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C\Desktop\Thinkful Stuff\Capstone Case Study 2\"/>
    </mc:Choice>
  </mc:AlternateContent>
  <xr:revisionPtr revIDLastSave="0" documentId="13_ncr:1_{C0D89A99-A89D-4E00-8F2C-CCB0B8512312}" xr6:coauthVersionLast="45" xr6:coauthVersionMax="45" xr10:uidLastSave="{00000000-0000-0000-0000-000000000000}"/>
  <bookViews>
    <workbookView xWindow="-108" yWindow="-108" windowWidth="23256" windowHeight="12576" tabRatio="952" xr2:uid="{00000000-000D-0000-FFFF-FFFF00000000}"/>
  </bookViews>
  <sheets>
    <sheet name="Housing Raw Data" sheetId="1" r:id="rId1"/>
    <sheet name="Neighborhood Pivot Tables" sheetId="41" r:id="rId2"/>
    <sheet name="Neighborhood Raw Data" sheetId="35" r:id="rId3"/>
    <sheet name="Neighborhood Raw Data 2" sheetId="39" r:id="rId4"/>
    <sheet name="Neighborhood" sheetId="46" r:id="rId5"/>
    <sheet name="Overall Qual Pivot Tables" sheetId="30" r:id="rId6"/>
    <sheet name="Overall Qual Extra" sheetId="25" r:id="rId7"/>
    <sheet name="Overall Qual" sheetId="33" r:id="rId8"/>
    <sheet name="Central Air Pivot Tables" sheetId="4" r:id="rId9"/>
    <sheet name="Central Air" sheetId="6" r:id="rId10"/>
    <sheet name="1stFlSF Pivot Tables" sheetId="9" r:id="rId11"/>
    <sheet name="1stFlSF" sheetId="13" r:id="rId12"/>
  </sheets>
  <calcPr calcId="191029"/>
  <pivotCaches>
    <pivotCache cacheId="0" r:id="rId13"/>
    <pivotCache cacheId="6" r:id="rId14"/>
    <pivotCache cacheId="2" r:id="rId15"/>
    <pivotCache cacheId="3" r:id="rId16"/>
    <pivotCache cacheId="4" r:id="rId1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9" i="46" l="1"/>
  <c r="H8" i="46"/>
  <c r="G9" i="46"/>
  <c r="G8" i="46"/>
  <c r="H7" i="46"/>
  <c r="G7" i="46"/>
  <c r="G6" i="46"/>
  <c r="H6" i="46"/>
  <c r="H5" i="46"/>
  <c r="G5" i="46"/>
  <c r="H4" i="46"/>
  <c r="G4" i="46"/>
  <c r="B24" i="46"/>
  <c r="B23" i="46"/>
  <c r="B21" i="46"/>
  <c r="B20" i="46"/>
  <c r="B19" i="46"/>
  <c r="B17" i="46"/>
  <c r="B16" i="46"/>
  <c r="B15" i="46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2" i="1"/>
  <c r="D3" i="35"/>
  <c r="D4" i="35"/>
  <c r="D5" i="35"/>
  <c r="D6" i="35"/>
  <c r="D7" i="35"/>
  <c r="D8" i="35"/>
  <c r="D9" i="35"/>
  <c r="D10" i="35"/>
  <c r="D11" i="35"/>
  <c r="D12" i="35"/>
  <c r="D13" i="35"/>
  <c r="D14" i="35"/>
  <c r="D15" i="35"/>
  <c r="D16" i="35"/>
  <c r="D17" i="35"/>
  <c r="D18" i="35"/>
  <c r="D19" i="35"/>
  <c r="D20" i="35"/>
  <c r="D21" i="35"/>
  <c r="D22" i="35"/>
  <c r="D23" i="35"/>
  <c r="D24" i="35"/>
  <c r="D25" i="35"/>
  <c r="D26" i="35"/>
  <c r="D2" i="35"/>
  <c r="C2" i="35"/>
  <c r="J5" i="33"/>
  <c r="J4" i="33"/>
  <c r="J6" i="33" s="1"/>
  <c r="K5" i="33"/>
  <c r="K4" i="33"/>
  <c r="K6" i="33" s="1"/>
  <c r="K3" i="33"/>
  <c r="J3" i="33"/>
  <c r="K9" i="13"/>
  <c r="K8" i="13"/>
  <c r="J9" i="13"/>
  <c r="J8" i="13"/>
  <c r="K7" i="13"/>
  <c r="J7" i="13"/>
  <c r="K6" i="13"/>
  <c r="J6" i="13"/>
  <c r="K5" i="13"/>
  <c r="J5" i="13"/>
  <c r="K4" i="13"/>
  <c r="J4" i="13"/>
  <c r="B23" i="33"/>
  <c r="B22" i="33"/>
  <c r="B16" i="33"/>
  <c r="B18" i="33" s="1"/>
  <c r="B15" i="33"/>
  <c r="B14" i="33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2" i="1"/>
  <c r="B24" i="13"/>
  <c r="B23" i="13"/>
  <c r="B21" i="13"/>
  <c r="B20" i="13"/>
  <c r="B19" i="13"/>
  <c r="B17" i="13"/>
  <c r="B16" i="13"/>
  <c r="B15" i="13"/>
  <c r="J8" i="33" l="1"/>
  <c r="J7" i="33"/>
  <c r="B20" i="33"/>
  <c r="B19" i="33"/>
  <c r="K8" i="33"/>
  <c r="K7" i="33"/>
  <c r="AW3" i="1" l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W165" i="1"/>
  <c r="AW166" i="1"/>
  <c r="AW167" i="1"/>
  <c r="AW168" i="1"/>
  <c r="AW169" i="1"/>
  <c r="AW170" i="1"/>
  <c r="AW171" i="1"/>
  <c r="AW172" i="1"/>
  <c r="AW173" i="1"/>
  <c r="AW174" i="1"/>
  <c r="AW175" i="1"/>
  <c r="AW176" i="1"/>
  <c r="AW177" i="1"/>
  <c r="AW178" i="1"/>
  <c r="AW179" i="1"/>
  <c r="AW180" i="1"/>
  <c r="AW181" i="1"/>
  <c r="AW182" i="1"/>
  <c r="AW183" i="1"/>
  <c r="AW184" i="1"/>
  <c r="AW185" i="1"/>
  <c r="AW186" i="1"/>
  <c r="AW187" i="1"/>
  <c r="AW188" i="1"/>
  <c r="AW189" i="1"/>
  <c r="AW190" i="1"/>
  <c r="AW191" i="1"/>
  <c r="AW192" i="1"/>
  <c r="AW193" i="1"/>
  <c r="AW194" i="1"/>
  <c r="AW195" i="1"/>
  <c r="AW196" i="1"/>
  <c r="AW197" i="1"/>
  <c r="AW198" i="1"/>
  <c r="AW199" i="1"/>
  <c r="AW200" i="1"/>
  <c r="AW201" i="1"/>
  <c r="AW202" i="1"/>
  <c r="AW203" i="1"/>
  <c r="AW204" i="1"/>
  <c r="AW205" i="1"/>
  <c r="AW206" i="1"/>
  <c r="AW207" i="1"/>
  <c r="AW208" i="1"/>
  <c r="AW209" i="1"/>
  <c r="AW210" i="1"/>
  <c r="AW211" i="1"/>
  <c r="AW212" i="1"/>
  <c r="AW213" i="1"/>
  <c r="AW214" i="1"/>
  <c r="AW215" i="1"/>
  <c r="AW216" i="1"/>
  <c r="AW217" i="1"/>
  <c r="AW218" i="1"/>
  <c r="AW219" i="1"/>
  <c r="AW220" i="1"/>
  <c r="AW221" i="1"/>
  <c r="AW222" i="1"/>
  <c r="AW223" i="1"/>
  <c r="AW224" i="1"/>
  <c r="AW225" i="1"/>
  <c r="AW226" i="1"/>
  <c r="AW227" i="1"/>
  <c r="AW228" i="1"/>
  <c r="AW229" i="1"/>
  <c r="AW230" i="1"/>
  <c r="AW231" i="1"/>
  <c r="AW232" i="1"/>
  <c r="AW233" i="1"/>
  <c r="AW234" i="1"/>
  <c r="AW235" i="1"/>
  <c r="AW236" i="1"/>
  <c r="AW237" i="1"/>
  <c r="AW238" i="1"/>
  <c r="AW239" i="1"/>
  <c r="AW240" i="1"/>
  <c r="AW241" i="1"/>
  <c r="AW242" i="1"/>
  <c r="AW243" i="1"/>
  <c r="AW244" i="1"/>
  <c r="AW245" i="1"/>
  <c r="AW246" i="1"/>
  <c r="AW247" i="1"/>
  <c r="AW248" i="1"/>
  <c r="AW249" i="1"/>
  <c r="AW250" i="1"/>
  <c r="AW251" i="1"/>
  <c r="AW252" i="1"/>
  <c r="AW253" i="1"/>
  <c r="AW254" i="1"/>
  <c r="AW255" i="1"/>
  <c r="AW256" i="1"/>
  <c r="AW257" i="1"/>
  <c r="AW258" i="1"/>
  <c r="AW259" i="1"/>
  <c r="AW260" i="1"/>
  <c r="AW261" i="1"/>
  <c r="AW262" i="1"/>
  <c r="AW263" i="1"/>
  <c r="AW264" i="1"/>
  <c r="AW265" i="1"/>
  <c r="AW266" i="1"/>
  <c r="AW267" i="1"/>
  <c r="AW268" i="1"/>
  <c r="AW269" i="1"/>
  <c r="AW270" i="1"/>
  <c r="AW271" i="1"/>
  <c r="AW272" i="1"/>
  <c r="AW273" i="1"/>
  <c r="AW274" i="1"/>
  <c r="AW275" i="1"/>
  <c r="AW276" i="1"/>
  <c r="AW277" i="1"/>
  <c r="AW278" i="1"/>
  <c r="AW279" i="1"/>
  <c r="AW280" i="1"/>
  <c r="AW281" i="1"/>
  <c r="AW282" i="1"/>
  <c r="AW283" i="1"/>
  <c r="AW284" i="1"/>
  <c r="AW285" i="1"/>
  <c r="AW286" i="1"/>
  <c r="AW287" i="1"/>
  <c r="AW288" i="1"/>
  <c r="AW289" i="1"/>
  <c r="AW290" i="1"/>
  <c r="AW291" i="1"/>
  <c r="AW292" i="1"/>
  <c r="AW293" i="1"/>
  <c r="AW294" i="1"/>
  <c r="AW295" i="1"/>
  <c r="AW296" i="1"/>
  <c r="AW297" i="1"/>
  <c r="AW298" i="1"/>
  <c r="AW299" i="1"/>
  <c r="AW300" i="1"/>
  <c r="AW301" i="1"/>
  <c r="AW302" i="1"/>
  <c r="AW303" i="1"/>
  <c r="AW304" i="1"/>
  <c r="AW305" i="1"/>
  <c r="AW306" i="1"/>
  <c r="AW307" i="1"/>
  <c r="AW308" i="1"/>
  <c r="AW309" i="1"/>
  <c r="AW310" i="1"/>
  <c r="AW311" i="1"/>
  <c r="AW312" i="1"/>
  <c r="AW313" i="1"/>
  <c r="AW314" i="1"/>
  <c r="AW315" i="1"/>
  <c r="AW316" i="1"/>
  <c r="AW317" i="1"/>
  <c r="AW318" i="1"/>
  <c r="AW319" i="1"/>
  <c r="AW320" i="1"/>
  <c r="AW321" i="1"/>
  <c r="AW322" i="1"/>
  <c r="AW323" i="1"/>
  <c r="AW324" i="1"/>
  <c r="AW325" i="1"/>
  <c r="AW326" i="1"/>
  <c r="AW327" i="1"/>
  <c r="AW328" i="1"/>
  <c r="AW329" i="1"/>
  <c r="AW330" i="1"/>
  <c r="AW331" i="1"/>
  <c r="AW332" i="1"/>
  <c r="AW333" i="1"/>
  <c r="AW334" i="1"/>
  <c r="AW335" i="1"/>
  <c r="AW336" i="1"/>
  <c r="AW337" i="1"/>
  <c r="AW338" i="1"/>
  <c r="AW339" i="1"/>
  <c r="AW340" i="1"/>
  <c r="AW341" i="1"/>
  <c r="AW342" i="1"/>
  <c r="AW343" i="1"/>
  <c r="AW344" i="1"/>
  <c r="AW345" i="1"/>
  <c r="AW346" i="1"/>
  <c r="AW347" i="1"/>
  <c r="AW348" i="1"/>
  <c r="AW349" i="1"/>
  <c r="AW350" i="1"/>
  <c r="AW351" i="1"/>
  <c r="AW352" i="1"/>
  <c r="AW353" i="1"/>
  <c r="AW354" i="1"/>
  <c r="AW355" i="1"/>
  <c r="AW356" i="1"/>
  <c r="AW357" i="1"/>
  <c r="AW358" i="1"/>
  <c r="AW359" i="1"/>
  <c r="AW360" i="1"/>
  <c r="AW361" i="1"/>
  <c r="AW362" i="1"/>
  <c r="AW363" i="1"/>
  <c r="AW364" i="1"/>
  <c r="AW365" i="1"/>
  <c r="AW366" i="1"/>
  <c r="AW367" i="1"/>
  <c r="AW368" i="1"/>
  <c r="AW369" i="1"/>
  <c r="AW370" i="1"/>
  <c r="AW371" i="1"/>
  <c r="AW372" i="1"/>
  <c r="AW373" i="1"/>
  <c r="AW374" i="1"/>
  <c r="AW375" i="1"/>
  <c r="AW376" i="1"/>
  <c r="AW377" i="1"/>
  <c r="AW378" i="1"/>
  <c r="AW379" i="1"/>
  <c r="AW380" i="1"/>
  <c r="AW381" i="1"/>
  <c r="AW382" i="1"/>
  <c r="AW383" i="1"/>
  <c r="AW384" i="1"/>
  <c r="AW385" i="1"/>
  <c r="AW386" i="1"/>
  <c r="AW387" i="1"/>
  <c r="AW388" i="1"/>
  <c r="AW389" i="1"/>
  <c r="AW390" i="1"/>
  <c r="AW391" i="1"/>
  <c r="AW392" i="1"/>
  <c r="AW393" i="1"/>
  <c r="AW394" i="1"/>
  <c r="AW395" i="1"/>
  <c r="AW396" i="1"/>
  <c r="AW397" i="1"/>
  <c r="AW398" i="1"/>
  <c r="AW399" i="1"/>
  <c r="AW400" i="1"/>
  <c r="AW401" i="1"/>
  <c r="AW402" i="1"/>
  <c r="AW403" i="1"/>
  <c r="AW404" i="1"/>
  <c r="AW405" i="1"/>
  <c r="AW406" i="1"/>
  <c r="AW407" i="1"/>
  <c r="AW408" i="1"/>
  <c r="AW409" i="1"/>
  <c r="AW410" i="1"/>
  <c r="AW411" i="1"/>
  <c r="AW412" i="1"/>
  <c r="AW413" i="1"/>
  <c r="AW414" i="1"/>
  <c r="AW415" i="1"/>
  <c r="AW416" i="1"/>
  <c r="AW417" i="1"/>
  <c r="AW418" i="1"/>
  <c r="AW419" i="1"/>
  <c r="AW420" i="1"/>
  <c r="AW421" i="1"/>
  <c r="AW422" i="1"/>
  <c r="AW423" i="1"/>
  <c r="AW424" i="1"/>
  <c r="AW425" i="1"/>
  <c r="AW426" i="1"/>
  <c r="AW427" i="1"/>
  <c r="AW428" i="1"/>
  <c r="AW429" i="1"/>
  <c r="AW430" i="1"/>
  <c r="AW431" i="1"/>
  <c r="AW432" i="1"/>
  <c r="AW433" i="1"/>
  <c r="AW434" i="1"/>
  <c r="AW435" i="1"/>
  <c r="AW436" i="1"/>
  <c r="AW437" i="1"/>
  <c r="AW438" i="1"/>
  <c r="AW439" i="1"/>
  <c r="AW440" i="1"/>
  <c r="AW441" i="1"/>
  <c r="AW442" i="1"/>
  <c r="AW443" i="1"/>
  <c r="AW444" i="1"/>
  <c r="AW445" i="1"/>
  <c r="AW446" i="1"/>
  <c r="AW447" i="1"/>
  <c r="AW448" i="1"/>
  <c r="AW449" i="1"/>
  <c r="AW450" i="1"/>
  <c r="AW451" i="1"/>
  <c r="AW452" i="1"/>
  <c r="AW453" i="1"/>
  <c r="AW454" i="1"/>
  <c r="AW455" i="1"/>
  <c r="AW456" i="1"/>
  <c r="AW457" i="1"/>
  <c r="AW458" i="1"/>
  <c r="AW459" i="1"/>
  <c r="AW460" i="1"/>
  <c r="AW461" i="1"/>
  <c r="AW462" i="1"/>
  <c r="AW463" i="1"/>
  <c r="AW464" i="1"/>
  <c r="AW465" i="1"/>
  <c r="AW466" i="1"/>
  <c r="AW467" i="1"/>
  <c r="AW468" i="1"/>
  <c r="AW469" i="1"/>
  <c r="AW470" i="1"/>
  <c r="AW471" i="1"/>
  <c r="AW472" i="1"/>
  <c r="AW473" i="1"/>
  <c r="AW474" i="1"/>
  <c r="AW475" i="1"/>
  <c r="AW476" i="1"/>
  <c r="AW477" i="1"/>
  <c r="AW478" i="1"/>
  <c r="AW479" i="1"/>
  <c r="AW480" i="1"/>
  <c r="AW481" i="1"/>
  <c r="AW482" i="1"/>
  <c r="AW483" i="1"/>
  <c r="AW484" i="1"/>
  <c r="AW485" i="1"/>
  <c r="AW486" i="1"/>
  <c r="AW487" i="1"/>
  <c r="AW488" i="1"/>
  <c r="AW489" i="1"/>
  <c r="AW490" i="1"/>
  <c r="AW491" i="1"/>
  <c r="AW492" i="1"/>
  <c r="AW493" i="1"/>
  <c r="AW494" i="1"/>
  <c r="AW495" i="1"/>
  <c r="AW496" i="1"/>
  <c r="AW497" i="1"/>
  <c r="AW498" i="1"/>
  <c r="AW499" i="1"/>
  <c r="AW500" i="1"/>
  <c r="AW501" i="1"/>
  <c r="AW502" i="1"/>
  <c r="AW503" i="1"/>
  <c r="AW504" i="1"/>
  <c r="AW505" i="1"/>
  <c r="AW506" i="1"/>
  <c r="AW507" i="1"/>
  <c r="AW508" i="1"/>
  <c r="AW509" i="1"/>
  <c r="AW510" i="1"/>
  <c r="AW511" i="1"/>
  <c r="AW512" i="1"/>
  <c r="AW513" i="1"/>
  <c r="AW514" i="1"/>
  <c r="AW515" i="1"/>
  <c r="AW516" i="1"/>
  <c r="AW517" i="1"/>
  <c r="AW518" i="1"/>
  <c r="AW519" i="1"/>
  <c r="AW520" i="1"/>
  <c r="AW521" i="1"/>
  <c r="AW522" i="1"/>
  <c r="AW523" i="1"/>
  <c r="AW524" i="1"/>
  <c r="AW525" i="1"/>
  <c r="AW526" i="1"/>
  <c r="AW527" i="1"/>
  <c r="AW528" i="1"/>
  <c r="AW529" i="1"/>
  <c r="AW530" i="1"/>
  <c r="AW531" i="1"/>
  <c r="AW532" i="1"/>
  <c r="AW533" i="1"/>
  <c r="AW534" i="1"/>
  <c r="AW535" i="1"/>
  <c r="AW536" i="1"/>
  <c r="AW537" i="1"/>
  <c r="AW538" i="1"/>
  <c r="AW539" i="1"/>
  <c r="AW540" i="1"/>
  <c r="AW541" i="1"/>
  <c r="AW542" i="1"/>
  <c r="AW543" i="1"/>
  <c r="AW544" i="1"/>
  <c r="AW545" i="1"/>
  <c r="AW546" i="1"/>
  <c r="AW547" i="1"/>
  <c r="AW548" i="1"/>
  <c r="AW549" i="1"/>
  <c r="AW550" i="1"/>
  <c r="AW551" i="1"/>
  <c r="AW552" i="1"/>
  <c r="AW553" i="1"/>
  <c r="AW554" i="1"/>
  <c r="AW555" i="1"/>
  <c r="AW556" i="1"/>
  <c r="AW557" i="1"/>
  <c r="AW558" i="1"/>
  <c r="AW559" i="1"/>
  <c r="AW560" i="1"/>
  <c r="AW561" i="1"/>
  <c r="AW562" i="1"/>
  <c r="AW563" i="1"/>
  <c r="AW564" i="1"/>
  <c r="AW565" i="1"/>
  <c r="AW566" i="1"/>
  <c r="AW567" i="1"/>
  <c r="AW568" i="1"/>
  <c r="AW569" i="1"/>
  <c r="AW570" i="1"/>
  <c r="AW571" i="1"/>
  <c r="AW572" i="1"/>
  <c r="AW573" i="1"/>
  <c r="AW574" i="1"/>
  <c r="AW575" i="1"/>
  <c r="AW576" i="1"/>
  <c r="AW577" i="1"/>
  <c r="AW578" i="1"/>
  <c r="AW579" i="1"/>
  <c r="AW580" i="1"/>
  <c r="AW581" i="1"/>
  <c r="AW582" i="1"/>
  <c r="AW583" i="1"/>
  <c r="AW584" i="1"/>
  <c r="AW585" i="1"/>
  <c r="AW586" i="1"/>
  <c r="AW587" i="1"/>
  <c r="AW588" i="1"/>
  <c r="AW589" i="1"/>
  <c r="AW590" i="1"/>
  <c r="AW591" i="1"/>
  <c r="AW592" i="1"/>
  <c r="AW593" i="1"/>
  <c r="AW594" i="1"/>
  <c r="AW595" i="1"/>
  <c r="AW596" i="1"/>
  <c r="AW597" i="1"/>
  <c r="AW598" i="1"/>
  <c r="AW599" i="1"/>
  <c r="AW600" i="1"/>
  <c r="AW601" i="1"/>
  <c r="AW602" i="1"/>
  <c r="AW603" i="1"/>
  <c r="AW604" i="1"/>
  <c r="AW605" i="1"/>
  <c r="AW606" i="1"/>
  <c r="AW607" i="1"/>
  <c r="AW608" i="1"/>
  <c r="AW609" i="1"/>
  <c r="AW610" i="1"/>
  <c r="AW611" i="1"/>
  <c r="AW612" i="1"/>
  <c r="AW613" i="1"/>
  <c r="AW614" i="1"/>
  <c r="AW615" i="1"/>
  <c r="AW616" i="1"/>
  <c r="AW617" i="1"/>
  <c r="AW618" i="1"/>
  <c r="AW619" i="1"/>
  <c r="AW620" i="1"/>
  <c r="AW621" i="1"/>
  <c r="AW622" i="1"/>
  <c r="AW623" i="1"/>
  <c r="AW624" i="1"/>
  <c r="AW625" i="1"/>
  <c r="AW626" i="1"/>
  <c r="AW627" i="1"/>
  <c r="AW628" i="1"/>
  <c r="AW629" i="1"/>
  <c r="AW630" i="1"/>
  <c r="AW631" i="1"/>
  <c r="AW632" i="1"/>
  <c r="AW633" i="1"/>
  <c r="AW634" i="1"/>
  <c r="AW635" i="1"/>
  <c r="AW636" i="1"/>
  <c r="AW637" i="1"/>
  <c r="AW638" i="1"/>
  <c r="AW639" i="1"/>
  <c r="AW640" i="1"/>
  <c r="AW641" i="1"/>
  <c r="AW642" i="1"/>
  <c r="AW643" i="1"/>
  <c r="AW644" i="1"/>
  <c r="AW645" i="1"/>
  <c r="AW646" i="1"/>
  <c r="AW647" i="1"/>
  <c r="AW648" i="1"/>
  <c r="AW649" i="1"/>
  <c r="AW650" i="1"/>
  <c r="AW651" i="1"/>
  <c r="AW652" i="1"/>
  <c r="AW653" i="1"/>
  <c r="AW654" i="1"/>
  <c r="AW655" i="1"/>
  <c r="AW656" i="1"/>
  <c r="AW657" i="1"/>
  <c r="AW658" i="1"/>
  <c r="AW659" i="1"/>
  <c r="AW660" i="1"/>
  <c r="AW661" i="1"/>
  <c r="AW662" i="1"/>
  <c r="AW663" i="1"/>
  <c r="AW664" i="1"/>
  <c r="AW665" i="1"/>
  <c r="AW666" i="1"/>
  <c r="AW667" i="1"/>
  <c r="AW668" i="1"/>
  <c r="AW669" i="1"/>
  <c r="AW670" i="1"/>
  <c r="AW671" i="1"/>
  <c r="AW672" i="1"/>
  <c r="AW673" i="1"/>
  <c r="AW674" i="1"/>
  <c r="AW675" i="1"/>
  <c r="AW676" i="1"/>
  <c r="AW677" i="1"/>
  <c r="AW678" i="1"/>
  <c r="AW679" i="1"/>
  <c r="AW680" i="1"/>
  <c r="AW681" i="1"/>
  <c r="AW682" i="1"/>
  <c r="AW683" i="1"/>
  <c r="AW684" i="1"/>
  <c r="AW685" i="1"/>
  <c r="AW686" i="1"/>
  <c r="AW687" i="1"/>
  <c r="AW688" i="1"/>
  <c r="AW689" i="1"/>
  <c r="AW690" i="1"/>
  <c r="AW691" i="1"/>
  <c r="AW692" i="1"/>
  <c r="AW693" i="1"/>
  <c r="AW694" i="1"/>
  <c r="AW695" i="1"/>
  <c r="AW696" i="1"/>
  <c r="AW697" i="1"/>
  <c r="AW698" i="1"/>
  <c r="AW699" i="1"/>
  <c r="AW700" i="1"/>
  <c r="AW701" i="1"/>
  <c r="AW702" i="1"/>
  <c r="AW703" i="1"/>
  <c r="AW704" i="1"/>
  <c r="AW705" i="1"/>
  <c r="AW706" i="1"/>
  <c r="AW707" i="1"/>
  <c r="AW708" i="1"/>
  <c r="AW709" i="1"/>
  <c r="AW710" i="1"/>
  <c r="AW711" i="1"/>
  <c r="AW712" i="1"/>
  <c r="AW713" i="1"/>
  <c r="AW714" i="1"/>
  <c r="AW715" i="1"/>
  <c r="AW716" i="1"/>
  <c r="AW717" i="1"/>
  <c r="AW718" i="1"/>
  <c r="AW719" i="1"/>
  <c r="AW720" i="1"/>
  <c r="AW721" i="1"/>
  <c r="AW722" i="1"/>
  <c r="AW723" i="1"/>
  <c r="AW724" i="1"/>
  <c r="AW725" i="1"/>
  <c r="AW726" i="1"/>
  <c r="AW727" i="1"/>
  <c r="AW728" i="1"/>
  <c r="AW729" i="1"/>
  <c r="AW730" i="1"/>
  <c r="AW731" i="1"/>
  <c r="AW732" i="1"/>
  <c r="AW733" i="1"/>
  <c r="AW734" i="1"/>
  <c r="AW735" i="1"/>
  <c r="AW736" i="1"/>
  <c r="AW737" i="1"/>
  <c r="AW738" i="1"/>
  <c r="AW739" i="1"/>
  <c r="AW740" i="1"/>
  <c r="AW741" i="1"/>
  <c r="AW742" i="1"/>
  <c r="AW743" i="1"/>
  <c r="AW744" i="1"/>
  <c r="AW745" i="1"/>
  <c r="AW746" i="1"/>
  <c r="AW747" i="1"/>
  <c r="AW748" i="1"/>
  <c r="AW749" i="1"/>
  <c r="AW750" i="1"/>
  <c r="AW751" i="1"/>
  <c r="AW752" i="1"/>
  <c r="AW753" i="1"/>
  <c r="AW754" i="1"/>
  <c r="AW755" i="1"/>
  <c r="AW756" i="1"/>
  <c r="AW757" i="1"/>
  <c r="AW758" i="1"/>
  <c r="AW759" i="1"/>
  <c r="AW760" i="1"/>
  <c r="AW761" i="1"/>
  <c r="AW762" i="1"/>
  <c r="AW763" i="1"/>
  <c r="AW764" i="1"/>
  <c r="AW765" i="1"/>
  <c r="AW766" i="1"/>
  <c r="AW767" i="1"/>
  <c r="AW768" i="1"/>
  <c r="AW769" i="1"/>
  <c r="AW770" i="1"/>
  <c r="AW771" i="1"/>
  <c r="AW772" i="1"/>
  <c r="AW773" i="1"/>
  <c r="AW774" i="1"/>
  <c r="AW775" i="1"/>
  <c r="AW776" i="1"/>
  <c r="AW777" i="1"/>
  <c r="AW778" i="1"/>
  <c r="AW779" i="1"/>
  <c r="AW780" i="1"/>
  <c r="AW781" i="1"/>
  <c r="AW782" i="1"/>
  <c r="AW783" i="1"/>
  <c r="AW784" i="1"/>
  <c r="AW785" i="1"/>
  <c r="AW786" i="1"/>
  <c r="AW787" i="1"/>
  <c r="AW788" i="1"/>
  <c r="AW789" i="1"/>
  <c r="AW790" i="1"/>
  <c r="AW791" i="1"/>
  <c r="AW792" i="1"/>
  <c r="AW793" i="1"/>
  <c r="AW794" i="1"/>
  <c r="AW795" i="1"/>
  <c r="AW796" i="1"/>
  <c r="AW797" i="1"/>
  <c r="AW798" i="1"/>
  <c r="AW799" i="1"/>
  <c r="AW800" i="1"/>
  <c r="AW801" i="1"/>
  <c r="AW802" i="1"/>
  <c r="AW803" i="1"/>
  <c r="AW804" i="1"/>
  <c r="AW805" i="1"/>
  <c r="AW806" i="1"/>
  <c r="AW807" i="1"/>
  <c r="AW808" i="1"/>
  <c r="AW809" i="1"/>
  <c r="AW810" i="1"/>
  <c r="AW811" i="1"/>
  <c r="AW812" i="1"/>
  <c r="AW813" i="1"/>
  <c r="AW814" i="1"/>
  <c r="AW815" i="1"/>
  <c r="AW816" i="1"/>
  <c r="AW817" i="1"/>
  <c r="AW818" i="1"/>
  <c r="AW819" i="1"/>
  <c r="AW820" i="1"/>
  <c r="AW821" i="1"/>
  <c r="AW822" i="1"/>
  <c r="AW823" i="1"/>
  <c r="AW824" i="1"/>
  <c r="AW825" i="1"/>
  <c r="AW826" i="1"/>
  <c r="AW827" i="1"/>
  <c r="AW828" i="1"/>
  <c r="AW829" i="1"/>
  <c r="AW830" i="1"/>
  <c r="AW831" i="1"/>
  <c r="AW832" i="1"/>
  <c r="AW833" i="1"/>
  <c r="AW834" i="1"/>
  <c r="AW835" i="1"/>
  <c r="AW836" i="1"/>
  <c r="AW837" i="1"/>
  <c r="AW838" i="1"/>
  <c r="AW839" i="1"/>
  <c r="AW840" i="1"/>
  <c r="AW841" i="1"/>
  <c r="AW842" i="1"/>
  <c r="AW843" i="1"/>
  <c r="AW844" i="1"/>
  <c r="AW845" i="1"/>
  <c r="AW846" i="1"/>
  <c r="AW847" i="1"/>
  <c r="AW848" i="1"/>
  <c r="AW849" i="1"/>
  <c r="AW850" i="1"/>
  <c r="AW851" i="1"/>
  <c r="AW852" i="1"/>
  <c r="AW853" i="1"/>
  <c r="AW854" i="1"/>
  <c r="AW855" i="1"/>
  <c r="AW856" i="1"/>
  <c r="AW857" i="1"/>
  <c r="AW858" i="1"/>
  <c r="AW859" i="1"/>
  <c r="AW860" i="1"/>
  <c r="AW861" i="1"/>
  <c r="AW862" i="1"/>
  <c r="AW863" i="1"/>
  <c r="AW864" i="1"/>
  <c r="AW865" i="1"/>
  <c r="AW866" i="1"/>
  <c r="AW867" i="1"/>
  <c r="AW868" i="1"/>
  <c r="AW869" i="1"/>
  <c r="AW870" i="1"/>
  <c r="AW871" i="1"/>
  <c r="AW872" i="1"/>
  <c r="AW873" i="1"/>
  <c r="AW874" i="1"/>
  <c r="AW875" i="1"/>
  <c r="AW876" i="1"/>
  <c r="AW877" i="1"/>
  <c r="AW878" i="1"/>
  <c r="AW879" i="1"/>
  <c r="AW880" i="1"/>
  <c r="AW881" i="1"/>
  <c r="AW882" i="1"/>
  <c r="AW883" i="1"/>
  <c r="AW884" i="1"/>
  <c r="AW885" i="1"/>
  <c r="AW886" i="1"/>
  <c r="AW887" i="1"/>
  <c r="AW888" i="1"/>
  <c r="AW889" i="1"/>
  <c r="AW890" i="1"/>
  <c r="AW891" i="1"/>
  <c r="AW892" i="1"/>
  <c r="AW893" i="1"/>
  <c r="AW894" i="1"/>
  <c r="AW895" i="1"/>
  <c r="AW896" i="1"/>
  <c r="AW897" i="1"/>
  <c r="AW898" i="1"/>
  <c r="AW899" i="1"/>
  <c r="AW900" i="1"/>
  <c r="AW901" i="1"/>
  <c r="AW902" i="1"/>
  <c r="AW903" i="1"/>
  <c r="AW904" i="1"/>
  <c r="AW905" i="1"/>
  <c r="AW906" i="1"/>
  <c r="AW907" i="1"/>
  <c r="AW908" i="1"/>
  <c r="AW909" i="1"/>
  <c r="AW910" i="1"/>
  <c r="AW911" i="1"/>
  <c r="AW912" i="1"/>
  <c r="AW913" i="1"/>
  <c r="AW914" i="1"/>
  <c r="AW915" i="1"/>
  <c r="AW916" i="1"/>
  <c r="AW917" i="1"/>
  <c r="AW918" i="1"/>
  <c r="AW919" i="1"/>
  <c r="AW920" i="1"/>
  <c r="AW921" i="1"/>
  <c r="AW922" i="1"/>
  <c r="AW923" i="1"/>
  <c r="AW924" i="1"/>
  <c r="AW925" i="1"/>
  <c r="AW926" i="1"/>
  <c r="AW927" i="1"/>
  <c r="AW928" i="1"/>
  <c r="AW929" i="1"/>
  <c r="AW930" i="1"/>
  <c r="AW931" i="1"/>
  <c r="AW932" i="1"/>
  <c r="AW933" i="1"/>
  <c r="AW934" i="1"/>
  <c r="AW935" i="1"/>
  <c r="AW936" i="1"/>
  <c r="AW937" i="1"/>
  <c r="AW938" i="1"/>
  <c r="AW939" i="1"/>
  <c r="AW940" i="1"/>
  <c r="AW941" i="1"/>
  <c r="AW942" i="1"/>
  <c r="AW943" i="1"/>
  <c r="AW944" i="1"/>
  <c r="AW945" i="1"/>
  <c r="AW946" i="1"/>
  <c r="AW947" i="1"/>
  <c r="AW948" i="1"/>
  <c r="AW949" i="1"/>
  <c r="AW950" i="1"/>
  <c r="AW951" i="1"/>
  <c r="AW952" i="1"/>
  <c r="AW953" i="1"/>
  <c r="AW954" i="1"/>
  <c r="AW955" i="1"/>
  <c r="AW956" i="1"/>
  <c r="AW957" i="1"/>
  <c r="AW958" i="1"/>
  <c r="AW959" i="1"/>
  <c r="AW960" i="1"/>
  <c r="AW961" i="1"/>
  <c r="AW962" i="1"/>
  <c r="AW963" i="1"/>
  <c r="AW964" i="1"/>
  <c r="AW965" i="1"/>
  <c r="AW966" i="1"/>
  <c r="AW967" i="1"/>
  <c r="AW968" i="1"/>
  <c r="AW969" i="1"/>
  <c r="AW970" i="1"/>
  <c r="AW971" i="1"/>
  <c r="AW972" i="1"/>
  <c r="AW973" i="1"/>
  <c r="AW974" i="1"/>
  <c r="AW975" i="1"/>
  <c r="AW976" i="1"/>
  <c r="AW977" i="1"/>
  <c r="AW978" i="1"/>
  <c r="AW979" i="1"/>
  <c r="AW980" i="1"/>
  <c r="AW981" i="1"/>
  <c r="AW982" i="1"/>
  <c r="AW983" i="1"/>
  <c r="AW984" i="1"/>
  <c r="AW985" i="1"/>
  <c r="AW986" i="1"/>
  <c r="AW987" i="1"/>
  <c r="AW988" i="1"/>
  <c r="AW989" i="1"/>
  <c r="AW990" i="1"/>
  <c r="AW991" i="1"/>
  <c r="AW992" i="1"/>
  <c r="AW993" i="1"/>
  <c r="AW994" i="1"/>
  <c r="AW995" i="1"/>
  <c r="AW996" i="1"/>
  <c r="AW997" i="1"/>
  <c r="AW998" i="1"/>
  <c r="AW999" i="1"/>
  <c r="AW1000" i="1"/>
  <c r="AW1001" i="1"/>
  <c r="AW1002" i="1"/>
  <c r="AW1003" i="1"/>
  <c r="AW1004" i="1"/>
  <c r="AW1005" i="1"/>
  <c r="AW1006" i="1"/>
  <c r="AW1007" i="1"/>
  <c r="AW1008" i="1"/>
  <c r="AW1009" i="1"/>
  <c r="AW1010" i="1"/>
  <c r="AW1011" i="1"/>
  <c r="AW1012" i="1"/>
  <c r="AW1013" i="1"/>
  <c r="AW1014" i="1"/>
  <c r="AW1015" i="1"/>
  <c r="AW1016" i="1"/>
  <c r="AW1017" i="1"/>
  <c r="AW1018" i="1"/>
  <c r="AW1019" i="1"/>
  <c r="AW1020" i="1"/>
  <c r="AW1021" i="1"/>
  <c r="AW1022" i="1"/>
  <c r="AW1023" i="1"/>
  <c r="AW1024" i="1"/>
  <c r="AW1025" i="1"/>
  <c r="AW1026" i="1"/>
  <c r="AW1027" i="1"/>
  <c r="AW1028" i="1"/>
  <c r="AW1029" i="1"/>
  <c r="AW1030" i="1"/>
  <c r="AW1031" i="1"/>
  <c r="AW1032" i="1"/>
  <c r="AW1033" i="1"/>
  <c r="AW1034" i="1"/>
  <c r="AW1035" i="1"/>
  <c r="AW1036" i="1"/>
  <c r="AW1037" i="1"/>
  <c r="AW1038" i="1"/>
  <c r="AW1039" i="1"/>
  <c r="AW1040" i="1"/>
  <c r="AW1041" i="1"/>
  <c r="AW1042" i="1"/>
  <c r="AW1043" i="1"/>
  <c r="AW1044" i="1"/>
  <c r="AW1045" i="1"/>
  <c r="AW1046" i="1"/>
  <c r="AW1047" i="1"/>
  <c r="AW1048" i="1"/>
  <c r="AW1049" i="1"/>
  <c r="AW1050" i="1"/>
  <c r="AW1051" i="1"/>
  <c r="AW1052" i="1"/>
  <c r="AW1053" i="1"/>
  <c r="AW1054" i="1"/>
  <c r="AW1055" i="1"/>
  <c r="AW1056" i="1"/>
  <c r="AW1057" i="1"/>
  <c r="AW1058" i="1"/>
  <c r="AW1059" i="1"/>
  <c r="AW1060" i="1"/>
  <c r="AW1061" i="1"/>
  <c r="AW1062" i="1"/>
  <c r="AW1063" i="1"/>
  <c r="AW1064" i="1"/>
  <c r="AW1065" i="1"/>
  <c r="AW1066" i="1"/>
  <c r="AW1067" i="1"/>
  <c r="AW1068" i="1"/>
  <c r="AW1069" i="1"/>
  <c r="AW1070" i="1"/>
  <c r="AW1071" i="1"/>
  <c r="AW1072" i="1"/>
  <c r="AW1073" i="1"/>
  <c r="AW1074" i="1"/>
  <c r="AW1075" i="1"/>
  <c r="AW1076" i="1"/>
  <c r="AW1077" i="1"/>
  <c r="AW1078" i="1"/>
  <c r="AW1079" i="1"/>
  <c r="AW1080" i="1"/>
  <c r="AW1081" i="1"/>
  <c r="AW1082" i="1"/>
  <c r="AW1083" i="1"/>
  <c r="AW1084" i="1"/>
  <c r="AW1085" i="1"/>
  <c r="AW1086" i="1"/>
  <c r="AW1087" i="1"/>
  <c r="AW1088" i="1"/>
  <c r="AW1089" i="1"/>
  <c r="AW1090" i="1"/>
  <c r="AW1091" i="1"/>
  <c r="AW1092" i="1"/>
  <c r="AW1093" i="1"/>
  <c r="AW1094" i="1"/>
  <c r="AW1095" i="1"/>
  <c r="AW1096" i="1"/>
  <c r="AW1097" i="1"/>
  <c r="AW1098" i="1"/>
  <c r="AW1099" i="1"/>
  <c r="AW1100" i="1"/>
  <c r="AW1101" i="1"/>
  <c r="AW1102" i="1"/>
  <c r="AW1103" i="1"/>
  <c r="AW1104" i="1"/>
  <c r="AW1105" i="1"/>
  <c r="AW1106" i="1"/>
  <c r="AW1107" i="1"/>
  <c r="AW1108" i="1"/>
  <c r="AW1109" i="1"/>
  <c r="AW1110" i="1"/>
  <c r="AW1111" i="1"/>
  <c r="AW1112" i="1"/>
  <c r="AW1113" i="1"/>
  <c r="AW1114" i="1"/>
  <c r="AW1115" i="1"/>
  <c r="AW1116" i="1"/>
  <c r="AW1117" i="1"/>
  <c r="AW1118" i="1"/>
  <c r="AW1119" i="1"/>
  <c r="AW1120" i="1"/>
  <c r="AW1121" i="1"/>
  <c r="AW1122" i="1"/>
  <c r="AW1123" i="1"/>
  <c r="AW1124" i="1"/>
  <c r="AW1125" i="1"/>
  <c r="AW1126" i="1"/>
  <c r="AW1127" i="1"/>
  <c r="AW1128" i="1"/>
  <c r="AW1129" i="1"/>
  <c r="AW1130" i="1"/>
  <c r="AW1131" i="1"/>
  <c r="AW1132" i="1"/>
  <c r="AW1133" i="1"/>
  <c r="AW1134" i="1"/>
  <c r="AW1135" i="1"/>
  <c r="AW1136" i="1"/>
  <c r="AW1137" i="1"/>
  <c r="AW1138" i="1"/>
  <c r="AW1139" i="1"/>
  <c r="AW1140" i="1"/>
  <c r="AW1141" i="1"/>
  <c r="AW1142" i="1"/>
  <c r="AW1143" i="1"/>
  <c r="AW1144" i="1"/>
  <c r="AW1145" i="1"/>
  <c r="AW1146" i="1"/>
  <c r="AW1147" i="1"/>
  <c r="AW1148" i="1"/>
  <c r="AW1149" i="1"/>
  <c r="AW1150" i="1"/>
  <c r="AW1151" i="1"/>
  <c r="AW1152" i="1"/>
  <c r="AW1153" i="1"/>
  <c r="AW1154" i="1"/>
  <c r="AW1155" i="1"/>
  <c r="AW1156" i="1"/>
  <c r="AW1157" i="1"/>
  <c r="AW1158" i="1"/>
  <c r="AW1159" i="1"/>
  <c r="AW1160" i="1"/>
  <c r="AW1161" i="1"/>
  <c r="AW1162" i="1"/>
  <c r="AW1163" i="1"/>
  <c r="AW1164" i="1"/>
  <c r="AW1165" i="1"/>
  <c r="AW1166" i="1"/>
  <c r="AW1167" i="1"/>
  <c r="AW1168" i="1"/>
  <c r="AW1169" i="1"/>
  <c r="AW1170" i="1"/>
  <c r="AW1171" i="1"/>
  <c r="AW1172" i="1"/>
  <c r="AW1173" i="1"/>
  <c r="AW1174" i="1"/>
  <c r="AW1175" i="1"/>
  <c r="AW1176" i="1"/>
  <c r="AW1177" i="1"/>
  <c r="AW1178" i="1"/>
  <c r="AW1179" i="1"/>
  <c r="AW1180" i="1"/>
  <c r="AW1181" i="1"/>
  <c r="AW1182" i="1"/>
  <c r="AW1183" i="1"/>
  <c r="AW1184" i="1"/>
  <c r="AW1185" i="1"/>
  <c r="AW1186" i="1"/>
  <c r="AW1187" i="1"/>
  <c r="AW1188" i="1"/>
  <c r="AW1189" i="1"/>
  <c r="AW1190" i="1"/>
  <c r="AW1191" i="1"/>
  <c r="AW1192" i="1"/>
  <c r="AW1193" i="1"/>
  <c r="AW1194" i="1"/>
  <c r="AW1195" i="1"/>
  <c r="AW1196" i="1"/>
  <c r="AW1197" i="1"/>
  <c r="AW1198" i="1"/>
  <c r="AW1199" i="1"/>
  <c r="AW1200" i="1"/>
  <c r="AW1201" i="1"/>
  <c r="AW1202" i="1"/>
  <c r="AW1203" i="1"/>
  <c r="AW1204" i="1"/>
  <c r="AW1205" i="1"/>
  <c r="AW1206" i="1"/>
  <c r="AW1207" i="1"/>
  <c r="AW1208" i="1"/>
  <c r="AW1209" i="1"/>
  <c r="AW1210" i="1"/>
  <c r="AW1211" i="1"/>
  <c r="AW1212" i="1"/>
  <c r="AW1213" i="1"/>
  <c r="AW1214" i="1"/>
  <c r="AW1215" i="1"/>
  <c r="AW1216" i="1"/>
  <c r="AW1217" i="1"/>
  <c r="AW1218" i="1"/>
  <c r="AW1219" i="1"/>
  <c r="AW1220" i="1"/>
  <c r="AW1221" i="1"/>
  <c r="AW1222" i="1"/>
  <c r="AW1223" i="1"/>
  <c r="AW1224" i="1"/>
  <c r="AW1225" i="1"/>
  <c r="AW1226" i="1"/>
  <c r="AW1227" i="1"/>
  <c r="AW1228" i="1"/>
  <c r="AW1229" i="1"/>
  <c r="AW1230" i="1"/>
  <c r="AW1231" i="1"/>
  <c r="AW1232" i="1"/>
  <c r="AW1233" i="1"/>
  <c r="AW1234" i="1"/>
  <c r="AW1235" i="1"/>
  <c r="AW1236" i="1"/>
  <c r="AW1237" i="1"/>
  <c r="AW1238" i="1"/>
  <c r="AW1239" i="1"/>
  <c r="AW1240" i="1"/>
  <c r="AW1241" i="1"/>
  <c r="AW1242" i="1"/>
  <c r="AW1243" i="1"/>
  <c r="AW1244" i="1"/>
  <c r="AW1245" i="1"/>
  <c r="AW1246" i="1"/>
  <c r="AW1247" i="1"/>
  <c r="AW1248" i="1"/>
  <c r="AW1249" i="1"/>
  <c r="AW1250" i="1"/>
  <c r="AW1251" i="1"/>
  <c r="AW1252" i="1"/>
  <c r="AW1253" i="1"/>
  <c r="AW1254" i="1"/>
  <c r="AW1255" i="1"/>
  <c r="AW1256" i="1"/>
  <c r="AW1257" i="1"/>
  <c r="AW1258" i="1"/>
  <c r="AW1259" i="1"/>
  <c r="AW1260" i="1"/>
  <c r="AW1261" i="1"/>
  <c r="AW1262" i="1"/>
  <c r="AW1263" i="1"/>
  <c r="AW1264" i="1"/>
  <c r="AW1265" i="1"/>
  <c r="AW1266" i="1"/>
  <c r="AW1267" i="1"/>
  <c r="AW1268" i="1"/>
  <c r="AW1269" i="1"/>
  <c r="AW1270" i="1"/>
  <c r="AW1271" i="1"/>
  <c r="AW1272" i="1"/>
  <c r="AW1273" i="1"/>
  <c r="AW1274" i="1"/>
  <c r="AW1275" i="1"/>
  <c r="AW1276" i="1"/>
  <c r="AW1277" i="1"/>
  <c r="AW1278" i="1"/>
  <c r="AW1279" i="1"/>
  <c r="AW1280" i="1"/>
  <c r="AW1281" i="1"/>
  <c r="AW1282" i="1"/>
  <c r="AW1283" i="1"/>
  <c r="AW1284" i="1"/>
  <c r="AW1285" i="1"/>
  <c r="AW1286" i="1"/>
  <c r="AW1287" i="1"/>
  <c r="AW1288" i="1"/>
  <c r="AW1289" i="1"/>
  <c r="AW1290" i="1"/>
  <c r="AW1291" i="1"/>
  <c r="AW1292" i="1"/>
  <c r="AW1293" i="1"/>
  <c r="AW1294" i="1"/>
  <c r="AW1295" i="1"/>
  <c r="AW1296" i="1"/>
  <c r="AW1297" i="1"/>
  <c r="AW1298" i="1"/>
  <c r="AW1299" i="1"/>
  <c r="AW1300" i="1"/>
  <c r="AW1301" i="1"/>
  <c r="AW1302" i="1"/>
  <c r="AW1303" i="1"/>
  <c r="AW1304" i="1"/>
  <c r="AW1305" i="1"/>
  <c r="AW1306" i="1"/>
  <c r="AW1307" i="1"/>
  <c r="AW1308" i="1"/>
  <c r="AW1309" i="1"/>
  <c r="AW1310" i="1"/>
  <c r="AW1311" i="1"/>
  <c r="AW1312" i="1"/>
  <c r="AW1313" i="1"/>
  <c r="AW1314" i="1"/>
  <c r="AW1315" i="1"/>
  <c r="AW1316" i="1"/>
  <c r="AW1317" i="1"/>
  <c r="AW1318" i="1"/>
  <c r="AW1319" i="1"/>
  <c r="AW1320" i="1"/>
  <c r="AW1321" i="1"/>
  <c r="AW1322" i="1"/>
  <c r="AW1323" i="1"/>
  <c r="AW1324" i="1"/>
  <c r="AW1325" i="1"/>
  <c r="AW1326" i="1"/>
  <c r="AW1327" i="1"/>
  <c r="AW1328" i="1"/>
  <c r="AW1329" i="1"/>
  <c r="AW1330" i="1"/>
  <c r="AW1331" i="1"/>
  <c r="AW1332" i="1"/>
  <c r="AW1333" i="1"/>
  <c r="AW1334" i="1"/>
  <c r="AW1335" i="1"/>
  <c r="AW1336" i="1"/>
  <c r="AW1337" i="1"/>
  <c r="AW1338" i="1"/>
  <c r="AW1339" i="1"/>
  <c r="AW1340" i="1"/>
  <c r="AW1341" i="1"/>
  <c r="AW1342" i="1"/>
  <c r="AW1343" i="1"/>
  <c r="AW1344" i="1"/>
  <c r="AW1345" i="1"/>
  <c r="AW1346" i="1"/>
  <c r="AW1347" i="1"/>
  <c r="AW1348" i="1"/>
  <c r="AW1349" i="1"/>
  <c r="AW1350" i="1"/>
  <c r="AW1351" i="1"/>
  <c r="AW1352" i="1"/>
  <c r="AW1353" i="1"/>
  <c r="AW1354" i="1"/>
  <c r="AW1355" i="1"/>
  <c r="AW1356" i="1"/>
  <c r="AW1357" i="1"/>
  <c r="AW1358" i="1"/>
  <c r="AW1359" i="1"/>
  <c r="AW1360" i="1"/>
  <c r="AW1361" i="1"/>
  <c r="AW1362" i="1"/>
  <c r="AW1363" i="1"/>
  <c r="AW1364" i="1"/>
  <c r="AW1365" i="1"/>
  <c r="AW1366" i="1"/>
  <c r="AW1367" i="1"/>
  <c r="AW1368" i="1"/>
  <c r="AW1369" i="1"/>
  <c r="AW1370" i="1"/>
  <c r="AW1371" i="1"/>
  <c r="AW1372" i="1"/>
  <c r="AW1373" i="1"/>
  <c r="AW1374" i="1"/>
  <c r="AW1375" i="1"/>
  <c r="AW1376" i="1"/>
  <c r="AW1377" i="1"/>
  <c r="AW1378" i="1"/>
  <c r="AW1379" i="1"/>
  <c r="AW1380" i="1"/>
  <c r="AW1381" i="1"/>
  <c r="AW1382" i="1"/>
  <c r="AW1383" i="1"/>
  <c r="AW1384" i="1"/>
  <c r="AW1385" i="1"/>
  <c r="AW1386" i="1"/>
  <c r="AW1387" i="1"/>
  <c r="AW1388" i="1"/>
  <c r="AW1389" i="1"/>
  <c r="AW1390" i="1"/>
  <c r="AW1391" i="1"/>
  <c r="AW1392" i="1"/>
  <c r="AW1393" i="1"/>
  <c r="AW1394" i="1"/>
  <c r="AW1395" i="1"/>
  <c r="AW1396" i="1"/>
  <c r="AW1397" i="1"/>
  <c r="AW1398" i="1"/>
  <c r="AW1399" i="1"/>
  <c r="AW1400" i="1"/>
  <c r="AW1401" i="1"/>
  <c r="AW1402" i="1"/>
  <c r="AW1403" i="1"/>
  <c r="AW1404" i="1"/>
  <c r="AW1405" i="1"/>
  <c r="AW1406" i="1"/>
  <c r="AW1407" i="1"/>
  <c r="AW1408" i="1"/>
  <c r="AW1409" i="1"/>
  <c r="AW1410" i="1"/>
  <c r="AW1411" i="1"/>
  <c r="AW1412" i="1"/>
  <c r="AW1413" i="1"/>
  <c r="AW1414" i="1"/>
  <c r="AW1415" i="1"/>
  <c r="AW1416" i="1"/>
  <c r="AW1417" i="1"/>
  <c r="AW1418" i="1"/>
  <c r="AW1419" i="1"/>
  <c r="AW1420" i="1"/>
  <c r="AW1421" i="1"/>
  <c r="AW1422" i="1"/>
  <c r="AW1423" i="1"/>
  <c r="AW1424" i="1"/>
  <c r="AW1425" i="1"/>
  <c r="AW1426" i="1"/>
  <c r="AW1427" i="1"/>
  <c r="AW1428" i="1"/>
  <c r="AW1429" i="1"/>
  <c r="AW1430" i="1"/>
  <c r="AW1431" i="1"/>
  <c r="AW1432" i="1"/>
  <c r="AW1433" i="1"/>
  <c r="AW1434" i="1"/>
  <c r="AW1435" i="1"/>
  <c r="AW1436" i="1"/>
  <c r="AW1437" i="1"/>
  <c r="AW1438" i="1"/>
  <c r="AW1439" i="1"/>
  <c r="AW1440" i="1"/>
  <c r="AW1441" i="1"/>
  <c r="AW1442" i="1"/>
  <c r="AW1443" i="1"/>
  <c r="AW1444" i="1"/>
  <c r="AW1445" i="1"/>
  <c r="AW1446" i="1"/>
  <c r="AW1447" i="1"/>
  <c r="AW1448" i="1"/>
  <c r="AW1449" i="1"/>
  <c r="AW1450" i="1"/>
  <c r="AW1451" i="1"/>
  <c r="AW1452" i="1"/>
  <c r="AW1453" i="1"/>
  <c r="AW1454" i="1"/>
  <c r="AW1455" i="1"/>
  <c r="AW1456" i="1"/>
  <c r="AW1457" i="1"/>
  <c r="AW1458" i="1"/>
  <c r="AW1459" i="1"/>
  <c r="AW1460" i="1"/>
  <c r="AW1461" i="1"/>
  <c r="AW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V167" i="1"/>
  <c r="AV168" i="1"/>
  <c r="AV169" i="1"/>
  <c r="AV170" i="1"/>
  <c r="AV171" i="1"/>
  <c r="AV172" i="1"/>
  <c r="AV173" i="1"/>
  <c r="AV174" i="1"/>
  <c r="AV175" i="1"/>
  <c r="AV176" i="1"/>
  <c r="AV177" i="1"/>
  <c r="AV178" i="1"/>
  <c r="AV179" i="1"/>
  <c r="AV180" i="1"/>
  <c r="AV181" i="1"/>
  <c r="AV182" i="1"/>
  <c r="AV183" i="1"/>
  <c r="AV184" i="1"/>
  <c r="AV185" i="1"/>
  <c r="AV186" i="1"/>
  <c r="AV187" i="1"/>
  <c r="AV188" i="1"/>
  <c r="AV189" i="1"/>
  <c r="AV190" i="1"/>
  <c r="AV191" i="1"/>
  <c r="AV192" i="1"/>
  <c r="AV193" i="1"/>
  <c r="AV194" i="1"/>
  <c r="AV195" i="1"/>
  <c r="AV196" i="1"/>
  <c r="AV197" i="1"/>
  <c r="AV198" i="1"/>
  <c r="AV199" i="1"/>
  <c r="AV200" i="1"/>
  <c r="AV201" i="1"/>
  <c r="AV202" i="1"/>
  <c r="AV203" i="1"/>
  <c r="AV204" i="1"/>
  <c r="AV205" i="1"/>
  <c r="AV206" i="1"/>
  <c r="AV207" i="1"/>
  <c r="AV208" i="1"/>
  <c r="AV209" i="1"/>
  <c r="AV210" i="1"/>
  <c r="AV211" i="1"/>
  <c r="AV212" i="1"/>
  <c r="AV213" i="1"/>
  <c r="AV214" i="1"/>
  <c r="AV215" i="1"/>
  <c r="AV216" i="1"/>
  <c r="AV217" i="1"/>
  <c r="AV218" i="1"/>
  <c r="AV219" i="1"/>
  <c r="AV220" i="1"/>
  <c r="AV221" i="1"/>
  <c r="AV222" i="1"/>
  <c r="AV223" i="1"/>
  <c r="AV224" i="1"/>
  <c r="AV225" i="1"/>
  <c r="AV226" i="1"/>
  <c r="AV227" i="1"/>
  <c r="AV228" i="1"/>
  <c r="AV229" i="1"/>
  <c r="AV230" i="1"/>
  <c r="AV231" i="1"/>
  <c r="AV232" i="1"/>
  <c r="AV233" i="1"/>
  <c r="AV234" i="1"/>
  <c r="AV235" i="1"/>
  <c r="AV236" i="1"/>
  <c r="AV237" i="1"/>
  <c r="AV238" i="1"/>
  <c r="AV239" i="1"/>
  <c r="AV240" i="1"/>
  <c r="AV241" i="1"/>
  <c r="AV242" i="1"/>
  <c r="AV243" i="1"/>
  <c r="AV244" i="1"/>
  <c r="AV245" i="1"/>
  <c r="AV246" i="1"/>
  <c r="AV247" i="1"/>
  <c r="AV248" i="1"/>
  <c r="AV249" i="1"/>
  <c r="AV250" i="1"/>
  <c r="AV251" i="1"/>
  <c r="AV252" i="1"/>
  <c r="AV253" i="1"/>
  <c r="AV254" i="1"/>
  <c r="AV255" i="1"/>
  <c r="AV256" i="1"/>
  <c r="AV257" i="1"/>
  <c r="AV258" i="1"/>
  <c r="AV259" i="1"/>
  <c r="AV260" i="1"/>
  <c r="AV261" i="1"/>
  <c r="AV262" i="1"/>
  <c r="AV263" i="1"/>
  <c r="AV264" i="1"/>
  <c r="AV265" i="1"/>
  <c r="AV266" i="1"/>
  <c r="AV267" i="1"/>
  <c r="AV268" i="1"/>
  <c r="AV269" i="1"/>
  <c r="AV270" i="1"/>
  <c r="AV271" i="1"/>
  <c r="AV272" i="1"/>
  <c r="AV273" i="1"/>
  <c r="AV274" i="1"/>
  <c r="AV275" i="1"/>
  <c r="AV276" i="1"/>
  <c r="AV277" i="1"/>
  <c r="AV278" i="1"/>
  <c r="AV279" i="1"/>
  <c r="AV280" i="1"/>
  <c r="AV281" i="1"/>
  <c r="AV282" i="1"/>
  <c r="AV283" i="1"/>
  <c r="AV284" i="1"/>
  <c r="AV285" i="1"/>
  <c r="AV286" i="1"/>
  <c r="AV287" i="1"/>
  <c r="AV288" i="1"/>
  <c r="AV289" i="1"/>
  <c r="AV290" i="1"/>
  <c r="AV291" i="1"/>
  <c r="AV292" i="1"/>
  <c r="AV293" i="1"/>
  <c r="AV294" i="1"/>
  <c r="AV295" i="1"/>
  <c r="AV296" i="1"/>
  <c r="AV297" i="1"/>
  <c r="AV298" i="1"/>
  <c r="AV299" i="1"/>
  <c r="AV300" i="1"/>
  <c r="AV301" i="1"/>
  <c r="AV302" i="1"/>
  <c r="AV303" i="1"/>
  <c r="AV304" i="1"/>
  <c r="AV305" i="1"/>
  <c r="AV306" i="1"/>
  <c r="AV307" i="1"/>
  <c r="AV308" i="1"/>
  <c r="AV309" i="1"/>
  <c r="AV310" i="1"/>
  <c r="AV311" i="1"/>
  <c r="AV312" i="1"/>
  <c r="AV313" i="1"/>
  <c r="AV314" i="1"/>
  <c r="AV315" i="1"/>
  <c r="AV316" i="1"/>
  <c r="AV317" i="1"/>
  <c r="AV318" i="1"/>
  <c r="AV319" i="1"/>
  <c r="AV320" i="1"/>
  <c r="AV321" i="1"/>
  <c r="AV322" i="1"/>
  <c r="AV323" i="1"/>
  <c r="AV324" i="1"/>
  <c r="AV325" i="1"/>
  <c r="AV326" i="1"/>
  <c r="AV327" i="1"/>
  <c r="AV328" i="1"/>
  <c r="AV329" i="1"/>
  <c r="AV330" i="1"/>
  <c r="AV331" i="1"/>
  <c r="AV332" i="1"/>
  <c r="AV333" i="1"/>
  <c r="AV334" i="1"/>
  <c r="AV335" i="1"/>
  <c r="AV336" i="1"/>
  <c r="AV337" i="1"/>
  <c r="AV338" i="1"/>
  <c r="AV339" i="1"/>
  <c r="AV340" i="1"/>
  <c r="AV341" i="1"/>
  <c r="AV342" i="1"/>
  <c r="AV343" i="1"/>
  <c r="AV344" i="1"/>
  <c r="AV345" i="1"/>
  <c r="AV346" i="1"/>
  <c r="AV347" i="1"/>
  <c r="AV348" i="1"/>
  <c r="AV349" i="1"/>
  <c r="AV350" i="1"/>
  <c r="AV351" i="1"/>
  <c r="AV352" i="1"/>
  <c r="AV353" i="1"/>
  <c r="AV354" i="1"/>
  <c r="AV355" i="1"/>
  <c r="AV356" i="1"/>
  <c r="AV357" i="1"/>
  <c r="AV358" i="1"/>
  <c r="AV359" i="1"/>
  <c r="AV360" i="1"/>
  <c r="AV361" i="1"/>
  <c r="AV362" i="1"/>
  <c r="AV363" i="1"/>
  <c r="AV364" i="1"/>
  <c r="AV365" i="1"/>
  <c r="AV366" i="1"/>
  <c r="AV367" i="1"/>
  <c r="AV368" i="1"/>
  <c r="AV369" i="1"/>
  <c r="AV370" i="1"/>
  <c r="AV371" i="1"/>
  <c r="AV372" i="1"/>
  <c r="AV373" i="1"/>
  <c r="AV374" i="1"/>
  <c r="AV375" i="1"/>
  <c r="AV376" i="1"/>
  <c r="AV377" i="1"/>
  <c r="AV378" i="1"/>
  <c r="AV379" i="1"/>
  <c r="AV380" i="1"/>
  <c r="AV381" i="1"/>
  <c r="AV382" i="1"/>
  <c r="AV383" i="1"/>
  <c r="AV384" i="1"/>
  <c r="AV385" i="1"/>
  <c r="AV386" i="1"/>
  <c r="AV387" i="1"/>
  <c r="AV388" i="1"/>
  <c r="AV389" i="1"/>
  <c r="AV390" i="1"/>
  <c r="AV391" i="1"/>
  <c r="AV392" i="1"/>
  <c r="AV393" i="1"/>
  <c r="AV394" i="1"/>
  <c r="AV395" i="1"/>
  <c r="AV396" i="1"/>
  <c r="AV397" i="1"/>
  <c r="AV398" i="1"/>
  <c r="AV399" i="1"/>
  <c r="AV400" i="1"/>
  <c r="AV401" i="1"/>
  <c r="AV402" i="1"/>
  <c r="AV403" i="1"/>
  <c r="AV404" i="1"/>
  <c r="AV405" i="1"/>
  <c r="AV406" i="1"/>
  <c r="AV407" i="1"/>
  <c r="AV408" i="1"/>
  <c r="AV409" i="1"/>
  <c r="AV410" i="1"/>
  <c r="AV411" i="1"/>
  <c r="AV412" i="1"/>
  <c r="AV413" i="1"/>
  <c r="AV414" i="1"/>
  <c r="AV415" i="1"/>
  <c r="AV416" i="1"/>
  <c r="AV417" i="1"/>
  <c r="AV418" i="1"/>
  <c r="AV419" i="1"/>
  <c r="AV420" i="1"/>
  <c r="AV421" i="1"/>
  <c r="AV422" i="1"/>
  <c r="AV423" i="1"/>
  <c r="AV424" i="1"/>
  <c r="AV425" i="1"/>
  <c r="AV426" i="1"/>
  <c r="AV427" i="1"/>
  <c r="AV428" i="1"/>
  <c r="AV429" i="1"/>
  <c r="AV430" i="1"/>
  <c r="AV431" i="1"/>
  <c r="AV432" i="1"/>
  <c r="AV433" i="1"/>
  <c r="AV434" i="1"/>
  <c r="AV435" i="1"/>
  <c r="AV436" i="1"/>
  <c r="AV437" i="1"/>
  <c r="AV438" i="1"/>
  <c r="AV439" i="1"/>
  <c r="AV440" i="1"/>
  <c r="AV441" i="1"/>
  <c r="AV442" i="1"/>
  <c r="AV443" i="1"/>
  <c r="AV444" i="1"/>
  <c r="AV445" i="1"/>
  <c r="AV446" i="1"/>
  <c r="AV447" i="1"/>
  <c r="AV448" i="1"/>
  <c r="AV449" i="1"/>
  <c r="AV450" i="1"/>
  <c r="AV451" i="1"/>
  <c r="AV452" i="1"/>
  <c r="AV453" i="1"/>
  <c r="AV454" i="1"/>
  <c r="AV455" i="1"/>
  <c r="AV456" i="1"/>
  <c r="AV457" i="1"/>
  <c r="AV458" i="1"/>
  <c r="AV459" i="1"/>
  <c r="AV460" i="1"/>
  <c r="AV461" i="1"/>
  <c r="AV462" i="1"/>
  <c r="AV463" i="1"/>
  <c r="AV464" i="1"/>
  <c r="AV465" i="1"/>
  <c r="AV466" i="1"/>
  <c r="AV467" i="1"/>
  <c r="AV468" i="1"/>
  <c r="AV469" i="1"/>
  <c r="AV470" i="1"/>
  <c r="AV471" i="1"/>
  <c r="AV472" i="1"/>
  <c r="AV473" i="1"/>
  <c r="AV474" i="1"/>
  <c r="AV475" i="1"/>
  <c r="AV476" i="1"/>
  <c r="AV477" i="1"/>
  <c r="AV478" i="1"/>
  <c r="AV479" i="1"/>
  <c r="AV480" i="1"/>
  <c r="AV481" i="1"/>
  <c r="AV482" i="1"/>
  <c r="AV483" i="1"/>
  <c r="AV484" i="1"/>
  <c r="AV485" i="1"/>
  <c r="AV486" i="1"/>
  <c r="AV487" i="1"/>
  <c r="AV488" i="1"/>
  <c r="AV489" i="1"/>
  <c r="AV490" i="1"/>
  <c r="AV491" i="1"/>
  <c r="AV492" i="1"/>
  <c r="AV493" i="1"/>
  <c r="AV494" i="1"/>
  <c r="AV495" i="1"/>
  <c r="AV496" i="1"/>
  <c r="AV497" i="1"/>
  <c r="AV498" i="1"/>
  <c r="AV499" i="1"/>
  <c r="AV500" i="1"/>
  <c r="AV501" i="1"/>
  <c r="AV502" i="1"/>
  <c r="AV503" i="1"/>
  <c r="AV504" i="1"/>
  <c r="AV505" i="1"/>
  <c r="AV506" i="1"/>
  <c r="AV507" i="1"/>
  <c r="AV508" i="1"/>
  <c r="AV509" i="1"/>
  <c r="AV510" i="1"/>
  <c r="AV511" i="1"/>
  <c r="AV512" i="1"/>
  <c r="AV513" i="1"/>
  <c r="AV514" i="1"/>
  <c r="AV515" i="1"/>
  <c r="AV516" i="1"/>
  <c r="AV517" i="1"/>
  <c r="AV518" i="1"/>
  <c r="AV519" i="1"/>
  <c r="AV520" i="1"/>
  <c r="AV521" i="1"/>
  <c r="AV522" i="1"/>
  <c r="AV523" i="1"/>
  <c r="AV524" i="1"/>
  <c r="AV525" i="1"/>
  <c r="AV526" i="1"/>
  <c r="AV527" i="1"/>
  <c r="AV528" i="1"/>
  <c r="AV529" i="1"/>
  <c r="AV530" i="1"/>
  <c r="AV531" i="1"/>
  <c r="AV532" i="1"/>
  <c r="AV533" i="1"/>
  <c r="AV534" i="1"/>
  <c r="AV535" i="1"/>
  <c r="AV536" i="1"/>
  <c r="AV537" i="1"/>
  <c r="AV538" i="1"/>
  <c r="AV539" i="1"/>
  <c r="AV540" i="1"/>
  <c r="AV541" i="1"/>
  <c r="AV542" i="1"/>
  <c r="AV543" i="1"/>
  <c r="AV544" i="1"/>
  <c r="AV545" i="1"/>
  <c r="AV546" i="1"/>
  <c r="AV547" i="1"/>
  <c r="AV548" i="1"/>
  <c r="AV549" i="1"/>
  <c r="AV550" i="1"/>
  <c r="AV551" i="1"/>
  <c r="AV552" i="1"/>
  <c r="AV553" i="1"/>
  <c r="AV554" i="1"/>
  <c r="AV555" i="1"/>
  <c r="AV556" i="1"/>
  <c r="AV557" i="1"/>
  <c r="AV558" i="1"/>
  <c r="AV559" i="1"/>
  <c r="AV560" i="1"/>
  <c r="AV561" i="1"/>
  <c r="AV562" i="1"/>
  <c r="AV563" i="1"/>
  <c r="AV564" i="1"/>
  <c r="AV565" i="1"/>
  <c r="AV566" i="1"/>
  <c r="AV567" i="1"/>
  <c r="AV568" i="1"/>
  <c r="AV569" i="1"/>
  <c r="AV570" i="1"/>
  <c r="AV571" i="1"/>
  <c r="AV572" i="1"/>
  <c r="AV573" i="1"/>
  <c r="AV574" i="1"/>
  <c r="AV575" i="1"/>
  <c r="AV576" i="1"/>
  <c r="AV577" i="1"/>
  <c r="AV578" i="1"/>
  <c r="AV579" i="1"/>
  <c r="AV580" i="1"/>
  <c r="AV581" i="1"/>
  <c r="AV582" i="1"/>
  <c r="AV583" i="1"/>
  <c r="AV584" i="1"/>
  <c r="AV585" i="1"/>
  <c r="AV586" i="1"/>
  <c r="AV587" i="1"/>
  <c r="AV588" i="1"/>
  <c r="AV589" i="1"/>
  <c r="AV590" i="1"/>
  <c r="AV591" i="1"/>
  <c r="AV592" i="1"/>
  <c r="AV593" i="1"/>
  <c r="AV594" i="1"/>
  <c r="AV595" i="1"/>
  <c r="AV596" i="1"/>
  <c r="AV597" i="1"/>
  <c r="AV598" i="1"/>
  <c r="AV599" i="1"/>
  <c r="AV600" i="1"/>
  <c r="AV601" i="1"/>
  <c r="AV602" i="1"/>
  <c r="AV603" i="1"/>
  <c r="AV604" i="1"/>
  <c r="AV605" i="1"/>
  <c r="AV606" i="1"/>
  <c r="AV607" i="1"/>
  <c r="AV608" i="1"/>
  <c r="AV609" i="1"/>
  <c r="AV610" i="1"/>
  <c r="AV611" i="1"/>
  <c r="AV612" i="1"/>
  <c r="AV613" i="1"/>
  <c r="AV614" i="1"/>
  <c r="AV615" i="1"/>
  <c r="AV616" i="1"/>
  <c r="AV617" i="1"/>
  <c r="AV618" i="1"/>
  <c r="AV619" i="1"/>
  <c r="AV620" i="1"/>
  <c r="AV621" i="1"/>
  <c r="AV622" i="1"/>
  <c r="AV623" i="1"/>
  <c r="AV624" i="1"/>
  <c r="AV625" i="1"/>
  <c r="AV626" i="1"/>
  <c r="AV627" i="1"/>
  <c r="AV628" i="1"/>
  <c r="AV629" i="1"/>
  <c r="AV630" i="1"/>
  <c r="AV631" i="1"/>
  <c r="AV632" i="1"/>
  <c r="AV633" i="1"/>
  <c r="AV634" i="1"/>
  <c r="AV635" i="1"/>
  <c r="AV636" i="1"/>
  <c r="AV637" i="1"/>
  <c r="AV638" i="1"/>
  <c r="AV639" i="1"/>
  <c r="AV640" i="1"/>
  <c r="AV641" i="1"/>
  <c r="AV642" i="1"/>
  <c r="AV643" i="1"/>
  <c r="AV644" i="1"/>
  <c r="AV645" i="1"/>
  <c r="AV646" i="1"/>
  <c r="AV647" i="1"/>
  <c r="AV648" i="1"/>
  <c r="AV649" i="1"/>
  <c r="AV650" i="1"/>
  <c r="AV651" i="1"/>
  <c r="AV652" i="1"/>
  <c r="AV653" i="1"/>
  <c r="AV654" i="1"/>
  <c r="AV655" i="1"/>
  <c r="AV656" i="1"/>
  <c r="AV657" i="1"/>
  <c r="AV658" i="1"/>
  <c r="AV659" i="1"/>
  <c r="AV660" i="1"/>
  <c r="AV661" i="1"/>
  <c r="AV662" i="1"/>
  <c r="AV663" i="1"/>
  <c r="AV664" i="1"/>
  <c r="AV665" i="1"/>
  <c r="AV666" i="1"/>
  <c r="AV667" i="1"/>
  <c r="AV668" i="1"/>
  <c r="AV669" i="1"/>
  <c r="AV670" i="1"/>
  <c r="AV671" i="1"/>
  <c r="AV672" i="1"/>
  <c r="AV673" i="1"/>
  <c r="AV674" i="1"/>
  <c r="AV675" i="1"/>
  <c r="AV676" i="1"/>
  <c r="AV677" i="1"/>
  <c r="AV678" i="1"/>
  <c r="AV679" i="1"/>
  <c r="AV680" i="1"/>
  <c r="AV681" i="1"/>
  <c r="AV682" i="1"/>
  <c r="AV683" i="1"/>
  <c r="AV684" i="1"/>
  <c r="AV685" i="1"/>
  <c r="AV686" i="1"/>
  <c r="AV687" i="1"/>
  <c r="AV688" i="1"/>
  <c r="AV689" i="1"/>
  <c r="AV690" i="1"/>
  <c r="AV691" i="1"/>
  <c r="AV692" i="1"/>
  <c r="AV693" i="1"/>
  <c r="AV694" i="1"/>
  <c r="AV695" i="1"/>
  <c r="AV696" i="1"/>
  <c r="AV697" i="1"/>
  <c r="AV698" i="1"/>
  <c r="AV699" i="1"/>
  <c r="AV700" i="1"/>
  <c r="AV701" i="1"/>
  <c r="AV702" i="1"/>
  <c r="AV703" i="1"/>
  <c r="AV704" i="1"/>
  <c r="AV705" i="1"/>
  <c r="AV706" i="1"/>
  <c r="AV707" i="1"/>
  <c r="AV708" i="1"/>
  <c r="AV709" i="1"/>
  <c r="AV710" i="1"/>
  <c r="AV711" i="1"/>
  <c r="AV712" i="1"/>
  <c r="AV713" i="1"/>
  <c r="AV714" i="1"/>
  <c r="AV715" i="1"/>
  <c r="AV716" i="1"/>
  <c r="AV717" i="1"/>
  <c r="AV718" i="1"/>
  <c r="AV719" i="1"/>
  <c r="AV720" i="1"/>
  <c r="AV721" i="1"/>
  <c r="AV722" i="1"/>
  <c r="AV723" i="1"/>
  <c r="AV724" i="1"/>
  <c r="AV725" i="1"/>
  <c r="AV726" i="1"/>
  <c r="AV727" i="1"/>
  <c r="AV728" i="1"/>
  <c r="AV729" i="1"/>
  <c r="AV730" i="1"/>
  <c r="AV731" i="1"/>
  <c r="AV732" i="1"/>
  <c r="AV733" i="1"/>
  <c r="AV734" i="1"/>
  <c r="AV735" i="1"/>
  <c r="AV736" i="1"/>
  <c r="AV737" i="1"/>
  <c r="AV738" i="1"/>
  <c r="AV739" i="1"/>
  <c r="AV740" i="1"/>
  <c r="AV741" i="1"/>
  <c r="AV742" i="1"/>
  <c r="AV743" i="1"/>
  <c r="AV744" i="1"/>
  <c r="AV745" i="1"/>
  <c r="AV746" i="1"/>
  <c r="AV747" i="1"/>
  <c r="AV748" i="1"/>
  <c r="AV749" i="1"/>
  <c r="AV750" i="1"/>
  <c r="AV751" i="1"/>
  <c r="AV752" i="1"/>
  <c r="AV753" i="1"/>
  <c r="AV754" i="1"/>
  <c r="AV755" i="1"/>
  <c r="AV756" i="1"/>
  <c r="AV757" i="1"/>
  <c r="AV758" i="1"/>
  <c r="AV759" i="1"/>
  <c r="AV760" i="1"/>
  <c r="AV761" i="1"/>
  <c r="AV762" i="1"/>
  <c r="AV763" i="1"/>
  <c r="AV764" i="1"/>
  <c r="AV765" i="1"/>
  <c r="AV766" i="1"/>
  <c r="AV767" i="1"/>
  <c r="AV768" i="1"/>
  <c r="AV769" i="1"/>
  <c r="AV770" i="1"/>
  <c r="AV771" i="1"/>
  <c r="AV772" i="1"/>
  <c r="AV773" i="1"/>
  <c r="AV774" i="1"/>
  <c r="AV775" i="1"/>
  <c r="AV776" i="1"/>
  <c r="AV777" i="1"/>
  <c r="AV778" i="1"/>
  <c r="AV779" i="1"/>
  <c r="AV780" i="1"/>
  <c r="AV781" i="1"/>
  <c r="AV782" i="1"/>
  <c r="AV783" i="1"/>
  <c r="AV784" i="1"/>
  <c r="AV785" i="1"/>
  <c r="AV786" i="1"/>
  <c r="AV787" i="1"/>
  <c r="AV788" i="1"/>
  <c r="AV789" i="1"/>
  <c r="AV790" i="1"/>
  <c r="AV791" i="1"/>
  <c r="AV792" i="1"/>
  <c r="AV793" i="1"/>
  <c r="AV794" i="1"/>
  <c r="AV795" i="1"/>
  <c r="AV796" i="1"/>
  <c r="AV797" i="1"/>
  <c r="AV798" i="1"/>
  <c r="AV799" i="1"/>
  <c r="AV800" i="1"/>
  <c r="AV801" i="1"/>
  <c r="AV802" i="1"/>
  <c r="AV803" i="1"/>
  <c r="AV804" i="1"/>
  <c r="AV805" i="1"/>
  <c r="AV806" i="1"/>
  <c r="AV807" i="1"/>
  <c r="AV808" i="1"/>
  <c r="AV809" i="1"/>
  <c r="AV810" i="1"/>
  <c r="AV811" i="1"/>
  <c r="AV812" i="1"/>
  <c r="AV813" i="1"/>
  <c r="AV814" i="1"/>
  <c r="AV815" i="1"/>
  <c r="AV816" i="1"/>
  <c r="AV817" i="1"/>
  <c r="AV818" i="1"/>
  <c r="AV819" i="1"/>
  <c r="AV820" i="1"/>
  <c r="AV821" i="1"/>
  <c r="AV822" i="1"/>
  <c r="AV823" i="1"/>
  <c r="AV824" i="1"/>
  <c r="AV825" i="1"/>
  <c r="AV826" i="1"/>
  <c r="AV827" i="1"/>
  <c r="AV828" i="1"/>
  <c r="AV829" i="1"/>
  <c r="AV830" i="1"/>
  <c r="AV831" i="1"/>
  <c r="AV832" i="1"/>
  <c r="AV833" i="1"/>
  <c r="AV834" i="1"/>
  <c r="AV835" i="1"/>
  <c r="AV836" i="1"/>
  <c r="AV837" i="1"/>
  <c r="AV838" i="1"/>
  <c r="AV839" i="1"/>
  <c r="AV840" i="1"/>
  <c r="AV841" i="1"/>
  <c r="AV842" i="1"/>
  <c r="AV843" i="1"/>
  <c r="AV844" i="1"/>
  <c r="AV845" i="1"/>
  <c r="AV846" i="1"/>
  <c r="AV847" i="1"/>
  <c r="AV848" i="1"/>
  <c r="AV849" i="1"/>
  <c r="AV850" i="1"/>
  <c r="AV851" i="1"/>
  <c r="AV852" i="1"/>
  <c r="AV853" i="1"/>
  <c r="AV854" i="1"/>
  <c r="AV855" i="1"/>
  <c r="AV856" i="1"/>
  <c r="AV857" i="1"/>
  <c r="AV858" i="1"/>
  <c r="AV859" i="1"/>
  <c r="AV860" i="1"/>
  <c r="AV861" i="1"/>
  <c r="AV862" i="1"/>
  <c r="AV863" i="1"/>
  <c r="AV864" i="1"/>
  <c r="AV865" i="1"/>
  <c r="AV866" i="1"/>
  <c r="AV867" i="1"/>
  <c r="AV868" i="1"/>
  <c r="AV869" i="1"/>
  <c r="AV870" i="1"/>
  <c r="AV871" i="1"/>
  <c r="AV872" i="1"/>
  <c r="AV873" i="1"/>
  <c r="AV874" i="1"/>
  <c r="AV875" i="1"/>
  <c r="AV876" i="1"/>
  <c r="AV877" i="1"/>
  <c r="AV878" i="1"/>
  <c r="AV879" i="1"/>
  <c r="AV880" i="1"/>
  <c r="AV881" i="1"/>
  <c r="AV882" i="1"/>
  <c r="AV883" i="1"/>
  <c r="AV884" i="1"/>
  <c r="AV885" i="1"/>
  <c r="AV886" i="1"/>
  <c r="AV887" i="1"/>
  <c r="AV888" i="1"/>
  <c r="AV889" i="1"/>
  <c r="AV890" i="1"/>
  <c r="AV891" i="1"/>
  <c r="AV892" i="1"/>
  <c r="AV893" i="1"/>
  <c r="AV894" i="1"/>
  <c r="AV895" i="1"/>
  <c r="AV896" i="1"/>
  <c r="AV897" i="1"/>
  <c r="AV898" i="1"/>
  <c r="AV899" i="1"/>
  <c r="AV900" i="1"/>
  <c r="AV901" i="1"/>
  <c r="AV902" i="1"/>
  <c r="AV903" i="1"/>
  <c r="AV904" i="1"/>
  <c r="AV905" i="1"/>
  <c r="AV906" i="1"/>
  <c r="AV907" i="1"/>
  <c r="AV908" i="1"/>
  <c r="AV909" i="1"/>
  <c r="AV910" i="1"/>
  <c r="AV911" i="1"/>
  <c r="AV912" i="1"/>
  <c r="AV913" i="1"/>
  <c r="AV914" i="1"/>
  <c r="AV915" i="1"/>
  <c r="AV916" i="1"/>
  <c r="AV917" i="1"/>
  <c r="AV918" i="1"/>
  <c r="AV919" i="1"/>
  <c r="AV920" i="1"/>
  <c r="AV921" i="1"/>
  <c r="AV922" i="1"/>
  <c r="AV923" i="1"/>
  <c r="AV924" i="1"/>
  <c r="AV925" i="1"/>
  <c r="AV926" i="1"/>
  <c r="AV927" i="1"/>
  <c r="AV928" i="1"/>
  <c r="AV929" i="1"/>
  <c r="AV930" i="1"/>
  <c r="AV931" i="1"/>
  <c r="AV932" i="1"/>
  <c r="AV933" i="1"/>
  <c r="AV934" i="1"/>
  <c r="AV935" i="1"/>
  <c r="AV936" i="1"/>
  <c r="AV937" i="1"/>
  <c r="AV938" i="1"/>
  <c r="AV939" i="1"/>
  <c r="AV940" i="1"/>
  <c r="AV941" i="1"/>
  <c r="AV942" i="1"/>
  <c r="AV943" i="1"/>
  <c r="AV944" i="1"/>
  <c r="AV945" i="1"/>
  <c r="AV946" i="1"/>
  <c r="AV947" i="1"/>
  <c r="AV948" i="1"/>
  <c r="AV949" i="1"/>
  <c r="AV950" i="1"/>
  <c r="AV951" i="1"/>
  <c r="AV952" i="1"/>
  <c r="AV953" i="1"/>
  <c r="AV954" i="1"/>
  <c r="AV955" i="1"/>
  <c r="AV956" i="1"/>
  <c r="AV957" i="1"/>
  <c r="AV958" i="1"/>
  <c r="AV959" i="1"/>
  <c r="AV960" i="1"/>
  <c r="AV961" i="1"/>
  <c r="AV962" i="1"/>
  <c r="AV963" i="1"/>
  <c r="AV964" i="1"/>
  <c r="AV965" i="1"/>
  <c r="AV966" i="1"/>
  <c r="AV967" i="1"/>
  <c r="AV968" i="1"/>
  <c r="AV969" i="1"/>
  <c r="AV970" i="1"/>
  <c r="AV971" i="1"/>
  <c r="AV972" i="1"/>
  <c r="AV973" i="1"/>
  <c r="AV974" i="1"/>
  <c r="AV975" i="1"/>
  <c r="AV976" i="1"/>
  <c r="AV977" i="1"/>
  <c r="AV978" i="1"/>
  <c r="AV979" i="1"/>
  <c r="AV980" i="1"/>
  <c r="AV981" i="1"/>
  <c r="AV982" i="1"/>
  <c r="AV983" i="1"/>
  <c r="AV984" i="1"/>
  <c r="AV985" i="1"/>
  <c r="AV986" i="1"/>
  <c r="AV987" i="1"/>
  <c r="AV988" i="1"/>
  <c r="AV989" i="1"/>
  <c r="AV990" i="1"/>
  <c r="AV991" i="1"/>
  <c r="AV992" i="1"/>
  <c r="AV993" i="1"/>
  <c r="AV994" i="1"/>
  <c r="AV995" i="1"/>
  <c r="AV996" i="1"/>
  <c r="AV997" i="1"/>
  <c r="AV998" i="1"/>
  <c r="AV999" i="1"/>
  <c r="AV1000" i="1"/>
  <c r="AV1001" i="1"/>
  <c r="AV1002" i="1"/>
  <c r="AV1003" i="1"/>
  <c r="AV1004" i="1"/>
  <c r="AV1005" i="1"/>
  <c r="AV1006" i="1"/>
  <c r="AV1007" i="1"/>
  <c r="AV1008" i="1"/>
  <c r="AV1009" i="1"/>
  <c r="AV1010" i="1"/>
  <c r="AV1011" i="1"/>
  <c r="AV1012" i="1"/>
  <c r="AV1013" i="1"/>
  <c r="AV1014" i="1"/>
  <c r="AV1015" i="1"/>
  <c r="AV1016" i="1"/>
  <c r="AV1017" i="1"/>
  <c r="AV1018" i="1"/>
  <c r="AV1019" i="1"/>
  <c r="AV1020" i="1"/>
  <c r="AV1021" i="1"/>
  <c r="AV1022" i="1"/>
  <c r="AV1023" i="1"/>
  <c r="AV1024" i="1"/>
  <c r="AV1025" i="1"/>
  <c r="AV1026" i="1"/>
  <c r="AV1027" i="1"/>
  <c r="AV1028" i="1"/>
  <c r="AV1029" i="1"/>
  <c r="AV1030" i="1"/>
  <c r="AV1031" i="1"/>
  <c r="AV1032" i="1"/>
  <c r="AV1033" i="1"/>
  <c r="AV1034" i="1"/>
  <c r="AV1035" i="1"/>
  <c r="AV1036" i="1"/>
  <c r="AV1037" i="1"/>
  <c r="AV1038" i="1"/>
  <c r="AV1039" i="1"/>
  <c r="AV1040" i="1"/>
  <c r="AV1041" i="1"/>
  <c r="AV1042" i="1"/>
  <c r="AV1043" i="1"/>
  <c r="AV1044" i="1"/>
  <c r="AV1045" i="1"/>
  <c r="AV1046" i="1"/>
  <c r="AV1047" i="1"/>
  <c r="AV1048" i="1"/>
  <c r="AV1049" i="1"/>
  <c r="AV1050" i="1"/>
  <c r="AV1051" i="1"/>
  <c r="AV1052" i="1"/>
  <c r="AV1053" i="1"/>
  <c r="AV1054" i="1"/>
  <c r="AV1055" i="1"/>
  <c r="AV1056" i="1"/>
  <c r="AV1057" i="1"/>
  <c r="AV1058" i="1"/>
  <c r="AV1059" i="1"/>
  <c r="AV1060" i="1"/>
  <c r="AV1061" i="1"/>
  <c r="AV1062" i="1"/>
  <c r="AV1063" i="1"/>
  <c r="AV1064" i="1"/>
  <c r="AV1065" i="1"/>
  <c r="AV1066" i="1"/>
  <c r="AV1067" i="1"/>
  <c r="AV1068" i="1"/>
  <c r="AV1069" i="1"/>
  <c r="AV1070" i="1"/>
  <c r="AV1071" i="1"/>
  <c r="AV1072" i="1"/>
  <c r="AV1073" i="1"/>
  <c r="AV1074" i="1"/>
  <c r="AV1075" i="1"/>
  <c r="AV1076" i="1"/>
  <c r="AV1077" i="1"/>
  <c r="AV1078" i="1"/>
  <c r="AV1079" i="1"/>
  <c r="AV1080" i="1"/>
  <c r="AV1081" i="1"/>
  <c r="AV1082" i="1"/>
  <c r="AV1083" i="1"/>
  <c r="AV1084" i="1"/>
  <c r="AV1085" i="1"/>
  <c r="AV1086" i="1"/>
  <c r="AV1087" i="1"/>
  <c r="AV1088" i="1"/>
  <c r="AV1089" i="1"/>
  <c r="AV1090" i="1"/>
  <c r="AV1091" i="1"/>
  <c r="AV1092" i="1"/>
  <c r="AV1093" i="1"/>
  <c r="AV1094" i="1"/>
  <c r="AV1095" i="1"/>
  <c r="AV1096" i="1"/>
  <c r="AV1097" i="1"/>
  <c r="AV1098" i="1"/>
  <c r="AV1099" i="1"/>
  <c r="AV1100" i="1"/>
  <c r="AV1101" i="1"/>
  <c r="AV1102" i="1"/>
  <c r="AV1103" i="1"/>
  <c r="AV1104" i="1"/>
  <c r="AV1105" i="1"/>
  <c r="AV1106" i="1"/>
  <c r="AV1107" i="1"/>
  <c r="AV1108" i="1"/>
  <c r="AV1109" i="1"/>
  <c r="AV1110" i="1"/>
  <c r="AV1111" i="1"/>
  <c r="AV1112" i="1"/>
  <c r="AV1113" i="1"/>
  <c r="AV1114" i="1"/>
  <c r="AV1115" i="1"/>
  <c r="AV1116" i="1"/>
  <c r="AV1117" i="1"/>
  <c r="AV1118" i="1"/>
  <c r="AV1119" i="1"/>
  <c r="AV1120" i="1"/>
  <c r="AV1121" i="1"/>
  <c r="AV1122" i="1"/>
  <c r="AV1123" i="1"/>
  <c r="AV1124" i="1"/>
  <c r="AV1125" i="1"/>
  <c r="AV1126" i="1"/>
  <c r="AV1127" i="1"/>
  <c r="AV1128" i="1"/>
  <c r="AV1129" i="1"/>
  <c r="AV1130" i="1"/>
  <c r="AV1131" i="1"/>
  <c r="AV1132" i="1"/>
  <c r="AV1133" i="1"/>
  <c r="AV1134" i="1"/>
  <c r="AV1135" i="1"/>
  <c r="AV1136" i="1"/>
  <c r="AV1137" i="1"/>
  <c r="AV1138" i="1"/>
  <c r="AV1139" i="1"/>
  <c r="AV1140" i="1"/>
  <c r="AV1141" i="1"/>
  <c r="AV1142" i="1"/>
  <c r="AV1143" i="1"/>
  <c r="AV1144" i="1"/>
  <c r="AV1145" i="1"/>
  <c r="AV1146" i="1"/>
  <c r="AV1147" i="1"/>
  <c r="AV1148" i="1"/>
  <c r="AV1149" i="1"/>
  <c r="AV1150" i="1"/>
  <c r="AV1151" i="1"/>
  <c r="AV1152" i="1"/>
  <c r="AV1153" i="1"/>
  <c r="AV1154" i="1"/>
  <c r="AV1155" i="1"/>
  <c r="AV1156" i="1"/>
  <c r="AV1157" i="1"/>
  <c r="AV1158" i="1"/>
  <c r="AV1159" i="1"/>
  <c r="AV1160" i="1"/>
  <c r="AV1161" i="1"/>
  <c r="AV1162" i="1"/>
  <c r="AV1163" i="1"/>
  <c r="AV1164" i="1"/>
  <c r="AV1165" i="1"/>
  <c r="AV1166" i="1"/>
  <c r="AV1167" i="1"/>
  <c r="AV1168" i="1"/>
  <c r="AV1169" i="1"/>
  <c r="AV1170" i="1"/>
  <c r="AV1171" i="1"/>
  <c r="AV1172" i="1"/>
  <c r="AV1173" i="1"/>
  <c r="AV1174" i="1"/>
  <c r="AV1175" i="1"/>
  <c r="AV1176" i="1"/>
  <c r="AV1177" i="1"/>
  <c r="AV1178" i="1"/>
  <c r="AV1179" i="1"/>
  <c r="AV1180" i="1"/>
  <c r="AV1181" i="1"/>
  <c r="AV1182" i="1"/>
  <c r="AV1183" i="1"/>
  <c r="AV1184" i="1"/>
  <c r="AV1185" i="1"/>
  <c r="AV1186" i="1"/>
  <c r="AV1187" i="1"/>
  <c r="AV1188" i="1"/>
  <c r="AV1189" i="1"/>
  <c r="AV1190" i="1"/>
  <c r="AV1191" i="1"/>
  <c r="AV1192" i="1"/>
  <c r="AV1193" i="1"/>
  <c r="AV1194" i="1"/>
  <c r="AV1195" i="1"/>
  <c r="AV1196" i="1"/>
  <c r="AV1197" i="1"/>
  <c r="AV1198" i="1"/>
  <c r="AV1199" i="1"/>
  <c r="AV1200" i="1"/>
  <c r="AV1201" i="1"/>
  <c r="AV1202" i="1"/>
  <c r="AV1203" i="1"/>
  <c r="AV1204" i="1"/>
  <c r="AV1205" i="1"/>
  <c r="AV1206" i="1"/>
  <c r="AV1207" i="1"/>
  <c r="AV1208" i="1"/>
  <c r="AV1209" i="1"/>
  <c r="AV1210" i="1"/>
  <c r="AV1211" i="1"/>
  <c r="AV1212" i="1"/>
  <c r="AV1213" i="1"/>
  <c r="AV1214" i="1"/>
  <c r="AV1215" i="1"/>
  <c r="AV1216" i="1"/>
  <c r="AV1217" i="1"/>
  <c r="AV1218" i="1"/>
  <c r="AV1219" i="1"/>
  <c r="AV1220" i="1"/>
  <c r="AV1221" i="1"/>
  <c r="AV1222" i="1"/>
  <c r="AV1223" i="1"/>
  <c r="AV1224" i="1"/>
  <c r="AV1225" i="1"/>
  <c r="AV1226" i="1"/>
  <c r="AV1227" i="1"/>
  <c r="AV1228" i="1"/>
  <c r="AV1229" i="1"/>
  <c r="AV1230" i="1"/>
  <c r="AV1231" i="1"/>
  <c r="AV1232" i="1"/>
  <c r="AV1233" i="1"/>
  <c r="AV1234" i="1"/>
  <c r="AV1235" i="1"/>
  <c r="AV1236" i="1"/>
  <c r="AV1237" i="1"/>
  <c r="AV1238" i="1"/>
  <c r="AV1239" i="1"/>
  <c r="AV1240" i="1"/>
  <c r="AV1241" i="1"/>
  <c r="AV1242" i="1"/>
  <c r="AV1243" i="1"/>
  <c r="AV1244" i="1"/>
  <c r="AV1245" i="1"/>
  <c r="AV1246" i="1"/>
  <c r="AV1247" i="1"/>
  <c r="AV1248" i="1"/>
  <c r="AV1249" i="1"/>
  <c r="AV1250" i="1"/>
  <c r="AV1251" i="1"/>
  <c r="AV1252" i="1"/>
  <c r="AV1253" i="1"/>
  <c r="AV1254" i="1"/>
  <c r="AV1255" i="1"/>
  <c r="AV1256" i="1"/>
  <c r="AV1257" i="1"/>
  <c r="AV1258" i="1"/>
  <c r="AV1259" i="1"/>
  <c r="AV1260" i="1"/>
  <c r="AV1261" i="1"/>
  <c r="AV1262" i="1"/>
  <c r="AV1263" i="1"/>
  <c r="AV1264" i="1"/>
  <c r="AV1265" i="1"/>
  <c r="AV1266" i="1"/>
  <c r="AV1267" i="1"/>
  <c r="AV1268" i="1"/>
  <c r="AV1269" i="1"/>
  <c r="AV1270" i="1"/>
  <c r="AV1271" i="1"/>
  <c r="AV1272" i="1"/>
  <c r="AV1273" i="1"/>
  <c r="AV1274" i="1"/>
  <c r="AV1275" i="1"/>
  <c r="AV1276" i="1"/>
  <c r="AV1277" i="1"/>
  <c r="AV1278" i="1"/>
  <c r="AV1279" i="1"/>
  <c r="AV1280" i="1"/>
  <c r="AV1281" i="1"/>
  <c r="AV1282" i="1"/>
  <c r="AV1283" i="1"/>
  <c r="AV1284" i="1"/>
  <c r="AV1285" i="1"/>
  <c r="AV1286" i="1"/>
  <c r="AV1287" i="1"/>
  <c r="AV1288" i="1"/>
  <c r="AV1289" i="1"/>
  <c r="AV1290" i="1"/>
  <c r="AV1291" i="1"/>
  <c r="AV1292" i="1"/>
  <c r="AV1293" i="1"/>
  <c r="AV1294" i="1"/>
  <c r="AV1295" i="1"/>
  <c r="AV1296" i="1"/>
  <c r="AV1297" i="1"/>
  <c r="AV1298" i="1"/>
  <c r="AV1299" i="1"/>
  <c r="AV1300" i="1"/>
  <c r="AV1301" i="1"/>
  <c r="AV1302" i="1"/>
  <c r="AV1303" i="1"/>
  <c r="AV1304" i="1"/>
  <c r="AV1305" i="1"/>
  <c r="AV1306" i="1"/>
  <c r="AV1307" i="1"/>
  <c r="AV1308" i="1"/>
  <c r="AV1309" i="1"/>
  <c r="AV1310" i="1"/>
  <c r="AV1311" i="1"/>
  <c r="AV1312" i="1"/>
  <c r="AV1313" i="1"/>
  <c r="AV1314" i="1"/>
  <c r="AV1315" i="1"/>
  <c r="AV1316" i="1"/>
  <c r="AV1317" i="1"/>
  <c r="AV1318" i="1"/>
  <c r="AV1319" i="1"/>
  <c r="AV1320" i="1"/>
  <c r="AV1321" i="1"/>
  <c r="AV1322" i="1"/>
  <c r="AV1323" i="1"/>
  <c r="AV1324" i="1"/>
  <c r="AV1325" i="1"/>
  <c r="AV1326" i="1"/>
  <c r="AV1327" i="1"/>
  <c r="AV1328" i="1"/>
  <c r="AV1329" i="1"/>
  <c r="AV1330" i="1"/>
  <c r="AV1331" i="1"/>
  <c r="AV1332" i="1"/>
  <c r="AV1333" i="1"/>
  <c r="AV1334" i="1"/>
  <c r="AV1335" i="1"/>
  <c r="AV1336" i="1"/>
  <c r="AV1337" i="1"/>
  <c r="AV1338" i="1"/>
  <c r="AV1339" i="1"/>
  <c r="AV1340" i="1"/>
  <c r="AV1341" i="1"/>
  <c r="AV1342" i="1"/>
  <c r="AV1343" i="1"/>
  <c r="AV1344" i="1"/>
  <c r="AV1345" i="1"/>
  <c r="AV1346" i="1"/>
  <c r="AV1347" i="1"/>
  <c r="AV1348" i="1"/>
  <c r="AV1349" i="1"/>
  <c r="AV1350" i="1"/>
  <c r="AV1351" i="1"/>
  <c r="AV1352" i="1"/>
  <c r="AV1353" i="1"/>
  <c r="AV1354" i="1"/>
  <c r="AV1355" i="1"/>
  <c r="AV1356" i="1"/>
  <c r="AV1357" i="1"/>
  <c r="AV1358" i="1"/>
  <c r="AV1359" i="1"/>
  <c r="AV1360" i="1"/>
  <c r="AV1361" i="1"/>
  <c r="AV1362" i="1"/>
  <c r="AV1363" i="1"/>
  <c r="AV1364" i="1"/>
  <c r="AV1365" i="1"/>
  <c r="AV1366" i="1"/>
  <c r="AV1367" i="1"/>
  <c r="AV1368" i="1"/>
  <c r="AV1369" i="1"/>
  <c r="AV1370" i="1"/>
  <c r="AV1371" i="1"/>
  <c r="AV1372" i="1"/>
  <c r="AV1373" i="1"/>
  <c r="AV1374" i="1"/>
  <c r="AV1375" i="1"/>
  <c r="AV1376" i="1"/>
  <c r="AV1377" i="1"/>
  <c r="AV1378" i="1"/>
  <c r="AV1379" i="1"/>
  <c r="AV1380" i="1"/>
  <c r="AV1381" i="1"/>
  <c r="AV1382" i="1"/>
  <c r="AV1383" i="1"/>
  <c r="AV1384" i="1"/>
  <c r="AV1385" i="1"/>
  <c r="AV1386" i="1"/>
  <c r="AV1387" i="1"/>
  <c r="AV1388" i="1"/>
  <c r="AV1389" i="1"/>
  <c r="AV1390" i="1"/>
  <c r="AV1391" i="1"/>
  <c r="AV1392" i="1"/>
  <c r="AV1393" i="1"/>
  <c r="AV1394" i="1"/>
  <c r="AV1395" i="1"/>
  <c r="AV1396" i="1"/>
  <c r="AV1397" i="1"/>
  <c r="AV1398" i="1"/>
  <c r="AV1399" i="1"/>
  <c r="AV1400" i="1"/>
  <c r="AV1401" i="1"/>
  <c r="AV1402" i="1"/>
  <c r="AV1403" i="1"/>
  <c r="AV1404" i="1"/>
  <c r="AV1405" i="1"/>
  <c r="AV1406" i="1"/>
  <c r="AV1407" i="1"/>
  <c r="AV1408" i="1"/>
  <c r="AV1409" i="1"/>
  <c r="AV1410" i="1"/>
  <c r="AV1411" i="1"/>
  <c r="AV1412" i="1"/>
  <c r="AV1413" i="1"/>
  <c r="AV1414" i="1"/>
  <c r="AV1415" i="1"/>
  <c r="AV1416" i="1"/>
  <c r="AV1417" i="1"/>
  <c r="AV1418" i="1"/>
  <c r="AV1419" i="1"/>
  <c r="AV1420" i="1"/>
  <c r="AV1421" i="1"/>
  <c r="AV1422" i="1"/>
  <c r="AV1423" i="1"/>
  <c r="AV1424" i="1"/>
  <c r="AV1425" i="1"/>
  <c r="AV1426" i="1"/>
  <c r="AV1427" i="1"/>
  <c r="AV1428" i="1"/>
  <c r="AV1429" i="1"/>
  <c r="AV1430" i="1"/>
  <c r="AV1431" i="1"/>
  <c r="AV1432" i="1"/>
  <c r="AV1433" i="1"/>
  <c r="AV1434" i="1"/>
  <c r="AV1435" i="1"/>
  <c r="AV1436" i="1"/>
  <c r="AV1437" i="1"/>
  <c r="AV1438" i="1"/>
  <c r="AV1439" i="1"/>
  <c r="AV1440" i="1"/>
  <c r="AV1441" i="1"/>
  <c r="AV1442" i="1"/>
  <c r="AV1443" i="1"/>
  <c r="AV1444" i="1"/>
  <c r="AV1445" i="1"/>
  <c r="AV1446" i="1"/>
  <c r="AV1447" i="1"/>
  <c r="AV1448" i="1"/>
  <c r="AV1449" i="1"/>
  <c r="AV1450" i="1"/>
  <c r="AV1451" i="1"/>
  <c r="AV1452" i="1"/>
  <c r="AV1453" i="1"/>
  <c r="AV1454" i="1"/>
  <c r="AV1455" i="1"/>
  <c r="AV1456" i="1"/>
  <c r="AV1457" i="1"/>
  <c r="AV1458" i="1"/>
  <c r="AV1459" i="1"/>
  <c r="AV1460" i="1"/>
  <c r="AV1461" i="1"/>
  <c r="AV2" i="1"/>
  <c r="CK12" i="1"/>
  <c r="CR3" i="1"/>
  <c r="CR4" i="1"/>
  <c r="CR5" i="1"/>
  <c r="CR6" i="1"/>
  <c r="CR7" i="1"/>
  <c r="CR8" i="1"/>
  <c r="CR9" i="1"/>
  <c r="CR10" i="1"/>
  <c r="CR11" i="1"/>
  <c r="CR12" i="1"/>
  <c r="CR13" i="1"/>
  <c r="CR14" i="1"/>
  <c r="CR15" i="1"/>
  <c r="CR16" i="1"/>
  <c r="CR17" i="1"/>
  <c r="CR18" i="1"/>
  <c r="CR19" i="1"/>
  <c r="CR20" i="1"/>
  <c r="CR21" i="1"/>
  <c r="CR22" i="1"/>
  <c r="CR23" i="1"/>
  <c r="CR24" i="1"/>
  <c r="CR25" i="1"/>
  <c r="CR26" i="1"/>
  <c r="CR27" i="1"/>
  <c r="CR28" i="1"/>
  <c r="CR29" i="1"/>
  <c r="CR30" i="1"/>
  <c r="CR31" i="1"/>
  <c r="CR32" i="1"/>
  <c r="CR33" i="1"/>
  <c r="CR34" i="1"/>
  <c r="CR35" i="1"/>
  <c r="CR36" i="1"/>
  <c r="CR37" i="1"/>
  <c r="CR38" i="1"/>
  <c r="CR39" i="1"/>
  <c r="CR40" i="1"/>
  <c r="CR41" i="1"/>
  <c r="CR42" i="1"/>
  <c r="CR43" i="1"/>
  <c r="CR44" i="1"/>
  <c r="CR45" i="1"/>
  <c r="CR46" i="1"/>
  <c r="CR47" i="1"/>
  <c r="CR48" i="1"/>
  <c r="CR49" i="1"/>
  <c r="CR50" i="1"/>
  <c r="CR51" i="1"/>
  <c r="CR52" i="1"/>
  <c r="CR53" i="1"/>
  <c r="CR54" i="1"/>
  <c r="CR55" i="1"/>
  <c r="CR56" i="1"/>
  <c r="CR57" i="1"/>
  <c r="CR58" i="1"/>
  <c r="CR59" i="1"/>
  <c r="CR60" i="1"/>
  <c r="CR61" i="1"/>
  <c r="CR62" i="1"/>
  <c r="CR63" i="1"/>
  <c r="CR64" i="1"/>
  <c r="CR65" i="1"/>
  <c r="CR66" i="1"/>
  <c r="CR67" i="1"/>
  <c r="CR68" i="1"/>
  <c r="CR69" i="1"/>
  <c r="CR70" i="1"/>
  <c r="CR71" i="1"/>
  <c r="CR72" i="1"/>
  <c r="CR73" i="1"/>
  <c r="CR74" i="1"/>
  <c r="CR75" i="1"/>
  <c r="CR76" i="1"/>
  <c r="CR77" i="1"/>
  <c r="CR78" i="1"/>
  <c r="CR79" i="1"/>
  <c r="CR80" i="1"/>
  <c r="CR81" i="1"/>
  <c r="CR82" i="1"/>
  <c r="CR83" i="1"/>
  <c r="CR84" i="1"/>
  <c r="CR85" i="1"/>
  <c r="CR86" i="1"/>
  <c r="CR87" i="1"/>
  <c r="CR88" i="1"/>
  <c r="CR89" i="1"/>
  <c r="CR90" i="1"/>
  <c r="CR91" i="1"/>
  <c r="CR92" i="1"/>
  <c r="CR93" i="1"/>
  <c r="CR94" i="1"/>
  <c r="CR95" i="1"/>
  <c r="CR96" i="1"/>
  <c r="CR97" i="1"/>
  <c r="CR98" i="1"/>
  <c r="CR99" i="1"/>
  <c r="CR100" i="1"/>
  <c r="CR101" i="1"/>
  <c r="CR102" i="1"/>
  <c r="CR103" i="1"/>
  <c r="CR104" i="1"/>
  <c r="CR105" i="1"/>
  <c r="CR106" i="1"/>
  <c r="CR107" i="1"/>
  <c r="CR108" i="1"/>
  <c r="CR109" i="1"/>
  <c r="CR110" i="1"/>
  <c r="CR111" i="1"/>
  <c r="CR112" i="1"/>
  <c r="CR113" i="1"/>
  <c r="CR114" i="1"/>
  <c r="CR115" i="1"/>
  <c r="CR116" i="1"/>
  <c r="CR117" i="1"/>
  <c r="CR118" i="1"/>
  <c r="CR119" i="1"/>
  <c r="CR120" i="1"/>
  <c r="CR121" i="1"/>
  <c r="CR122" i="1"/>
  <c r="CR123" i="1"/>
  <c r="CR124" i="1"/>
  <c r="CR125" i="1"/>
  <c r="CR126" i="1"/>
  <c r="CR127" i="1"/>
  <c r="CR128" i="1"/>
  <c r="CR129" i="1"/>
  <c r="CR130" i="1"/>
  <c r="CR131" i="1"/>
  <c r="CR132" i="1"/>
  <c r="CR133" i="1"/>
  <c r="CR134" i="1"/>
  <c r="CR135" i="1"/>
  <c r="CR136" i="1"/>
  <c r="CR137" i="1"/>
  <c r="CR138" i="1"/>
  <c r="CR139" i="1"/>
  <c r="CR140" i="1"/>
  <c r="CR141" i="1"/>
  <c r="CR142" i="1"/>
  <c r="CR143" i="1"/>
  <c r="CR144" i="1"/>
  <c r="CR145" i="1"/>
  <c r="CR146" i="1"/>
  <c r="CR147" i="1"/>
  <c r="CR148" i="1"/>
  <c r="CR149" i="1"/>
  <c r="CR150" i="1"/>
  <c r="CR151" i="1"/>
  <c r="CR152" i="1"/>
  <c r="CR153" i="1"/>
  <c r="CR154" i="1"/>
  <c r="CR155" i="1"/>
  <c r="CR156" i="1"/>
  <c r="CR157" i="1"/>
  <c r="CR158" i="1"/>
  <c r="CR159" i="1"/>
  <c r="CR160" i="1"/>
  <c r="CR161" i="1"/>
  <c r="CR162" i="1"/>
  <c r="CR163" i="1"/>
  <c r="CR164" i="1"/>
  <c r="CR165" i="1"/>
  <c r="CR166" i="1"/>
  <c r="CR167" i="1"/>
  <c r="CR168" i="1"/>
  <c r="CR169" i="1"/>
  <c r="CR170" i="1"/>
  <c r="CR171" i="1"/>
  <c r="CR172" i="1"/>
  <c r="CR173" i="1"/>
  <c r="CR174" i="1"/>
  <c r="CR175" i="1"/>
  <c r="CR176" i="1"/>
  <c r="CR177" i="1"/>
  <c r="CR178" i="1"/>
  <c r="CR179" i="1"/>
  <c r="CR180" i="1"/>
  <c r="CR181" i="1"/>
  <c r="CR182" i="1"/>
  <c r="CR183" i="1"/>
  <c r="CR184" i="1"/>
  <c r="CR185" i="1"/>
  <c r="CR186" i="1"/>
  <c r="CR187" i="1"/>
  <c r="CR188" i="1"/>
  <c r="CR189" i="1"/>
  <c r="CR190" i="1"/>
  <c r="CR191" i="1"/>
  <c r="CR192" i="1"/>
  <c r="CR193" i="1"/>
  <c r="CR194" i="1"/>
  <c r="CR195" i="1"/>
  <c r="CR196" i="1"/>
  <c r="CR197" i="1"/>
  <c r="CR198" i="1"/>
  <c r="CR199" i="1"/>
  <c r="CR200" i="1"/>
  <c r="CR201" i="1"/>
  <c r="CR202" i="1"/>
  <c r="CR203" i="1"/>
  <c r="CR204" i="1"/>
  <c r="CR205" i="1"/>
  <c r="CR206" i="1"/>
  <c r="CR207" i="1"/>
  <c r="CR208" i="1"/>
  <c r="CR209" i="1"/>
  <c r="CR210" i="1"/>
  <c r="CR211" i="1"/>
  <c r="CR212" i="1"/>
  <c r="CR213" i="1"/>
  <c r="CR214" i="1"/>
  <c r="CR215" i="1"/>
  <c r="CR216" i="1"/>
  <c r="CR217" i="1"/>
  <c r="CR218" i="1"/>
  <c r="CR219" i="1"/>
  <c r="CR220" i="1"/>
  <c r="CR221" i="1"/>
  <c r="CR222" i="1"/>
  <c r="CR223" i="1"/>
  <c r="CR224" i="1"/>
  <c r="CR225" i="1"/>
  <c r="CR226" i="1"/>
  <c r="CR227" i="1"/>
  <c r="CR228" i="1"/>
  <c r="CR229" i="1"/>
  <c r="CR230" i="1"/>
  <c r="CR231" i="1"/>
  <c r="CR232" i="1"/>
  <c r="CR233" i="1"/>
  <c r="CR234" i="1"/>
  <c r="CR235" i="1"/>
  <c r="CR236" i="1"/>
  <c r="CR237" i="1"/>
  <c r="CR238" i="1"/>
  <c r="CR239" i="1"/>
  <c r="CR240" i="1"/>
  <c r="CR241" i="1"/>
  <c r="CR242" i="1"/>
  <c r="CR243" i="1"/>
  <c r="CR244" i="1"/>
  <c r="CR245" i="1"/>
  <c r="CR246" i="1"/>
  <c r="CR247" i="1"/>
  <c r="CR248" i="1"/>
  <c r="CR249" i="1"/>
  <c r="CR250" i="1"/>
  <c r="CR251" i="1"/>
  <c r="CR252" i="1"/>
  <c r="CR253" i="1"/>
  <c r="CR254" i="1"/>
  <c r="CR255" i="1"/>
  <c r="CR256" i="1"/>
  <c r="CR257" i="1"/>
  <c r="CR258" i="1"/>
  <c r="CR259" i="1"/>
  <c r="CR260" i="1"/>
  <c r="CR261" i="1"/>
  <c r="CR262" i="1"/>
  <c r="CR263" i="1"/>
  <c r="CR264" i="1"/>
  <c r="CR265" i="1"/>
  <c r="CR266" i="1"/>
  <c r="CR267" i="1"/>
  <c r="CR268" i="1"/>
  <c r="CR269" i="1"/>
  <c r="CR270" i="1"/>
  <c r="CR271" i="1"/>
  <c r="CR272" i="1"/>
  <c r="CR273" i="1"/>
  <c r="CR274" i="1"/>
  <c r="CR275" i="1"/>
  <c r="CR276" i="1"/>
  <c r="CR277" i="1"/>
  <c r="CR278" i="1"/>
  <c r="CR279" i="1"/>
  <c r="CR280" i="1"/>
  <c r="CR281" i="1"/>
  <c r="CR282" i="1"/>
  <c r="CR283" i="1"/>
  <c r="CR284" i="1"/>
  <c r="CR285" i="1"/>
  <c r="CR286" i="1"/>
  <c r="CR287" i="1"/>
  <c r="CR288" i="1"/>
  <c r="CR289" i="1"/>
  <c r="CR290" i="1"/>
  <c r="CR291" i="1"/>
  <c r="CR292" i="1"/>
  <c r="CR293" i="1"/>
  <c r="CR294" i="1"/>
  <c r="CR295" i="1"/>
  <c r="CR296" i="1"/>
  <c r="CR297" i="1"/>
  <c r="CR298" i="1"/>
  <c r="CR299" i="1"/>
  <c r="CR300" i="1"/>
  <c r="CR301" i="1"/>
  <c r="CR302" i="1"/>
  <c r="CR303" i="1"/>
  <c r="CR304" i="1"/>
  <c r="CR305" i="1"/>
  <c r="CR306" i="1"/>
  <c r="CR307" i="1"/>
  <c r="CR308" i="1"/>
  <c r="CR309" i="1"/>
  <c r="CR310" i="1"/>
  <c r="CR311" i="1"/>
  <c r="CR312" i="1"/>
  <c r="CR313" i="1"/>
  <c r="CR314" i="1"/>
  <c r="CR315" i="1"/>
  <c r="CR316" i="1"/>
  <c r="CR317" i="1"/>
  <c r="CR318" i="1"/>
  <c r="CR319" i="1"/>
  <c r="CR320" i="1"/>
  <c r="CR321" i="1"/>
  <c r="CR322" i="1"/>
  <c r="CR323" i="1"/>
  <c r="CR324" i="1"/>
  <c r="CR325" i="1"/>
  <c r="CR326" i="1"/>
  <c r="CR327" i="1"/>
  <c r="CR328" i="1"/>
  <c r="CR329" i="1"/>
  <c r="CR330" i="1"/>
  <c r="CR331" i="1"/>
  <c r="CR332" i="1"/>
  <c r="CR333" i="1"/>
  <c r="CR334" i="1"/>
  <c r="CR335" i="1"/>
  <c r="CR336" i="1"/>
  <c r="CR337" i="1"/>
  <c r="CR338" i="1"/>
  <c r="CR339" i="1"/>
  <c r="CR340" i="1"/>
  <c r="CR341" i="1"/>
  <c r="CR342" i="1"/>
  <c r="CR343" i="1"/>
  <c r="CR344" i="1"/>
  <c r="CR345" i="1"/>
  <c r="CR346" i="1"/>
  <c r="CR347" i="1"/>
  <c r="CR348" i="1"/>
  <c r="CR349" i="1"/>
  <c r="CR350" i="1"/>
  <c r="CR351" i="1"/>
  <c r="CR352" i="1"/>
  <c r="CR353" i="1"/>
  <c r="CR354" i="1"/>
  <c r="CR355" i="1"/>
  <c r="CR356" i="1"/>
  <c r="CR357" i="1"/>
  <c r="CR358" i="1"/>
  <c r="CR359" i="1"/>
  <c r="CR360" i="1"/>
  <c r="CR361" i="1"/>
  <c r="CR362" i="1"/>
  <c r="CR363" i="1"/>
  <c r="CR364" i="1"/>
  <c r="CR365" i="1"/>
  <c r="CR366" i="1"/>
  <c r="CR367" i="1"/>
  <c r="CR368" i="1"/>
  <c r="CR369" i="1"/>
  <c r="CR370" i="1"/>
  <c r="CR371" i="1"/>
  <c r="CR372" i="1"/>
  <c r="CR373" i="1"/>
  <c r="CR374" i="1"/>
  <c r="CR375" i="1"/>
  <c r="CR376" i="1"/>
  <c r="CR377" i="1"/>
  <c r="CR378" i="1"/>
  <c r="CR379" i="1"/>
  <c r="CR380" i="1"/>
  <c r="CR381" i="1"/>
  <c r="CR382" i="1"/>
  <c r="CR383" i="1"/>
  <c r="CR384" i="1"/>
  <c r="CR385" i="1"/>
  <c r="CR386" i="1"/>
  <c r="CR387" i="1"/>
  <c r="CR388" i="1"/>
  <c r="CR389" i="1"/>
  <c r="CR390" i="1"/>
  <c r="CR391" i="1"/>
  <c r="CR392" i="1"/>
  <c r="CR393" i="1"/>
  <c r="CR394" i="1"/>
  <c r="CR395" i="1"/>
  <c r="CR396" i="1"/>
  <c r="CR397" i="1"/>
  <c r="CR398" i="1"/>
  <c r="CR399" i="1"/>
  <c r="CR400" i="1"/>
  <c r="CR401" i="1"/>
  <c r="CR402" i="1"/>
  <c r="CR403" i="1"/>
  <c r="CR404" i="1"/>
  <c r="CR405" i="1"/>
  <c r="CR406" i="1"/>
  <c r="CR407" i="1"/>
  <c r="CR408" i="1"/>
  <c r="CR409" i="1"/>
  <c r="CR410" i="1"/>
  <c r="CR411" i="1"/>
  <c r="CR412" i="1"/>
  <c r="CR413" i="1"/>
  <c r="CR414" i="1"/>
  <c r="CR415" i="1"/>
  <c r="CR416" i="1"/>
  <c r="CR417" i="1"/>
  <c r="CR418" i="1"/>
  <c r="CR419" i="1"/>
  <c r="CR420" i="1"/>
  <c r="CR421" i="1"/>
  <c r="CR422" i="1"/>
  <c r="CR423" i="1"/>
  <c r="CR424" i="1"/>
  <c r="CR425" i="1"/>
  <c r="CR426" i="1"/>
  <c r="CR427" i="1"/>
  <c r="CR428" i="1"/>
  <c r="CR429" i="1"/>
  <c r="CR430" i="1"/>
  <c r="CR431" i="1"/>
  <c r="CR432" i="1"/>
  <c r="CR433" i="1"/>
  <c r="CR434" i="1"/>
  <c r="CR435" i="1"/>
  <c r="CR436" i="1"/>
  <c r="CR437" i="1"/>
  <c r="CR438" i="1"/>
  <c r="CR439" i="1"/>
  <c r="CR440" i="1"/>
  <c r="CR441" i="1"/>
  <c r="CR442" i="1"/>
  <c r="CR443" i="1"/>
  <c r="CR444" i="1"/>
  <c r="CR445" i="1"/>
  <c r="CR446" i="1"/>
  <c r="CR447" i="1"/>
  <c r="CR448" i="1"/>
  <c r="CR449" i="1"/>
  <c r="CR450" i="1"/>
  <c r="CR451" i="1"/>
  <c r="CR452" i="1"/>
  <c r="CR453" i="1"/>
  <c r="CR454" i="1"/>
  <c r="CR455" i="1"/>
  <c r="CR456" i="1"/>
  <c r="CR457" i="1"/>
  <c r="CR458" i="1"/>
  <c r="CR459" i="1"/>
  <c r="CR460" i="1"/>
  <c r="CR461" i="1"/>
  <c r="CR462" i="1"/>
  <c r="CR463" i="1"/>
  <c r="CR464" i="1"/>
  <c r="CR465" i="1"/>
  <c r="CR466" i="1"/>
  <c r="CR467" i="1"/>
  <c r="CR468" i="1"/>
  <c r="CR469" i="1"/>
  <c r="CR470" i="1"/>
  <c r="CR471" i="1"/>
  <c r="CR472" i="1"/>
  <c r="CR473" i="1"/>
  <c r="CR474" i="1"/>
  <c r="CR475" i="1"/>
  <c r="CR476" i="1"/>
  <c r="CR477" i="1"/>
  <c r="CR478" i="1"/>
  <c r="CR479" i="1"/>
  <c r="CR480" i="1"/>
  <c r="CR481" i="1"/>
  <c r="CR482" i="1"/>
  <c r="CR483" i="1"/>
  <c r="CR484" i="1"/>
  <c r="CR485" i="1"/>
  <c r="CR486" i="1"/>
  <c r="CR487" i="1"/>
  <c r="CR488" i="1"/>
  <c r="CR489" i="1"/>
  <c r="CR490" i="1"/>
  <c r="CR491" i="1"/>
  <c r="CR492" i="1"/>
  <c r="CR493" i="1"/>
  <c r="CR494" i="1"/>
  <c r="CR495" i="1"/>
  <c r="CR496" i="1"/>
  <c r="CR497" i="1"/>
  <c r="CR498" i="1"/>
  <c r="CR499" i="1"/>
  <c r="CR500" i="1"/>
  <c r="CR501" i="1"/>
  <c r="CR502" i="1"/>
  <c r="CR503" i="1"/>
  <c r="CR504" i="1"/>
  <c r="CR505" i="1"/>
  <c r="CR506" i="1"/>
  <c r="CR507" i="1"/>
  <c r="CR508" i="1"/>
  <c r="CR509" i="1"/>
  <c r="CR510" i="1"/>
  <c r="CR511" i="1"/>
  <c r="CR512" i="1"/>
  <c r="CR513" i="1"/>
  <c r="CR514" i="1"/>
  <c r="CR515" i="1"/>
  <c r="CR516" i="1"/>
  <c r="CR517" i="1"/>
  <c r="CR518" i="1"/>
  <c r="CR519" i="1"/>
  <c r="CR520" i="1"/>
  <c r="CR521" i="1"/>
  <c r="CR522" i="1"/>
  <c r="CR523" i="1"/>
  <c r="CR524" i="1"/>
  <c r="CR525" i="1"/>
  <c r="CR526" i="1"/>
  <c r="CR527" i="1"/>
  <c r="CR528" i="1"/>
  <c r="CR529" i="1"/>
  <c r="CR530" i="1"/>
  <c r="CR531" i="1"/>
  <c r="CR532" i="1"/>
  <c r="CR533" i="1"/>
  <c r="CR534" i="1"/>
  <c r="CR535" i="1"/>
  <c r="CR536" i="1"/>
  <c r="CR537" i="1"/>
  <c r="CR538" i="1"/>
  <c r="CR539" i="1"/>
  <c r="CR540" i="1"/>
  <c r="CR541" i="1"/>
  <c r="CR542" i="1"/>
  <c r="CR543" i="1"/>
  <c r="CR544" i="1"/>
  <c r="CR545" i="1"/>
  <c r="CR546" i="1"/>
  <c r="CR547" i="1"/>
  <c r="CR548" i="1"/>
  <c r="CR549" i="1"/>
  <c r="CR550" i="1"/>
  <c r="CR551" i="1"/>
  <c r="CR552" i="1"/>
  <c r="CR553" i="1"/>
  <c r="CR554" i="1"/>
  <c r="CR555" i="1"/>
  <c r="CR556" i="1"/>
  <c r="CR557" i="1"/>
  <c r="CR558" i="1"/>
  <c r="CR559" i="1"/>
  <c r="CR560" i="1"/>
  <c r="CR561" i="1"/>
  <c r="CR562" i="1"/>
  <c r="CR563" i="1"/>
  <c r="CR564" i="1"/>
  <c r="CR565" i="1"/>
  <c r="CR566" i="1"/>
  <c r="CR567" i="1"/>
  <c r="CR568" i="1"/>
  <c r="CR569" i="1"/>
  <c r="CR570" i="1"/>
  <c r="CR571" i="1"/>
  <c r="CR572" i="1"/>
  <c r="CR573" i="1"/>
  <c r="CR574" i="1"/>
  <c r="CR575" i="1"/>
  <c r="CR576" i="1"/>
  <c r="CR577" i="1"/>
  <c r="CR578" i="1"/>
  <c r="CR579" i="1"/>
  <c r="CR580" i="1"/>
  <c r="CR581" i="1"/>
  <c r="CR582" i="1"/>
  <c r="CR583" i="1"/>
  <c r="CR584" i="1"/>
  <c r="CR585" i="1"/>
  <c r="CR586" i="1"/>
  <c r="CR587" i="1"/>
  <c r="CR588" i="1"/>
  <c r="CR589" i="1"/>
  <c r="CR590" i="1"/>
  <c r="CR591" i="1"/>
  <c r="CR592" i="1"/>
  <c r="CR593" i="1"/>
  <c r="CR594" i="1"/>
  <c r="CR595" i="1"/>
  <c r="CR596" i="1"/>
  <c r="CR597" i="1"/>
  <c r="CR598" i="1"/>
  <c r="CR599" i="1"/>
  <c r="CR600" i="1"/>
  <c r="CR601" i="1"/>
  <c r="CR602" i="1"/>
  <c r="CR603" i="1"/>
  <c r="CR604" i="1"/>
  <c r="CR605" i="1"/>
  <c r="CR606" i="1"/>
  <c r="CR607" i="1"/>
  <c r="CR608" i="1"/>
  <c r="CR609" i="1"/>
  <c r="CR610" i="1"/>
  <c r="CR611" i="1"/>
  <c r="CR612" i="1"/>
  <c r="CR613" i="1"/>
  <c r="CR614" i="1"/>
  <c r="CR615" i="1"/>
  <c r="CR616" i="1"/>
  <c r="CR617" i="1"/>
  <c r="CR618" i="1"/>
  <c r="CR619" i="1"/>
  <c r="CR620" i="1"/>
  <c r="CR621" i="1"/>
  <c r="CR622" i="1"/>
  <c r="CR623" i="1"/>
  <c r="CR624" i="1"/>
  <c r="CR625" i="1"/>
  <c r="CR626" i="1"/>
  <c r="CR627" i="1"/>
  <c r="CR628" i="1"/>
  <c r="CR629" i="1"/>
  <c r="CR630" i="1"/>
  <c r="CR631" i="1"/>
  <c r="CR632" i="1"/>
  <c r="CR633" i="1"/>
  <c r="CR634" i="1"/>
  <c r="CR635" i="1"/>
  <c r="CR636" i="1"/>
  <c r="CR637" i="1"/>
  <c r="CR638" i="1"/>
  <c r="CR639" i="1"/>
  <c r="CR640" i="1"/>
  <c r="CR641" i="1"/>
  <c r="CR642" i="1"/>
  <c r="CR643" i="1"/>
  <c r="CR644" i="1"/>
  <c r="CR645" i="1"/>
  <c r="CR646" i="1"/>
  <c r="CR647" i="1"/>
  <c r="CR648" i="1"/>
  <c r="CR649" i="1"/>
  <c r="CR650" i="1"/>
  <c r="CR651" i="1"/>
  <c r="CR652" i="1"/>
  <c r="CR653" i="1"/>
  <c r="CR654" i="1"/>
  <c r="CR655" i="1"/>
  <c r="CR656" i="1"/>
  <c r="CR657" i="1"/>
  <c r="CR658" i="1"/>
  <c r="CR659" i="1"/>
  <c r="CR660" i="1"/>
  <c r="CR661" i="1"/>
  <c r="CR662" i="1"/>
  <c r="CR663" i="1"/>
  <c r="CR664" i="1"/>
  <c r="CR665" i="1"/>
  <c r="CR666" i="1"/>
  <c r="CR667" i="1"/>
  <c r="CR668" i="1"/>
  <c r="CR669" i="1"/>
  <c r="CR670" i="1"/>
  <c r="CR671" i="1"/>
  <c r="CR672" i="1"/>
  <c r="CR673" i="1"/>
  <c r="CR674" i="1"/>
  <c r="CR675" i="1"/>
  <c r="CR676" i="1"/>
  <c r="CR677" i="1"/>
  <c r="CR678" i="1"/>
  <c r="CR679" i="1"/>
  <c r="CR680" i="1"/>
  <c r="CR681" i="1"/>
  <c r="CR682" i="1"/>
  <c r="CR683" i="1"/>
  <c r="CR684" i="1"/>
  <c r="CR685" i="1"/>
  <c r="CR686" i="1"/>
  <c r="CR687" i="1"/>
  <c r="CR688" i="1"/>
  <c r="CR689" i="1"/>
  <c r="CR690" i="1"/>
  <c r="CR691" i="1"/>
  <c r="CR692" i="1"/>
  <c r="CR693" i="1"/>
  <c r="CR694" i="1"/>
  <c r="CR695" i="1"/>
  <c r="CR696" i="1"/>
  <c r="CR697" i="1"/>
  <c r="CR698" i="1"/>
  <c r="CR699" i="1"/>
  <c r="CR700" i="1"/>
  <c r="CR701" i="1"/>
  <c r="CR702" i="1"/>
  <c r="CR703" i="1"/>
  <c r="CR704" i="1"/>
  <c r="CR705" i="1"/>
  <c r="CR706" i="1"/>
  <c r="CR707" i="1"/>
  <c r="CR708" i="1"/>
  <c r="CR709" i="1"/>
  <c r="CR710" i="1"/>
  <c r="CR711" i="1"/>
  <c r="CR712" i="1"/>
  <c r="CR713" i="1"/>
  <c r="CR714" i="1"/>
  <c r="CR715" i="1"/>
  <c r="CR716" i="1"/>
  <c r="CR717" i="1"/>
  <c r="CR718" i="1"/>
  <c r="CR719" i="1"/>
  <c r="CR720" i="1"/>
  <c r="CR721" i="1"/>
  <c r="CR722" i="1"/>
  <c r="CR723" i="1"/>
  <c r="CR724" i="1"/>
  <c r="CR725" i="1"/>
  <c r="CR726" i="1"/>
  <c r="CR727" i="1"/>
  <c r="CR728" i="1"/>
  <c r="CR729" i="1"/>
  <c r="CR730" i="1"/>
  <c r="CR731" i="1"/>
  <c r="CR732" i="1"/>
  <c r="CR733" i="1"/>
  <c r="CR734" i="1"/>
  <c r="CR735" i="1"/>
  <c r="CR736" i="1"/>
  <c r="CR737" i="1"/>
  <c r="CR738" i="1"/>
  <c r="CR739" i="1"/>
  <c r="CR740" i="1"/>
  <c r="CR741" i="1"/>
  <c r="CR742" i="1"/>
  <c r="CR743" i="1"/>
  <c r="CR744" i="1"/>
  <c r="CR745" i="1"/>
  <c r="CR746" i="1"/>
  <c r="CR747" i="1"/>
  <c r="CR748" i="1"/>
  <c r="CR749" i="1"/>
  <c r="CR750" i="1"/>
  <c r="CR751" i="1"/>
  <c r="CR752" i="1"/>
  <c r="CR753" i="1"/>
  <c r="CR754" i="1"/>
  <c r="CR755" i="1"/>
  <c r="CR756" i="1"/>
  <c r="CR757" i="1"/>
  <c r="CR758" i="1"/>
  <c r="CR759" i="1"/>
  <c r="CR760" i="1"/>
  <c r="CR761" i="1"/>
  <c r="CR762" i="1"/>
  <c r="CR763" i="1"/>
  <c r="CR764" i="1"/>
  <c r="CR765" i="1"/>
  <c r="CR766" i="1"/>
  <c r="CR767" i="1"/>
  <c r="CR768" i="1"/>
  <c r="CR769" i="1"/>
  <c r="CR770" i="1"/>
  <c r="CR771" i="1"/>
  <c r="CR772" i="1"/>
  <c r="CR773" i="1"/>
  <c r="CR774" i="1"/>
  <c r="CR775" i="1"/>
  <c r="CR776" i="1"/>
  <c r="CR777" i="1"/>
  <c r="CR778" i="1"/>
  <c r="CR779" i="1"/>
  <c r="CR780" i="1"/>
  <c r="CR781" i="1"/>
  <c r="CR782" i="1"/>
  <c r="CR783" i="1"/>
  <c r="CR784" i="1"/>
  <c r="CR785" i="1"/>
  <c r="CR786" i="1"/>
  <c r="CR787" i="1"/>
  <c r="CR788" i="1"/>
  <c r="CR789" i="1"/>
  <c r="CR790" i="1"/>
  <c r="CR791" i="1"/>
  <c r="CR792" i="1"/>
  <c r="CR793" i="1"/>
  <c r="CR794" i="1"/>
  <c r="CR795" i="1"/>
  <c r="CR796" i="1"/>
  <c r="CR797" i="1"/>
  <c r="CR798" i="1"/>
  <c r="CR799" i="1"/>
  <c r="CR800" i="1"/>
  <c r="CR801" i="1"/>
  <c r="CR802" i="1"/>
  <c r="CR803" i="1"/>
  <c r="CR804" i="1"/>
  <c r="CR805" i="1"/>
  <c r="CR806" i="1"/>
  <c r="CR807" i="1"/>
  <c r="CR808" i="1"/>
  <c r="CR809" i="1"/>
  <c r="CR810" i="1"/>
  <c r="CR811" i="1"/>
  <c r="CR812" i="1"/>
  <c r="CR813" i="1"/>
  <c r="CR814" i="1"/>
  <c r="CR815" i="1"/>
  <c r="CR816" i="1"/>
  <c r="CR817" i="1"/>
  <c r="CR818" i="1"/>
  <c r="CR819" i="1"/>
  <c r="CR820" i="1"/>
  <c r="CR821" i="1"/>
  <c r="CR822" i="1"/>
  <c r="CR823" i="1"/>
  <c r="CR824" i="1"/>
  <c r="CR825" i="1"/>
  <c r="CR826" i="1"/>
  <c r="CR827" i="1"/>
  <c r="CR828" i="1"/>
  <c r="CR829" i="1"/>
  <c r="CR830" i="1"/>
  <c r="CR831" i="1"/>
  <c r="CR832" i="1"/>
  <c r="CR833" i="1"/>
  <c r="CR834" i="1"/>
  <c r="CR835" i="1"/>
  <c r="CR836" i="1"/>
  <c r="CR837" i="1"/>
  <c r="CR838" i="1"/>
  <c r="CR839" i="1"/>
  <c r="CR840" i="1"/>
  <c r="CR841" i="1"/>
  <c r="CR842" i="1"/>
  <c r="CR843" i="1"/>
  <c r="CR844" i="1"/>
  <c r="CR845" i="1"/>
  <c r="CR846" i="1"/>
  <c r="CR847" i="1"/>
  <c r="CR848" i="1"/>
  <c r="CR849" i="1"/>
  <c r="CR850" i="1"/>
  <c r="CR851" i="1"/>
  <c r="CR852" i="1"/>
  <c r="CR853" i="1"/>
  <c r="CR854" i="1"/>
  <c r="CR855" i="1"/>
  <c r="CR856" i="1"/>
  <c r="CR857" i="1"/>
  <c r="CR858" i="1"/>
  <c r="CR859" i="1"/>
  <c r="CR860" i="1"/>
  <c r="CR861" i="1"/>
  <c r="CR862" i="1"/>
  <c r="CR863" i="1"/>
  <c r="CR864" i="1"/>
  <c r="CR865" i="1"/>
  <c r="CR866" i="1"/>
  <c r="CR867" i="1"/>
  <c r="CR868" i="1"/>
  <c r="CR869" i="1"/>
  <c r="CR870" i="1"/>
  <c r="CR871" i="1"/>
  <c r="CR872" i="1"/>
  <c r="CR873" i="1"/>
  <c r="CR874" i="1"/>
  <c r="CR875" i="1"/>
  <c r="CR876" i="1"/>
  <c r="CR877" i="1"/>
  <c r="CR878" i="1"/>
  <c r="CR879" i="1"/>
  <c r="CR880" i="1"/>
  <c r="CR881" i="1"/>
  <c r="CR882" i="1"/>
  <c r="CR883" i="1"/>
  <c r="CR884" i="1"/>
  <c r="CR885" i="1"/>
  <c r="CR886" i="1"/>
  <c r="CR887" i="1"/>
  <c r="CR888" i="1"/>
  <c r="CR889" i="1"/>
  <c r="CR890" i="1"/>
  <c r="CR891" i="1"/>
  <c r="CR892" i="1"/>
  <c r="CR893" i="1"/>
  <c r="CR894" i="1"/>
  <c r="CR895" i="1"/>
  <c r="CR896" i="1"/>
  <c r="CR897" i="1"/>
  <c r="CR898" i="1"/>
  <c r="CR899" i="1"/>
  <c r="CR900" i="1"/>
  <c r="CR901" i="1"/>
  <c r="CR902" i="1"/>
  <c r="CR903" i="1"/>
  <c r="CR904" i="1"/>
  <c r="CR905" i="1"/>
  <c r="CR906" i="1"/>
  <c r="CR907" i="1"/>
  <c r="CR908" i="1"/>
  <c r="CR909" i="1"/>
  <c r="CR910" i="1"/>
  <c r="CR911" i="1"/>
  <c r="CR912" i="1"/>
  <c r="CR913" i="1"/>
  <c r="CR914" i="1"/>
  <c r="CR915" i="1"/>
  <c r="CR916" i="1"/>
  <c r="CR917" i="1"/>
  <c r="CR918" i="1"/>
  <c r="CR919" i="1"/>
  <c r="CR920" i="1"/>
  <c r="CR921" i="1"/>
  <c r="CR922" i="1"/>
  <c r="CR923" i="1"/>
  <c r="CR924" i="1"/>
  <c r="CR925" i="1"/>
  <c r="CR926" i="1"/>
  <c r="CR927" i="1"/>
  <c r="CR928" i="1"/>
  <c r="CR929" i="1"/>
  <c r="CR930" i="1"/>
  <c r="CR931" i="1"/>
  <c r="CR932" i="1"/>
  <c r="CR933" i="1"/>
  <c r="CR934" i="1"/>
  <c r="CR935" i="1"/>
  <c r="CR936" i="1"/>
  <c r="CR937" i="1"/>
  <c r="CR938" i="1"/>
  <c r="CR939" i="1"/>
  <c r="CR940" i="1"/>
  <c r="CR941" i="1"/>
  <c r="CR942" i="1"/>
  <c r="CR943" i="1"/>
  <c r="CR944" i="1"/>
  <c r="CR945" i="1"/>
  <c r="CR946" i="1"/>
  <c r="CR947" i="1"/>
  <c r="CR948" i="1"/>
  <c r="CR949" i="1"/>
  <c r="CR950" i="1"/>
  <c r="CR951" i="1"/>
  <c r="CR952" i="1"/>
  <c r="CR953" i="1"/>
  <c r="CR954" i="1"/>
  <c r="CR955" i="1"/>
  <c r="CR956" i="1"/>
  <c r="CR957" i="1"/>
  <c r="CR958" i="1"/>
  <c r="CR959" i="1"/>
  <c r="CR960" i="1"/>
  <c r="CR961" i="1"/>
  <c r="CR962" i="1"/>
  <c r="CR963" i="1"/>
  <c r="CR964" i="1"/>
  <c r="CR965" i="1"/>
  <c r="CR966" i="1"/>
  <c r="CR967" i="1"/>
  <c r="CR968" i="1"/>
  <c r="CR969" i="1"/>
  <c r="CR970" i="1"/>
  <c r="CR971" i="1"/>
  <c r="CR972" i="1"/>
  <c r="CR973" i="1"/>
  <c r="CR974" i="1"/>
  <c r="CR975" i="1"/>
  <c r="CR976" i="1"/>
  <c r="CR977" i="1"/>
  <c r="CR978" i="1"/>
  <c r="CR979" i="1"/>
  <c r="CR980" i="1"/>
  <c r="CR981" i="1"/>
  <c r="CR982" i="1"/>
  <c r="CR983" i="1"/>
  <c r="CR984" i="1"/>
  <c r="CR985" i="1"/>
  <c r="CR986" i="1"/>
  <c r="CR987" i="1"/>
  <c r="CR988" i="1"/>
  <c r="CR989" i="1"/>
  <c r="CR990" i="1"/>
  <c r="CR991" i="1"/>
  <c r="CR992" i="1"/>
  <c r="CR993" i="1"/>
  <c r="CR994" i="1"/>
  <c r="CR995" i="1"/>
  <c r="CR996" i="1"/>
  <c r="CR997" i="1"/>
  <c r="CR998" i="1"/>
  <c r="CR999" i="1"/>
  <c r="CR1000" i="1"/>
  <c r="CR1001" i="1"/>
  <c r="CR1002" i="1"/>
  <c r="CR1003" i="1"/>
  <c r="CR1004" i="1"/>
  <c r="CR1005" i="1"/>
  <c r="CR1006" i="1"/>
  <c r="CR1007" i="1"/>
  <c r="CR1008" i="1"/>
  <c r="CR1009" i="1"/>
  <c r="CR1010" i="1"/>
  <c r="CR1011" i="1"/>
  <c r="CR1012" i="1"/>
  <c r="CR1013" i="1"/>
  <c r="CR1014" i="1"/>
  <c r="CR1015" i="1"/>
  <c r="CR1016" i="1"/>
  <c r="CR1017" i="1"/>
  <c r="CR1018" i="1"/>
  <c r="CR1019" i="1"/>
  <c r="CR1020" i="1"/>
  <c r="CR1021" i="1"/>
  <c r="CR1022" i="1"/>
  <c r="CR1023" i="1"/>
  <c r="CR1024" i="1"/>
  <c r="CR1025" i="1"/>
  <c r="CR1026" i="1"/>
  <c r="CR1027" i="1"/>
  <c r="CR1028" i="1"/>
  <c r="CR1029" i="1"/>
  <c r="CR1030" i="1"/>
  <c r="CR1031" i="1"/>
  <c r="CR1032" i="1"/>
  <c r="CR1033" i="1"/>
  <c r="CR1034" i="1"/>
  <c r="CR1035" i="1"/>
  <c r="CR1036" i="1"/>
  <c r="CR1037" i="1"/>
  <c r="CR1038" i="1"/>
  <c r="CR1039" i="1"/>
  <c r="CR1040" i="1"/>
  <c r="CR1041" i="1"/>
  <c r="CR1042" i="1"/>
  <c r="CR1043" i="1"/>
  <c r="CR1044" i="1"/>
  <c r="CR1045" i="1"/>
  <c r="CR1046" i="1"/>
  <c r="CR1047" i="1"/>
  <c r="CR1048" i="1"/>
  <c r="CR1049" i="1"/>
  <c r="CR1050" i="1"/>
  <c r="CR1051" i="1"/>
  <c r="CR1052" i="1"/>
  <c r="CR1053" i="1"/>
  <c r="CR1054" i="1"/>
  <c r="CR1055" i="1"/>
  <c r="CR1056" i="1"/>
  <c r="CR1057" i="1"/>
  <c r="CR1058" i="1"/>
  <c r="CR1059" i="1"/>
  <c r="CR1060" i="1"/>
  <c r="CR1061" i="1"/>
  <c r="CR1062" i="1"/>
  <c r="CR1063" i="1"/>
  <c r="CR1064" i="1"/>
  <c r="CR1065" i="1"/>
  <c r="CR1066" i="1"/>
  <c r="CR1067" i="1"/>
  <c r="CR1068" i="1"/>
  <c r="CR1069" i="1"/>
  <c r="CR1070" i="1"/>
  <c r="CR1071" i="1"/>
  <c r="CR1072" i="1"/>
  <c r="CR1073" i="1"/>
  <c r="CR1074" i="1"/>
  <c r="CR1075" i="1"/>
  <c r="CR1076" i="1"/>
  <c r="CR1077" i="1"/>
  <c r="CR1078" i="1"/>
  <c r="CR1079" i="1"/>
  <c r="CR1080" i="1"/>
  <c r="CR1081" i="1"/>
  <c r="CR1082" i="1"/>
  <c r="CR1083" i="1"/>
  <c r="CR1084" i="1"/>
  <c r="CR1085" i="1"/>
  <c r="CR1086" i="1"/>
  <c r="CR1087" i="1"/>
  <c r="CR1088" i="1"/>
  <c r="CR1089" i="1"/>
  <c r="CR1090" i="1"/>
  <c r="CR1091" i="1"/>
  <c r="CR1092" i="1"/>
  <c r="CR1093" i="1"/>
  <c r="CR1094" i="1"/>
  <c r="CR1095" i="1"/>
  <c r="CR1096" i="1"/>
  <c r="CR1097" i="1"/>
  <c r="CR1098" i="1"/>
  <c r="CR1099" i="1"/>
  <c r="CR1100" i="1"/>
  <c r="CR1101" i="1"/>
  <c r="CR1102" i="1"/>
  <c r="CR1103" i="1"/>
  <c r="CR1104" i="1"/>
  <c r="CR1105" i="1"/>
  <c r="CR1106" i="1"/>
  <c r="CR1107" i="1"/>
  <c r="CR1108" i="1"/>
  <c r="CR1109" i="1"/>
  <c r="CR1110" i="1"/>
  <c r="CR1111" i="1"/>
  <c r="CR1112" i="1"/>
  <c r="CR1113" i="1"/>
  <c r="CR1114" i="1"/>
  <c r="CR1115" i="1"/>
  <c r="CR1116" i="1"/>
  <c r="CR1117" i="1"/>
  <c r="CR1118" i="1"/>
  <c r="CR1119" i="1"/>
  <c r="CR1120" i="1"/>
  <c r="CR1121" i="1"/>
  <c r="CR1122" i="1"/>
  <c r="CR1123" i="1"/>
  <c r="CR1124" i="1"/>
  <c r="CR1125" i="1"/>
  <c r="CR1126" i="1"/>
  <c r="CR1127" i="1"/>
  <c r="CR1128" i="1"/>
  <c r="CR1129" i="1"/>
  <c r="CR1130" i="1"/>
  <c r="CR1131" i="1"/>
  <c r="CR1132" i="1"/>
  <c r="CR1133" i="1"/>
  <c r="CR1134" i="1"/>
  <c r="CR1135" i="1"/>
  <c r="CR1136" i="1"/>
  <c r="CR1137" i="1"/>
  <c r="CR1138" i="1"/>
  <c r="CR1139" i="1"/>
  <c r="CR1140" i="1"/>
  <c r="CR1141" i="1"/>
  <c r="CR1142" i="1"/>
  <c r="CR1143" i="1"/>
  <c r="CR1144" i="1"/>
  <c r="CR1145" i="1"/>
  <c r="CR1146" i="1"/>
  <c r="CR1147" i="1"/>
  <c r="CR1148" i="1"/>
  <c r="CR1149" i="1"/>
  <c r="CR1150" i="1"/>
  <c r="CR1151" i="1"/>
  <c r="CR1152" i="1"/>
  <c r="CR1153" i="1"/>
  <c r="CR1154" i="1"/>
  <c r="CR1155" i="1"/>
  <c r="CR1156" i="1"/>
  <c r="CR1157" i="1"/>
  <c r="CR1158" i="1"/>
  <c r="CR1159" i="1"/>
  <c r="CR1160" i="1"/>
  <c r="CR1161" i="1"/>
  <c r="CR1162" i="1"/>
  <c r="CR1163" i="1"/>
  <c r="CR1164" i="1"/>
  <c r="CR1165" i="1"/>
  <c r="CR1166" i="1"/>
  <c r="CR1167" i="1"/>
  <c r="CR1168" i="1"/>
  <c r="CR1169" i="1"/>
  <c r="CR1170" i="1"/>
  <c r="CR1171" i="1"/>
  <c r="CR1172" i="1"/>
  <c r="CR1173" i="1"/>
  <c r="CR1174" i="1"/>
  <c r="CR1175" i="1"/>
  <c r="CR1176" i="1"/>
  <c r="CR1177" i="1"/>
  <c r="CR1178" i="1"/>
  <c r="CR1179" i="1"/>
  <c r="CR1180" i="1"/>
  <c r="CR1181" i="1"/>
  <c r="CR1182" i="1"/>
  <c r="CR1183" i="1"/>
  <c r="CR1184" i="1"/>
  <c r="CR1185" i="1"/>
  <c r="CR1186" i="1"/>
  <c r="CR1187" i="1"/>
  <c r="CR1188" i="1"/>
  <c r="CR1189" i="1"/>
  <c r="CR1190" i="1"/>
  <c r="CR1191" i="1"/>
  <c r="CR1192" i="1"/>
  <c r="CR1193" i="1"/>
  <c r="CR1194" i="1"/>
  <c r="CR1195" i="1"/>
  <c r="CR1196" i="1"/>
  <c r="CR1197" i="1"/>
  <c r="CR1198" i="1"/>
  <c r="CR1199" i="1"/>
  <c r="CR1200" i="1"/>
  <c r="CR1201" i="1"/>
  <c r="CR1202" i="1"/>
  <c r="CR1203" i="1"/>
  <c r="CR1204" i="1"/>
  <c r="CR1205" i="1"/>
  <c r="CR1206" i="1"/>
  <c r="CR1207" i="1"/>
  <c r="CR1208" i="1"/>
  <c r="CR1209" i="1"/>
  <c r="CR1210" i="1"/>
  <c r="CR1211" i="1"/>
  <c r="CR1212" i="1"/>
  <c r="CR1213" i="1"/>
  <c r="CR1214" i="1"/>
  <c r="CR1215" i="1"/>
  <c r="CR1216" i="1"/>
  <c r="CR1217" i="1"/>
  <c r="CR1218" i="1"/>
  <c r="CR1219" i="1"/>
  <c r="CR1220" i="1"/>
  <c r="CR1221" i="1"/>
  <c r="CR1222" i="1"/>
  <c r="CR1223" i="1"/>
  <c r="CR1224" i="1"/>
  <c r="CR1225" i="1"/>
  <c r="CR1226" i="1"/>
  <c r="CR1227" i="1"/>
  <c r="CR1228" i="1"/>
  <c r="CR1229" i="1"/>
  <c r="CR1230" i="1"/>
  <c r="CR1231" i="1"/>
  <c r="CR1232" i="1"/>
  <c r="CR1233" i="1"/>
  <c r="CR1234" i="1"/>
  <c r="CR1235" i="1"/>
  <c r="CR1236" i="1"/>
  <c r="CR1237" i="1"/>
  <c r="CR1238" i="1"/>
  <c r="CR1239" i="1"/>
  <c r="CR1240" i="1"/>
  <c r="CR1241" i="1"/>
  <c r="CR1242" i="1"/>
  <c r="CR1243" i="1"/>
  <c r="CR1244" i="1"/>
  <c r="CR1245" i="1"/>
  <c r="CR1246" i="1"/>
  <c r="CR1247" i="1"/>
  <c r="CR1248" i="1"/>
  <c r="CR1249" i="1"/>
  <c r="CR1250" i="1"/>
  <c r="CR1251" i="1"/>
  <c r="CR1252" i="1"/>
  <c r="CR1253" i="1"/>
  <c r="CR1254" i="1"/>
  <c r="CR1255" i="1"/>
  <c r="CR1256" i="1"/>
  <c r="CR1257" i="1"/>
  <c r="CR1258" i="1"/>
  <c r="CR1259" i="1"/>
  <c r="CR1260" i="1"/>
  <c r="CR1261" i="1"/>
  <c r="CR1262" i="1"/>
  <c r="CR1263" i="1"/>
  <c r="CR1264" i="1"/>
  <c r="CR1265" i="1"/>
  <c r="CR1266" i="1"/>
  <c r="CR1267" i="1"/>
  <c r="CR1268" i="1"/>
  <c r="CR1269" i="1"/>
  <c r="CR1270" i="1"/>
  <c r="CR1271" i="1"/>
  <c r="CR1272" i="1"/>
  <c r="CR1273" i="1"/>
  <c r="CR1274" i="1"/>
  <c r="CR1275" i="1"/>
  <c r="CR1276" i="1"/>
  <c r="CR1277" i="1"/>
  <c r="CR1278" i="1"/>
  <c r="CR1279" i="1"/>
  <c r="CR1280" i="1"/>
  <c r="CR1281" i="1"/>
  <c r="CR1282" i="1"/>
  <c r="CR1283" i="1"/>
  <c r="CR1284" i="1"/>
  <c r="CR1285" i="1"/>
  <c r="CR1286" i="1"/>
  <c r="CR1287" i="1"/>
  <c r="CR1288" i="1"/>
  <c r="CR1289" i="1"/>
  <c r="CR1290" i="1"/>
  <c r="CR1291" i="1"/>
  <c r="CR1292" i="1"/>
  <c r="CR1293" i="1"/>
  <c r="CR1294" i="1"/>
  <c r="CR1295" i="1"/>
  <c r="CR1296" i="1"/>
  <c r="CR1297" i="1"/>
  <c r="CR1298" i="1"/>
  <c r="CR1299" i="1"/>
  <c r="CR1300" i="1"/>
  <c r="CR1301" i="1"/>
  <c r="CR1302" i="1"/>
  <c r="CR1303" i="1"/>
  <c r="CR1304" i="1"/>
  <c r="CR1305" i="1"/>
  <c r="CR1306" i="1"/>
  <c r="CR1307" i="1"/>
  <c r="CR1308" i="1"/>
  <c r="CR1309" i="1"/>
  <c r="CR1310" i="1"/>
  <c r="CR1311" i="1"/>
  <c r="CR1312" i="1"/>
  <c r="CR1313" i="1"/>
  <c r="CR1314" i="1"/>
  <c r="CR1315" i="1"/>
  <c r="CR1316" i="1"/>
  <c r="CR1317" i="1"/>
  <c r="CR1318" i="1"/>
  <c r="CR1319" i="1"/>
  <c r="CR1320" i="1"/>
  <c r="CR1321" i="1"/>
  <c r="CR1322" i="1"/>
  <c r="CR1323" i="1"/>
  <c r="CR1324" i="1"/>
  <c r="CR1325" i="1"/>
  <c r="CR1326" i="1"/>
  <c r="CR1327" i="1"/>
  <c r="CR1328" i="1"/>
  <c r="CR1329" i="1"/>
  <c r="CR1330" i="1"/>
  <c r="CR1331" i="1"/>
  <c r="CR1332" i="1"/>
  <c r="CR1333" i="1"/>
  <c r="CR1334" i="1"/>
  <c r="CR1335" i="1"/>
  <c r="CR1336" i="1"/>
  <c r="CR1337" i="1"/>
  <c r="CR1338" i="1"/>
  <c r="CR1339" i="1"/>
  <c r="CR1340" i="1"/>
  <c r="CR1341" i="1"/>
  <c r="CR1342" i="1"/>
  <c r="CR1343" i="1"/>
  <c r="CR1344" i="1"/>
  <c r="CR1345" i="1"/>
  <c r="CR1346" i="1"/>
  <c r="CR1347" i="1"/>
  <c r="CR1348" i="1"/>
  <c r="CR1349" i="1"/>
  <c r="CR1350" i="1"/>
  <c r="CR1351" i="1"/>
  <c r="CR1352" i="1"/>
  <c r="CR1353" i="1"/>
  <c r="CR1354" i="1"/>
  <c r="CR1355" i="1"/>
  <c r="CR1356" i="1"/>
  <c r="CR1357" i="1"/>
  <c r="CR1358" i="1"/>
  <c r="CR1359" i="1"/>
  <c r="CR1360" i="1"/>
  <c r="CR1361" i="1"/>
  <c r="CR1362" i="1"/>
  <c r="CR1363" i="1"/>
  <c r="CR1364" i="1"/>
  <c r="CR1365" i="1"/>
  <c r="CR1366" i="1"/>
  <c r="CR1367" i="1"/>
  <c r="CR1368" i="1"/>
  <c r="CR1369" i="1"/>
  <c r="CR1370" i="1"/>
  <c r="CR1371" i="1"/>
  <c r="CR1372" i="1"/>
  <c r="CR1373" i="1"/>
  <c r="CR1374" i="1"/>
  <c r="CR1375" i="1"/>
  <c r="CR1376" i="1"/>
  <c r="CR1377" i="1"/>
  <c r="CR1378" i="1"/>
  <c r="CR1379" i="1"/>
  <c r="CR1380" i="1"/>
  <c r="CR1381" i="1"/>
  <c r="CR1382" i="1"/>
  <c r="CR1383" i="1"/>
  <c r="CR1384" i="1"/>
  <c r="CR1385" i="1"/>
  <c r="CR1386" i="1"/>
  <c r="CR1387" i="1"/>
  <c r="CR1388" i="1"/>
  <c r="CR1389" i="1"/>
  <c r="CR1390" i="1"/>
  <c r="CR1391" i="1"/>
  <c r="CR1392" i="1"/>
  <c r="CR1393" i="1"/>
  <c r="CR1394" i="1"/>
  <c r="CR1395" i="1"/>
  <c r="CR1396" i="1"/>
  <c r="CR1397" i="1"/>
  <c r="CR1398" i="1"/>
  <c r="CR1399" i="1"/>
  <c r="CR1400" i="1"/>
  <c r="CR1401" i="1"/>
  <c r="CR1402" i="1"/>
  <c r="CR1403" i="1"/>
  <c r="CR1404" i="1"/>
  <c r="CR1405" i="1"/>
  <c r="CR1406" i="1"/>
  <c r="CR1407" i="1"/>
  <c r="CR1408" i="1"/>
  <c r="CR1409" i="1"/>
  <c r="CR1410" i="1"/>
  <c r="CR1411" i="1"/>
  <c r="CR1412" i="1"/>
  <c r="CR1413" i="1"/>
  <c r="CR1414" i="1"/>
  <c r="CR1415" i="1"/>
  <c r="CR1416" i="1"/>
  <c r="CR1417" i="1"/>
  <c r="CR1418" i="1"/>
  <c r="CR1419" i="1"/>
  <c r="CR1420" i="1"/>
  <c r="CR1421" i="1"/>
  <c r="CR1422" i="1"/>
  <c r="CR1423" i="1"/>
  <c r="CR1424" i="1"/>
  <c r="CR1425" i="1"/>
  <c r="CR1426" i="1"/>
  <c r="CR1427" i="1"/>
  <c r="CR1428" i="1"/>
  <c r="CR1429" i="1"/>
  <c r="CR1430" i="1"/>
  <c r="CR1431" i="1"/>
  <c r="CR1432" i="1"/>
  <c r="CR1433" i="1"/>
  <c r="CR1434" i="1"/>
  <c r="CR1435" i="1"/>
  <c r="CR1436" i="1"/>
  <c r="CR1437" i="1"/>
  <c r="CR1438" i="1"/>
  <c r="CR1439" i="1"/>
  <c r="CR1440" i="1"/>
  <c r="CR1441" i="1"/>
  <c r="CR1442" i="1"/>
  <c r="CR1443" i="1"/>
  <c r="CR1444" i="1"/>
  <c r="CR1445" i="1"/>
  <c r="CR1446" i="1"/>
  <c r="CR1447" i="1"/>
  <c r="CR1448" i="1"/>
  <c r="CR1449" i="1"/>
  <c r="CR1450" i="1"/>
  <c r="CR1451" i="1"/>
  <c r="CR1452" i="1"/>
  <c r="CR1453" i="1"/>
  <c r="CR1454" i="1"/>
  <c r="CR1455" i="1"/>
  <c r="CR1456" i="1"/>
  <c r="CR1457" i="1"/>
  <c r="CR1458" i="1"/>
  <c r="CR1459" i="1"/>
  <c r="CR1460" i="1"/>
  <c r="CR1461" i="1"/>
  <c r="CR2" i="1"/>
  <c r="CQ1461" i="1"/>
  <c r="CQ1460" i="1"/>
  <c r="CQ1459" i="1"/>
  <c r="CQ1458" i="1"/>
  <c r="CQ1457" i="1"/>
  <c r="CQ1456" i="1"/>
  <c r="CQ1455" i="1"/>
  <c r="CQ1454" i="1"/>
  <c r="CQ1453" i="1"/>
  <c r="CQ1452" i="1"/>
  <c r="CQ1451" i="1"/>
  <c r="CQ1450" i="1"/>
  <c r="CQ1449" i="1"/>
  <c r="CQ1448" i="1"/>
  <c r="CQ1447" i="1"/>
  <c r="CQ1446" i="1"/>
  <c r="CQ1445" i="1"/>
  <c r="CQ1444" i="1"/>
  <c r="CQ1443" i="1"/>
  <c r="CQ1442" i="1"/>
  <c r="CQ1441" i="1"/>
  <c r="CQ1440" i="1"/>
  <c r="CQ1439" i="1"/>
  <c r="CQ1438" i="1"/>
  <c r="CQ1437" i="1"/>
  <c r="CQ1436" i="1"/>
  <c r="CQ1435" i="1"/>
  <c r="CQ1434" i="1"/>
  <c r="CQ1433" i="1"/>
  <c r="CQ1432" i="1"/>
  <c r="CQ1431" i="1"/>
  <c r="CQ1430" i="1"/>
  <c r="CQ1429" i="1"/>
  <c r="CQ1428" i="1"/>
  <c r="CQ1427" i="1"/>
  <c r="CQ1426" i="1"/>
  <c r="CQ1425" i="1"/>
  <c r="CQ1424" i="1"/>
  <c r="CQ1423" i="1"/>
  <c r="CQ1422" i="1"/>
  <c r="CQ1421" i="1"/>
  <c r="CQ1420" i="1"/>
  <c r="CQ1419" i="1"/>
  <c r="CQ1418" i="1"/>
  <c r="CQ1417" i="1"/>
  <c r="CQ1416" i="1"/>
  <c r="CQ1415" i="1"/>
  <c r="CQ1414" i="1"/>
  <c r="CQ1413" i="1"/>
  <c r="CQ1412" i="1"/>
  <c r="CQ1411" i="1"/>
  <c r="CQ1410" i="1"/>
  <c r="CQ1409" i="1"/>
  <c r="CQ1408" i="1"/>
  <c r="CQ1407" i="1"/>
  <c r="CQ1406" i="1"/>
  <c r="CQ1405" i="1"/>
  <c r="CQ1404" i="1"/>
  <c r="CQ1403" i="1"/>
  <c r="CQ1402" i="1"/>
  <c r="CQ1401" i="1"/>
  <c r="CQ1400" i="1"/>
  <c r="CQ1399" i="1"/>
  <c r="CQ1398" i="1"/>
  <c r="CQ1397" i="1"/>
  <c r="CQ1396" i="1"/>
  <c r="CQ1395" i="1"/>
  <c r="CQ1394" i="1"/>
  <c r="CQ1393" i="1"/>
  <c r="CQ1392" i="1"/>
  <c r="CQ1391" i="1"/>
  <c r="CQ1390" i="1"/>
  <c r="CQ1389" i="1"/>
  <c r="CQ1388" i="1"/>
  <c r="CQ1387" i="1"/>
  <c r="CQ1386" i="1"/>
  <c r="CQ1385" i="1"/>
  <c r="CQ1384" i="1"/>
  <c r="CQ1383" i="1"/>
  <c r="CQ1382" i="1"/>
  <c r="CQ1381" i="1"/>
  <c r="CQ1380" i="1"/>
  <c r="CQ1379" i="1"/>
  <c r="CQ1378" i="1"/>
  <c r="CQ1377" i="1"/>
  <c r="CQ1376" i="1"/>
  <c r="CQ1375" i="1"/>
  <c r="CQ1374" i="1"/>
  <c r="CQ1373" i="1"/>
  <c r="CQ1372" i="1"/>
  <c r="CQ1371" i="1"/>
  <c r="CQ1370" i="1"/>
  <c r="CQ1369" i="1"/>
  <c r="CQ1368" i="1"/>
  <c r="CQ1367" i="1"/>
  <c r="CQ1366" i="1"/>
  <c r="CQ1365" i="1"/>
  <c r="CQ1364" i="1"/>
  <c r="CQ1363" i="1"/>
  <c r="CQ1362" i="1"/>
  <c r="CQ1361" i="1"/>
  <c r="CQ1360" i="1"/>
  <c r="CQ1359" i="1"/>
  <c r="CQ1358" i="1"/>
  <c r="CQ1357" i="1"/>
  <c r="CQ1356" i="1"/>
  <c r="CQ1355" i="1"/>
  <c r="CQ1354" i="1"/>
  <c r="CQ1353" i="1"/>
  <c r="CQ1352" i="1"/>
  <c r="CQ1351" i="1"/>
  <c r="CQ1350" i="1"/>
  <c r="CQ1349" i="1"/>
  <c r="CQ1348" i="1"/>
  <c r="CQ1347" i="1"/>
  <c r="CQ1346" i="1"/>
  <c r="CQ1345" i="1"/>
  <c r="CQ1344" i="1"/>
  <c r="CQ1343" i="1"/>
  <c r="CQ1342" i="1"/>
  <c r="CQ1341" i="1"/>
  <c r="CQ1340" i="1"/>
  <c r="CQ1339" i="1"/>
  <c r="CQ1338" i="1"/>
  <c r="CQ1337" i="1"/>
  <c r="CQ1336" i="1"/>
  <c r="CQ1335" i="1"/>
  <c r="CQ1334" i="1"/>
  <c r="CQ1333" i="1"/>
  <c r="CQ1332" i="1"/>
  <c r="CQ1331" i="1"/>
  <c r="CQ1330" i="1"/>
  <c r="CQ1329" i="1"/>
  <c r="CQ1328" i="1"/>
  <c r="CQ1327" i="1"/>
  <c r="CQ1326" i="1"/>
  <c r="CQ1325" i="1"/>
  <c r="CQ1324" i="1"/>
  <c r="CQ1323" i="1"/>
  <c r="CQ1322" i="1"/>
  <c r="CQ1321" i="1"/>
  <c r="CQ1320" i="1"/>
  <c r="CQ1319" i="1"/>
  <c r="CQ1318" i="1"/>
  <c r="CQ1317" i="1"/>
  <c r="CQ1316" i="1"/>
  <c r="CQ1315" i="1"/>
  <c r="CQ1314" i="1"/>
  <c r="CQ1313" i="1"/>
  <c r="CQ1312" i="1"/>
  <c r="CQ1311" i="1"/>
  <c r="CQ1310" i="1"/>
  <c r="CQ1309" i="1"/>
  <c r="CQ1308" i="1"/>
  <c r="CQ1307" i="1"/>
  <c r="CQ1306" i="1"/>
  <c r="CQ1305" i="1"/>
  <c r="CQ1304" i="1"/>
  <c r="CQ1303" i="1"/>
  <c r="CQ1302" i="1"/>
  <c r="CQ1301" i="1"/>
  <c r="CQ1300" i="1"/>
  <c r="CQ1299" i="1"/>
  <c r="CQ1298" i="1"/>
  <c r="CQ1297" i="1"/>
  <c r="CQ1296" i="1"/>
  <c r="CQ1295" i="1"/>
  <c r="CQ1294" i="1"/>
  <c r="CQ1293" i="1"/>
  <c r="CQ1292" i="1"/>
  <c r="CQ1291" i="1"/>
  <c r="CQ1290" i="1"/>
  <c r="CQ1289" i="1"/>
  <c r="CQ1288" i="1"/>
  <c r="CQ1287" i="1"/>
  <c r="CQ1286" i="1"/>
  <c r="CQ1285" i="1"/>
  <c r="CQ1284" i="1"/>
  <c r="CQ1283" i="1"/>
  <c r="CQ1282" i="1"/>
  <c r="CQ1281" i="1"/>
  <c r="CQ1280" i="1"/>
  <c r="CQ1279" i="1"/>
  <c r="CQ1278" i="1"/>
  <c r="CQ1277" i="1"/>
  <c r="CQ1276" i="1"/>
  <c r="CQ1275" i="1"/>
  <c r="CQ1274" i="1"/>
  <c r="CQ1273" i="1"/>
  <c r="CQ1272" i="1"/>
  <c r="CQ1271" i="1"/>
  <c r="CQ1270" i="1"/>
  <c r="CQ1269" i="1"/>
  <c r="CQ1268" i="1"/>
  <c r="CQ1267" i="1"/>
  <c r="CQ1266" i="1"/>
  <c r="CQ1265" i="1"/>
  <c r="CQ1264" i="1"/>
  <c r="CQ1263" i="1"/>
  <c r="CQ1262" i="1"/>
  <c r="CQ1261" i="1"/>
  <c r="CQ1260" i="1"/>
  <c r="CQ1259" i="1"/>
  <c r="CQ1258" i="1"/>
  <c r="CQ1257" i="1"/>
  <c r="CQ1256" i="1"/>
  <c r="CQ1255" i="1"/>
  <c r="CQ1254" i="1"/>
  <c r="CQ1253" i="1"/>
  <c r="CQ1252" i="1"/>
  <c r="CQ1251" i="1"/>
  <c r="CQ1250" i="1"/>
  <c r="CQ1249" i="1"/>
  <c r="CQ1248" i="1"/>
  <c r="CQ1247" i="1"/>
  <c r="CQ1246" i="1"/>
  <c r="CQ1245" i="1"/>
  <c r="CQ1244" i="1"/>
  <c r="CQ1243" i="1"/>
  <c r="CQ1242" i="1"/>
  <c r="CQ1241" i="1"/>
  <c r="CQ1240" i="1"/>
  <c r="CQ1239" i="1"/>
  <c r="CQ1238" i="1"/>
  <c r="CQ1237" i="1"/>
  <c r="CQ1236" i="1"/>
  <c r="CQ1235" i="1"/>
  <c r="CQ1234" i="1"/>
  <c r="CQ1233" i="1"/>
  <c r="CQ1232" i="1"/>
  <c r="CQ1231" i="1"/>
  <c r="CQ1230" i="1"/>
  <c r="CQ1229" i="1"/>
  <c r="CQ1228" i="1"/>
  <c r="CQ1227" i="1"/>
  <c r="CQ1226" i="1"/>
  <c r="CQ1225" i="1"/>
  <c r="CQ1224" i="1"/>
  <c r="CQ1223" i="1"/>
  <c r="CQ1222" i="1"/>
  <c r="CQ1221" i="1"/>
  <c r="CQ1220" i="1"/>
  <c r="CQ1219" i="1"/>
  <c r="CQ1218" i="1"/>
  <c r="CQ1217" i="1"/>
  <c r="CQ1216" i="1"/>
  <c r="CQ1215" i="1"/>
  <c r="CQ1214" i="1"/>
  <c r="CQ1213" i="1"/>
  <c r="CQ1212" i="1"/>
  <c r="CQ1211" i="1"/>
  <c r="CQ1210" i="1"/>
  <c r="CQ1209" i="1"/>
  <c r="CQ1208" i="1"/>
  <c r="CQ1207" i="1"/>
  <c r="CQ1206" i="1"/>
  <c r="CQ1205" i="1"/>
  <c r="CQ1204" i="1"/>
  <c r="CQ1203" i="1"/>
  <c r="CQ1202" i="1"/>
  <c r="CQ1201" i="1"/>
  <c r="CQ1200" i="1"/>
  <c r="CQ1199" i="1"/>
  <c r="CQ1198" i="1"/>
  <c r="CQ1197" i="1"/>
  <c r="CQ1196" i="1"/>
  <c r="CQ1195" i="1"/>
  <c r="CQ1194" i="1"/>
  <c r="CQ1193" i="1"/>
  <c r="CQ1192" i="1"/>
  <c r="CQ1191" i="1"/>
  <c r="CQ1190" i="1"/>
  <c r="CQ1189" i="1"/>
  <c r="CQ1188" i="1"/>
  <c r="CQ1187" i="1"/>
  <c r="CQ1186" i="1"/>
  <c r="CQ1185" i="1"/>
  <c r="CQ1184" i="1"/>
  <c r="CQ1183" i="1"/>
  <c r="CQ1182" i="1"/>
  <c r="CQ1181" i="1"/>
  <c r="CQ1180" i="1"/>
  <c r="CQ1179" i="1"/>
  <c r="CQ1178" i="1"/>
  <c r="CQ1177" i="1"/>
  <c r="CQ1176" i="1"/>
  <c r="CQ1175" i="1"/>
  <c r="CQ1174" i="1"/>
  <c r="CQ1173" i="1"/>
  <c r="CQ1172" i="1"/>
  <c r="CQ1171" i="1"/>
  <c r="CQ1170" i="1"/>
  <c r="CQ1169" i="1"/>
  <c r="CQ1168" i="1"/>
  <c r="CQ1167" i="1"/>
  <c r="CQ1166" i="1"/>
  <c r="CQ1165" i="1"/>
  <c r="CQ1164" i="1"/>
  <c r="CQ1163" i="1"/>
  <c r="CQ1162" i="1"/>
  <c r="CQ1161" i="1"/>
  <c r="CQ1160" i="1"/>
  <c r="CQ1159" i="1"/>
  <c r="CQ1158" i="1"/>
  <c r="CQ1157" i="1"/>
  <c r="CQ1156" i="1"/>
  <c r="CQ1155" i="1"/>
  <c r="CQ1154" i="1"/>
  <c r="CQ1153" i="1"/>
  <c r="CQ1152" i="1"/>
  <c r="CQ1151" i="1"/>
  <c r="CQ1150" i="1"/>
  <c r="CQ1149" i="1"/>
  <c r="CQ1148" i="1"/>
  <c r="CQ1147" i="1"/>
  <c r="CQ1146" i="1"/>
  <c r="CQ1145" i="1"/>
  <c r="CQ1144" i="1"/>
  <c r="CQ1143" i="1"/>
  <c r="CQ1142" i="1"/>
  <c r="CQ1141" i="1"/>
  <c r="CQ1140" i="1"/>
  <c r="CQ1139" i="1"/>
  <c r="CQ1138" i="1"/>
  <c r="CQ1137" i="1"/>
  <c r="CQ1136" i="1"/>
  <c r="CQ1135" i="1"/>
  <c r="CQ1134" i="1"/>
  <c r="CQ1133" i="1"/>
  <c r="CQ1132" i="1"/>
  <c r="CQ1131" i="1"/>
  <c r="CQ1130" i="1"/>
  <c r="CQ1129" i="1"/>
  <c r="CQ1128" i="1"/>
  <c r="CQ1127" i="1"/>
  <c r="CQ1126" i="1"/>
  <c r="CQ1125" i="1"/>
  <c r="CQ1124" i="1"/>
  <c r="CQ1123" i="1"/>
  <c r="CQ1122" i="1"/>
  <c r="CQ1121" i="1"/>
  <c r="CQ1120" i="1"/>
  <c r="CQ1119" i="1"/>
  <c r="CQ1118" i="1"/>
  <c r="CQ1117" i="1"/>
  <c r="CQ1116" i="1"/>
  <c r="CQ1115" i="1"/>
  <c r="CQ1114" i="1"/>
  <c r="CQ1113" i="1"/>
  <c r="CQ1112" i="1"/>
  <c r="CQ1111" i="1"/>
  <c r="CQ1110" i="1"/>
  <c r="CQ1109" i="1"/>
  <c r="CQ1108" i="1"/>
  <c r="CQ1107" i="1"/>
  <c r="CQ1106" i="1"/>
  <c r="CQ1105" i="1"/>
  <c r="CQ1104" i="1"/>
  <c r="CQ1103" i="1"/>
  <c r="CQ1102" i="1"/>
  <c r="CQ1101" i="1"/>
  <c r="CQ1100" i="1"/>
  <c r="CQ1099" i="1"/>
  <c r="CQ1098" i="1"/>
  <c r="CQ1097" i="1"/>
  <c r="CQ1096" i="1"/>
  <c r="CQ1095" i="1"/>
  <c r="CQ1094" i="1"/>
  <c r="CQ1093" i="1"/>
  <c r="CQ1092" i="1"/>
  <c r="CQ1091" i="1"/>
  <c r="CQ1090" i="1"/>
  <c r="CQ1089" i="1"/>
  <c r="CQ1088" i="1"/>
  <c r="CQ1087" i="1"/>
  <c r="CQ1086" i="1"/>
  <c r="CQ1085" i="1"/>
  <c r="CQ1084" i="1"/>
  <c r="CQ1083" i="1"/>
  <c r="CQ1082" i="1"/>
  <c r="CQ1081" i="1"/>
  <c r="CQ1080" i="1"/>
  <c r="CQ1079" i="1"/>
  <c r="CQ1078" i="1"/>
  <c r="CQ1077" i="1"/>
  <c r="CQ1076" i="1"/>
  <c r="CQ1075" i="1"/>
  <c r="CQ1074" i="1"/>
  <c r="CQ1073" i="1"/>
  <c r="CQ1072" i="1"/>
  <c r="CQ1071" i="1"/>
  <c r="CQ1070" i="1"/>
  <c r="CQ1069" i="1"/>
  <c r="CQ1068" i="1"/>
  <c r="CQ1067" i="1"/>
  <c r="CQ1066" i="1"/>
  <c r="CQ1065" i="1"/>
  <c r="CQ1064" i="1"/>
  <c r="CQ1063" i="1"/>
  <c r="CQ1062" i="1"/>
  <c r="CQ1061" i="1"/>
  <c r="CQ1060" i="1"/>
  <c r="CQ1059" i="1"/>
  <c r="CQ1058" i="1"/>
  <c r="CQ1057" i="1"/>
  <c r="CQ1056" i="1"/>
  <c r="CQ1055" i="1"/>
  <c r="CQ1054" i="1"/>
  <c r="CQ1053" i="1"/>
  <c r="CQ1052" i="1"/>
  <c r="CQ1051" i="1"/>
  <c r="CQ1050" i="1"/>
  <c r="CQ1049" i="1"/>
  <c r="CQ1048" i="1"/>
  <c r="CQ1047" i="1"/>
  <c r="CQ1046" i="1"/>
  <c r="CQ1045" i="1"/>
  <c r="CQ1044" i="1"/>
  <c r="CQ1043" i="1"/>
  <c r="CQ1042" i="1"/>
  <c r="CQ1041" i="1"/>
  <c r="CQ1040" i="1"/>
  <c r="CQ1039" i="1"/>
  <c r="CQ1038" i="1"/>
  <c r="CQ1037" i="1"/>
  <c r="CQ1036" i="1"/>
  <c r="CQ1035" i="1"/>
  <c r="CQ1034" i="1"/>
  <c r="CQ1033" i="1"/>
  <c r="CQ1032" i="1"/>
  <c r="CQ1031" i="1"/>
  <c r="CQ1030" i="1"/>
  <c r="CQ1029" i="1"/>
  <c r="CQ1028" i="1"/>
  <c r="CQ1027" i="1"/>
  <c r="CQ1026" i="1"/>
  <c r="CQ1025" i="1"/>
  <c r="CQ1024" i="1"/>
  <c r="CQ1023" i="1"/>
  <c r="CQ1022" i="1"/>
  <c r="CQ1021" i="1"/>
  <c r="CQ1020" i="1"/>
  <c r="CQ1019" i="1"/>
  <c r="CQ1018" i="1"/>
  <c r="CQ1017" i="1"/>
  <c r="CQ1016" i="1"/>
  <c r="CQ1015" i="1"/>
  <c r="CQ1014" i="1"/>
  <c r="CQ1013" i="1"/>
  <c r="CQ1012" i="1"/>
  <c r="CQ1011" i="1"/>
  <c r="CQ1010" i="1"/>
  <c r="CQ1009" i="1"/>
  <c r="CQ1008" i="1"/>
  <c r="CQ1007" i="1"/>
  <c r="CQ1006" i="1"/>
  <c r="CQ1005" i="1"/>
  <c r="CQ1004" i="1"/>
  <c r="CQ1003" i="1"/>
  <c r="CQ1002" i="1"/>
  <c r="CQ1001" i="1"/>
  <c r="CQ1000" i="1"/>
  <c r="CQ999" i="1"/>
  <c r="CQ998" i="1"/>
  <c r="CQ997" i="1"/>
  <c r="CQ996" i="1"/>
  <c r="CQ995" i="1"/>
  <c r="CQ994" i="1"/>
  <c r="CQ993" i="1"/>
  <c r="CQ992" i="1"/>
  <c r="CQ991" i="1"/>
  <c r="CQ990" i="1"/>
  <c r="CQ989" i="1"/>
  <c r="CQ988" i="1"/>
  <c r="CQ987" i="1"/>
  <c r="CQ986" i="1"/>
  <c r="CQ985" i="1"/>
  <c r="CQ984" i="1"/>
  <c r="CQ983" i="1"/>
  <c r="CQ982" i="1"/>
  <c r="CQ981" i="1"/>
  <c r="CQ980" i="1"/>
  <c r="CQ979" i="1"/>
  <c r="CQ978" i="1"/>
  <c r="CQ977" i="1"/>
  <c r="CQ976" i="1"/>
  <c r="CQ975" i="1"/>
  <c r="CQ974" i="1"/>
  <c r="CQ973" i="1"/>
  <c r="CQ972" i="1"/>
  <c r="CQ971" i="1"/>
  <c r="CQ970" i="1"/>
  <c r="CQ969" i="1"/>
  <c r="CQ968" i="1"/>
  <c r="CQ967" i="1"/>
  <c r="CQ966" i="1"/>
  <c r="CQ965" i="1"/>
  <c r="CQ964" i="1"/>
  <c r="CQ963" i="1"/>
  <c r="CQ962" i="1"/>
  <c r="CQ961" i="1"/>
  <c r="CQ960" i="1"/>
  <c r="CQ959" i="1"/>
  <c r="CQ958" i="1"/>
  <c r="CQ957" i="1"/>
  <c r="CQ956" i="1"/>
  <c r="CQ955" i="1"/>
  <c r="CQ954" i="1"/>
  <c r="CQ953" i="1"/>
  <c r="CQ952" i="1"/>
  <c r="CQ951" i="1"/>
  <c r="CQ950" i="1"/>
  <c r="CQ949" i="1"/>
  <c r="CQ948" i="1"/>
  <c r="CQ947" i="1"/>
  <c r="CQ946" i="1"/>
  <c r="CQ945" i="1"/>
  <c r="CQ944" i="1"/>
  <c r="CQ943" i="1"/>
  <c r="CQ942" i="1"/>
  <c r="CQ941" i="1"/>
  <c r="CQ940" i="1"/>
  <c r="CQ939" i="1"/>
  <c r="CQ938" i="1"/>
  <c r="CQ937" i="1"/>
  <c r="CQ936" i="1"/>
  <c r="CQ935" i="1"/>
  <c r="CQ934" i="1"/>
  <c r="CQ933" i="1"/>
  <c r="CQ932" i="1"/>
  <c r="CQ931" i="1"/>
  <c r="CQ930" i="1"/>
  <c r="CQ929" i="1"/>
  <c r="CQ928" i="1"/>
  <c r="CQ927" i="1"/>
  <c r="CQ926" i="1"/>
  <c r="CQ925" i="1"/>
  <c r="CQ924" i="1"/>
  <c r="CQ923" i="1"/>
  <c r="CQ922" i="1"/>
  <c r="CQ921" i="1"/>
  <c r="CQ920" i="1"/>
  <c r="CQ919" i="1"/>
  <c r="CQ918" i="1"/>
  <c r="CQ917" i="1"/>
  <c r="CQ916" i="1"/>
  <c r="CQ915" i="1"/>
  <c r="CQ914" i="1"/>
  <c r="CQ913" i="1"/>
  <c r="CQ912" i="1"/>
  <c r="CQ911" i="1"/>
  <c r="CQ910" i="1"/>
  <c r="CQ909" i="1"/>
  <c r="CQ908" i="1"/>
  <c r="CQ907" i="1"/>
  <c r="CQ906" i="1"/>
  <c r="CQ905" i="1"/>
  <c r="CQ904" i="1"/>
  <c r="CQ903" i="1"/>
  <c r="CQ902" i="1"/>
  <c r="CQ901" i="1"/>
  <c r="CQ900" i="1"/>
  <c r="CQ899" i="1"/>
  <c r="CQ898" i="1"/>
  <c r="CQ897" i="1"/>
  <c r="CQ896" i="1"/>
  <c r="CQ895" i="1"/>
  <c r="CQ894" i="1"/>
  <c r="CQ893" i="1"/>
  <c r="CQ892" i="1"/>
  <c r="CQ891" i="1"/>
  <c r="CQ890" i="1"/>
  <c r="CQ889" i="1"/>
  <c r="CQ888" i="1"/>
  <c r="CQ887" i="1"/>
  <c r="CQ886" i="1"/>
  <c r="CQ885" i="1"/>
  <c r="CQ884" i="1"/>
  <c r="CQ883" i="1"/>
  <c r="CQ882" i="1"/>
  <c r="CQ881" i="1"/>
  <c r="CQ880" i="1"/>
  <c r="CQ879" i="1"/>
  <c r="CQ878" i="1"/>
  <c r="CQ877" i="1"/>
  <c r="CQ876" i="1"/>
  <c r="CQ875" i="1"/>
  <c r="CQ874" i="1"/>
  <c r="CQ873" i="1"/>
  <c r="CQ872" i="1"/>
  <c r="CQ871" i="1"/>
  <c r="CQ870" i="1"/>
  <c r="CQ869" i="1"/>
  <c r="CQ868" i="1"/>
  <c r="CQ867" i="1"/>
  <c r="CQ866" i="1"/>
  <c r="CQ865" i="1"/>
  <c r="CQ864" i="1"/>
  <c r="CQ863" i="1"/>
  <c r="CQ862" i="1"/>
  <c r="CQ861" i="1"/>
  <c r="CQ860" i="1"/>
  <c r="CQ859" i="1"/>
  <c r="CQ858" i="1"/>
  <c r="CQ857" i="1"/>
  <c r="CQ856" i="1"/>
  <c r="CQ855" i="1"/>
  <c r="CQ854" i="1"/>
  <c r="CQ853" i="1"/>
  <c r="CQ852" i="1"/>
  <c r="CQ851" i="1"/>
  <c r="CQ850" i="1"/>
  <c r="CQ849" i="1"/>
  <c r="CQ848" i="1"/>
  <c r="CQ847" i="1"/>
  <c r="CQ846" i="1"/>
  <c r="CQ845" i="1"/>
  <c r="CQ844" i="1"/>
  <c r="CQ843" i="1"/>
  <c r="CQ842" i="1"/>
  <c r="CQ841" i="1"/>
  <c r="CQ840" i="1"/>
  <c r="CQ839" i="1"/>
  <c r="CQ838" i="1"/>
  <c r="CQ837" i="1"/>
  <c r="CQ836" i="1"/>
  <c r="CQ835" i="1"/>
  <c r="CQ834" i="1"/>
  <c r="CQ833" i="1"/>
  <c r="CQ832" i="1"/>
  <c r="CQ831" i="1"/>
  <c r="CQ830" i="1"/>
  <c r="CQ829" i="1"/>
  <c r="CQ828" i="1"/>
  <c r="CQ827" i="1"/>
  <c r="CQ826" i="1"/>
  <c r="CQ825" i="1"/>
  <c r="CQ824" i="1"/>
  <c r="CQ823" i="1"/>
  <c r="CQ822" i="1"/>
  <c r="CQ821" i="1"/>
  <c r="CQ820" i="1"/>
  <c r="CQ819" i="1"/>
  <c r="CQ818" i="1"/>
  <c r="CQ817" i="1"/>
  <c r="CQ816" i="1"/>
  <c r="CQ815" i="1"/>
  <c r="CQ814" i="1"/>
  <c r="CQ813" i="1"/>
  <c r="CQ812" i="1"/>
  <c r="CQ811" i="1"/>
  <c r="CQ810" i="1"/>
  <c r="CQ809" i="1"/>
  <c r="CQ808" i="1"/>
  <c r="CQ807" i="1"/>
  <c r="CQ806" i="1"/>
  <c r="CQ805" i="1"/>
  <c r="CQ804" i="1"/>
  <c r="CQ803" i="1"/>
  <c r="CQ802" i="1"/>
  <c r="CQ801" i="1"/>
  <c r="CQ800" i="1"/>
  <c r="CQ799" i="1"/>
  <c r="CQ798" i="1"/>
  <c r="CQ797" i="1"/>
  <c r="CQ796" i="1"/>
  <c r="CQ795" i="1"/>
  <c r="CQ794" i="1"/>
  <c r="CQ793" i="1"/>
  <c r="CQ792" i="1"/>
  <c r="CQ791" i="1"/>
  <c r="CQ790" i="1"/>
  <c r="CQ789" i="1"/>
  <c r="CQ788" i="1"/>
  <c r="CQ787" i="1"/>
  <c r="CQ786" i="1"/>
  <c r="CQ785" i="1"/>
  <c r="CQ784" i="1"/>
  <c r="CQ783" i="1"/>
  <c r="CQ782" i="1"/>
  <c r="CQ781" i="1"/>
  <c r="CQ780" i="1"/>
  <c r="CQ779" i="1"/>
  <c r="CQ778" i="1"/>
  <c r="CQ777" i="1"/>
  <c r="CQ776" i="1"/>
  <c r="CQ775" i="1"/>
  <c r="CQ774" i="1"/>
  <c r="CQ773" i="1"/>
  <c r="CQ772" i="1"/>
  <c r="CQ771" i="1"/>
  <c r="CQ770" i="1"/>
  <c r="CQ769" i="1"/>
  <c r="CQ768" i="1"/>
  <c r="CQ767" i="1"/>
  <c r="CQ766" i="1"/>
  <c r="CQ765" i="1"/>
  <c r="CQ764" i="1"/>
  <c r="CQ763" i="1"/>
  <c r="CQ762" i="1"/>
  <c r="CQ761" i="1"/>
  <c r="CQ760" i="1"/>
  <c r="CQ759" i="1"/>
  <c r="CQ758" i="1"/>
  <c r="CQ757" i="1"/>
  <c r="CQ756" i="1"/>
  <c r="CQ755" i="1"/>
  <c r="CQ754" i="1"/>
  <c r="CQ753" i="1"/>
  <c r="CQ752" i="1"/>
  <c r="CQ751" i="1"/>
  <c r="CQ750" i="1"/>
  <c r="CQ749" i="1"/>
  <c r="CQ748" i="1"/>
  <c r="CQ747" i="1"/>
  <c r="CQ746" i="1"/>
  <c r="CQ745" i="1"/>
  <c r="CQ744" i="1"/>
  <c r="CQ743" i="1"/>
  <c r="CQ742" i="1"/>
  <c r="CQ741" i="1"/>
  <c r="CQ740" i="1"/>
  <c r="CQ739" i="1"/>
  <c r="CQ738" i="1"/>
  <c r="CQ737" i="1"/>
  <c r="CQ736" i="1"/>
  <c r="CQ735" i="1"/>
  <c r="CQ734" i="1"/>
  <c r="CQ733" i="1"/>
  <c r="CQ732" i="1"/>
  <c r="CQ731" i="1"/>
  <c r="CQ730" i="1"/>
  <c r="CQ729" i="1"/>
  <c r="CQ728" i="1"/>
  <c r="CQ727" i="1"/>
  <c r="CQ726" i="1"/>
  <c r="CQ725" i="1"/>
  <c r="CQ724" i="1"/>
  <c r="CQ723" i="1"/>
  <c r="CQ722" i="1"/>
  <c r="CQ721" i="1"/>
  <c r="CQ720" i="1"/>
  <c r="CQ719" i="1"/>
  <c r="CQ718" i="1"/>
  <c r="CQ717" i="1"/>
  <c r="CQ716" i="1"/>
  <c r="CQ715" i="1"/>
  <c r="CQ714" i="1"/>
  <c r="CQ713" i="1"/>
  <c r="CQ712" i="1"/>
  <c r="CQ711" i="1"/>
  <c r="CQ710" i="1"/>
  <c r="CQ709" i="1"/>
  <c r="CQ708" i="1"/>
  <c r="CQ707" i="1"/>
  <c r="CQ706" i="1"/>
  <c r="CQ705" i="1"/>
  <c r="CQ704" i="1"/>
  <c r="CQ703" i="1"/>
  <c r="CQ702" i="1"/>
  <c r="CQ701" i="1"/>
  <c r="CQ700" i="1"/>
  <c r="CQ699" i="1"/>
  <c r="CQ698" i="1"/>
  <c r="CQ697" i="1"/>
  <c r="CQ696" i="1"/>
  <c r="CQ695" i="1"/>
  <c r="CQ694" i="1"/>
  <c r="CQ693" i="1"/>
  <c r="CQ692" i="1"/>
  <c r="CQ691" i="1"/>
  <c r="CQ690" i="1"/>
  <c r="CQ689" i="1"/>
  <c r="CQ688" i="1"/>
  <c r="CQ687" i="1"/>
  <c r="CQ686" i="1"/>
  <c r="CQ685" i="1"/>
  <c r="CQ684" i="1"/>
  <c r="CQ683" i="1"/>
  <c r="CQ682" i="1"/>
  <c r="CQ681" i="1"/>
  <c r="CQ680" i="1"/>
  <c r="CQ679" i="1"/>
  <c r="CQ678" i="1"/>
  <c r="CQ677" i="1"/>
  <c r="CQ676" i="1"/>
  <c r="CQ675" i="1"/>
  <c r="CQ674" i="1"/>
  <c r="CQ673" i="1"/>
  <c r="CQ672" i="1"/>
  <c r="CQ671" i="1"/>
  <c r="CQ670" i="1"/>
  <c r="CQ669" i="1"/>
  <c r="CQ668" i="1"/>
  <c r="CQ667" i="1"/>
  <c r="CQ666" i="1"/>
  <c r="CQ665" i="1"/>
  <c r="CQ664" i="1"/>
  <c r="CQ663" i="1"/>
  <c r="CQ662" i="1"/>
  <c r="CQ661" i="1"/>
  <c r="CQ660" i="1"/>
  <c r="CQ659" i="1"/>
  <c r="CQ658" i="1"/>
  <c r="CQ657" i="1"/>
  <c r="CQ656" i="1"/>
  <c r="CQ655" i="1"/>
  <c r="CQ654" i="1"/>
  <c r="CQ653" i="1"/>
  <c r="CQ652" i="1"/>
  <c r="CQ651" i="1"/>
  <c r="CQ650" i="1"/>
  <c r="CQ649" i="1"/>
  <c r="CQ648" i="1"/>
  <c r="CQ647" i="1"/>
  <c r="CQ646" i="1"/>
  <c r="CQ645" i="1"/>
  <c r="CQ644" i="1"/>
  <c r="CQ643" i="1"/>
  <c r="CQ642" i="1"/>
  <c r="CQ641" i="1"/>
  <c r="CQ640" i="1"/>
  <c r="CQ639" i="1"/>
  <c r="CQ638" i="1"/>
  <c r="CQ637" i="1"/>
  <c r="CQ636" i="1"/>
  <c r="CQ635" i="1"/>
  <c r="CQ634" i="1"/>
  <c r="CQ633" i="1"/>
  <c r="CQ632" i="1"/>
  <c r="CQ631" i="1"/>
  <c r="CQ630" i="1"/>
  <c r="CQ629" i="1"/>
  <c r="CQ628" i="1"/>
  <c r="CQ627" i="1"/>
  <c r="CQ626" i="1"/>
  <c r="CQ625" i="1"/>
  <c r="CQ624" i="1"/>
  <c r="CQ623" i="1"/>
  <c r="CQ622" i="1"/>
  <c r="CQ621" i="1"/>
  <c r="CQ620" i="1"/>
  <c r="CQ619" i="1"/>
  <c r="CQ618" i="1"/>
  <c r="CQ617" i="1"/>
  <c r="CQ616" i="1"/>
  <c r="CQ615" i="1"/>
  <c r="CQ614" i="1"/>
  <c r="CQ613" i="1"/>
  <c r="CQ612" i="1"/>
  <c r="CQ611" i="1"/>
  <c r="CQ610" i="1"/>
  <c r="CQ609" i="1"/>
  <c r="CQ608" i="1"/>
  <c r="CQ607" i="1"/>
  <c r="CQ606" i="1"/>
  <c r="CQ605" i="1"/>
  <c r="CQ604" i="1"/>
  <c r="CQ603" i="1"/>
  <c r="CQ602" i="1"/>
  <c r="CQ601" i="1"/>
  <c r="CQ600" i="1"/>
  <c r="CQ599" i="1"/>
  <c r="CQ598" i="1"/>
  <c r="CQ597" i="1"/>
  <c r="CQ596" i="1"/>
  <c r="CQ595" i="1"/>
  <c r="CQ594" i="1"/>
  <c r="CQ593" i="1"/>
  <c r="CQ592" i="1"/>
  <c r="CQ591" i="1"/>
  <c r="CQ590" i="1"/>
  <c r="CQ589" i="1"/>
  <c r="CQ588" i="1"/>
  <c r="CQ587" i="1"/>
  <c r="CQ586" i="1"/>
  <c r="CQ585" i="1"/>
  <c r="CQ584" i="1"/>
  <c r="CQ583" i="1"/>
  <c r="CQ582" i="1"/>
  <c r="CQ581" i="1"/>
  <c r="CQ580" i="1"/>
  <c r="CQ579" i="1"/>
  <c r="CQ578" i="1"/>
  <c r="CQ577" i="1"/>
  <c r="CQ576" i="1"/>
  <c r="CQ575" i="1"/>
  <c r="CQ574" i="1"/>
  <c r="CQ573" i="1"/>
  <c r="CQ572" i="1"/>
  <c r="CQ571" i="1"/>
  <c r="CQ570" i="1"/>
  <c r="CQ569" i="1"/>
  <c r="CQ568" i="1"/>
  <c r="CQ567" i="1"/>
  <c r="CQ566" i="1"/>
  <c r="CQ565" i="1"/>
  <c r="CQ564" i="1"/>
  <c r="CQ563" i="1"/>
  <c r="CQ562" i="1"/>
  <c r="CQ561" i="1"/>
  <c r="CQ560" i="1"/>
  <c r="CQ559" i="1"/>
  <c r="CQ558" i="1"/>
  <c r="CQ557" i="1"/>
  <c r="CQ556" i="1"/>
  <c r="CQ555" i="1"/>
  <c r="CQ554" i="1"/>
  <c r="CQ553" i="1"/>
  <c r="CQ552" i="1"/>
  <c r="CQ551" i="1"/>
  <c r="CQ550" i="1"/>
  <c r="CQ549" i="1"/>
  <c r="CQ548" i="1"/>
  <c r="CQ547" i="1"/>
  <c r="CQ546" i="1"/>
  <c r="CQ545" i="1"/>
  <c r="CQ544" i="1"/>
  <c r="CQ543" i="1"/>
  <c r="CQ542" i="1"/>
  <c r="CQ541" i="1"/>
  <c r="CQ540" i="1"/>
  <c r="CQ539" i="1"/>
  <c r="CQ538" i="1"/>
  <c r="CQ537" i="1"/>
  <c r="CQ536" i="1"/>
  <c r="CQ535" i="1"/>
  <c r="CQ534" i="1"/>
  <c r="CQ533" i="1"/>
  <c r="CQ532" i="1"/>
  <c r="CQ531" i="1"/>
  <c r="CQ530" i="1"/>
  <c r="CQ529" i="1"/>
  <c r="CQ528" i="1"/>
  <c r="CQ527" i="1"/>
  <c r="CQ526" i="1"/>
  <c r="CQ525" i="1"/>
  <c r="CQ524" i="1"/>
  <c r="CQ523" i="1"/>
  <c r="CQ522" i="1"/>
  <c r="CQ521" i="1"/>
  <c r="CQ520" i="1"/>
  <c r="CQ519" i="1"/>
  <c r="CQ518" i="1"/>
  <c r="CQ517" i="1"/>
  <c r="CQ516" i="1"/>
  <c r="CQ515" i="1"/>
  <c r="CQ514" i="1"/>
  <c r="CQ513" i="1"/>
  <c r="CQ512" i="1"/>
  <c r="CQ511" i="1"/>
  <c r="CQ510" i="1"/>
  <c r="CQ509" i="1"/>
  <c r="CQ508" i="1"/>
  <c r="CQ507" i="1"/>
  <c r="CQ506" i="1"/>
  <c r="CQ505" i="1"/>
  <c r="CQ504" i="1"/>
  <c r="CQ503" i="1"/>
  <c r="CQ502" i="1"/>
  <c r="CQ501" i="1"/>
  <c r="CQ500" i="1"/>
  <c r="CQ499" i="1"/>
  <c r="CQ498" i="1"/>
  <c r="CQ497" i="1"/>
  <c r="CQ496" i="1"/>
  <c r="CQ495" i="1"/>
  <c r="CQ494" i="1"/>
  <c r="CQ493" i="1"/>
  <c r="CQ492" i="1"/>
  <c r="CQ491" i="1"/>
  <c r="CQ490" i="1"/>
  <c r="CQ489" i="1"/>
  <c r="CQ488" i="1"/>
  <c r="CQ487" i="1"/>
  <c r="CQ486" i="1"/>
  <c r="CQ485" i="1"/>
  <c r="CQ484" i="1"/>
  <c r="CQ483" i="1"/>
  <c r="CQ482" i="1"/>
  <c r="CQ481" i="1"/>
  <c r="CQ480" i="1"/>
  <c r="CQ479" i="1"/>
  <c r="CQ478" i="1"/>
  <c r="CQ477" i="1"/>
  <c r="CQ476" i="1"/>
  <c r="CQ475" i="1"/>
  <c r="CQ474" i="1"/>
  <c r="CQ473" i="1"/>
  <c r="CQ472" i="1"/>
  <c r="CQ471" i="1"/>
  <c r="CQ470" i="1"/>
  <c r="CQ469" i="1"/>
  <c r="CQ468" i="1"/>
  <c r="CQ467" i="1"/>
  <c r="CQ466" i="1"/>
  <c r="CQ465" i="1"/>
  <c r="CQ464" i="1"/>
  <c r="CQ463" i="1"/>
  <c r="CQ462" i="1"/>
  <c r="CQ461" i="1"/>
  <c r="CQ460" i="1"/>
  <c r="CQ459" i="1"/>
  <c r="CQ458" i="1"/>
  <c r="CQ457" i="1"/>
  <c r="CQ456" i="1"/>
  <c r="CQ455" i="1"/>
  <c r="CQ454" i="1"/>
  <c r="CQ453" i="1"/>
  <c r="CQ452" i="1"/>
  <c r="CQ451" i="1"/>
  <c r="CQ450" i="1"/>
  <c r="CQ449" i="1"/>
  <c r="CQ448" i="1"/>
  <c r="CQ447" i="1"/>
  <c r="CQ446" i="1"/>
  <c r="CQ445" i="1"/>
  <c r="CQ444" i="1"/>
  <c r="CQ443" i="1"/>
  <c r="CQ442" i="1"/>
  <c r="CQ441" i="1"/>
  <c r="CQ440" i="1"/>
  <c r="CQ439" i="1"/>
  <c r="CQ438" i="1"/>
  <c r="CQ437" i="1"/>
  <c r="CQ436" i="1"/>
  <c r="CQ435" i="1"/>
  <c r="CQ434" i="1"/>
  <c r="CQ433" i="1"/>
  <c r="CQ432" i="1"/>
  <c r="CQ431" i="1"/>
  <c r="CQ430" i="1"/>
  <c r="CQ429" i="1"/>
  <c r="CQ428" i="1"/>
  <c r="CQ427" i="1"/>
  <c r="CQ426" i="1"/>
  <c r="CQ425" i="1"/>
  <c r="CQ424" i="1"/>
  <c r="CQ423" i="1"/>
  <c r="CQ422" i="1"/>
  <c r="CQ421" i="1"/>
  <c r="CQ420" i="1"/>
  <c r="CQ419" i="1"/>
  <c r="CQ418" i="1"/>
  <c r="CQ417" i="1"/>
  <c r="CQ416" i="1"/>
  <c r="CQ415" i="1"/>
  <c r="CQ414" i="1"/>
  <c r="CQ413" i="1"/>
  <c r="CQ412" i="1"/>
  <c r="CQ411" i="1"/>
  <c r="CQ410" i="1"/>
  <c r="CQ409" i="1"/>
  <c r="CQ408" i="1"/>
  <c r="CQ407" i="1"/>
  <c r="CQ406" i="1"/>
  <c r="CQ405" i="1"/>
  <c r="CQ404" i="1"/>
  <c r="CQ403" i="1"/>
  <c r="CQ402" i="1"/>
  <c r="CQ401" i="1"/>
  <c r="CQ400" i="1"/>
  <c r="CQ399" i="1"/>
  <c r="CQ398" i="1"/>
  <c r="CQ397" i="1"/>
  <c r="CQ396" i="1"/>
  <c r="CQ395" i="1"/>
  <c r="CQ394" i="1"/>
  <c r="CQ393" i="1"/>
  <c r="CQ392" i="1"/>
  <c r="CQ391" i="1"/>
  <c r="CQ390" i="1"/>
  <c r="CQ389" i="1"/>
  <c r="CQ388" i="1"/>
  <c r="CQ387" i="1"/>
  <c r="CQ386" i="1"/>
  <c r="CQ385" i="1"/>
  <c r="CQ384" i="1"/>
  <c r="CQ383" i="1"/>
  <c r="CQ382" i="1"/>
  <c r="CQ381" i="1"/>
  <c r="CQ380" i="1"/>
  <c r="CQ379" i="1"/>
  <c r="CQ378" i="1"/>
  <c r="CQ377" i="1"/>
  <c r="CQ376" i="1"/>
  <c r="CQ375" i="1"/>
  <c r="CQ374" i="1"/>
  <c r="CQ373" i="1"/>
  <c r="CQ372" i="1"/>
  <c r="CQ371" i="1"/>
  <c r="CQ370" i="1"/>
  <c r="CQ369" i="1"/>
  <c r="CQ368" i="1"/>
  <c r="CQ367" i="1"/>
  <c r="CQ366" i="1"/>
  <c r="CQ365" i="1"/>
  <c r="CQ364" i="1"/>
  <c r="CQ363" i="1"/>
  <c r="CQ362" i="1"/>
  <c r="CQ361" i="1"/>
  <c r="CQ360" i="1"/>
  <c r="CQ359" i="1"/>
  <c r="CQ358" i="1"/>
  <c r="CQ357" i="1"/>
  <c r="CQ356" i="1"/>
  <c r="CQ355" i="1"/>
  <c r="CQ354" i="1"/>
  <c r="CQ353" i="1"/>
  <c r="CQ352" i="1"/>
  <c r="CQ351" i="1"/>
  <c r="CQ350" i="1"/>
  <c r="CQ349" i="1"/>
  <c r="CQ348" i="1"/>
  <c r="CQ347" i="1"/>
  <c r="CQ346" i="1"/>
  <c r="CQ345" i="1"/>
  <c r="CQ344" i="1"/>
  <c r="CQ343" i="1"/>
  <c r="CQ342" i="1"/>
  <c r="CQ341" i="1"/>
  <c r="CQ340" i="1"/>
  <c r="CQ339" i="1"/>
  <c r="CQ338" i="1"/>
  <c r="CQ337" i="1"/>
  <c r="CQ336" i="1"/>
  <c r="CQ335" i="1"/>
  <c r="CQ334" i="1"/>
  <c r="CQ333" i="1"/>
  <c r="CQ332" i="1"/>
  <c r="CQ331" i="1"/>
  <c r="CQ330" i="1"/>
  <c r="CQ329" i="1"/>
  <c r="CQ328" i="1"/>
  <c r="CQ327" i="1"/>
  <c r="CQ326" i="1"/>
  <c r="CQ325" i="1"/>
  <c r="CQ324" i="1"/>
  <c r="CQ323" i="1"/>
  <c r="CQ322" i="1"/>
  <c r="CQ321" i="1"/>
  <c r="CQ320" i="1"/>
  <c r="CQ319" i="1"/>
  <c r="CQ318" i="1"/>
  <c r="CQ317" i="1"/>
  <c r="CQ316" i="1"/>
  <c r="CQ315" i="1"/>
  <c r="CQ314" i="1"/>
  <c r="CQ313" i="1"/>
  <c r="CQ312" i="1"/>
  <c r="CQ311" i="1"/>
  <c r="CQ310" i="1"/>
  <c r="CQ309" i="1"/>
  <c r="CQ308" i="1"/>
  <c r="CQ307" i="1"/>
  <c r="CQ306" i="1"/>
  <c r="CQ305" i="1"/>
  <c r="CQ304" i="1"/>
  <c r="CQ303" i="1"/>
  <c r="CQ302" i="1"/>
  <c r="CQ301" i="1"/>
  <c r="CQ300" i="1"/>
  <c r="CQ299" i="1"/>
  <c r="CQ298" i="1"/>
  <c r="CQ297" i="1"/>
  <c r="CQ296" i="1"/>
  <c r="CQ295" i="1"/>
  <c r="CQ294" i="1"/>
  <c r="CQ293" i="1"/>
  <c r="CQ292" i="1"/>
  <c r="CQ291" i="1"/>
  <c r="CQ290" i="1"/>
  <c r="CQ289" i="1"/>
  <c r="CQ288" i="1"/>
  <c r="CQ287" i="1"/>
  <c r="CQ286" i="1"/>
  <c r="CQ285" i="1"/>
  <c r="CQ284" i="1"/>
  <c r="CQ283" i="1"/>
  <c r="CQ282" i="1"/>
  <c r="CQ281" i="1"/>
  <c r="CQ280" i="1"/>
  <c r="CQ279" i="1"/>
  <c r="CQ278" i="1"/>
  <c r="CQ277" i="1"/>
  <c r="CQ276" i="1"/>
  <c r="CQ275" i="1"/>
  <c r="CQ274" i="1"/>
  <c r="CQ273" i="1"/>
  <c r="CQ272" i="1"/>
  <c r="CQ271" i="1"/>
  <c r="CQ270" i="1"/>
  <c r="CQ269" i="1"/>
  <c r="CQ268" i="1"/>
  <c r="CQ267" i="1"/>
  <c r="CQ266" i="1"/>
  <c r="CQ265" i="1"/>
  <c r="CQ264" i="1"/>
  <c r="CQ263" i="1"/>
  <c r="CQ262" i="1"/>
  <c r="CQ261" i="1"/>
  <c r="CQ260" i="1"/>
  <c r="CQ259" i="1"/>
  <c r="CQ258" i="1"/>
  <c r="CQ257" i="1"/>
  <c r="CQ256" i="1"/>
  <c r="CQ255" i="1"/>
  <c r="CQ254" i="1"/>
  <c r="CQ253" i="1"/>
  <c r="CQ252" i="1"/>
  <c r="CQ251" i="1"/>
  <c r="CQ250" i="1"/>
  <c r="CQ249" i="1"/>
  <c r="CQ248" i="1"/>
  <c r="CQ247" i="1"/>
  <c r="CQ246" i="1"/>
  <c r="CQ245" i="1"/>
  <c r="CQ244" i="1"/>
  <c r="CQ243" i="1"/>
  <c r="CQ242" i="1"/>
  <c r="CQ241" i="1"/>
  <c r="CQ240" i="1"/>
  <c r="CQ239" i="1"/>
  <c r="CQ238" i="1"/>
  <c r="CQ237" i="1"/>
  <c r="CQ236" i="1"/>
  <c r="CQ235" i="1"/>
  <c r="CQ234" i="1"/>
  <c r="CQ233" i="1"/>
  <c r="CQ232" i="1"/>
  <c r="CQ231" i="1"/>
  <c r="CQ230" i="1"/>
  <c r="CQ229" i="1"/>
  <c r="CQ228" i="1"/>
  <c r="CQ227" i="1"/>
  <c r="CQ226" i="1"/>
  <c r="CQ225" i="1"/>
  <c r="CQ224" i="1"/>
  <c r="CQ223" i="1"/>
  <c r="CQ222" i="1"/>
  <c r="CQ221" i="1"/>
  <c r="CQ220" i="1"/>
  <c r="CQ219" i="1"/>
  <c r="CQ218" i="1"/>
  <c r="CQ217" i="1"/>
  <c r="CQ216" i="1"/>
  <c r="CQ215" i="1"/>
  <c r="CQ214" i="1"/>
  <c r="CQ213" i="1"/>
  <c r="CQ212" i="1"/>
  <c r="CQ211" i="1"/>
  <c r="CQ210" i="1"/>
  <c r="CQ209" i="1"/>
  <c r="CQ208" i="1"/>
  <c r="CQ207" i="1"/>
  <c r="CQ206" i="1"/>
  <c r="CQ205" i="1"/>
  <c r="CQ204" i="1"/>
  <c r="CQ203" i="1"/>
  <c r="CQ202" i="1"/>
  <c r="CQ201" i="1"/>
  <c r="CQ200" i="1"/>
  <c r="CQ199" i="1"/>
  <c r="CQ198" i="1"/>
  <c r="CQ197" i="1"/>
  <c r="CQ196" i="1"/>
  <c r="CQ195" i="1"/>
  <c r="CQ194" i="1"/>
  <c r="CQ193" i="1"/>
  <c r="CQ192" i="1"/>
  <c r="CQ191" i="1"/>
  <c r="CQ190" i="1"/>
  <c r="CQ189" i="1"/>
  <c r="CQ188" i="1"/>
  <c r="CQ187" i="1"/>
  <c r="CQ186" i="1"/>
  <c r="CQ185" i="1"/>
  <c r="CQ184" i="1"/>
  <c r="CQ183" i="1"/>
  <c r="CQ182" i="1"/>
  <c r="CQ181" i="1"/>
  <c r="CQ180" i="1"/>
  <c r="CQ179" i="1"/>
  <c r="CQ178" i="1"/>
  <c r="CQ177" i="1"/>
  <c r="CQ176" i="1"/>
  <c r="CQ175" i="1"/>
  <c r="CQ174" i="1"/>
  <c r="CQ173" i="1"/>
  <c r="CQ172" i="1"/>
  <c r="CQ171" i="1"/>
  <c r="CQ170" i="1"/>
  <c r="CQ169" i="1"/>
  <c r="CQ168" i="1"/>
  <c r="CQ167" i="1"/>
  <c r="CQ166" i="1"/>
  <c r="CQ165" i="1"/>
  <c r="CQ164" i="1"/>
  <c r="CQ163" i="1"/>
  <c r="CQ162" i="1"/>
  <c r="CQ161" i="1"/>
  <c r="CQ160" i="1"/>
  <c r="CQ159" i="1"/>
  <c r="CQ158" i="1"/>
  <c r="CQ157" i="1"/>
  <c r="CQ156" i="1"/>
  <c r="CQ155" i="1"/>
  <c r="CQ154" i="1"/>
  <c r="CQ153" i="1"/>
  <c r="CQ152" i="1"/>
  <c r="CQ151" i="1"/>
  <c r="CQ150" i="1"/>
  <c r="CQ149" i="1"/>
  <c r="CQ148" i="1"/>
  <c r="CQ147" i="1"/>
  <c r="CQ146" i="1"/>
  <c r="CQ145" i="1"/>
  <c r="CQ144" i="1"/>
  <c r="CQ143" i="1"/>
  <c r="CQ142" i="1"/>
  <c r="CQ141" i="1"/>
  <c r="CQ140" i="1"/>
  <c r="CQ139" i="1"/>
  <c r="CQ138" i="1"/>
  <c r="CQ137" i="1"/>
  <c r="CQ136" i="1"/>
  <c r="CQ135" i="1"/>
  <c r="CQ134" i="1"/>
  <c r="CQ133" i="1"/>
  <c r="CQ132" i="1"/>
  <c r="CQ131" i="1"/>
  <c r="CQ130" i="1"/>
  <c r="CQ129" i="1"/>
  <c r="CQ128" i="1"/>
  <c r="CQ127" i="1"/>
  <c r="CQ126" i="1"/>
  <c r="CQ125" i="1"/>
  <c r="CQ124" i="1"/>
  <c r="CQ123" i="1"/>
  <c r="CQ122" i="1"/>
  <c r="CQ121" i="1"/>
  <c r="CQ120" i="1"/>
  <c r="CQ119" i="1"/>
  <c r="CQ118" i="1"/>
  <c r="CQ117" i="1"/>
  <c r="CQ116" i="1"/>
  <c r="CQ115" i="1"/>
  <c r="CQ114" i="1"/>
  <c r="CQ113" i="1"/>
  <c r="CQ112" i="1"/>
  <c r="CQ111" i="1"/>
  <c r="CQ110" i="1"/>
  <c r="CQ109" i="1"/>
  <c r="CQ108" i="1"/>
  <c r="CQ107" i="1"/>
  <c r="CQ106" i="1"/>
  <c r="CQ105" i="1"/>
  <c r="CQ104" i="1"/>
  <c r="CQ103" i="1"/>
  <c r="CQ102" i="1"/>
  <c r="CQ101" i="1"/>
  <c r="CQ100" i="1"/>
  <c r="CQ99" i="1"/>
  <c r="CQ98" i="1"/>
  <c r="CQ97" i="1"/>
  <c r="CQ96" i="1"/>
  <c r="CQ95" i="1"/>
  <c r="CQ94" i="1"/>
  <c r="CQ93" i="1"/>
  <c r="CQ92" i="1"/>
  <c r="CQ91" i="1"/>
  <c r="CQ90" i="1"/>
  <c r="CQ89" i="1"/>
  <c r="CQ88" i="1"/>
  <c r="CQ87" i="1"/>
  <c r="CQ86" i="1"/>
  <c r="CQ85" i="1"/>
  <c r="CQ84" i="1"/>
  <c r="CQ83" i="1"/>
  <c r="CQ82" i="1"/>
  <c r="CQ81" i="1"/>
  <c r="CQ80" i="1"/>
  <c r="CQ79" i="1"/>
  <c r="CQ78" i="1"/>
  <c r="CQ77" i="1"/>
  <c r="CQ76" i="1"/>
  <c r="CQ75" i="1"/>
  <c r="CQ74" i="1"/>
  <c r="CQ73" i="1"/>
  <c r="CQ72" i="1"/>
  <c r="CQ71" i="1"/>
  <c r="CQ70" i="1"/>
  <c r="CQ69" i="1"/>
  <c r="CQ68" i="1"/>
  <c r="CQ67" i="1"/>
  <c r="CQ66" i="1"/>
  <c r="CQ65" i="1"/>
  <c r="CQ64" i="1"/>
  <c r="CQ63" i="1"/>
  <c r="CQ62" i="1"/>
  <c r="CQ61" i="1"/>
  <c r="CQ60" i="1"/>
  <c r="CQ59" i="1"/>
  <c r="CQ58" i="1"/>
  <c r="CQ57" i="1"/>
  <c r="CQ56" i="1"/>
  <c r="CQ55" i="1"/>
  <c r="CQ54" i="1"/>
  <c r="CQ53" i="1"/>
  <c r="CQ52" i="1"/>
  <c r="CQ51" i="1"/>
  <c r="CQ50" i="1"/>
  <c r="CQ49" i="1"/>
  <c r="CQ48" i="1"/>
  <c r="CQ47" i="1"/>
  <c r="CQ46" i="1"/>
  <c r="CQ45" i="1"/>
  <c r="CQ44" i="1"/>
  <c r="CQ43" i="1"/>
  <c r="CQ42" i="1"/>
  <c r="CQ41" i="1"/>
  <c r="CQ40" i="1"/>
  <c r="CQ39" i="1"/>
  <c r="CQ38" i="1"/>
  <c r="CQ37" i="1"/>
  <c r="CQ36" i="1"/>
  <c r="CQ35" i="1"/>
  <c r="CQ34" i="1"/>
  <c r="CQ33" i="1"/>
  <c r="CQ32" i="1"/>
  <c r="CQ31" i="1"/>
  <c r="CQ30" i="1"/>
  <c r="CQ29" i="1"/>
  <c r="CQ28" i="1"/>
  <c r="CQ27" i="1"/>
  <c r="CQ26" i="1"/>
  <c r="CQ25" i="1"/>
  <c r="CQ24" i="1"/>
  <c r="CQ23" i="1"/>
  <c r="CQ22" i="1"/>
  <c r="CQ21" i="1"/>
  <c r="CQ20" i="1"/>
  <c r="CQ19" i="1"/>
  <c r="CQ18" i="1"/>
  <c r="CQ17" i="1"/>
  <c r="CQ16" i="1"/>
  <c r="CQ15" i="1"/>
  <c r="CQ14" i="1"/>
  <c r="CQ13" i="1"/>
  <c r="CQ12" i="1"/>
  <c r="CQ11" i="1"/>
  <c r="CQ10" i="1"/>
  <c r="CQ9" i="1"/>
  <c r="CQ8" i="1"/>
  <c r="CQ7" i="1"/>
  <c r="CQ6" i="1"/>
  <c r="CQ5" i="1"/>
  <c r="CQ4" i="1"/>
  <c r="CQ3" i="1"/>
  <c r="CQ2" i="1"/>
  <c r="CI12" i="1" l="1"/>
  <c r="H9" i="6"/>
  <c r="H8" i="6"/>
  <c r="G9" i="6"/>
  <c r="G8" i="6"/>
  <c r="H7" i="6"/>
  <c r="G7" i="6"/>
  <c r="H6" i="6"/>
  <c r="H5" i="6"/>
  <c r="H4" i="6"/>
  <c r="G6" i="6"/>
  <c r="G5" i="6"/>
  <c r="G4" i="6"/>
  <c r="B24" i="6"/>
  <c r="B23" i="6"/>
  <c r="B21" i="6"/>
  <c r="B20" i="6"/>
  <c r="B19" i="6"/>
  <c r="B17" i="6"/>
  <c r="B16" i="6"/>
  <c r="B15" i="6"/>
  <c r="CP7" i="1"/>
  <c r="CM7" i="1"/>
  <c r="CP2" i="1"/>
  <c r="CM2" i="1"/>
</calcChain>
</file>

<file path=xl/sharedStrings.xml><?xml version="1.0" encoding="utf-8"?>
<sst xmlns="http://schemas.openxmlformats.org/spreadsheetml/2006/main" count="66350" uniqueCount="325">
  <si>
    <t>Id</t>
  </si>
  <si>
    <t>MSSubClass</t>
  </si>
  <si>
    <t>MSZoning</t>
  </si>
  <si>
    <t>LotFrontage</t>
  </si>
  <si>
    <t>LotArea</t>
  </si>
  <si>
    <t>Street</t>
  </si>
  <si>
    <t>Alley</t>
  </si>
  <si>
    <t>LotShape</t>
  </si>
  <si>
    <t>LandContour</t>
  </si>
  <si>
    <t>Utilities</t>
  </si>
  <si>
    <t>LotConfig</t>
  </si>
  <si>
    <t>LandSlope</t>
  </si>
  <si>
    <t>Neighborhood</t>
  </si>
  <si>
    <t>Condition1</t>
  </si>
  <si>
    <t>Condition2</t>
  </si>
  <si>
    <t>BldgType</t>
  </si>
  <si>
    <t>HouseStyle</t>
  </si>
  <si>
    <t>OverallQual</t>
  </si>
  <si>
    <t>OverallCond</t>
  </si>
  <si>
    <t>YearBuilt</t>
  </si>
  <si>
    <t>YearRemodAdd</t>
  </si>
  <si>
    <t>RoofStyle</t>
  </si>
  <si>
    <t>RoofMatl</t>
  </si>
  <si>
    <t>Exterior1st</t>
  </si>
  <si>
    <t>Exterior2nd</t>
  </si>
  <si>
    <t>MasVnrType</t>
  </si>
  <si>
    <t>MasVnrArea</t>
  </si>
  <si>
    <t>ExterQual</t>
  </si>
  <si>
    <t>ExterCond</t>
  </si>
  <si>
    <t>Foundation</t>
  </si>
  <si>
    <t>BsmtQual</t>
  </si>
  <si>
    <t>BsmtCond</t>
  </si>
  <si>
    <t>BsmtExposure</t>
  </si>
  <si>
    <t>BsmtFinType1</t>
  </si>
  <si>
    <t>BsmtFinSF1</t>
  </si>
  <si>
    <t>BsmtFinType2</t>
  </si>
  <si>
    <t>BsmtFinSF2</t>
  </si>
  <si>
    <t>BsmtUnfSF</t>
  </si>
  <si>
    <t>TotalBsmtSF</t>
  </si>
  <si>
    <t>Heating</t>
  </si>
  <si>
    <t>HeatingQC</t>
  </si>
  <si>
    <t>CentralAir</t>
  </si>
  <si>
    <t>Electrical</t>
  </si>
  <si>
    <t>1stFlrSF</t>
  </si>
  <si>
    <t>2ndFlrSF</t>
  </si>
  <si>
    <t>LowQualFinSF</t>
  </si>
  <si>
    <t>GrLivArea</t>
  </si>
  <si>
    <t>BsmtFullBath</t>
  </si>
  <si>
    <t>BsmtHalfBath</t>
  </si>
  <si>
    <t>FullBath</t>
  </si>
  <si>
    <t>HalfBath</t>
  </si>
  <si>
    <t>BedroomAbvGr</t>
  </si>
  <si>
    <t>KitchenAbvGr</t>
  </si>
  <si>
    <t>KitchenQual</t>
  </si>
  <si>
    <t>TotRmsAbvGrd</t>
  </si>
  <si>
    <t>Functional</t>
  </si>
  <si>
    <t>Fireplaces</t>
  </si>
  <si>
    <t>FireplaceQu</t>
  </si>
  <si>
    <t>GarageType</t>
  </si>
  <si>
    <t>GarageYrBlt</t>
  </si>
  <si>
    <t>GarageFinish</t>
  </si>
  <si>
    <t>GarageCars</t>
  </si>
  <si>
    <t>GarageArea</t>
  </si>
  <si>
    <t>GarageQual</t>
  </si>
  <si>
    <t>GarageCond</t>
  </si>
  <si>
    <t>PavedDrive</t>
  </si>
  <si>
    <t>WoodDeckSF</t>
  </si>
  <si>
    <t>OpenPorchSF</t>
  </si>
  <si>
    <t>EnclosedPorch</t>
  </si>
  <si>
    <t>3SsnPorch</t>
  </si>
  <si>
    <t>ScreenPorch</t>
  </si>
  <si>
    <t>PoolArea</t>
  </si>
  <si>
    <t>PoolQC</t>
  </si>
  <si>
    <t>Fence</t>
  </si>
  <si>
    <t>MiscFeature</t>
  </si>
  <si>
    <t>MiscVal</t>
  </si>
  <si>
    <t>MoSold</t>
  </si>
  <si>
    <t>YrSold</t>
  </si>
  <si>
    <t>SaleType</t>
  </si>
  <si>
    <t>SaleCondition</t>
  </si>
  <si>
    <t>SalePrice</t>
  </si>
  <si>
    <t>Med. Garage Area</t>
  </si>
  <si>
    <t>Ave. Garage Area</t>
  </si>
  <si>
    <t>RL</t>
  </si>
  <si>
    <t>Pave</t>
  </si>
  <si>
    <t>NA</t>
  </si>
  <si>
    <t>IR1</t>
  </si>
  <si>
    <t>Lvl</t>
  </si>
  <si>
    <t>AllPub</t>
  </si>
  <si>
    <t>Corner</t>
  </si>
  <si>
    <t>Gtl</t>
  </si>
  <si>
    <t>NoRidge</t>
  </si>
  <si>
    <t>Norm</t>
  </si>
  <si>
    <t>1Fam</t>
  </si>
  <si>
    <t>2Story</t>
  </si>
  <si>
    <t>Gable</t>
  </si>
  <si>
    <t>WdShngl</t>
  </si>
  <si>
    <t>HdBoard</t>
  </si>
  <si>
    <t>BrkFace</t>
  </si>
  <si>
    <t>Ex</t>
  </si>
  <si>
    <t>TA</t>
  </si>
  <si>
    <t>PConc</t>
  </si>
  <si>
    <t>Gd</t>
  </si>
  <si>
    <t>GLQ</t>
  </si>
  <si>
    <t>Unf</t>
  </si>
  <si>
    <t>GasA</t>
  </si>
  <si>
    <t>Y</t>
  </si>
  <si>
    <t>SBrkr</t>
  </si>
  <si>
    <t>Typ</t>
  </si>
  <si>
    <t>Attchd</t>
  </si>
  <si>
    <t>Fin</t>
  </si>
  <si>
    <t>WD</t>
  </si>
  <si>
    <t>Normal</t>
  </si>
  <si>
    <t>Hip</t>
  </si>
  <si>
    <t>CompShg</t>
  </si>
  <si>
    <t>Wd Sdng</t>
  </si>
  <si>
    <t>ImStucc</t>
  </si>
  <si>
    <t>None</t>
  </si>
  <si>
    <t>Av</t>
  </si>
  <si>
    <t>MnPrv</t>
  </si>
  <si>
    <t>Abnorml</t>
  </si>
  <si>
    <t>CulDSac</t>
  </si>
  <si>
    <t>Inside</t>
  </si>
  <si>
    <t>NridgHt</t>
  </si>
  <si>
    <t>1Story</t>
  </si>
  <si>
    <t>VinylSd</t>
  </si>
  <si>
    <t>Stone</t>
  </si>
  <si>
    <t>New</t>
  </si>
  <si>
    <t>Partial</t>
  </si>
  <si>
    <t>Reg</t>
  </si>
  <si>
    <t>BuiltIn</t>
  </si>
  <si>
    <t>RFn</t>
  </si>
  <si>
    <t>Min. Garage Area</t>
  </si>
  <si>
    <t>Max. Garage Area</t>
  </si>
  <si>
    <t>StoneBr</t>
  </si>
  <si>
    <t>CemntBd</t>
  </si>
  <si>
    <t>CmentBd</t>
  </si>
  <si>
    <t>ALQ</t>
  </si>
  <si>
    <t>IR2</t>
  </si>
  <si>
    <t>HLS</t>
  </si>
  <si>
    <t>Mod</t>
  </si>
  <si>
    <t>Wd Shng</t>
  </si>
  <si>
    <t>No</t>
  </si>
  <si>
    <t>RM</t>
  </si>
  <si>
    <t>OldTown</t>
  </si>
  <si>
    <t>Artery</t>
  </si>
  <si>
    <t>2.5Fin</t>
  </si>
  <si>
    <t>BrkTil</t>
  </si>
  <si>
    <t>Mn</t>
  </si>
  <si>
    <t>Detchd</t>
  </si>
  <si>
    <t>GdPrv</t>
  </si>
  <si>
    <t>ConLI</t>
  </si>
  <si>
    <t>CollgCr</t>
  </si>
  <si>
    <t>Somerst</t>
  </si>
  <si>
    <t>RRAn</t>
  </si>
  <si>
    <t>1.5Fin</t>
  </si>
  <si>
    <t>CBlock</t>
  </si>
  <si>
    <t>Rec</t>
  </si>
  <si>
    <t>FR2</t>
  </si>
  <si>
    <t>Crawfor</t>
  </si>
  <si>
    <t>TwnhsE</t>
  </si>
  <si>
    <t>MetalSd</t>
  </si>
  <si>
    <t>Low</t>
  </si>
  <si>
    <t>Veenker</t>
  </si>
  <si>
    <t>WdShing</t>
  </si>
  <si>
    <t>PosN</t>
  </si>
  <si>
    <t>Stucco</t>
  </si>
  <si>
    <t>GdWo</t>
  </si>
  <si>
    <t>Timber</t>
  </si>
  <si>
    <t>Gilbert</t>
  </si>
  <si>
    <t>IR3</t>
  </si>
  <si>
    <t>Sev</t>
  </si>
  <si>
    <t>GasW</t>
  </si>
  <si>
    <t>FV</t>
  </si>
  <si>
    <t>BLQ</t>
  </si>
  <si>
    <t>Basment</t>
  </si>
  <si>
    <t>Alloca</t>
  </si>
  <si>
    <t>NAmes</t>
  </si>
  <si>
    <t>SLvl</t>
  </si>
  <si>
    <t>Plywood</t>
  </si>
  <si>
    <t>PosA</t>
  </si>
  <si>
    <t>CWD</t>
  </si>
  <si>
    <t>ClearCr</t>
  </si>
  <si>
    <t>2.5Unf</t>
  </si>
  <si>
    <t>Con</t>
  </si>
  <si>
    <t>SawyerW</t>
  </si>
  <si>
    <t>Edwards</t>
  </si>
  <si>
    <t>RRNn</t>
  </si>
  <si>
    <t>Other</t>
  </si>
  <si>
    <t>Min2</t>
  </si>
  <si>
    <t>Bnk</t>
  </si>
  <si>
    <t>Maj1</t>
  </si>
  <si>
    <t>FR3</t>
  </si>
  <si>
    <t>LwQ</t>
  </si>
  <si>
    <t>NWAmes</t>
  </si>
  <si>
    <t>WdShake</t>
  </si>
  <si>
    <t>COD</t>
  </si>
  <si>
    <t>BrkCmn</t>
  </si>
  <si>
    <t>Shed</t>
  </si>
  <si>
    <t>Flat</t>
  </si>
  <si>
    <t>Tar&amp;Grv</t>
  </si>
  <si>
    <t>Mitchel</t>
  </si>
  <si>
    <t>Mansard</t>
  </si>
  <si>
    <t>Fa</t>
  </si>
  <si>
    <t>N</t>
  </si>
  <si>
    <t>Blmngtn</t>
  </si>
  <si>
    <t>Gambrel</t>
  </si>
  <si>
    <t>Family</t>
  </si>
  <si>
    <t>Min1</t>
  </si>
  <si>
    <t>Grvl</t>
  </si>
  <si>
    <t>Wood</t>
  </si>
  <si>
    <t>TenC</t>
  </si>
  <si>
    <t>Feedr</t>
  </si>
  <si>
    <t>Membran</t>
  </si>
  <si>
    <t>FuseA</t>
  </si>
  <si>
    <t>ConLD</t>
  </si>
  <si>
    <t>Twnhs</t>
  </si>
  <si>
    <t>2fmCon</t>
  </si>
  <si>
    <t>AsbShng</t>
  </si>
  <si>
    <t>BrkSide</t>
  </si>
  <si>
    <t>P</t>
  </si>
  <si>
    <t>ConLw</t>
  </si>
  <si>
    <t>Duplex</t>
  </si>
  <si>
    <t>SFoyer</t>
  </si>
  <si>
    <t>RH</t>
  </si>
  <si>
    <t>SWISU</t>
  </si>
  <si>
    <t>Slab</t>
  </si>
  <si>
    <t>RRNe</t>
  </si>
  <si>
    <t>Sawyer</t>
  </si>
  <si>
    <t>RRAe</t>
  </si>
  <si>
    <t>Gar2</t>
  </si>
  <si>
    <t>MnWw</t>
  </si>
  <si>
    <t>2Types</t>
  </si>
  <si>
    <t>Metal</t>
  </si>
  <si>
    <t>AsphShn</t>
  </si>
  <si>
    <t>Po</t>
  </si>
  <si>
    <t>IDOTRR</t>
  </si>
  <si>
    <t>FuseF</t>
  </si>
  <si>
    <t>CarPort</t>
  </si>
  <si>
    <t>ClyTile</t>
  </si>
  <si>
    <t>NPkVill</t>
  </si>
  <si>
    <t>Brk Cmn</t>
  </si>
  <si>
    <t>MeadowV</t>
  </si>
  <si>
    <t>Blueste</t>
  </si>
  <si>
    <t>Oth</t>
  </si>
  <si>
    <t>1.5Unf</t>
  </si>
  <si>
    <t>NoSeWa</t>
  </si>
  <si>
    <t>FuseP</t>
  </si>
  <si>
    <t>Roll</t>
  </si>
  <si>
    <t>C (all)</t>
  </si>
  <si>
    <t>Othr</t>
  </si>
  <si>
    <t>OthW</t>
  </si>
  <si>
    <t>AdjLand</t>
  </si>
  <si>
    <t>BrDale</t>
  </si>
  <si>
    <t>Grav</t>
  </si>
  <si>
    <t>Maj2</t>
  </si>
  <si>
    <t>Wall</t>
  </si>
  <si>
    <t>BrkComm</t>
  </si>
  <si>
    <t>Floor</t>
  </si>
  <si>
    <t>Mix</t>
  </si>
  <si>
    <t>Mean</t>
  </si>
  <si>
    <t>Standard Error</t>
  </si>
  <si>
    <t>Med. OverallQual</t>
  </si>
  <si>
    <t>Med. Sales Price</t>
  </si>
  <si>
    <t>Avg. Sales Price</t>
  </si>
  <si>
    <t>Avg. OverallQual</t>
  </si>
  <si>
    <t>Row Labels</t>
  </si>
  <si>
    <t>Grand Total</t>
  </si>
  <si>
    <t>Sum of SalePrice</t>
  </si>
  <si>
    <t>t-Test: Two-Sample Assuming Unequal Variances</t>
  </si>
  <si>
    <t>Variance</t>
  </si>
  <si>
    <t>Observations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</si>
  <si>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</si>
  <si>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</si>
  <si>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</si>
  <si>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</si>
  <si>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</si>
  <si>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</si>
  <si>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</si>
  <si>
    <t>Central Air No</t>
  </si>
  <si>
    <t>Central Air Yes</t>
  </si>
  <si>
    <t>total sample size</t>
  </si>
  <si>
    <t>mean difference</t>
  </si>
  <si>
    <t>standard error of difference</t>
  </si>
  <si>
    <t>confidence interval (standard error of difference * critical value)</t>
  </si>
  <si>
    <t>Lower limit</t>
  </si>
  <si>
    <t>Upper limit</t>
  </si>
  <si>
    <t>cohen's d</t>
  </si>
  <si>
    <t>s-pooled</t>
  </si>
  <si>
    <t>Standard error</t>
  </si>
  <si>
    <t>C.I. upper</t>
  </si>
  <si>
    <t>C.I. lower</t>
  </si>
  <si>
    <t>Ave. 1stFlrSF</t>
  </si>
  <si>
    <t>1FL&gt;1518</t>
  </si>
  <si>
    <t>1FlSF&lt;=1518</t>
  </si>
  <si>
    <t>Med. 1stFlSF</t>
  </si>
  <si>
    <t>1stFlrSF Rand()</t>
  </si>
  <si>
    <t>1stFlSF Rand Bucket</t>
  </si>
  <si>
    <t>Less than Median</t>
  </si>
  <si>
    <t>Greater than Median</t>
  </si>
  <si>
    <r>
      <t xml:space="preserve">Ho: There is no significant difference in the population means a/c = no and a/c = yes  OR </t>
    </r>
    <r>
      <rPr>
        <sz val="11"/>
        <color theme="1"/>
        <rFont val="Symbol"/>
        <family val="1"/>
        <charset val="2"/>
      </rPr>
      <t>m</t>
    </r>
    <r>
      <rPr>
        <sz val="11"/>
        <color theme="1"/>
        <rFont val="Calibri"/>
        <family val="2"/>
        <scheme val="minor"/>
      </rPr>
      <t xml:space="preserve">1 - </t>
    </r>
    <r>
      <rPr>
        <sz val="11"/>
        <color theme="1"/>
        <rFont val="Symbol"/>
        <family val="1"/>
        <charset val="2"/>
      </rPr>
      <t>m</t>
    </r>
    <r>
      <rPr>
        <sz val="11"/>
        <color theme="1"/>
        <rFont val="Calibri"/>
        <family val="2"/>
        <scheme val="minor"/>
      </rPr>
      <t xml:space="preserve">2 = 0 
Ha: There is a significant difference in the population means a/c = no and a/c = yes OR </t>
    </r>
    <r>
      <rPr>
        <sz val="11"/>
        <color theme="1"/>
        <rFont val="Symbol"/>
        <family val="1"/>
        <charset val="2"/>
      </rPr>
      <t>m</t>
    </r>
    <r>
      <rPr>
        <sz val="11"/>
        <color theme="1"/>
        <rFont val="Calibri"/>
        <family val="2"/>
        <scheme val="minor"/>
      </rPr>
      <t xml:space="preserve">1 - </t>
    </r>
    <r>
      <rPr>
        <sz val="11"/>
        <color theme="1"/>
        <rFont val="Symbol"/>
        <family val="1"/>
        <charset val="2"/>
      </rPr>
      <t>m</t>
    </r>
    <r>
      <rPr>
        <sz val="11"/>
        <color theme="1"/>
        <rFont val="Calibri"/>
        <family val="2"/>
        <scheme val="minor"/>
      </rPr>
      <t xml:space="preserve">2 </t>
    </r>
    <r>
      <rPr>
        <sz val="11"/>
        <color theme="1"/>
        <rFont val="Calibri"/>
        <family val="2"/>
      </rPr>
      <t xml:space="preserve">≠ 0 </t>
    </r>
  </si>
  <si>
    <r>
      <t xml:space="preserve">Ho: </t>
    </r>
    <r>
      <rPr>
        <sz val="11"/>
        <color theme="1"/>
        <rFont val="Symbol"/>
        <family val="1"/>
        <charset val="2"/>
      </rPr>
      <t>m</t>
    </r>
    <r>
      <rPr>
        <sz val="11"/>
        <color theme="1"/>
        <rFont val="Calibri"/>
        <family val="2"/>
        <scheme val="minor"/>
      </rPr>
      <t xml:space="preserve">1 - </t>
    </r>
    <r>
      <rPr>
        <sz val="11"/>
        <color theme="1"/>
        <rFont val="Symbol"/>
        <family val="1"/>
        <charset val="2"/>
      </rPr>
      <t>m</t>
    </r>
    <r>
      <rPr>
        <sz val="11"/>
        <color theme="1"/>
        <rFont val="Calibri"/>
        <family val="2"/>
        <scheme val="minor"/>
      </rPr>
      <t xml:space="preserve">2 = 0
Ha: </t>
    </r>
    <r>
      <rPr>
        <sz val="11"/>
        <color theme="1"/>
        <rFont val="Symbol"/>
        <family val="1"/>
        <charset val="2"/>
      </rPr>
      <t>m</t>
    </r>
    <r>
      <rPr>
        <sz val="11"/>
        <color theme="1"/>
        <rFont val="Calibri"/>
        <family val="2"/>
        <scheme val="minor"/>
      </rPr>
      <t xml:space="preserve">1 - </t>
    </r>
    <r>
      <rPr>
        <sz val="11"/>
        <color theme="1"/>
        <rFont val="Symbol"/>
        <family val="1"/>
        <charset val="2"/>
      </rPr>
      <t>m</t>
    </r>
    <r>
      <rPr>
        <sz val="11"/>
        <color theme="1"/>
        <rFont val="Calibri"/>
        <family val="2"/>
        <scheme val="minor"/>
      </rPr>
      <t xml:space="preserve">2 </t>
    </r>
    <r>
      <rPr>
        <sz val="11"/>
        <color theme="1"/>
        <rFont val="Calibri"/>
        <family val="2"/>
      </rPr>
      <t>≠ 0</t>
    </r>
  </si>
  <si>
    <t xml:space="preserve">Upper limit </t>
  </si>
  <si>
    <t xml:space="preserve">s pooled </t>
  </si>
  <si>
    <r>
      <t xml:space="preserve">Ho: </t>
    </r>
    <r>
      <rPr>
        <sz val="11"/>
        <color theme="1"/>
        <rFont val="Symbol"/>
        <family val="1"/>
        <charset val="2"/>
      </rPr>
      <t>m</t>
    </r>
    <r>
      <rPr>
        <sz val="11"/>
        <color theme="1"/>
        <rFont val="Calibri"/>
        <family val="2"/>
        <scheme val="minor"/>
      </rPr>
      <t xml:space="preserve">1 - </t>
    </r>
    <r>
      <rPr>
        <sz val="11"/>
        <color theme="1"/>
        <rFont val="Symbol"/>
        <family val="1"/>
        <charset val="2"/>
      </rPr>
      <t>m</t>
    </r>
    <r>
      <rPr>
        <sz val="11"/>
        <color theme="1"/>
        <rFont val="Calibri"/>
        <family val="2"/>
        <scheme val="minor"/>
      </rPr>
      <t xml:space="preserve">2 = 0
Ha: </t>
    </r>
    <r>
      <rPr>
        <sz val="11"/>
        <color theme="1"/>
        <rFont val="Symbol"/>
        <family val="1"/>
        <charset val="2"/>
      </rPr>
      <t>m</t>
    </r>
    <r>
      <rPr>
        <sz val="11"/>
        <color theme="1"/>
        <rFont val="Calibri"/>
        <family val="2"/>
        <scheme val="minor"/>
      </rPr>
      <t xml:space="preserve">1 - </t>
    </r>
    <r>
      <rPr>
        <sz val="11"/>
        <color theme="1"/>
        <rFont val="Symbol"/>
        <family val="1"/>
        <charset val="2"/>
      </rPr>
      <t>m</t>
    </r>
    <r>
      <rPr>
        <sz val="11"/>
        <color theme="1"/>
        <rFont val="Calibri"/>
        <family val="2"/>
        <scheme val="minor"/>
      </rPr>
      <t>2 ≠ 0</t>
    </r>
  </si>
  <si>
    <t>Since the p-value &lt; 0.05, then you reject the null hypothesis. Consequently, central air makes a significant difference in average home sales price.</t>
  </si>
  <si>
    <t>Overall Qual Rand Bucket</t>
  </si>
  <si>
    <t>At or Above</t>
  </si>
  <si>
    <t>Below</t>
  </si>
  <si>
    <t>Overall Qual Rand</t>
  </si>
  <si>
    <t>s pooled</t>
  </si>
  <si>
    <t>Since the p-value &lt; 0.05, then you reject the null hypothesis. Consequently, first floor square foot makes a significant difference in home sales price.</t>
  </si>
  <si>
    <t>Since the p-value&lt;0.05, then you reject the null hypothesis. Consequently, overall quality makes a significant difference in home sales price.</t>
  </si>
  <si>
    <t xml:space="preserve">At or Above </t>
  </si>
  <si>
    <t>Since these error bars do not intersect, then there is a significant difference in the population means which verifies that we need to reject the null hypothesis.</t>
  </si>
  <si>
    <t>Since these error bars do not intersect, then there is a significant difference in the population means which verifies what we reject the null hypothesis.</t>
  </si>
  <si>
    <t xml:space="preserve">Average Sales Price </t>
  </si>
  <si>
    <t>Average of the Average Sales Price</t>
  </si>
  <si>
    <t>Greater than/Less than Average</t>
  </si>
  <si>
    <t>Greater than Average</t>
  </si>
  <si>
    <t>Less than Average</t>
  </si>
  <si>
    <t>Since the p-value&lt;0.05, then you reject the null hypothesis. Consequently, neighborhood makes a significant difference in home sales price.</t>
  </si>
  <si>
    <t>Above Average</t>
  </si>
  <si>
    <t>Since these error bars do not intersect, then there is a significant difference in the population means which verifies that we reject the null hypothesis.</t>
  </si>
  <si>
    <t>Neighborhood Greater than/Less than Average Vlookup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</si>
</sst>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Symbol"/>
      <family val="1"/>
      <charset val="2"/>
    </font>
    <font>
      <sz val="11"/>
      <color theme="1"/>
      <name val="Calibri"/>
      <family val="2"/>
    </font>
    <font>
      <sz val="8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/>
        <bgColor indexed="64"/>
      </patternFill>
    </fill>
    <fill>
      <patternFill patternType="solid">
        <fgColor theme="0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1">
    <xf numFmtId="0" fontId="0" fillId="0" borderId="0" xfId="0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0" fontId="0" fillId="33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vertical="top"/>
    </xf>
    <xf numFmtId="0" fontId="18" fillId="0" borderId="11" xfId="0" applyFont="1" applyFill="1" applyBorder="1" applyAlignment="1">
      <alignment horizontal="center" vertical="top"/>
    </xf>
    <xf numFmtId="0" fontId="0" fillId="0" borderId="0" xfId="0" applyFill="1" applyBorder="1" applyAlignment="1">
      <alignment vertical="top"/>
    </xf>
    <xf numFmtId="0" fontId="0" fillId="0" borderId="10" xfId="0" applyFill="1" applyBorder="1" applyAlignment="1">
      <alignment vertical="top"/>
    </xf>
    <xf numFmtId="0" fontId="0" fillId="0" borderId="0" xfId="0" applyAlignment="1">
      <alignment vertical="top" wrapText="1"/>
    </xf>
    <xf numFmtId="0" fontId="18" fillId="0" borderId="0" xfId="0" applyFont="1"/>
    <xf numFmtId="0" fontId="0" fillId="33" borderId="0" xfId="0" applyFill="1" applyAlignment="1">
      <alignment horizontal="right"/>
    </xf>
    <xf numFmtId="0" fontId="0" fillId="34" borderId="0" xfId="0" applyFill="1"/>
    <xf numFmtId="0" fontId="0" fillId="0" borderId="0" xfId="0" applyAlignment="1">
      <alignment wrapText="1"/>
    </xf>
    <xf numFmtId="0" fontId="0" fillId="0" borderId="12" xfId="0" applyBorder="1"/>
    <xf numFmtId="0" fontId="18" fillId="0" borderId="13" xfId="0" applyFont="1" applyBorder="1"/>
    <xf numFmtId="0" fontId="18" fillId="0" borderId="14" xfId="0" applyFont="1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16" fillId="0" borderId="0" xfId="0" applyFont="1"/>
    <xf numFmtId="164" fontId="16" fillId="0" borderId="0" xfId="0" applyNumberFormat="1" applyFont="1"/>
    <xf numFmtId="164" fontId="0" fillId="0" borderId="0" xfId="0" applyNumberFormat="1"/>
    <xf numFmtId="0" fontId="16" fillId="33" borderId="0" xfId="0" applyFont="1" applyFill="1"/>
    <xf numFmtId="0" fontId="0" fillId="0" borderId="0" xfId="0" applyAlignment="1">
      <alignment horizont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5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4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Neighborhood!$G$8:$H$8</c:f>
                <c:numCache>
                  <c:formatCode>General</c:formatCode>
                  <c:ptCount val="2"/>
                  <c:pt idx="0">
                    <c:v>4005.6829606221795</c:v>
                  </c:pt>
                  <c:pt idx="1">
                    <c:v>5326.3763878889495</c:v>
                  </c:pt>
                </c:numCache>
              </c:numRef>
            </c:plus>
            <c:minus>
              <c:numRef>
                <c:f>Neighborhood!$G$9:$H$9</c:f>
                <c:numCache>
                  <c:formatCode>General</c:formatCode>
                  <c:ptCount val="2"/>
                  <c:pt idx="0">
                    <c:v>4005.6829606221795</c:v>
                  </c:pt>
                  <c:pt idx="1">
                    <c:v>5326.3763878889495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Neighborhood!$G$3:$H$3</c:f>
              <c:strCache>
                <c:ptCount val="2"/>
                <c:pt idx="0">
                  <c:v>Less than Average</c:v>
                </c:pt>
                <c:pt idx="1">
                  <c:v>Above Average</c:v>
                </c:pt>
              </c:strCache>
            </c:strRef>
          </c:cat>
          <c:val>
            <c:numRef>
              <c:f>Neighborhood!$G$4:$H$4</c:f>
              <c:numCache>
                <c:formatCode>General</c:formatCode>
                <c:ptCount val="2"/>
                <c:pt idx="0">
                  <c:v>140738.04402515723</c:v>
                </c:pt>
                <c:pt idx="1">
                  <c:v>200420.03967446592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1F-4E29-8529-72BDEE91AB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351903"/>
        <c:axId val="2076702031"/>
      </c:barChart>
      <c:catAx>
        <c:axId val="11351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6702031"/>
        <c:crosses val="autoZero"/>
        <c:auto val="1"/>
        <c:lblAlgn val="ctr"/>
        <c:lblOffset val="100"/>
        <c:noMultiLvlLbl val="0"/>
      </c:catAx>
      <c:valAx>
        <c:axId val="2076702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519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'Overall Qual'!$J$7:$K$7</c:f>
                <c:numCache>
                  <c:formatCode>General</c:formatCode>
                  <c:ptCount val="2"/>
                  <c:pt idx="0">
                    <c:v>2621.8919732919462</c:v>
                  </c:pt>
                  <c:pt idx="1">
                    <c:v>5252.7305667489518</c:v>
                  </c:pt>
                </c:numCache>
              </c:numRef>
            </c:plus>
            <c:minus>
              <c:numRef>
                <c:f>'Overall Qual'!$J$8:$K$8</c:f>
                <c:numCache>
                  <c:formatCode>General</c:formatCode>
                  <c:ptCount val="2"/>
                  <c:pt idx="0">
                    <c:v>2621.8919732919462</c:v>
                  </c:pt>
                  <c:pt idx="1">
                    <c:v>5252.7305667489518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'Overall Qual'!$J$2:$K$2</c:f>
              <c:strCache>
                <c:ptCount val="2"/>
                <c:pt idx="0">
                  <c:v>Below</c:v>
                </c:pt>
                <c:pt idx="1">
                  <c:v>At or Above</c:v>
                </c:pt>
              </c:strCache>
            </c:strRef>
          </c:cat>
          <c:val>
            <c:numRef>
              <c:f>'Overall Qual'!$J$3:$K$3</c:f>
              <c:numCache>
                <c:formatCode>General</c:formatCode>
                <c:ptCount val="2"/>
                <c:pt idx="0">
                  <c:v>125633.18029739778</c:v>
                </c:pt>
                <c:pt idx="1">
                  <c:v>213182.53253796094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EE-40D7-954B-362B573329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80324687"/>
        <c:axId val="2073003391"/>
      </c:barChart>
      <c:catAx>
        <c:axId val="1980324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3003391"/>
        <c:crosses val="autoZero"/>
        <c:auto val="1"/>
        <c:lblAlgn val="ctr"/>
        <c:lblOffset val="100"/>
        <c:noMultiLvlLbl val="0"/>
      </c:catAx>
      <c:valAx>
        <c:axId val="2073003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03246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'Central Air'!$G$8:$H$8</c:f>
                <c:numCache>
                  <c:formatCode>General</c:formatCode>
                  <c:ptCount val="2"/>
                  <c:pt idx="0">
                    <c:v>8245.477482957378</c:v>
                  </c:pt>
                  <c:pt idx="1">
                    <c:v>4214.8140972801375</c:v>
                  </c:pt>
                </c:numCache>
              </c:numRef>
            </c:plus>
            <c:minus>
              <c:numRef>
                <c:f>'Central Air'!$G$9:$H$9</c:f>
                <c:numCache>
                  <c:formatCode>General</c:formatCode>
                  <c:ptCount val="2"/>
                  <c:pt idx="0">
                    <c:v>8245.477482957378</c:v>
                  </c:pt>
                  <c:pt idx="1">
                    <c:v>4214.8140972801375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'Central Air'!$G$3:$H$3</c:f>
              <c:strCache>
                <c:ptCount val="2"/>
                <c:pt idx="0">
                  <c:v>Central Air No</c:v>
                </c:pt>
                <c:pt idx="1">
                  <c:v>Central Air Yes</c:v>
                </c:pt>
              </c:strCache>
            </c:strRef>
          </c:cat>
          <c:val>
            <c:numRef>
              <c:f>'Central Air'!$G$4:$H$4</c:f>
              <c:numCache>
                <c:formatCode>General</c:formatCode>
                <c:ptCount val="2"/>
                <c:pt idx="0">
                  <c:v>105264.07368421053</c:v>
                </c:pt>
                <c:pt idx="1">
                  <c:v>186186.70989010989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86-4B18-8E60-8138E4BC0E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71855503"/>
        <c:axId val="1960601823"/>
      </c:barChart>
      <c:catAx>
        <c:axId val="1971855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0601823"/>
        <c:crosses val="autoZero"/>
        <c:auto val="1"/>
        <c:lblAlgn val="ctr"/>
        <c:lblOffset val="100"/>
        <c:noMultiLvlLbl val="0"/>
      </c:catAx>
      <c:valAx>
        <c:axId val="1960601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1855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'1stFlSF'!$J$8:$K$8</c:f>
                <c:numCache>
                  <c:formatCode>General</c:formatCode>
                  <c:ptCount val="2"/>
                  <c:pt idx="0">
                    <c:v>3307.1086071203918</c:v>
                  </c:pt>
                  <c:pt idx="1">
                    <c:v>6429.2008915089436</c:v>
                  </c:pt>
                </c:numCache>
              </c:numRef>
            </c:plus>
            <c:minus>
              <c:numRef>
                <c:f>'1stFlSF'!$J$9:$K$9</c:f>
                <c:numCache>
                  <c:formatCode>General</c:formatCode>
                  <c:ptCount val="2"/>
                  <c:pt idx="0">
                    <c:v>3307.1086071203918</c:v>
                  </c:pt>
                  <c:pt idx="1">
                    <c:v>6429.2008915089436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'1stFlSF'!$J$3:$K$3</c:f>
              <c:strCache>
                <c:ptCount val="2"/>
                <c:pt idx="0">
                  <c:v>Less than Median</c:v>
                </c:pt>
                <c:pt idx="1">
                  <c:v>Greater than Median</c:v>
                </c:pt>
              </c:strCache>
            </c:strRef>
          </c:cat>
          <c:val>
            <c:numRef>
              <c:f>'1stFlSF'!$J$4:$K$4</c:f>
              <c:numCache>
                <c:formatCode>General</c:formatCode>
                <c:ptCount val="2"/>
                <c:pt idx="0">
                  <c:v>144070.63150684931</c:v>
                </c:pt>
                <c:pt idx="1">
                  <c:v>217771.76027397261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1D-4330-B79D-27CC13A08D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29888575"/>
        <c:axId val="2073555727"/>
      </c:barChart>
      <c:catAx>
        <c:axId val="1929888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3555727"/>
        <c:crosses val="autoZero"/>
        <c:auto val="1"/>
        <c:lblAlgn val="ctr"/>
        <c:lblOffset val="100"/>
        <c:noMultiLvlLbl val="0"/>
      </c:catAx>
      <c:valAx>
        <c:axId val="207355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98885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10</xdr:row>
      <xdr:rowOff>57150</xdr:rowOff>
    </xdr:from>
    <xdr:to>
      <xdr:col>10</xdr:col>
      <xdr:colOff>274320</xdr:colOff>
      <xdr:row>21</xdr:row>
      <xdr:rowOff>49530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830492-2DD4-434E-9F9A-59D0718F35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152400</xdr:colOff>
      <xdr:row>9</xdr:row>
      <xdr:rowOff>95250</xdr:rowOff>
    </xdr:from>
    <xdr:to>
      <xdr:col>13</xdr:col>
      <xdr:colOff>419100</xdr:colOff>
      <xdr:row>21</xdr:row>
      <xdr:rowOff>87630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2BE840-09C0-4612-BD57-42658F69F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449580</xdr:colOff>
      <xdr:row>12</xdr:row>
      <xdr:rowOff>3810</xdr:rowOff>
    </xdr:from>
    <xdr:to>
      <xdr:col>11</xdr:col>
      <xdr:colOff>541020</xdr:colOff>
      <xdr:row>25</xdr:row>
      <xdr:rowOff>361950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7B6B0F-1F53-4066-9338-3441DF1DC5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525780</xdr:colOff>
      <xdr:row>11</xdr:row>
      <xdr:rowOff>26670</xdr:rowOff>
    </xdr:from>
    <xdr:to>
      <xdr:col>12</xdr:col>
      <xdr:colOff>510540</xdr:colOff>
      <xdr:row>22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4A5084-E667-4031-9FF6-961FB7CB8E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C" refreshedDate="43833.433212037038" createdVersion="6" refreshedVersion="6" minRefreshableVersion="3" recordCount="1460" xr:uid="{FCD35C52-44D7-4A1C-824C-A2984D00072E}">
  <cacheSource type="worksheet">
    <worksheetSource ref="A1:CK1461" sheet="Housing Raw Data"/>
  </cacheSource>
  <cacheFields count="83">
    <cacheField name="Id" numFmtId="0">
      <sharedItems containsSemiMixedTypes="0" containsString="0" containsNumber="1" containsInteger="1" minValue="1" maxValue="1460" count="1460">
        <n v="692"/>
        <n v="1183"/>
        <n v="1170"/>
        <n v="899"/>
        <n v="804"/>
        <n v="1047"/>
        <n v="441"/>
        <n v="770"/>
        <n v="179"/>
        <n v="799"/>
        <n v="186"/>
        <n v="1374"/>
        <n v="1244"/>
        <n v="592"/>
        <n v="528"/>
        <n v="474"/>
        <n v="59"/>
        <n v="350"/>
        <n v="497"/>
        <n v="390"/>
        <n v="1143"/>
        <n v="665"/>
        <n v="279"/>
        <n v="162"/>
        <n v="1354"/>
        <n v="232"/>
        <n v="516"/>
        <n v="662"/>
        <n v="988"/>
        <n v="775"/>
        <n v="1438"/>
        <n v="379"/>
        <n v="1182"/>
        <n v="689"/>
        <n v="225"/>
        <n v="54"/>
        <n v="826"/>
        <n v="113"/>
        <n v="1269"/>
        <n v="478"/>
        <n v="1268"/>
        <n v="1389"/>
        <n v="337"/>
        <n v="314"/>
        <n v="482"/>
        <n v="679"/>
        <n v="152"/>
        <n v="645"/>
        <n v="586"/>
        <n v="1229"/>
        <n v="703"/>
        <n v="310"/>
        <n v="609"/>
        <n v="322"/>
        <n v="655"/>
        <n v="878"/>
        <n v="991"/>
        <n v="12"/>
        <n v="643"/>
        <n v="321"/>
        <n v="719"/>
        <n v="378"/>
        <n v="1418"/>
        <n v="410"/>
        <n v="995"/>
        <n v="764"/>
        <n v="982"/>
        <n v="693"/>
        <n v="1059"/>
        <n v="1311"/>
        <n v="1314"/>
        <n v="886"/>
        <n v="1066"/>
        <n v="481"/>
        <n v="168"/>
        <n v="21"/>
        <n v="567"/>
        <n v="584"/>
        <n v="1106"/>
        <n v="1306"/>
        <n v="327"/>
        <n v="119"/>
        <n v="160"/>
        <n v="725"/>
        <n v="933"/>
        <n v="46"/>
        <n v="596"/>
        <n v="351"/>
        <n v="239"/>
        <n v="1116"/>
        <n v="66"/>
        <n v="569"/>
        <n v="525"/>
        <n v="1037"/>
        <n v="191"/>
        <n v="424"/>
        <n v="541"/>
        <n v="1360"/>
        <n v="619"/>
        <n v="611"/>
        <n v="701"/>
        <n v="197"/>
        <n v="219"/>
        <n v="1033"/>
        <n v="1443"/>
        <n v="36"/>
        <n v="7"/>
        <n v="28"/>
        <n v="306"/>
        <n v="620"/>
        <n v="876"/>
        <n v="707"/>
        <n v="1313"/>
        <n v="1257"/>
        <n v="323"/>
        <n v="746"/>
        <n v="479"/>
        <n v="1317"/>
        <n v="305"/>
        <n v="1254"/>
        <n v="1028"/>
        <n v="227"/>
        <n v="273"/>
        <n v="760"/>
        <n v="1210"/>
        <n v="1303"/>
        <n v="504"/>
        <n v="1452"/>
        <n v="1025"/>
        <n v="1038"/>
        <n v="190"/>
        <n v="684"/>
        <n v="927"/>
        <n v="1176"/>
        <n v="333"/>
        <n v="555"/>
        <n v="1348"/>
        <n v="1404"/>
        <n v="1396"/>
        <n v="1290"/>
        <n v="360"/>
        <n v="409"/>
        <n v="452"/>
        <n v="1110"/>
        <n v="14"/>
        <n v="1045"/>
        <n v="1289"/>
        <n v="35"/>
        <n v="209"/>
        <n v="250"/>
        <n v="262"/>
        <n v="754"/>
        <n v="427"/>
        <n v="601"/>
        <n v="721"/>
        <n v="1319"/>
        <n v="1406"/>
        <n v="1424"/>
        <n v="200"/>
        <n v="1108"/>
        <n v="1373"/>
        <n v="641"/>
        <n v="540"/>
        <n v="962"/>
        <n v="1206"/>
        <n v="818"/>
        <n v="1427"/>
        <n v="318"/>
        <n v="765"/>
        <n v="948"/>
        <n v="793"/>
        <n v="158"/>
        <n v="565"/>
        <n v="889"/>
        <n v="302"/>
        <n v="1458"/>
        <n v="271"/>
        <n v="344"/>
        <n v="748"/>
        <n v="1240"/>
        <n v="518"/>
        <n v="640"/>
        <n v="766"/>
        <n v="461"/>
        <n v="550"/>
        <n v="241"/>
        <n v="1347"/>
        <n v="1044"/>
        <n v="1188"/>
        <n v="613"/>
        <n v="749"/>
        <n v="86"/>
        <n v="142"/>
        <n v="317"/>
        <n v="319"/>
        <n v="1271"/>
        <n v="1362"/>
        <n v="115"/>
        <n v="1128"/>
        <n v="404"/>
        <n v="674"/>
        <n v="1414"/>
        <n v="26"/>
        <n v="458"/>
        <n v="1329"/>
        <n v="984"/>
        <n v="553"/>
        <n v="907"/>
        <n v="1055"/>
        <n v="159"/>
        <n v="708"/>
        <n v="582"/>
        <n v="938"/>
        <n v="213"/>
        <n v="1088"/>
        <n v="475"/>
        <n v="865"/>
        <n v="5"/>
        <n v="106"/>
        <n v="469"/>
        <n v="860"/>
        <n v="908"/>
        <n v="1181"/>
        <n v="1375"/>
        <n v="1387"/>
        <n v="48"/>
        <n v="867"/>
        <n v="1242"/>
        <n v="542"/>
        <n v="1058"/>
        <n v="1395"/>
        <n v="401"/>
        <n v="1167"/>
        <n v="83"/>
        <n v="284"/>
        <n v="940"/>
        <n v="71"/>
        <n v="132"/>
        <n v="1251"/>
        <n v="176"/>
        <n v="325"/>
        <n v="935"/>
        <n v="246"/>
        <n v="272"/>
        <n v="400"/>
        <n v="385"/>
        <n v="622"/>
        <n v="849"/>
        <n v="904"/>
        <n v="1009"/>
        <n v="1448"/>
        <n v="738"/>
        <n v="939"/>
        <n v="47"/>
        <n v="1134"/>
        <n v="173"/>
        <n v="298"/>
        <n v="418"/>
        <n v="964"/>
        <n v="1175"/>
        <n v="1376"/>
        <n v="919"/>
        <n v="1382"/>
        <n v="833"/>
        <n v="1279"/>
        <n v="731"/>
        <n v="929"/>
        <n v="747"/>
        <n v="870"/>
        <n v="1159"/>
        <n v="154"/>
        <n v="198"/>
        <n v="252"/>
        <n v="294"/>
        <n v="1169"/>
        <n v="1355"/>
        <n v="1391"/>
        <n v="520"/>
        <n v="560"/>
        <n v="291"/>
        <n v="1166"/>
        <n v="788"/>
        <n v="825"/>
        <n v="1003"/>
        <n v="1304"/>
        <n v="1370"/>
        <n v="140"/>
        <n v="259"/>
        <n v="666"/>
        <n v="23"/>
        <n v="139"/>
        <n v="256"/>
        <n v="1034"/>
        <n v="1153"/>
        <n v="1158"/>
        <n v="1245"/>
        <n v="1411"/>
        <n v="1218"/>
        <n v="546"/>
        <n v="336"/>
        <n v="281"/>
        <n v="1343"/>
        <n v="170"/>
        <n v="415"/>
        <n v="687"/>
        <n v="806"/>
        <n v="1016"/>
        <n v="1281"/>
        <n v="1331"/>
        <n v="502"/>
        <n v="68"/>
        <n v="131"/>
        <n v="642"/>
        <n v="70"/>
        <n v="307"/>
        <n v="608"/>
        <n v="794"/>
        <n v="823"/>
        <n v="1301"/>
        <n v="816"/>
        <n v="1241"/>
        <n v="573"/>
        <n v="820"/>
        <n v="1162"/>
        <n v="3"/>
        <n v="808"/>
        <n v="1420"/>
        <n v="148"/>
        <n v="733"/>
        <n v="413"/>
        <n v="727"/>
        <n v="930"/>
        <n v="777"/>
        <n v="605"/>
        <n v="685"/>
        <n v="134"/>
        <n v="163"/>
        <n v="258"/>
        <n v="603"/>
        <n v="1060"/>
        <n v="65"/>
        <n v="375"/>
        <n v="1076"/>
        <n v="1197"/>
        <n v="1156"/>
        <n v="599"/>
        <n v="114"/>
        <n v="753"/>
        <n v="769"/>
        <n v="235"/>
        <n v="1366"/>
        <n v="763"/>
        <n v="172"/>
        <n v="392"/>
        <n v="422"/>
        <n v="507"/>
        <n v="852"/>
        <n v="1129"/>
        <n v="1349"/>
        <n v="1410"/>
        <n v="965"/>
        <n v="329"/>
        <n v="97"/>
        <n v="338"/>
        <n v="568"/>
        <n v="942"/>
        <n v="1227"/>
        <n v="383"/>
        <n v="1061"/>
        <n v="1020"/>
        <n v="543"/>
        <n v="705"/>
        <n v="847"/>
        <n v="1204"/>
        <n v="1122"/>
        <n v="436"/>
        <n v="471"/>
        <n v="757"/>
        <n v="177"/>
        <n v="519"/>
        <n v="217"/>
        <n v="445"/>
        <n v="454"/>
        <n v="547"/>
        <n v="1457"/>
        <n v="632"/>
        <n v="477"/>
        <n v="1318"/>
        <n v="1"/>
        <n v="508"/>
        <n v="29"/>
        <n v="257"/>
        <n v="283"/>
        <n v="686"/>
        <n v="925"/>
        <n v="334"/>
        <n v="1415"/>
        <n v="1316"/>
        <n v="421"/>
        <n v="1000"/>
        <n v="651"/>
        <n v="101"/>
        <n v="245"/>
        <n v="276"/>
        <n v="303"/>
        <n v="606"/>
        <n v="1112"/>
        <n v="221"/>
        <n v="95"/>
        <n v="144"/>
        <n v="453"/>
        <n v="1017"/>
        <n v="1312"/>
        <n v="341"/>
        <n v="512"/>
        <n v="63"/>
        <n v="339"/>
        <n v="1307"/>
        <n v="1155"/>
        <n v="277"/>
        <n v="921"/>
        <n v="931"/>
        <n v="530"/>
        <n v="872"/>
        <n v="1174"/>
        <n v="1052"/>
        <n v="182"/>
        <n v="8"/>
        <n v="184"/>
        <n v="222"/>
        <n v="636"/>
        <n v="801"/>
        <n v="1208"/>
        <n v="1339"/>
        <n v="1351"/>
        <n v="448"/>
        <n v="978"/>
        <n v="104"/>
        <n v="363"/>
        <n v="661"/>
        <n v="1202"/>
        <n v="1278"/>
        <n v="950"/>
        <n v="1142"/>
        <n v="990"/>
        <n v="1032"/>
        <n v="1090"/>
        <n v="1440"/>
        <n v="58"/>
        <n v="767"/>
        <n v="700"/>
        <n v="1043"/>
        <n v="1139"/>
        <n v="429"/>
        <n v="989"/>
        <n v="1189"/>
        <n v="1238"/>
        <n v="690"/>
        <n v="238"/>
        <n v="728"/>
        <n v="795"/>
        <n v="598"/>
        <n v="1022"/>
        <n v="1075"/>
        <n v="1165"/>
        <n v="1403"/>
        <n v="81"/>
        <n v="668"/>
        <n v="924"/>
        <n v="1367"/>
        <n v="1402"/>
        <n v="230"/>
        <n v="949"/>
        <n v="1431"/>
        <n v="193"/>
        <n v="280"/>
        <n v="335"/>
        <n v="386"/>
        <n v="1083"/>
        <n v="389"/>
        <n v="653"/>
        <n v="1024"/>
        <n v="1441"/>
        <n v="110"/>
        <n v="153"/>
        <n v="167"/>
        <n v="352"/>
        <n v="365"/>
        <n v="447"/>
        <n v="472"/>
        <n v="740"/>
        <n v="934"/>
        <n v="1231"/>
        <n v="1259"/>
        <n v="1288"/>
        <n v="1323"/>
        <n v="861"/>
        <n v="713"/>
        <n v="803"/>
        <n v="828"/>
        <n v="1190"/>
        <n v="1211"/>
        <n v="1361"/>
        <n v="464"/>
        <n v="316"/>
        <n v="455"/>
        <n v="537"/>
        <n v="1111"/>
        <n v="382"/>
        <n v="320"/>
        <n v="732"/>
        <n v="790"/>
        <n v="882"/>
        <n v="1018"/>
        <n v="1085"/>
        <n v="783"/>
        <n v="470"/>
        <n v="850"/>
        <n v="993"/>
        <n v="1185"/>
        <n v="1247"/>
        <n v="1434"/>
        <n v="212"/>
        <n v="591"/>
        <n v="1057"/>
        <n v="1272"/>
        <n v="237"/>
        <n v="73"/>
        <n v="96"/>
        <n v="267"/>
        <n v="282"/>
        <n v="564"/>
        <n v="829"/>
        <n v="959"/>
        <n v="998"/>
        <n v="1160"/>
        <n v="1455"/>
        <n v="937"/>
        <n v="524"/>
        <n v="1117"/>
        <n v="175"/>
        <n v="192"/>
        <n v="498"/>
        <n v="1225"/>
        <n v="1266"/>
        <n v="169"/>
        <n v="617"/>
        <n v="821"/>
        <n v="1430"/>
        <n v="974"/>
        <n v="581"/>
        <n v="2"/>
        <n v="416"/>
        <n v="125"/>
        <n v="434"/>
        <n v="811"/>
        <n v="1005"/>
        <n v="1109"/>
        <n v="1261"/>
        <n v="1265"/>
        <n v="56"/>
        <n v="206"/>
        <n v="1264"/>
        <n v="1291"/>
        <n v="67"/>
        <n v="112"/>
        <n v="121"/>
        <n v="135"/>
        <n v="249"/>
        <n v="745"/>
        <n v="903"/>
        <n v="1056"/>
        <n v="1147"/>
        <n v="1282"/>
        <n v="33"/>
        <n v="223"/>
        <n v="1107"/>
        <n v="1157"/>
        <n v="1421"/>
        <n v="545"/>
        <n v="1445"/>
        <n v="709"/>
        <n v="268"/>
        <n v="759"/>
        <n v="285"/>
        <n v="1310"/>
        <n v="380"/>
        <n v="739"/>
        <n v="743"/>
        <n v="966"/>
        <n v="466"/>
        <n v="981"/>
        <n v="102"/>
        <n v="315"/>
        <n v="535"/>
        <n v="883"/>
        <n v="1067"/>
        <n v="1199"/>
        <n v="1246"/>
        <n v="356"/>
        <n v="1302"/>
        <n v="1359"/>
        <n v="51"/>
        <n v="181"/>
        <n v="408"/>
        <n v="1274"/>
        <n v="1344"/>
        <n v="920"/>
        <n v="1330"/>
        <n v="1051"/>
        <n v="1096"/>
        <n v="116"/>
        <n v="261"/>
        <n v="526"/>
        <n v="696"/>
        <n v="781"/>
        <n v="928"/>
        <n v="1021"/>
        <n v="1196"/>
        <n v="782"/>
        <n v="1416"/>
        <n v="266"/>
        <n v="456"/>
        <n v="1237"/>
        <n v="299"/>
        <n v="430"/>
        <n v="488"/>
        <n v="531"/>
        <n v="559"/>
        <n v="744"/>
        <n v="800"/>
        <n v="926"/>
        <n v="1456"/>
        <n v="843"/>
        <n v="1148"/>
        <n v="87"/>
        <n v="136"/>
        <n v="858"/>
        <n v="910"/>
        <n v="1127"/>
        <n v="1192"/>
        <n v="1436"/>
        <n v="994"/>
        <n v="915"/>
        <n v="671"/>
        <n v="187"/>
        <n v="253"/>
        <n v="357"/>
        <n v="683"/>
        <n v="972"/>
        <n v="1042"/>
        <n v="1168"/>
        <n v="493"/>
        <n v="57"/>
        <n v="178"/>
        <n v="444"/>
        <n v="756"/>
        <n v="892"/>
        <n v="371"/>
        <n v="954"/>
        <n v="1173"/>
        <n v="1252"/>
        <n v="202"/>
        <n v="138"/>
        <n v="796"/>
        <n v="846"/>
        <n v="1171"/>
        <n v="1352"/>
        <n v="42"/>
        <n v="562"/>
        <n v="574"/>
        <n v="855"/>
        <n v="1077"/>
        <n v="1098"/>
        <n v="1243"/>
        <n v="1356"/>
        <n v="923"/>
        <n v="1248"/>
        <n v="105"/>
        <n v="398"/>
        <n v="869"/>
        <n v="1135"/>
        <n v="1285"/>
        <n v="85"/>
        <n v="624"/>
        <n v="630"/>
        <n v="405"/>
        <n v="669"/>
        <n v="992"/>
        <n v="1191"/>
        <n v="1068"/>
        <n v="1336"/>
        <n v="975"/>
        <n v="1027"/>
        <n v="1380"/>
        <n v="220"/>
        <n v="295"/>
        <n v="467"/>
        <n v="660"/>
        <n v="834"/>
        <n v="143"/>
        <n v="831"/>
        <n v="311"/>
        <n v="34"/>
        <n v="784"/>
        <n v="1372"/>
        <n v="1255"/>
        <n v="625"/>
        <n v="368"/>
        <n v="673"/>
        <n v="716"/>
        <n v="894"/>
        <n v="976"/>
        <n v="1013"/>
        <n v="1053"/>
        <n v="1194"/>
        <n v="402"/>
        <n v="511"/>
        <n v="286"/>
        <n v="88"/>
        <n v="578"/>
        <n v="484"/>
        <n v="853"/>
        <n v="1212"/>
        <n v="120"/>
        <n v="1125"/>
        <n v="93"/>
        <n v="1007"/>
        <n v="174"/>
        <n v="736"/>
        <n v="1172"/>
        <n v="1394"/>
        <n v="443"/>
        <n v="1294"/>
        <n v="161"/>
        <n v="370"/>
        <n v="752"/>
        <n v="776"/>
        <n v="1277"/>
        <n v="215"/>
        <n v="786"/>
        <n v="1263"/>
        <n v="459"/>
        <n v="509"/>
        <n v="791"/>
        <n v="41"/>
        <n v="489"/>
        <n v="626"/>
        <n v="768"/>
        <n v="967"/>
        <n v="1019"/>
        <n v="1031"/>
        <n v="1084"/>
        <n v="1092"/>
        <n v="1299"/>
        <n v="1397"/>
        <n v="1435"/>
        <n v="809"/>
        <n v="983"/>
        <n v="717"/>
        <n v="1074"/>
        <n v="1104"/>
        <n v="682"/>
        <n v="19"/>
        <n v="287"/>
        <n v="367"/>
        <n v="523"/>
        <n v="758"/>
        <n v="300"/>
        <n v="61"/>
        <n v="254"/>
        <n v="517"/>
        <n v="539"/>
        <n v="854"/>
        <n v="1195"/>
        <n v="814"/>
        <n v="1447"/>
        <n v="348"/>
        <n v="842"/>
        <n v="15"/>
        <n v="301"/>
        <n v="718"/>
        <n v="881"/>
        <n v="1100"/>
        <n v="1383"/>
        <n v="1364"/>
        <n v="1321"/>
        <n v="214"/>
        <n v="361"/>
        <n v="487"/>
        <n v="755"/>
        <n v="1079"/>
        <n v="1345"/>
        <n v="118"/>
        <n v="129"/>
        <n v="340"/>
        <n v="462"/>
        <n v="483"/>
        <n v="494"/>
        <n v="648"/>
        <n v="649"/>
        <n v="819"/>
        <n v="960"/>
        <n v="963"/>
        <n v="1041"/>
        <n v="1297"/>
        <n v="1342"/>
        <n v="1179"/>
        <n v="893"/>
        <n v="911"/>
        <n v="25"/>
        <n v="349"/>
        <n v="1065"/>
        <n v="1072"/>
        <n v="1300"/>
        <n v="124"/>
        <n v="845"/>
        <n v="290"/>
        <n v="82"/>
        <n v="837"/>
        <n v="1205"/>
        <n v="189"/>
        <n v="38"/>
        <n v="628"/>
        <n v="902"/>
        <n v="165"/>
        <n v="297"/>
        <n v="607"/>
        <n v="644"/>
        <n v="859"/>
        <n v="863"/>
        <n v="347"/>
        <n v="1069"/>
        <n v="263"/>
        <n v="600"/>
        <n v="604"/>
        <n v="832"/>
        <n v="1260"/>
        <n v="941"/>
        <n v="133"/>
        <n v="1283"/>
        <n v="130"/>
        <n v="406"/>
        <n v="522"/>
        <n v="943"/>
        <n v="304"/>
        <n v="1006"/>
        <n v="1152"/>
        <n v="1358"/>
        <n v="1439"/>
        <n v="417"/>
        <n v="890"/>
        <n v="32"/>
        <n v="1442"/>
        <n v="17"/>
        <n v="204"/>
        <n v="658"/>
        <n v="1146"/>
        <n v="688"/>
        <n v="196"/>
        <n v="676"/>
        <n v="866"/>
        <n v="231"/>
        <n v="270"/>
        <n v="377"/>
        <n v="473"/>
        <n v="612"/>
        <n v="879"/>
        <n v="1200"/>
        <n v="1460"/>
        <n v="830"/>
        <n v="366"/>
        <n v="486"/>
        <n v="505"/>
        <n v="614"/>
        <n v="857"/>
        <n v="1086"/>
        <n v="1228"/>
        <n v="1309"/>
        <n v="1325"/>
        <n v="792"/>
        <n v="468"/>
        <n v="579"/>
        <n v="1094"/>
        <n v="1161"/>
        <n v="922"/>
        <n v="657"/>
        <n v="328"/>
        <n v="37"/>
        <n v="210"/>
        <n v="255"/>
        <n v="362"/>
        <n v="412"/>
        <n v="577"/>
        <n v="887"/>
        <n v="914"/>
        <n v="956"/>
        <n v="1048"/>
        <n v="1081"/>
        <n v="1214"/>
        <n v="1226"/>
        <n v="1453"/>
        <n v="74"/>
        <n v="812"/>
        <n v="1054"/>
        <n v="1365"/>
        <n v="13"/>
        <n v="43"/>
        <n v="635"/>
        <n v="779"/>
        <n v="839"/>
        <n v="1140"/>
        <n v="1198"/>
        <n v="1270"/>
        <n v="1369"/>
        <n v="1425"/>
        <n v="207"/>
        <n v="1432"/>
        <n v="797"/>
        <n v="912"/>
        <n v="646"/>
        <n v="6"/>
        <n v="137"/>
        <n v="589"/>
        <n v="681"/>
        <n v="722"/>
        <n v="944"/>
        <n v="947"/>
        <n v="1150"/>
        <n v="1223"/>
        <n v="1287"/>
        <n v="898"/>
        <n v="571"/>
        <n v="296"/>
        <n v="778"/>
        <n v="1239"/>
        <n v="1459"/>
        <n v="420"/>
        <n v="742"/>
        <n v="1234"/>
        <n v="1426"/>
        <n v="695"/>
        <n v="45"/>
        <n v="149"/>
        <n v="208"/>
        <n v="278"/>
        <n v="557"/>
        <n v="602"/>
        <n v="691"/>
        <n v="844"/>
        <n v="346"/>
        <n v="4"/>
        <n v="64"/>
        <n v="201"/>
        <n v="248"/>
        <n v="355"/>
        <n v="503"/>
        <n v="551"/>
        <n v="594"/>
        <n v="675"/>
        <n v="702"/>
        <n v="704"/>
        <n v="841"/>
        <n v="896"/>
        <n v="970"/>
        <n v="1119"/>
        <n v="1130"/>
        <n v="1209"/>
        <n v="1298"/>
        <n v="1412"/>
        <n v="1428"/>
        <n v="835"/>
        <n v="627"/>
        <n v="1046"/>
        <n v="824"/>
        <n v="22"/>
        <n v="634"/>
        <n v="20"/>
        <n v="117"/>
        <n v="274"/>
        <n v="332"/>
        <n v="425"/>
        <n v="575"/>
        <n v="787"/>
        <n v="980"/>
        <n v="1141"/>
        <n v="1275"/>
        <n v="1284"/>
        <n v="1236"/>
        <n v="1078"/>
        <n v="699"/>
        <n v="1296"/>
        <n v="593"/>
        <n v="1308"/>
        <n v="1399"/>
        <n v="1224"/>
        <n v="616"/>
        <n v="664"/>
        <n v="670"/>
        <n v="945"/>
        <n v="1089"/>
        <n v="1398"/>
        <n v="1400"/>
        <n v="247"/>
        <n v="588"/>
        <n v="817"/>
        <n v="1273"/>
        <n v="1276"/>
        <n v="1004"/>
        <n v="111"/>
        <n v="79"/>
        <n v="880"/>
        <n v="997"/>
        <n v="1093"/>
        <n v="1423"/>
        <n v="123"/>
        <n v="1388"/>
        <n v="1451"/>
        <n v="570"/>
        <n v="292"/>
        <n v="77"/>
        <n v="807"/>
        <n v="888"/>
        <n v="188"/>
        <n v="426"/>
        <n v="623"/>
        <n v="629"/>
        <n v="654"/>
        <n v="724"/>
        <n v="780"/>
        <n v="900"/>
        <n v="918"/>
        <n v="968"/>
        <n v="971"/>
        <n v="1011"/>
        <n v="1070"/>
        <n v="1071"/>
        <n v="1103"/>
        <n v="1131"/>
        <n v="1337"/>
        <n v="771"/>
        <n v="1353"/>
        <n v="27"/>
        <n v="1114"/>
        <n v="1215"/>
        <n v="216"/>
        <n v="372"/>
        <n v="358"/>
        <n v="514"/>
        <n v="1222"/>
        <n v="94"/>
        <n v="953"/>
        <n v="1120"/>
        <n v="848"/>
        <n v="492"/>
        <n v="544"/>
        <n v="585"/>
        <n v="874"/>
        <n v="1082"/>
        <n v="1407"/>
        <n v="476"/>
        <n v="485"/>
        <n v="864"/>
        <n v="1232"/>
        <n v="1286"/>
        <n v="1332"/>
        <n v="877"/>
        <n v="16"/>
        <n v="312"/>
        <n v="369"/>
        <n v="527"/>
        <n v="741"/>
        <n v="958"/>
        <n v="580"/>
        <n v="851"/>
        <n v="862"/>
        <n v="734"/>
        <n v="293"/>
        <n v="909"/>
        <n v="1390"/>
        <n v="715"/>
        <n v="840"/>
        <n v="1328"/>
        <n v="44"/>
        <n v="55"/>
        <n v="146"/>
        <n v="194"/>
        <n v="264"/>
        <n v="359"/>
        <n v="499"/>
        <n v="587"/>
        <n v="1118"/>
        <n v="1235"/>
        <n v="1253"/>
        <n v="1305"/>
        <n v="9"/>
        <n v="24"/>
        <n v="513"/>
        <n v="1113"/>
        <n v="11"/>
        <n v="72"/>
        <n v="548"/>
        <n v="1249"/>
        <n v="396"/>
        <n v="667"/>
        <n v="714"/>
        <n v="868"/>
        <n v="951"/>
        <n v="1095"/>
        <n v="1163"/>
        <n v="1446"/>
        <n v="100"/>
        <n v="1262"/>
        <n v="171"/>
        <n v="680"/>
        <n v="720"/>
        <n v="1340"/>
        <n v="234"/>
        <n v="127"/>
        <n v="532"/>
        <n v="566"/>
        <n v="785"/>
        <n v="836"/>
        <n v="906"/>
        <n v="1099"/>
        <n v="166"/>
        <n v="446"/>
        <n v="761"/>
        <n v="955"/>
        <n v="1256"/>
        <n v="1422"/>
        <n v="50"/>
        <n v="78"/>
        <n v="185"/>
        <n v="195"/>
        <n v="381"/>
        <n v="856"/>
        <n v="1097"/>
        <n v="1230"/>
        <n v="1368"/>
        <n v="84"/>
        <n v="324"/>
        <n v="419"/>
        <n v="985"/>
        <n v="1080"/>
        <n v="905"/>
        <n v="1334"/>
        <n v="1386"/>
        <n v="1409"/>
        <n v="145"/>
        <n v="155"/>
        <n v="229"/>
        <n v="373"/>
        <n v="388"/>
        <n v="549"/>
        <n v="986"/>
        <n v="1193"/>
        <n v="1216"/>
        <n v="1335"/>
        <n v="60"/>
        <n v="946"/>
        <n v="275"/>
        <n v="506"/>
        <n v="510"/>
        <n v="723"/>
        <n v="465"/>
        <n v="631"/>
        <n v="957"/>
        <n v="1151"/>
        <n v="1392"/>
        <n v="1419"/>
        <n v="90"/>
        <n v="698"/>
        <n v="374"/>
        <n v="397"/>
        <n v="1341"/>
        <n v="1393"/>
        <n v="891"/>
        <n v="433"/>
        <n v="1417"/>
        <n v="151"/>
        <n v="289"/>
        <n v="1267"/>
        <n v="1350"/>
        <n v="996"/>
        <n v="561"/>
        <n v="1444"/>
        <n v="269"/>
        <n v="726"/>
        <n v="1154"/>
        <n v="1437"/>
        <n v="183"/>
        <n v="244"/>
        <n v="450"/>
        <n v="500"/>
        <n v="572"/>
        <n v="1184"/>
        <n v="1401"/>
        <n v="313"/>
        <n v="952"/>
        <n v="1035"/>
        <n v="449"/>
        <n v="1102"/>
        <n v="1177"/>
        <n v="1292"/>
        <n v="1015"/>
        <n v="331"/>
        <n v="391"/>
        <n v="438"/>
        <n v="1137"/>
        <n v="1250"/>
        <n v="1315"/>
        <n v="1429"/>
        <n v="103"/>
        <n v="895"/>
        <n v="576"/>
        <n v="583"/>
        <n v="610"/>
        <n v="884"/>
        <n v="1121"/>
        <n v="10"/>
        <n v="364"/>
        <n v="442"/>
        <n v="805"/>
        <n v="1030"/>
        <n v="1124"/>
        <n v="932"/>
        <n v="1133"/>
        <n v="987"/>
        <n v="1115"/>
        <n v="1203"/>
        <n v="1378"/>
        <n v="1149"/>
        <n v="961"/>
        <n v="1201"/>
        <n v="437"/>
        <n v="815"/>
        <n v="873"/>
        <n v="108"/>
        <n v="109"/>
        <n v="141"/>
        <n v="150"/>
        <n v="407"/>
        <n v="414"/>
        <n v="491"/>
        <n v="1049"/>
        <n v="1126"/>
        <n v="1178"/>
        <n v="1221"/>
        <n v="1295"/>
        <n v="597"/>
        <n v="52"/>
        <n v="774"/>
        <n v="49"/>
        <n v="240"/>
        <n v="423"/>
        <n v="501"/>
        <n v="556"/>
        <n v="1213"/>
        <n v="552"/>
        <n v="1026"/>
        <n v="203"/>
        <n v="226"/>
        <n v="1123"/>
        <n v="1217"/>
        <n v="1384"/>
        <n v="1408"/>
        <n v="1449"/>
        <n v="538"/>
        <n v="1320"/>
        <n v="242"/>
        <n v="1064"/>
        <n v="53"/>
        <n v="80"/>
        <n v="205"/>
        <n v="440"/>
        <n v="451"/>
        <n v="460"/>
        <n v="595"/>
        <n v="663"/>
        <n v="729"/>
        <n v="798"/>
        <n v="901"/>
        <n v="979"/>
        <n v="1357"/>
        <n v="91"/>
        <n v="710"/>
        <n v="802"/>
        <n v="157"/>
        <n v="678"/>
        <n v="827"/>
        <n v="871"/>
        <n v="428"/>
        <n v="39"/>
        <n v="395"/>
        <n v="1164"/>
        <n v="1346"/>
        <n v="694"/>
        <n v="403"/>
        <n v="554"/>
        <n v="558"/>
        <n v="563"/>
        <n v="652"/>
        <n v="735"/>
        <n v="789"/>
        <n v="533"/>
        <n v="536"/>
        <n v="1293"/>
        <n v="75"/>
        <n v="218"/>
        <n v="773"/>
        <n v="1207"/>
        <n v="393"/>
        <n v="897"/>
        <n v="521"/>
        <n v="228"/>
        <n v="810"/>
        <n v="1105"/>
        <n v="354"/>
        <n v="618"/>
        <n v="147"/>
        <n v="1029"/>
        <n v="1371"/>
        <n v="1385"/>
        <n v="1405"/>
        <n v="1186"/>
        <n v="1363"/>
        <n v="199"/>
        <n v="672"/>
        <n v="164"/>
        <n v="730"/>
        <n v="712"/>
        <n v="772"/>
        <n v="1010"/>
        <n v="1136"/>
        <n v="1233"/>
        <n v="62"/>
        <n v="107"/>
        <n v="122"/>
        <n v="180"/>
        <n v="394"/>
        <n v="762"/>
        <n v="838"/>
        <n v="885"/>
        <n v="1012"/>
        <n v="1333"/>
        <n v="1258"/>
        <n v="973"/>
        <n v="92"/>
        <n v="647"/>
        <n v="211"/>
        <n v="457"/>
        <n v="750"/>
        <n v="659"/>
        <n v="224"/>
        <n v="260"/>
        <n v="1039"/>
        <n v="515"/>
        <n v="751"/>
        <n v="353"/>
        <n v="1187"/>
        <n v="98"/>
        <n v="233"/>
        <n v="1138"/>
        <n v="737"/>
        <n v="1132"/>
        <n v="638"/>
        <n v="822"/>
        <n v="1180"/>
        <n v="1091"/>
        <n v="1450"/>
        <n v="1073"/>
        <n v="1220"/>
        <n v="495"/>
        <n v="76"/>
        <n v="999"/>
        <n v="1377"/>
        <n v="439"/>
        <n v="18"/>
        <n v="1063"/>
        <n v="1413"/>
        <n v="236"/>
        <n v="308"/>
        <n v="480"/>
        <n v="697"/>
        <n v="288"/>
        <n v="656"/>
        <n v="913"/>
        <n v="1008"/>
        <n v="343"/>
        <n v="128"/>
        <n v="326"/>
        <n v="677"/>
        <n v="1023"/>
        <n v="490"/>
        <n v="529"/>
        <n v="1002"/>
        <n v="977"/>
        <n v="431"/>
        <n v="89"/>
        <n v="345"/>
        <n v="639"/>
        <n v="1014"/>
        <n v="1050"/>
        <n v="126"/>
        <n v="650"/>
        <n v="1454"/>
        <n v="1036"/>
        <n v="1087"/>
        <n v="99"/>
        <n v="1379"/>
        <n v="309"/>
        <n v="633"/>
        <n v="1324"/>
        <n v="40"/>
        <n v="342"/>
        <n v="1001"/>
        <n v="387"/>
        <n v="435"/>
        <n v="1062"/>
        <n v="1219"/>
        <n v="69"/>
        <n v="1040"/>
        <n v="1144"/>
        <n v="1145"/>
        <n v="432"/>
        <n v="936"/>
        <n v="590"/>
        <n v="156"/>
        <n v="243"/>
        <n v="1327"/>
        <n v="330"/>
        <n v="251"/>
        <n v="384"/>
        <n v="615"/>
        <n v="916"/>
        <n v="265"/>
        <n v="1322"/>
        <n v="30"/>
        <n v="1280"/>
        <n v="399"/>
        <n v="621"/>
        <n v="875"/>
        <n v="1433"/>
        <n v="463"/>
        <n v="376"/>
        <n v="411"/>
        <n v="637"/>
        <n v="1101"/>
        <n v="1381"/>
        <n v="813"/>
        <n v="706"/>
        <n v="1326"/>
        <n v="1338"/>
        <n v="711"/>
        <n v="31"/>
        <n v="534"/>
        <n v="969"/>
        <n v="917"/>
        <n v="496"/>
      </sharedItems>
    </cacheField>
    <cacheField name="MSSubClass" numFmtId="0">
      <sharedItems containsSemiMixedTypes="0" containsString="0" containsNumber="1" containsInteger="1" minValue="20" maxValue="190"/>
    </cacheField>
    <cacheField name="MSZoning" numFmtId="0">
      <sharedItems/>
    </cacheField>
    <cacheField name="LotFrontage" numFmtId="0">
      <sharedItems containsMixedTypes="1" containsNumber="1" containsInteger="1" minValue="21" maxValue="313"/>
    </cacheField>
    <cacheField name="LotArea" numFmtId="0">
      <sharedItems containsSemiMixedTypes="0" containsString="0" containsNumber="1" containsInteger="1" minValue="1300" maxValue="215245"/>
    </cacheField>
    <cacheField name="Street" numFmtId="0">
      <sharedItems/>
    </cacheField>
    <cacheField name="Alley" numFmtId="0">
      <sharedItems/>
    </cacheField>
    <cacheField name="LotShape" numFmtId="0">
      <sharedItems/>
    </cacheField>
    <cacheField name="LandContour" numFmtId="0">
      <sharedItems/>
    </cacheField>
    <cacheField name="Utilities" numFmtId="0">
      <sharedItems/>
    </cacheField>
    <cacheField name="LotConfig" numFmtId="0">
      <sharedItems/>
    </cacheField>
    <cacheField name="LandSlope" numFmtId="0">
      <sharedItems/>
    </cacheField>
    <cacheField name="Neighborhood" numFmtId="0">
      <sharedItems/>
    </cacheField>
    <cacheField name="Condition1" numFmtId="0">
      <sharedItems/>
    </cacheField>
    <cacheField name="Condition2" numFmtId="0">
      <sharedItems/>
    </cacheField>
    <cacheField name="BldgType" numFmtId="0">
      <sharedItems/>
    </cacheField>
    <cacheField name="HouseStyle" numFmtId="0">
      <sharedItems/>
    </cacheField>
    <cacheField name="OverallQual" numFmtId="0">
      <sharedItems containsSemiMixedTypes="0" containsString="0" containsNumber="1" containsInteger="1" minValue="1" maxValue="10"/>
    </cacheField>
    <cacheField name="OverallCond" numFmtId="0">
      <sharedItems containsSemiMixedTypes="0" containsString="0" containsNumber="1" containsInteger="1" minValue="1" maxValue="9"/>
    </cacheField>
    <cacheField name="YearBuilt" numFmtId="0">
      <sharedItems containsSemiMixedTypes="0" containsString="0" containsNumber="1" containsInteger="1" minValue="1872" maxValue="2010"/>
    </cacheField>
    <cacheField name="YearRemodAdd" numFmtId="0">
      <sharedItems containsSemiMixedTypes="0" containsString="0" containsNumber="1" containsInteger="1" minValue="1950" maxValue="2010"/>
    </cacheField>
    <cacheField name="RoofStyle" numFmtId="0">
      <sharedItems/>
    </cacheField>
    <cacheField name="RoofMatl" numFmtId="0">
      <sharedItems/>
    </cacheField>
    <cacheField name="Exterior1st" numFmtId="0">
      <sharedItems/>
    </cacheField>
    <cacheField name="Exterior2nd" numFmtId="0">
      <sharedItems/>
    </cacheField>
    <cacheField name="MasVnrType" numFmtId="0">
      <sharedItems/>
    </cacheField>
    <cacheField name="MasVnrArea" numFmtId="0">
      <sharedItems containsMixedTypes="1" containsNumber="1" containsInteger="1" minValue="0" maxValue="1600"/>
    </cacheField>
    <cacheField name="ExterQual" numFmtId="0">
      <sharedItems/>
    </cacheField>
    <cacheField name="ExterCond" numFmtId="0">
      <sharedItems/>
    </cacheField>
    <cacheField name="Foundation" numFmtId="0">
      <sharedItems/>
    </cacheField>
    <cacheField name="BsmtQual" numFmtId="0">
      <sharedItems/>
    </cacheField>
    <cacheField name="BsmtCond" numFmtId="0">
      <sharedItems/>
    </cacheField>
    <cacheField name="BsmtExposure" numFmtId="0">
      <sharedItems/>
    </cacheField>
    <cacheField name="BsmtFinType1" numFmtId="0">
      <sharedItems/>
    </cacheField>
    <cacheField name="BsmtFinSF1" numFmtId="0">
      <sharedItems containsSemiMixedTypes="0" containsString="0" containsNumber="1" containsInteger="1" minValue="0" maxValue="5644"/>
    </cacheField>
    <cacheField name="BsmtFinType2" numFmtId="0">
      <sharedItems/>
    </cacheField>
    <cacheField name="BsmtFinSF2" numFmtId="0">
      <sharedItems containsSemiMixedTypes="0" containsString="0" containsNumber="1" containsInteger="1" minValue="0" maxValue="1474"/>
    </cacheField>
    <cacheField name="BsmtUnfSF" numFmtId="0">
      <sharedItems containsSemiMixedTypes="0" containsString="0" containsNumber="1" containsInteger="1" minValue="0" maxValue="2336"/>
    </cacheField>
    <cacheField name="TotalBsmtSF" numFmtId="0">
      <sharedItems containsSemiMixedTypes="0" containsString="0" containsNumber="1" containsInteger="1" minValue="0" maxValue="6110"/>
    </cacheField>
    <cacheField name="Heating" numFmtId="0">
      <sharedItems/>
    </cacheField>
    <cacheField name="HeatingQC" numFmtId="0">
      <sharedItems/>
    </cacheField>
    <cacheField name="CentralAir" numFmtId="0">
      <sharedItems count="2">
        <s v="Y"/>
        <s v="N"/>
      </sharedItems>
    </cacheField>
    <cacheField name="Electrical" numFmtId="0">
      <sharedItems/>
    </cacheField>
    <cacheField name="1stFlrSF" numFmtId="0">
      <sharedItems containsSemiMixedTypes="0" containsString="0" containsNumber="1" containsInteger="1" minValue="334" maxValue="4692"/>
    </cacheField>
    <cacheField name="2ndFlrSF" numFmtId="0">
      <sharedItems containsSemiMixedTypes="0" containsString="0" containsNumber="1" containsInteger="1" minValue="0" maxValue="2065"/>
    </cacheField>
    <cacheField name="LowQualFinSF" numFmtId="0">
      <sharedItems containsSemiMixedTypes="0" containsString="0" containsNumber="1" containsInteger="1" minValue="0" maxValue="572"/>
    </cacheField>
    <cacheField name="GrLivArea" numFmtId="0">
      <sharedItems containsSemiMixedTypes="0" containsString="0" containsNumber="1" containsInteger="1" minValue="334" maxValue="5642"/>
    </cacheField>
    <cacheField name="BsmtFullBath" numFmtId="0">
      <sharedItems containsSemiMixedTypes="0" containsString="0" containsNumber="1" containsInteger="1" minValue="0" maxValue="3"/>
    </cacheField>
    <cacheField name="BsmtHalfBath" numFmtId="0">
      <sharedItems containsSemiMixedTypes="0" containsString="0" containsNumber="1" containsInteger="1" minValue="0" maxValue="2"/>
    </cacheField>
    <cacheField name="FullBath" numFmtId="0">
      <sharedItems containsSemiMixedTypes="0" containsString="0" containsNumber="1" containsInteger="1" minValue="0" maxValue="3"/>
    </cacheField>
    <cacheField name="HalfBath" numFmtId="0">
      <sharedItems containsSemiMixedTypes="0" containsString="0" containsNumber="1" containsInteger="1" minValue="0" maxValue="2"/>
    </cacheField>
    <cacheField name="BedroomAbvGr" numFmtId="0">
      <sharedItems containsSemiMixedTypes="0" containsString="0" containsNumber="1" containsInteger="1" minValue="0" maxValue="8"/>
    </cacheField>
    <cacheField name="KitchenAbvGr" numFmtId="0">
      <sharedItems containsSemiMixedTypes="0" containsString="0" containsNumber="1" containsInteger="1" minValue="0" maxValue="3"/>
    </cacheField>
    <cacheField name="KitchenQual" numFmtId="0">
      <sharedItems/>
    </cacheField>
    <cacheField name="TotRmsAbvGrd" numFmtId="0">
      <sharedItems containsSemiMixedTypes="0" containsString="0" containsNumber="1" containsInteger="1" minValue="2" maxValue="14"/>
    </cacheField>
    <cacheField name="Functional" numFmtId="0">
      <sharedItems/>
    </cacheField>
    <cacheField name="Fireplaces" numFmtId="0">
      <sharedItems containsSemiMixedTypes="0" containsString="0" containsNumber="1" containsInteger="1" minValue="0" maxValue="3"/>
    </cacheField>
    <cacheField name="FireplaceQu" numFmtId="0">
      <sharedItems/>
    </cacheField>
    <cacheField name="GarageType" numFmtId="0">
      <sharedItems/>
    </cacheField>
    <cacheField name="GarageYrBlt" numFmtId="0">
      <sharedItems containsMixedTypes="1" containsNumber="1" containsInteger="1" minValue="1900" maxValue="2010"/>
    </cacheField>
    <cacheField name="GarageFinish" numFmtId="0">
      <sharedItems/>
    </cacheField>
    <cacheField name="GarageCars" numFmtId="0">
      <sharedItems containsSemiMixedTypes="0" containsString="0" containsNumber="1" containsInteger="1" minValue="0" maxValue="4"/>
    </cacheField>
    <cacheField name="GarageArea" numFmtId="0">
      <sharedItems containsSemiMixedTypes="0" containsString="0" containsNumber="1" containsInteger="1" minValue="0" maxValue="1418"/>
    </cacheField>
    <cacheField name="GarageQual" numFmtId="0">
      <sharedItems/>
    </cacheField>
    <cacheField name="GarageCond" numFmtId="0">
      <sharedItems/>
    </cacheField>
    <cacheField name="PavedDrive" numFmtId="0">
      <sharedItems/>
    </cacheField>
    <cacheField name="WoodDeckSF" numFmtId="0">
      <sharedItems containsSemiMixedTypes="0" containsString="0" containsNumber="1" containsInteger="1" minValue="0" maxValue="857"/>
    </cacheField>
    <cacheField name="OpenPorchSF" numFmtId="0">
      <sharedItems containsSemiMixedTypes="0" containsString="0" containsNumber="1" containsInteger="1" minValue="0" maxValue="547"/>
    </cacheField>
    <cacheField name="EnclosedPorch" numFmtId="0">
      <sharedItems containsSemiMixedTypes="0" containsString="0" containsNumber="1" containsInteger="1" minValue="0" maxValue="552"/>
    </cacheField>
    <cacheField name="3SsnPorch" numFmtId="0">
      <sharedItems containsSemiMixedTypes="0" containsString="0" containsNumber="1" containsInteger="1" minValue="0" maxValue="508"/>
    </cacheField>
    <cacheField name="ScreenPorch" numFmtId="0">
      <sharedItems containsSemiMixedTypes="0" containsString="0" containsNumber="1" containsInteger="1" minValue="0" maxValue="480"/>
    </cacheField>
    <cacheField name="PoolArea" numFmtId="0">
      <sharedItems containsSemiMixedTypes="0" containsString="0" containsNumber="1" containsInteger="1" minValue="0" maxValue="738"/>
    </cacheField>
    <cacheField name="PoolQC" numFmtId="0">
      <sharedItems/>
    </cacheField>
    <cacheField name="Fence" numFmtId="0">
      <sharedItems/>
    </cacheField>
    <cacheField name="MiscFeature" numFmtId="0">
      <sharedItems/>
    </cacheField>
    <cacheField name="MiscVal" numFmtId="0">
      <sharedItems containsSemiMixedTypes="0" containsString="0" containsNumber="1" containsInteger="1" minValue="0" maxValue="15500"/>
    </cacheField>
    <cacheField name="MoSold" numFmtId="0">
      <sharedItems containsSemiMixedTypes="0" containsString="0" containsNumber="1" containsInteger="1" minValue="1" maxValue="12"/>
    </cacheField>
    <cacheField name="YrSold" numFmtId="0">
      <sharedItems containsSemiMixedTypes="0" containsString="0" containsNumber="1" containsInteger="1" minValue="2006" maxValue="2010"/>
    </cacheField>
    <cacheField name="SaleType" numFmtId="0">
      <sharedItems/>
    </cacheField>
    <cacheField name="SaleCondition" numFmtId="0">
      <sharedItems/>
    </cacheField>
    <cacheField name="SalePrice" numFmtId="0">
      <sharedItems containsSemiMixedTypes="0" containsString="0" containsNumber="1" containsInteger="1" minValue="34900" maxValue="755000"/>
    </cacheField>
    <cacheField name="Med. Garage Area" numFmtId="0">
      <sharedItems containsBlank="1" containsMixedTypes="1" containsNumber="1" containsInteger="1" minValue="0" maxValue="480"/>
    </cacheField>
    <cacheField name="Ave. Garage Area" numFmtId="0">
      <sharedItems containsBlank="1" containsMixedTypes="1" containsNumber="1" minValue="472.98013700000001" maxValue="141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C" refreshedDate="43833.966662152779" createdVersion="6" refreshedVersion="6" minRefreshableVersion="3" recordCount="1460" xr:uid="{21826F13-8E1E-40A5-9EE2-5FB5F69B5EDC}">
  <cacheSource type="worksheet">
    <worksheetSource ref="A1:CI1461" sheet="Housing Raw Data"/>
  </cacheSource>
  <cacheFields count="84">
    <cacheField name="Id" numFmtId="0">
      <sharedItems containsSemiMixedTypes="0" containsString="0" containsNumber="1" containsInteger="1" minValue="1" maxValue="1460" count="1460">
        <n v="692"/>
        <n v="1183"/>
        <n v="1170"/>
        <n v="899"/>
        <n v="804"/>
        <n v="1047"/>
        <n v="441"/>
        <n v="770"/>
        <n v="179"/>
        <n v="799"/>
        <n v="186"/>
        <n v="1374"/>
        <n v="1244"/>
        <n v="592"/>
        <n v="528"/>
        <n v="474"/>
        <n v="59"/>
        <n v="350"/>
        <n v="497"/>
        <n v="390"/>
        <n v="1143"/>
        <n v="665"/>
        <n v="279"/>
        <n v="162"/>
        <n v="1354"/>
        <n v="232"/>
        <n v="516"/>
        <n v="662"/>
        <n v="988"/>
        <n v="775"/>
        <n v="1438"/>
        <n v="379"/>
        <n v="1182"/>
        <n v="689"/>
        <n v="225"/>
        <n v="54"/>
        <n v="826"/>
        <n v="113"/>
        <n v="1269"/>
        <n v="478"/>
        <n v="1268"/>
        <n v="1389"/>
        <n v="337"/>
        <n v="314"/>
        <n v="482"/>
        <n v="679"/>
        <n v="152"/>
        <n v="645"/>
        <n v="586"/>
        <n v="1229"/>
        <n v="703"/>
        <n v="310"/>
        <n v="609"/>
        <n v="322"/>
        <n v="655"/>
        <n v="878"/>
        <n v="991"/>
        <n v="12"/>
        <n v="643"/>
        <n v="321"/>
        <n v="719"/>
        <n v="378"/>
        <n v="1418"/>
        <n v="410"/>
        <n v="995"/>
        <n v="764"/>
        <n v="982"/>
        <n v="693"/>
        <n v="1059"/>
        <n v="1311"/>
        <n v="1314"/>
        <n v="886"/>
        <n v="1066"/>
        <n v="481"/>
        <n v="168"/>
        <n v="21"/>
        <n v="567"/>
        <n v="584"/>
        <n v="1106"/>
        <n v="1306"/>
        <n v="327"/>
        <n v="119"/>
        <n v="160"/>
        <n v="725"/>
        <n v="933"/>
        <n v="46"/>
        <n v="596"/>
        <n v="351"/>
        <n v="239"/>
        <n v="1116"/>
        <n v="66"/>
        <n v="569"/>
        <n v="525"/>
        <n v="1037"/>
        <n v="191"/>
        <n v="424"/>
        <n v="541"/>
        <n v="1360"/>
        <n v="619"/>
        <n v="611"/>
        <n v="701"/>
        <n v="197"/>
        <n v="219"/>
        <n v="1033"/>
        <n v="1443"/>
        <n v="36"/>
        <n v="7"/>
        <n v="28"/>
        <n v="306"/>
        <n v="620"/>
        <n v="876"/>
        <n v="707"/>
        <n v="1313"/>
        <n v="1257"/>
        <n v="323"/>
        <n v="746"/>
        <n v="479"/>
        <n v="1317"/>
        <n v="305"/>
        <n v="1254"/>
        <n v="1028"/>
        <n v="227"/>
        <n v="273"/>
        <n v="760"/>
        <n v="1210"/>
        <n v="1303"/>
        <n v="504"/>
        <n v="1452"/>
        <n v="1025"/>
        <n v="1038"/>
        <n v="190"/>
        <n v="684"/>
        <n v="927"/>
        <n v="1176"/>
        <n v="333"/>
        <n v="555"/>
        <n v="1348"/>
        <n v="1404"/>
        <n v="1396"/>
        <n v="1290"/>
        <n v="360"/>
        <n v="409"/>
        <n v="452"/>
        <n v="1110"/>
        <n v="14"/>
        <n v="1045"/>
        <n v="1289"/>
        <n v="35"/>
        <n v="209"/>
        <n v="250"/>
        <n v="262"/>
        <n v="754"/>
        <n v="427"/>
        <n v="601"/>
        <n v="721"/>
        <n v="1319"/>
        <n v="1406"/>
        <n v="1424"/>
        <n v="200"/>
        <n v="1108"/>
        <n v="1373"/>
        <n v="641"/>
        <n v="540"/>
        <n v="962"/>
        <n v="1206"/>
        <n v="818"/>
        <n v="1427"/>
        <n v="318"/>
        <n v="765"/>
        <n v="948"/>
        <n v="793"/>
        <n v="158"/>
        <n v="565"/>
        <n v="889"/>
        <n v="302"/>
        <n v="1458"/>
        <n v="271"/>
        <n v="344"/>
        <n v="748"/>
        <n v="1240"/>
        <n v="518"/>
        <n v="640"/>
        <n v="766"/>
        <n v="461"/>
        <n v="550"/>
        <n v="241"/>
        <n v="1347"/>
        <n v="1044"/>
        <n v="1188"/>
        <n v="613"/>
        <n v="749"/>
        <n v="86"/>
        <n v="142"/>
        <n v="317"/>
        <n v="319"/>
        <n v="1271"/>
        <n v="1362"/>
        <n v="115"/>
        <n v="1128"/>
        <n v="404"/>
        <n v="674"/>
        <n v="1414"/>
        <n v="26"/>
        <n v="458"/>
        <n v="1329"/>
        <n v="984"/>
        <n v="553"/>
        <n v="907"/>
        <n v="1055"/>
        <n v="159"/>
        <n v="708"/>
        <n v="582"/>
        <n v="938"/>
        <n v="213"/>
        <n v="1088"/>
        <n v="475"/>
        <n v="865"/>
        <n v="5"/>
        <n v="106"/>
        <n v="469"/>
        <n v="860"/>
        <n v="908"/>
        <n v="1181"/>
        <n v="1375"/>
        <n v="1387"/>
        <n v="48"/>
        <n v="867"/>
        <n v="1242"/>
        <n v="542"/>
        <n v="1058"/>
        <n v="1395"/>
        <n v="401"/>
        <n v="1167"/>
        <n v="83"/>
        <n v="284"/>
        <n v="940"/>
        <n v="71"/>
        <n v="132"/>
        <n v="1251"/>
        <n v="176"/>
        <n v="325"/>
        <n v="935"/>
        <n v="246"/>
        <n v="272"/>
        <n v="400"/>
        <n v="385"/>
        <n v="622"/>
        <n v="849"/>
        <n v="904"/>
        <n v="1009"/>
        <n v="1448"/>
        <n v="738"/>
        <n v="939"/>
        <n v="47"/>
        <n v="1134"/>
        <n v="173"/>
        <n v="298"/>
        <n v="418"/>
        <n v="964"/>
        <n v="1175"/>
        <n v="1376"/>
        <n v="919"/>
        <n v="1382"/>
        <n v="833"/>
        <n v="1279"/>
        <n v="731"/>
        <n v="929"/>
        <n v="747"/>
        <n v="870"/>
        <n v="1159"/>
        <n v="154"/>
        <n v="198"/>
        <n v="252"/>
        <n v="294"/>
        <n v="1169"/>
        <n v="1355"/>
        <n v="1391"/>
        <n v="520"/>
        <n v="560"/>
        <n v="291"/>
        <n v="1166"/>
        <n v="788"/>
        <n v="825"/>
        <n v="1003"/>
        <n v="1304"/>
        <n v="1370"/>
        <n v="140"/>
        <n v="259"/>
        <n v="666"/>
        <n v="23"/>
        <n v="139"/>
        <n v="256"/>
        <n v="1034"/>
        <n v="1153"/>
        <n v="1158"/>
        <n v="1245"/>
        <n v="1411"/>
        <n v="1218"/>
        <n v="546"/>
        <n v="336"/>
        <n v="281"/>
        <n v="1343"/>
        <n v="170"/>
        <n v="415"/>
        <n v="687"/>
        <n v="806"/>
        <n v="1016"/>
        <n v="1281"/>
        <n v="1331"/>
        <n v="502"/>
        <n v="68"/>
        <n v="131"/>
        <n v="642"/>
        <n v="70"/>
        <n v="307"/>
        <n v="608"/>
        <n v="794"/>
        <n v="823"/>
        <n v="1301"/>
        <n v="816"/>
        <n v="1241"/>
        <n v="573"/>
        <n v="820"/>
        <n v="1162"/>
        <n v="3"/>
        <n v="808"/>
        <n v="1420"/>
        <n v="148"/>
        <n v="733"/>
        <n v="413"/>
        <n v="727"/>
        <n v="930"/>
        <n v="777"/>
        <n v="605"/>
        <n v="685"/>
        <n v="134"/>
        <n v="163"/>
        <n v="258"/>
        <n v="603"/>
        <n v="1060"/>
        <n v="65"/>
        <n v="375"/>
        <n v="1076"/>
        <n v="1197"/>
        <n v="1156"/>
        <n v="599"/>
        <n v="114"/>
        <n v="753"/>
        <n v="769"/>
        <n v="235"/>
        <n v="1366"/>
        <n v="763"/>
        <n v="172"/>
        <n v="392"/>
        <n v="422"/>
        <n v="507"/>
        <n v="852"/>
        <n v="1129"/>
        <n v="1349"/>
        <n v="1410"/>
        <n v="965"/>
        <n v="329"/>
        <n v="97"/>
        <n v="338"/>
        <n v="568"/>
        <n v="942"/>
        <n v="1227"/>
        <n v="383"/>
        <n v="1061"/>
        <n v="1020"/>
        <n v="543"/>
        <n v="705"/>
        <n v="847"/>
        <n v="1204"/>
        <n v="1122"/>
        <n v="436"/>
        <n v="471"/>
        <n v="757"/>
        <n v="177"/>
        <n v="519"/>
        <n v="217"/>
        <n v="445"/>
        <n v="454"/>
        <n v="547"/>
        <n v="1457"/>
        <n v="632"/>
        <n v="477"/>
        <n v="1318"/>
        <n v="1"/>
        <n v="508"/>
        <n v="29"/>
        <n v="257"/>
        <n v="283"/>
        <n v="686"/>
        <n v="925"/>
        <n v="334"/>
        <n v="1415"/>
        <n v="1316"/>
        <n v="421"/>
        <n v="1000"/>
        <n v="651"/>
        <n v="101"/>
        <n v="245"/>
        <n v="276"/>
        <n v="303"/>
        <n v="606"/>
        <n v="1112"/>
        <n v="221"/>
        <n v="95"/>
        <n v="144"/>
        <n v="453"/>
        <n v="1017"/>
        <n v="1312"/>
        <n v="341"/>
        <n v="512"/>
        <n v="63"/>
        <n v="339"/>
        <n v="1307"/>
        <n v="1155"/>
        <n v="277"/>
        <n v="921"/>
        <n v="931"/>
        <n v="530"/>
        <n v="872"/>
        <n v="1174"/>
        <n v="1052"/>
        <n v="182"/>
        <n v="8"/>
        <n v="184"/>
        <n v="222"/>
        <n v="636"/>
        <n v="801"/>
        <n v="1208"/>
        <n v="1339"/>
        <n v="1351"/>
        <n v="448"/>
        <n v="978"/>
        <n v="104"/>
        <n v="363"/>
        <n v="661"/>
        <n v="1202"/>
        <n v="1278"/>
        <n v="950"/>
        <n v="1142"/>
        <n v="990"/>
        <n v="1032"/>
        <n v="1090"/>
        <n v="1440"/>
        <n v="58"/>
        <n v="767"/>
        <n v="700"/>
        <n v="1043"/>
        <n v="1139"/>
        <n v="429"/>
        <n v="989"/>
        <n v="1189"/>
        <n v="1238"/>
        <n v="690"/>
        <n v="238"/>
        <n v="728"/>
        <n v="795"/>
        <n v="598"/>
        <n v="1022"/>
        <n v="1075"/>
        <n v="1165"/>
        <n v="1403"/>
        <n v="81"/>
        <n v="668"/>
        <n v="924"/>
        <n v="1367"/>
        <n v="1402"/>
        <n v="230"/>
        <n v="949"/>
        <n v="1431"/>
        <n v="193"/>
        <n v="280"/>
        <n v="335"/>
        <n v="386"/>
        <n v="1083"/>
        <n v="389"/>
        <n v="653"/>
        <n v="1024"/>
        <n v="1441"/>
        <n v="110"/>
        <n v="153"/>
        <n v="167"/>
        <n v="352"/>
        <n v="365"/>
        <n v="447"/>
        <n v="472"/>
        <n v="740"/>
        <n v="934"/>
        <n v="1231"/>
        <n v="1259"/>
        <n v="1288"/>
        <n v="1323"/>
        <n v="861"/>
        <n v="713"/>
        <n v="803"/>
        <n v="828"/>
        <n v="1190"/>
        <n v="1211"/>
        <n v="1361"/>
        <n v="464"/>
        <n v="316"/>
        <n v="455"/>
        <n v="537"/>
        <n v="1111"/>
        <n v="382"/>
        <n v="320"/>
        <n v="732"/>
        <n v="790"/>
        <n v="882"/>
        <n v="1018"/>
        <n v="1085"/>
        <n v="783"/>
        <n v="470"/>
        <n v="850"/>
        <n v="993"/>
        <n v="1185"/>
        <n v="1247"/>
        <n v="1434"/>
        <n v="212"/>
        <n v="591"/>
        <n v="1057"/>
        <n v="1272"/>
        <n v="237"/>
        <n v="73"/>
        <n v="96"/>
        <n v="267"/>
        <n v="282"/>
        <n v="564"/>
        <n v="829"/>
        <n v="959"/>
        <n v="998"/>
        <n v="1160"/>
        <n v="1455"/>
        <n v="937"/>
        <n v="524"/>
        <n v="1117"/>
        <n v="175"/>
        <n v="192"/>
        <n v="498"/>
        <n v="1225"/>
        <n v="1266"/>
        <n v="169"/>
        <n v="617"/>
        <n v="821"/>
        <n v="1430"/>
        <n v="974"/>
        <n v="581"/>
        <n v="2"/>
        <n v="416"/>
        <n v="125"/>
        <n v="434"/>
        <n v="811"/>
        <n v="1005"/>
        <n v="1109"/>
        <n v="1261"/>
        <n v="1265"/>
        <n v="56"/>
        <n v="206"/>
        <n v="1264"/>
        <n v="1291"/>
        <n v="67"/>
        <n v="112"/>
        <n v="121"/>
        <n v="135"/>
        <n v="249"/>
        <n v="745"/>
        <n v="903"/>
        <n v="1056"/>
        <n v="1147"/>
        <n v="1282"/>
        <n v="33"/>
        <n v="223"/>
        <n v="1107"/>
        <n v="1157"/>
        <n v="1421"/>
        <n v="545"/>
        <n v="1445"/>
        <n v="709"/>
        <n v="268"/>
        <n v="759"/>
        <n v="285"/>
        <n v="1310"/>
        <n v="380"/>
        <n v="739"/>
        <n v="743"/>
        <n v="966"/>
        <n v="466"/>
        <n v="981"/>
        <n v="102"/>
        <n v="315"/>
        <n v="535"/>
        <n v="883"/>
        <n v="1067"/>
        <n v="1199"/>
        <n v="1246"/>
        <n v="356"/>
        <n v="1302"/>
        <n v="1359"/>
        <n v="51"/>
        <n v="181"/>
        <n v="408"/>
        <n v="1274"/>
        <n v="1344"/>
        <n v="920"/>
        <n v="1330"/>
        <n v="1051"/>
        <n v="1096"/>
        <n v="116"/>
        <n v="261"/>
        <n v="526"/>
        <n v="696"/>
        <n v="781"/>
        <n v="928"/>
        <n v="1021"/>
        <n v="1196"/>
        <n v="782"/>
        <n v="1416"/>
        <n v="266"/>
        <n v="456"/>
        <n v="1237"/>
        <n v="299"/>
        <n v="430"/>
        <n v="488"/>
        <n v="531"/>
        <n v="559"/>
        <n v="744"/>
        <n v="800"/>
        <n v="926"/>
        <n v="1456"/>
        <n v="843"/>
        <n v="1148"/>
        <n v="87"/>
        <n v="136"/>
        <n v="858"/>
        <n v="910"/>
        <n v="1127"/>
        <n v="1192"/>
        <n v="1436"/>
        <n v="994"/>
        <n v="915"/>
        <n v="671"/>
        <n v="187"/>
        <n v="253"/>
        <n v="357"/>
        <n v="683"/>
        <n v="972"/>
        <n v="1042"/>
        <n v="1168"/>
        <n v="493"/>
        <n v="57"/>
        <n v="178"/>
        <n v="444"/>
        <n v="756"/>
        <n v="892"/>
        <n v="371"/>
        <n v="954"/>
        <n v="1173"/>
        <n v="1252"/>
        <n v="202"/>
        <n v="138"/>
        <n v="796"/>
        <n v="846"/>
        <n v="1171"/>
        <n v="1352"/>
        <n v="42"/>
        <n v="562"/>
        <n v="574"/>
        <n v="855"/>
        <n v="1077"/>
        <n v="1098"/>
        <n v="1243"/>
        <n v="1356"/>
        <n v="923"/>
        <n v="1248"/>
        <n v="105"/>
        <n v="398"/>
        <n v="869"/>
        <n v="1135"/>
        <n v="1285"/>
        <n v="85"/>
        <n v="624"/>
        <n v="630"/>
        <n v="405"/>
        <n v="669"/>
        <n v="992"/>
        <n v="1191"/>
        <n v="1068"/>
        <n v="1336"/>
        <n v="975"/>
        <n v="1027"/>
        <n v="1380"/>
        <n v="220"/>
        <n v="295"/>
        <n v="467"/>
        <n v="660"/>
        <n v="834"/>
        <n v="143"/>
        <n v="831"/>
        <n v="311"/>
        <n v="34"/>
        <n v="784"/>
        <n v="1372"/>
        <n v="1255"/>
        <n v="625"/>
        <n v="368"/>
        <n v="673"/>
        <n v="716"/>
        <n v="894"/>
        <n v="976"/>
        <n v="1013"/>
        <n v="1053"/>
        <n v="1194"/>
        <n v="402"/>
        <n v="511"/>
        <n v="286"/>
        <n v="88"/>
        <n v="578"/>
        <n v="484"/>
        <n v="853"/>
        <n v="1212"/>
        <n v="120"/>
        <n v="1125"/>
        <n v="93"/>
        <n v="1007"/>
        <n v="174"/>
        <n v="736"/>
        <n v="1172"/>
        <n v="1394"/>
        <n v="443"/>
        <n v="1294"/>
        <n v="161"/>
        <n v="370"/>
        <n v="752"/>
        <n v="776"/>
        <n v="1277"/>
        <n v="215"/>
        <n v="786"/>
        <n v="1263"/>
        <n v="459"/>
        <n v="509"/>
        <n v="791"/>
        <n v="41"/>
        <n v="489"/>
        <n v="626"/>
        <n v="768"/>
        <n v="967"/>
        <n v="1019"/>
        <n v="1031"/>
        <n v="1084"/>
        <n v="1092"/>
        <n v="1299"/>
        <n v="1397"/>
        <n v="1435"/>
        <n v="809"/>
        <n v="983"/>
        <n v="717"/>
        <n v="1074"/>
        <n v="1104"/>
        <n v="682"/>
        <n v="19"/>
        <n v="287"/>
        <n v="367"/>
        <n v="523"/>
        <n v="758"/>
        <n v="300"/>
        <n v="61"/>
        <n v="254"/>
        <n v="517"/>
        <n v="539"/>
        <n v="854"/>
        <n v="1195"/>
        <n v="814"/>
        <n v="1447"/>
        <n v="348"/>
        <n v="842"/>
        <n v="15"/>
        <n v="301"/>
        <n v="718"/>
        <n v="881"/>
        <n v="1100"/>
        <n v="1383"/>
        <n v="1364"/>
        <n v="1321"/>
        <n v="214"/>
        <n v="361"/>
        <n v="487"/>
        <n v="755"/>
        <n v="1079"/>
        <n v="1345"/>
        <n v="118"/>
        <n v="129"/>
        <n v="340"/>
        <n v="462"/>
        <n v="483"/>
        <n v="494"/>
        <n v="648"/>
        <n v="649"/>
        <n v="819"/>
        <n v="960"/>
        <n v="963"/>
        <n v="1041"/>
        <n v="1297"/>
        <n v="1342"/>
        <n v="1179"/>
        <n v="893"/>
        <n v="911"/>
        <n v="25"/>
        <n v="349"/>
        <n v="1065"/>
        <n v="1072"/>
        <n v="1300"/>
        <n v="124"/>
        <n v="845"/>
        <n v="290"/>
        <n v="82"/>
        <n v="837"/>
        <n v="1205"/>
        <n v="189"/>
        <n v="38"/>
        <n v="628"/>
        <n v="902"/>
        <n v="165"/>
        <n v="297"/>
        <n v="607"/>
        <n v="644"/>
        <n v="859"/>
        <n v="863"/>
        <n v="347"/>
        <n v="1069"/>
        <n v="263"/>
        <n v="600"/>
        <n v="604"/>
        <n v="832"/>
        <n v="1260"/>
        <n v="941"/>
        <n v="133"/>
        <n v="1283"/>
        <n v="130"/>
        <n v="406"/>
        <n v="522"/>
        <n v="943"/>
        <n v="304"/>
        <n v="1006"/>
        <n v="1152"/>
        <n v="1358"/>
        <n v="1439"/>
        <n v="417"/>
        <n v="890"/>
        <n v="32"/>
        <n v="1442"/>
        <n v="17"/>
        <n v="204"/>
        <n v="658"/>
        <n v="1146"/>
        <n v="688"/>
        <n v="196"/>
        <n v="676"/>
        <n v="866"/>
        <n v="231"/>
        <n v="270"/>
        <n v="377"/>
        <n v="473"/>
        <n v="612"/>
        <n v="879"/>
        <n v="1200"/>
        <n v="1460"/>
        <n v="830"/>
        <n v="366"/>
        <n v="486"/>
        <n v="505"/>
        <n v="614"/>
        <n v="857"/>
        <n v="1086"/>
        <n v="1228"/>
        <n v="1309"/>
        <n v="1325"/>
        <n v="792"/>
        <n v="468"/>
        <n v="579"/>
        <n v="1094"/>
        <n v="1161"/>
        <n v="922"/>
        <n v="657"/>
        <n v="328"/>
        <n v="37"/>
        <n v="210"/>
        <n v="255"/>
        <n v="362"/>
        <n v="412"/>
        <n v="577"/>
        <n v="887"/>
        <n v="914"/>
        <n v="956"/>
        <n v="1048"/>
        <n v="1081"/>
        <n v="1214"/>
        <n v="1226"/>
        <n v="1453"/>
        <n v="74"/>
        <n v="812"/>
        <n v="1054"/>
        <n v="1365"/>
        <n v="13"/>
        <n v="43"/>
        <n v="635"/>
        <n v="779"/>
        <n v="839"/>
        <n v="1140"/>
        <n v="1198"/>
        <n v="1270"/>
        <n v="1369"/>
        <n v="1425"/>
        <n v="207"/>
        <n v="1432"/>
        <n v="797"/>
        <n v="912"/>
        <n v="646"/>
        <n v="6"/>
        <n v="137"/>
        <n v="589"/>
        <n v="681"/>
        <n v="722"/>
        <n v="944"/>
        <n v="947"/>
        <n v="1150"/>
        <n v="1223"/>
        <n v="1287"/>
        <n v="898"/>
        <n v="571"/>
        <n v="296"/>
        <n v="778"/>
        <n v="1239"/>
        <n v="1459"/>
        <n v="420"/>
        <n v="742"/>
        <n v="1234"/>
        <n v="1426"/>
        <n v="695"/>
        <n v="45"/>
        <n v="149"/>
        <n v="208"/>
        <n v="278"/>
        <n v="557"/>
        <n v="602"/>
        <n v="691"/>
        <n v="844"/>
        <n v="346"/>
        <n v="4"/>
        <n v="64"/>
        <n v="201"/>
        <n v="248"/>
        <n v="355"/>
        <n v="503"/>
        <n v="551"/>
        <n v="594"/>
        <n v="675"/>
        <n v="702"/>
        <n v="704"/>
        <n v="841"/>
        <n v="896"/>
        <n v="970"/>
        <n v="1119"/>
        <n v="1130"/>
        <n v="1209"/>
        <n v="1298"/>
        <n v="1412"/>
        <n v="1428"/>
        <n v="835"/>
        <n v="627"/>
        <n v="1046"/>
        <n v="824"/>
        <n v="22"/>
        <n v="634"/>
        <n v="20"/>
        <n v="117"/>
        <n v="274"/>
        <n v="332"/>
        <n v="425"/>
        <n v="575"/>
        <n v="787"/>
        <n v="980"/>
        <n v="1141"/>
        <n v="1275"/>
        <n v="1284"/>
        <n v="1236"/>
        <n v="1078"/>
        <n v="699"/>
        <n v="1296"/>
        <n v="593"/>
        <n v="1308"/>
        <n v="1399"/>
        <n v="1224"/>
        <n v="616"/>
        <n v="664"/>
        <n v="670"/>
        <n v="945"/>
        <n v="1089"/>
        <n v="1398"/>
        <n v="1400"/>
        <n v="247"/>
        <n v="588"/>
        <n v="817"/>
        <n v="1273"/>
        <n v="1276"/>
        <n v="1004"/>
        <n v="111"/>
        <n v="79"/>
        <n v="880"/>
        <n v="997"/>
        <n v="1093"/>
        <n v="1423"/>
        <n v="123"/>
        <n v="1388"/>
        <n v="1451"/>
        <n v="570"/>
        <n v="292"/>
        <n v="77"/>
        <n v="807"/>
        <n v="888"/>
        <n v="188"/>
        <n v="426"/>
        <n v="623"/>
        <n v="629"/>
        <n v="654"/>
        <n v="724"/>
        <n v="780"/>
        <n v="900"/>
        <n v="918"/>
        <n v="968"/>
        <n v="971"/>
        <n v="1011"/>
        <n v="1070"/>
        <n v="1071"/>
        <n v="1103"/>
        <n v="1131"/>
        <n v="1337"/>
        <n v="771"/>
        <n v="1353"/>
        <n v="27"/>
        <n v="1114"/>
        <n v="1215"/>
        <n v="216"/>
        <n v="372"/>
        <n v="358"/>
        <n v="514"/>
        <n v="1222"/>
        <n v="94"/>
        <n v="953"/>
        <n v="1120"/>
        <n v="848"/>
        <n v="492"/>
        <n v="544"/>
        <n v="585"/>
        <n v="874"/>
        <n v="1082"/>
        <n v="1407"/>
        <n v="476"/>
        <n v="485"/>
        <n v="864"/>
        <n v="1232"/>
        <n v="1286"/>
        <n v="1332"/>
        <n v="877"/>
        <n v="16"/>
        <n v="312"/>
        <n v="369"/>
        <n v="527"/>
        <n v="741"/>
        <n v="958"/>
        <n v="580"/>
        <n v="851"/>
        <n v="862"/>
        <n v="734"/>
        <n v="293"/>
        <n v="909"/>
        <n v="1390"/>
        <n v="715"/>
        <n v="840"/>
        <n v="1328"/>
        <n v="44"/>
        <n v="55"/>
        <n v="146"/>
        <n v="194"/>
        <n v="264"/>
        <n v="359"/>
        <n v="499"/>
        <n v="587"/>
        <n v="1118"/>
        <n v="1235"/>
        <n v="1253"/>
        <n v="1305"/>
        <n v="9"/>
        <n v="24"/>
        <n v="513"/>
        <n v="1113"/>
        <n v="11"/>
        <n v="72"/>
        <n v="548"/>
        <n v="1249"/>
        <n v="396"/>
        <n v="667"/>
        <n v="714"/>
        <n v="868"/>
        <n v="951"/>
        <n v="1095"/>
        <n v="1163"/>
        <n v="1446"/>
        <n v="100"/>
        <n v="1262"/>
        <n v="171"/>
        <n v="680"/>
        <n v="720"/>
        <n v="1340"/>
        <n v="234"/>
        <n v="127"/>
        <n v="532"/>
        <n v="566"/>
        <n v="785"/>
        <n v="836"/>
        <n v="906"/>
        <n v="1099"/>
        <n v="166"/>
        <n v="446"/>
        <n v="761"/>
        <n v="955"/>
        <n v="1256"/>
        <n v="1422"/>
        <n v="50"/>
        <n v="78"/>
        <n v="185"/>
        <n v="195"/>
        <n v="381"/>
        <n v="856"/>
        <n v="1097"/>
        <n v="1230"/>
        <n v="1368"/>
        <n v="84"/>
        <n v="324"/>
        <n v="419"/>
        <n v="985"/>
        <n v="1080"/>
        <n v="905"/>
        <n v="1334"/>
        <n v="1386"/>
        <n v="1409"/>
        <n v="145"/>
        <n v="155"/>
        <n v="229"/>
        <n v="373"/>
        <n v="388"/>
        <n v="549"/>
        <n v="986"/>
        <n v="1193"/>
        <n v="1216"/>
        <n v="1335"/>
        <n v="60"/>
        <n v="946"/>
        <n v="275"/>
        <n v="506"/>
        <n v="510"/>
        <n v="723"/>
        <n v="465"/>
        <n v="631"/>
        <n v="957"/>
        <n v="1151"/>
        <n v="1392"/>
        <n v="1419"/>
        <n v="90"/>
        <n v="698"/>
        <n v="374"/>
        <n v="397"/>
        <n v="1341"/>
        <n v="1393"/>
        <n v="891"/>
        <n v="433"/>
        <n v="1417"/>
        <n v="151"/>
        <n v="289"/>
        <n v="1267"/>
        <n v="1350"/>
        <n v="996"/>
        <n v="561"/>
        <n v="1444"/>
        <n v="269"/>
        <n v="726"/>
        <n v="1154"/>
        <n v="1437"/>
        <n v="183"/>
        <n v="244"/>
        <n v="450"/>
        <n v="500"/>
        <n v="572"/>
        <n v="1184"/>
        <n v="1401"/>
        <n v="313"/>
        <n v="952"/>
        <n v="1035"/>
        <n v="449"/>
        <n v="1102"/>
        <n v="1177"/>
        <n v="1292"/>
        <n v="1015"/>
        <n v="331"/>
        <n v="391"/>
        <n v="438"/>
        <n v="1137"/>
        <n v="1250"/>
        <n v="1315"/>
        <n v="1429"/>
        <n v="103"/>
        <n v="895"/>
        <n v="576"/>
        <n v="583"/>
        <n v="610"/>
        <n v="884"/>
        <n v="1121"/>
        <n v="10"/>
        <n v="364"/>
        <n v="442"/>
        <n v="805"/>
        <n v="1030"/>
        <n v="1124"/>
        <n v="932"/>
        <n v="1133"/>
        <n v="987"/>
        <n v="1115"/>
        <n v="1203"/>
        <n v="1378"/>
        <n v="1149"/>
        <n v="961"/>
        <n v="1201"/>
        <n v="437"/>
        <n v="815"/>
        <n v="873"/>
        <n v="108"/>
        <n v="109"/>
        <n v="141"/>
        <n v="150"/>
        <n v="407"/>
        <n v="414"/>
        <n v="491"/>
        <n v="1049"/>
        <n v="1126"/>
        <n v="1178"/>
        <n v="1221"/>
        <n v="1295"/>
        <n v="597"/>
        <n v="52"/>
        <n v="774"/>
        <n v="49"/>
        <n v="240"/>
        <n v="423"/>
        <n v="501"/>
        <n v="556"/>
        <n v="1213"/>
        <n v="552"/>
        <n v="1026"/>
        <n v="203"/>
        <n v="226"/>
        <n v="1123"/>
        <n v="1217"/>
        <n v="1384"/>
        <n v="1408"/>
        <n v="1449"/>
        <n v="538"/>
        <n v="1320"/>
        <n v="242"/>
        <n v="1064"/>
        <n v="53"/>
        <n v="80"/>
        <n v="205"/>
        <n v="440"/>
        <n v="451"/>
        <n v="460"/>
        <n v="595"/>
        <n v="663"/>
        <n v="729"/>
        <n v="798"/>
        <n v="901"/>
        <n v="979"/>
        <n v="1357"/>
        <n v="91"/>
        <n v="710"/>
        <n v="802"/>
        <n v="157"/>
        <n v="678"/>
        <n v="827"/>
        <n v="871"/>
        <n v="428"/>
        <n v="39"/>
        <n v="395"/>
        <n v="1164"/>
        <n v="1346"/>
        <n v="694"/>
        <n v="403"/>
        <n v="554"/>
        <n v="558"/>
        <n v="563"/>
        <n v="652"/>
        <n v="735"/>
        <n v="789"/>
        <n v="533"/>
        <n v="536"/>
        <n v="1293"/>
        <n v="75"/>
        <n v="218"/>
        <n v="773"/>
        <n v="1207"/>
        <n v="393"/>
        <n v="897"/>
        <n v="521"/>
        <n v="228"/>
        <n v="810"/>
        <n v="1105"/>
        <n v="354"/>
        <n v="618"/>
        <n v="147"/>
        <n v="1029"/>
        <n v="1371"/>
        <n v="1385"/>
        <n v="1405"/>
        <n v="1186"/>
        <n v="1363"/>
        <n v="199"/>
        <n v="672"/>
        <n v="164"/>
        <n v="730"/>
        <n v="712"/>
        <n v="772"/>
        <n v="1010"/>
        <n v="1136"/>
        <n v="1233"/>
        <n v="62"/>
        <n v="107"/>
        <n v="122"/>
        <n v="180"/>
        <n v="394"/>
        <n v="762"/>
        <n v="838"/>
        <n v="885"/>
        <n v="1012"/>
        <n v="1333"/>
        <n v="1258"/>
        <n v="973"/>
        <n v="92"/>
        <n v="647"/>
        <n v="211"/>
        <n v="457"/>
        <n v="750"/>
        <n v="659"/>
        <n v="224"/>
        <n v="260"/>
        <n v="1039"/>
        <n v="515"/>
        <n v="751"/>
        <n v="353"/>
        <n v="1187"/>
        <n v="98"/>
        <n v="233"/>
        <n v="1138"/>
        <n v="737"/>
        <n v="1132"/>
        <n v="638"/>
        <n v="822"/>
        <n v="1180"/>
        <n v="1091"/>
        <n v="1450"/>
        <n v="1073"/>
        <n v="1220"/>
        <n v="495"/>
        <n v="76"/>
        <n v="999"/>
        <n v="1377"/>
        <n v="439"/>
        <n v="18"/>
        <n v="1063"/>
        <n v="1413"/>
        <n v="236"/>
        <n v="308"/>
        <n v="480"/>
        <n v="697"/>
        <n v="288"/>
        <n v="656"/>
        <n v="913"/>
        <n v="1008"/>
        <n v="343"/>
        <n v="128"/>
        <n v="326"/>
        <n v="677"/>
        <n v="1023"/>
        <n v="490"/>
        <n v="529"/>
        <n v="1002"/>
        <n v="977"/>
        <n v="431"/>
        <n v="89"/>
        <n v="345"/>
        <n v="639"/>
        <n v="1014"/>
        <n v="1050"/>
        <n v="126"/>
        <n v="650"/>
        <n v="1454"/>
        <n v="1036"/>
        <n v="1087"/>
        <n v="99"/>
        <n v="1379"/>
        <n v="309"/>
        <n v="633"/>
        <n v="1324"/>
        <n v="40"/>
        <n v="342"/>
        <n v="1001"/>
        <n v="387"/>
        <n v="435"/>
        <n v="1062"/>
        <n v="1219"/>
        <n v="69"/>
        <n v="1040"/>
        <n v="1144"/>
        <n v="1145"/>
        <n v="432"/>
        <n v="936"/>
        <n v="590"/>
        <n v="156"/>
        <n v="243"/>
        <n v="1327"/>
        <n v="330"/>
        <n v="251"/>
        <n v="384"/>
        <n v="615"/>
        <n v="916"/>
        <n v="265"/>
        <n v="1322"/>
        <n v="30"/>
        <n v="1280"/>
        <n v="399"/>
        <n v="621"/>
        <n v="875"/>
        <n v="1433"/>
        <n v="463"/>
        <n v="376"/>
        <n v="411"/>
        <n v="637"/>
        <n v="1101"/>
        <n v="1381"/>
        <n v="813"/>
        <n v="706"/>
        <n v="1326"/>
        <n v="1338"/>
        <n v="711"/>
        <n v="31"/>
        <n v="534"/>
        <n v="969"/>
        <n v="917"/>
        <n v="496"/>
      </sharedItems>
    </cacheField>
    <cacheField name="MSSubClass" numFmtId="0">
      <sharedItems containsSemiMixedTypes="0" containsString="0" containsNumber="1" containsInteger="1" minValue="20" maxValue="190"/>
    </cacheField>
    <cacheField name="MSZoning" numFmtId="0">
      <sharedItems/>
    </cacheField>
    <cacheField name="LotFrontage" numFmtId="0">
      <sharedItems containsMixedTypes="1" containsNumber="1" containsInteger="1" minValue="21" maxValue="313"/>
    </cacheField>
    <cacheField name="LotArea" numFmtId="0">
      <sharedItems containsSemiMixedTypes="0" containsString="0" containsNumber="1" containsInteger="1" minValue="1300" maxValue="215245"/>
    </cacheField>
    <cacheField name="Street" numFmtId="0">
      <sharedItems/>
    </cacheField>
    <cacheField name="Alley" numFmtId="0">
      <sharedItems/>
    </cacheField>
    <cacheField name="LotShape" numFmtId="0">
      <sharedItems/>
    </cacheField>
    <cacheField name="LandContour" numFmtId="0">
      <sharedItems/>
    </cacheField>
    <cacheField name="Utilities" numFmtId="0">
      <sharedItems/>
    </cacheField>
    <cacheField name="LotConfig" numFmtId="0">
      <sharedItems/>
    </cacheField>
    <cacheField name="LandSlope" numFmtId="0">
      <sharedItems/>
    </cacheField>
    <cacheField name="Neighborhood" numFmtId="0">
      <sharedItems/>
    </cacheField>
    <cacheField name="Condition1" numFmtId="0">
      <sharedItems/>
    </cacheField>
    <cacheField name="Condition2" numFmtId="0">
      <sharedItems/>
    </cacheField>
    <cacheField name="BldgType" numFmtId="0">
      <sharedItems/>
    </cacheField>
    <cacheField name="HouseStyle" numFmtId="0">
      <sharedItems count="8">
        <s v="2Story"/>
        <s v="1Story"/>
        <s v="2.5Fin"/>
        <s v="1.5Fin"/>
        <s v="SLvl"/>
        <s v="2.5Unf"/>
        <s v="SFoyer"/>
        <s v="1.5Unf"/>
      </sharedItems>
    </cacheField>
    <cacheField name="OverallQual" numFmtId="0">
      <sharedItems containsSemiMixedTypes="0" containsString="0" containsNumber="1" containsInteger="1" minValue="1" maxValue="10" count="10">
        <n v="10"/>
        <n v="9"/>
        <n v="8"/>
        <n v="7"/>
        <n v="6"/>
        <n v="4"/>
        <n v="5"/>
        <n v="3"/>
        <n v="1"/>
        <n v="2"/>
      </sharedItems>
    </cacheField>
    <cacheField name="OverallCond" numFmtId="0">
      <sharedItems containsSemiMixedTypes="0" containsString="0" containsNumber="1" containsInteger="1" minValue="1" maxValue="9"/>
    </cacheField>
    <cacheField name="YearBuilt" numFmtId="0">
      <sharedItems containsSemiMixedTypes="0" containsString="0" containsNumber="1" containsInteger="1" minValue="1872" maxValue="2010"/>
    </cacheField>
    <cacheField name="YearRemodAdd" numFmtId="0">
      <sharedItems containsSemiMixedTypes="0" containsString="0" containsNumber="1" containsInteger="1" minValue="1950" maxValue="2010"/>
    </cacheField>
    <cacheField name="RoofStyle" numFmtId="0">
      <sharedItems/>
    </cacheField>
    <cacheField name="RoofMatl" numFmtId="0">
      <sharedItems/>
    </cacheField>
    <cacheField name="Exterior1st" numFmtId="0">
      <sharedItems/>
    </cacheField>
    <cacheField name="Exterior2nd" numFmtId="0">
      <sharedItems/>
    </cacheField>
    <cacheField name="MasVnrType" numFmtId="0">
      <sharedItems/>
    </cacheField>
    <cacheField name="MasVnrArea" numFmtId="0">
      <sharedItems containsMixedTypes="1" containsNumber="1" containsInteger="1" minValue="0" maxValue="1600"/>
    </cacheField>
    <cacheField name="ExterQual" numFmtId="0">
      <sharedItems/>
    </cacheField>
    <cacheField name="ExterCond" numFmtId="0">
      <sharedItems/>
    </cacheField>
    <cacheField name="Foundation" numFmtId="0">
      <sharedItems/>
    </cacheField>
    <cacheField name="BsmtQual" numFmtId="0">
      <sharedItems/>
    </cacheField>
    <cacheField name="BsmtCond" numFmtId="0">
      <sharedItems/>
    </cacheField>
    <cacheField name="BsmtExposure" numFmtId="0">
      <sharedItems/>
    </cacheField>
    <cacheField name="BsmtFinType1" numFmtId="0">
      <sharedItems/>
    </cacheField>
    <cacheField name="BsmtFinSF1" numFmtId="0">
      <sharedItems containsSemiMixedTypes="0" containsString="0" containsNumber="1" containsInteger="1" minValue="0" maxValue="5644"/>
    </cacheField>
    <cacheField name="BsmtFinType2" numFmtId="0">
      <sharedItems/>
    </cacheField>
    <cacheField name="BsmtFinSF2" numFmtId="0">
      <sharedItems containsSemiMixedTypes="0" containsString="0" containsNumber="1" containsInteger="1" minValue="0" maxValue="1474"/>
    </cacheField>
    <cacheField name="BsmtUnfSF" numFmtId="0">
      <sharedItems containsSemiMixedTypes="0" containsString="0" containsNumber="1" containsInteger="1" minValue="0" maxValue="2336"/>
    </cacheField>
    <cacheField name="TotalBsmtSF" numFmtId="0">
      <sharedItems containsSemiMixedTypes="0" containsString="0" containsNumber="1" containsInteger="1" minValue="0" maxValue="6110"/>
    </cacheField>
    <cacheField name="Heating" numFmtId="0">
      <sharedItems/>
    </cacheField>
    <cacheField name="HeatingQC" numFmtId="0">
      <sharedItems/>
    </cacheField>
    <cacheField name="CentralAir" numFmtId="0">
      <sharedItems/>
    </cacheField>
    <cacheField name="Electrical" numFmtId="0">
      <sharedItems/>
    </cacheField>
    <cacheField name="1stFlrSF" numFmtId="0">
      <sharedItems containsSemiMixedTypes="0" containsString="0" containsNumber="1" containsInteger="1" minValue="334" maxValue="4692"/>
    </cacheField>
    <cacheField name="1stFlrSF Rand()" numFmtId="0">
      <sharedItems containsSemiMixedTypes="0" containsString="0" containsNumber="1" minValue="2.4895059037466361E-5" maxValue="0.99875306276200759"/>
    </cacheField>
    <cacheField name="1stFlSF Rand Bucket" numFmtId="0">
      <sharedItems count="2">
        <s v="Greater than Median"/>
        <s v="Less than Median"/>
      </sharedItems>
    </cacheField>
    <cacheField name="2ndFlrSF" numFmtId="0">
      <sharedItems containsSemiMixedTypes="0" containsString="0" containsNumber="1" containsInteger="1" minValue="0" maxValue="2065"/>
    </cacheField>
    <cacheField name="LowQualFinSF" numFmtId="0">
      <sharedItems containsSemiMixedTypes="0" containsString="0" containsNumber="1" containsInteger="1" minValue="0" maxValue="572"/>
    </cacheField>
    <cacheField name="GrLivArea" numFmtId="0">
      <sharedItems containsSemiMixedTypes="0" containsString="0" containsNumber="1" containsInteger="1" minValue="334" maxValue="5642"/>
    </cacheField>
    <cacheField name="BsmtFullBath" numFmtId="0">
      <sharedItems containsSemiMixedTypes="0" containsString="0" containsNumber="1" containsInteger="1" minValue="0" maxValue="3"/>
    </cacheField>
    <cacheField name="BsmtHalfBath" numFmtId="0">
      <sharedItems containsSemiMixedTypes="0" containsString="0" containsNumber="1" containsInteger="1" minValue="0" maxValue="2"/>
    </cacheField>
    <cacheField name="FullBath" numFmtId="0">
      <sharedItems containsSemiMixedTypes="0" containsString="0" containsNumber="1" containsInteger="1" minValue="0" maxValue="3"/>
    </cacheField>
    <cacheField name="HalfBath" numFmtId="0">
      <sharedItems containsSemiMixedTypes="0" containsString="0" containsNumber="1" containsInteger="1" minValue="0" maxValue="2"/>
    </cacheField>
    <cacheField name="BedroomAbvGr" numFmtId="0">
      <sharedItems containsSemiMixedTypes="0" containsString="0" containsNumber="1" containsInteger="1" minValue="0" maxValue="8"/>
    </cacheField>
    <cacheField name="KitchenAbvGr" numFmtId="0">
      <sharedItems containsSemiMixedTypes="0" containsString="0" containsNumber="1" containsInteger="1" minValue="0" maxValue="3"/>
    </cacheField>
    <cacheField name="KitchenQual" numFmtId="0">
      <sharedItems/>
    </cacheField>
    <cacheField name="TotRmsAbvGrd" numFmtId="0">
      <sharedItems containsSemiMixedTypes="0" containsString="0" containsNumber="1" containsInteger="1" minValue="2" maxValue="14"/>
    </cacheField>
    <cacheField name="Functional" numFmtId="0">
      <sharedItems/>
    </cacheField>
    <cacheField name="Fireplaces" numFmtId="0">
      <sharedItems containsSemiMixedTypes="0" containsString="0" containsNumber="1" containsInteger="1" minValue="0" maxValue="3"/>
    </cacheField>
    <cacheField name="FireplaceQu" numFmtId="0">
      <sharedItems/>
    </cacheField>
    <cacheField name="GarageType" numFmtId="0">
      <sharedItems/>
    </cacheField>
    <cacheField name="GarageYrBlt" numFmtId="0">
      <sharedItems containsMixedTypes="1" containsNumber="1" containsInteger="1" minValue="1900" maxValue="2010"/>
    </cacheField>
    <cacheField name="GarageFinish" numFmtId="0">
      <sharedItems/>
    </cacheField>
    <cacheField name="GarageCars" numFmtId="0">
      <sharedItems containsSemiMixedTypes="0" containsString="0" containsNumber="1" containsInteger="1" minValue="0" maxValue="4"/>
    </cacheField>
    <cacheField name="GarageArea" numFmtId="0">
      <sharedItems containsSemiMixedTypes="0" containsString="0" containsNumber="1" containsInteger="1" minValue="0" maxValue="1418"/>
    </cacheField>
    <cacheField name="GarageQual" numFmtId="0">
      <sharedItems/>
    </cacheField>
    <cacheField name="GarageCond" numFmtId="0">
      <sharedItems/>
    </cacheField>
    <cacheField name="PavedDrive" numFmtId="0">
      <sharedItems/>
    </cacheField>
    <cacheField name="WoodDeckSF" numFmtId="0">
      <sharedItems containsSemiMixedTypes="0" containsString="0" containsNumber="1" containsInteger="1" minValue="0" maxValue="857"/>
    </cacheField>
    <cacheField name="OpenPorchSF" numFmtId="0">
      <sharedItems containsSemiMixedTypes="0" containsString="0" containsNumber="1" containsInteger="1" minValue="0" maxValue="547"/>
    </cacheField>
    <cacheField name="EnclosedPorch" numFmtId="0">
      <sharedItems containsSemiMixedTypes="0" containsString="0" containsNumber="1" containsInteger="1" minValue="0" maxValue="552"/>
    </cacheField>
    <cacheField name="3SsnPorch" numFmtId="0">
      <sharedItems containsSemiMixedTypes="0" containsString="0" containsNumber="1" containsInteger="1" minValue="0" maxValue="508"/>
    </cacheField>
    <cacheField name="ScreenPorch" numFmtId="0">
      <sharedItems containsSemiMixedTypes="0" containsString="0" containsNumber="1" containsInteger="1" minValue="0" maxValue="480"/>
    </cacheField>
    <cacheField name="PoolArea" numFmtId="0">
      <sharedItems containsSemiMixedTypes="0" containsString="0" containsNumber="1" containsInteger="1" minValue="0" maxValue="738"/>
    </cacheField>
    <cacheField name="PoolQC" numFmtId="0">
      <sharedItems/>
    </cacheField>
    <cacheField name="Fence" numFmtId="0">
      <sharedItems/>
    </cacheField>
    <cacheField name="MiscFeature" numFmtId="0">
      <sharedItems/>
    </cacheField>
    <cacheField name="MiscVal" numFmtId="0">
      <sharedItems containsSemiMixedTypes="0" containsString="0" containsNumber="1" containsInteger="1" minValue="0" maxValue="15500"/>
    </cacheField>
    <cacheField name="MoSold" numFmtId="0">
      <sharedItems containsSemiMixedTypes="0" containsString="0" containsNumber="1" containsInteger="1" minValue="1" maxValue="12"/>
    </cacheField>
    <cacheField name="YrSold" numFmtId="0">
      <sharedItems containsSemiMixedTypes="0" containsString="0" containsNumber="1" containsInteger="1" minValue="2006" maxValue="2010"/>
    </cacheField>
    <cacheField name="SaleType" numFmtId="0">
      <sharedItems/>
    </cacheField>
    <cacheField name="SaleCondition" numFmtId="0">
      <sharedItems/>
    </cacheField>
    <cacheField name="SalePrice" numFmtId="0">
      <sharedItems containsSemiMixedTypes="0" containsString="0" containsNumber="1" containsInteger="1" minValue="34900" maxValue="755000"/>
    </cacheField>
    <cacheField name="Med. Garage Area" numFmtId="0">
      <sharedItems containsBlank="1" containsMixedTypes="1" containsNumber="1" containsInteger="1" minValue="0" maxValue="151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C" refreshedDate="43834.533455439814" createdVersion="6" refreshedVersion="6" minRefreshableVersion="3" recordCount="1460" xr:uid="{2ADD111E-4EA9-4FBB-AC2C-A1C017ED2331}">
  <cacheSource type="worksheet">
    <worksheetSource ref="A1:C1461" sheet="Overall Qual Extra"/>
  </cacheSource>
  <cacheFields count="3">
    <cacheField name="Id" numFmtId="0">
      <sharedItems containsSemiMixedTypes="0" containsString="0" containsNumber="1" containsInteger="1" minValue="1" maxValue="1460" count="1460">
        <n v="692"/>
        <n v="1183"/>
        <n v="1170"/>
        <n v="899"/>
        <n v="804"/>
        <n v="1047"/>
        <n v="441"/>
        <n v="770"/>
        <n v="179"/>
        <n v="799"/>
        <n v="186"/>
        <n v="1374"/>
        <n v="1244"/>
        <n v="592"/>
        <n v="528"/>
        <n v="474"/>
        <n v="59"/>
        <n v="350"/>
        <n v="497"/>
        <n v="390"/>
        <n v="1143"/>
        <n v="665"/>
        <n v="279"/>
        <n v="162"/>
        <n v="1354"/>
        <n v="232"/>
        <n v="516"/>
        <n v="662"/>
        <n v="988"/>
        <n v="775"/>
        <n v="1438"/>
        <n v="379"/>
        <n v="1182"/>
        <n v="689"/>
        <n v="225"/>
        <n v="54"/>
        <n v="826"/>
        <n v="113"/>
        <n v="1269"/>
        <n v="478"/>
        <n v="1268"/>
        <n v="1389"/>
        <n v="337"/>
        <n v="314"/>
        <n v="482"/>
        <n v="679"/>
        <n v="152"/>
        <n v="645"/>
        <n v="586"/>
        <n v="1229"/>
        <n v="703"/>
        <n v="310"/>
        <n v="609"/>
        <n v="322"/>
        <n v="655"/>
        <n v="878"/>
        <n v="991"/>
        <n v="12"/>
        <n v="643"/>
        <n v="321"/>
        <n v="719"/>
        <n v="378"/>
        <n v="1418"/>
        <n v="410"/>
        <n v="995"/>
        <n v="764"/>
        <n v="982"/>
        <n v="693"/>
        <n v="1059"/>
        <n v="1311"/>
        <n v="1314"/>
        <n v="886"/>
        <n v="1066"/>
        <n v="481"/>
        <n v="168"/>
        <n v="21"/>
        <n v="567"/>
        <n v="584"/>
        <n v="1106"/>
        <n v="1306"/>
        <n v="327"/>
        <n v="119"/>
        <n v="160"/>
        <n v="725"/>
        <n v="933"/>
        <n v="46"/>
        <n v="596"/>
        <n v="351"/>
        <n v="239"/>
        <n v="1116"/>
        <n v="66"/>
        <n v="569"/>
        <n v="525"/>
        <n v="1037"/>
        <n v="191"/>
        <n v="424"/>
        <n v="541"/>
        <n v="1360"/>
        <n v="619"/>
        <n v="611"/>
        <n v="701"/>
        <n v="197"/>
        <n v="219"/>
        <n v="1033"/>
        <n v="1443"/>
        <n v="36"/>
        <n v="7"/>
        <n v="28"/>
        <n v="306"/>
        <n v="620"/>
        <n v="876"/>
        <n v="707"/>
        <n v="1313"/>
        <n v="1257"/>
        <n v="323"/>
        <n v="746"/>
        <n v="479"/>
        <n v="1317"/>
        <n v="305"/>
        <n v="1254"/>
        <n v="1028"/>
        <n v="227"/>
        <n v="273"/>
        <n v="760"/>
        <n v="1210"/>
        <n v="1303"/>
        <n v="504"/>
        <n v="1452"/>
        <n v="1025"/>
        <n v="1038"/>
        <n v="190"/>
        <n v="684"/>
        <n v="927"/>
        <n v="1176"/>
        <n v="333"/>
        <n v="555"/>
        <n v="1348"/>
        <n v="1404"/>
        <n v="1396"/>
        <n v="1290"/>
        <n v="360"/>
        <n v="409"/>
        <n v="452"/>
        <n v="1110"/>
        <n v="14"/>
        <n v="1045"/>
        <n v="1289"/>
        <n v="35"/>
        <n v="209"/>
        <n v="250"/>
        <n v="262"/>
        <n v="754"/>
        <n v="427"/>
        <n v="601"/>
        <n v="721"/>
        <n v="1319"/>
        <n v="1406"/>
        <n v="1424"/>
        <n v="200"/>
        <n v="1108"/>
        <n v="1373"/>
        <n v="641"/>
        <n v="540"/>
        <n v="962"/>
        <n v="1206"/>
        <n v="818"/>
        <n v="1427"/>
        <n v="318"/>
        <n v="765"/>
        <n v="948"/>
        <n v="793"/>
        <n v="158"/>
        <n v="565"/>
        <n v="889"/>
        <n v="302"/>
        <n v="1458"/>
        <n v="271"/>
        <n v="344"/>
        <n v="748"/>
        <n v="1240"/>
        <n v="518"/>
        <n v="640"/>
        <n v="766"/>
        <n v="461"/>
        <n v="550"/>
        <n v="241"/>
        <n v="1347"/>
        <n v="1044"/>
        <n v="1188"/>
        <n v="613"/>
        <n v="749"/>
        <n v="86"/>
        <n v="142"/>
        <n v="317"/>
        <n v="319"/>
        <n v="1271"/>
        <n v="1362"/>
        <n v="115"/>
        <n v="1128"/>
        <n v="404"/>
        <n v="674"/>
        <n v="1414"/>
        <n v="26"/>
        <n v="458"/>
        <n v="1329"/>
        <n v="984"/>
        <n v="553"/>
        <n v="907"/>
        <n v="1055"/>
        <n v="159"/>
        <n v="708"/>
        <n v="582"/>
        <n v="938"/>
        <n v="213"/>
        <n v="1088"/>
        <n v="475"/>
        <n v="865"/>
        <n v="5"/>
        <n v="106"/>
        <n v="469"/>
        <n v="860"/>
        <n v="908"/>
        <n v="1181"/>
        <n v="1375"/>
        <n v="1387"/>
        <n v="48"/>
        <n v="867"/>
        <n v="1242"/>
        <n v="542"/>
        <n v="1058"/>
        <n v="1395"/>
        <n v="401"/>
        <n v="1167"/>
        <n v="83"/>
        <n v="284"/>
        <n v="940"/>
        <n v="71"/>
        <n v="132"/>
        <n v="1251"/>
        <n v="176"/>
        <n v="325"/>
        <n v="935"/>
        <n v="246"/>
        <n v="272"/>
        <n v="400"/>
        <n v="385"/>
        <n v="622"/>
        <n v="849"/>
        <n v="904"/>
        <n v="1009"/>
        <n v="1448"/>
        <n v="738"/>
        <n v="939"/>
        <n v="47"/>
        <n v="1134"/>
        <n v="173"/>
        <n v="298"/>
        <n v="418"/>
        <n v="964"/>
        <n v="1175"/>
        <n v="1376"/>
        <n v="919"/>
        <n v="1382"/>
        <n v="833"/>
        <n v="1279"/>
        <n v="731"/>
        <n v="929"/>
        <n v="747"/>
        <n v="870"/>
        <n v="1159"/>
        <n v="154"/>
        <n v="198"/>
        <n v="252"/>
        <n v="294"/>
        <n v="1169"/>
        <n v="1355"/>
        <n v="1391"/>
        <n v="520"/>
        <n v="560"/>
        <n v="291"/>
        <n v="1166"/>
        <n v="788"/>
        <n v="825"/>
        <n v="1003"/>
        <n v="1304"/>
        <n v="1370"/>
        <n v="140"/>
        <n v="259"/>
        <n v="666"/>
        <n v="23"/>
        <n v="139"/>
        <n v="256"/>
        <n v="1034"/>
        <n v="1153"/>
        <n v="1158"/>
        <n v="1245"/>
        <n v="1411"/>
        <n v="1218"/>
        <n v="546"/>
        <n v="336"/>
        <n v="281"/>
        <n v="1343"/>
        <n v="170"/>
        <n v="415"/>
        <n v="687"/>
        <n v="806"/>
        <n v="1016"/>
        <n v="1281"/>
        <n v="1331"/>
        <n v="502"/>
        <n v="68"/>
        <n v="131"/>
        <n v="642"/>
        <n v="70"/>
        <n v="307"/>
        <n v="608"/>
        <n v="794"/>
        <n v="823"/>
        <n v="1301"/>
        <n v="816"/>
        <n v="1241"/>
        <n v="573"/>
        <n v="820"/>
        <n v="1162"/>
        <n v="3"/>
        <n v="808"/>
        <n v="1420"/>
        <n v="148"/>
        <n v="733"/>
        <n v="413"/>
        <n v="727"/>
        <n v="930"/>
        <n v="777"/>
        <n v="605"/>
        <n v="685"/>
        <n v="134"/>
        <n v="163"/>
        <n v="258"/>
        <n v="603"/>
        <n v="1060"/>
        <n v="65"/>
        <n v="375"/>
        <n v="1076"/>
        <n v="1197"/>
        <n v="1156"/>
        <n v="599"/>
        <n v="114"/>
        <n v="753"/>
        <n v="769"/>
        <n v="235"/>
        <n v="1366"/>
        <n v="763"/>
        <n v="172"/>
        <n v="392"/>
        <n v="422"/>
        <n v="507"/>
        <n v="852"/>
        <n v="1129"/>
        <n v="1349"/>
        <n v="1410"/>
        <n v="965"/>
        <n v="329"/>
        <n v="97"/>
        <n v="338"/>
        <n v="568"/>
        <n v="942"/>
        <n v="1227"/>
        <n v="383"/>
        <n v="1061"/>
        <n v="1020"/>
        <n v="543"/>
        <n v="705"/>
        <n v="847"/>
        <n v="1204"/>
        <n v="1122"/>
        <n v="436"/>
        <n v="471"/>
        <n v="757"/>
        <n v="177"/>
        <n v="519"/>
        <n v="217"/>
        <n v="445"/>
        <n v="454"/>
        <n v="547"/>
        <n v="1457"/>
        <n v="632"/>
        <n v="477"/>
        <n v="1318"/>
        <n v="1"/>
        <n v="508"/>
        <n v="29"/>
        <n v="257"/>
        <n v="283"/>
        <n v="686"/>
        <n v="925"/>
        <n v="334"/>
        <n v="1415"/>
        <n v="1316"/>
        <n v="421"/>
        <n v="1000"/>
        <n v="651"/>
        <n v="101"/>
        <n v="245"/>
        <n v="276"/>
        <n v="303"/>
        <n v="606"/>
        <n v="1112"/>
        <n v="221"/>
        <n v="95"/>
        <n v="144"/>
        <n v="453"/>
        <n v="1017"/>
        <n v="1312"/>
        <n v="341"/>
        <n v="512"/>
        <n v="63"/>
        <n v="339"/>
        <n v="1307"/>
        <n v="1155"/>
        <n v="277"/>
        <n v="921"/>
        <n v="931"/>
        <n v="530"/>
        <n v="872"/>
        <n v="1174"/>
        <n v="1052"/>
        <n v="182"/>
        <n v="8"/>
        <n v="184"/>
        <n v="222"/>
        <n v="636"/>
        <n v="801"/>
        <n v="1208"/>
        <n v="1339"/>
        <n v="1351"/>
        <n v="448"/>
        <n v="978"/>
        <n v="104"/>
        <n v="363"/>
        <n v="661"/>
        <n v="1202"/>
        <n v="1278"/>
        <n v="950"/>
        <n v="1142"/>
        <n v="990"/>
        <n v="1032"/>
        <n v="1090"/>
        <n v="1440"/>
        <n v="58"/>
        <n v="767"/>
        <n v="700"/>
        <n v="1043"/>
        <n v="1139"/>
        <n v="429"/>
        <n v="989"/>
        <n v="1189"/>
        <n v="1238"/>
        <n v="690"/>
        <n v="238"/>
        <n v="728"/>
        <n v="795"/>
        <n v="598"/>
        <n v="1022"/>
        <n v="1075"/>
        <n v="1165"/>
        <n v="1403"/>
        <n v="81"/>
        <n v="668"/>
        <n v="924"/>
        <n v="1367"/>
        <n v="1402"/>
        <n v="230"/>
        <n v="949"/>
        <n v="1431"/>
        <n v="193"/>
        <n v="280"/>
        <n v="335"/>
        <n v="386"/>
        <n v="1083"/>
        <n v="389"/>
        <n v="653"/>
        <n v="1024"/>
        <n v="1441"/>
        <n v="110"/>
        <n v="153"/>
        <n v="167"/>
        <n v="352"/>
        <n v="365"/>
        <n v="447"/>
        <n v="472"/>
        <n v="740"/>
        <n v="934"/>
        <n v="1231"/>
        <n v="1259"/>
        <n v="1288"/>
        <n v="1323"/>
        <n v="861"/>
        <n v="713"/>
        <n v="803"/>
        <n v="828"/>
        <n v="1190"/>
        <n v="1211"/>
        <n v="1361"/>
        <n v="464"/>
        <n v="316"/>
        <n v="455"/>
        <n v="537"/>
        <n v="1111"/>
        <n v="382"/>
        <n v="320"/>
        <n v="732"/>
        <n v="790"/>
        <n v="882"/>
        <n v="1018"/>
        <n v="1085"/>
        <n v="783"/>
        <n v="470"/>
        <n v="850"/>
        <n v="993"/>
        <n v="1185"/>
        <n v="1247"/>
        <n v="1434"/>
        <n v="212"/>
        <n v="591"/>
        <n v="1057"/>
        <n v="1272"/>
        <n v="237"/>
        <n v="73"/>
        <n v="96"/>
        <n v="267"/>
        <n v="282"/>
        <n v="564"/>
        <n v="829"/>
        <n v="959"/>
        <n v="998"/>
        <n v="1160"/>
        <n v="1455"/>
        <n v="937"/>
        <n v="524"/>
        <n v="1117"/>
        <n v="175"/>
        <n v="192"/>
        <n v="498"/>
        <n v="1225"/>
        <n v="1266"/>
        <n v="169"/>
        <n v="617"/>
        <n v="821"/>
        <n v="1430"/>
        <n v="974"/>
        <n v="581"/>
        <n v="2"/>
        <n v="416"/>
        <n v="125"/>
        <n v="434"/>
        <n v="811"/>
        <n v="1005"/>
        <n v="1109"/>
        <n v="1261"/>
        <n v="1265"/>
        <n v="56"/>
        <n v="206"/>
        <n v="1264"/>
        <n v="1291"/>
        <n v="67"/>
        <n v="112"/>
        <n v="121"/>
        <n v="135"/>
        <n v="249"/>
        <n v="745"/>
        <n v="903"/>
        <n v="1056"/>
        <n v="1147"/>
        <n v="1282"/>
        <n v="33"/>
        <n v="223"/>
        <n v="1107"/>
        <n v="1157"/>
        <n v="1421"/>
        <n v="545"/>
        <n v="1445"/>
        <n v="709"/>
        <n v="268"/>
        <n v="759"/>
        <n v="285"/>
        <n v="1310"/>
        <n v="380"/>
        <n v="739"/>
        <n v="743"/>
        <n v="966"/>
        <n v="466"/>
        <n v="981"/>
        <n v="102"/>
        <n v="315"/>
        <n v="535"/>
        <n v="883"/>
        <n v="1067"/>
        <n v="1199"/>
        <n v="1246"/>
        <n v="356"/>
        <n v="1302"/>
        <n v="1359"/>
        <n v="51"/>
        <n v="181"/>
        <n v="408"/>
        <n v="1274"/>
        <n v="1344"/>
        <n v="920"/>
        <n v="1330"/>
        <n v="1051"/>
        <n v="1096"/>
        <n v="116"/>
        <n v="261"/>
        <n v="526"/>
        <n v="696"/>
        <n v="781"/>
        <n v="928"/>
        <n v="1021"/>
        <n v="1196"/>
        <n v="782"/>
        <n v="1416"/>
        <n v="266"/>
        <n v="456"/>
        <n v="1237"/>
        <n v="299"/>
        <n v="430"/>
        <n v="488"/>
        <n v="531"/>
        <n v="559"/>
        <n v="744"/>
        <n v="800"/>
        <n v="926"/>
        <n v="1456"/>
        <n v="843"/>
        <n v="1148"/>
        <n v="87"/>
        <n v="136"/>
        <n v="858"/>
        <n v="910"/>
        <n v="1127"/>
        <n v="1192"/>
        <n v="1436"/>
        <n v="994"/>
        <n v="915"/>
        <n v="671"/>
        <n v="187"/>
        <n v="253"/>
        <n v="357"/>
        <n v="683"/>
        <n v="972"/>
        <n v="1042"/>
        <n v="1168"/>
        <n v="493"/>
        <n v="57"/>
        <n v="178"/>
        <n v="444"/>
        <n v="756"/>
        <n v="892"/>
        <n v="371"/>
        <n v="954"/>
        <n v="1173"/>
        <n v="1252"/>
        <n v="202"/>
        <n v="138"/>
        <n v="796"/>
        <n v="846"/>
        <n v="1171"/>
        <n v="1352"/>
        <n v="42"/>
        <n v="562"/>
        <n v="574"/>
        <n v="855"/>
        <n v="1077"/>
        <n v="1098"/>
        <n v="1243"/>
        <n v="1356"/>
        <n v="923"/>
        <n v="1248"/>
        <n v="105"/>
        <n v="398"/>
        <n v="869"/>
        <n v="1135"/>
        <n v="1285"/>
        <n v="85"/>
        <n v="624"/>
        <n v="630"/>
        <n v="405"/>
        <n v="669"/>
        <n v="992"/>
        <n v="1191"/>
        <n v="1068"/>
        <n v="1336"/>
        <n v="975"/>
        <n v="1027"/>
        <n v="1380"/>
        <n v="220"/>
        <n v="295"/>
        <n v="467"/>
        <n v="660"/>
        <n v="834"/>
        <n v="143"/>
        <n v="831"/>
        <n v="311"/>
        <n v="34"/>
        <n v="784"/>
        <n v="1372"/>
        <n v="1255"/>
        <n v="625"/>
        <n v="368"/>
        <n v="673"/>
        <n v="716"/>
        <n v="894"/>
        <n v="976"/>
        <n v="1013"/>
        <n v="1053"/>
        <n v="1194"/>
        <n v="402"/>
        <n v="511"/>
        <n v="286"/>
        <n v="88"/>
        <n v="578"/>
        <n v="484"/>
        <n v="853"/>
        <n v="1212"/>
        <n v="120"/>
        <n v="1125"/>
        <n v="93"/>
        <n v="1007"/>
        <n v="174"/>
        <n v="736"/>
        <n v="1172"/>
        <n v="1394"/>
        <n v="443"/>
        <n v="1294"/>
        <n v="161"/>
        <n v="370"/>
        <n v="752"/>
        <n v="776"/>
        <n v="1277"/>
        <n v="215"/>
        <n v="786"/>
        <n v="1263"/>
        <n v="459"/>
        <n v="509"/>
        <n v="791"/>
        <n v="41"/>
        <n v="489"/>
        <n v="626"/>
        <n v="768"/>
        <n v="967"/>
        <n v="1019"/>
        <n v="1031"/>
        <n v="1084"/>
        <n v="1092"/>
        <n v="1299"/>
        <n v="1397"/>
        <n v="1435"/>
        <n v="809"/>
        <n v="983"/>
        <n v="717"/>
        <n v="1074"/>
        <n v="1104"/>
        <n v="682"/>
        <n v="19"/>
        <n v="287"/>
        <n v="367"/>
        <n v="523"/>
        <n v="758"/>
        <n v="300"/>
        <n v="61"/>
        <n v="254"/>
        <n v="517"/>
        <n v="539"/>
        <n v="854"/>
        <n v="1195"/>
        <n v="814"/>
        <n v="1447"/>
        <n v="348"/>
        <n v="842"/>
        <n v="15"/>
        <n v="301"/>
        <n v="718"/>
        <n v="881"/>
        <n v="1100"/>
        <n v="1383"/>
        <n v="1364"/>
        <n v="1321"/>
        <n v="214"/>
        <n v="361"/>
        <n v="487"/>
        <n v="755"/>
        <n v="1079"/>
        <n v="1345"/>
        <n v="118"/>
        <n v="129"/>
        <n v="340"/>
        <n v="462"/>
        <n v="483"/>
        <n v="494"/>
        <n v="648"/>
        <n v="649"/>
        <n v="819"/>
        <n v="960"/>
        <n v="963"/>
        <n v="1041"/>
        <n v="1297"/>
        <n v="1342"/>
        <n v="1179"/>
        <n v="893"/>
        <n v="911"/>
        <n v="25"/>
        <n v="349"/>
        <n v="1065"/>
        <n v="1072"/>
        <n v="1300"/>
        <n v="124"/>
        <n v="845"/>
        <n v="290"/>
        <n v="82"/>
        <n v="837"/>
        <n v="1205"/>
        <n v="189"/>
        <n v="38"/>
        <n v="628"/>
        <n v="902"/>
        <n v="165"/>
        <n v="297"/>
        <n v="607"/>
        <n v="644"/>
        <n v="859"/>
        <n v="863"/>
        <n v="347"/>
        <n v="1069"/>
        <n v="263"/>
        <n v="600"/>
        <n v="604"/>
        <n v="832"/>
        <n v="1260"/>
        <n v="941"/>
        <n v="133"/>
        <n v="1283"/>
        <n v="130"/>
        <n v="406"/>
        <n v="522"/>
        <n v="943"/>
        <n v="304"/>
        <n v="1006"/>
        <n v="1152"/>
        <n v="1358"/>
        <n v="1439"/>
        <n v="417"/>
        <n v="890"/>
        <n v="32"/>
        <n v="1442"/>
        <n v="17"/>
        <n v="204"/>
        <n v="658"/>
        <n v="1146"/>
        <n v="688"/>
        <n v="196"/>
        <n v="676"/>
        <n v="866"/>
        <n v="231"/>
        <n v="270"/>
        <n v="377"/>
        <n v="473"/>
        <n v="612"/>
        <n v="879"/>
        <n v="1200"/>
        <n v="1460"/>
        <n v="830"/>
        <n v="366"/>
        <n v="486"/>
        <n v="505"/>
        <n v="614"/>
        <n v="857"/>
        <n v="1086"/>
        <n v="1228"/>
        <n v="1309"/>
        <n v="1325"/>
        <n v="792"/>
        <n v="468"/>
        <n v="579"/>
        <n v="1094"/>
        <n v="1161"/>
        <n v="922"/>
        <n v="657"/>
        <n v="328"/>
        <n v="37"/>
        <n v="210"/>
        <n v="255"/>
        <n v="362"/>
        <n v="412"/>
        <n v="577"/>
        <n v="887"/>
        <n v="914"/>
        <n v="956"/>
        <n v="1048"/>
        <n v="1081"/>
        <n v="1214"/>
        <n v="1226"/>
        <n v="1453"/>
        <n v="74"/>
        <n v="812"/>
        <n v="1054"/>
        <n v="1365"/>
        <n v="13"/>
        <n v="43"/>
        <n v="635"/>
        <n v="779"/>
        <n v="839"/>
        <n v="1140"/>
        <n v="1198"/>
        <n v="1270"/>
        <n v="1369"/>
        <n v="1425"/>
        <n v="207"/>
        <n v="1432"/>
        <n v="797"/>
        <n v="912"/>
        <n v="646"/>
        <n v="6"/>
        <n v="137"/>
        <n v="589"/>
        <n v="681"/>
        <n v="722"/>
        <n v="944"/>
        <n v="947"/>
        <n v="1150"/>
        <n v="1223"/>
        <n v="1287"/>
        <n v="898"/>
        <n v="571"/>
        <n v="296"/>
        <n v="778"/>
        <n v="1239"/>
        <n v="1459"/>
        <n v="420"/>
        <n v="742"/>
        <n v="1234"/>
        <n v="1426"/>
        <n v="695"/>
        <n v="45"/>
        <n v="149"/>
        <n v="208"/>
        <n v="278"/>
        <n v="557"/>
        <n v="602"/>
        <n v="691"/>
        <n v="844"/>
        <n v="346"/>
        <n v="4"/>
        <n v="64"/>
        <n v="201"/>
        <n v="248"/>
        <n v="355"/>
        <n v="503"/>
        <n v="551"/>
        <n v="594"/>
        <n v="675"/>
        <n v="702"/>
        <n v="704"/>
        <n v="841"/>
        <n v="896"/>
        <n v="970"/>
        <n v="1119"/>
        <n v="1130"/>
        <n v="1209"/>
        <n v="1298"/>
        <n v="1412"/>
        <n v="1428"/>
        <n v="835"/>
        <n v="627"/>
        <n v="1046"/>
        <n v="824"/>
        <n v="22"/>
        <n v="634"/>
        <n v="20"/>
        <n v="117"/>
        <n v="274"/>
        <n v="332"/>
        <n v="425"/>
        <n v="575"/>
        <n v="787"/>
        <n v="980"/>
        <n v="1141"/>
        <n v="1275"/>
        <n v="1284"/>
        <n v="1236"/>
        <n v="1078"/>
        <n v="699"/>
        <n v="1296"/>
        <n v="593"/>
        <n v="1308"/>
        <n v="1399"/>
        <n v="1224"/>
        <n v="616"/>
        <n v="664"/>
        <n v="670"/>
        <n v="945"/>
        <n v="1089"/>
        <n v="1398"/>
        <n v="1400"/>
        <n v="247"/>
        <n v="588"/>
        <n v="817"/>
        <n v="1273"/>
        <n v="1276"/>
        <n v="1004"/>
        <n v="111"/>
        <n v="79"/>
        <n v="880"/>
        <n v="997"/>
        <n v="1093"/>
        <n v="1423"/>
        <n v="123"/>
        <n v="1388"/>
        <n v="1451"/>
        <n v="570"/>
        <n v="292"/>
        <n v="77"/>
        <n v="807"/>
        <n v="888"/>
        <n v="188"/>
        <n v="426"/>
        <n v="623"/>
        <n v="629"/>
        <n v="654"/>
        <n v="724"/>
        <n v="780"/>
        <n v="900"/>
        <n v="918"/>
        <n v="968"/>
        <n v="971"/>
        <n v="1011"/>
        <n v="1070"/>
        <n v="1071"/>
        <n v="1103"/>
        <n v="1131"/>
        <n v="1337"/>
        <n v="771"/>
        <n v="1353"/>
        <n v="27"/>
        <n v="1114"/>
        <n v="1215"/>
        <n v="216"/>
        <n v="372"/>
        <n v="358"/>
        <n v="514"/>
        <n v="1222"/>
        <n v="94"/>
        <n v="953"/>
        <n v="1120"/>
        <n v="848"/>
        <n v="492"/>
        <n v="544"/>
        <n v="585"/>
        <n v="874"/>
        <n v="1082"/>
        <n v="1407"/>
        <n v="476"/>
        <n v="485"/>
        <n v="864"/>
        <n v="1232"/>
        <n v="1286"/>
        <n v="1332"/>
        <n v="877"/>
        <n v="16"/>
        <n v="312"/>
        <n v="369"/>
        <n v="527"/>
        <n v="741"/>
        <n v="958"/>
        <n v="580"/>
        <n v="851"/>
        <n v="862"/>
        <n v="734"/>
        <n v="293"/>
        <n v="909"/>
        <n v="1390"/>
        <n v="715"/>
        <n v="840"/>
        <n v="1328"/>
        <n v="44"/>
        <n v="55"/>
        <n v="146"/>
        <n v="194"/>
        <n v="264"/>
        <n v="359"/>
        <n v="499"/>
        <n v="587"/>
        <n v="1118"/>
        <n v="1235"/>
        <n v="1253"/>
        <n v="1305"/>
        <n v="9"/>
        <n v="24"/>
        <n v="513"/>
        <n v="1113"/>
        <n v="11"/>
        <n v="72"/>
        <n v="548"/>
        <n v="1249"/>
        <n v="396"/>
        <n v="667"/>
        <n v="714"/>
        <n v="868"/>
        <n v="951"/>
        <n v="1095"/>
        <n v="1163"/>
        <n v="1446"/>
        <n v="100"/>
        <n v="1262"/>
        <n v="171"/>
        <n v="680"/>
        <n v="720"/>
        <n v="1340"/>
        <n v="234"/>
        <n v="127"/>
        <n v="532"/>
        <n v="566"/>
        <n v="785"/>
        <n v="836"/>
        <n v="906"/>
        <n v="1099"/>
        <n v="166"/>
        <n v="446"/>
        <n v="761"/>
        <n v="955"/>
        <n v="1256"/>
        <n v="1422"/>
        <n v="50"/>
        <n v="78"/>
        <n v="185"/>
        <n v="195"/>
        <n v="381"/>
        <n v="856"/>
        <n v="1097"/>
        <n v="1230"/>
        <n v="1368"/>
        <n v="84"/>
        <n v="324"/>
        <n v="419"/>
        <n v="985"/>
        <n v="1080"/>
        <n v="905"/>
        <n v="1334"/>
        <n v="1386"/>
        <n v="1409"/>
        <n v="145"/>
        <n v="155"/>
        <n v="229"/>
        <n v="373"/>
        <n v="388"/>
        <n v="549"/>
        <n v="986"/>
        <n v="1193"/>
        <n v="1216"/>
        <n v="1335"/>
        <n v="60"/>
        <n v="946"/>
        <n v="275"/>
        <n v="506"/>
        <n v="510"/>
        <n v="723"/>
        <n v="465"/>
        <n v="631"/>
        <n v="957"/>
        <n v="1151"/>
        <n v="1392"/>
        <n v="1419"/>
        <n v="90"/>
        <n v="698"/>
        <n v="374"/>
        <n v="397"/>
        <n v="1341"/>
        <n v="1393"/>
        <n v="891"/>
        <n v="433"/>
        <n v="1417"/>
        <n v="151"/>
        <n v="289"/>
        <n v="1267"/>
        <n v="1350"/>
        <n v="996"/>
        <n v="561"/>
        <n v="1444"/>
        <n v="269"/>
        <n v="726"/>
        <n v="1154"/>
        <n v="1437"/>
        <n v="183"/>
        <n v="244"/>
        <n v="450"/>
        <n v="500"/>
        <n v="572"/>
        <n v="1184"/>
        <n v="1401"/>
        <n v="313"/>
        <n v="952"/>
        <n v="1035"/>
        <n v="449"/>
        <n v="1102"/>
        <n v="1177"/>
        <n v="1292"/>
        <n v="1015"/>
        <n v="331"/>
        <n v="391"/>
        <n v="438"/>
        <n v="1137"/>
        <n v="1250"/>
        <n v="1315"/>
        <n v="1429"/>
        <n v="103"/>
        <n v="895"/>
        <n v="576"/>
        <n v="583"/>
        <n v="610"/>
        <n v="884"/>
        <n v="1121"/>
        <n v="10"/>
        <n v="364"/>
        <n v="442"/>
        <n v="805"/>
        <n v="1030"/>
        <n v="1124"/>
        <n v="932"/>
        <n v="1133"/>
        <n v="987"/>
        <n v="1115"/>
        <n v="1203"/>
        <n v="1378"/>
        <n v="1149"/>
        <n v="961"/>
        <n v="1201"/>
        <n v="437"/>
        <n v="815"/>
        <n v="873"/>
        <n v="108"/>
        <n v="109"/>
        <n v="141"/>
        <n v="150"/>
        <n v="407"/>
        <n v="414"/>
        <n v="491"/>
        <n v="1049"/>
        <n v="1126"/>
        <n v="1178"/>
        <n v="1221"/>
        <n v="1295"/>
        <n v="597"/>
        <n v="52"/>
        <n v="774"/>
        <n v="49"/>
        <n v="240"/>
        <n v="423"/>
        <n v="501"/>
        <n v="556"/>
        <n v="1213"/>
        <n v="552"/>
        <n v="1026"/>
        <n v="203"/>
        <n v="226"/>
        <n v="1123"/>
        <n v="1217"/>
        <n v="1384"/>
        <n v="1408"/>
        <n v="1449"/>
        <n v="538"/>
        <n v="1320"/>
        <n v="242"/>
        <n v="1064"/>
        <n v="53"/>
        <n v="80"/>
        <n v="205"/>
        <n v="440"/>
        <n v="451"/>
        <n v="460"/>
        <n v="595"/>
        <n v="663"/>
        <n v="729"/>
        <n v="798"/>
        <n v="901"/>
        <n v="979"/>
        <n v="1357"/>
        <n v="91"/>
        <n v="710"/>
        <n v="802"/>
        <n v="157"/>
        <n v="678"/>
        <n v="827"/>
        <n v="871"/>
        <n v="428"/>
        <n v="39"/>
        <n v="395"/>
        <n v="1164"/>
        <n v="1346"/>
        <n v="694"/>
        <n v="403"/>
        <n v="554"/>
        <n v="558"/>
        <n v="563"/>
        <n v="652"/>
        <n v="735"/>
        <n v="789"/>
        <n v="533"/>
        <n v="536"/>
        <n v="1293"/>
        <n v="75"/>
        <n v="218"/>
        <n v="773"/>
        <n v="1207"/>
        <n v="393"/>
        <n v="897"/>
        <n v="521"/>
        <n v="228"/>
        <n v="810"/>
        <n v="1105"/>
        <n v="354"/>
        <n v="618"/>
        <n v="147"/>
        <n v="1029"/>
        <n v="1371"/>
        <n v="1385"/>
        <n v="1405"/>
        <n v="1186"/>
        <n v="1363"/>
        <n v="199"/>
        <n v="672"/>
        <n v="164"/>
        <n v="730"/>
        <n v="712"/>
        <n v="772"/>
        <n v="1010"/>
        <n v="1136"/>
        <n v="1233"/>
        <n v="62"/>
        <n v="107"/>
        <n v="122"/>
        <n v="180"/>
        <n v="394"/>
        <n v="762"/>
        <n v="838"/>
        <n v="885"/>
        <n v="1012"/>
        <n v="1333"/>
        <n v="1258"/>
        <n v="973"/>
        <n v="92"/>
        <n v="647"/>
        <n v="211"/>
        <n v="457"/>
        <n v="750"/>
        <n v="659"/>
        <n v="224"/>
        <n v="260"/>
        <n v="1039"/>
        <n v="515"/>
        <n v="751"/>
        <n v="353"/>
        <n v="1187"/>
        <n v="98"/>
        <n v="233"/>
        <n v="1138"/>
        <n v="737"/>
        <n v="1132"/>
        <n v="638"/>
        <n v="822"/>
        <n v="1180"/>
        <n v="1091"/>
        <n v="1450"/>
        <n v="1073"/>
        <n v="1220"/>
        <n v="495"/>
        <n v="76"/>
        <n v="999"/>
        <n v="1377"/>
        <n v="439"/>
        <n v="18"/>
        <n v="1063"/>
        <n v="1413"/>
        <n v="236"/>
        <n v="308"/>
        <n v="480"/>
        <n v="697"/>
        <n v="288"/>
        <n v="656"/>
        <n v="913"/>
        <n v="1008"/>
        <n v="343"/>
        <n v="128"/>
        <n v="326"/>
        <n v="677"/>
        <n v="1023"/>
        <n v="490"/>
        <n v="529"/>
        <n v="1002"/>
        <n v="977"/>
        <n v="431"/>
        <n v="89"/>
        <n v="345"/>
        <n v="639"/>
        <n v="1014"/>
        <n v="1050"/>
        <n v="126"/>
        <n v="650"/>
        <n v="1454"/>
        <n v="1036"/>
        <n v="1087"/>
        <n v="99"/>
        <n v="1379"/>
        <n v="309"/>
        <n v="633"/>
        <n v="1324"/>
        <n v="40"/>
        <n v="342"/>
        <n v="1001"/>
        <n v="387"/>
        <n v="435"/>
        <n v="1062"/>
        <n v="1219"/>
        <n v="69"/>
        <n v="1040"/>
        <n v="1144"/>
        <n v="1145"/>
        <n v="432"/>
        <n v="936"/>
        <n v="590"/>
        <n v="156"/>
        <n v="243"/>
        <n v="1327"/>
        <n v="330"/>
        <n v="251"/>
        <n v="384"/>
        <n v="615"/>
        <n v="916"/>
        <n v="265"/>
        <n v="1322"/>
        <n v="30"/>
        <n v="1280"/>
        <n v="399"/>
        <n v="621"/>
        <n v="875"/>
        <n v="1433"/>
        <n v="463"/>
        <n v="376"/>
        <n v="411"/>
        <n v="637"/>
        <n v="1101"/>
        <n v="1381"/>
        <n v="813"/>
        <n v="706"/>
        <n v="1326"/>
        <n v="1338"/>
        <n v="711"/>
        <n v="31"/>
        <n v="534"/>
        <n v="969"/>
        <n v="917"/>
        <n v="496"/>
      </sharedItems>
    </cacheField>
    <cacheField name="Overall Qual Rand Bucket" numFmtId="0">
      <sharedItems count="2">
        <s v="At or Above"/>
        <s v="Below"/>
      </sharedItems>
    </cacheField>
    <cacheField name="SalePrice" numFmtId="0">
      <sharedItems containsSemiMixedTypes="0" containsString="0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C" refreshedDate="43835.443108796295" createdVersion="6" refreshedVersion="6" minRefreshableVersion="3" recordCount="1460" xr:uid="{F3A2D583-CE8B-414C-B16C-DA8A065B1573}">
  <cacheSource type="worksheet">
    <worksheetSource ref="A1:C1461" sheet="Neighborhood Raw Data 2"/>
  </cacheSource>
  <cacheFields count="3">
    <cacheField name="Id" numFmtId="0">
      <sharedItems containsSemiMixedTypes="0" containsString="0" containsNumber="1" containsInteger="1" minValue="1" maxValue="1460" count="1460">
        <n v="692"/>
        <n v="1183"/>
        <n v="1170"/>
        <n v="899"/>
        <n v="804"/>
        <n v="1047"/>
        <n v="441"/>
        <n v="770"/>
        <n v="179"/>
        <n v="799"/>
        <n v="186"/>
        <n v="1374"/>
        <n v="1244"/>
        <n v="592"/>
        <n v="528"/>
        <n v="474"/>
        <n v="59"/>
        <n v="350"/>
        <n v="497"/>
        <n v="390"/>
        <n v="1143"/>
        <n v="665"/>
        <n v="279"/>
        <n v="162"/>
        <n v="1354"/>
        <n v="232"/>
        <n v="516"/>
        <n v="662"/>
        <n v="988"/>
        <n v="775"/>
        <n v="1438"/>
        <n v="379"/>
        <n v="1182"/>
        <n v="689"/>
        <n v="225"/>
        <n v="54"/>
        <n v="826"/>
        <n v="113"/>
        <n v="1269"/>
        <n v="478"/>
        <n v="1268"/>
        <n v="1389"/>
        <n v="337"/>
        <n v="314"/>
        <n v="482"/>
        <n v="679"/>
        <n v="152"/>
        <n v="645"/>
        <n v="586"/>
        <n v="1229"/>
        <n v="703"/>
        <n v="310"/>
        <n v="609"/>
        <n v="322"/>
        <n v="655"/>
        <n v="878"/>
        <n v="991"/>
        <n v="12"/>
        <n v="643"/>
        <n v="321"/>
        <n v="719"/>
        <n v="378"/>
        <n v="1418"/>
        <n v="410"/>
        <n v="995"/>
        <n v="764"/>
        <n v="982"/>
        <n v="693"/>
        <n v="1059"/>
        <n v="1311"/>
        <n v="1314"/>
        <n v="886"/>
        <n v="1066"/>
        <n v="481"/>
        <n v="168"/>
        <n v="21"/>
        <n v="567"/>
        <n v="584"/>
        <n v="1106"/>
        <n v="1306"/>
        <n v="327"/>
        <n v="119"/>
        <n v="160"/>
        <n v="725"/>
        <n v="933"/>
        <n v="46"/>
        <n v="596"/>
        <n v="351"/>
        <n v="239"/>
        <n v="1116"/>
        <n v="66"/>
        <n v="569"/>
        <n v="525"/>
        <n v="1037"/>
        <n v="191"/>
        <n v="424"/>
        <n v="541"/>
        <n v="1360"/>
        <n v="619"/>
        <n v="611"/>
        <n v="701"/>
        <n v="197"/>
        <n v="219"/>
        <n v="1033"/>
        <n v="1443"/>
        <n v="36"/>
        <n v="7"/>
        <n v="28"/>
        <n v="306"/>
        <n v="620"/>
        <n v="876"/>
        <n v="707"/>
        <n v="1313"/>
        <n v="1257"/>
        <n v="323"/>
        <n v="746"/>
        <n v="479"/>
        <n v="1317"/>
        <n v="305"/>
        <n v="1254"/>
        <n v="1028"/>
        <n v="227"/>
        <n v="273"/>
        <n v="760"/>
        <n v="1210"/>
        <n v="1303"/>
        <n v="504"/>
        <n v="1452"/>
        <n v="1025"/>
        <n v="1038"/>
        <n v="190"/>
        <n v="684"/>
        <n v="927"/>
        <n v="1176"/>
        <n v="333"/>
        <n v="555"/>
        <n v="1348"/>
        <n v="1404"/>
        <n v="1396"/>
        <n v="1290"/>
        <n v="360"/>
        <n v="409"/>
        <n v="452"/>
        <n v="1110"/>
        <n v="14"/>
        <n v="1045"/>
        <n v="1289"/>
        <n v="35"/>
        <n v="209"/>
        <n v="250"/>
        <n v="262"/>
        <n v="754"/>
        <n v="427"/>
        <n v="601"/>
        <n v="721"/>
        <n v="1319"/>
        <n v="1406"/>
        <n v="1424"/>
        <n v="200"/>
        <n v="1108"/>
        <n v="1373"/>
        <n v="641"/>
        <n v="540"/>
        <n v="962"/>
        <n v="1206"/>
        <n v="818"/>
        <n v="1427"/>
        <n v="318"/>
        <n v="765"/>
        <n v="948"/>
        <n v="793"/>
        <n v="158"/>
        <n v="565"/>
        <n v="889"/>
        <n v="302"/>
        <n v="1458"/>
        <n v="271"/>
        <n v="344"/>
        <n v="748"/>
        <n v="1240"/>
        <n v="518"/>
        <n v="640"/>
        <n v="766"/>
        <n v="461"/>
        <n v="550"/>
        <n v="241"/>
        <n v="1347"/>
        <n v="1044"/>
        <n v="1188"/>
        <n v="613"/>
        <n v="749"/>
        <n v="86"/>
        <n v="142"/>
        <n v="317"/>
        <n v="319"/>
        <n v="1271"/>
        <n v="1362"/>
        <n v="115"/>
        <n v="1128"/>
        <n v="404"/>
        <n v="674"/>
        <n v="1414"/>
        <n v="26"/>
        <n v="458"/>
        <n v="1329"/>
        <n v="984"/>
        <n v="553"/>
        <n v="907"/>
        <n v="1055"/>
        <n v="159"/>
        <n v="708"/>
        <n v="582"/>
        <n v="938"/>
        <n v="213"/>
        <n v="1088"/>
        <n v="475"/>
        <n v="865"/>
        <n v="5"/>
        <n v="106"/>
        <n v="469"/>
        <n v="860"/>
        <n v="908"/>
        <n v="1181"/>
        <n v="1375"/>
        <n v="1387"/>
        <n v="48"/>
        <n v="867"/>
        <n v="1242"/>
        <n v="542"/>
        <n v="1058"/>
        <n v="1395"/>
        <n v="401"/>
        <n v="1167"/>
        <n v="83"/>
        <n v="284"/>
        <n v="940"/>
        <n v="71"/>
        <n v="132"/>
        <n v="1251"/>
        <n v="176"/>
        <n v="325"/>
        <n v="935"/>
        <n v="246"/>
        <n v="272"/>
        <n v="400"/>
        <n v="385"/>
        <n v="622"/>
        <n v="849"/>
        <n v="904"/>
        <n v="1009"/>
        <n v="1448"/>
        <n v="738"/>
        <n v="939"/>
        <n v="47"/>
        <n v="1134"/>
        <n v="173"/>
        <n v="298"/>
        <n v="418"/>
        <n v="964"/>
        <n v="1175"/>
        <n v="1376"/>
        <n v="919"/>
        <n v="1382"/>
        <n v="833"/>
        <n v="1279"/>
        <n v="731"/>
        <n v="929"/>
        <n v="747"/>
        <n v="870"/>
        <n v="1159"/>
        <n v="154"/>
        <n v="198"/>
        <n v="252"/>
        <n v="294"/>
        <n v="1169"/>
        <n v="1355"/>
        <n v="1391"/>
        <n v="520"/>
        <n v="560"/>
        <n v="291"/>
        <n v="1166"/>
        <n v="788"/>
        <n v="825"/>
        <n v="1003"/>
        <n v="1304"/>
        <n v="1370"/>
        <n v="140"/>
        <n v="259"/>
        <n v="666"/>
        <n v="23"/>
        <n v="139"/>
        <n v="256"/>
        <n v="1034"/>
        <n v="1153"/>
        <n v="1158"/>
        <n v="1245"/>
        <n v="1411"/>
        <n v="1218"/>
        <n v="546"/>
        <n v="336"/>
        <n v="281"/>
        <n v="1343"/>
        <n v="170"/>
        <n v="415"/>
        <n v="687"/>
        <n v="806"/>
        <n v="1016"/>
        <n v="1281"/>
        <n v="1331"/>
        <n v="502"/>
        <n v="68"/>
        <n v="131"/>
        <n v="642"/>
        <n v="70"/>
        <n v="307"/>
        <n v="608"/>
        <n v="794"/>
        <n v="823"/>
        <n v="1301"/>
        <n v="816"/>
        <n v="1241"/>
        <n v="573"/>
        <n v="820"/>
        <n v="1162"/>
        <n v="3"/>
        <n v="808"/>
        <n v="1420"/>
        <n v="148"/>
        <n v="733"/>
        <n v="413"/>
        <n v="727"/>
        <n v="930"/>
        <n v="777"/>
        <n v="605"/>
        <n v="685"/>
        <n v="134"/>
        <n v="163"/>
        <n v="258"/>
        <n v="603"/>
        <n v="1060"/>
        <n v="65"/>
        <n v="375"/>
        <n v="1076"/>
        <n v="1197"/>
        <n v="1156"/>
        <n v="599"/>
        <n v="114"/>
        <n v="753"/>
        <n v="769"/>
        <n v="235"/>
        <n v="1366"/>
        <n v="763"/>
        <n v="172"/>
        <n v="392"/>
        <n v="422"/>
        <n v="507"/>
        <n v="852"/>
        <n v="1129"/>
        <n v="1349"/>
        <n v="1410"/>
        <n v="965"/>
        <n v="329"/>
        <n v="97"/>
        <n v="338"/>
        <n v="568"/>
        <n v="942"/>
        <n v="1227"/>
        <n v="383"/>
        <n v="1061"/>
        <n v="1020"/>
        <n v="543"/>
        <n v="705"/>
        <n v="847"/>
        <n v="1204"/>
        <n v="1122"/>
        <n v="436"/>
        <n v="471"/>
        <n v="757"/>
        <n v="177"/>
        <n v="519"/>
        <n v="217"/>
        <n v="445"/>
        <n v="454"/>
        <n v="547"/>
        <n v="1457"/>
        <n v="632"/>
        <n v="477"/>
        <n v="1318"/>
        <n v="1"/>
        <n v="508"/>
        <n v="29"/>
        <n v="257"/>
        <n v="283"/>
        <n v="686"/>
        <n v="925"/>
        <n v="334"/>
        <n v="1415"/>
        <n v="1316"/>
        <n v="421"/>
        <n v="1000"/>
        <n v="651"/>
        <n v="101"/>
        <n v="245"/>
        <n v="276"/>
        <n v="303"/>
        <n v="606"/>
        <n v="1112"/>
        <n v="221"/>
        <n v="95"/>
        <n v="144"/>
        <n v="453"/>
        <n v="1017"/>
        <n v="1312"/>
        <n v="341"/>
        <n v="512"/>
        <n v="63"/>
        <n v="339"/>
        <n v="1307"/>
        <n v="1155"/>
        <n v="277"/>
        <n v="921"/>
        <n v="931"/>
        <n v="530"/>
        <n v="872"/>
        <n v="1174"/>
        <n v="1052"/>
        <n v="182"/>
        <n v="8"/>
        <n v="184"/>
        <n v="222"/>
        <n v="636"/>
        <n v="801"/>
        <n v="1208"/>
        <n v="1339"/>
        <n v="1351"/>
        <n v="448"/>
        <n v="978"/>
        <n v="104"/>
        <n v="363"/>
        <n v="661"/>
        <n v="1202"/>
        <n v="1278"/>
        <n v="950"/>
        <n v="1142"/>
        <n v="990"/>
        <n v="1032"/>
        <n v="1090"/>
        <n v="1440"/>
        <n v="58"/>
        <n v="767"/>
        <n v="700"/>
        <n v="1043"/>
        <n v="1139"/>
        <n v="429"/>
        <n v="989"/>
        <n v="1189"/>
        <n v="1238"/>
        <n v="690"/>
        <n v="238"/>
        <n v="728"/>
        <n v="795"/>
        <n v="598"/>
        <n v="1022"/>
        <n v="1075"/>
        <n v="1165"/>
        <n v="1403"/>
        <n v="81"/>
        <n v="668"/>
        <n v="924"/>
        <n v="1367"/>
        <n v="1402"/>
        <n v="230"/>
        <n v="949"/>
        <n v="1431"/>
        <n v="193"/>
        <n v="280"/>
        <n v="335"/>
        <n v="386"/>
        <n v="1083"/>
        <n v="389"/>
        <n v="653"/>
        <n v="1024"/>
        <n v="1441"/>
        <n v="110"/>
        <n v="153"/>
        <n v="167"/>
        <n v="352"/>
        <n v="365"/>
        <n v="447"/>
        <n v="472"/>
        <n v="740"/>
        <n v="934"/>
        <n v="1231"/>
        <n v="1259"/>
        <n v="1288"/>
        <n v="1323"/>
        <n v="861"/>
        <n v="713"/>
        <n v="803"/>
        <n v="828"/>
        <n v="1190"/>
        <n v="1211"/>
        <n v="1361"/>
        <n v="464"/>
        <n v="316"/>
        <n v="455"/>
        <n v="537"/>
        <n v="1111"/>
        <n v="382"/>
        <n v="320"/>
        <n v="732"/>
        <n v="790"/>
        <n v="882"/>
        <n v="1018"/>
        <n v="1085"/>
        <n v="783"/>
        <n v="470"/>
        <n v="850"/>
        <n v="993"/>
        <n v="1185"/>
        <n v="1247"/>
        <n v="1434"/>
        <n v="212"/>
        <n v="591"/>
        <n v="1057"/>
        <n v="1272"/>
        <n v="237"/>
        <n v="73"/>
        <n v="96"/>
        <n v="267"/>
        <n v="282"/>
        <n v="564"/>
        <n v="829"/>
        <n v="959"/>
        <n v="998"/>
        <n v="1160"/>
        <n v="1455"/>
        <n v="937"/>
        <n v="524"/>
        <n v="1117"/>
        <n v="175"/>
        <n v="192"/>
        <n v="498"/>
        <n v="1225"/>
        <n v="1266"/>
        <n v="169"/>
        <n v="617"/>
        <n v="821"/>
        <n v="1430"/>
        <n v="974"/>
        <n v="581"/>
        <n v="2"/>
        <n v="416"/>
        <n v="125"/>
        <n v="434"/>
        <n v="811"/>
        <n v="1005"/>
        <n v="1109"/>
        <n v="1261"/>
        <n v="1265"/>
        <n v="56"/>
        <n v="206"/>
        <n v="1264"/>
        <n v="1291"/>
        <n v="67"/>
        <n v="112"/>
        <n v="121"/>
        <n v="135"/>
        <n v="249"/>
        <n v="745"/>
        <n v="903"/>
        <n v="1056"/>
        <n v="1147"/>
        <n v="1282"/>
        <n v="33"/>
        <n v="223"/>
        <n v="1107"/>
        <n v="1157"/>
        <n v="1421"/>
        <n v="545"/>
        <n v="1445"/>
        <n v="709"/>
        <n v="268"/>
        <n v="759"/>
        <n v="285"/>
        <n v="1310"/>
        <n v="380"/>
        <n v="739"/>
        <n v="743"/>
        <n v="966"/>
        <n v="466"/>
        <n v="981"/>
        <n v="102"/>
        <n v="315"/>
        <n v="535"/>
        <n v="883"/>
        <n v="1067"/>
        <n v="1199"/>
        <n v="1246"/>
        <n v="356"/>
        <n v="1302"/>
        <n v="1359"/>
        <n v="51"/>
        <n v="181"/>
        <n v="408"/>
        <n v="1274"/>
        <n v="1344"/>
        <n v="920"/>
        <n v="1330"/>
        <n v="1051"/>
        <n v="1096"/>
        <n v="116"/>
        <n v="261"/>
        <n v="526"/>
        <n v="696"/>
        <n v="781"/>
        <n v="928"/>
        <n v="1021"/>
        <n v="1196"/>
        <n v="782"/>
        <n v="1416"/>
        <n v="266"/>
        <n v="456"/>
        <n v="1237"/>
        <n v="299"/>
        <n v="430"/>
        <n v="488"/>
        <n v="531"/>
        <n v="559"/>
        <n v="744"/>
        <n v="800"/>
        <n v="926"/>
        <n v="1456"/>
        <n v="843"/>
        <n v="1148"/>
        <n v="87"/>
        <n v="136"/>
        <n v="858"/>
        <n v="910"/>
        <n v="1127"/>
        <n v="1192"/>
        <n v="1436"/>
        <n v="994"/>
        <n v="915"/>
        <n v="671"/>
        <n v="187"/>
        <n v="253"/>
        <n v="357"/>
        <n v="683"/>
        <n v="972"/>
        <n v="1042"/>
        <n v="1168"/>
        <n v="493"/>
        <n v="57"/>
        <n v="178"/>
        <n v="444"/>
        <n v="756"/>
        <n v="892"/>
        <n v="371"/>
        <n v="954"/>
        <n v="1173"/>
        <n v="1252"/>
        <n v="202"/>
        <n v="138"/>
        <n v="796"/>
        <n v="846"/>
        <n v="1171"/>
        <n v="1352"/>
        <n v="42"/>
        <n v="562"/>
        <n v="574"/>
        <n v="855"/>
        <n v="1077"/>
        <n v="1098"/>
        <n v="1243"/>
        <n v="1356"/>
        <n v="923"/>
        <n v="1248"/>
        <n v="105"/>
        <n v="398"/>
        <n v="869"/>
        <n v="1135"/>
        <n v="1285"/>
        <n v="85"/>
        <n v="624"/>
        <n v="630"/>
        <n v="405"/>
        <n v="669"/>
        <n v="992"/>
        <n v="1191"/>
        <n v="1068"/>
        <n v="1336"/>
        <n v="975"/>
        <n v="1027"/>
        <n v="1380"/>
        <n v="220"/>
        <n v="295"/>
        <n v="467"/>
        <n v="660"/>
        <n v="834"/>
        <n v="143"/>
        <n v="831"/>
        <n v="311"/>
        <n v="34"/>
        <n v="784"/>
        <n v="1372"/>
        <n v="1255"/>
        <n v="625"/>
        <n v="368"/>
        <n v="673"/>
        <n v="716"/>
        <n v="894"/>
        <n v="976"/>
        <n v="1013"/>
        <n v="1053"/>
        <n v="1194"/>
        <n v="402"/>
        <n v="511"/>
        <n v="286"/>
        <n v="88"/>
        <n v="578"/>
        <n v="484"/>
        <n v="853"/>
        <n v="1212"/>
        <n v="120"/>
        <n v="1125"/>
        <n v="93"/>
        <n v="1007"/>
        <n v="174"/>
        <n v="736"/>
        <n v="1172"/>
        <n v="1394"/>
        <n v="443"/>
        <n v="1294"/>
        <n v="161"/>
        <n v="370"/>
        <n v="752"/>
        <n v="776"/>
        <n v="1277"/>
        <n v="215"/>
        <n v="786"/>
        <n v="1263"/>
        <n v="459"/>
        <n v="509"/>
        <n v="791"/>
        <n v="41"/>
        <n v="489"/>
        <n v="626"/>
        <n v="768"/>
        <n v="967"/>
        <n v="1019"/>
        <n v="1031"/>
        <n v="1084"/>
        <n v="1092"/>
        <n v="1299"/>
        <n v="1397"/>
        <n v="1435"/>
        <n v="809"/>
        <n v="983"/>
        <n v="717"/>
        <n v="1074"/>
        <n v="1104"/>
        <n v="682"/>
        <n v="19"/>
        <n v="287"/>
        <n v="367"/>
        <n v="523"/>
        <n v="758"/>
        <n v="300"/>
        <n v="61"/>
        <n v="254"/>
        <n v="517"/>
        <n v="539"/>
        <n v="854"/>
        <n v="1195"/>
        <n v="814"/>
        <n v="1447"/>
        <n v="348"/>
        <n v="842"/>
        <n v="15"/>
        <n v="301"/>
        <n v="718"/>
        <n v="881"/>
        <n v="1100"/>
        <n v="1383"/>
        <n v="1364"/>
        <n v="1321"/>
        <n v="214"/>
        <n v="361"/>
        <n v="487"/>
        <n v="755"/>
        <n v="1079"/>
        <n v="1345"/>
        <n v="118"/>
        <n v="129"/>
        <n v="340"/>
        <n v="462"/>
        <n v="483"/>
        <n v="494"/>
        <n v="648"/>
        <n v="649"/>
        <n v="819"/>
        <n v="960"/>
        <n v="963"/>
        <n v="1041"/>
        <n v="1297"/>
        <n v="1342"/>
        <n v="1179"/>
        <n v="893"/>
        <n v="911"/>
        <n v="25"/>
        <n v="349"/>
        <n v="1065"/>
        <n v="1072"/>
        <n v="1300"/>
        <n v="124"/>
        <n v="845"/>
        <n v="290"/>
        <n v="82"/>
        <n v="837"/>
        <n v="1205"/>
        <n v="189"/>
        <n v="38"/>
        <n v="628"/>
        <n v="902"/>
        <n v="165"/>
        <n v="297"/>
        <n v="607"/>
        <n v="644"/>
        <n v="859"/>
        <n v="863"/>
        <n v="347"/>
        <n v="1069"/>
        <n v="263"/>
        <n v="600"/>
        <n v="604"/>
        <n v="832"/>
        <n v="1260"/>
        <n v="941"/>
        <n v="133"/>
        <n v="1283"/>
        <n v="130"/>
        <n v="406"/>
        <n v="522"/>
        <n v="943"/>
        <n v="304"/>
        <n v="1006"/>
        <n v="1152"/>
        <n v="1358"/>
        <n v="1439"/>
        <n v="417"/>
        <n v="890"/>
        <n v="32"/>
        <n v="1442"/>
        <n v="17"/>
        <n v="204"/>
        <n v="658"/>
        <n v="1146"/>
        <n v="688"/>
        <n v="196"/>
        <n v="676"/>
        <n v="866"/>
        <n v="231"/>
        <n v="270"/>
        <n v="377"/>
        <n v="473"/>
        <n v="612"/>
        <n v="879"/>
        <n v="1200"/>
        <n v="1460"/>
        <n v="830"/>
        <n v="366"/>
        <n v="486"/>
        <n v="505"/>
        <n v="614"/>
        <n v="857"/>
        <n v="1086"/>
        <n v="1228"/>
        <n v="1309"/>
        <n v="1325"/>
        <n v="792"/>
        <n v="468"/>
        <n v="579"/>
        <n v="1094"/>
        <n v="1161"/>
        <n v="922"/>
        <n v="657"/>
        <n v="328"/>
        <n v="37"/>
        <n v="210"/>
        <n v="255"/>
        <n v="362"/>
        <n v="412"/>
        <n v="577"/>
        <n v="887"/>
        <n v="914"/>
        <n v="956"/>
        <n v="1048"/>
        <n v="1081"/>
        <n v="1214"/>
        <n v="1226"/>
        <n v="1453"/>
        <n v="74"/>
        <n v="812"/>
        <n v="1054"/>
        <n v="1365"/>
        <n v="13"/>
        <n v="43"/>
        <n v="635"/>
        <n v="779"/>
        <n v="839"/>
        <n v="1140"/>
        <n v="1198"/>
        <n v="1270"/>
        <n v="1369"/>
        <n v="1425"/>
        <n v="207"/>
        <n v="1432"/>
        <n v="797"/>
        <n v="912"/>
        <n v="646"/>
        <n v="6"/>
        <n v="137"/>
        <n v="589"/>
        <n v="681"/>
        <n v="722"/>
        <n v="944"/>
        <n v="947"/>
        <n v="1150"/>
        <n v="1223"/>
        <n v="1287"/>
        <n v="898"/>
        <n v="571"/>
        <n v="296"/>
        <n v="778"/>
        <n v="1239"/>
        <n v="1459"/>
        <n v="420"/>
        <n v="742"/>
        <n v="1234"/>
        <n v="1426"/>
        <n v="695"/>
        <n v="45"/>
        <n v="149"/>
        <n v="208"/>
        <n v="278"/>
        <n v="557"/>
        <n v="602"/>
        <n v="691"/>
        <n v="844"/>
        <n v="346"/>
        <n v="4"/>
        <n v="64"/>
        <n v="201"/>
        <n v="248"/>
        <n v="355"/>
        <n v="503"/>
        <n v="551"/>
        <n v="594"/>
        <n v="675"/>
        <n v="702"/>
        <n v="704"/>
        <n v="841"/>
        <n v="896"/>
        <n v="970"/>
        <n v="1119"/>
        <n v="1130"/>
        <n v="1209"/>
        <n v="1298"/>
        <n v="1412"/>
        <n v="1428"/>
        <n v="835"/>
        <n v="627"/>
        <n v="1046"/>
        <n v="824"/>
        <n v="22"/>
        <n v="634"/>
        <n v="20"/>
        <n v="117"/>
        <n v="274"/>
        <n v="332"/>
        <n v="425"/>
        <n v="575"/>
        <n v="787"/>
        <n v="980"/>
        <n v="1141"/>
        <n v="1275"/>
        <n v="1284"/>
        <n v="1236"/>
        <n v="1078"/>
        <n v="699"/>
        <n v="1296"/>
        <n v="593"/>
        <n v="1308"/>
        <n v="1399"/>
        <n v="1224"/>
        <n v="616"/>
        <n v="664"/>
        <n v="670"/>
        <n v="945"/>
        <n v="1089"/>
        <n v="1398"/>
        <n v="1400"/>
        <n v="247"/>
        <n v="588"/>
        <n v="817"/>
        <n v="1273"/>
        <n v="1276"/>
        <n v="1004"/>
        <n v="111"/>
        <n v="79"/>
        <n v="880"/>
        <n v="997"/>
        <n v="1093"/>
        <n v="1423"/>
        <n v="123"/>
        <n v="1388"/>
        <n v="1451"/>
        <n v="570"/>
        <n v="292"/>
        <n v="77"/>
        <n v="807"/>
        <n v="888"/>
        <n v="188"/>
        <n v="426"/>
        <n v="623"/>
        <n v="629"/>
        <n v="654"/>
        <n v="724"/>
        <n v="780"/>
        <n v="900"/>
        <n v="918"/>
        <n v="968"/>
        <n v="971"/>
        <n v="1011"/>
        <n v="1070"/>
        <n v="1071"/>
        <n v="1103"/>
        <n v="1131"/>
        <n v="1337"/>
        <n v="771"/>
        <n v="1353"/>
        <n v="27"/>
        <n v="1114"/>
        <n v="1215"/>
        <n v="216"/>
        <n v="372"/>
        <n v="358"/>
        <n v="514"/>
        <n v="1222"/>
        <n v="94"/>
        <n v="953"/>
        <n v="1120"/>
        <n v="848"/>
        <n v="492"/>
        <n v="544"/>
        <n v="585"/>
        <n v="874"/>
        <n v="1082"/>
        <n v="1407"/>
        <n v="476"/>
        <n v="485"/>
        <n v="864"/>
        <n v="1232"/>
        <n v="1286"/>
        <n v="1332"/>
        <n v="877"/>
        <n v="16"/>
        <n v="312"/>
        <n v="369"/>
        <n v="527"/>
        <n v="741"/>
        <n v="958"/>
        <n v="580"/>
        <n v="851"/>
        <n v="862"/>
        <n v="734"/>
        <n v="293"/>
        <n v="909"/>
        <n v="1390"/>
        <n v="715"/>
        <n v="840"/>
        <n v="1328"/>
        <n v="44"/>
        <n v="55"/>
        <n v="146"/>
        <n v="194"/>
        <n v="264"/>
        <n v="359"/>
        <n v="499"/>
        <n v="587"/>
        <n v="1118"/>
        <n v="1235"/>
        <n v="1253"/>
        <n v="1305"/>
        <n v="9"/>
        <n v="24"/>
        <n v="513"/>
        <n v="1113"/>
        <n v="11"/>
        <n v="72"/>
        <n v="548"/>
        <n v="1249"/>
        <n v="396"/>
        <n v="667"/>
        <n v="714"/>
        <n v="868"/>
        <n v="951"/>
        <n v="1095"/>
        <n v="1163"/>
        <n v="1446"/>
        <n v="100"/>
        <n v="1262"/>
        <n v="171"/>
        <n v="680"/>
        <n v="720"/>
        <n v="1340"/>
        <n v="234"/>
        <n v="127"/>
        <n v="532"/>
        <n v="566"/>
        <n v="785"/>
        <n v="836"/>
        <n v="906"/>
        <n v="1099"/>
        <n v="166"/>
        <n v="446"/>
        <n v="761"/>
        <n v="955"/>
        <n v="1256"/>
        <n v="1422"/>
        <n v="50"/>
        <n v="78"/>
        <n v="185"/>
        <n v="195"/>
        <n v="381"/>
        <n v="856"/>
        <n v="1097"/>
        <n v="1230"/>
        <n v="1368"/>
        <n v="84"/>
        <n v="324"/>
        <n v="419"/>
        <n v="985"/>
        <n v="1080"/>
        <n v="905"/>
        <n v="1334"/>
        <n v="1386"/>
        <n v="1409"/>
        <n v="145"/>
        <n v="155"/>
        <n v="229"/>
        <n v="373"/>
        <n v="388"/>
        <n v="549"/>
        <n v="986"/>
        <n v="1193"/>
        <n v="1216"/>
        <n v="1335"/>
        <n v="60"/>
        <n v="946"/>
        <n v="275"/>
        <n v="506"/>
        <n v="510"/>
        <n v="723"/>
        <n v="465"/>
        <n v="631"/>
        <n v="957"/>
        <n v="1151"/>
        <n v="1392"/>
        <n v="1419"/>
        <n v="90"/>
        <n v="698"/>
        <n v="374"/>
        <n v="397"/>
        <n v="1341"/>
        <n v="1393"/>
        <n v="891"/>
        <n v="433"/>
        <n v="1417"/>
        <n v="151"/>
        <n v="289"/>
        <n v="1267"/>
        <n v="1350"/>
        <n v="996"/>
        <n v="561"/>
        <n v="1444"/>
        <n v="269"/>
        <n v="726"/>
        <n v="1154"/>
        <n v="1437"/>
        <n v="183"/>
        <n v="244"/>
        <n v="450"/>
        <n v="500"/>
        <n v="572"/>
        <n v="1184"/>
        <n v="1401"/>
        <n v="313"/>
        <n v="952"/>
        <n v="1035"/>
        <n v="449"/>
        <n v="1102"/>
        <n v="1177"/>
        <n v="1292"/>
        <n v="1015"/>
        <n v="331"/>
        <n v="391"/>
        <n v="438"/>
        <n v="1137"/>
        <n v="1250"/>
        <n v="1315"/>
        <n v="1429"/>
        <n v="103"/>
        <n v="895"/>
        <n v="576"/>
        <n v="583"/>
        <n v="610"/>
        <n v="884"/>
        <n v="1121"/>
        <n v="10"/>
        <n v="364"/>
        <n v="442"/>
        <n v="805"/>
        <n v="1030"/>
        <n v="1124"/>
        <n v="932"/>
        <n v="1133"/>
        <n v="987"/>
        <n v="1115"/>
        <n v="1203"/>
        <n v="1378"/>
        <n v="1149"/>
        <n v="961"/>
        <n v="1201"/>
        <n v="437"/>
        <n v="815"/>
        <n v="873"/>
        <n v="108"/>
        <n v="109"/>
        <n v="141"/>
        <n v="150"/>
        <n v="407"/>
        <n v="414"/>
        <n v="491"/>
        <n v="1049"/>
        <n v="1126"/>
        <n v="1178"/>
        <n v="1221"/>
        <n v="1295"/>
        <n v="597"/>
        <n v="52"/>
        <n v="774"/>
        <n v="49"/>
        <n v="240"/>
        <n v="423"/>
        <n v="501"/>
        <n v="556"/>
        <n v="1213"/>
        <n v="552"/>
        <n v="1026"/>
        <n v="203"/>
        <n v="226"/>
        <n v="1123"/>
        <n v="1217"/>
        <n v="1384"/>
        <n v="1408"/>
        <n v="1449"/>
        <n v="538"/>
        <n v="1320"/>
        <n v="242"/>
        <n v="1064"/>
        <n v="53"/>
        <n v="80"/>
        <n v="205"/>
        <n v="440"/>
        <n v="451"/>
        <n v="460"/>
        <n v="595"/>
        <n v="663"/>
        <n v="729"/>
        <n v="798"/>
        <n v="901"/>
        <n v="979"/>
        <n v="1357"/>
        <n v="91"/>
        <n v="710"/>
        <n v="802"/>
        <n v="157"/>
        <n v="678"/>
        <n v="827"/>
        <n v="871"/>
        <n v="428"/>
        <n v="39"/>
        <n v="395"/>
        <n v="1164"/>
        <n v="1346"/>
        <n v="694"/>
        <n v="403"/>
        <n v="554"/>
        <n v="558"/>
        <n v="563"/>
        <n v="652"/>
        <n v="735"/>
        <n v="789"/>
        <n v="533"/>
        <n v="536"/>
        <n v="1293"/>
        <n v="75"/>
        <n v="218"/>
        <n v="773"/>
        <n v="1207"/>
        <n v="393"/>
        <n v="897"/>
        <n v="521"/>
        <n v="228"/>
        <n v="810"/>
        <n v="1105"/>
        <n v="354"/>
        <n v="618"/>
        <n v="147"/>
        <n v="1029"/>
        <n v="1371"/>
        <n v="1385"/>
        <n v="1405"/>
        <n v="1186"/>
        <n v="1363"/>
        <n v="199"/>
        <n v="672"/>
        <n v="164"/>
        <n v="730"/>
        <n v="712"/>
        <n v="772"/>
        <n v="1010"/>
        <n v="1136"/>
        <n v="1233"/>
        <n v="62"/>
        <n v="107"/>
        <n v="122"/>
        <n v="180"/>
        <n v="394"/>
        <n v="762"/>
        <n v="838"/>
        <n v="885"/>
        <n v="1012"/>
        <n v="1333"/>
        <n v="1258"/>
        <n v="973"/>
        <n v="92"/>
        <n v="647"/>
        <n v="211"/>
        <n v="457"/>
        <n v="750"/>
        <n v="659"/>
        <n v="224"/>
        <n v="260"/>
        <n v="1039"/>
        <n v="515"/>
        <n v="751"/>
        <n v="353"/>
        <n v="1187"/>
        <n v="98"/>
        <n v="233"/>
        <n v="1138"/>
        <n v="737"/>
        <n v="1132"/>
        <n v="638"/>
        <n v="822"/>
        <n v="1180"/>
        <n v="1091"/>
        <n v="1450"/>
        <n v="1073"/>
        <n v="1220"/>
        <n v="495"/>
        <n v="76"/>
        <n v="999"/>
        <n v="1377"/>
        <n v="439"/>
        <n v="18"/>
        <n v="1063"/>
        <n v="1413"/>
        <n v="236"/>
        <n v="308"/>
        <n v="480"/>
        <n v="697"/>
        <n v="288"/>
        <n v="656"/>
        <n v="913"/>
        <n v="1008"/>
        <n v="343"/>
        <n v="128"/>
        <n v="326"/>
        <n v="677"/>
        <n v="1023"/>
        <n v="490"/>
        <n v="529"/>
        <n v="1002"/>
        <n v="977"/>
        <n v="431"/>
        <n v="89"/>
        <n v="345"/>
        <n v="639"/>
        <n v="1014"/>
        <n v="1050"/>
        <n v="126"/>
        <n v="650"/>
        <n v="1454"/>
        <n v="1036"/>
        <n v="1087"/>
        <n v="99"/>
        <n v="1379"/>
        <n v="309"/>
        <n v="633"/>
        <n v="1324"/>
        <n v="40"/>
        <n v="342"/>
        <n v="1001"/>
        <n v="387"/>
        <n v="435"/>
        <n v="1062"/>
        <n v="1219"/>
        <n v="69"/>
        <n v="1040"/>
        <n v="1144"/>
        <n v="1145"/>
        <n v="432"/>
        <n v="936"/>
        <n v="590"/>
        <n v="156"/>
        <n v="243"/>
        <n v="1327"/>
        <n v="330"/>
        <n v="251"/>
        <n v="384"/>
        <n v="615"/>
        <n v="916"/>
        <n v="265"/>
        <n v="1322"/>
        <n v="30"/>
        <n v="1280"/>
        <n v="399"/>
        <n v="621"/>
        <n v="875"/>
        <n v="1433"/>
        <n v="463"/>
        <n v="376"/>
        <n v="411"/>
        <n v="637"/>
        <n v="1101"/>
        <n v="1381"/>
        <n v="813"/>
        <n v="706"/>
        <n v="1326"/>
        <n v="1338"/>
        <n v="711"/>
        <n v="31"/>
        <n v="534"/>
        <n v="969"/>
        <n v="917"/>
        <n v="496"/>
      </sharedItems>
    </cacheField>
    <cacheField name="Greater than/Less than Average" numFmtId="0">
      <sharedItems count="2">
        <s v="Greater than Average"/>
        <s v="Less than Average"/>
      </sharedItems>
    </cacheField>
    <cacheField name="SalePrice" numFmtId="0">
      <sharedItems containsSemiMixedTypes="0" containsString="0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C" refreshedDate="43835.444666087962" createdVersion="6" refreshedVersion="6" minRefreshableVersion="3" recordCount="1460" xr:uid="{DDFDC483-7330-412D-986C-E998CCF09C20}">
  <cacheSource type="worksheet">
    <worksheetSource ref="A1:C1461" sheet="Sheet35"/>
  </cacheSource>
  <cacheFields count="3">
    <cacheField name="Id" numFmtId="0">
      <sharedItems containsSemiMixedTypes="0" containsString="0" containsNumber="1" containsInteger="1" minValue="1" maxValue="1460" count="1460">
        <n v="692"/>
        <n v="1183"/>
        <n v="1170"/>
        <n v="899"/>
        <n v="804"/>
        <n v="1047"/>
        <n v="441"/>
        <n v="770"/>
        <n v="179"/>
        <n v="799"/>
        <n v="186"/>
        <n v="1374"/>
        <n v="1244"/>
        <n v="592"/>
        <n v="528"/>
        <n v="474"/>
        <n v="59"/>
        <n v="350"/>
        <n v="497"/>
        <n v="390"/>
        <n v="1143"/>
        <n v="665"/>
        <n v="279"/>
        <n v="162"/>
        <n v="1354"/>
        <n v="232"/>
        <n v="516"/>
        <n v="662"/>
        <n v="988"/>
        <n v="775"/>
        <n v="1438"/>
        <n v="379"/>
        <n v="1182"/>
        <n v="689"/>
        <n v="225"/>
        <n v="54"/>
        <n v="826"/>
        <n v="113"/>
        <n v="1269"/>
        <n v="478"/>
        <n v="1268"/>
        <n v="1389"/>
        <n v="337"/>
        <n v="314"/>
        <n v="482"/>
        <n v="679"/>
        <n v="152"/>
        <n v="645"/>
        <n v="586"/>
        <n v="1229"/>
        <n v="703"/>
        <n v="310"/>
        <n v="609"/>
        <n v="322"/>
        <n v="655"/>
        <n v="878"/>
        <n v="991"/>
        <n v="12"/>
        <n v="643"/>
        <n v="321"/>
        <n v="719"/>
        <n v="378"/>
        <n v="1418"/>
        <n v="410"/>
        <n v="995"/>
        <n v="764"/>
        <n v="982"/>
        <n v="693"/>
        <n v="1059"/>
        <n v="1311"/>
        <n v="1314"/>
        <n v="886"/>
        <n v="1066"/>
        <n v="481"/>
        <n v="168"/>
        <n v="21"/>
        <n v="567"/>
        <n v="584"/>
        <n v="1106"/>
        <n v="1306"/>
        <n v="327"/>
        <n v="119"/>
        <n v="160"/>
        <n v="725"/>
        <n v="933"/>
        <n v="46"/>
        <n v="596"/>
        <n v="351"/>
        <n v="239"/>
        <n v="1116"/>
        <n v="66"/>
        <n v="569"/>
        <n v="525"/>
        <n v="1037"/>
        <n v="191"/>
        <n v="424"/>
        <n v="541"/>
        <n v="1360"/>
        <n v="619"/>
        <n v="611"/>
        <n v="701"/>
        <n v="197"/>
        <n v="219"/>
        <n v="1033"/>
        <n v="1443"/>
        <n v="36"/>
        <n v="7"/>
        <n v="28"/>
        <n v="306"/>
        <n v="620"/>
        <n v="876"/>
        <n v="707"/>
        <n v="1313"/>
        <n v="1257"/>
        <n v="323"/>
        <n v="746"/>
        <n v="479"/>
        <n v="1317"/>
        <n v="305"/>
        <n v="1254"/>
        <n v="1028"/>
        <n v="227"/>
        <n v="273"/>
        <n v="760"/>
        <n v="1210"/>
        <n v="1303"/>
        <n v="504"/>
        <n v="1452"/>
        <n v="1025"/>
        <n v="1038"/>
        <n v="190"/>
        <n v="684"/>
        <n v="927"/>
        <n v="1176"/>
        <n v="333"/>
        <n v="555"/>
        <n v="1348"/>
        <n v="1404"/>
        <n v="1396"/>
        <n v="1290"/>
        <n v="360"/>
        <n v="409"/>
        <n v="452"/>
        <n v="1110"/>
        <n v="14"/>
        <n v="1045"/>
        <n v="1289"/>
        <n v="35"/>
        <n v="209"/>
        <n v="250"/>
        <n v="262"/>
        <n v="754"/>
        <n v="427"/>
        <n v="601"/>
        <n v="721"/>
        <n v="1319"/>
        <n v="1406"/>
        <n v="1424"/>
        <n v="200"/>
        <n v="1108"/>
        <n v="1373"/>
        <n v="641"/>
        <n v="540"/>
        <n v="962"/>
        <n v="1206"/>
        <n v="818"/>
        <n v="1427"/>
        <n v="318"/>
        <n v="765"/>
        <n v="948"/>
        <n v="793"/>
        <n v="158"/>
        <n v="565"/>
        <n v="889"/>
        <n v="302"/>
        <n v="1458"/>
        <n v="271"/>
        <n v="344"/>
        <n v="748"/>
        <n v="1240"/>
        <n v="518"/>
        <n v="640"/>
        <n v="766"/>
        <n v="461"/>
        <n v="550"/>
        <n v="241"/>
        <n v="1347"/>
        <n v="1044"/>
        <n v="1188"/>
        <n v="613"/>
        <n v="749"/>
        <n v="86"/>
        <n v="142"/>
        <n v="317"/>
        <n v="319"/>
        <n v="1271"/>
        <n v="1362"/>
        <n v="115"/>
        <n v="1128"/>
        <n v="404"/>
        <n v="674"/>
        <n v="1414"/>
        <n v="26"/>
        <n v="458"/>
        <n v="1329"/>
        <n v="984"/>
        <n v="553"/>
        <n v="907"/>
        <n v="1055"/>
        <n v="159"/>
        <n v="708"/>
        <n v="582"/>
        <n v="938"/>
        <n v="213"/>
        <n v="1088"/>
        <n v="475"/>
        <n v="865"/>
        <n v="5"/>
        <n v="106"/>
        <n v="469"/>
        <n v="860"/>
        <n v="908"/>
        <n v="1181"/>
        <n v="1375"/>
        <n v="1387"/>
        <n v="48"/>
        <n v="867"/>
        <n v="1242"/>
        <n v="542"/>
        <n v="1058"/>
        <n v="1395"/>
        <n v="401"/>
        <n v="1167"/>
        <n v="83"/>
        <n v="284"/>
        <n v="940"/>
        <n v="71"/>
        <n v="132"/>
        <n v="1251"/>
        <n v="176"/>
        <n v="325"/>
        <n v="935"/>
        <n v="246"/>
        <n v="272"/>
        <n v="400"/>
        <n v="385"/>
        <n v="622"/>
        <n v="849"/>
        <n v="904"/>
        <n v="1009"/>
        <n v="1448"/>
        <n v="738"/>
        <n v="939"/>
        <n v="47"/>
        <n v="1134"/>
        <n v="173"/>
        <n v="298"/>
        <n v="418"/>
        <n v="964"/>
        <n v="1175"/>
        <n v="1376"/>
        <n v="919"/>
        <n v="1382"/>
        <n v="833"/>
        <n v="1279"/>
        <n v="731"/>
        <n v="929"/>
        <n v="747"/>
        <n v="870"/>
        <n v="1159"/>
        <n v="154"/>
        <n v="198"/>
        <n v="252"/>
        <n v="294"/>
        <n v="1169"/>
        <n v="1355"/>
        <n v="1391"/>
        <n v="520"/>
        <n v="560"/>
        <n v="291"/>
        <n v="1166"/>
        <n v="788"/>
        <n v="825"/>
        <n v="1003"/>
        <n v="1304"/>
        <n v="1370"/>
        <n v="140"/>
        <n v="259"/>
        <n v="666"/>
        <n v="23"/>
        <n v="139"/>
        <n v="256"/>
        <n v="1034"/>
        <n v="1153"/>
        <n v="1158"/>
        <n v="1245"/>
        <n v="1411"/>
        <n v="1218"/>
        <n v="546"/>
        <n v="336"/>
        <n v="281"/>
        <n v="1343"/>
        <n v="170"/>
        <n v="415"/>
        <n v="687"/>
        <n v="806"/>
        <n v="1016"/>
        <n v="1281"/>
        <n v="1331"/>
        <n v="502"/>
        <n v="68"/>
        <n v="131"/>
        <n v="642"/>
        <n v="70"/>
        <n v="307"/>
        <n v="608"/>
        <n v="794"/>
        <n v="823"/>
        <n v="1301"/>
        <n v="816"/>
        <n v="1241"/>
        <n v="573"/>
        <n v="820"/>
        <n v="1162"/>
        <n v="3"/>
        <n v="808"/>
        <n v="1420"/>
        <n v="148"/>
        <n v="733"/>
        <n v="413"/>
        <n v="727"/>
        <n v="930"/>
        <n v="777"/>
        <n v="605"/>
        <n v="685"/>
        <n v="134"/>
        <n v="163"/>
        <n v="258"/>
        <n v="603"/>
        <n v="1060"/>
        <n v="65"/>
        <n v="375"/>
        <n v="1076"/>
        <n v="1197"/>
        <n v="1156"/>
        <n v="599"/>
        <n v="114"/>
        <n v="753"/>
        <n v="769"/>
        <n v="235"/>
        <n v="1366"/>
        <n v="763"/>
        <n v="172"/>
        <n v="392"/>
        <n v="422"/>
        <n v="507"/>
        <n v="852"/>
        <n v="1129"/>
        <n v="1349"/>
        <n v="1410"/>
        <n v="965"/>
        <n v="329"/>
        <n v="97"/>
        <n v="338"/>
        <n v="568"/>
        <n v="942"/>
        <n v="1227"/>
        <n v="383"/>
        <n v="1061"/>
        <n v="1020"/>
        <n v="543"/>
        <n v="705"/>
        <n v="847"/>
        <n v="1204"/>
        <n v="1122"/>
        <n v="436"/>
        <n v="471"/>
        <n v="757"/>
        <n v="177"/>
        <n v="519"/>
        <n v="217"/>
        <n v="445"/>
        <n v="454"/>
        <n v="547"/>
        <n v="1457"/>
        <n v="632"/>
        <n v="477"/>
        <n v="1318"/>
        <n v="1"/>
        <n v="508"/>
        <n v="29"/>
        <n v="257"/>
        <n v="283"/>
        <n v="686"/>
        <n v="925"/>
        <n v="334"/>
        <n v="1415"/>
        <n v="1316"/>
        <n v="421"/>
        <n v="1000"/>
        <n v="651"/>
        <n v="101"/>
        <n v="245"/>
        <n v="276"/>
        <n v="303"/>
        <n v="606"/>
        <n v="1112"/>
        <n v="221"/>
        <n v="95"/>
        <n v="144"/>
        <n v="453"/>
        <n v="1017"/>
        <n v="1312"/>
        <n v="341"/>
        <n v="512"/>
        <n v="63"/>
        <n v="339"/>
        <n v="1307"/>
        <n v="1155"/>
        <n v="277"/>
        <n v="921"/>
        <n v="931"/>
        <n v="530"/>
        <n v="872"/>
        <n v="1174"/>
        <n v="1052"/>
        <n v="182"/>
        <n v="8"/>
        <n v="184"/>
        <n v="222"/>
        <n v="636"/>
        <n v="801"/>
        <n v="1208"/>
        <n v="1339"/>
        <n v="1351"/>
        <n v="448"/>
        <n v="978"/>
        <n v="104"/>
        <n v="363"/>
        <n v="661"/>
        <n v="1202"/>
        <n v="1278"/>
        <n v="950"/>
        <n v="1142"/>
        <n v="990"/>
        <n v="1032"/>
        <n v="1090"/>
        <n v="1440"/>
        <n v="58"/>
        <n v="767"/>
        <n v="700"/>
        <n v="1043"/>
        <n v="1139"/>
        <n v="429"/>
        <n v="989"/>
        <n v="1189"/>
        <n v="1238"/>
        <n v="690"/>
        <n v="238"/>
        <n v="728"/>
        <n v="795"/>
        <n v="598"/>
        <n v="1022"/>
        <n v="1075"/>
        <n v="1165"/>
        <n v="1403"/>
        <n v="81"/>
        <n v="668"/>
        <n v="924"/>
        <n v="1367"/>
        <n v="1402"/>
        <n v="230"/>
        <n v="949"/>
        <n v="1431"/>
        <n v="193"/>
        <n v="280"/>
        <n v="335"/>
        <n v="386"/>
        <n v="1083"/>
        <n v="389"/>
        <n v="653"/>
        <n v="1024"/>
        <n v="1441"/>
        <n v="110"/>
        <n v="153"/>
        <n v="167"/>
        <n v="352"/>
        <n v="365"/>
        <n v="447"/>
        <n v="472"/>
        <n v="740"/>
        <n v="934"/>
        <n v="1231"/>
        <n v="1259"/>
        <n v="1288"/>
        <n v="1323"/>
        <n v="861"/>
        <n v="713"/>
        <n v="803"/>
        <n v="828"/>
        <n v="1190"/>
        <n v="1211"/>
        <n v="1361"/>
        <n v="464"/>
        <n v="316"/>
        <n v="455"/>
        <n v="537"/>
        <n v="1111"/>
        <n v="382"/>
        <n v="320"/>
        <n v="732"/>
        <n v="790"/>
        <n v="882"/>
        <n v="1018"/>
        <n v="1085"/>
        <n v="783"/>
        <n v="470"/>
        <n v="850"/>
        <n v="993"/>
        <n v="1185"/>
        <n v="1247"/>
        <n v="1434"/>
        <n v="212"/>
        <n v="591"/>
        <n v="1057"/>
        <n v="1272"/>
        <n v="237"/>
        <n v="73"/>
        <n v="96"/>
        <n v="267"/>
        <n v="282"/>
        <n v="564"/>
        <n v="829"/>
        <n v="959"/>
        <n v="998"/>
        <n v="1160"/>
        <n v="1455"/>
        <n v="937"/>
        <n v="524"/>
        <n v="1117"/>
        <n v="175"/>
        <n v="192"/>
        <n v="498"/>
        <n v="1225"/>
        <n v="1266"/>
        <n v="169"/>
        <n v="617"/>
        <n v="821"/>
        <n v="1430"/>
        <n v="974"/>
        <n v="581"/>
        <n v="2"/>
        <n v="416"/>
        <n v="125"/>
        <n v="434"/>
        <n v="811"/>
        <n v="1005"/>
        <n v="1109"/>
        <n v="1261"/>
        <n v="1265"/>
        <n v="56"/>
        <n v="206"/>
        <n v="1264"/>
        <n v="1291"/>
        <n v="67"/>
        <n v="112"/>
        <n v="121"/>
        <n v="135"/>
        <n v="249"/>
        <n v="745"/>
        <n v="903"/>
        <n v="1056"/>
        <n v="1147"/>
        <n v="1282"/>
        <n v="33"/>
        <n v="223"/>
        <n v="1107"/>
        <n v="1157"/>
        <n v="1421"/>
        <n v="545"/>
        <n v="1445"/>
        <n v="709"/>
        <n v="268"/>
        <n v="759"/>
        <n v="285"/>
        <n v="1310"/>
        <n v="380"/>
        <n v="739"/>
        <n v="743"/>
        <n v="966"/>
        <n v="466"/>
        <n v="981"/>
        <n v="102"/>
        <n v="315"/>
        <n v="535"/>
        <n v="883"/>
        <n v="1067"/>
        <n v="1199"/>
        <n v="1246"/>
        <n v="356"/>
        <n v="1302"/>
        <n v="1359"/>
        <n v="51"/>
        <n v="181"/>
        <n v="408"/>
        <n v="1274"/>
        <n v="1344"/>
        <n v="920"/>
        <n v="1330"/>
        <n v="1051"/>
        <n v="1096"/>
        <n v="116"/>
        <n v="261"/>
        <n v="526"/>
        <n v="696"/>
        <n v="781"/>
        <n v="928"/>
        <n v="1021"/>
        <n v="1196"/>
        <n v="782"/>
        <n v="1416"/>
        <n v="266"/>
        <n v="456"/>
        <n v="1237"/>
        <n v="299"/>
        <n v="430"/>
        <n v="488"/>
        <n v="531"/>
        <n v="559"/>
        <n v="744"/>
        <n v="800"/>
        <n v="926"/>
        <n v="1456"/>
        <n v="843"/>
        <n v="1148"/>
        <n v="87"/>
        <n v="136"/>
        <n v="858"/>
        <n v="910"/>
        <n v="1127"/>
        <n v="1192"/>
        <n v="1436"/>
        <n v="994"/>
        <n v="915"/>
        <n v="671"/>
        <n v="187"/>
        <n v="253"/>
        <n v="357"/>
        <n v="683"/>
        <n v="972"/>
        <n v="1042"/>
        <n v="1168"/>
        <n v="493"/>
        <n v="57"/>
        <n v="178"/>
        <n v="444"/>
        <n v="756"/>
        <n v="892"/>
        <n v="371"/>
        <n v="954"/>
        <n v="1173"/>
        <n v="1252"/>
        <n v="202"/>
        <n v="138"/>
        <n v="796"/>
        <n v="846"/>
        <n v="1171"/>
        <n v="1352"/>
        <n v="42"/>
        <n v="562"/>
        <n v="574"/>
        <n v="855"/>
        <n v="1077"/>
        <n v="1098"/>
        <n v="1243"/>
        <n v="1356"/>
        <n v="923"/>
        <n v="1248"/>
        <n v="105"/>
        <n v="398"/>
        <n v="869"/>
        <n v="1135"/>
        <n v="1285"/>
        <n v="85"/>
        <n v="624"/>
        <n v="630"/>
        <n v="405"/>
        <n v="669"/>
        <n v="992"/>
        <n v="1191"/>
        <n v="1068"/>
        <n v="1336"/>
        <n v="975"/>
        <n v="1027"/>
        <n v="1380"/>
        <n v="220"/>
        <n v="295"/>
        <n v="467"/>
        <n v="660"/>
        <n v="834"/>
        <n v="143"/>
        <n v="831"/>
        <n v="311"/>
        <n v="34"/>
        <n v="784"/>
        <n v="1372"/>
        <n v="1255"/>
        <n v="625"/>
        <n v="368"/>
        <n v="673"/>
        <n v="716"/>
        <n v="894"/>
        <n v="976"/>
        <n v="1013"/>
        <n v="1053"/>
        <n v="1194"/>
        <n v="402"/>
        <n v="511"/>
        <n v="286"/>
        <n v="88"/>
        <n v="578"/>
        <n v="484"/>
        <n v="853"/>
        <n v="1212"/>
        <n v="120"/>
        <n v="1125"/>
        <n v="93"/>
        <n v="1007"/>
        <n v="174"/>
        <n v="736"/>
        <n v="1172"/>
        <n v="1394"/>
        <n v="443"/>
        <n v="1294"/>
        <n v="161"/>
        <n v="370"/>
        <n v="752"/>
        <n v="776"/>
        <n v="1277"/>
        <n v="215"/>
        <n v="786"/>
        <n v="1263"/>
        <n v="459"/>
        <n v="509"/>
        <n v="791"/>
        <n v="41"/>
        <n v="489"/>
        <n v="626"/>
        <n v="768"/>
        <n v="967"/>
        <n v="1019"/>
        <n v="1031"/>
        <n v="1084"/>
        <n v="1092"/>
        <n v="1299"/>
        <n v="1397"/>
        <n v="1435"/>
        <n v="809"/>
        <n v="983"/>
        <n v="717"/>
        <n v="1074"/>
        <n v="1104"/>
        <n v="682"/>
        <n v="19"/>
        <n v="287"/>
        <n v="367"/>
        <n v="523"/>
        <n v="758"/>
        <n v="300"/>
        <n v="61"/>
        <n v="254"/>
        <n v="517"/>
        <n v="539"/>
        <n v="854"/>
        <n v="1195"/>
        <n v="814"/>
        <n v="1447"/>
        <n v="348"/>
        <n v="842"/>
        <n v="15"/>
        <n v="301"/>
        <n v="718"/>
        <n v="881"/>
        <n v="1100"/>
        <n v="1383"/>
        <n v="1364"/>
        <n v="1321"/>
        <n v="214"/>
        <n v="361"/>
        <n v="487"/>
        <n v="755"/>
        <n v="1079"/>
        <n v="1345"/>
        <n v="118"/>
        <n v="129"/>
        <n v="340"/>
        <n v="462"/>
        <n v="483"/>
        <n v="494"/>
        <n v="648"/>
        <n v="649"/>
        <n v="819"/>
        <n v="960"/>
        <n v="963"/>
        <n v="1041"/>
        <n v="1297"/>
        <n v="1342"/>
        <n v="1179"/>
        <n v="893"/>
        <n v="911"/>
        <n v="25"/>
        <n v="349"/>
        <n v="1065"/>
        <n v="1072"/>
        <n v="1300"/>
        <n v="124"/>
        <n v="845"/>
        <n v="290"/>
        <n v="82"/>
        <n v="837"/>
        <n v="1205"/>
        <n v="189"/>
        <n v="38"/>
        <n v="628"/>
        <n v="902"/>
        <n v="165"/>
        <n v="297"/>
        <n v="607"/>
        <n v="644"/>
        <n v="859"/>
        <n v="863"/>
        <n v="347"/>
        <n v="1069"/>
        <n v="263"/>
        <n v="600"/>
        <n v="604"/>
        <n v="832"/>
        <n v="1260"/>
        <n v="941"/>
        <n v="133"/>
        <n v="1283"/>
        <n v="130"/>
        <n v="406"/>
        <n v="522"/>
        <n v="943"/>
        <n v="304"/>
        <n v="1006"/>
        <n v="1152"/>
        <n v="1358"/>
        <n v="1439"/>
        <n v="417"/>
        <n v="890"/>
        <n v="32"/>
        <n v="1442"/>
        <n v="17"/>
        <n v="204"/>
        <n v="658"/>
        <n v="1146"/>
        <n v="688"/>
        <n v="196"/>
        <n v="676"/>
        <n v="866"/>
        <n v="231"/>
        <n v="270"/>
        <n v="377"/>
        <n v="473"/>
        <n v="612"/>
        <n v="879"/>
        <n v="1200"/>
        <n v="1460"/>
        <n v="830"/>
        <n v="366"/>
        <n v="486"/>
        <n v="505"/>
        <n v="614"/>
        <n v="857"/>
        <n v="1086"/>
        <n v="1228"/>
        <n v="1309"/>
        <n v="1325"/>
        <n v="792"/>
        <n v="468"/>
        <n v="579"/>
        <n v="1094"/>
        <n v="1161"/>
        <n v="922"/>
        <n v="657"/>
        <n v="328"/>
        <n v="37"/>
        <n v="210"/>
        <n v="255"/>
        <n v="362"/>
        <n v="412"/>
        <n v="577"/>
        <n v="887"/>
        <n v="914"/>
        <n v="956"/>
        <n v="1048"/>
        <n v="1081"/>
        <n v="1214"/>
        <n v="1226"/>
        <n v="1453"/>
        <n v="74"/>
        <n v="812"/>
        <n v="1054"/>
        <n v="1365"/>
        <n v="13"/>
        <n v="43"/>
        <n v="635"/>
        <n v="779"/>
        <n v="839"/>
        <n v="1140"/>
        <n v="1198"/>
        <n v="1270"/>
        <n v="1369"/>
        <n v="1425"/>
        <n v="207"/>
        <n v="1432"/>
        <n v="797"/>
        <n v="912"/>
        <n v="646"/>
        <n v="6"/>
        <n v="137"/>
        <n v="589"/>
        <n v="681"/>
        <n v="722"/>
        <n v="944"/>
        <n v="947"/>
        <n v="1150"/>
        <n v="1223"/>
        <n v="1287"/>
        <n v="898"/>
        <n v="571"/>
        <n v="296"/>
        <n v="778"/>
        <n v="1239"/>
        <n v="1459"/>
        <n v="420"/>
        <n v="742"/>
        <n v="1234"/>
        <n v="1426"/>
        <n v="695"/>
        <n v="45"/>
        <n v="149"/>
        <n v="208"/>
        <n v="278"/>
        <n v="557"/>
        <n v="602"/>
        <n v="691"/>
        <n v="844"/>
        <n v="346"/>
        <n v="4"/>
        <n v="64"/>
        <n v="201"/>
        <n v="248"/>
        <n v="355"/>
        <n v="503"/>
        <n v="551"/>
        <n v="594"/>
        <n v="675"/>
        <n v="702"/>
        <n v="704"/>
        <n v="841"/>
        <n v="896"/>
        <n v="970"/>
        <n v="1119"/>
        <n v="1130"/>
        <n v="1209"/>
        <n v="1298"/>
        <n v="1412"/>
        <n v="1428"/>
        <n v="835"/>
        <n v="627"/>
        <n v="1046"/>
        <n v="824"/>
        <n v="22"/>
        <n v="634"/>
        <n v="20"/>
        <n v="117"/>
        <n v="274"/>
        <n v="332"/>
        <n v="425"/>
        <n v="575"/>
        <n v="787"/>
        <n v="980"/>
        <n v="1141"/>
        <n v="1275"/>
        <n v="1284"/>
        <n v="1236"/>
        <n v="1078"/>
        <n v="699"/>
        <n v="1296"/>
        <n v="593"/>
        <n v="1308"/>
        <n v="1399"/>
        <n v="1224"/>
        <n v="616"/>
        <n v="664"/>
        <n v="670"/>
        <n v="945"/>
        <n v="1089"/>
        <n v="1398"/>
        <n v="1400"/>
        <n v="247"/>
        <n v="588"/>
        <n v="817"/>
        <n v="1273"/>
        <n v="1276"/>
        <n v="1004"/>
        <n v="111"/>
        <n v="79"/>
        <n v="880"/>
        <n v="997"/>
        <n v="1093"/>
        <n v="1423"/>
        <n v="123"/>
        <n v="1388"/>
        <n v="1451"/>
        <n v="570"/>
        <n v="292"/>
        <n v="77"/>
        <n v="807"/>
        <n v="888"/>
        <n v="188"/>
        <n v="426"/>
        <n v="623"/>
        <n v="629"/>
        <n v="654"/>
        <n v="724"/>
        <n v="780"/>
        <n v="900"/>
        <n v="918"/>
        <n v="968"/>
        <n v="971"/>
        <n v="1011"/>
        <n v="1070"/>
        <n v="1071"/>
        <n v="1103"/>
        <n v="1131"/>
        <n v="1337"/>
        <n v="771"/>
        <n v="1353"/>
        <n v="27"/>
        <n v="1114"/>
        <n v="1215"/>
        <n v="216"/>
        <n v="372"/>
        <n v="358"/>
        <n v="514"/>
        <n v="1222"/>
        <n v="94"/>
        <n v="953"/>
        <n v="1120"/>
        <n v="848"/>
        <n v="492"/>
        <n v="544"/>
        <n v="585"/>
        <n v="874"/>
        <n v="1082"/>
        <n v="1407"/>
        <n v="476"/>
        <n v="485"/>
        <n v="864"/>
        <n v="1232"/>
        <n v="1286"/>
        <n v="1332"/>
        <n v="877"/>
        <n v="16"/>
        <n v="312"/>
        <n v="369"/>
        <n v="527"/>
        <n v="741"/>
        <n v="958"/>
        <n v="580"/>
        <n v="851"/>
        <n v="862"/>
        <n v="734"/>
        <n v="293"/>
        <n v="909"/>
        <n v="1390"/>
        <n v="715"/>
        <n v="840"/>
        <n v="1328"/>
        <n v="44"/>
        <n v="55"/>
        <n v="146"/>
        <n v="194"/>
        <n v="264"/>
        <n v="359"/>
        <n v="499"/>
        <n v="587"/>
        <n v="1118"/>
        <n v="1235"/>
        <n v="1253"/>
        <n v="1305"/>
        <n v="9"/>
        <n v="24"/>
        <n v="513"/>
        <n v="1113"/>
        <n v="11"/>
        <n v="72"/>
        <n v="548"/>
        <n v="1249"/>
        <n v="396"/>
        <n v="667"/>
        <n v="714"/>
        <n v="868"/>
        <n v="951"/>
        <n v="1095"/>
        <n v="1163"/>
        <n v="1446"/>
        <n v="100"/>
        <n v="1262"/>
        <n v="171"/>
        <n v="680"/>
        <n v="720"/>
        <n v="1340"/>
        <n v="234"/>
        <n v="127"/>
        <n v="532"/>
        <n v="566"/>
        <n v="785"/>
        <n v="836"/>
        <n v="906"/>
        <n v="1099"/>
        <n v="166"/>
        <n v="446"/>
        <n v="761"/>
        <n v="955"/>
        <n v="1256"/>
        <n v="1422"/>
        <n v="50"/>
        <n v="78"/>
        <n v="185"/>
        <n v="195"/>
        <n v="381"/>
        <n v="856"/>
        <n v="1097"/>
        <n v="1230"/>
        <n v="1368"/>
        <n v="84"/>
        <n v="324"/>
        <n v="419"/>
        <n v="985"/>
        <n v="1080"/>
        <n v="905"/>
        <n v="1334"/>
        <n v="1386"/>
        <n v="1409"/>
        <n v="145"/>
        <n v="155"/>
        <n v="229"/>
        <n v="373"/>
        <n v="388"/>
        <n v="549"/>
        <n v="986"/>
        <n v="1193"/>
        <n v="1216"/>
        <n v="1335"/>
        <n v="60"/>
        <n v="946"/>
        <n v="275"/>
        <n v="506"/>
        <n v="510"/>
        <n v="723"/>
        <n v="465"/>
        <n v="631"/>
        <n v="957"/>
        <n v="1151"/>
        <n v="1392"/>
        <n v="1419"/>
        <n v="90"/>
        <n v="698"/>
        <n v="374"/>
        <n v="397"/>
        <n v="1341"/>
        <n v="1393"/>
        <n v="891"/>
        <n v="433"/>
        <n v="1417"/>
        <n v="151"/>
        <n v="289"/>
        <n v="1267"/>
        <n v="1350"/>
        <n v="996"/>
        <n v="561"/>
        <n v="1444"/>
        <n v="269"/>
        <n v="726"/>
        <n v="1154"/>
        <n v="1437"/>
        <n v="183"/>
        <n v="244"/>
        <n v="450"/>
        <n v="500"/>
        <n v="572"/>
        <n v="1184"/>
        <n v="1401"/>
        <n v="313"/>
        <n v="952"/>
        <n v="1035"/>
        <n v="449"/>
        <n v="1102"/>
        <n v="1177"/>
        <n v="1292"/>
        <n v="1015"/>
        <n v="331"/>
        <n v="391"/>
        <n v="438"/>
        <n v="1137"/>
        <n v="1250"/>
        <n v="1315"/>
        <n v="1429"/>
        <n v="103"/>
        <n v="895"/>
        <n v="576"/>
        <n v="583"/>
        <n v="610"/>
        <n v="884"/>
        <n v="1121"/>
        <n v="10"/>
        <n v="364"/>
        <n v="442"/>
        <n v="805"/>
        <n v="1030"/>
        <n v="1124"/>
        <n v="932"/>
        <n v="1133"/>
        <n v="987"/>
        <n v="1115"/>
        <n v="1203"/>
        <n v="1378"/>
        <n v="1149"/>
        <n v="961"/>
        <n v="1201"/>
        <n v="437"/>
        <n v="815"/>
        <n v="873"/>
        <n v="108"/>
        <n v="109"/>
        <n v="141"/>
        <n v="150"/>
        <n v="407"/>
        <n v="414"/>
        <n v="491"/>
        <n v="1049"/>
        <n v="1126"/>
        <n v="1178"/>
        <n v="1221"/>
        <n v="1295"/>
        <n v="597"/>
        <n v="52"/>
        <n v="774"/>
        <n v="49"/>
        <n v="240"/>
        <n v="423"/>
        <n v="501"/>
        <n v="556"/>
        <n v="1213"/>
        <n v="552"/>
        <n v="1026"/>
        <n v="203"/>
        <n v="226"/>
        <n v="1123"/>
        <n v="1217"/>
        <n v="1384"/>
        <n v="1408"/>
        <n v="1449"/>
        <n v="538"/>
        <n v="1320"/>
        <n v="242"/>
        <n v="1064"/>
        <n v="53"/>
        <n v="80"/>
        <n v="205"/>
        <n v="440"/>
        <n v="451"/>
        <n v="460"/>
        <n v="595"/>
        <n v="663"/>
        <n v="729"/>
        <n v="798"/>
        <n v="901"/>
        <n v="979"/>
        <n v="1357"/>
        <n v="91"/>
        <n v="710"/>
        <n v="802"/>
        <n v="157"/>
        <n v="678"/>
        <n v="827"/>
        <n v="871"/>
        <n v="428"/>
        <n v="39"/>
        <n v="395"/>
        <n v="1164"/>
        <n v="1346"/>
        <n v="694"/>
        <n v="403"/>
        <n v="554"/>
        <n v="558"/>
        <n v="563"/>
        <n v="652"/>
        <n v="735"/>
        <n v="789"/>
        <n v="533"/>
        <n v="536"/>
        <n v="1293"/>
        <n v="75"/>
        <n v="218"/>
        <n v="773"/>
        <n v="1207"/>
        <n v="393"/>
        <n v="897"/>
        <n v="521"/>
        <n v="228"/>
        <n v="810"/>
        <n v="1105"/>
        <n v="354"/>
        <n v="618"/>
        <n v="147"/>
        <n v="1029"/>
        <n v="1371"/>
        <n v="1385"/>
        <n v="1405"/>
        <n v="1186"/>
        <n v="1363"/>
        <n v="199"/>
        <n v="672"/>
        <n v="164"/>
        <n v="730"/>
        <n v="712"/>
        <n v="772"/>
        <n v="1010"/>
        <n v="1136"/>
        <n v="1233"/>
        <n v="62"/>
        <n v="107"/>
        <n v="122"/>
        <n v="180"/>
        <n v="394"/>
        <n v="762"/>
        <n v="838"/>
        <n v="885"/>
        <n v="1012"/>
        <n v="1333"/>
        <n v="1258"/>
        <n v="973"/>
        <n v="92"/>
        <n v="647"/>
        <n v="211"/>
        <n v="457"/>
        <n v="750"/>
        <n v="659"/>
        <n v="224"/>
        <n v="260"/>
        <n v="1039"/>
        <n v="515"/>
        <n v="751"/>
        <n v="353"/>
        <n v="1187"/>
        <n v="98"/>
        <n v="233"/>
        <n v="1138"/>
        <n v="737"/>
        <n v="1132"/>
        <n v="638"/>
        <n v="822"/>
        <n v="1180"/>
        <n v="1091"/>
        <n v="1450"/>
        <n v="1073"/>
        <n v="1220"/>
        <n v="495"/>
        <n v="76"/>
        <n v="999"/>
        <n v="1377"/>
        <n v="439"/>
        <n v="18"/>
        <n v="1063"/>
        <n v="1413"/>
        <n v="236"/>
        <n v="308"/>
        <n v="480"/>
        <n v="697"/>
        <n v="288"/>
        <n v="656"/>
        <n v="913"/>
        <n v="1008"/>
        <n v="343"/>
        <n v="128"/>
        <n v="326"/>
        <n v="677"/>
        <n v="1023"/>
        <n v="490"/>
        <n v="529"/>
        <n v="1002"/>
        <n v="977"/>
        <n v="431"/>
        <n v="89"/>
        <n v="345"/>
        <n v="639"/>
        <n v="1014"/>
        <n v="1050"/>
        <n v="126"/>
        <n v="650"/>
        <n v="1454"/>
        <n v="1036"/>
        <n v="1087"/>
        <n v="99"/>
        <n v="1379"/>
        <n v="309"/>
        <n v="633"/>
        <n v="1324"/>
        <n v="40"/>
        <n v="342"/>
        <n v="1001"/>
        <n v="387"/>
        <n v="435"/>
        <n v="1062"/>
        <n v="1219"/>
        <n v="69"/>
        <n v="1040"/>
        <n v="1144"/>
        <n v="1145"/>
        <n v="432"/>
        <n v="936"/>
        <n v="590"/>
        <n v="156"/>
        <n v="243"/>
        <n v="1327"/>
        <n v="330"/>
        <n v="251"/>
        <n v="384"/>
        <n v="615"/>
        <n v="916"/>
        <n v="265"/>
        <n v="1322"/>
        <n v="30"/>
        <n v="1280"/>
        <n v="399"/>
        <n v="621"/>
        <n v="875"/>
        <n v="1433"/>
        <n v="463"/>
        <n v="376"/>
        <n v="411"/>
        <n v="637"/>
        <n v="1101"/>
        <n v="1381"/>
        <n v="813"/>
        <n v="706"/>
        <n v="1326"/>
        <n v="1338"/>
        <n v="711"/>
        <n v="31"/>
        <n v="534"/>
        <n v="969"/>
        <n v="917"/>
        <n v="496"/>
      </sharedItems>
    </cacheField>
    <cacheField name="Greater than/Less than Average" numFmtId="0">
      <sharedItems count="2">
        <s v="Greater than Average"/>
        <s v="Less than Average"/>
      </sharedItems>
    </cacheField>
    <cacheField name="SalePrice" numFmtId="0">
      <sharedItems containsSemiMixedTypes="0" containsString="0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n v="60"/>
    <s v="RL"/>
    <n v="104"/>
    <n v="21535"/>
    <s v="Pave"/>
    <s v="NA"/>
    <s v="IR1"/>
    <s v="Lvl"/>
    <s v="AllPub"/>
    <s v="Corner"/>
    <s v="Gtl"/>
    <s v="NoRidge"/>
    <s v="Norm"/>
    <s v="Norm"/>
    <s v="1Fam"/>
    <s v="2Story"/>
    <n v="10"/>
    <n v="6"/>
    <n v="1994"/>
    <n v="1995"/>
    <s v="Gable"/>
    <s v="WdShngl"/>
    <s v="HdBoard"/>
    <s v="HdBoard"/>
    <s v="BrkFace"/>
    <n v="1170"/>
    <s v="Ex"/>
    <s v="TA"/>
    <s v="PConc"/>
    <s v="Ex"/>
    <s v="TA"/>
    <s v="Gd"/>
    <s v="GLQ"/>
    <n v="1455"/>
    <s v="Unf"/>
    <n v="0"/>
    <n v="989"/>
    <n v="2444"/>
    <s v="GasA"/>
    <s v="Ex"/>
    <x v="0"/>
    <s v="SBrkr"/>
    <n v="2444"/>
    <n v="1872"/>
    <n v="0"/>
    <n v="4316"/>
    <n v="0"/>
    <n v="1"/>
    <n v="3"/>
    <n v="1"/>
    <n v="4"/>
    <n v="1"/>
    <s v="Ex"/>
    <n v="10"/>
    <s v="Typ"/>
    <n v="2"/>
    <s v="Ex"/>
    <s v="Attchd"/>
    <n v="1994"/>
    <s v="Fin"/>
    <n v="3"/>
    <n v="832"/>
    <s v="TA"/>
    <s v="TA"/>
    <s v="Y"/>
    <n v="382"/>
    <n v="50"/>
    <n v="0"/>
    <n v="0"/>
    <n v="0"/>
    <n v="0"/>
    <s v="NA"/>
    <s v="NA"/>
    <s v="NA"/>
    <n v="0"/>
    <n v="1"/>
    <n v="2007"/>
    <s v="WD"/>
    <s v="Normal"/>
    <n v="755000"/>
    <n v="480"/>
    <n v="472.98013700000001"/>
  </r>
  <r>
    <x v="1"/>
    <n v="60"/>
    <s v="RL"/>
    <n v="160"/>
    <n v="15623"/>
    <s v="Pave"/>
    <s v="NA"/>
    <s v="IR1"/>
    <s v="Lvl"/>
    <s v="AllPub"/>
    <s v="Corner"/>
    <s v="Gtl"/>
    <s v="NoRidge"/>
    <s v="Norm"/>
    <s v="Norm"/>
    <s v="1Fam"/>
    <s v="2Story"/>
    <n v="10"/>
    <n v="5"/>
    <n v="1996"/>
    <n v="1996"/>
    <s v="Hip"/>
    <s v="CompShg"/>
    <s v="Wd Sdng"/>
    <s v="ImStucc"/>
    <s v="None"/>
    <n v="0"/>
    <s v="Gd"/>
    <s v="TA"/>
    <s v="PConc"/>
    <s v="Ex"/>
    <s v="TA"/>
    <s v="Av"/>
    <s v="GLQ"/>
    <n v="2096"/>
    <s v="Unf"/>
    <n v="0"/>
    <n v="300"/>
    <n v="2396"/>
    <s v="GasA"/>
    <s v="Ex"/>
    <x v="0"/>
    <s v="SBrkr"/>
    <n v="2411"/>
    <n v="2065"/>
    <n v="0"/>
    <n v="4476"/>
    <n v="1"/>
    <n v="0"/>
    <n v="3"/>
    <n v="1"/>
    <n v="4"/>
    <n v="1"/>
    <s v="Ex"/>
    <n v="10"/>
    <s v="Typ"/>
    <n v="2"/>
    <s v="TA"/>
    <s v="Attchd"/>
    <n v="1996"/>
    <s v="Fin"/>
    <n v="3"/>
    <n v="813"/>
    <s v="TA"/>
    <s v="TA"/>
    <s v="Y"/>
    <n v="171"/>
    <n v="78"/>
    <n v="0"/>
    <n v="0"/>
    <n v="0"/>
    <n v="555"/>
    <s v="Ex"/>
    <s v="MnPrv"/>
    <s v="NA"/>
    <n v="0"/>
    <n v="7"/>
    <n v="2007"/>
    <s v="WD"/>
    <s v="Abnorml"/>
    <n v="745000"/>
    <m/>
    <m/>
  </r>
  <r>
    <x v="2"/>
    <n v="60"/>
    <s v="RL"/>
    <n v="118"/>
    <n v="35760"/>
    <s v="Pave"/>
    <s v="NA"/>
    <s v="IR1"/>
    <s v="Lvl"/>
    <s v="AllPub"/>
    <s v="CulDSac"/>
    <s v="Gtl"/>
    <s v="NoRidge"/>
    <s v="Norm"/>
    <s v="Norm"/>
    <s v="1Fam"/>
    <s v="2Story"/>
    <n v="10"/>
    <n v="5"/>
    <n v="1995"/>
    <n v="1996"/>
    <s v="Hip"/>
    <s v="CompShg"/>
    <s v="HdBoard"/>
    <s v="HdBoard"/>
    <s v="BrkFace"/>
    <n v="1378"/>
    <s v="Gd"/>
    <s v="Gd"/>
    <s v="PConc"/>
    <s v="Ex"/>
    <s v="TA"/>
    <s v="Gd"/>
    <s v="GLQ"/>
    <n v="1387"/>
    <s v="Unf"/>
    <n v="0"/>
    <n v="543"/>
    <n v="1930"/>
    <s v="GasA"/>
    <s v="Ex"/>
    <x v="0"/>
    <s v="SBrkr"/>
    <n v="1831"/>
    <n v="1796"/>
    <n v="0"/>
    <n v="3627"/>
    <n v="1"/>
    <n v="0"/>
    <n v="3"/>
    <n v="1"/>
    <n v="4"/>
    <n v="1"/>
    <s v="Gd"/>
    <n v="10"/>
    <s v="Typ"/>
    <n v="1"/>
    <s v="TA"/>
    <s v="Attchd"/>
    <n v="1995"/>
    <s v="Fin"/>
    <n v="3"/>
    <n v="807"/>
    <s v="TA"/>
    <s v="TA"/>
    <s v="Y"/>
    <n v="361"/>
    <n v="76"/>
    <n v="0"/>
    <n v="0"/>
    <n v="0"/>
    <n v="0"/>
    <s v="NA"/>
    <s v="NA"/>
    <s v="NA"/>
    <n v="0"/>
    <n v="7"/>
    <n v="2006"/>
    <s v="WD"/>
    <s v="Normal"/>
    <n v="625000"/>
    <m/>
    <m/>
  </r>
  <r>
    <x v="3"/>
    <n v="20"/>
    <s v="RL"/>
    <n v="100"/>
    <n v="12919"/>
    <s v="Pave"/>
    <s v="NA"/>
    <s v="IR1"/>
    <s v="Lvl"/>
    <s v="AllPub"/>
    <s v="Inside"/>
    <s v="Gtl"/>
    <s v="NridgHt"/>
    <s v="Norm"/>
    <s v="Norm"/>
    <s v="1Fam"/>
    <s v="1Story"/>
    <n v="9"/>
    <n v="5"/>
    <n v="2009"/>
    <n v="2010"/>
    <s v="Hip"/>
    <s v="CompShg"/>
    <s v="VinylSd"/>
    <s v="VinylSd"/>
    <s v="Stone"/>
    <n v="760"/>
    <s v="Ex"/>
    <s v="TA"/>
    <s v="PConc"/>
    <s v="Ex"/>
    <s v="TA"/>
    <s v="Gd"/>
    <s v="GLQ"/>
    <n v="2188"/>
    <s v="Unf"/>
    <n v="0"/>
    <n v="142"/>
    <n v="2330"/>
    <s v="GasA"/>
    <s v="Ex"/>
    <x v="0"/>
    <s v="SBrkr"/>
    <n v="2364"/>
    <n v="0"/>
    <n v="0"/>
    <n v="2364"/>
    <n v="1"/>
    <n v="0"/>
    <n v="2"/>
    <n v="1"/>
    <n v="2"/>
    <n v="1"/>
    <s v="Ex"/>
    <n v="11"/>
    <s v="Typ"/>
    <n v="2"/>
    <s v="Gd"/>
    <s v="Attchd"/>
    <n v="2009"/>
    <s v="Fin"/>
    <n v="3"/>
    <n v="820"/>
    <s v="TA"/>
    <s v="TA"/>
    <s v="Y"/>
    <n v="0"/>
    <n v="67"/>
    <n v="0"/>
    <n v="0"/>
    <n v="0"/>
    <n v="0"/>
    <s v="NA"/>
    <s v="NA"/>
    <s v="NA"/>
    <n v="0"/>
    <n v="3"/>
    <n v="2010"/>
    <s v="New"/>
    <s v="Partial"/>
    <n v="611657"/>
    <m/>
    <m/>
  </r>
  <r>
    <x v="4"/>
    <n v="60"/>
    <s v="RL"/>
    <n v="107"/>
    <n v="13891"/>
    <s v="Pave"/>
    <s v="NA"/>
    <s v="Reg"/>
    <s v="Lvl"/>
    <s v="AllPub"/>
    <s v="Inside"/>
    <s v="Gtl"/>
    <s v="NridgHt"/>
    <s v="Norm"/>
    <s v="Norm"/>
    <s v="1Fam"/>
    <s v="2Story"/>
    <n v="9"/>
    <n v="5"/>
    <n v="2008"/>
    <n v="2009"/>
    <s v="Hip"/>
    <s v="CompShg"/>
    <s v="VinylSd"/>
    <s v="VinylSd"/>
    <s v="Stone"/>
    <n v="424"/>
    <s v="Ex"/>
    <s v="TA"/>
    <s v="PConc"/>
    <s v="Ex"/>
    <s v="TA"/>
    <s v="Gd"/>
    <s v="Unf"/>
    <n v="0"/>
    <s v="Unf"/>
    <n v="0"/>
    <n v="1734"/>
    <n v="1734"/>
    <s v="GasA"/>
    <s v="Ex"/>
    <x v="0"/>
    <s v="SBrkr"/>
    <n v="1734"/>
    <n v="1088"/>
    <n v="0"/>
    <n v="2822"/>
    <n v="0"/>
    <n v="0"/>
    <n v="3"/>
    <n v="1"/>
    <n v="4"/>
    <n v="1"/>
    <s v="Ex"/>
    <n v="12"/>
    <s v="Typ"/>
    <n v="1"/>
    <s v="Gd"/>
    <s v="BuiltIn"/>
    <n v="2009"/>
    <s v="RFn"/>
    <n v="3"/>
    <n v="1020"/>
    <s v="TA"/>
    <s v="TA"/>
    <s v="Y"/>
    <n v="52"/>
    <n v="170"/>
    <n v="0"/>
    <n v="0"/>
    <n v="192"/>
    <n v="0"/>
    <s v="NA"/>
    <s v="NA"/>
    <s v="NA"/>
    <n v="0"/>
    <n v="1"/>
    <n v="2009"/>
    <s v="New"/>
    <s v="Partial"/>
    <n v="582933"/>
    <s v="Min. Garage Area"/>
    <s v="Max. Garage Area"/>
  </r>
  <r>
    <x v="5"/>
    <n v="60"/>
    <s v="RL"/>
    <n v="85"/>
    <n v="16056"/>
    <s v="Pave"/>
    <s v="NA"/>
    <s v="IR1"/>
    <s v="Lvl"/>
    <s v="AllPub"/>
    <s v="Inside"/>
    <s v="Gtl"/>
    <s v="StoneBr"/>
    <s v="Norm"/>
    <s v="Norm"/>
    <s v="1Fam"/>
    <s v="2Story"/>
    <n v="9"/>
    <n v="5"/>
    <n v="2005"/>
    <n v="2006"/>
    <s v="Hip"/>
    <s v="CompShg"/>
    <s v="CemntBd"/>
    <s v="CmentBd"/>
    <s v="Stone"/>
    <n v="208"/>
    <s v="Gd"/>
    <s v="TA"/>
    <s v="PConc"/>
    <s v="Ex"/>
    <s v="TA"/>
    <s v="Av"/>
    <s v="GLQ"/>
    <n v="240"/>
    <s v="Unf"/>
    <n v="0"/>
    <n v="1752"/>
    <n v="1992"/>
    <s v="GasA"/>
    <s v="Ex"/>
    <x v="0"/>
    <s v="SBrkr"/>
    <n v="1992"/>
    <n v="876"/>
    <n v="0"/>
    <n v="2868"/>
    <n v="0"/>
    <n v="0"/>
    <n v="3"/>
    <n v="1"/>
    <n v="4"/>
    <n v="1"/>
    <s v="Ex"/>
    <n v="11"/>
    <s v="Typ"/>
    <n v="1"/>
    <s v="Gd"/>
    <s v="BuiltIn"/>
    <n v="2005"/>
    <s v="Fin"/>
    <n v="3"/>
    <n v="716"/>
    <s v="TA"/>
    <s v="TA"/>
    <s v="Y"/>
    <n v="214"/>
    <n v="108"/>
    <n v="0"/>
    <n v="0"/>
    <n v="0"/>
    <n v="0"/>
    <s v="NA"/>
    <s v="NA"/>
    <s v="NA"/>
    <n v="0"/>
    <n v="7"/>
    <n v="2006"/>
    <s v="New"/>
    <s v="Partial"/>
    <n v="556581"/>
    <n v="0"/>
    <n v="1418"/>
  </r>
  <r>
    <x v="6"/>
    <n v="20"/>
    <s v="RL"/>
    <n v="105"/>
    <n v="15431"/>
    <s v="Pave"/>
    <s v="NA"/>
    <s v="Reg"/>
    <s v="Lvl"/>
    <s v="AllPub"/>
    <s v="Inside"/>
    <s v="Gtl"/>
    <s v="NridgHt"/>
    <s v="Norm"/>
    <s v="Norm"/>
    <s v="1Fam"/>
    <s v="1Story"/>
    <n v="10"/>
    <n v="5"/>
    <n v="2008"/>
    <n v="2008"/>
    <s v="Hip"/>
    <s v="CompShg"/>
    <s v="VinylSd"/>
    <s v="VinylSd"/>
    <s v="Stone"/>
    <n v="200"/>
    <s v="Ex"/>
    <s v="TA"/>
    <s v="PConc"/>
    <s v="Ex"/>
    <s v="TA"/>
    <s v="Gd"/>
    <s v="GLQ"/>
    <n v="1767"/>
    <s v="ALQ"/>
    <n v="539"/>
    <n v="788"/>
    <n v="3094"/>
    <s v="GasA"/>
    <s v="Ex"/>
    <x v="0"/>
    <s v="SBrkr"/>
    <n v="2402"/>
    <n v="0"/>
    <n v="0"/>
    <n v="2402"/>
    <n v="1"/>
    <n v="0"/>
    <n v="2"/>
    <n v="0"/>
    <n v="2"/>
    <n v="1"/>
    <s v="Ex"/>
    <n v="10"/>
    <s v="Typ"/>
    <n v="2"/>
    <s v="Gd"/>
    <s v="Attchd"/>
    <n v="2008"/>
    <s v="Fin"/>
    <n v="3"/>
    <n v="672"/>
    <s v="TA"/>
    <s v="TA"/>
    <s v="Y"/>
    <n v="0"/>
    <n v="72"/>
    <n v="0"/>
    <n v="0"/>
    <n v="170"/>
    <n v="0"/>
    <s v="NA"/>
    <s v="NA"/>
    <s v="NA"/>
    <n v="0"/>
    <n v="4"/>
    <n v="2009"/>
    <s v="WD"/>
    <s v="Normal"/>
    <n v="555000"/>
    <m/>
    <m/>
  </r>
  <r>
    <x v="7"/>
    <n v="60"/>
    <s v="RL"/>
    <n v="47"/>
    <n v="53504"/>
    <s v="Pave"/>
    <s v="NA"/>
    <s v="IR2"/>
    <s v="HLS"/>
    <s v="AllPub"/>
    <s v="CulDSac"/>
    <s v="Mod"/>
    <s v="StoneBr"/>
    <s v="Norm"/>
    <s v="Norm"/>
    <s v="1Fam"/>
    <s v="2Story"/>
    <n v="8"/>
    <n v="5"/>
    <n v="2003"/>
    <n v="2003"/>
    <s v="Hip"/>
    <s v="CompShg"/>
    <s v="CemntBd"/>
    <s v="Wd Shng"/>
    <s v="BrkFace"/>
    <n v="603"/>
    <s v="Ex"/>
    <s v="TA"/>
    <s v="PConc"/>
    <s v="Gd"/>
    <s v="TA"/>
    <s v="Gd"/>
    <s v="ALQ"/>
    <n v="1416"/>
    <s v="Unf"/>
    <n v="0"/>
    <n v="234"/>
    <n v="1650"/>
    <s v="GasA"/>
    <s v="Ex"/>
    <x v="0"/>
    <s v="SBrkr"/>
    <n v="1690"/>
    <n v="1589"/>
    <n v="0"/>
    <n v="3279"/>
    <n v="1"/>
    <n v="0"/>
    <n v="3"/>
    <n v="1"/>
    <n v="4"/>
    <n v="1"/>
    <s v="Ex"/>
    <n v="12"/>
    <s v="Mod"/>
    <n v="1"/>
    <s v="Gd"/>
    <s v="BuiltIn"/>
    <n v="2003"/>
    <s v="Fin"/>
    <n v="3"/>
    <n v="841"/>
    <s v="TA"/>
    <s v="TA"/>
    <s v="Y"/>
    <n v="503"/>
    <n v="36"/>
    <n v="0"/>
    <n v="0"/>
    <n v="210"/>
    <n v="0"/>
    <s v="NA"/>
    <s v="NA"/>
    <s v="NA"/>
    <n v="0"/>
    <n v="6"/>
    <n v="2010"/>
    <s v="WD"/>
    <s v="Normal"/>
    <n v="538000"/>
    <m/>
    <m/>
  </r>
  <r>
    <x v="8"/>
    <n v="20"/>
    <s v="RL"/>
    <n v="63"/>
    <n v="17423"/>
    <s v="Pave"/>
    <s v="NA"/>
    <s v="IR1"/>
    <s v="Lvl"/>
    <s v="AllPub"/>
    <s v="CulDSac"/>
    <s v="Gtl"/>
    <s v="StoneBr"/>
    <s v="Norm"/>
    <s v="Norm"/>
    <s v="1Fam"/>
    <s v="1Story"/>
    <n v="9"/>
    <n v="5"/>
    <n v="2008"/>
    <n v="2009"/>
    <s v="Hip"/>
    <s v="CompShg"/>
    <s v="VinylSd"/>
    <s v="VinylSd"/>
    <s v="Stone"/>
    <n v="748"/>
    <s v="Ex"/>
    <s v="TA"/>
    <s v="PConc"/>
    <s v="Ex"/>
    <s v="TA"/>
    <s v="No"/>
    <s v="GLQ"/>
    <n v="1904"/>
    <s v="Unf"/>
    <n v="0"/>
    <n v="312"/>
    <n v="2216"/>
    <s v="GasA"/>
    <s v="Ex"/>
    <x v="0"/>
    <s v="SBrkr"/>
    <n v="2234"/>
    <n v="0"/>
    <n v="0"/>
    <n v="2234"/>
    <n v="1"/>
    <n v="0"/>
    <n v="2"/>
    <n v="0"/>
    <n v="1"/>
    <n v="1"/>
    <s v="Ex"/>
    <n v="9"/>
    <s v="Typ"/>
    <n v="1"/>
    <s v="Gd"/>
    <s v="Attchd"/>
    <n v="2009"/>
    <s v="Fin"/>
    <n v="3"/>
    <n v="1166"/>
    <s v="TA"/>
    <s v="TA"/>
    <s v="Y"/>
    <n v="0"/>
    <n v="60"/>
    <n v="0"/>
    <n v="0"/>
    <n v="0"/>
    <n v="0"/>
    <s v="NA"/>
    <s v="NA"/>
    <s v="NA"/>
    <n v="0"/>
    <n v="7"/>
    <n v="2009"/>
    <s v="New"/>
    <s v="Partial"/>
    <n v="501837"/>
    <m/>
    <m/>
  </r>
  <r>
    <x v="9"/>
    <n v="60"/>
    <s v="RL"/>
    <n v="104"/>
    <n v="13518"/>
    <s v="Pave"/>
    <s v="NA"/>
    <s v="Reg"/>
    <s v="Lvl"/>
    <s v="AllPub"/>
    <s v="Inside"/>
    <s v="Gtl"/>
    <s v="NridgHt"/>
    <s v="Norm"/>
    <s v="Norm"/>
    <s v="1Fam"/>
    <s v="2Story"/>
    <n v="9"/>
    <n v="5"/>
    <n v="2008"/>
    <n v="2009"/>
    <s v="Hip"/>
    <s v="CompShg"/>
    <s v="VinylSd"/>
    <s v="VinylSd"/>
    <s v="Stone"/>
    <n v="860"/>
    <s v="Ex"/>
    <s v="TA"/>
    <s v="PConc"/>
    <s v="Ex"/>
    <s v="TA"/>
    <s v="No"/>
    <s v="Unf"/>
    <n v="0"/>
    <s v="Unf"/>
    <n v="0"/>
    <n v="1926"/>
    <n v="1926"/>
    <s v="GasA"/>
    <s v="Ex"/>
    <x v="0"/>
    <s v="SBrkr"/>
    <n v="1966"/>
    <n v="1174"/>
    <n v="0"/>
    <n v="3140"/>
    <n v="0"/>
    <n v="0"/>
    <n v="3"/>
    <n v="1"/>
    <n v="4"/>
    <n v="1"/>
    <s v="Ex"/>
    <n v="11"/>
    <s v="Typ"/>
    <n v="2"/>
    <s v="Gd"/>
    <s v="BuiltIn"/>
    <n v="2009"/>
    <s v="Fin"/>
    <n v="3"/>
    <n v="820"/>
    <s v="TA"/>
    <s v="TA"/>
    <s v="Y"/>
    <n v="144"/>
    <n v="78"/>
    <n v="0"/>
    <n v="0"/>
    <n v="0"/>
    <n v="0"/>
    <s v="NA"/>
    <s v="NA"/>
    <s v="NA"/>
    <n v="0"/>
    <n v="7"/>
    <n v="2009"/>
    <s v="New"/>
    <s v="Partial"/>
    <n v="485000"/>
    <m/>
    <m/>
  </r>
  <r>
    <x v="10"/>
    <n v="75"/>
    <s v="RM"/>
    <n v="90"/>
    <n v="22950"/>
    <s v="Pave"/>
    <s v="NA"/>
    <s v="IR2"/>
    <s v="Lvl"/>
    <s v="AllPub"/>
    <s v="Inside"/>
    <s v="Gtl"/>
    <s v="OldTown"/>
    <s v="Artery"/>
    <s v="Norm"/>
    <s v="1Fam"/>
    <s v="2.5Fin"/>
    <n v="10"/>
    <n v="9"/>
    <n v="1892"/>
    <n v="1993"/>
    <s v="Gable"/>
    <s v="WdShngl"/>
    <s v="Wd Sdng"/>
    <s v="Wd Sdng"/>
    <s v="None"/>
    <n v="0"/>
    <s v="Gd"/>
    <s v="Gd"/>
    <s v="BrkTil"/>
    <s v="TA"/>
    <s v="TA"/>
    <s v="Mn"/>
    <s v="Unf"/>
    <n v="0"/>
    <s v="Unf"/>
    <n v="0"/>
    <n v="1107"/>
    <n v="1107"/>
    <s v="GasA"/>
    <s v="Ex"/>
    <x v="0"/>
    <s v="SBrkr"/>
    <n v="1518"/>
    <n v="1518"/>
    <n v="572"/>
    <n v="3608"/>
    <n v="0"/>
    <n v="0"/>
    <n v="2"/>
    <n v="1"/>
    <n v="4"/>
    <n v="1"/>
    <s v="Ex"/>
    <n v="12"/>
    <s v="Typ"/>
    <n v="2"/>
    <s v="TA"/>
    <s v="Detchd"/>
    <n v="1993"/>
    <s v="Unf"/>
    <n v="3"/>
    <n v="840"/>
    <s v="Ex"/>
    <s v="TA"/>
    <s v="Y"/>
    <n v="0"/>
    <n v="260"/>
    <n v="0"/>
    <n v="0"/>
    <n v="410"/>
    <n v="0"/>
    <s v="NA"/>
    <s v="GdPrv"/>
    <s v="NA"/>
    <n v="0"/>
    <n v="6"/>
    <n v="2006"/>
    <s v="WD"/>
    <s v="Normal"/>
    <n v="475000"/>
    <m/>
    <m/>
  </r>
  <r>
    <x v="11"/>
    <n v="20"/>
    <s v="RL"/>
    <s v="NA"/>
    <n v="11400"/>
    <s v="Pave"/>
    <s v="NA"/>
    <s v="Reg"/>
    <s v="Lvl"/>
    <s v="AllPub"/>
    <s v="Inside"/>
    <s v="Gtl"/>
    <s v="NoRidge"/>
    <s v="Norm"/>
    <s v="Norm"/>
    <s v="1Fam"/>
    <s v="1Story"/>
    <n v="10"/>
    <n v="5"/>
    <n v="2001"/>
    <n v="2002"/>
    <s v="Hip"/>
    <s v="CompShg"/>
    <s v="VinylSd"/>
    <s v="VinylSd"/>
    <s v="BrkFace"/>
    <n v="705"/>
    <s v="Ex"/>
    <s v="TA"/>
    <s v="PConc"/>
    <s v="Ex"/>
    <s v="TA"/>
    <s v="Gd"/>
    <s v="GLQ"/>
    <n v="1282"/>
    <s v="Unf"/>
    <n v="0"/>
    <n v="1351"/>
    <n v="2633"/>
    <s v="GasA"/>
    <s v="Ex"/>
    <x v="0"/>
    <s v="SBrkr"/>
    <n v="2633"/>
    <n v="0"/>
    <n v="0"/>
    <n v="2633"/>
    <n v="1"/>
    <n v="0"/>
    <n v="2"/>
    <n v="1"/>
    <n v="2"/>
    <n v="1"/>
    <s v="Ex"/>
    <n v="8"/>
    <s v="Typ"/>
    <n v="2"/>
    <s v="Gd"/>
    <s v="Attchd"/>
    <n v="2001"/>
    <s v="RFn"/>
    <n v="3"/>
    <n v="804"/>
    <s v="TA"/>
    <s v="TA"/>
    <s v="Y"/>
    <n v="314"/>
    <n v="140"/>
    <n v="0"/>
    <n v="0"/>
    <n v="0"/>
    <n v="0"/>
    <s v="NA"/>
    <s v="NA"/>
    <s v="NA"/>
    <n v="0"/>
    <n v="3"/>
    <n v="2007"/>
    <s v="WD"/>
    <s v="Normal"/>
    <n v="466500"/>
    <m/>
    <m/>
  </r>
  <r>
    <x v="12"/>
    <n v="20"/>
    <s v="RL"/>
    <n v="107"/>
    <n v="13891"/>
    <s v="Pave"/>
    <s v="NA"/>
    <s v="Reg"/>
    <s v="Lvl"/>
    <s v="AllPub"/>
    <s v="Inside"/>
    <s v="Gtl"/>
    <s v="NridgHt"/>
    <s v="Norm"/>
    <s v="Norm"/>
    <s v="1Fam"/>
    <s v="1Story"/>
    <n v="10"/>
    <n v="5"/>
    <n v="2006"/>
    <n v="2006"/>
    <s v="Gable"/>
    <s v="CompShg"/>
    <s v="VinylSd"/>
    <s v="VinylSd"/>
    <s v="NA"/>
    <s v="NA"/>
    <s v="Ex"/>
    <s v="TA"/>
    <s v="PConc"/>
    <s v="Ex"/>
    <s v="Gd"/>
    <s v="Gd"/>
    <s v="GLQ"/>
    <n v="1386"/>
    <s v="Unf"/>
    <n v="0"/>
    <n v="690"/>
    <n v="2076"/>
    <s v="GasA"/>
    <s v="Ex"/>
    <x v="0"/>
    <s v="SBrkr"/>
    <n v="2076"/>
    <n v="0"/>
    <n v="0"/>
    <n v="2076"/>
    <n v="1"/>
    <n v="0"/>
    <n v="2"/>
    <n v="1"/>
    <n v="2"/>
    <n v="1"/>
    <s v="Ex"/>
    <n v="7"/>
    <s v="Typ"/>
    <n v="1"/>
    <s v="Gd"/>
    <s v="Attchd"/>
    <n v="2006"/>
    <s v="Fin"/>
    <n v="3"/>
    <n v="850"/>
    <s v="TA"/>
    <s v="TA"/>
    <s v="Y"/>
    <n v="216"/>
    <n v="229"/>
    <n v="0"/>
    <n v="0"/>
    <n v="0"/>
    <n v="0"/>
    <s v="NA"/>
    <s v="NA"/>
    <s v="NA"/>
    <n v="0"/>
    <n v="9"/>
    <n v="2006"/>
    <s v="New"/>
    <s v="Partial"/>
    <n v="465000"/>
    <m/>
    <m/>
  </r>
  <r>
    <x v="13"/>
    <n v="60"/>
    <s v="RL"/>
    <n v="97"/>
    <n v="13478"/>
    <s v="Pave"/>
    <s v="NA"/>
    <s v="IR1"/>
    <s v="Lvl"/>
    <s v="AllPub"/>
    <s v="Corner"/>
    <s v="Gtl"/>
    <s v="NridgHt"/>
    <s v="Norm"/>
    <s v="Norm"/>
    <s v="1Fam"/>
    <s v="2Story"/>
    <n v="10"/>
    <n v="5"/>
    <n v="2008"/>
    <n v="2008"/>
    <s v="Gable"/>
    <s v="CompShg"/>
    <s v="CemntBd"/>
    <s v="CmentBd"/>
    <s v="Stone"/>
    <n v="420"/>
    <s v="Ex"/>
    <s v="TA"/>
    <s v="PConc"/>
    <s v="Ex"/>
    <s v="TA"/>
    <s v="Gd"/>
    <s v="GLQ"/>
    <n v="1338"/>
    <s v="Unf"/>
    <n v="0"/>
    <n v="384"/>
    <n v="1722"/>
    <s v="GasA"/>
    <s v="Ex"/>
    <x v="0"/>
    <s v="SBrkr"/>
    <n v="1728"/>
    <n v="568"/>
    <n v="0"/>
    <n v="2296"/>
    <n v="1"/>
    <n v="0"/>
    <n v="2"/>
    <n v="1"/>
    <n v="3"/>
    <n v="1"/>
    <s v="Ex"/>
    <n v="10"/>
    <s v="Typ"/>
    <n v="1"/>
    <s v="Gd"/>
    <s v="BuiltIn"/>
    <n v="2008"/>
    <s v="RFn"/>
    <n v="3"/>
    <n v="842"/>
    <s v="TA"/>
    <s v="TA"/>
    <s v="Y"/>
    <n v="382"/>
    <n v="274"/>
    <n v="0"/>
    <n v="0"/>
    <n v="0"/>
    <n v="0"/>
    <s v="NA"/>
    <s v="NA"/>
    <s v="NA"/>
    <n v="0"/>
    <n v="6"/>
    <n v="2009"/>
    <s v="ConLI"/>
    <s v="Normal"/>
    <n v="451950"/>
    <m/>
    <m/>
  </r>
  <r>
    <x v="14"/>
    <n v="60"/>
    <s v="RL"/>
    <n v="67"/>
    <n v="14948"/>
    <s v="Pave"/>
    <s v="NA"/>
    <s v="IR1"/>
    <s v="Lvl"/>
    <s v="AllPub"/>
    <s v="Inside"/>
    <s v="Gtl"/>
    <s v="NridgHt"/>
    <s v="Norm"/>
    <s v="Norm"/>
    <s v="1Fam"/>
    <s v="2Story"/>
    <n v="9"/>
    <n v="5"/>
    <n v="2008"/>
    <n v="2008"/>
    <s v="Hip"/>
    <s v="CompShg"/>
    <s v="VinylSd"/>
    <s v="VinylSd"/>
    <s v="Stone"/>
    <n v="268"/>
    <s v="Ex"/>
    <s v="TA"/>
    <s v="PConc"/>
    <s v="Ex"/>
    <s v="TA"/>
    <s v="Av"/>
    <s v="GLQ"/>
    <n v="1330"/>
    <s v="Unf"/>
    <n v="0"/>
    <n v="122"/>
    <n v="1452"/>
    <s v="GasA"/>
    <s v="Ex"/>
    <x v="0"/>
    <s v="SBrkr"/>
    <n v="1476"/>
    <n v="1237"/>
    <n v="0"/>
    <n v="2713"/>
    <n v="1"/>
    <n v="0"/>
    <n v="2"/>
    <n v="1"/>
    <n v="3"/>
    <n v="1"/>
    <s v="Ex"/>
    <n v="11"/>
    <s v="Typ"/>
    <n v="1"/>
    <s v="Gd"/>
    <s v="Attchd"/>
    <n v="2008"/>
    <s v="Fin"/>
    <n v="3"/>
    <n v="858"/>
    <s v="TA"/>
    <s v="TA"/>
    <s v="Y"/>
    <n v="126"/>
    <n v="66"/>
    <n v="0"/>
    <n v="0"/>
    <n v="0"/>
    <n v="0"/>
    <s v="NA"/>
    <s v="NA"/>
    <s v="NA"/>
    <n v="0"/>
    <n v="11"/>
    <n v="2008"/>
    <s v="New"/>
    <s v="Partial"/>
    <n v="446261"/>
    <m/>
    <m/>
  </r>
  <r>
    <x v="15"/>
    <n v="20"/>
    <s v="RL"/>
    <n v="110"/>
    <n v="14977"/>
    <s v="Pave"/>
    <s v="NA"/>
    <s v="IR1"/>
    <s v="Lvl"/>
    <s v="AllPub"/>
    <s v="Inside"/>
    <s v="Gtl"/>
    <s v="NridgHt"/>
    <s v="Norm"/>
    <s v="Norm"/>
    <s v="1Fam"/>
    <s v="1Story"/>
    <n v="8"/>
    <n v="5"/>
    <n v="2006"/>
    <n v="2007"/>
    <s v="Gable"/>
    <s v="CompShg"/>
    <s v="VinylSd"/>
    <s v="VinylSd"/>
    <s v="BrkFace"/>
    <n v="304"/>
    <s v="Gd"/>
    <s v="TA"/>
    <s v="PConc"/>
    <s v="Ex"/>
    <s v="TA"/>
    <s v="Gd"/>
    <s v="GLQ"/>
    <n v="1350"/>
    <s v="Unf"/>
    <n v="0"/>
    <n v="626"/>
    <n v="1976"/>
    <s v="GasA"/>
    <s v="Ex"/>
    <x v="0"/>
    <s v="SBrkr"/>
    <n v="1976"/>
    <n v="0"/>
    <n v="0"/>
    <n v="1976"/>
    <n v="1"/>
    <n v="0"/>
    <n v="2"/>
    <n v="0"/>
    <n v="2"/>
    <n v="1"/>
    <s v="Gd"/>
    <n v="7"/>
    <s v="Typ"/>
    <n v="1"/>
    <s v="Ex"/>
    <s v="Attchd"/>
    <n v="2006"/>
    <s v="RFn"/>
    <n v="3"/>
    <n v="908"/>
    <s v="TA"/>
    <s v="TA"/>
    <s v="Y"/>
    <n v="250"/>
    <n v="63"/>
    <n v="0"/>
    <n v="0"/>
    <n v="0"/>
    <n v="0"/>
    <s v="NA"/>
    <s v="NA"/>
    <s v="NA"/>
    <n v="0"/>
    <n v="7"/>
    <n v="2007"/>
    <s v="New"/>
    <s v="Partial"/>
    <n v="440000"/>
    <m/>
    <m/>
  </r>
  <r>
    <x v="16"/>
    <n v="60"/>
    <s v="RL"/>
    <n v="66"/>
    <n v="13682"/>
    <s v="Pave"/>
    <s v="NA"/>
    <s v="IR2"/>
    <s v="HLS"/>
    <s v="AllPub"/>
    <s v="CulDSac"/>
    <s v="Gtl"/>
    <s v="StoneBr"/>
    <s v="Norm"/>
    <s v="Norm"/>
    <s v="1Fam"/>
    <s v="2Story"/>
    <n v="10"/>
    <n v="5"/>
    <n v="2006"/>
    <n v="2006"/>
    <s v="Hip"/>
    <s v="CompShg"/>
    <s v="VinylSd"/>
    <s v="VinylSd"/>
    <s v="BrkFace"/>
    <n v="1031"/>
    <s v="Ex"/>
    <s v="TA"/>
    <s v="PConc"/>
    <s v="Ex"/>
    <s v="TA"/>
    <s v="Gd"/>
    <s v="Unf"/>
    <n v="0"/>
    <s v="Unf"/>
    <n v="0"/>
    <n v="1410"/>
    <n v="1410"/>
    <s v="GasA"/>
    <s v="Ex"/>
    <x v="0"/>
    <s v="SBrkr"/>
    <n v="1426"/>
    <n v="1519"/>
    <n v="0"/>
    <n v="2945"/>
    <n v="0"/>
    <n v="0"/>
    <n v="3"/>
    <n v="1"/>
    <n v="3"/>
    <n v="1"/>
    <s v="Gd"/>
    <n v="10"/>
    <s v="Typ"/>
    <n v="1"/>
    <s v="Gd"/>
    <s v="BuiltIn"/>
    <n v="2006"/>
    <s v="Fin"/>
    <n v="3"/>
    <n v="641"/>
    <s v="TA"/>
    <s v="TA"/>
    <s v="Y"/>
    <n v="192"/>
    <n v="0"/>
    <n v="37"/>
    <n v="0"/>
    <n v="0"/>
    <n v="0"/>
    <s v="NA"/>
    <s v="NA"/>
    <s v="NA"/>
    <n v="0"/>
    <n v="10"/>
    <n v="2006"/>
    <s v="New"/>
    <s v="Partial"/>
    <n v="438780"/>
    <m/>
    <m/>
  </r>
  <r>
    <x v="17"/>
    <n v="60"/>
    <s v="RL"/>
    <n v="56"/>
    <n v="20431"/>
    <s v="Pave"/>
    <s v="NA"/>
    <s v="IR2"/>
    <s v="Lvl"/>
    <s v="AllPub"/>
    <s v="Inside"/>
    <s v="Gtl"/>
    <s v="NridgHt"/>
    <s v="Norm"/>
    <s v="Norm"/>
    <s v="1Fam"/>
    <s v="2Story"/>
    <n v="9"/>
    <n v="5"/>
    <n v="2005"/>
    <n v="2006"/>
    <s v="Hip"/>
    <s v="CompShg"/>
    <s v="CemntBd"/>
    <s v="CmentBd"/>
    <s v="BrkFace"/>
    <n v="870"/>
    <s v="Ex"/>
    <s v="TA"/>
    <s v="PConc"/>
    <s v="Ex"/>
    <s v="TA"/>
    <s v="No"/>
    <s v="GLQ"/>
    <n v="1410"/>
    <s v="Unf"/>
    <n v="0"/>
    <n v="438"/>
    <n v="1848"/>
    <s v="GasA"/>
    <s v="Ex"/>
    <x v="0"/>
    <s v="SBrkr"/>
    <n v="1848"/>
    <n v="880"/>
    <n v="0"/>
    <n v="2728"/>
    <n v="1"/>
    <n v="0"/>
    <n v="2"/>
    <n v="1"/>
    <n v="4"/>
    <n v="1"/>
    <s v="Ex"/>
    <n v="10"/>
    <s v="Typ"/>
    <n v="2"/>
    <s v="Ex"/>
    <s v="Attchd"/>
    <n v="2006"/>
    <s v="Fin"/>
    <n v="3"/>
    <n v="706"/>
    <s v="TA"/>
    <s v="TA"/>
    <s v="Y"/>
    <n v="0"/>
    <n v="0"/>
    <n v="0"/>
    <n v="0"/>
    <n v="0"/>
    <n v="0"/>
    <s v="NA"/>
    <s v="NA"/>
    <s v="NA"/>
    <n v="0"/>
    <n v="4"/>
    <n v="2006"/>
    <s v="New"/>
    <s v="Partial"/>
    <n v="437154"/>
    <m/>
    <m/>
  </r>
  <r>
    <x v="18"/>
    <n v="20"/>
    <s v="RL"/>
    <s v="NA"/>
    <n v="12692"/>
    <s v="Pave"/>
    <s v="NA"/>
    <s v="IR1"/>
    <s v="Lvl"/>
    <s v="AllPub"/>
    <s v="Inside"/>
    <s v="Gtl"/>
    <s v="NoRidge"/>
    <s v="Norm"/>
    <s v="Norm"/>
    <s v="1Fam"/>
    <s v="1Story"/>
    <n v="8"/>
    <n v="5"/>
    <n v="1992"/>
    <n v="1993"/>
    <s v="Hip"/>
    <s v="CompShg"/>
    <s v="BrkFace"/>
    <s v="BrkFace"/>
    <s v="None"/>
    <n v="0"/>
    <s v="Gd"/>
    <s v="TA"/>
    <s v="PConc"/>
    <s v="Gd"/>
    <s v="TA"/>
    <s v="No"/>
    <s v="GLQ"/>
    <n v="1231"/>
    <s v="Unf"/>
    <n v="0"/>
    <n v="1969"/>
    <n v="3200"/>
    <s v="GasA"/>
    <s v="Ex"/>
    <x v="0"/>
    <s v="SBrkr"/>
    <n v="3228"/>
    <n v="0"/>
    <n v="0"/>
    <n v="3228"/>
    <n v="1"/>
    <n v="0"/>
    <n v="3"/>
    <n v="0"/>
    <n v="4"/>
    <n v="1"/>
    <s v="Gd"/>
    <n v="10"/>
    <s v="Typ"/>
    <n v="1"/>
    <s v="Gd"/>
    <s v="Attchd"/>
    <n v="1992"/>
    <s v="RFn"/>
    <n v="2"/>
    <n v="546"/>
    <s v="TA"/>
    <s v="TA"/>
    <s v="Y"/>
    <n v="264"/>
    <n v="75"/>
    <n v="291"/>
    <n v="0"/>
    <n v="0"/>
    <n v="0"/>
    <s v="NA"/>
    <s v="NA"/>
    <s v="NA"/>
    <n v="0"/>
    <n v="5"/>
    <n v="2007"/>
    <s v="WD"/>
    <s v="Normal"/>
    <n v="430000"/>
    <m/>
    <m/>
  </r>
  <r>
    <x v="19"/>
    <n v="60"/>
    <s v="RL"/>
    <n v="96"/>
    <n v="12474"/>
    <s v="Pave"/>
    <s v="NA"/>
    <s v="Reg"/>
    <s v="Lvl"/>
    <s v="AllPub"/>
    <s v="Inside"/>
    <s v="Gtl"/>
    <s v="NridgHt"/>
    <s v="Norm"/>
    <s v="Norm"/>
    <s v="1Fam"/>
    <s v="2Story"/>
    <n v="10"/>
    <n v="5"/>
    <n v="2007"/>
    <n v="2008"/>
    <s v="Gable"/>
    <s v="CompShg"/>
    <s v="VinylSd"/>
    <s v="VinylSd"/>
    <s v="Stone"/>
    <n v="272"/>
    <s v="Ex"/>
    <s v="TA"/>
    <s v="PConc"/>
    <s v="Ex"/>
    <s v="TA"/>
    <s v="Av"/>
    <s v="GLQ"/>
    <n v="1280"/>
    <s v="Unf"/>
    <n v="0"/>
    <n v="402"/>
    <n v="1682"/>
    <s v="GasA"/>
    <s v="Ex"/>
    <x v="0"/>
    <s v="SBrkr"/>
    <n v="1742"/>
    <n v="590"/>
    <n v="0"/>
    <n v="2332"/>
    <n v="1"/>
    <n v="0"/>
    <n v="2"/>
    <n v="1"/>
    <n v="3"/>
    <n v="1"/>
    <s v="Ex"/>
    <n v="9"/>
    <s v="Typ"/>
    <n v="1"/>
    <s v="Ex"/>
    <s v="BuiltIn"/>
    <n v="2008"/>
    <s v="Fin"/>
    <n v="3"/>
    <n v="846"/>
    <s v="TA"/>
    <s v="TA"/>
    <s v="Y"/>
    <n v="196"/>
    <n v="134"/>
    <n v="0"/>
    <n v="0"/>
    <n v="0"/>
    <n v="0"/>
    <s v="NA"/>
    <s v="NA"/>
    <s v="NA"/>
    <n v="0"/>
    <n v="8"/>
    <n v="2008"/>
    <s v="New"/>
    <s v="Partial"/>
    <n v="426000"/>
    <m/>
    <m/>
  </r>
  <r>
    <x v="20"/>
    <n v="60"/>
    <s v="RL"/>
    <n v="77"/>
    <n v="9965"/>
    <s v="Pave"/>
    <s v="NA"/>
    <s v="Reg"/>
    <s v="Lvl"/>
    <s v="AllPub"/>
    <s v="Inside"/>
    <s v="Gtl"/>
    <s v="CollgCr"/>
    <s v="Norm"/>
    <s v="Norm"/>
    <s v="1Fam"/>
    <s v="2Story"/>
    <n v="8"/>
    <n v="5"/>
    <n v="2006"/>
    <n v="2007"/>
    <s v="Hip"/>
    <s v="CompShg"/>
    <s v="VinylSd"/>
    <s v="VinylSd"/>
    <s v="Stone"/>
    <n v="340"/>
    <s v="Gd"/>
    <s v="TA"/>
    <s v="PConc"/>
    <s v="Ex"/>
    <s v="TA"/>
    <s v="Gd"/>
    <s v="GLQ"/>
    <n v="1150"/>
    <s v="Unf"/>
    <n v="0"/>
    <n v="316"/>
    <n v="1466"/>
    <s v="GasA"/>
    <s v="Ex"/>
    <x v="0"/>
    <s v="SBrkr"/>
    <n v="1466"/>
    <n v="1362"/>
    <n v="0"/>
    <n v="2828"/>
    <n v="1"/>
    <n v="0"/>
    <n v="3"/>
    <n v="0"/>
    <n v="4"/>
    <n v="1"/>
    <s v="Gd"/>
    <n v="11"/>
    <s v="Typ"/>
    <n v="1"/>
    <s v="TA"/>
    <s v="BuiltIn"/>
    <n v="2006"/>
    <s v="RFn"/>
    <n v="3"/>
    <n v="1052"/>
    <s v="TA"/>
    <s v="TA"/>
    <s v="Y"/>
    <n v="125"/>
    <n v="144"/>
    <n v="0"/>
    <n v="0"/>
    <n v="0"/>
    <n v="0"/>
    <s v="NA"/>
    <s v="NA"/>
    <s v="NA"/>
    <n v="0"/>
    <n v="4"/>
    <n v="2007"/>
    <s v="New"/>
    <s v="Partial"/>
    <n v="424870"/>
    <m/>
    <m/>
  </r>
  <r>
    <x v="21"/>
    <n v="20"/>
    <s v="RL"/>
    <n v="49"/>
    <n v="20896"/>
    <s v="Pave"/>
    <s v="NA"/>
    <s v="IR2"/>
    <s v="Lvl"/>
    <s v="AllPub"/>
    <s v="CulDSac"/>
    <s v="Gtl"/>
    <s v="Somerst"/>
    <s v="RRAn"/>
    <s v="Norm"/>
    <s v="1Fam"/>
    <s v="1Story"/>
    <n v="8"/>
    <n v="5"/>
    <n v="2005"/>
    <n v="2006"/>
    <s v="Gable"/>
    <s v="CompShg"/>
    <s v="VinylSd"/>
    <s v="VinylSd"/>
    <s v="None"/>
    <n v="0"/>
    <s v="Gd"/>
    <s v="TA"/>
    <s v="PConc"/>
    <s v="Ex"/>
    <s v="TA"/>
    <s v="Mn"/>
    <s v="GLQ"/>
    <n v="1721"/>
    <s v="Unf"/>
    <n v="0"/>
    <n v="356"/>
    <n v="2077"/>
    <s v="GasA"/>
    <s v="Ex"/>
    <x v="0"/>
    <s v="SBrkr"/>
    <n v="2097"/>
    <n v="0"/>
    <n v="0"/>
    <n v="2097"/>
    <n v="1"/>
    <n v="0"/>
    <n v="1"/>
    <n v="1"/>
    <n v="1"/>
    <n v="1"/>
    <s v="Ex"/>
    <n v="8"/>
    <s v="Typ"/>
    <n v="1"/>
    <s v="Ex"/>
    <s v="Attchd"/>
    <n v="2005"/>
    <s v="Fin"/>
    <n v="3"/>
    <n v="1134"/>
    <s v="TA"/>
    <s v="TA"/>
    <s v="Y"/>
    <n v="192"/>
    <n v="267"/>
    <n v="0"/>
    <n v="0"/>
    <n v="0"/>
    <n v="0"/>
    <s v="NA"/>
    <s v="NA"/>
    <s v="NA"/>
    <n v="0"/>
    <n v="1"/>
    <n v="2006"/>
    <s v="New"/>
    <s v="Partial"/>
    <n v="423000"/>
    <m/>
    <m/>
  </r>
  <r>
    <x v="22"/>
    <n v="20"/>
    <s v="RL"/>
    <n v="107"/>
    <n v="14450"/>
    <s v="Pave"/>
    <s v="NA"/>
    <s v="Reg"/>
    <s v="Lvl"/>
    <s v="AllPub"/>
    <s v="Inside"/>
    <s v="Gtl"/>
    <s v="NridgHt"/>
    <s v="Norm"/>
    <s v="Norm"/>
    <s v="1Fam"/>
    <s v="1Story"/>
    <n v="9"/>
    <n v="5"/>
    <n v="2006"/>
    <n v="2007"/>
    <s v="Gable"/>
    <s v="CompShg"/>
    <s v="CemntBd"/>
    <s v="CmentBd"/>
    <s v="BrkFace"/>
    <n v="315"/>
    <s v="Ex"/>
    <s v="TA"/>
    <s v="PConc"/>
    <s v="Ex"/>
    <s v="TA"/>
    <s v="Gd"/>
    <s v="Unf"/>
    <n v="0"/>
    <s v="Unf"/>
    <n v="0"/>
    <n v="2121"/>
    <n v="2121"/>
    <s v="GasA"/>
    <s v="Ex"/>
    <x v="0"/>
    <s v="SBrkr"/>
    <n v="2121"/>
    <n v="0"/>
    <n v="0"/>
    <n v="2121"/>
    <n v="0"/>
    <n v="0"/>
    <n v="2"/>
    <n v="1"/>
    <n v="3"/>
    <n v="1"/>
    <s v="Ex"/>
    <n v="8"/>
    <s v="Typ"/>
    <n v="1"/>
    <s v="Ex"/>
    <s v="Attchd"/>
    <n v="2007"/>
    <s v="Fin"/>
    <n v="3"/>
    <n v="732"/>
    <s v="TA"/>
    <s v="TA"/>
    <s v="Y"/>
    <n v="124"/>
    <n v="98"/>
    <n v="0"/>
    <n v="0"/>
    <n v="142"/>
    <n v="0"/>
    <s v="NA"/>
    <s v="NA"/>
    <s v="NA"/>
    <n v="0"/>
    <n v="5"/>
    <n v="2007"/>
    <s v="New"/>
    <s v="Partial"/>
    <n v="415298"/>
    <m/>
    <m/>
  </r>
  <r>
    <x v="23"/>
    <n v="60"/>
    <s v="RL"/>
    <n v="110"/>
    <n v="13688"/>
    <s v="Pave"/>
    <s v="NA"/>
    <s v="IR1"/>
    <s v="Lvl"/>
    <s v="AllPub"/>
    <s v="Inside"/>
    <s v="Gtl"/>
    <s v="NridgHt"/>
    <s v="Norm"/>
    <s v="Norm"/>
    <s v="1Fam"/>
    <s v="2Story"/>
    <n v="9"/>
    <n v="5"/>
    <n v="2003"/>
    <n v="2004"/>
    <s v="Gable"/>
    <s v="CompShg"/>
    <s v="VinylSd"/>
    <s v="VinylSd"/>
    <s v="BrkFace"/>
    <n v="664"/>
    <s v="Gd"/>
    <s v="TA"/>
    <s v="PConc"/>
    <s v="Ex"/>
    <s v="TA"/>
    <s v="Av"/>
    <s v="GLQ"/>
    <n v="1016"/>
    <s v="Unf"/>
    <n v="0"/>
    <n v="556"/>
    <n v="1572"/>
    <s v="GasA"/>
    <s v="Ex"/>
    <x v="0"/>
    <s v="SBrkr"/>
    <n v="1572"/>
    <n v="1096"/>
    <n v="0"/>
    <n v="2668"/>
    <n v="1"/>
    <n v="0"/>
    <n v="2"/>
    <n v="1"/>
    <n v="3"/>
    <n v="1"/>
    <s v="Ex"/>
    <n v="10"/>
    <s v="Typ"/>
    <n v="2"/>
    <s v="Gd"/>
    <s v="BuiltIn"/>
    <n v="2003"/>
    <s v="Fin"/>
    <n v="3"/>
    <n v="726"/>
    <s v="TA"/>
    <s v="TA"/>
    <s v="Y"/>
    <n v="400"/>
    <n v="0"/>
    <n v="0"/>
    <n v="0"/>
    <n v="0"/>
    <n v="0"/>
    <s v="NA"/>
    <s v="NA"/>
    <s v="NA"/>
    <n v="0"/>
    <n v="3"/>
    <n v="2008"/>
    <s v="WD"/>
    <s v="Normal"/>
    <n v="412500"/>
    <m/>
    <m/>
  </r>
  <r>
    <x v="24"/>
    <n v="50"/>
    <s v="RL"/>
    <n v="56"/>
    <n v="14720"/>
    <s v="Pave"/>
    <s v="NA"/>
    <s v="IR1"/>
    <s v="Lvl"/>
    <s v="AllPub"/>
    <s v="CulDSac"/>
    <s v="Gtl"/>
    <s v="NoRidge"/>
    <s v="Norm"/>
    <s v="Norm"/>
    <s v="1Fam"/>
    <s v="1.5Fin"/>
    <n v="8"/>
    <n v="5"/>
    <n v="1995"/>
    <n v="1996"/>
    <s v="Hip"/>
    <s v="CompShg"/>
    <s v="VinylSd"/>
    <s v="VinylSd"/>
    <s v="BrkFace"/>
    <n v="579"/>
    <s v="Gd"/>
    <s v="TA"/>
    <s v="PConc"/>
    <s v="Gd"/>
    <s v="TA"/>
    <s v="Av"/>
    <s v="GLQ"/>
    <n v="816"/>
    <s v="Unf"/>
    <n v="0"/>
    <n v="1217"/>
    <n v="2033"/>
    <s v="GasA"/>
    <s v="Ex"/>
    <x v="0"/>
    <s v="SBrkr"/>
    <n v="2053"/>
    <n v="1185"/>
    <n v="0"/>
    <n v="3238"/>
    <n v="1"/>
    <n v="0"/>
    <n v="2"/>
    <n v="1"/>
    <n v="4"/>
    <n v="1"/>
    <s v="Gd"/>
    <n v="9"/>
    <s v="Typ"/>
    <n v="1"/>
    <s v="Ex"/>
    <s v="Attchd"/>
    <n v="1996"/>
    <s v="Fin"/>
    <n v="3"/>
    <n v="666"/>
    <s v="TA"/>
    <s v="TA"/>
    <s v="Y"/>
    <n v="283"/>
    <n v="86"/>
    <n v="0"/>
    <n v="0"/>
    <n v="0"/>
    <n v="0"/>
    <s v="NA"/>
    <s v="NA"/>
    <s v="NA"/>
    <n v="0"/>
    <n v="3"/>
    <n v="2010"/>
    <s v="WD"/>
    <s v="Normal"/>
    <n v="410000"/>
    <m/>
    <m/>
  </r>
  <r>
    <x v="25"/>
    <n v="60"/>
    <s v="RL"/>
    <n v="174"/>
    <n v="15138"/>
    <s v="Pave"/>
    <s v="NA"/>
    <s v="IR1"/>
    <s v="Lvl"/>
    <s v="AllPub"/>
    <s v="Inside"/>
    <s v="Gtl"/>
    <s v="NoRidge"/>
    <s v="Norm"/>
    <s v="Norm"/>
    <s v="1Fam"/>
    <s v="2Story"/>
    <n v="8"/>
    <n v="5"/>
    <n v="1995"/>
    <n v="1996"/>
    <s v="Gable"/>
    <s v="CompShg"/>
    <s v="VinylSd"/>
    <s v="VinylSd"/>
    <s v="BrkFace"/>
    <n v="506"/>
    <s v="Gd"/>
    <s v="TA"/>
    <s v="PConc"/>
    <s v="Gd"/>
    <s v="TA"/>
    <s v="No"/>
    <s v="GLQ"/>
    <n v="689"/>
    <s v="Unf"/>
    <n v="0"/>
    <n v="773"/>
    <n v="1462"/>
    <s v="GasA"/>
    <s v="Ex"/>
    <x v="0"/>
    <s v="SBrkr"/>
    <n v="1490"/>
    <n v="1304"/>
    <n v="0"/>
    <n v="2794"/>
    <n v="1"/>
    <n v="0"/>
    <n v="2"/>
    <n v="1"/>
    <n v="4"/>
    <n v="1"/>
    <s v="Ex"/>
    <n v="9"/>
    <s v="Typ"/>
    <n v="1"/>
    <s v="TA"/>
    <s v="Attchd"/>
    <n v="1995"/>
    <s v="Fin"/>
    <n v="3"/>
    <n v="810"/>
    <s v="TA"/>
    <s v="TA"/>
    <s v="Y"/>
    <n v="0"/>
    <n v="146"/>
    <n v="202"/>
    <n v="0"/>
    <n v="0"/>
    <n v="0"/>
    <s v="NA"/>
    <s v="NA"/>
    <s v="NA"/>
    <n v="0"/>
    <n v="7"/>
    <n v="2009"/>
    <s v="WD"/>
    <s v="Normal"/>
    <n v="403000"/>
    <m/>
    <m/>
  </r>
  <r>
    <x v="26"/>
    <n v="20"/>
    <s v="RL"/>
    <n v="94"/>
    <n v="12220"/>
    <s v="Pave"/>
    <s v="NA"/>
    <s v="Reg"/>
    <s v="Lvl"/>
    <s v="AllPub"/>
    <s v="Inside"/>
    <s v="Gtl"/>
    <s v="NridgHt"/>
    <s v="Norm"/>
    <s v="Norm"/>
    <s v="1Fam"/>
    <s v="1Story"/>
    <n v="10"/>
    <n v="5"/>
    <n v="2009"/>
    <n v="2009"/>
    <s v="Hip"/>
    <s v="CompShg"/>
    <s v="CemntBd"/>
    <s v="CmentBd"/>
    <s v="BrkFace"/>
    <n v="305"/>
    <s v="Ex"/>
    <s v="TA"/>
    <s v="CBlock"/>
    <s v="Ex"/>
    <s v="TA"/>
    <s v="No"/>
    <s v="GLQ"/>
    <n v="1436"/>
    <s v="Unf"/>
    <n v="0"/>
    <n v="570"/>
    <n v="2006"/>
    <s v="GasA"/>
    <s v="Ex"/>
    <x v="0"/>
    <s v="SBrkr"/>
    <n v="2020"/>
    <n v="0"/>
    <n v="0"/>
    <n v="2020"/>
    <n v="1"/>
    <n v="0"/>
    <n v="2"/>
    <n v="1"/>
    <n v="3"/>
    <n v="1"/>
    <s v="Ex"/>
    <n v="9"/>
    <s v="Typ"/>
    <n v="1"/>
    <s v="Gd"/>
    <s v="Attchd"/>
    <n v="2009"/>
    <s v="Fin"/>
    <n v="3"/>
    <n v="900"/>
    <s v="TA"/>
    <s v="TA"/>
    <s v="Y"/>
    <n v="156"/>
    <n v="54"/>
    <n v="0"/>
    <n v="0"/>
    <n v="0"/>
    <n v="0"/>
    <s v="NA"/>
    <s v="NA"/>
    <s v="NA"/>
    <n v="0"/>
    <n v="9"/>
    <n v="2009"/>
    <s v="New"/>
    <s v="Partial"/>
    <n v="402861"/>
    <m/>
    <m/>
  </r>
  <r>
    <x v="27"/>
    <n v="60"/>
    <s v="RL"/>
    <n v="52"/>
    <n v="46589"/>
    <s v="Pave"/>
    <s v="NA"/>
    <s v="IR2"/>
    <s v="Lvl"/>
    <s v="AllPub"/>
    <s v="CulDSac"/>
    <s v="Gtl"/>
    <s v="NoRidge"/>
    <s v="Norm"/>
    <s v="Norm"/>
    <s v="1Fam"/>
    <s v="2Story"/>
    <n v="8"/>
    <n v="7"/>
    <n v="1994"/>
    <n v="2005"/>
    <s v="Hip"/>
    <s v="CompShg"/>
    <s v="VinylSd"/>
    <s v="VinylSd"/>
    <s v="BrkFace"/>
    <n v="528"/>
    <s v="Gd"/>
    <s v="TA"/>
    <s v="PConc"/>
    <s v="Gd"/>
    <s v="Gd"/>
    <s v="No"/>
    <s v="GLQ"/>
    <n v="1361"/>
    <s v="Rec"/>
    <n v="180"/>
    <n v="88"/>
    <n v="1629"/>
    <s v="GasA"/>
    <s v="Ex"/>
    <x v="0"/>
    <s v="SBrkr"/>
    <n v="1686"/>
    <n v="762"/>
    <n v="0"/>
    <n v="2448"/>
    <n v="1"/>
    <n v="0"/>
    <n v="2"/>
    <n v="1"/>
    <n v="4"/>
    <n v="1"/>
    <s v="Gd"/>
    <n v="8"/>
    <s v="Typ"/>
    <n v="1"/>
    <s v="TA"/>
    <s v="Attchd"/>
    <n v="1994"/>
    <s v="RFn"/>
    <n v="3"/>
    <n v="711"/>
    <s v="TA"/>
    <s v="TA"/>
    <s v="Y"/>
    <n v="517"/>
    <n v="76"/>
    <n v="0"/>
    <n v="0"/>
    <n v="0"/>
    <n v="0"/>
    <s v="NA"/>
    <s v="NA"/>
    <s v="NA"/>
    <n v="0"/>
    <n v="7"/>
    <n v="2009"/>
    <s v="WD"/>
    <s v="Normal"/>
    <n v="402000"/>
    <m/>
    <m/>
  </r>
  <r>
    <x v="28"/>
    <n v="20"/>
    <s v="RL"/>
    <n v="83"/>
    <n v="10159"/>
    <s v="Pave"/>
    <s v="NA"/>
    <s v="IR1"/>
    <s v="Lvl"/>
    <s v="AllPub"/>
    <s v="Inside"/>
    <s v="Gtl"/>
    <s v="NridgHt"/>
    <s v="Norm"/>
    <s v="Norm"/>
    <s v="1Fam"/>
    <s v="1Story"/>
    <n v="9"/>
    <n v="5"/>
    <n v="2009"/>
    <n v="2010"/>
    <s v="Hip"/>
    <s v="CompShg"/>
    <s v="VinylSd"/>
    <s v="VinylSd"/>
    <s v="Stone"/>
    <n v="450"/>
    <s v="Ex"/>
    <s v="TA"/>
    <s v="PConc"/>
    <s v="Ex"/>
    <s v="TA"/>
    <s v="Av"/>
    <s v="GLQ"/>
    <n v="1646"/>
    <s v="Unf"/>
    <n v="0"/>
    <n v="284"/>
    <n v="1930"/>
    <s v="GasA"/>
    <s v="Ex"/>
    <x v="0"/>
    <s v="SBrkr"/>
    <n v="1940"/>
    <n v="0"/>
    <n v="0"/>
    <n v="1940"/>
    <n v="1"/>
    <n v="0"/>
    <n v="2"/>
    <n v="1"/>
    <n v="3"/>
    <n v="1"/>
    <s v="Ex"/>
    <n v="8"/>
    <s v="Typ"/>
    <n v="1"/>
    <s v="Gd"/>
    <s v="Attchd"/>
    <n v="2010"/>
    <s v="Fin"/>
    <n v="3"/>
    <n v="606"/>
    <s v="TA"/>
    <s v="TA"/>
    <s v="Y"/>
    <n v="168"/>
    <n v="95"/>
    <n v="0"/>
    <n v="0"/>
    <n v="0"/>
    <n v="0"/>
    <s v="NA"/>
    <s v="NA"/>
    <s v="NA"/>
    <n v="0"/>
    <n v="4"/>
    <n v="2010"/>
    <s v="New"/>
    <s v="Partial"/>
    <n v="395192"/>
    <m/>
    <m/>
  </r>
  <r>
    <x v="29"/>
    <n v="20"/>
    <s v="RL"/>
    <n v="110"/>
    <n v="14226"/>
    <s v="Pave"/>
    <s v="NA"/>
    <s v="Reg"/>
    <s v="Lvl"/>
    <s v="AllPub"/>
    <s v="Corner"/>
    <s v="Gtl"/>
    <s v="NridgHt"/>
    <s v="Norm"/>
    <s v="Norm"/>
    <s v="1Fam"/>
    <s v="1Story"/>
    <n v="8"/>
    <n v="5"/>
    <n v="2006"/>
    <n v="2006"/>
    <s v="Hip"/>
    <s v="CompShg"/>
    <s v="VinylSd"/>
    <s v="VinylSd"/>
    <s v="BrkFace"/>
    <n v="375"/>
    <s v="Gd"/>
    <s v="TA"/>
    <s v="PConc"/>
    <s v="Gd"/>
    <s v="TA"/>
    <s v="Av"/>
    <s v="Unf"/>
    <n v="0"/>
    <s v="Unf"/>
    <n v="0"/>
    <n v="1935"/>
    <n v="1935"/>
    <s v="GasA"/>
    <s v="Gd"/>
    <x v="0"/>
    <s v="SBrkr"/>
    <n v="1973"/>
    <n v="0"/>
    <n v="0"/>
    <n v="1973"/>
    <n v="0"/>
    <n v="0"/>
    <n v="2"/>
    <n v="0"/>
    <n v="3"/>
    <n v="1"/>
    <s v="Gd"/>
    <n v="9"/>
    <s v="Typ"/>
    <n v="1"/>
    <s v="Gd"/>
    <s v="Attchd"/>
    <n v="2006"/>
    <s v="Fin"/>
    <n v="3"/>
    <n v="895"/>
    <s v="TA"/>
    <s v="TA"/>
    <s v="Y"/>
    <n v="315"/>
    <n v="45"/>
    <n v="0"/>
    <n v="0"/>
    <n v="0"/>
    <n v="0"/>
    <s v="NA"/>
    <s v="NA"/>
    <s v="NA"/>
    <n v="0"/>
    <n v="7"/>
    <n v="2007"/>
    <s v="New"/>
    <s v="Partial"/>
    <n v="395000"/>
    <m/>
    <m/>
  </r>
  <r>
    <x v="30"/>
    <n v="20"/>
    <s v="RL"/>
    <n v="96"/>
    <n v="12444"/>
    <s v="Pave"/>
    <s v="NA"/>
    <s v="Reg"/>
    <s v="Lvl"/>
    <s v="AllPub"/>
    <s v="FR2"/>
    <s v="Gtl"/>
    <s v="NridgHt"/>
    <s v="Norm"/>
    <s v="Norm"/>
    <s v="1Fam"/>
    <s v="1Story"/>
    <n v="8"/>
    <n v="5"/>
    <n v="2008"/>
    <n v="2008"/>
    <s v="Hip"/>
    <s v="CompShg"/>
    <s v="VinylSd"/>
    <s v="VinylSd"/>
    <s v="Stone"/>
    <n v="426"/>
    <s v="Ex"/>
    <s v="TA"/>
    <s v="PConc"/>
    <s v="Ex"/>
    <s v="TA"/>
    <s v="Av"/>
    <s v="GLQ"/>
    <n v="1336"/>
    <s v="Unf"/>
    <n v="0"/>
    <n v="596"/>
    <n v="1932"/>
    <s v="GasA"/>
    <s v="Ex"/>
    <x v="0"/>
    <s v="SBrkr"/>
    <n v="1932"/>
    <n v="0"/>
    <n v="0"/>
    <n v="1932"/>
    <n v="1"/>
    <n v="0"/>
    <n v="2"/>
    <n v="0"/>
    <n v="2"/>
    <n v="1"/>
    <s v="Ex"/>
    <n v="7"/>
    <s v="Typ"/>
    <n v="1"/>
    <s v="Gd"/>
    <s v="Attchd"/>
    <n v="2008"/>
    <s v="Fin"/>
    <n v="3"/>
    <n v="774"/>
    <s v="TA"/>
    <s v="TA"/>
    <s v="Y"/>
    <n v="0"/>
    <n v="66"/>
    <n v="0"/>
    <n v="304"/>
    <n v="0"/>
    <n v="0"/>
    <s v="NA"/>
    <s v="NA"/>
    <s v="NA"/>
    <n v="0"/>
    <n v="11"/>
    <n v="2008"/>
    <s v="New"/>
    <s v="Partial"/>
    <n v="394617"/>
    <m/>
    <m/>
  </r>
  <r>
    <x v="31"/>
    <n v="20"/>
    <s v="RL"/>
    <n v="88"/>
    <n v="11394"/>
    <s v="Pave"/>
    <s v="NA"/>
    <s v="Reg"/>
    <s v="Lvl"/>
    <s v="AllPub"/>
    <s v="Corner"/>
    <s v="Gtl"/>
    <s v="StoneBr"/>
    <s v="Norm"/>
    <s v="Norm"/>
    <s v="1Fam"/>
    <s v="1Story"/>
    <n v="9"/>
    <n v="2"/>
    <n v="2010"/>
    <n v="2010"/>
    <s v="Hip"/>
    <s v="CompShg"/>
    <s v="VinylSd"/>
    <s v="VinylSd"/>
    <s v="Stone"/>
    <n v="350"/>
    <s v="Gd"/>
    <s v="TA"/>
    <s v="PConc"/>
    <s v="Ex"/>
    <s v="TA"/>
    <s v="Av"/>
    <s v="GLQ"/>
    <n v="1445"/>
    <s v="Unf"/>
    <n v="0"/>
    <n v="411"/>
    <n v="1856"/>
    <s v="GasA"/>
    <s v="Ex"/>
    <x v="0"/>
    <s v="SBrkr"/>
    <n v="1856"/>
    <n v="0"/>
    <n v="0"/>
    <n v="1856"/>
    <n v="1"/>
    <n v="0"/>
    <n v="1"/>
    <n v="1"/>
    <n v="1"/>
    <n v="1"/>
    <s v="Ex"/>
    <n v="8"/>
    <s v="Typ"/>
    <n v="1"/>
    <s v="Ex"/>
    <s v="Attchd"/>
    <n v="2010"/>
    <s v="Fin"/>
    <n v="3"/>
    <n v="834"/>
    <s v="TA"/>
    <s v="TA"/>
    <s v="Y"/>
    <n v="113"/>
    <n v="0"/>
    <n v="0"/>
    <n v="0"/>
    <n v="0"/>
    <n v="0"/>
    <s v="NA"/>
    <s v="NA"/>
    <s v="NA"/>
    <n v="0"/>
    <n v="6"/>
    <n v="2010"/>
    <s v="New"/>
    <s v="Partial"/>
    <n v="394432"/>
    <m/>
    <m/>
  </r>
  <r>
    <x v="32"/>
    <n v="120"/>
    <s v="RM"/>
    <n v="64"/>
    <n v="5587"/>
    <s v="Pave"/>
    <s v="NA"/>
    <s v="IR1"/>
    <s v="HLS"/>
    <s v="AllPub"/>
    <s v="Inside"/>
    <s v="Mod"/>
    <s v="Crawfor"/>
    <s v="Norm"/>
    <s v="Norm"/>
    <s v="TwnhsE"/>
    <s v="1Story"/>
    <n v="8"/>
    <n v="5"/>
    <n v="2008"/>
    <n v="2008"/>
    <s v="Hip"/>
    <s v="CompShg"/>
    <s v="CemntBd"/>
    <s v="CmentBd"/>
    <s v="Stone"/>
    <n v="186"/>
    <s v="Ex"/>
    <s v="TA"/>
    <s v="PConc"/>
    <s v="Ex"/>
    <s v="TA"/>
    <s v="Gd"/>
    <s v="GLQ"/>
    <n v="1480"/>
    <s v="Unf"/>
    <n v="0"/>
    <n v="120"/>
    <n v="1600"/>
    <s v="GasA"/>
    <s v="Ex"/>
    <x v="0"/>
    <s v="SBrkr"/>
    <n v="1652"/>
    <n v="0"/>
    <n v="0"/>
    <n v="1652"/>
    <n v="1"/>
    <n v="1"/>
    <n v="2"/>
    <n v="0"/>
    <n v="2"/>
    <n v="1"/>
    <s v="Gd"/>
    <n v="5"/>
    <s v="Typ"/>
    <n v="1"/>
    <s v="Gd"/>
    <s v="Attchd"/>
    <n v="2008"/>
    <s v="Fin"/>
    <n v="2"/>
    <n v="482"/>
    <s v="TA"/>
    <s v="TA"/>
    <s v="Y"/>
    <n v="162"/>
    <n v="53"/>
    <n v="0"/>
    <n v="153"/>
    <n v="0"/>
    <n v="0"/>
    <s v="NA"/>
    <s v="NA"/>
    <s v="NA"/>
    <n v="0"/>
    <n v="11"/>
    <n v="2008"/>
    <s v="New"/>
    <s v="Partial"/>
    <n v="392500"/>
    <m/>
    <m/>
  </r>
  <r>
    <x v="33"/>
    <n v="20"/>
    <s v="RL"/>
    <n v="60"/>
    <n v="8089"/>
    <s v="Pave"/>
    <s v="NA"/>
    <s v="Reg"/>
    <s v="HLS"/>
    <s v="AllPub"/>
    <s v="Inside"/>
    <s v="Gtl"/>
    <s v="StoneBr"/>
    <s v="Norm"/>
    <s v="Norm"/>
    <s v="1Fam"/>
    <s v="1Story"/>
    <n v="8"/>
    <n v="6"/>
    <n v="2007"/>
    <n v="2007"/>
    <s v="Gable"/>
    <s v="CompShg"/>
    <s v="MetalSd"/>
    <s v="MetalSd"/>
    <s v="BrkFace"/>
    <n v="0"/>
    <s v="Gd"/>
    <s v="TA"/>
    <s v="PConc"/>
    <s v="Gd"/>
    <s v="TA"/>
    <s v="Av"/>
    <s v="GLQ"/>
    <n v="945"/>
    <s v="Unf"/>
    <n v="0"/>
    <n v="474"/>
    <n v="1419"/>
    <s v="GasA"/>
    <s v="Ex"/>
    <x v="0"/>
    <s v="SBrkr"/>
    <n v="1419"/>
    <n v="0"/>
    <n v="0"/>
    <n v="1419"/>
    <n v="1"/>
    <n v="0"/>
    <n v="2"/>
    <n v="0"/>
    <n v="2"/>
    <n v="1"/>
    <s v="Gd"/>
    <n v="7"/>
    <s v="Typ"/>
    <n v="1"/>
    <s v="Gd"/>
    <s v="Attchd"/>
    <n v="2007"/>
    <s v="RFn"/>
    <n v="2"/>
    <n v="567"/>
    <s v="TA"/>
    <s v="TA"/>
    <s v="Y"/>
    <n v="140"/>
    <n v="0"/>
    <n v="0"/>
    <n v="0"/>
    <n v="0"/>
    <n v="0"/>
    <s v="NA"/>
    <s v="NA"/>
    <s v="NA"/>
    <n v="0"/>
    <n v="10"/>
    <n v="2007"/>
    <s v="New"/>
    <s v="Partial"/>
    <n v="392000"/>
    <m/>
    <m/>
  </r>
  <r>
    <x v="34"/>
    <n v="20"/>
    <s v="RL"/>
    <n v="103"/>
    <n v="13472"/>
    <s v="Pave"/>
    <s v="NA"/>
    <s v="Reg"/>
    <s v="Lvl"/>
    <s v="AllPub"/>
    <s v="Inside"/>
    <s v="Gtl"/>
    <s v="NridgHt"/>
    <s v="Norm"/>
    <s v="Norm"/>
    <s v="1Fam"/>
    <s v="1Story"/>
    <n v="10"/>
    <n v="5"/>
    <n v="2003"/>
    <n v="2003"/>
    <s v="Hip"/>
    <s v="CompShg"/>
    <s v="VinylSd"/>
    <s v="VinylSd"/>
    <s v="BrkFace"/>
    <n v="922"/>
    <s v="Ex"/>
    <s v="TA"/>
    <s v="PConc"/>
    <s v="Ex"/>
    <s v="TA"/>
    <s v="Gd"/>
    <s v="GLQ"/>
    <n v="56"/>
    <s v="Unf"/>
    <n v="0"/>
    <n v="2336"/>
    <n v="2392"/>
    <s v="GasA"/>
    <s v="Ex"/>
    <x v="0"/>
    <s v="SBrkr"/>
    <n v="2392"/>
    <n v="0"/>
    <n v="0"/>
    <n v="2392"/>
    <n v="0"/>
    <n v="0"/>
    <n v="2"/>
    <n v="0"/>
    <n v="3"/>
    <n v="1"/>
    <s v="Ex"/>
    <n v="8"/>
    <s v="Typ"/>
    <n v="1"/>
    <s v="Ex"/>
    <s v="Attchd"/>
    <n v="2003"/>
    <s v="Fin"/>
    <n v="3"/>
    <n v="968"/>
    <s v="TA"/>
    <s v="TA"/>
    <s v="Y"/>
    <n v="248"/>
    <n v="105"/>
    <n v="0"/>
    <n v="0"/>
    <n v="0"/>
    <n v="0"/>
    <s v="NA"/>
    <s v="NA"/>
    <s v="NA"/>
    <n v="0"/>
    <n v="6"/>
    <n v="2009"/>
    <s v="WD"/>
    <s v="Normal"/>
    <n v="386250"/>
    <m/>
    <m/>
  </r>
  <r>
    <x v="35"/>
    <n v="20"/>
    <s v="RL"/>
    <n v="68"/>
    <n v="50271"/>
    <s v="Pave"/>
    <s v="NA"/>
    <s v="IR1"/>
    <s v="Low"/>
    <s v="AllPub"/>
    <s v="Inside"/>
    <s v="Gtl"/>
    <s v="Veenker"/>
    <s v="Norm"/>
    <s v="Norm"/>
    <s v="1Fam"/>
    <s v="1Story"/>
    <n v="9"/>
    <n v="5"/>
    <n v="1981"/>
    <n v="1987"/>
    <s v="Gable"/>
    <s v="WdShngl"/>
    <s v="WdShing"/>
    <s v="Wd Shng"/>
    <s v="None"/>
    <n v="0"/>
    <s v="Gd"/>
    <s v="TA"/>
    <s v="CBlock"/>
    <s v="Ex"/>
    <s v="TA"/>
    <s v="Gd"/>
    <s v="GLQ"/>
    <n v="1810"/>
    <s v="Unf"/>
    <n v="0"/>
    <n v="32"/>
    <n v="1842"/>
    <s v="GasA"/>
    <s v="Gd"/>
    <x v="0"/>
    <s v="SBrkr"/>
    <n v="1842"/>
    <n v="0"/>
    <n v="0"/>
    <n v="1842"/>
    <n v="2"/>
    <n v="0"/>
    <n v="0"/>
    <n v="1"/>
    <n v="0"/>
    <n v="1"/>
    <s v="Gd"/>
    <n v="5"/>
    <s v="Typ"/>
    <n v="1"/>
    <s v="Gd"/>
    <s v="Attchd"/>
    <n v="1981"/>
    <s v="Fin"/>
    <n v="3"/>
    <n v="894"/>
    <s v="TA"/>
    <s v="TA"/>
    <s v="Y"/>
    <n v="857"/>
    <n v="72"/>
    <n v="0"/>
    <n v="0"/>
    <n v="0"/>
    <n v="0"/>
    <s v="NA"/>
    <s v="NA"/>
    <s v="NA"/>
    <n v="0"/>
    <n v="11"/>
    <n v="2006"/>
    <s v="WD"/>
    <s v="Normal"/>
    <n v="385000"/>
    <m/>
    <m/>
  </r>
  <r>
    <x v="36"/>
    <n v="20"/>
    <s v="RL"/>
    <n v="114"/>
    <n v="14803"/>
    <s v="Pave"/>
    <s v="NA"/>
    <s v="Reg"/>
    <s v="Lvl"/>
    <s v="AllPub"/>
    <s v="Inside"/>
    <s v="Gtl"/>
    <s v="NridgHt"/>
    <s v="PosN"/>
    <s v="PosN"/>
    <s v="1Fam"/>
    <s v="1Story"/>
    <n v="10"/>
    <n v="5"/>
    <n v="2007"/>
    <n v="2008"/>
    <s v="Hip"/>
    <s v="CompShg"/>
    <s v="CemntBd"/>
    <s v="CmentBd"/>
    <s v="BrkFace"/>
    <n v="816"/>
    <s v="Ex"/>
    <s v="TA"/>
    <s v="PConc"/>
    <s v="Ex"/>
    <s v="TA"/>
    <s v="Av"/>
    <s v="GLQ"/>
    <n v="1636"/>
    <s v="Unf"/>
    <n v="0"/>
    <n v="442"/>
    <n v="2078"/>
    <s v="GasA"/>
    <s v="Ex"/>
    <x v="0"/>
    <s v="SBrkr"/>
    <n v="2084"/>
    <n v="0"/>
    <n v="0"/>
    <n v="2084"/>
    <n v="1"/>
    <n v="0"/>
    <n v="2"/>
    <n v="0"/>
    <n v="2"/>
    <n v="1"/>
    <s v="Ex"/>
    <n v="7"/>
    <s v="Typ"/>
    <n v="1"/>
    <s v="Gd"/>
    <s v="Attchd"/>
    <n v="2007"/>
    <s v="Fin"/>
    <n v="3"/>
    <n v="1220"/>
    <s v="TA"/>
    <s v="TA"/>
    <s v="Y"/>
    <n v="188"/>
    <n v="45"/>
    <n v="0"/>
    <n v="0"/>
    <n v="0"/>
    <n v="0"/>
    <s v="NA"/>
    <s v="NA"/>
    <s v="NA"/>
    <n v="0"/>
    <n v="6"/>
    <n v="2008"/>
    <s v="New"/>
    <s v="Partial"/>
    <n v="385000"/>
    <m/>
    <m/>
  </r>
  <r>
    <x v="37"/>
    <n v="60"/>
    <s v="RL"/>
    <n v="77"/>
    <n v="9965"/>
    <s v="Pave"/>
    <s v="NA"/>
    <s v="Reg"/>
    <s v="Lvl"/>
    <s v="AllPub"/>
    <s v="Inside"/>
    <s v="Gtl"/>
    <s v="CollgCr"/>
    <s v="Norm"/>
    <s v="Norm"/>
    <s v="1Fam"/>
    <s v="2Story"/>
    <n v="7"/>
    <n v="5"/>
    <n v="2007"/>
    <n v="2007"/>
    <s v="Gable"/>
    <s v="CompShg"/>
    <s v="VinylSd"/>
    <s v="VinylSd"/>
    <s v="Stone"/>
    <n v="220"/>
    <s v="Gd"/>
    <s v="TA"/>
    <s v="PConc"/>
    <s v="Ex"/>
    <s v="TA"/>
    <s v="Av"/>
    <s v="GLQ"/>
    <n v="984"/>
    <s v="Unf"/>
    <n v="0"/>
    <n v="280"/>
    <n v="1264"/>
    <s v="GasA"/>
    <s v="Ex"/>
    <x v="0"/>
    <s v="SBrkr"/>
    <n v="1282"/>
    <n v="1414"/>
    <n v="0"/>
    <n v="2696"/>
    <n v="1"/>
    <n v="0"/>
    <n v="2"/>
    <n v="1"/>
    <n v="4"/>
    <n v="1"/>
    <s v="Ex"/>
    <n v="10"/>
    <s v="Typ"/>
    <n v="1"/>
    <s v="Gd"/>
    <s v="BuiltIn"/>
    <n v="2007"/>
    <s v="Fin"/>
    <n v="3"/>
    <n v="792"/>
    <s v="TA"/>
    <s v="TA"/>
    <s v="Y"/>
    <n v="120"/>
    <n v="184"/>
    <n v="0"/>
    <n v="0"/>
    <n v="168"/>
    <n v="0"/>
    <s v="NA"/>
    <s v="NA"/>
    <s v="NA"/>
    <n v="0"/>
    <n v="10"/>
    <n v="2007"/>
    <s v="New"/>
    <s v="Partial"/>
    <n v="383970"/>
    <m/>
    <m/>
  </r>
  <r>
    <x v="38"/>
    <n v="50"/>
    <s v="RL"/>
    <s v="NA"/>
    <n v="14100"/>
    <s v="Pave"/>
    <s v="NA"/>
    <s v="IR1"/>
    <s v="Lvl"/>
    <s v="AllPub"/>
    <s v="Inside"/>
    <s v="Mod"/>
    <s v="Crawfor"/>
    <s v="Norm"/>
    <s v="Norm"/>
    <s v="1Fam"/>
    <s v="1.5Fin"/>
    <n v="8"/>
    <n v="9"/>
    <n v="1935"/>
    <n v="1997"/>
    <s v="Gable"/>
    <s v="CompShg"/>
    <s v="Stucco"/>
    <s v="Stucco"/>
    <s v="BrkFace"/>
    <n v="632"/>
    <s v="TA"/>
    <s v="Gd"/>
    <s v="CBlock"/>
    <s v="TA"/>
    <s v="TA"/>
    <s v="Mn"/>
    <s v="Rec"/>
    <n v="192"/>
    <s v="Unf"/>
    <n v="0"/>
    <n v="536"/>
    <n v="728"/>
    <s v="GasA"/>
    <s v="Ex"/>
    <x v="0"/>
    <s v="SBrkr"/>
    <n v="1968"/>
    <n v="1479"/>
    <n v="0"/>
    <n v="3447"/>
    <n v="0"/>
    <n v="0"/>
    <n v="3"/>
    <n v="1"/>
    <n v="4"/>
    <n v="1"/>
    <s v="Gd"/>
    <n v="11"/>
    <s v="Typ"/>
    <n v="2"/>
    <s v="Gd"/>
    <s v="BuiltIn"/>
    <n v="1982"/>
    <s v="Unf"/>
    <n v="3"/>
    <n v="1014"/>
    <s v="TA"/>
    <s v="TA"/>
    <s v="Y"/>
    <n v="314"/>
    <n v="12"/>
    <n v="0"/>
    <n v="0"/>
    <n v="0"/>
    <n v="0"/>
    <s v="NA"/>
    <s v="GdWo"/>
    <s v="NA"/>
    <n v="0"/>
    <n v="5"/>
    <n v="2008"/>
    <s v="WD"/>
    <s v="Normal"/>
    <n v="381000"/>
    <m/>
    <m/>
  </r>
  <r>
    <x v="39"/>
    <n v="60"/>
    <s v="RL"/>
    <n v="105"/>
    <n v="13693"/>
    <s v="Pave"/>
    <s v="NA"/>
    <s v="Reg"/>
    <s v="Lvl"/>
    <s v="AllPub"/>
    <s v="Inside"/>
    <s v="Gtl"/>
    <s v="NridgHt"/>
    <s v="Norm"/>
    <s v="Norm"/>
    <s v="1Fam"/>
    <s v="2Story"/>
    <n v="9"/>
    <n v="5"/>
    <n v="2006"/>
    <n v="2006"/>
    <s v="Hip"/>
    <s v="CompShg"/>
    <s v="VinylSd"/>
    <s v="VinylSd"/>
    <s v="BrkFace"/>
    <n v="772"/>
    <s v="Ex"/>
    <s v="TA"/>
    <s v="PConc"/>
    <s v="Gd"/>
    <s v="TA"/>
    <s v="Av"/>
    <s v="Unf"/>
    <n v="0"/>
    <s v="Unf"/>
    <n v="0"/>
    <n v="2153"/>
    <n v="2153"/>
    <s v="GasA"/>
    <s v="Ex"/>
    <x v="0"/>
    <s v="SBrkr"/>
    <n v="2069"/>
    <n v="574"/>
    <n v="0"/>
    <n v="2643"/>
    <n v="0"/>
    <n v="0"/>
    <n v="2"/>
    <n v="1"/>
    <n v="3"/>
    <n v="1"/>
    <s v="Ex"/>
    <n v="9"/>
    <s v="Typ"/>
    <n v="1"/>
    <s v="Gd"/>
    <s v="BuiltIn"/>
    <n v="2006"/>
    <s v="Fin"/>
    <n v="3"/>
    <n v="694"/>
    <s v="TA"/>
    <s v="TA"/>
    <s v="Y"/>
    <n v="414"/>
    <n v="84"/>
    <n v="0"/>
    <n v="0"/>
    <n v="0"/>
    <n v="0"/>
    <s v="NA"/>
    <s v="NA"/>
    <s v="NA"/>
    <n v="0"/>
    <n v="3"/>
    <n v="2007"/>
    <s v="WD"/>
    <s v="Normal"/>
    <n v="380000"/>
    <m/>
    <m/>
  </r>
  <r>
    <x v="40"/>
    <n v="20"/>
    <s v="RL"/>
    <n v="89"/>
    <n v="13214"/>
    <s v="Pave"/>
    <s v="NA"/>
    <s v="IR1"/>
    <s v="HLS"/>
    <s v="AllPub"/>
    <s v="Inside"/>
    <s v="Gtl"/>
    <s v="Timber"/>
    <s v="Norm"/>
    <s v="Norm"/>
    <s v="1Fam"/>
    <s v="1Story"/>
    <n v="9"/>
    <n v="5"/>
    <n v="2008"/>
    <n v="2009"/>
    <s v="Hip"/>
    <s v="CompShg"/>
    <s v="Stucco"/>
    <s v="CmentBd"/>
    <s v="None"/>
    <n v="0"/>
    <s v="Ex"/>
    <s v="TA"/>
    <s v="PConc"/>
    <s v="Ex"/>
    <s v="TA"/>
    <s v="Gd"/>
    <s v="Unf"/>
    <n v="0"/>
    <s v="Unf"/>
    <n v="0"/>
    <n v="2002"/>
    <n v="2002"/>
    <s v="GasA"/>
    <s v="Ex"/>
    <x v="0"/>
    <s v="SBrkr"/>
    <n v="2018"/>
    <n v="0"/>
    <n v="0"/>
    <n v="2018"/>
    <n v="0"/>
    <n v="0"/>
    <n v="2"/>
    <n v="0"/>
    <n v="3"/>
    <n v="1"/>
    <s v="Ex"/>
    <n v="10"/>
    <s v="Typ"/>
    <n v="1"/>
    <s v="Gd"/>
    <s v="Attchd"/>
    <n v="2009"/>
    <s v="Fin"/>
    <n v="3"/>
    <n v="746"/>
    <s v="TA"/>
    <s v="TA"/>
    <s v="Y"/>
    <n v="144"/>
    <n v="76"/>
    <n v="0"/>
    <n v="0"/>
    <n v="0"/>
    <n v="0"/>
    <s v="NA"/>
    <s v="NA"/>
    <s v="NA"/>
    <n v="0"/>
    <n v="5"/>
    <n v="2010"/>
    <s v="WD"/>
    <s v="Normal"/>
    <n v="378500"/>
    <m/>
    <m/>
  </r>
  <r>
    <x v="41"/>
    <n v="20"/>
    <s v="RL"/>
    <n v="42"/>
    <n v="14892"/>
    <s v="Pave"/>
    <s v="NA"/>
    <s v="IR1"/>
    <s v="HLS"/>
    <s v="AllPub"/>
    <s v="CulDSac"/>
    <s v="Gtl"/>
    <s v="Gilbert"/>
    <s v="Norm"/>
    <s v="Norm"/>
    <s v="1Fam"/>
    <s v="1Story"/>
    <n v="9"/>
    <n v="5"/>
    <n v="2006"/>
    <n v="2007"/>
    <s v="Gable"/>
    <s v="CompShg"/>
    <s v="VinylSd"/>
    <s v="VinylSd"/>
    <s v="Stone"/>
    <n v="160"/>
    <s v="Ex"/>
    <s v="TA"/>
    <s v="PConc"/>
    <s v="Ex"/>
    <s v="TA"/>
    <s v="Gd"/>
    <s v="GLQ"/>
    <n v="1320"/>
    <s v="Unf"/>
    <n v="0"/>
    <n v="426"/>
    <n v="1746"/>
    <s v="GasA"/>
    <s v="Ex"/>
    <x v="0"/>
    <s v="SBrkr"/>
    <n v="1746"/>
    <n v="0"/>
    <n v="0"/>
    <n v="1746"/>
    <n v="1"/>
    <n v="0"/>
    <n v="2"/>
    <n v="0"/>
    <n v="3"/>
    <n v="1"/>
    <s v="Ex"/>
    <n v="7"/>
    <s v="Typ"/>
    <n v="2"/>
    <s v="Gd"/>
    <s v="Attchd"/>
    <n v="2006"/>
    <s v="Fin"/>
    <n v="3"/>
    <n v="758"/>
    <s v="TA"/>
    <s v="TA"/>
    <s v="Y"/>
    <n v="201"/>
    <n v="39"/>
    <n v="0"/>
    <n v="0"/>
    <n v="0"/>
    <n v="0"/>
    <s v="NA"/>
    <s v="NA"/>
    <s v="NA"/>
    <n v="0"/>
    <n v="10"/>
    <n v="2009"/>
    <s v="WD"/>
    <s v="Normal"/>
    <n v="377500"/>
    <m/>
    <m/>
  </r>
  <r>
    <x v="42"/>
    <n v="20"/>
    <s v="RL"/>
    <n v="86"/>
    <n v="14157"/>
    <s v="Pave"/>
    <s v="NA"/>
    <s v="IR1"/>
    <s v="HLS"/>
    <s v="AllPub"/>
    <s v="Corner"/>
    <s v="Gtl"/>
    <s v="StoneBr"/>
    <s v="Norm"/>
    <s v="Norm"/>
    <s v="1Fam"/>
    <s v="1Story"/>
    <n v="9"/>
    <n v="5"/>
    <n v="2005"/>
    <n v="2006"/>
    <s v="Hip"/>
    <s v="CompShg"/>
    <s v="VinylSd"/>
    <s v="VinylSd"/>
    <s v="Stone"/>
    <n v="200"/>
    <s v="Gd"/>
    <s v="TA"/>
    <s v="PConc"/>
    <s v="Ex"/>
    <s v="TA"/>
    <s v="Gd"/>
    <s v="GLQ"/>
    <n v="1249"/>
    <s v="Unf"/>
    <n v="0"/>
    <n v="673"/>
    <n v="1922"/>
    <s v="GasA"/>
    <s v="Ex"/>
    <x v="0"/>
    <s v="SBrkr"/>
    <n v="1922"/>
    <n v="0"/>
    <n v="0"/>
    <n v="1922"/>
    <n v="1"/>
    <n v="0"/>
    <n v="2"/>
    <n v="0"/>
    <n v="3"/>
    <n v="1"/>
    <s v="Gd"/>
    <n v="8"/>
    <s v="Typ"/>
    <n v="1"/>
    <s v="Gd"/>
    <s v="Attchd"/>
    <n v="2005"/>
    <s v="Fin"/>
    <n v="3"/>
    <n v="676"/>
    <s v="TA"/>
    <s v="TA"/>
    <s v="Y"/>
    <n v="178"/>
    <n v="51"/>
    <n v="0"/>
    <n v="0"/>
    <n v="0"/>
    <n v="0"/>
    <s v="NA"/>
    <s v="NA"/>
    <s v="NA"/>
    <n v="0"/>
    <n v="7"/>
    <n v="2007"/>
    <s v="WD"/>
    <s v="Normal"/>
    <n v="377426"/>
    <m/>
    <m/>
  </r>
  <r>
    <x v="43"/>
    <n v="20"/>
    <s v="RL"/>
    <n v="150"/>
    <n v="215245"/>
    <s v="Pave"/>
    <s v="NA"/>
    <s v="IR3"/>
    <s v="Low"/>
    <s v="AllPub"/>
    <s v="Inside"/>
    <s v="Sev"/>
    <s v="Timber"/>
    <s v="Norm"/>
    <s v="Norm"/>
    <s v="1Fam"/>
    <s v="1Story"/>
    <n v="7"/>
    <n v="5"/>
    <n v="1965"/>
    <n v="1965"/>
    <s v="Hip"/>
    <s v="CompShg"/>
    <s v="BrkFace"/>
    <s v="BrkFace"/>
    <s v="None"/>
    <n v="0"/>
    <s v="TA"/>
    <s v="TA"/>
    <s v="CBlock"/>
    <s v="Gd"/>
    <s v="TA"/>
    <s v="Gd"/>
    <s v="ALQ"/>
    <n v="1236"/>
    <s v="Rec"/>
    <n v="820"/>
    <n v="80"/>
    <n v="2136"/>
    <s v="GasW"/>
    <s v="TA"/>
    <x v="0"/>
    <s v="SBrkr"/>
    <n v="2036"/>
    <n v="0"/>
    <n v="0"/>
    <n v="2036"/>
    <n v="2"/>
    <n v="0"/>
    <n v="2"/>
    <n v="0"/>
    <n v="3"/>
    <n v="1"/>
    <s v="TA"/>
    <n v="8"/>
    <s v="Typ"/>
    <n v="2"/>
    <s v="Gd"/>
    <s v="Attchd"/>
    <n v="1965"/>
    <s v="RFn"/>
    <n v="2"/>
    <n v="513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375000"/>
    <m/>
    <m/>
  </r>
  <r>
    <x v="44"/>
    <n v="20"/>
    <s v="RL"/>
    <n v="72"/>
    <n v="11846"/>
    <s v="Pave"/>
    <s v="NA"/>
    <s v="IR1"/>
    <s v="HLS"/>
    <s v="AllPub"/>
    <s v="Inside"/>
    <s v="Gtl"/>
    <s v="NridgHt"/>
    <s v="Norm"/>
    <s v="Norm"/>
    <s v="1Fam"/>
    <s v="1Story"/>
    <n v="9"/>
    <n v="5"/>
    <n v="2003"/>
    <n v="2004"/>
    <s v="Hip"/>
    <s v="CompShg"/>
    <s v="VinylSd"/>
    <s v="VinylSd"/>
    <s v="BrkFace"/>
    <n v="562"/>
    <s v="Gd"/>
    <s v="TA"/>
    <s v="PConc"/>
    <s v="Ex"/>
    <s v="TA"/>
    <s v="Gd"/>
    <s v="GLQ"/>
    <n v="1567"/>
    <s v="Unf"/>
    <n v="0"/>
    <n v="225"/>
    <n v="1792"/>
    <s v="GasA"/>
    <s v="Ex"/>
    <x v="0"/>
    <s v="SBrkr"/>
    <n v="1792"/>
    <n v="0"/>
    <n v="0"/>
    <n v="1792"/>
    <n v="1"/>
    <n v="0"/>
    <n v="2"/>
    <n v="0"/>
    <n v="2"/>
    <n v="1"/>
    <s v="Ex"/>
    <n v="6"/>
    <s v="Typ"/>
    <n v="1"/>
    <s v="Gd"/>
    <s v="Attchd"/>
    <n v="2003"/>
    <s v="Fin"/>
    <n v="3"/>
    <n v="874"/>
    <s v="TA"/>
    <s v="TA"/>
    <s v="Y"/>
    <n v="206"/>
    <n v="49"/>
    <n v="0"/>
    <n v="0"/>
    <n v="0"/>
    <n v="0"/>
    <s v="NA"/>
    <s v="NA"/>
    <s v="NA"/>
    <n v="0"/>
    <n v="8"/>
    <n v="2006"/>
    <s v="WD"/>
    <s v="Normal"/>
    <n v="374000"/>
    <m/>
    <m/>
  </r>
  <r>
    <x v="45"/>
    <n v="20"/>
    <s v="RL"/>
    <n v="80"/>
    <n v="11844"/>
    <s v="Pave"/>
    <s v="NA"/>
    <s v="IR1"/>
    <s v="Lvl"/>
    <s v="AllPub"/>
    <s v="Inside"/>
    <s v="Gtl"/>
    <s v="StoneBr"/>
    <s v="Norm"/>
    <s v="Norm"/>
    <s v="1Fam"/>
    <s v="1Story"/>
    <n v="8"/>
    <n v="5"/>
    <n v="2008"/>
    <n v="2008"/>
    <s v="Hip"/>
    <s v="CompShg"/>
    <s v="VinylSd"/>
    <s v="VinylSd"/>
    <s v="Stone"/>
    <n v="464"/>
    <s v="Gd"/>
    <s v="TA"/>
    <s v="PConc"/>
    <s v="Ex"/>
    <s v="TA"/>
    <s v="Mn"/>
    <s v="Unf"/>
    <n v="0"/>
    <s v="Unf"/>
    <n v="0"/>
    <n v="2046"/>
    <n v="2046"/>
    <s v="GasA"/>
    <s v="Ex"/>
    <x v="0"/>
    <s v="SBrkr"/>
    <n v="2046"/>
    <n v="0"/>
    <n v="0"/>
    <n v="2046"/>
    <n v="0"/>
    <n v="0"/>
    <n v="2"/>
    <n v="1"/>
    <n v="3"/>
    <n v="1"/>
    <s v="Gd"/>
    <n v="7"/>
    <s v="Typ"/>
    <n v="1"/>
    <s v="Gd"/>
    <s v="Attchd"/>
    <n v="2008"/>
    <s v="Fin"/>
    <n v="3"/>
    <n v="834"/>
    <s v="TA"/>
    <s v="TA"/>
    <s v="Y"/>
    <n v="322"/>
    <n v="82"/>
    <n v="0"/>
    <n v="0"/>
    <n v="0"/>
    <n v="0"/>
    <s v="NA"/>
    <s v="NA"/>
    <s v="NA"/>
    <n v="0"/>
    <n v="7"/>
    <n v="2009"/>
    <s v="New"/>
    <s v="Partial"/>
    <n v="372500"/>
    <m/>
    <m/>
  </r>
  <r>
    <x v="46"/>
    <n v="20"/>
    <s v="RL"/>
    <n v="107"/>
    <n v="13891"/>
    <s v="Pave"/>
    <s v="NA"/>
    <s v="Reg"/>
    <s v="Lvl"/>
    <s v="AllPub"/>
    <s v="Inside"/>
    <s v="Gtl"/>
    <s v="NridgHt"/>
    <s v="Norm"/>
    <s v="Norm"/>
    <s v="1Fam"/>
    <s v="1Story"/>
    <n v="8"/>
    <n v="5"/>
    <n v="2007"/>
    <n v="2008"/>
    <s v="Hip"/>
    <s v="CompShg"/>
    <s v="VinylSd"/>
    <s v="VinylSd"/>
    <s v="Stone"/>
    <n v="436"/>
    <s v="Gd"/>
    <s v="TA"/>
    <s v="PConc"/>
    <s v="Ex"/>
    <s v="TA"/>
    <s v="Gd"/>
    <s v="GLQ"/>
    <n v="1400"/>
    <s v="Unf"/>
    <n v="0"/>
    <n v="310"/>
    <n v="1710"/>
    <s v="GasA"/>
    <s v="Ex"/>
    <x v="0"/>
    <s v="SBrkr"/>
    <n v="1710"/>
    <n v="0"/>
    <n v="0"/>
    <n v="1710"/>
    <n v="1"/>
    <n v="0"/>
    <n v="2"/>
    <n v="0"/>
    <n v="2"/>
    <n v="1"/>
    <s v="Gd"/>
    <n v="6"/>
    <s v="Typ"/>
    <n v="1"/>
    <s v="Gd"/>
    <s v="Attchd"/>
    <n v="2007"/>
    <s v="RFn"/>
    <n v="3"/>
    <n v="866"/>
    <s v="TA"/>
    <s v="TA"/>
    <s v="Y"/>
    <n v="0"/>
    <n v="102"/>
    <n v="0"/>
    <n v="0"/>
    <n v="0"/>
    <n v="0"/>
    <s v="NA"/>
    <s v="NA"/>
    <s v="NA"/>
    <n v="0"/>
    <n v="1"/>
    <n v="2008"/>
    <s v="New"/>
    <s v="Partial"/>
    <n v="372402"/>
    <m/>
    <m/>
  </r>
  <r>
    <x v="47"/>
    <n v="20"/>
    <s v="FV"/>
    <n v="85"/>
    <n v="9187"/>
    <s v="Pave"/>
    <s v="NA"/>
    <s v="Reg"/>
    <s v="Lvl"/>
    <s v="AllPub"/>
    <s v="Inside"/>
    <s v="Gtl"/>
    <s v="Somerst"/>
    <s v="Norm"/>
    <s v="Norm"/>
    <s v="1Fam"/>
    <s v="1Story"/>
    <n v="9"/>
    <n v="5"/>
    <n v="2009"/>
    <n v="2009"/>
    <s v="Gable"/>
    <s v="CompShg"/>
    <s v="CemntBd"/>
    <s v="CmentBd"/>
    <s v="Stone"/>
    <n v="162"/>
    <s v="Ex"/>
    <s v="TA"/>
    <s v="PConc"/>
    <s v="Ex"/>
    <s v="TA"/>
    <s v="Mn"/>
    <s v="GLQ"/>
    <n v="1121"/>
    <s v="Unf"/>
    <n v="0"/>
    <n v="645"/>
    <n v="1766"/>
    <s v="GasA"/>
    <s v="Ex"/>
    <x v="0"/>
    <s v="SBrkr"/>
    <n v="1766"/>
    <n v="0"/>
    <n v="0"/>
    <n v="1766"/>
    <n v="1"/>
    <n v="0"/>
    <n v="2"/>
    <n v="1"/>
    <n v="2"/>
    <n v="1"/>
    <s v="Ex"/>
    <n v="7"/>
    <s v="Typ"/>
    <n v="1"/>
    <s v="Gd"/>
    <s v="Attchd"/>
    <n v="2009"/>
    <s v="Fin"/>
    <n v="3"/>
    <n v="478"/>
    <s v="TA"/>
    <s v="TA"/>
    <s v="Y"/>
    <n v="195"/>
    <n v="130"/>
    <n v="0"/>
    <n v="0"/>
    <n v="0"/>
    <n v="0"/>
    <s v="NA"/>
    <s v="NA"/>
    <s v="NA"/>
    <n v="0"/>
    <n v="10"/>
    <n v="2009"/>
    <s v="New"/>
    <s v="Partial"/>
    <n v="370878"/>
    <m/>
    <m/>
  </r>
  <r>
    <x v="48"/>
    <n v="20"/>
    <s v="RL"/>
    <n v="88"/>
    <n v="11443"/>
    <s v="Pave"/>
    <s v="NA"/>
    <s v="Reg"/>
    <s v="Lvl"/>
    <s v="AllPub"/>
    <s v="Inside"/>
    <s v="Gtl"/>
    <s v="Timber"/>
    <s v="Norm"/>
    <s v="Norm"/>
    <s v="1Fam"/>
    <s v="1Story"/>
    <n v="8"/>
    <n v="5"/>
    <n v="2005"/>
    <n v="2006"/>
    <s v="Hip"/>
    <s v="CompShg"/>
    <s v="VinylSd"/>
    <s v="VinylSd"/>
    <s v="BrkFace"/>
    <n v="208"/>
    <s v="Gd"/>
    <s v="TA"/>
    <s v="PConc"/>
    <s v="Ex"/>
    <s v="TA"/>
    <s v="Gd"/>
    <s v="GLQ"/>
    <n v="1460"/>
    <s v="Unf"/>
    <n v="0"/>
    <n v="408"/>
    <n v="1868"/>
    <s v="GasA"/>
    <s v="Ex"/>
    <x v="0"/>
    <s v="SBrkr"/>
    <n v="2028"/>
    <n v="0"/>
    <n v="0"/>
    <n v="2028"/>
    <n v="1"/>
    <n v="0"/>
    <n v="2"/>
    <n v="0"/>
    <n v="2"/>
    <n v="1"/>
    <s v="Gd"/>
    <n v="7"/>
    <s v="Typ"/>
    <n v="2"/>
    <s v="Gd"/>
    <s v="Attchd"/>
    <n v="2005"/>
    <s v="RFn"/>
    <n v="3"/>
    <n v="880"/>
    <s v="TA"/>
    <s v="TA"/>
    <s v="Y"/>
    <n v="326"/>
    <n v="66"/>
    <n v="0"/>
    <n v="0"/>
    <n v="0"/>
    <n v="0"/>
    <s v="NA"/>
    <s v="NA"/>
    <s v="NA"/>
    <n v="0"/>
    <n v="3"/>
    <n v="2006"/>
    <s v="New"/>
    <s v="Partial"/>
    <n v="369900"/>
    <m/>
    <m/>
  </r>
  <r>
    <x v="49"/>
    <n v="120"/>
    <s v="RL"/>
    <n v="65"/>
    <n v="8769"/>
    <s v="Pave"/>
    <s v="NA"/>
    <s v="Reg"/>
    <s v="Lvl"/>
    <s v="AllPub"/>
    <s v="Corner"/>
    <s v="Gtl"/>
    <s v="NridgHt"/>
    <s v="Norm"/>
    <s v="Norm"/>
    <s v="TwnhsE"/>
    <s v="1Story"/>
    <n v="9"/>
    <n v="5"/>
    <n v="2008"/>
    <n v="2008"/>
    <s v="Hip"/>
    <s v="CompShg"/>
    <s v="MetalSd"/>
    <s v="MetalSd"/>
    <s v="BrkFace"/>
    <n v="766"/>
    <s v="Ex"/>
    <s v="TA"/>
    <s v="PConc"/>
    <s v="Ex"/>
    <s v="TA"/>
    <s v="No"/>
    <s v="GLQ"/>
    <n v="1540"/>
    <s v="Unf"/>
    <n v="0"/>
    <n v="162"/>
    <n v="1702"/>
    <s v="GasA"/>
    <s v="Ex"/>
    <x v="0"/>
    <s v="SBrkr"/>
    <n v="1702"/>
    <n v="0"/>
    <n v="0"/>
    <n v="1702"/>
    <n v="1"/>
    <n v="0"/>
    <n v="1"/>
    <n v="1"/>
    <n v="1"/>
    <n v="1"/>
    <s v="Ex"/>
    <n v="7"/>
    <s v="Typ"/>
    <n v="1"/>
    <s v="Gd"/>
    <s v="Attchd"/>
    <n v="2008"/>
    <s v="Fin"/>
    <n v="3"/>
    <n v="1052"/>
    <s v="TA"/>
    <s v="TA"/>
    <s v="Y"/>
    <n v="0"/>
    <n v="72"/>
    <n v="0"/>
    <n v="0"/>
    <n v="224"/>
    <n v="0"/>
    <s v="NA"/>
    <s v="NA"/>
    <s v="NA"/>
    <n v="0"/>
    <n v="10"/>
    <n v="2008"/>
    <s v="New"/>
    <s v="Partial"/>
    <n v="367294"/>
    <m/>
    <m/>
  </r>
  <r>
    <x v="50"/>
    <n v="60"/>
    <s v="RL"/>
    <n v="82"/>
    <n v="12438"/>
    <s v="Pave"/>
    <s v="NA"/>
    <s v="IR1"/>
    <s v="Lvl"/>
    <s v="AllPub"/>
    <s v="Inside"/>
    <s v="Gtl"/>
    <s v="StoneBr"/>
    <s v="Norm"/>
    <s v="Norm"/>
    <s v="1Fam"/>
    <s v="2Story"/>
    <n v="8"/>
    <n v="5"/>
    <n v="2006"/>
    <n v="2006"/>
    <s v="Hip"/>
    <s v="CompShg"/>
    <s v="VinylSd"/>
    <s v="VinylSd"/>
    <s v="BrkFace"/>
    <n v="466"/>
    <s v="Ex"/>
    <s v="TA"/>
    <s v="PConc"/>
    <s v="Ex"/>
    <s v="Gd"/>
    <s v="No"/>
    <s v="Unf"/>
    <n v="0"/>
    <s v="Unf"/>
    <n v="0"/>
    <n v="1234"/>
    <n v="1234"/>
    <s v="GasA"/>
    <s v="Ex"/>
    <x v="0"/>
    <s v="SBrkr"/>
    <n v="1264"/>
    <n v="1312"/>
    <n v="0"/>
    <n v="2576"/>
    <n v="0"/>
    <n v="0"/>
    <n v="2"/>
    <n v="1"/>
    <n v="4"/>
    <n v="1"/>
    <s v="Ex"/>
    <n v="10"/>
    <s v="Typ"/>
    <n v="1"/>
    <s v="Gd"/>
    <s v="BuiltIn"/>
    <n v="2006"/>
    <s v="Fin"/>
    <n v="3"/>
    <n v="666"/>
    <s v="TA"/>
    <s v="TA"/>
    <s v="Y"/>
    <n v="324"/>
    <n v="100"/>
    <n v="0"/>
    <n v="0"/>
    <n v="0"/>
    <n v="0"/>
    <s v="NA"/>
    <s v="NA"/>
    <s v="NA"/>
    <n v="0"/>
    <n v="7"/>
    <n v="2006"/>
    <s v="New"/>
    <s v="Partial"/>
    <n v="361919"/>
    <m/>
    <m/>
  </r>
  <r>
    <x v="51"/>
    <n v="20"/>
    <s v="RL"/>
    <n v="90"/>
    <n v="12378"/>
    <s v="Pave"/>
    <s v="NA"/>
    <s v="IR1"/>
    <s v="Lvl"/>
    <s v="AllPub"/>
    <s v="Inside"/>
    <s v="Gtl"/>
    <s v="NridgHt"/>
    <s v="Norm"/>
    <s v="Norm"/>
    <s v="1Fam"/>
    <s v="1Story"/>
    <n v="9"/>
    <n v="5"/>
    <n v="2003"/>
    <n v="2004"/>
    <s v="Gable"/>
    <s v="CompShg"/>
    <s v="VinylSd"/>
    <s v="VinylSd"/>
    <s v="None"/>
    <n v="0"/>
    <s v="Gd"/>
    <s v="TA"/>
    <s v="PConc"/>
    <s v="Ex"/>
    <s v="TA"/>
    <s v="Gd"/>
    <s v="GLQ"/>
    <n v="1274"/>
    <s v="Unf"/>
    <n v="0"/>
    <n v="622"/>
    <n v="1896"/>
    <s v="GasA"/>
    <s v="Ex"/>
    <x v="0"/>
    <s v="SBrkr"/>
    <n v="1944"/>
    <n v="0"/>
    <n v="0"/>
    <n v="1944"/>
    <n v="1"/>
    <n v="0"/>
    <n v="2"/>
    <n v="0"/>
    <n v="3"/>
    <n v="1"/>
    <s v="Ex"/>
    <n v="8"/>
    <s v="Typ"/>
    <n v="3"/>
    <s v="Ex"/>
    <s v="Attchd"/>
    <n v="2003"/>
    <s v="Fin"/>
    <n v="3"/>
    <n v="708"/>
    <s v="TA"/>
    <s v="TA"/>
    <s v="Y"/>
    <n v="208"/>
    <n v="175"/>
    <n v="0"/>
    <n v="0"/>
    <n v="0"/>
    <n v="0"/>
    <s v="NA"/>
    <s v="NA"/>
    <s v="NA"/>
    <n v="0"/>
    <n v="11"/>
    <n v="2006"/>
    <s v="WD"/>
    <s v="Normal"/>
    <n v="360000"/>
    <m/>
    <m/>
  </r>
  <r>
    <x v="52"/>
    <n v="70"/>
    <s v="RL"/>
    <n v="78"/>
    <n v="12168"/>
    <s v="Pave"/>
    <s v="NA"/>
    <s v="Reg"/>
    <s v="HLS"/>
    <s v="AllPub"/>
    <s v="Inside"/>
    <s v="Mod"/>
    <s v="Crawfor"/>
    <s v="Norm"/>
    <s v="Norm"/>
    <s v="1Fam"/>
    <s v="2Story"/>
    <n v="8"/>
    <n v="6"/>
    <n v="1934"/>
    <n v="1998"/>
    <s v="Gable"/>
    <s v="CompShg"/>
    <s v="BrkFace"/>
    <s v="Wd Sdng"/>
    <s v="None"/>
    <n v="0"/>
    <s v="TA"/>
    <s v="TA"/>
    <s v="PConc"/>
    <s v="Gd"/>
    <s v="TA"/>
    <s v="Mn"/>
    <s v="BLQ"/>
    <n v="428"/>
    <s v="Unf"/>
    <n v="0"/>
    <n v="537"/>
    <n v="965"/>
    <s v="GasA"/>
    <s v="TA"/>
    <x v="0"/>
    <s v="SBrkr"/>
    <n v="1940"/>
    <n v="1254"/>
    <n v="0"/>
    <n v="3194"/>
    <n v="0"/>
    <n v="0"/>
    <n v="2"/>
    <n v="1"/>
    <n v="4"/>
    <n v="1"/>
    <s v="TA"/>
    <n v="10"/>
    <s v="Typ"/>
    <n v="2"/>
    <s v="Gd"/>
    <s v="Basment"/>
    <n v="1934"/>
    <s v="Unf"/>
    <n v="2"/>
    <n v="380"/>
    <s v="TA"/>
    <s v="TA"/>
    <s v="Y"/>
    <n v="0"/>
    <n v="0"/>
    <n v="0"/>
    <n v="0"/>
    <n v="0"/>
    <n v="0"/>
    <s v="NA"/>
    <s v="NA"/>
    <s v="NA"/>
    <n v="0"/>
    <n v="9"/>
    <n v="2007"/>
    <s v="WD"/>
    <s v="Alloca"/>
    <n v="359100"/>
    <m/>
    <m/>
  </r>
  <r>
    <x v="53"/>
    <n v="60"/>
    <s v="RL"/>
    <n v="99"/>
    <n v="12099"/>
    <s v="Pave"/>
    <s v="NA"/>
    <s v="IR1"/>
    <s v="Lvl"/>
    <s v="AllPub"/>
    <s v="Inside"/>
    <s v="Gtl"/>
    <s v="NridgHt"/>
    <s v="Norm"/>
    <s v="Norm"/>
    <s v="1Fam"/>
    <s v="2Story"/>
    <n v="8"/>
    <n v="5"/>
    <n v="2004"/>
    <n v="2004"/>
    <s v="Gable"/>
    <s v="CompShg"/>
    <s v="VinylSd"/>
    <s v="VinylSd"/>
    <s v="BrkFace"/>
    <n v="388"/>
    <s v="Gd"/>
    <s v="TA"/>
    <s v="PConc"/>
    <s v="Ex"/>
    <s v="TA"/>
    <s v="Av"/>
    <s v="GLQ"/>
    <n v="970"/>
    <s v="Unf"/>
    <n v="0"/>
    <n v="166"/>
    <n v="1136"/>
    <s v="GasA"/>
    <s v="Ex"/>
    <x v="0"/>
    <s v="SBrkr"/>
    <n v="1136"/>
    <n v="1332"/>
    <n v="0"/>
    <n v="2468"/>
    <n v="1"/>
    <n v="0"/>
    <n v="2"/>
    <n v="1"/>
    <n v="4"/>
    <n v="1"/>
    <s v="Gd"/>
    <n v="10"/>
    <s v="Typ"/>
    <n v="1"/>
    <s v="Gd"/>
    <s v="BuiltIn"/>
    <n v="2004"/>
    <s v="Fin"/>
    <n v="3"/>
    <n v="872"/>
    <s v="TA"/>
    <s v="TA"/>
    <s v="Y"/>
    <n v="184"/>
    <n v="154"/>
    <n v="0"/>
    <n v="0"/>
    <n v="0"/>
    <n v="0"/>
    <s v="NA"/>
    <s v="NA"/>
    <s v="NA"/>
    <n v="0"/>
    <n v="6"/>
    <n v="2007"/>
    <s v="WD"/>
    <s v="Normal"/>
    <n v="354000"/>
    <m/>
    <m/>
  </r>
  <r>
    <x v="54"/>
    <n v="20"/>
    <s v="RL"/>
    <n v="91"/>
    <n v="10437"/>
    <s v="Pave"/>
    <s v="NA"/>
    <s v="IR1"/>
    <s v="Lvl"/>
    <s v="AllPub"/>
    <s v="Inside"/>
    <s v="Gtl"/>
    <s v="NoRidge"/>
    <s v="Norm"/>
    <s v="Norm"/>
    <s v="1Fam"/>
    <s v="1Story"/>
    <n v="8"/>
    <n v="6"/>
    <n v="1995"/>
    <n v="1995"/>
    <s v="Hip"/>
    <s v="CompShg"/>
    <s v="MetalSd"/>
    <s v="MetalSd"/>
    <s v="BrkFace"/>
    <n v="660"/>
    <s v="Gd"/>
    <s v="Gd"/>
    <s v="PConc"/>
    <s v="Gd"/>
    <s v="TA"/>
    <s v="Gd"/>
    <s v="GLQ"/>
    <n v="1696"/>
    <s v="Unf"/>
    <n v="0"/>
    <n v="413"/>
    <n v="2109"/>
    <s v="GasA"/>
    <s v="Ex"/>
    <x v="0"/>
    <s v="SBrkr"/>
    <n v="2113"/>
    <n v="0"/>
    <n v="0"/>
    <n v="2113"/>
    <n v="1"/>
    <n v="0"/>
    <n v="2"/>
    <n v="1"/>
    <n v="2"/>
    <n v="1"/>
    <s v="Gd"/>
    <n v="7"/>
    <s v="Typ"/>
    <n v="1"/>
    <s v="TA"/>
    <s v="Attchd"/>
    <n v="1995"/>
    <s v="Fin"/>
    <n v="3"/>
    <n v="839"/>
    <s v="TA"/>
    <s v="TA"/>
    <s v="Y"/>
    <n v="236"/>
    <n v="46"/>
    <n v="0"/>
    <n v="0"/>
    <n v="0"/>
    <n v="0"/>
    <s v="NA"/>
    <s v="NA"/>
    <s v="NA"/>
    <n v="0"/>
    <n v="8"/>
    <n v="2008"/>
    <s v="WD"/>
    <s v="Normal"/>
    <n v="350000"/>
    <m/>
    <m/>
  </r>
  <r>
    <x v="55"/>
    <n v="60"/>
    <s v="RL"/>
    <n v="74"/>
    <n v="8834"/>
    <s v="Pave"/>
    <s v="NA"/>
    <s v="Reg"/>
    <s v="Lvl"/>
    <s v="AllPub"/>
    <s v="Inside"/>
    <s v="Gtl"/>
    <s v="NridgHt"/>
    <s v="Norm"/>
    <s v="Norm"/>
    <s v="1Fam"/>
    <s v="2Story"/>
    <n v="9"/>
    <n v="5"/>
    <n v="2004"/>
    <n v="2005"/>
    <s v="Hip"/>
    <s v="CompShg"/>
    <s v="VinylSd"/>
    <s v="VinylSd"/>
    <s v="Stone"/>
    <n v="216"/>
    <s v="Gd"/>
    <s v="TA"/>
    <s v="PConc"/>
    <s v="Ex"/>
    <s v="TA"/>
    <s v="No"/>
    <s v="GLQ"/>
    <n v="1170"/>
    <s v="Unf"/>
    <n v="0"/>
    <n v="292"/>
    <n v="1462"/>
    <s v="GasA"/>
    <s v="Ex"/>
    <x v="0"/>
    <s v="SBrkr"/>
    <n v="1462"/>
    <n v="762"/>
    <n v="0"/>
    <n v="2224"/>
    <n v="1"/>
    <n v="0"/>
    <n v="2"/>
    <n v="1"/>
    <n v="4"/>
    <n v="1"/>
    <s v="Ex"/>
    <n v="10"/>
    <s v="Typ"/>
    <n v="1"/>
    <s v="Gd"/>
    <s v="Attchd"/>
    <n v="2004"/>
    <s v="Fin"/>
    <n v="3"/>
    <n v="738"/>
    <s v="TA"/>
    <s v="TA"/>
    <s v="Y"/>
    <n v="184"/>
    <n v="0"/>
    <n v="0"/>
    <n v="0"/>
    <n v="0"/>
    <n v="0"/>
    <s v="NA"/>
    <s v="NA"/>
    <s v="NA"/>
    <n v="0"/>
    <n v="6"/>
    <n v="2009"/>
    <s v="WD"/>
    <s v="Normal"/>
    <n v="350000"/>
    <m/>
    <m/>
  </r>
  <r>
    <x v="56"/>
    <n v="60"/>
    <s v="RL"/>
    <n v="82"/>
    <n v="9452"/>
    <s v="Pave"/>
    <s v="NA"/>
    <s v="Reg"/>
    <s v="Lvl"/>
    <s v="AllPub"/>
    <s v="Inside"/>
    <s v="Gtl"/>
    <s v="NoRidge"/>
    <s v="Norm"/>
    <s v="Norm"/>
    <s v="1Fam"/>
    <s v="2Story"/>
    <n v="8"/>
    <n v="5"/>
    <n v="1997"/>
    <n v="1998"/>
    <s v="Gable"/>
    <s v="CompShg"/>
    <s v="VinylSd"/>
    <s v="VinylSd"/>
    <s v="BrkFace"/>
    <n v="423"/>
    <s v="Gd"/>
    <s v="TA"/>
    <s v="PConc"/>
    <s v="Gd"/>
    <s v="TA"/>
    <s v="No"/>
    <s v="GLQ"/>
    <n v="1074"/>
    <s v="Unf"/>
    <n v="0"/>
    <n v="322"/>
    <n v="1396"/>
    <s v="GasA"/>
    <s v="Ex"/>
    <x v="0"/>
    <s v="SBrkr"/>
    <n v="1407"/>
    <n v="985"/>
    <n v="0"/>
    <n v="2392"/>
    <n v="1"/>
    <n v="0"/>
    <n v="2"/>
    <n v="1"/>
    <n v="3"/>
    <n v="1"/>
    <s v="Gd"/>
    <n v="7"/>
    <s v="Typ"/>
    <n v="1"/>
    <s v="TA"/>
    <s v="Attchd"/>
    <n v="1997"/>
    <s v="Fin"/>
    <n v="3"/>
    <n v="870"/>
    <s v="TA"/>
    <s v="TA"/>
    <s v="Y"/>
    <n v="0"/>
    <n v="70"/>
    <n v="0"/>
    <n v="0"/>
    <n v="0"/>
    <n v="0"/>
    <s v="NA"/>
    <s v="NA"/>
    <s v="NA"/>
    <n v="0"/>
    <n v="6"/>
    <n v="2006"/>
    <s v="WD"/>
    <s v="Normal"/>
    <n v="348000"/>
    <m/>
    <m/>
  </r>
  <r>
    <x v="57"/>
    <n v="60"/>
    <s v="RL"/>
    <n v="85"/>
    <n v="11924"/>
    <s v="Pave"/>
    <s v="NA"/>
    <s v="IR1"/>
    <s v="Lvl"/>
    <s v="AllPub"/>
    <s v="Inside"/>
    <s v="Gtl"/>
    <s v="NridgHt"/>
    <s v="Norm"/>
    <s v="Norm"/>
    <s v="1Fam"/>
    <s v="2Story"/>
    <n v="9"/>
    <n v="5"/>
    <n v="2005"/>
    <n v="2006"/>
    <s v="Hip"/>
    <s v="CompShg"/>
    <s v="WdShing"/>
    <s v="Wd Shng"/>
    <s v="Stone"/>
    <n v="286"/>
    <s v="Ex"/>
    <s v="TA"/>
    <s v="PConc"/>
    <s v="Ex"/>
    <s v="TA"/>
    <s v="No"/>
    <s v="GLQ"/>
    <n v="998"/>
    <s v="Unf"/>
    <n v="0"/>
    <n v="177"/>
    <n v="1175"/>
    <s v="GasA"/>
    <s v="Ex"/>
    <x v="0"/>
    <s v="SBrkr"/>
    <n v="1182"/>
    <n v="1142"/>
    <n v="0"/>
    <n v="2324"/>
    <n v="1"/>
    <n v="0"/>
    <n v="3"/>
    <n v="0"/>
    <n v="4"/>
    <n v="1"/>
    <s v="Ex"/>
    <n v="11"/>
    <s v="Typ"/>
    <n v="2"/>
    <s v="Gd"/>
    <s v="BuiltIn"/>
    <n v="2005"/>
    <s v="Fin"/>
    <n v="3"/>
    <n v="736"/>
    <s v="TA"/>
    <s v="TA"/>
    <s v="Y"/>
    <n v="147"/>
    <n v="21"/>
    <n v="0"/>
    <n v="0"/>
    <n v="0"/>
    <n v="0"/>
    <s v="NA"/>
    <s v="NA"/>
    <s v="NA"/>
    <n v="0"/>
    <n v="7"/>
    <n v="2006"/>
    <s v="New"/>
    <s v="Partial"/>
    <n v="345000"/>
    <m/>
    <m/>
  </r>
  <r>
    <x v="58"/>
    <n v="80"/>
    <s v="RL"/>
    <n v="75"/>
    <n v="13860"/>
    <s v="Pave"/>
    <s v="NA"/>
    <s v="Reg"/>
    <s v="Lvl"/>
    <s v="AllPub"/>
    <s v="Inside"/>
    <s v="Gtl"/>
    <s v="NAmes"/>
    <s v="Norm"/>
    <s v="Norm"/>
    <s v="1Fam"/>
    <s v="SLvl"/>
    <n v="8"/>
    <n v="7"/>
    <n v="1972"/>
    <n v="1995"/>
    <s v="Gable"/>
    <s v="CompShg"/>
    <s v="Plywood"/>
    <s v="Wd Sdng"/>
    <s v="None"/>
    <n v="0"/>
    <s v="Gd"/>
    <s v="TA"/>
    <s v="CBlock"/>
    <s v="Gd"/>
    <s v="TA"/>
    <s v="Gd"/>
    <s v="GLQ"/>
    <n v="1410"/>
    <s v="Unf"/>
    <n v="0"/>
    <n v="542"/>
    <n v="1952"/>
    <s v="GasA"/>
    <s v="Gd"/>
    <x v="0"/>
    <s v="SBrkr"/>
    <n v="2000"/>
    <n v="704"/>
    <n v="0"/>
    <n v="2704"/>
    <n v="1"/>
    <n v="0"/>
    <n v="2"/>
    <n v="1"/>
    <n v="4"/>
    <n v="1"/>
    <s v="Ex"/>
    <n v="9"/>
    <s v="Typ"/>
    <n v="3"/>
    <s v="TA"/>
    <s v="Attchd"/>
    <n v="1972"/>
    <s v="Fin"/>
    <n v="2"/>
    <n v="538"/>
    <s v="TA"/>
    <s v="TA"/>
    <s v="Y"/>
    <n v="269"/>
    <n v="111"/>
    <n v="0"/>
    <n v="0"/>
    <n v="0"/>
    <n v="0"/>
    <s v="NA"/>
    <s v="MnPrv"/>
    <s v="NA"/>
    <n v="0"/>
    <n v="7"/>
    <n v="2009"/>
    <s v="WD"/>
    <s v="Normal"/>
    <n v="345000"/>
    <m/>
    <m/>
  </r>
  <r>
    <x v="59"/>
    <n v="60"/>
    <s v="RL"/>
    <n v="111"/>
    <n v="16259"/>
    <s v="Pave"/>
    <s v="NA"/>
    <s v="Reg"/>
    <s v="Lvl"/>
    <s v="AllPub"/>
    <s v="Corner"/>
    <s v="Gtl"/>
    <s v="NridgHt"/>
    <s v="Norm"/>
    <s v="Norm"/>
    <s v="1Fam"/>
    <s v="2Story"/>
    <n v="9"/>
    <n v="5"/>
    <n v="2006"/>
    <n v="2006"/>
    <s v="Gable"/>
    <s v="CompShg"/>
    <s v="VinylSd"/>
    <s v="VinylSd"/>
    <s v="Stone"/>
    <n v="370"/>
    <s v="TA"/>
    <s v="TA"/>
    <s v="PConc"/>
    <s v="Ex"/>
    <s v="Gd"/>
    <s v="Av"/>
    <s v="Unf"/>
    <n v="0"/>
    <s v="Unf"/>
    <n v="0"/>
    <n v="1249"/>
    <n v="1249"/>
    <s v="GasA"/>
    <s v="Ex"/>
    <x v="0"/>
    <s v="SBrkr"/>
    <n v="1249"/>
    <n v="1347"/>
    <n v="0"/>
    <n v="2596"/>
    <n v="0"/>
    <n v="0"/>
    <n v="3"/>
    <n v="1"/>
    <n v="4"/>
    <n v="1"/>
    <s v="Gd"/>
    <n v="9"/>
    <s v="Typ"/>
    <n v="0"/>
    <s v="NA"/>
    <s v="Attchd"/>
    <n v="2006"/>
    <s v="RFn"/>
    <n v="3"/>
    <n v="840"/>
    <s v="TA"/>
    <s v="TA"/>
    <s v="Y"/>
    <n v="240"/>
    <n v="154"/>
    <n v="0"/>
    <n v="0"/>
    <n v="0"/>
    <n v="0"/>
    <s v="NA"/>
    <s v="NA"/>
    <s v="NA"/>
    <n v="0"/>
    <n v="9"/>
    <n v="2006"/>
    <s v="New"/>
    <s v="Partial"/>
    <n v="342643"/>
    <m/>
    <m/>
  </r>
  <r>
    <x v="60"/>
    <n v="60"/>
    <s v="RL"/>
    <n v="96"/>
    <n v="10542"/>
    <s v="Pave"/>
    <s v="NA"/>
    <s v="Reg"/>
    <s v="Lvl"/>
    <s v="AllPub"/>
    <s v="Inside"/>
    <s v="Gtl"/>
    <s v="NoRidge"/>
    <s v="Norm"/>
    <s v="Norm"/>
    <s v="1Fam"/>
    <s v="2Story"/>
    <n v="7"/>
    <n v="5"/>
    <n v="1993"/>
    <n v="1994"/>
    <s v="Hip"/>
    <s v="CompShg"/>
    <s v="Wd Sdng"/>
    <s v="ImStucc"/>
    <s v="BrkFace"/>
    <n v="651"/>
    <s v="Gd"/>
    <s v="TA"/>
    <s v="PConc"/>
    <s v="Gd"/>
    <s v="TA"/>
    <s v="Gd"/>
    <s v="GLQ"/>
    <n v="1173"/>
    <s v="Unf"/>
    <n v="0"/>
    <n v="138"/>
    <n v="1311"/>
    <s v="GasA"/>
    <s v="Ex"/>
    <x v="0"/>
    <s v="SBrkr"/>
    <n v="1325"/>
    <n v="1093"/>
    <n v="0"/>
    <n v="2418"/>
    <n v="1"/>
    <n v="0"/>
    <n v="2"/>
    <n v="1"/>
    <n v="3"/>
    <n v="1"/>
    <s v="Gd"/>
    <n v="9"/>
    <s v="Typ"/>
    <n v="1"/>
    <s v="TA"/>
    <s v="Attchd"/>
    <n v="1993"/>
    <s v="RFn"/>
    <n v="3"/>
    <n v="983"/>
    <s v="TA"/>
    <s v="TA"/>
    <s v="Y"/>
    <n v="250"/>
    <n v="154"/>
    <n v="216"/>
    <n v="0"/>
    <n v="0"/>
    <n v="0"/>
    <s v="NA"/>
    <s v="NA"/>
    <s v="NA"/>
    <n v="0"/>
    <n v="8"/>
    <n v="2008"/>
    <s v="WD"/>
    <s v="Normal"/>
    <n v="341000"/>
    <m/>
    <m/>
  </r>
  <r>
    <x v="61"/>
    <n v="60"/>
    <s v="FV"/>
    <n v="102"/>
    <n v="11143"/>
    <s v="Pave"/>
    <s v="NA"/>
    <s v="IR1"/>
    <s v="Lvl"/>
    <s v="AllPub"/>
    <s v="Corner"/>
    <s v="Gtl"/>
    <s v="Somerst"/>
    <s v="Norm"/>
    <s v="Norm"/>
    <s v="1Fam"/>
    <s v="2Story"/>
    <n v="8"/>
    <n v="5"/>
    <n v="2004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580"/>
    <n v="1580"/>
    <s v="GasA"/>
    <s v="Ex"/>
    <x v="0"/>
    <s v="SBrkr"/>
    <n v="1580"/>
    <n v="886"/>
    <n v="0"/>
    <n v="2466"/>
    <n v="0"/>
    <n v="0"/>
    <n v="3"/>
    <n v="0"/>
    <n v="4"/>
    <n v="1"/>
    <s v="Gd"/>
    <n v="8"/>
    <s v="Typ"/>
    <n v="1"/>
    <s v="Gd"/>
    <s v="Attchd"/>
    <n v="2004"/>
    <s v="RFn"/>
    <n v="2"/>
    <n v="610"/>
    <s v="TA"/>
    <s v="TA"/>
    <s v="Y"/>
    <n v="159"/>
    <n v="214"/>
    <n v="0"/>
    <n v="0"/>
    <n v="0"/>
    <n v="0"/>
    <s v="NA"/>
    <s v="NA"/>
    <s v="NA"/>
    <n v="0"/>
    <n v="12"/>
    <n v="2007"/>
    <s v="WD"/>
    <s v="Normal"/>
    <n v="340000"/>
    <m/>
    <m/>
  </r>
  <r>
    <x v="62"/>
    <n v="60"/>
    <s v="RL"/>
    <s v="NA"/>
    <n v="16545"/>
    <s v="Pave"/>
    <s v="NA"/>
    <s v="IR1"/>
    <s v="Lvl"/>
    <s v="AllPub"/>
    <s v="Inside"/>
    <s v="Gtl"/>
    <s v="NoRidge"/>
    <s v="Norm"/>
    <s v="Norm"/>
    <s v="1Fam"/>
    <s v="2Story"/>
    <n v="8"/>
    <n v="5"/>
    <n v="1998"/>
    <n v="1998"/>
    <s v="Gable"/>
    <s v="CompShg"/>
    <s v="VinylSd"/>
    <s v="VinylSd"/>
    <s v="BrkFace"/>
    <n v="731"/>
    <s v="Gd"/>
    <s v="TA"/>
    <s v="PConc"/>
    <s v="Gd"/>
    <s v="TA"/>
    <s v="Mn"/>
    <s v="GLQ"/>
    <n v="781"/>
    <s v="Unf"/>
    <n v="0"/>
    <n v="503"/>
    <n v="1284"/>
    <s v="GasA"/>
    <s v="Ex"/>
    <x v="0"/>
    <s v="SBrkr"/>
    <n v="1310"/>
    <n v="1140"/>
    <n v="0"/>
    <n v="2450"/>
    <n v="1"/>
    <n v="0"/>
    <n v="2"/>
    <n v="1"/>
    <n v="3"/>
    <n v="1"/>
    <s v="Gd"/>
    <n v="7"/>
    <s v="Typ"/>
    <n v="1"/>
    <s v="TA"/>
    <s v="Attchd"/>
    <n v="1998"/>
    <s v="Fin"/>
    <n v="3"/>
    <n v="1069"/>
    <s v="TA"/>
    <s v="TA"/>
    <s v="Y"/>
    <n v="0"/>
    <n v="126"/>
    <n v="0"/>
    <n v="0"/>
    <n v="0"/>
    <n v="0"/>
    <s v="NA"/>
    <s v="NA"/>
    <s v="NA"/>
    <n v="0"/>
    <n v="5"/>
    <n v="2009"/>
    <s v="WD"/>
    <s v="Normal"/>
    <n v="340000"/>
    <m/>
    <m/>
  </r>
  <r>
    <x v="63"/>
    <n v="60"/>
    <s v="FV"/>
    <n v="85"/>
    <n v="10800"/>
    <s v="Pave"/>
    <s v="NA"/>
    <s v="Reg"/>
    <s v="Lvl"/>
    <s v="AllPub"/>
    <s v="Inside"/>
    <s v="Gtl"/>
    <s v="Somerst"/>
    <s v="Norm"/>
    <s v="Norm"/>
    <s v="1Fam"/>
    <s v="2Story"/>
    <n v="8"/>
    <n v="5"/>
    <n v="2007"/>
    <n v="2008"/>
    <s v="Gable"/>
    <s v="CompShg"/>
    <s v="VinylSd"/>
    <s v="VinylSd"/>
    <s v="Stone"/>
    <n v="100"/>
    <s v="Gd"/>
    <s v="TA"/>
    <s v="PConc"/>
    <s v="Ex"/>
    <s v="TA"/>
    <s v="No"/>
    <s v="GLQ"/>
    <n v="789"/>
    <s v="Unf"/>
    <n v="0"/>
    <n v="245"/>
    <n v="1034"/>
    <s v="GasA"/>
    <s v="Ex"/>
    <x v="0"/>
    <s v="SBrkr"/>
    <n v="1050"/>
    <n v="1028"/>
    <n v="0"/>
    <n v="2078"/>
    <n v="1"/>
    <n v="0"/>
    <n v="2"/>
    <n v="1"/>
    <n v="3"/>
    <n v="1"/>
    <s v="Ex"/>
    <n v="8"/>
    <s v="Typ"/>
    <n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n v="4"/>
    <n v="2008"/>
    <s v="New"/>
    <s v="Partial"/>
    <n v="339750"/>
    <m/>
    <m/>
  </r>
  <r>
    <x v="64"/>
    <n v="20"/>
    <s v="RL"/>
    <n v="96"/>
    <n v="12456"/>
    <s v="Pave"/>
    <s v="NA"/>
    <s v="Reg"/>
    <s v="Lvl"/>
    <s v="AllPub"/>
    <s v="FR2"/>
    <s v="Gtl"/>
    <s v="NridgHt"/>
    <s v="Norm"/>
    <s v="Norm"/>
    <s v="1Fam"/>
    <s v="1Story"/>
    <n v="10"/>
    <n v="5"/>
    <n v="2006"/>
    <n v="2007"/>
    <s v="Hip"/>
    <s v="CompShg"/>
    <s v="CemntBd"/>
    <s v="CmentBd"/>
    <s v="Stone"/>
    <n v="230"/>
    <s v="Ex"/>
    <s v="TA"/>
    <s v="PConc"/>
    <s v="Ex"/>
    <s v="TA"/>
    <s v="Gd"/>
    <s v="GLQ"/>
    <n v="1172"/>
    <s v="Unf"/>
    <n v="0"/>
    <n v="528"/>
    <n v="1700"/>
    <s v="GasA"/>
    <s v="Ex"/>
    <x v="0"/>
    <s v="SBrkr"/>
    <n v="1718"/>
    <n v="0"/>
    <n v="0"/>
    <n v="1718"/>
    <n v="1"/>
    <n v="0"/>
    <n v="2"/>
    <n v="0"/>
    <n v="3"/>
    <n v="1"/>
    <s v="Ex"/>
    <n v="7"/>
    <s v="Typ"/>
    <n v="1"/>
    <s v="Gd"/>
    <s v="Attchd"/>
    <n v="2008"/>
    <s v="Fin"/>
    <n v="3"/>
    <n v="786"/>
    <s v="TA"/>
    <s v="TA"/>
    <s v="Y"/>
    <n v="216"/>
    <n v="48"/>
    <n v="0"/>
    <n v="0"/>
    <n v="0"/>
    <n v="0"/>
    <s v="NA"/>
    <s v="NA"/>
    <s v="NA"/>
    <n v="0"/>
    <n v="7"/>
    <n v="2009"/>
    <s v="WD"/>
    <s v="Normal"/>
    <n v="337500"/>
    <m/>
    <m/>
  </r>
  <r>
    <x v="65"/>
    <n v="60"/>
    <s v="RL"/>
    <n v="82"/>
    <n v="9430"/>
    <s v="Pave"/>
    <s v="NA"/>
    <s v="Reg"/>
    <s v="Lvl"/>
    <s v="AllPub"/>
    <s v="Inside"/>
    <s v="Gtl"/>
    <s v="NoRidge"/>
    <s v="Norm"/>
    <s v="Norm"/>
    <s v="1Fam"/>
    <s v="2Story"/>
    <n v="8"/>
    <n v="5"/>
    <n v="1999"/>
    <n v="1999"/>
    <s v="Gable"/>
    <s v="CompShg"/>
    <s v="VinylSd"/>
    <s v="VinylSd"/>
    <s v="BrkFace"/>
    <n v="673"/>
    <s v="Gd"/>
    <s v="TA"/>
    <s v="PConc"/>
    <s v="Gd"/>
    <s v="TA"/>
    <s v="Mn"/>
    <s v="GLQ"/>
    <n v="1163"/>
    <s v="Unf"/>
    <n v="0"/>
    <n v="89"/>
    <n v="1252"/>
    <s v="GasA"/>
    <s v="Ex"/>
    <x v="0"/>
    <s v="SBrkr"/>
    <n v="1268"/>
    <n v="1097"/>
    <n v="0"/>
    <n v="2365"/>
    <n v="1"/>
    <n v="0"/>
    <n v="2"/>
    <n v="1"/>
    <n v="3"/>
    <n v="1"/>
    <s v="Gd"/>
    <n v="8"/>
    <s v="Typ"/>
    <n v="1"/>
    <s v="Gd"/>
    <s v="Attchd"/>
    <n v="1999"/>
    <s v="RFn"/>
    <n v="3"/>
    <n v="856"/>
    <s v="TA"/>
    <s v="TA"/>
    <s v="Y"/>
    <n v="0"/>
    <n v="128"/>
    <n v="0"/>
    <n v="0"/>
    <n v="180"/>
    <n v="0"/>
    <s v="NA"/>
    <s v="NA"/>
    <s v="NA"/>
    <n v="0"/>
    <n v="7"/>
    <n v="2009"/>
    <s v="WD"/>
    <s v="Normal"/>
    <n v="337000"/>
    <m/>
    <m/>
  </r>
  <r>
    <x v="66"/>
    <n v="60"/>
    <s v="RL"/>
    <n v="98"/>
    <n v="12203"/>
    <s v="Pave"/>
    <s v="NA"/>
    <s v="IR1"/>
    <s v="Lvl"/>
    <s v="AllPub"/>
    <s v="Corner"/>
    <s v="Gtl"/>
    <s v="NoRidge"/>
    <s v="Norm"/>
    <s v="Norm"/>
    <s v="1Fam"/>
    <s v="2Story"/>
    <n v="8"/>
    <n v="5"/>
    <n v="1998"/>
    <n v="1999"/>
    <s v="Hip"/>
    <s v="CompShg"/>
    <s v="VinylSd"/>
    <s v="VinylSd"/>
    <s v="BrkFace"/>
    <n v="975"/>
    <s v="Gd"/>
    <s v="TA"/>
    <s v="PConc"/>
    <s v="Gd"/>
    <s v="TA"/>
    <s v="No"/>
    <s v="GLQ"/>
    <n v="854"/>
    <s v="Unf"/>
    <n v="0"/>
    <n v="371"/>
    <n v="1225"/>
    <s v="GasA"/>
    <s v="Ex"/>
    <x v="0"/>
    <s v="SBrkr"/>
    <n v="1276"/>
    <n v="1336"/>
    <n v="0"/>
    <n v="2612"/>
    <n v="1"/>
    <n v="0"/>
    <n v="2"/>
    <n v="1"/>
    <n v="4"/>
    <n v="1"/>
    <s v="Gd"/>
    <n v="8"/>
    <s v="Typ"/>
    <n v="1"/>
    <s v="TA"/>
    <s v="Attchd"/>
    <n v="1998"/>
    <s v="Fin"/>
    <n v="3"/>
    <n v="676"/>
    <s v="TA"/>
    <s v="TA"/>
    <s v="Y"/>
    <n v="250"/>
    <n v="0"/>
    <n v="0"/>
    <n v="0"/>
    <n v="0"/>
    <n v="0"/>
    <s v="NA"/>
    <s v="NA"/>
    <s v="NA"/>
    <n v="0"/>
    <n v="7"/>
    <n v="2009"/>
    <s v="WD"/>
    <s v="Normal"/>
    <n v="336000"/>
    <m/>
    <m/>
  </r>
  <r>
    <x v="67"/>
    <n v="60"/>
    <s v="RL"/>
    <n v="42"/>
    <n v="26178"/>
    <s v="Pave"/>
    <s v="NA"/>
    <s v="IR1"/>
    <s v="Lvl"/>
    <s v="AllPub"/>
    <s v="Inside"/>
    <s v="Mod"/>
    <s v="Timber"/>
    <s v="Norm"/>
    <s v="Norm"/>
    <s v="1Fam"/>
    <s v="2Story"/>
    <n v="7"/>
    <n v="5"/>
    <n v="1989"/>
    <n v="1990"/>
    <s v="Hip"/>
    <s v="CompShg"/>
    <s v="MetalSd"/>
    <s v="MetalSd"/>
    <s v="BrkFace"/>
    <n v="293"/>
    <s v="Gd"/>
    <s v="TA"/>
    <s v="PConc"/>
    <s v="Gd"/>
    <s v="TA"/>
    <s v="Gd"/>
    <s v="GLQ"/>
    <n v="965"/>
    <s v="Unf"/>
    <n v="0"/>
    <n v="245"/>
    <n v="1210"/>
    <s v="GasA"/>
    <s v="Ex"/>
    <x v="0"/>
    <s v="SBrkr"/>
    <n v="1238"/>
    <n v="1281"/>
    <n v="0"/>
    <n v="2519"/>
    <n v="1"/>
    <n v="0"/>
    <n v="2"/>
    <n v="1"/>
    <n v="4"/>
    <n v="1"/>
    <s v="Gd"/>
    <n v="9"/>
    <s v="Typ"/>
    <n v="2"/>
    <s v="Gd"/>
    <s v="Attchd"/>
    <n v="1989"/>
    <s v="RFn"/>
    <n v="2"/>
    <n v="628"/>
    <s v="TA"/>
    <s v="TA"/>
    <s v="Y"/>
    <n v="320"/>
    <n v="27"/>
    <n v="0"/>
    <n v="0"/>
    <n v="0"/>
    <n v="0"/>
    <s v="NA"/>
    <s v="NA"/>
    <s v="NA"/>
    <n v="0"/>
    <n v="4"/>
    <n v="2006"/>
    <s v="WD"/>
    <s v="Normal"/>
    <n v="335000"/>
    <m/>
    <m/>
  </r>
  <r>
    <x v="68"/>
    <n v="60"/>
    <s v="RL"/>
    <n v="96"/>
    <n v="11308"/>
    <s v="Pave"/>
    <s v="NA"/>
    <s v="IR1"/>
    <s v="Lvl"/>
    <s v="AllPub"/>
    <s v="Inside"/>
    <s v="Gtl"/>
    <s v="NridgHt"/>
    <s v="Norm"/>
    <s v="Norm"/>
    <s v="1Fam"/>
    <s v="2Story"/>
    <n v="9"/>
    <n v="5"/>
    <n v="2008"/>
    <n v="2008"/>
    <s v="Gable"/>
    <s v="CompShg"/>
    <s v="VinylSd"/>
    <s v="VinylSd"/>
    <s v="Stone"/>
    <n v="154"/>
    <s v="Ex"/>
    <s v="TA"/>
    <s v="PConc"/>
    <s v="Ex"/>
    <s v="TA"/>
    <s v="Av"/>
    <s v="GLQ"/>
    <n v="936"/>
    <s v="Unf"/>
    <n v="0"/>
    <n v="168"/>
    <n v="1104"/>
    <s v="GasA"/>
    <s v="Ex"/>
    <x v="0"/>
    <s v="SBrkr"/>
    <n v="1130"/>
    <n v="1054"/>
    <n v="0"/>
    <n v="2184"/>
    <n v="1"/>
    <n v="0"/>
    <n v="2"/>
    <n v="1"/>
    <n v="3"/>
    <n v="1"/>
    <s v="Ex"/>
    <n v="10"/>
    <s v="Typ"/>
    <n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n v="7"/>
    <n v="2009"/>
    <s v="WD"/>
    <s v="Normal"/>
    <n v="335000"/>
    <m/>
    <m/>
  </r>
  <r>
    <x v="69"/>
    <n v="20"/>
    <s v="RL"/>
    <n v="100"/>
    <n v="17500"/>
    <s v="Pave"/>
    <s v="NA"/>
    <s v="Reg"/>
    <s v="Lvl"/>
    <s v="AllPub"/>
    <s v="Inside"/>
    <s v="Gtl"/>
    <s v="Crawfor"/>
    <s v="PosA"/>
    <s v="Norm"/>
    <s v="1Fam"/>
    <s v="1Story"/>
    <n v="7"/>
    <n v="8"/>
    <n v="1959"/>
    <n v="2002"/>
    <s v="Gable"/>
    <s v="CompShg"/>
    <s v="BrkFace"/>
    <s v="HdBoard"/>
    <s v="None"/>
    <n v="0"/>
    <s v="Gd"/>
    <s v="Gd"/>
    <s v="PConc"/>
    <s v="Gd"/>
    <s v="TA"/>
    <s v="Av"/>
    <s v="GLQ"/>
    <n v="1406"/>
    <s v="Unf"/>
    <n v="0"/>
    <n v="496"/>
    <n v="1902"/>
    <s v="GasA"/>
    <s v="TA"/>
    <x v="0"/>
    <s v="SBrkr"/>
    <n v="1902"/>
    <n v="0"/>
    <n v="0"/>
    <n v="1902"/>
    <n v="1"/>
    <n v="0"/>
    <n v="2"/>
    <n v="0"/>
    <n v="3"/>
    <n v="1"/>
    <s v="Ex"/>
    <n v="7"/>
    <s v="Typ"/>
    <n v="2"/>
    <s v="TA"/>
    <s v="Attchd"/>
    <n v="1959"/>
    <s v="Fin"/>
    <n v="2"/>
    <n v="567"/>
    <s v="TA"/>
    <s v="TA"/>
    <s v="Y"/>
    <n v="0"/>
    <n v="207"/>
    <n v="162"/>
    <n v="0"/>
    <n v="0"/>
    <n v="0"/>
    <s v="NA"/>
    <s v="NA"/>
    <s v="NA"/>
    <n v="0"/>
    <n v="5"/>
    <n v="2010"/>
    <s v="WD"/>
    <s v="Normal"/>
    <n v="335000"/>
    <m/>
    <m/>
  </r>
  <r>
    <x v="70"/>
    <n v="60"/>
    <s v="RL"/>
    <n v="108"/>
    <n v="14774"/>
    <s v="Pave"/>
    <s v="NA"/>
    <s v="IR1"/>
    <s v="Lvl"/>
    <s v="AllPub"/>
    <s v="Corner"/>
    <s v="Gtl"/>
    <s v="NoRidge"/>
    <s v="Norm"/>
    <s v="Norm"/>
    <s v="1Fam"/>
    <s v="2Story"/>
    <n v="9"/>
    <n v="5"/>
    <n v="1999"/>
    <n v="1999"/>
    <s v="Gable"/>
    <s v="CompShg"/>
    <s v="VinylSd"/>
    <s v="VinylSd"/>
    <s v="BrkFace"/>
    <n v="165"/>
    <s v="Gd"/>
    <s v="TA"/>
    <s v="PConc"/>
    <s v="Gd"/>
    <s v="TA"/>
    <s v="No"/>
    <s v="Unf"/>
    <n v="0"/>
    <s v="Unf"/>
    <n v="0"/>
    <n v="1393"/>
    <n v="1393"/>
    <s v="GasA"/>
    <s v="Ex"/>
    <x v="0"/>
    <s v="SBrkr"/>
    <n v="1422"/>
    <n v="1177"/>
    <n v="0"/>
    <n v="2599"/>
    <n v="0"/>
    <n v="0"/>
    <n v="2"/>
    <n v="1"/>
    <n v="4"/>
    <n v="1"/>
    <s v="Gd"/>
    <n v="10"/>
    <s v="Typ"/>
    <n v="1"/>
    <s v="TA"/>
    <s v="BuiltIn"/>
    <n v="1999"/>
    <s v="Fin"/>
    <n v="3"/>
    <n v="779"/>
    <s v="TA"/>
    <s v="TA"/>
    <s v="Y"/>
    <n v="668"/>
    <n v="30"/>
    <n v="0"/>
    <n v="0"/>
    <n v="0"/>
    <n v="0"/>
    <s v="NA"/>
    <s v="NA"/>
    <s v="NA"/>
    <n v="0"/>
    <n v="5"/>
    <n v="2010"/>
    <s v="WD"/>
    <s v="Normal"/>
    <n v="333168"/>
    <m/>
    <m/>
  </r>
  <r>
    <x v="71"/>
    <n v="120"/>
    <s v="FV"/>
    <n v="50"/>
    <n v="5119"/>
    <s v="Pave"/>
    <s v="NA"/>
    <s v="IR1"/>
    <s v="Lvl"/>
    <s v="AllPub"/>
    <s v="CulDSac"/>
    <s v="Gtl"/>
    <s v="Somerst"/>
    <s v="Norm"/>
    <s v="Norm"/>
    <s v="TwnhsE"/>
    <s v="1Story"/>
    <n v="9"/>
    <n v="5"/>
    <n v="1999"/>
    <n v="2000"/>
    <s v="Gable"/>
    <s v="CompShg"/>
    <s v="MetalSd"/>
    <s v="MetalSd"/>
    <s v="BrkFace"/>
    <n v="60"/>
    <s v="Gd"/>
    <s v="TA"/>
    <s v="PConc"/>
    <s v="Ex"/>
    <s v="TA"/>
    <s v="Av"/>
    <s v="GLQ"/>
    <n v="1238"/>
    <s v="Unf"/>
    <n v="0"/>
    <n v="460"/>
    <n v="1698"/>
    <s v="GasA"/>
    <s v="Ex"/>
    <x v="0"/>
    <s v="SBrkr"/>
    <n v="1709"/>
    <n v="0"/>
    <n v="0"/>
    <n v="1709"/>
    <n v="1"/>
    <n v="0"/>
    <n v="2"/>
    <n v="0"/>
    <n v="2"/>
    <n v="1"/>
    <s v="Gd"/>
    <n v="5"/>
    <s v="Typ"/>
    <n v="1"/>
    <s v="TA"/>
    <s v="Attchd"/>
    <n v="1999"/>
    <s v="Fin"/>
    <n v="2"/>
    <n v="506"/>
    <s v="TA"/>
    <s v="TA"/>
    <s v="Y"/>
    <n v="97"/>
    <n v="65"/>
    <n v="0"/>
    <n v="0"/>
    <n v="0"/>
    <n v="0"/>
    <s v="NA"/>
    <s v="NA"/>
    <s v="NA"/>
    <n v="0"/>
    <n v="1"/>
    <n v="2008"/>
    <s v="CWD"/>
    <s v="Abnorml"/>
    <n v="328900"/>
    <m/>
    <m/>
  </r>
  <r>
    <x v="72"/>
    <n v="60"/>
    <s v="RL"/>
    <n v="80"/>
    <n v="14000"/>
    <s v="Pave"/>
    <s v="NA"/>
    <s v="Reg"/>
    <s v="Lvl"/>
    <s v="AllPub"/>
    <s v="Inside"/>
    <s v="Mod"/>
    <s v="ClearCr"/>
    <s v="Norm"/>
    <s v="Norm"/>
    <s v="1Fam"/>
    <s v="2Story"/>
    <n v="7"/>
    <n v="5"/>
    <n v="1996"/>
    <n v="1997"/>
    <s v="Gable"/>
    <s v="CompShg"/>
    <s v="Wd Sdng"/>
    <s v="Wd Sdng"/>
    <s v="None"/>
    <n v="0"/>
    <s v="Gd"/>
    <s v="TA"/>
    <s v="PConc"/>
    <s v="Ex"/>
    <s v="TA"/>
    <s v="Gd"/>
    <s v="GLQ"/>
    <n v="1201"/>
    <s v="Unf"/>
    <n v="0"/>
    <n v="105"/>
    <n v="1306"/>
    <s v="GasA"/>
    <s v="Ex"/>
    <x v="0"/>
    <s v="SBrkr"/>
    <n v="1306"/>
    <n v="954"/>
    <n v="0"/>
    <n v="2260"/>
    <n v="1"/>
    <n v="0"/>
    <n v="2"/>
    <n v="1"/>
    <n v="3"/>
    <n v="1"/>
    <s v="Gd"/>
    <n v="7"/>
    <s v="Typ"/>
    <n v="0"/>
    <s v="NA"/>
    <s v="Attchd"/>
    <n v="1996"/>
    <s v="RFn"/>
    <n v="2"/>
    <n v="533"/>
    <s v="TA"/>
    <s v="TA"/>
    <s v="Y"/>
    <n v="296"/>
    <n v="44"/>
    <n v="0"/>
    <n v="0"/>
    <n v="0"/>
    <n v="0"/>
    <s v="NA"/>
    <s v="NA"/>
    <s v="NA"/>
    <n v="0"/>
    <n v="4"/>
    <n v="2010"/>
    <s v="WD"/>
    <s v="Normal"/>
    <n v="328000"/>
    <m/>
    <m/>
  </r>
  <r>
    <x v="73"/>
    <n v="20"/>
    <s v="RL"/>
    <n v="98"/>
    <n v="16033"/>
    <s v="Pave"/>
    <s v="NA"/>
    <s v="IR1"/>
    <s v="Lvl"/>
    <s v="AllPub"/>
    <s v="FR2"/>
    <s v="Gtl"/>
    <s v="NridgHt"/>
    <s v="Norm"/>
    <s v="Norm"/>
    <s v="1Fam"/>
    <s v="1Story"/>
    <n v="9"/>
    <n v="5"/>
    <n v="2004"/>
    <n v="2005"/>
    <s v="Hip"/>
    <s v="CompShg"/>
    <s v="VinylSd"/>
    <s v="VinylSd"/>
    <s v="BrkFace"/>
    <n v="378"/>
    <s v="Gd"/>
    <s v="TA"/>
    <s v="PConc"/>
    <s v="Ex"/>
    <s v="TA"/>
    <s v="Gd"/>
    <s v="GLQ"/>
    <n v="1261"/>
    <s v="Unf"/>
    <n v="0"/>
    <n v="572"/>
    <n v="1833"/>
    <s v="GasA"/>
    <s v="Ex"/>
    <x v="0"/>
    <s v="SBrkr"/>
    <n v="1850"/>
    <n v="0"/>
    <n v="0"/>
    <n v="1850"/>
    <n v="1"/>
    <n v="0"/>
    <n v="2"/>
    <n v="0"/>
    <n v="3"/>
    <n v="1"/>
    <s v="Gd"/>
    <n v="8"/>
    <s v="Typ"/>
    <n v="1"/>
    <s v="Gd"/>
    <s v="Attchd"/>
    <n v="2004"/>
    <s v="Fin"/>
    <n v="3"/>
    <n v="772"/>
    <s v="TA"/>
    <s v="TA"/>
    <s v="Y"/>
    <n v="519"/>
    <n v="112"/>
    <n v="0"/>
    <n v="0"/>
    <n v="0"/>
    <n v="0"/>
    <s v="NA"/>
    <s v="NA"/>
    <s v="NA"/>
    <n v="0"/>
    <n v="3"/>
    <n v="2006"/>
    <s v="WD"/>
    <s v="Normal"/>
    <n v="326000"/>
    <m/>
    <m/>
  </r>
  <r>
    <x v="74"/>
    <n v="60"/>
    <s v="RL"/>
    <n v="86"/>
    <n v="10562"/>
    <s v="Pave"/>
    <s v="NA"/>
    <s v="Reg"/>
    <s v="Lvl"/>
    <s v="AllPub"/>
    <s v="Inside"/>
    <s v="Gtl"/>
    <s v="NridgHt"/>
    <s v="Norm"/>
    <s v="Norm"/>
    <s v="1Fam"/>
    <s v="2Story"/>
    <n v="8"/>
    <n v="5"/>
    <n v="2007"/>
    <n v="2007"/>
    <s v="Gable"/>
    <s v="CompShg"/>
    <s v="VinylSd"/>
    <s v="VinylSd"/>
    <s v="Stone"/>
    <n v="300"/>
    <s v="Gd"/>
    <s v="TA"/>
    <s v="PConc"/>
    <s v="Ex"/>
    <s v="TA"/>
    <s v="No"/>
    <s v="GLQ"/>
    <n v="1288"/>
    <s v="Unf"/>
    <n v="0"/>
    <n v="294"/>
    <n v="1582"/>
    <s v="GasA"/>
    <s v="Ex"/>
    <x v="0"/>
    <s v="SBrkr"/>
    <n v="1610"/>
    <n v="551"/>
    <n v="0"/>
    <n v="2161"/>
    <n v="1"/>
    <n v="0"/>
    <n v="1"/>
    <n v="1"/>
    <n v="3"/>
    <n v="1"/>
    <s v="Ex"/>
    <n v="8"/>
    <s v="Typ"/>
    <n v="1"/>
    <s v="Gd"/>
    <s v="Attchd"/>
    <n v="2007"/>
    <s v="Fin"/>
    <n v="3"/>
    <n v="789"/>
    <s v="TA"/>
    <s v="TA"/>
    <s v="Y"/>
    <n v="178"/>
    <n v="120"/>
    <n v="0"/>
    <n v="0"/>
    <n v="0"/>
    <n v="0"/>
    <s v="NA"/>
    <s v="NA"/>
    <s v="NA"/>
    <n v="0"/>
    <n v="11"/>
    <n v="2007"/>
    <s v="New"/>
    <s v="Partial"/>
    <n v="325624"/>
    <m/>
    <m/>
  </r>
  <r>
    <x v="75"/>
    <n v="60"/>
    <s v="RL"/>
    <n v="101"/>
    <n v="14215"/>
    <s v="Pave"/>
    <s v="NA"/>
    <s v="IR1"/>
    <s v="Lvl"/>
    <s v="AllPub"/>
    <s v="Corner"/>
    <s v="Gtl"/>
    <s v="NridgHt"/>
    <s v="Norm"/>
    <s v="Norm"/>
    <s v="1Fam"/>
    <s v="2Story"/>
    <n v="8"/>
    <n v="5"/>
    <n v="2005"/>
    <n v="2006"/>
    <s v="Gable"/>
    <s v="CompShg"/>
    <s v="VinylSd"/>
    <s v="VinylSd"/>
    <s v="BrkFace"/>
    <n v="380"/>
    <s v="Gd"/>
    <s v="TA"/>
    <s v="PConc"/>
    <s v="Ex"/>
    <s v="TA"/>
    <s v="Av"/>
    <s v="Unf"/>
    <n v="0"/>
    <s v="Unf"/>
    <n v="0"/>
    <n v="1158"/>
    <n v="1158"/>
    <s v="GasA"/>
    <s v="Ex"/>
    <x v="0"/>
    <s v="SBrkr"/>
    <n v="1158"/>
    <n v="1218"/>
    <n v="0"/>
    <n v="2376"/>
    <n v="0"/>
    <n v="0"/>
    <n v="3"/>
    <n v="1"/>
    <n v="4"/>
    <n v="1"/>
    <s v="Gd"/>
    <n v="9"/>
    <s v="Typ"/>
    <n v="1"/>
    <s v="Gd"/>
    <s v="BuiltIn"/>
    <n v="2005"/>
    <s v="RFn"/>
    <n v="3"/>
    <n v="853"/>
    <s v="TA"/>
    <s v="TA"/>
    <s v="Y"/>
    <n v="240"/>
    <n v="154"/>
    <n v="0"/>
    <n v="0"/>
    <n v="0"/>
    <n v="0"/>
    <s v="NA"/>
    <s v="NA"/>
    <s v="NA"/>
    <n v="0"/>
    <n v="11"/>
    <n v="2006"/>
    <s v="New"/>
    <s v="Partial"/>
    <n v="325300"/>
    <m/>
    <m/>
  </r>
  <r>
    <x v="76"/>
    <n v="60"/>
    <s v="RL"/>
    <n v="77"/>
    <n v="11198"/>
    <s v="Pave"/>
    <s v="NA"/>
    <s v="IR1"/>
    <s v="Lvl"/>
    <s v="AllPub"/>
    <s v="Inside"/>
    <s v="Gtl"/>
    <s v="StoneBr"/>
    <s v="Norm"/>
    <s v="Norm"/>
    <s v="1Fam"/>
    <s v="2Story"/>
    <n v="9"/>
    <n v="5"/>
    <n v="2005"/>
    <n v="2007"/>
    <s v="Hip"/>
    <s v="CompShg"/>
    <s v="VinylSd"/>
    <s v="VinylSd"/>
    <s v="BrkFace"/>
    <n v="245"/>
    <s v="Gd"/>
    <s v="TA"/>
    <s v="PConc"/>
    <s v="Gd"/>
    <s v="Gd"/>
    <s v="No"/>
    <s v="Unf"/>
    <n v="0"/>
    <s v="Unf"/>
    <n v="0"/>
    <n v="1122"/>
    <n v="1122"/>
    <s v="GasA"/>
    <s v="Ex"/>
    <x v="0"/>
    <s v="SBrkr"/>
    <n v="1134"/>
    <n v="1370"/>
    <n v="0"/>
    <n v="2504"/>
    <n v="0"/>
    <n v="0"/>
    <n v="2"/>
    <n v="1"/>
    <n v="4"/>
    <n v="1"/>
    <s v="Ex"/>
    <n v="11"/>
    <s v="Typ"/>
    <n v="1"/>
    <s v="Gd"/>
    <s v="BuiltIn"/>
    <n v="2005"/>
    <s v="Fin"/>
    <n v="3"/>
    <n v="656"/>
    <s v="TA"/>
    <s v="TA"/>
    <s v="Y"/>
    <n v="144"/>
    <n v="39"/>
    <n v="0"/>
    <n v="0"/>
    <n v="0"/>
    <n v="0"/>
    <s v="NA"/>
    <s v="NA"/>
    <s v="NA"/>
    <n v="0"/>
    <n v="6"/>
    <n v="2008"/>
    <s v="WD"/>
    <s v="Normal"/>
    <n v="325000"/>
    <m/>
    <m/>
  </r>
  <r>
    <x v="77"/>
    <n v="75"/>
    <s v="RM"/>
    <n v="75"/>
    <n v="13500"/>
    <s v="Pave"/>
    <s v="NA"/>
    <s v="Reg"/>
    <s v="Lvl"/>
    <s v="AllPub"/>
    <s v="Inside"/>
    <s v="Gtl"/>
    <s v="OldTown"/>
    <s v="Artery"/>
    <s v="PosA"/>
    <s v="1Fam"/>
    <s v="2.5Unf"/>
    <n v="10"/>
    <n v="9"/>
    <n v="1893"/>
    <n v="2000"/>
    <s v="Gable"/>
    <s v="CompShg"/>
    <s v="Wd Sdng"/>
    <s v="Wd Sdng"/>
    <s v="None"/>
    <n v="0"/>
    <s v="Ex"/>
    <s v="Ex"/>
    <s v="BrkTil"/>
    <s v="TA"/>
    <s v="TA"/>
    <s v="No"/>
    <s v="Unf"/>
    <n v="0"/>
    <s v="Unf"/>
    <n v="0"/>
    <n v="1237"/>
    <n v="1237"/>
    <s v="GasA"/>
    <s v="Gd"/>
    <x v="0"/>
    <s v="SBrkr"/>
    <n v="1521"/>
    <n v="1254"/>
    <n v="0"/>
    <n v="2775"/>
    <n v="0"/>
    <n v="0"/>
    <n v="3"/>
    <n v="1"/>
    <n v="3"/>
    <n v="1"/>
    <s v="Gd"/>
    <n v="9"/>
    <s v="Typ"/>
    <n v="1"/>
    <s v="Gd"/>
    <s v="Detchd"/>
    <n v="1988"/>
    <s v="Unf"/>
    <n v="2"/>
    <n v="880"/>
    <s v="Gd"/>
    <s v="TA"/>
    <s v="Y"/>
    <n v="105"/>
    <n v="502"/>
    <n v="0"/>
    <n v="0"/>
    <n v="0"/>
    <n v="0"/>
    <s v="NA"/>
    <s v="NA"/>
    <s v="NA"/>
    <n v="0"/>
    <n v="7"/>
    <n v="2008"/>
    <s v="WD"/>
    <s v="Normal"/>
    <n v="325000"/>
    <m/>
    <m/>
  </r>
  <r>
    <x v="78"/>
    <n v="60"/>
    <s v="RL"/>
    <n v="98"/>
    <n v="12256"/>
    <s v="Pave"/>
    <s v="NA"/>
    <s v="IR1"/>
    <s v="Lvl"/>
    <s v="AllPub"/>
    <s v="Corner"/>
    <s v="Gtl"/>
    <s v="NoRidge"/>
    <s v="Norm"/>
    <s v="Norm"/>
    <s v="1Fam"/>
    <s v="2Story"/>
    <n v="8"/>
    <n v="5"/>
    <n v="1994"/>
    <n v="1995"/>
    <s v="Gable"/>
    <s v="CompShg"/>
    <s v="HdBoard"/>
    <s v="HdBoard"/>
    <s v="BrkFace"/>
    <n v="362"/>
    <s v="Gd"/>
    <s v="TA"/>
    <s v="PConc"/>
    <s v="Ex"/>
    <s v="TA"/>
    <s v="Av"/>
    <s v="GLQ"/>
    <n v="1032"/>
    <s v="Unf"/>
    <n v="0"/>
    <n v="431"/>
    <n v="1463"/>
    <s v="GasA"/>
    <s v="Ex"/>
    <x v="0"/>
    <s v="SBrkr"/>
    <n v="1500"/>
    <n v="1122"/>
    <n v="0"/>
    <n v="2622"/>
    <n v="1"/>
    <n v="0"/>
    <n v="2"/>
    <n v="1"/>
    <n v="3"/>
    <n v="1"/>
    <s v="Gd"/>
    <n v="9"/>
    <s v="Typ"/>
    <n v="2"/>
    <s v="TA"/>
    <s v="Attchd"/>
    <n v="1994"/>
    <s v="RFn"/>
    <n v="2"/>
    <n v="712"/>
    <s v="TA"/>
    <s v="TA"/>
    <s v="Y"/>
    <n v="186"/>
    <n v="32"/>
    <n v="0"/>
    <n v="0"/>
    <n v="0"/>
    <n v="0"/>
    <s v="NA"/>
    <s v="NA"/>
    <s v="NA"/>
    <n v="0"/>
    <n v="4"/>
    <n v="2010"/>
    <s v="WD"/>
    <s v="Normal"/>
    <n v="325000"/>
    <m/>
    <m/>
  </r>
  <r>
    <x v="79"/>
    <n v="20"/>
    <s v="RL"/>
    <n v="108"/>
    <n v="13173"/>
    <s v="Pave"/>
    <s v="NA"/>
    <s v="IR1"/>
    <s v="Lvl"/>
    <s v="AllPub"/>
    <s v="Corner"/>
    <s v="Gtl"/>
    <s v="NridgHt"/>
    <s v="Norm"/>
    <s v="Norm"/>
    <s v="1Fam"/>
    <s v="1Story"/>
    <n v="9"/>
    <n v="5"/>
    <n v="2006"/>
    <n v="2007"/>
    <s v="Hip"/>
    <s v="CompShg"/>
    <s v="VinylSd"/>
    <s v="VinylSd"/>
    <s v="Stone"/>
    <n v="300"/>
    <s v="Gd"/>
    <s v="TA"/>
    <s v="PConc"/>
    <s v="Ex"/>
    <s v="TA"/>
    <s v="No"/>
    <s v="GLQ"/>
    <n v="1572"/>
    <s v="Unf"/>
    <n v="0"/>
    <n v="80"/>
    <n v="1652"/>
    <s v="GasA"/>
    <s v="Ex"/>
    <x v="0"/>
    <s v="SBrkr"/>
    <n v="1652"/>
    <n v="0"/>
    <n v="0"/>
    <n v="1652"/>
    <n v="1"/>
    <n v="0"/>
    <n v="2"/>
    <n v="0"/>
    <n v="2"/>
    <n v="1"/>
    <s v="Ex"/>
    <n v="6"/>
    <s v="Typ"/>
    <n v="2"/>
    <s v="Ex"/>
    <s v="Attchd"/>
    <n v="2006"/>
    <s v="Fin"/>
    <n v="2"/>
    <n v="840"/>
    <s v="TA"/>
    <s v="TA"/>
    <s v="Y"/>
    <n v="404"/>
    <n v="102"/>
    <n v="0"/>
    <n v="0"/>
    <n v="0"/>
    <n v="0"/>
    <s v="NA"/>
    <s v="NA"/>
    <s v="NA"/>
    <n v="0"/>
    <n v="11"/>
    <n v="2009"/>
    <s v="WD"/>
    <s v="Normal"/>
    <n v="325000"/>
    <m/>
    <m/>
  </r>
  <r>
    <x v="80"/>
    <n v="120"/>
    <s v="RL"/>
    <n v="32"/>
    <n v="10846"/>
    <s v="Pave"/>
    <s v="NA"/>
    <s v="IR1"/>
    <s v="Lvl"/>
    <s v="AllPub"/>
    <s v="CulDSac"/>
    <s v="Gtl"/>
    <s v="Veenker"/>
    <s v="Norm"/>
    <s v="Norm"/>
    <s v="TwnhsE"/>
    <s v="1Story"/>
    <n v="8"/>
    <n v="5"/>
    <n v="1993"/>
    <n v="1993"/>
    <s v="Gable"/>
    <s v="CompShg"/>
    <s v="BrkFace"/>
    <s v="BrkFace"/>
    <s v="None"/>
    <n v="0"/>
    <s v="Gd"/>
    <s v="TA"/>
    <s v="PConc"/>
    <s v="Gd"/>
    <s v="TA"/>
    <s v="Gd"/>
    <s v="GLQ"/>
    <n v="1619"/>
    <s v="Unf"/>
    <n v="0"/>
    <n v="100"/>
    <n v="1719"/>
    <s v="GasA"/>
    <s v="Ex"/>
    <x v="0"/>
    <s v="SBrkr"/>
    <n v="1719"/>
    <n v="0"/>
    <n v="0"/>
    <n v="1719"/>
    <n v="2"/>
    <n v="0"/>
    <n v="1"/>
    <n v="1"/>
    <n v="1"/>
    <n v="1"/>
    <s v="Gd"/>
    <n v="6"/>
    <s v="Typ"/>
    <n v="2"/>
    <s v="Gd"/>
    <s v="Attchd"/>
    <n v="1993"/>
    <s v="Fin"/>
    <n v="2"/>
    <n v="473"/>
    <s v="TA"/>
    <s v="TA"/>
    <s v="Y"/>
    <n v="122"/>
    <n v="30"/>
    <n v="0"/>
    <n v="0"/>
    <n v="0"/>
    <n v="0"/>
    <s v="NA"/>
    <s v="NA"/>
    <s v="NA"/>
    <n v="0"/>
    <n v="5"/>
    <n v="2008"/>
    <s v="Con"/>
    <s v="Normal"/>
    <n v="324000"/>
    <m/>
    <m/>
  </r>
  <r>
    <x v="81"/>
    <n v="60"/>
    <s v="RL"/>
    <n v="90"/>
    <n v="12376"/>
    <s v="Pave"/>
    <s v="NA"/>
    <s v="Reg"/>
    <s v="Lvl"/>
    <s v="AllPub"/>
    <s v="Corner"/>
    <s v="Gtl"/>
    <s v="SawyerW"/>
    <s v="Norm"/>
    <s v="Norm"/>
    <s v="1Fam"/>
    <s v="2Story"/>
    <n v="7"/>
    <n v="5"/>
    <n v="1990"/>
    <n v="1990"/>
    <s v="Hip"/>
    <s v="CompShg"/>
    <s v="Plywood"/>
    <s v="Plywood"/>
    <s v="None"/>
    <n v="0"/>
    <s v="TA"/>
    <s v="TA"/>
    <s v="PConc"/>
    <s v="Gd"/>
    <s v="TA"/>
    <s v="Mn"/>
    <s v="GLQ"/>
    <n v="1470"/>
    <s v="Unf"/>
    <n v="0"/>
    <n v="203"/>
    <n v="1673"/>
    <s v="GasA"/>
    <s v="Gd"/>
    <x v="0"/>
    <s v="SBrkr"/>
    <n v="1699"/>
    <n v="1523"/>
    <n v="0"/>
    <n v="3222"/>
    <n v="1"/>
    <n v="0"/>
    <n v="3"/>
    <n v="0"/>
    <n v="5"/>
    <n v="1"/>
    <s v="Gd"/>
    <n v="11"/>
    <s v="Typ"/>
    <n v="2"/>
    <s v="TA"/>
    <s v="Attchd"/>
    <n v="1990"/>
    <s v="Unf"/>
    <n v="3"/>
    <n v="594"/>
    <s v="TA"/>
    <s v="TA"/>
    <s v="Y"/>
    <n v="367"/>
    <n v="0"/>
    <n v="0"/>
    <n v="0"/>
    <n v="0"/>
    <n v="0"/>
    <s v="NA"/>
    <s v="NA"/>
    <s v="NA"/>
    <n v="0"/>
    <n v="5"/>
    <n v="2010"/>
    <s v="WD"/>
    <s v="Normal"/>
    <n v="320000"/>
    <m/>
    <m/>
  </r>
  <r>
    <x v="82"/>
    <n v="60"/>
    <s v="RL"/>
    <n v="134"/>
    <n v="19378"/>
    <s v="Pave"/>
    <s v="NA"/>
    <s v="IR1"/>
    <s v="HLS"/>
    <s v="AllPub"/>
    <s v="Corner"/>
    <s v="Gtl"/>
    <s v="Gilbert"/>
    <s v="Norm"/>
    <s v="Norm"/>
    <s v="1Fam"/>
    <s v="2Story"/>
    <n v="7"/>
    <n v="5"/>
    <n v="2005"/>
    <n v="2006"/>
    <s v="Gable"/>
    <s v="CompShg"/>
    <s v="VinylSd"/>
    <s v="VinylSd"/>
    <s v="BrkFace"/>
    <n v="456"/>
    <s v="Gd"/>
    <s v="TA"/>
    <s v="PConc"/>
    <s v="Gd"/>
    <s v="TA"/>
    <s v="Mn"/>
    <s v="GLQ"/>
    <n v="57"/>
    <s v="Unf"/>
    <n v="0"/>
    <n v="1335"/>
    <n v="1392"/>
    <s v="GasA"/>
    <s v="Ex"/>
    <x v="0"/>
    <s v="SBrkr"/>
    <n v="1392"/>
    <n v="1070"/>
    <n v="0"/>
    <n v="2462"/>
    <n v="1"/>
    <n v="0"/>
    <n v="2"/>
    <n v="1"/>
    <n v="4"/>
    <n v="1"/>
    <s v="Gd"/>
    <n v="9"/>
    <s v="Typ"/>
    <n v="1"/>
    <s v="Gd"/>
    <s v="Attchd"/>
    <n v="2006"/>
    <s v="RFn"/>
    <n v="2"/>
    <n v="576"/>
    <s v="TA"/>
    <s v="TA"/>
    <s v="Y"/>
    <n v="239"/>
    <n v="132"/>
    <n v="0"/>
    <n v="168"/>
    <n v="0"/>
    <n v="0"/>
    <s v="NA"/>
    <s v="NA"/>
    <s v="NA"/>
    <n v="0"/>
    <n v="3"/>
    <n v="2006"/>
    <s v="New"/>
    <s v="Partial"/>
    <n v="320000"/>
    <m/>
    <m/>
  </r>
  <r>
    <x v="83"/>
    <n v="20"/>
    <s v="RL"/>
    <n v="86"/>
    <n v="13286"/>
    <s v="Pave"/>
    <s v="NA"/>
    <s v="IR1"/>
    <s v="Lvl"/>
    <s v="AllPub"/>
    <s v="Inside"/>
    <s v="Gtl"/>
    <s v="Edwards"/>
    <s v="Norm"/>
    <s v="Norm"/>
    <s v="1Fam"/>
    <s v="1Story"/>
    <n v="9"/>
    <n v="5"/>
    <n v="2007"/>
    <n v="2008"/>
    <s v="Hip"/>
    <s v="CompShg"/>
    <s v="CemntBd"/>
    <s v="CmentBd"/>
    <s v="Stone"/>
    <n v="340"/>
    <s v="Ex"/>
    <s v="TA"/>
    <s v="PConc"/>
    <s v="Ex"/>
    <s v="TA"/>
    <s v="No"/>
    <s v="GLQ"/>
    <n v="1234"/>
    <s v="Unf"/>
    <n v="0"/>
    <n v="464"/>
    <n v="1698"/>
    <s v="GasA"/>
    <s v="Ex"/>
    <x v="0"/>
    <s v="SBrkr"/>
    <n v="1698"/>
    <n v="0"/>
    <n v="0"/>
    <n v="1698"/>
    <n v="1"/>
    <n v="0"/>
    <n v="2"/>
    <n v="0"/>
    <n v="3"/>
    <n v="1"/>
    <s v="Ex"/>
    <n v="8"/>
    <s v="Typ"/>
    <n v="1"/>
    <s v="Gd"/>
    <s v="Attchd"/>
    <n v="2007"/>
    <s v="Fin"/>
    <n v="3"/>
    <n v="768"/>
    <s v="TA"/>
    <s v="TA"/>
    <s v="Y"/>
    <n v="327"/>
    <n v="64"/>
    <n v="0"/>
    <n v="0"/>
    <n v="0"/>
    <n v="0"/>
    <s v="NA"/>
    <s v="NA"/>
    <s v="NA"/>
    <n v="0"/>
    <n v="2"/>
    <n v="2009"/>
    <s v="WD"/>
    <s v="Normal"/>
    <n v="320000"/>
    <m/>
    <m/>
  </r>
  <r>
    <x v="84"/>
    <n v="20"/>
    <s v="RL"/>
    <n v="84"/>
    <n v="11670"/>
    <s v="Pave"/>
    <s v="NA"/>
    <s v="IR1"/>
    <s v="Lvl"/>
    <s v="AllPub"/>
    <s v="Corner"/>
    <s v="Gtl"/>
    <s v="Somerst"/>
    <s v="RRNn"/>
    <s v="Norm"/>
    <s v="1Fam"/>
    <s v="1Story"/>
    <n v="9"/>
    <n v="5"/>
    <n v="2006"/>
    <n v="2006"/>
    <s v="Hip"/>
    <s v="CompShg"/>
    <s v="VinylSd"/>
    <s v="ImStucc"/>
    <s v="Stone"/>
    <n v="302"/>
    <s v="Ex"/>
    <s v="TA"/>
    <s v="PConc"/>
    <s v="Ex"/>
    <s v="Gd"/>
    <s v="No"/>
    <s v="Unf"/>
    <n v="0"/>
    <s v="Unf"/>
    <n v="0"/>
    <n v="1905"/>
    <n v="1905"/>
    <s v="GasA"/>
    <s v="Ex"/>
    <x v="0"/>
    <s v="SBrkr"/>
    <n v="1905"/>
    <n v="0"/>
    <n v="0"/>
    <n v="1905"/>
    <n v="0"/>
    <n v="0"/>
    <n v="2"/>
    <n v="0"/>
    <n v="3"/>
    <n v="1"/>
    <s v="Ex"/>
    <n v="8"/>
    <s v="Typ"/>
    <n v="1"/>
    <s v="Gd"/>
    <s v="Attchd"/>
    <n v="2006"/>
    <s v="Fin"/>
    <n v="3"/>
    <n v="788"/>
    <s v="TA"/>
    <s v="TA"/>
    <s v="Y"/>
    <n v="0"/>
    <n v="191"/>
    <n v="0"/>
    <n v="0"/>
    <n v="0"/>
    <n v="0"/>
    <s v="NA"/>
    <s v="NA"/>
    <s v="NA"/>
    <n v="0"/>
    <n v="3"/>
    <n v="2007"/>
    <s v="WD"/>
    <s v="Normal"/>
    <n v="320000"/>
    <m/>
    <m/>
  </r>
  <r>
    <x v="85"/>
    <n v="120"/>
    <s v="RL"/>
    <n v="61"/>
    <n v="7658"/>
    <s v="Pave"/>
    <s v="NA"/>
    <s v="Reg"/>
    <s v="Lvl"/>
    <s v="AllPub"/>
    <s v="Inside"/>
    <s v="Gtl"/>
    <s v="NridgHt"/>
    <s v="Norm"/>
    <s v="Norm"/>
    <s v="TwnhsE"/>
    <s v="1Story"/>
    <n v="9"/>
    <n v="5"/>
    <n v="2005"/>
    <n v="2005"/>
    <s v="Hip"/>
    <s v="CompShg"/>
    <s v="MetalSd"/>
    <s v="MetalSd"/>
    <s v="BrkFace"/>
    <n v="412"/>
    <s v="Ex"/>
    <s v="TA"/>
    <s v="PConc"/>
    <s v="Ex"/>
    <s v="TA"/>
    <s v="No"/>
    <s v="GLQ"/>
    <n v="456"/>
    <s v="Unf"/>
    <n v="0"/>
    <n v="1296"/>
    <n v="1752"/>
    <s v="GasA"/>
    <s v="Ex"/>
    <x v="0"/>
    <s v="SBrkr"/>
    <n v="1752"/>
    <n v="0"/>
    <n v="0"/>
    <n v="1752"/>
    <n v="1"/>
    <n v="0"/>
    <n v="2"/>
    <n v="0"/>
    <n v="2"/>
    <n v="1"/>
    <s v="Ex"/>
    <n v="6"/>
    <s v="Typ"/>
    <n v="1"/>
    <s v="Gd"/>
    <s v="Attchd"/>
    <n v="2005"/>
    <s v="RFn"/>
    <n v="2"/>
    <n v="576"/>
    <s v="TA"/>
    <s v="TA"/>
    <s v="Y"/>
    <n v="196"/>
    <n v="82"/>
    <n v="0"/>
    <n v="0"/>
    <n v="0"/>
    <n v="0"/>
    <s v="NA"/>
    <s v="NA"/>
    <s v="NA"/>
    <n v="0"/>
    <n v="2"/>
    <n v="2010"/>
    <s v="WD"/>
    <s v="Normal"/>
    <n v="319900"/>
    <m/>
    <m/>
  </r>
  <r>
    <x v="86"/>
    <n v="20"/>
    <s v="RL"/>
    <n v="69"/>
    <n v="11302"/>
    <s v="Pave"/>
    <s v="NA"/>
    <s v="IR1"/>
    <s v="Lvl"/>
    <s v="AllPub"/>
    <s v="Inside"/>
    <s v="Gtl"/>
    <s v="StoneBr"/>
    <s v="Norm"/>
    <s v="Norm"/>
    <s v="1Fam"/>
    <s v="1Story"/>
    <n v="8"/>
    <n v="5"/>
    <n v="2005"/>
    <n v="2006"/>
    <s v="Gable"/>
    <s v="CompShg"/>
    <s v="VinylSd"/>
    <s v="Other"/>
    <s v="BrkFace"/>
    <n v="238"/>
    <s v="Gd"/>
    <s v="TA"/>
    <s v="PConc"/>
    <s v="Gd"/>
    <s v="TA"/>
    <s v="Gd"/>
    <s v="GLQ"/>
    <n v="1422"/>
    <s v="Unf"/>
    <n v="0"/>
    <n v="392"/>
    <n v="1814"/>
    <s v="GasA"/>
    <s v="Ex"/>
    <x v="0"/>
    <s v="SBrkr"/>
    <n v="1826"/>
    <n v="0"/>
    <n v="0"/>
    <n v="1826"/>
    <n v="1"/>
    <n v="0"/>
    <n v="2"/>
    <n v="0"/>
    <n v="3"/>
    <n v="1"/>
    <s v="Gd"/>
    <n v="7"/>
    <s v="Typ"/>
    <n v="1"/>
    <s v="TA"/>
    <s v="Attchd"/>
    <n v="2005"/>
    <s v="Fin"/>
    <n v="3"/>
    <n v="758"/>
    <s v="TA"/>
    <s v="TA"/>
    <s v="Y"/>
    <n v="180"/>
    <n v="75"/>
    <n v="0"/>
    <n v="0"/>
    <n v="120"/>
    <n v="0"/>
    <s v="NA"/>
    <s v="NA"/>
    <s v="NA"/>
    <n v="0"/>
    <n v="8"/>
    <n v="2006"/>
    <s v="New"/>
    <s v="Partial"/>
    <n v="319000"/>
    <m/>
    <m/>
  </r>
  <r>
    <x v="87"/>
    <n v="120"/>
    <s v="RL"/>
    <n v="68"/>
    <n v="7820"/>
    <s v="Pave"/>
    <s v="NA"/>
    <s v="IR1"/>
    <s v="Lvl"/>
    <s v="AllPub"/>
    <s v="Inside"/>
    <s v="Gtl"/>
    <s v="NridgHt"/>
    <s v="Norm"/>
    <s v="Norm"/>
    <s v="TwnhsE"/>
    <s v="1Story"/>
    <n v="9"/>
    <n v="5"/>
    <n v="2007"/>
    <n v="2007"/>
    <s v="Hip"/>
    <s v="CompShg"/>
    <s v="MetalSd"/>
    <s v="MetalSd"/>
    <s v="BrkFace"/>
    <n v="362"/>
    <s v="Ex"/>
    <s v="TA"/>
    <s v="PConc"/>
    <s v="Ex"/>
    <s v="TA"/>
    <s v="No"/>
    <s v="Unf"/>
    <n v="0"/>
    <s v="Unf"/>
    <n v="0"/>
    <n v="1869"/>
    <n v="1869"/>
    <s v="GasA"/>
    <s v="Ex"/>
    <x v="0"/>
    <s v="SBrkr"/>
    <n v="1869"/>
    <n v="0"/>
    <n v="0"/>
    <n v="1869"/>
    <n v="0"/>
    <n v="0"/>
    <n v="2"/>
    <n v="0"/>
    <n v="2"/>
    <n v="1"/>
    <s v="Ex"/>
    <n v="6"/>
    <s v="Typ"/>
    <n v="1"/>
    <s v="Gd"/>
    <s v="Attchd"/>
    <n v="2007"/>
    <s v="RFn"/>
    <n v="2"/>
    <n v="617"/>
    <s v="TA"/>
    <s v="TA"/>
    <s v="Y"/>
    <n v="210"/>
    <n v="54"/>
    <n v="0"/>
    <n v="0"/>
    <n v="0"/>
    <n v="0"/>
    <s v="NA"/>
    <s v="NA"/>
    <s v="NA"/>
    <n v="0"/>
    <n v="12"/>
    <n v="2007"/>
    <s v="New"/>
    <s v="Partial"/>
    <n v="318061"/>
    <m/>
    <m/>
  </r>
  <r>
    <x v="88"/>
    <n v="20"/>
    <s v="RL"/>
    <n v="93"/>
    <n v="12030"/>
    <s v="Pave"/>
    <s v="NA"/>
    <s v="Reg"/>
    <s v="Lvl"/>
    <s v="AllPub"/>
    <s v="Inside"/>
    <s v="Gtl"/>
    <s v="NridgHt"/>
    <s v="Norm"/>
    <s v="Norm"/>
    <s v="1Fam"/>
    <s v="1Story"/>
    <n v="8"/>
    <n v="5"/>
    <n v="2007"/>
    <n v="2007"/>
    <s v="Hip"/>
    <s v="CompShg"/>
    <s v="VinylSd"/>
    <s v="VinylSd"/>
    <s v="BrkFace"/>
    <n v="254"/>
    <s v="Ex"/>
    <s v="TA"/>
    <s v="PConc"/>
    <s v="Ex"/>
    <s v="TA"/>
    <s v="No"/>
    <s v="Unf"/>
    <n v="0"/>
    <s v="Unf"/>
    <n v="0"/>
    <n v="1694"/>
    <n v="1694"/>
    <s v="GasA"/>
    <s v="Ex"/>
    <x v="0"/>
    <s v="SBrkr"/>
    <n v="1694"/>
    <n v="0"/>
    <n v="0"/>
    <n v="1694"/>
    <n v="0"/>
    <n v="0"/>
    <n v="2"/>
    <n v="0"/>
    <n v="3"/>
    <n v="1"/>
    <s v="Gd"/>
    <n v="7"/>
    <s v="Typ"/>
    <n v="0"/>
    <s v="NA"/>
    <s v="Attchd"/>
    <n v="2007"/>
    <s v="Fin"/>
    <n v="3"/>
    <n v="818"/>
    <s v="TA"/>
    <s v="TA"/>
    <s v="Y"/>
    <n v="168"/>
    <n v="228"/>
    <n v="0"/>
    <n v="0"/>
    <n v="0"/>
    <n v="0"/>
    <s v="NA"/>
    <s v="NA"/>
    <s v="NA"/>
    <n v="0"/>
    <n v="12"/>
    <n v="2007"/>
    <s v="New"/>
    <s v="Partial"/>
    <n v="318000"/>
    <m/>
    <m/>
  </r>
  <r>
    <x v="89"/>
    <n v="20"/>
    <s v="RL"/>
    <n v="93"/>
    <n v="12085"/>
    <s v="Pave"/>
    <s v="NA"/>
    <s v="Reg"/>
    <s v="Lvl"/>
    <s v="AllPub"/>
    <s v="Inside"/>
    <s v="Gtl"/>
    <s v="NridgHt"/>
    <s v="Norm"/>
    <s v="Norm"/>
    <s v="1Fam"/>
    <s v="1Story"/>
    <n v="8"/>
    <n v="5"/>
    <n v="2007"/>
    <n v="2007"/>
    <s v="Hip"/>
    <s v="CompShg"/>
    <s v="VinylSd"/>
    <s v="VinylSd"/>
    <s v="Stone"/>
    <n v="328"/>
    <s v="Gd"/>
    <s v="TA"/>
    <s v="PConc"/>
    <s v="Ex"/>
    <s v="TA"/>
    <s v="No"/>
    <s v="GLQ"/>
    <n v="1004"/>
    <s v="Unf"/>
    <n v="0"/>
    <n v="730"/>
    <n v="1734"/>
    <s v="GasA"/>
    <s v="Ex"/>
    <x v="0"/>
    <s v="SBrkr"/>
    <n v="1734"/>
    <n v="0"/>
    <n v="0"/>
    <n v="1734"/>
    <n v="1"/>
    <n v="0"/>
    <n v="2"/>
    <n v="0"/>
    <n v="3"/>
    <n v="1"/>
    <s v="Ex"/>
    <n v="7"/>
    <s v="Typ"/>
    <n v="1"/>
    <s v="Gd"/>
    <s v="Attchd"/>
    <n v="2007"/>
    <s v="RFn"/>
    <n v="3"/>
    <n v="928"/>
    <s v="TA"/>
    <s v="TA"/>
    <s v="Y"/>
    <n v="0"/>
    <n v="0"/>
    <n v="0"/>
    <n v="0"/>
    <n v="0"/>
    <n v="0"/>
    <s v="NA"/>
    <s v="NA"/>
    <s v="NA"/>
    <n v="0"/>
    <n v="11"/>
    <n v="2007"/>
    <s v="New"/>
    <s v="Partial"/>
    <n v="318000"/>
    <m/>
    <m/>
  </r>
  <r>
    <x v="90"/>
    <n v="60"/>
    <s v="RL"/>
    <n v="76"/>
    <n v="9591"/>
    <s v="Pave"/>
    <s v="NA"/>
    <s v="Reg"/>
    <s v="Lvl"/>
    <s v="AllPub"/>
    <s v="Inside"/>
    <s v="Gtl"/>
    <s v="NridgHt"/>
    <s v="Norm"/>
    <s v="Norm"/>
    <s v="1Fam"/>
    <s v="2Story"/>
    <n v="8"/>
    <n v="5"/>
    <n v="2004"/>
    <n v="2005"/>
    <s v="Gable"/>
    <s v="CompShg"/>
    <s v="VinylSd"/>
    <s v="VinylSd"/>
    <s v="BrkFace"/>
    <n v="344"/>
    <s v="Gd"/>
    <s v="TA"/>
    <s v="PConc"/>
    <s v="Ex"/>
    <s v="TA"/>
    <s v="Av"/>
    <s v="Unf"/>
    <n v="0"/>
    <s v="Unf"/>
    <n v="0"/>
    <n v="1143"/>
    <n v="1143"/>
    <s v="GasA"/>
    <s v="Ex"/>
    <x v="0"/>
    <s v="SBrkr"/>
    <n v="1143"/>
    <n v="1330"/>
    <n v="0"/>
    <n v="2473"/>
    <n v="0"/>
    <n v="0"/>
    <n v="2"/>
    <n v="1"/>
    <n v="4"/>
    <n v="1"/>
    <s v="Gd"/>
    <n v="9"/>
    <s v="Typ"/>
    <n v="1"/>
    <s v="Gd"/>
    <s v="BuiltIn"/>
    <n v="2004"/>
    <s v="RFn"/>
    <n v="3"/>
    <n v="852"/>
    <s v="TA"/>
    <s v="TA"/>
    <s v="Y"/>
    <n v="192"/>
    <n v="151"/>
    <n v="0"/>
    <n v="0"/>
    <n v="0"/>
    <n v="0"/>
    <s v="NA"/>
    <s v="NA"/>
    <s v="NA"/>
    <n v="0"/>
    <n v="10"/>
    <n v="2007"/>
    <s v="WD"/>
    <s v="Normal"/>
    <n v="317000"/>
    <m/>
    <m/>
  </r>
  <r>
    <x v="91"/>
    <n v="50"/>
    <s v="RL"/>
    <n v="79"/>
    <n v="12327"/>
    <s v="Pave"/>
    <s v="NA"/>
    <s v="IR1"/>
    <s v="Low"/>
    <s v="AllPub"/>
    <s v="Inside"/>
    <s v="Mod"/>
    <s v="SawyerW"/>
    <s v="Norm"/>
    <s v="Norm"/>
    <s v="1Fam"/>
    <s v="1.5Fin"/>
    <n v="8"/>
    <n v="8"/>
    <n v="1983"/>
    <n v="2009"/>
    <s v="Gable"/>
    <s v="CompShg"/>
    <s v="Wd Sdng"/>
    <s v="Wd Sdng"/>
    <s v="None"/>
    <n v="0"/>
    <s v="Gd"/>
    <s v="TA"/>
    <s v="CBlock"/>
    <s v="Gd"/>
    <s v="TA"/>
    <s v="Gd"/>
    <s v="GLQ"/>
    <n v="1441"/>
    <s v="Unf"/>
    <n v="0"/>
    <n v="55"/>
    <n v="1496"/>
    <s v="GasA"/>
    <s v="Ex"/>
    <x v="0"/>
    <s v="SBrkr"/>
    <n v="1496"/>
    <n v="636"/>
    <n v="0"/>
    <n v="2132"/>
    <n v="1"/>
    <n v="0"/>
    <n v="1"/>
    <n v="1"/>
    <n v="1"/>
    <n v="1"/>
    <s v="Gd"/>
    <n v="5"/>
    <s v="Min2"/>
    <n v="1"/>
    <s v="Gd"/>
    <s v="BuiltIn"/>
    <n v="1983"/>
    <s v="Fin"/>
    <n v="2"/>
    <n v="612"/>
    <s v="Gd"/>
    <s v="TA"/>
    <s v="Y"/>
    <n v="349"/>
    <n v="40"/>
    <n v="0"/>
    <n v="0"/>
    <n v="0"/>
    <n v="0"/>
    <s v="NA"/>
    <s v="NA"/>
    <s v="NA"/>
    <n v="0"/>
    <n v="9"/>
    <n v="2009"/>
    <s v="WD"/>
    <s v="Normal"/>
    <n v="316600"/>
    <m/>
    <m/>
  </r>
  <r>
    <x v="92"/>
    <n v="60"/>
    <s v="RL"/>
    <n v="95"/>
    <n v="11787"/>
    <s v="Pave"/>
    <s v="NA"/>
    <s v="IR1"/>
    <s v="Lvl"/>
    <s v="AllPub"/>
    <s v="Inside"/>
    <s v="Gtl"/>
    <s v="NoRidge"/>
    <s v="Norm"/>
    <s v="Norm"/>
    <s v="1Fam"/>
    <s v="2Story"/>
    <n v="7"/>
    <n v="5"/>
    <n v="1996"/>
    <n v="1997"/>
    <s v="Gable"/>
    <s v="CompShg"/>
    <s v="VinylSd"/>
    <s v="VinylSd"/>
    <s v="BrkFace"/>
    <n v="594"/>
    <s v="Gd"/>
    <s v="TA"/>
    <s v="PConc"/>
    <s v="Gd"/>
    <s v="TA"/>
    <s v="No"/>
    <s v="GLQ"/>
    <n v="719"/>
    <s v="Unf"/>
    <n v="0"/>
    <n v="660"/>
    <n v="1379"/>
    <s v="GasA"/>
    <s v="Ex"/>
    <x v="0"/>
    <s v="SBrkr"/>
    <n v="1383"/>
    <n v="1015"/>
    <n v="0"/>
    <n v="2398"/>
    <n v="1"/>
    <n v="0"/>
    <n v="2"/>
    <n v="1"/>
    <n v="3"/>
    <n v="1"/>
    <s v="Gd"/>
    <n v="8"/>
    <s v="Typ"/>
    <n v="1"/>
    <s v="TA"/>
    <s v="Attchd"/>
    <n v="1996"/>
    <s v="Fin"/>
    <n v="3"/>
    <n v="834"/>
    <s v="TA"/>
    <s v="TA"/>
    <s v="Y"/>
    <n v="239"/>
    <n v="60"/>
    <n v="0"/>
    <n v="0"/>
    <n v="0"/>
    <n v="0"/>
    <s v="NA"/>
    <s v="NA"/>
    <s v="NA"/>
    <n v="0"/>
    <n v="8"/>
    <n v="2007"/>
    <s v="WD"/>
    <s v="Normal"/>
    <n v="315750"/>
    <m/>
    <m/>
  </r>
  <r>
    <x v="93"/>
    <n v="20"/>
    <s v="RL"/>
    <n v="89"/>
    <n v="12898"/>
    <s v="Pave"/>
    <s v="NA"/>
    <s v="IR1"/>
    <s v="HLS"/>
    <s v="AllPub"/>
    <s v="Inside"/>
    <s v="Gtl"/>
    <s v="Timber"/>
    <s v="Norm"/>
    <s v="Norm"/>
    <s v="1Fam"/>
    <s v="1Story"/>
    <n v="9"/>
    <n v="5"/>
    <n v="2007"/>
    <n v="2008"/>
    <s v="Hip"/>
    <s v="CompShg"/>
    <s v="VinylSd"/>
    <s v="VinylSd"/>
    <s v="Stone"/>
    <n v="70"/>
    <s v="Gd"/>
    <s v="TA"/>
    <s v="PConc"/>
    <s v="Ex"/>
    <s v="TA"/>
    <s v="Gd"/>
    <s v="GLQ"/>
    <n v="1022"/>
    <s v="Unf"/>
    <n v="0"/>
    <n v="598"/>
    <n v="1620"/>
    <s v="GasA"/>
    <s v="Ex"/>
    <x v="0"/>
    <s v="SBrkr"/>
    <n v="1620"/>
    <n v="0"/>
    <n v="0"/>
    <n v="1620"/>
    <n v="1"/>
    <n v="0"/>
    <n v="2"/>
    <n v="0"/>
    <n v="2"/>
    <n v="1"/>
    <s v="Ex"/>
    <n v="6"/>
    <s v="Typ"/>
    <n v="1"/>
    <s v="Ex"/>
    <s v="Attchd"/>
    <n v="2008"/>
    <s v="Fin"/>
    <n v="3"/>
    <n v="912"/>
    <s v="TA"/>
    <s v="TA"/>
    <s v="Y"/>
    <n v="228"/>
    <n v="0"/>
    <n v="0"/>
    <n v="0"/>
    <n v="0"/>
    <n v="0"/>
    <s v="NA"/>
    <s v="NA"/>
    <s v="NA"/>
    <n v="0"/>
    <n v="9"/>
    <n v="2009"/>
    <s v="WD"/>
    <s v="Normal"/>
    <n v="315500"/>
    <m/>
    <m/>
  </r>
  <r>
    <x v="94"/>
    <n v="70"/>
    <s v="RL"/>
    <n v="70"/>
    <n v="10570"/>
    <s v="Pave"/>
    <s v="NA"/>
    <s v="Reg"/>
    <s v="Bnk"/>
    <s v="AllPub"/>
    <s v="Inside"/>
    <s v="Mod"/>
    <s v="Crawfor"/>
    <s v="Norm"/>
    <s v="Norm"/>
    <s v="1Fam"/>
    <s v="2Story"/>
    <n v="8"/>
    <n v="8"/>
    <n v="1932"/>
    <n v="1994"/>
    <s v="Hip"/>
    <s v="CompShg"/>
    <s v="BrkFace"/>
    <s v="BrkFace"/>
    <s v="None"/>
    <n v="0"/>
    <s v="Gd"/>
    <s v="TA"/>
    <s v="CBlock"/>
    <s v="Gd"/>
    <s v="Gd"/>
    <s v="No"/>
    <s v="Rec"/>
    <n v="297"/>
    <s v="Unf"/>
    <n v="0"/>
    <n v="556"/>
    <n v="853"/>
    <s v="GasA"/>
    <s v="TA"/>
    <x v="0"/>
    <s v="SBrkr"/>
    <n v="1549"/>
    <n v="1178"/>
    <n v="0"/>
    <n v="2727"/>
    <n v="0"/>
    <n v="0"/>
    <n v="2"/>
    <n v="1"/>
    <n v="3"/>
    <n v="1"/>
    <s v="Gd"/>
    <n v="10"/>
    <s v="Maj1"/>
    <n v="2"/>
    <s v="TA"/>
    <s v="Detchd"/>
    <n v="1932"/>
    <s v="Unf"/>
    <n v="2"/>
    <n v="440"/>
    <s v="TA"/>
    <s v="TA"/>
    <s v="Y"/>
    <n v="0"/>
    <n v="74"/>
    <n v="0"/>
    <n v="0"/>
    <n v="0"/>
    <n v="0"/>
    <s v="NA"/>
    <s v="NA"/>
    <s v="NA"/>
    <n v="0"/>
    <n v="12"/>
    <n v="2007"/>
    <s v="WD"/>
    <s v="Normal"/>
    <n v="315000"/>
    <m/>
    <m/>
  </r>
  <r>
    <x v="95"/>
    <n v="60"/>
    <s v="RL"/>
    <n v="80"/>
    <n v="9200"/>
    <s v="Pave"/>
    <s v="NA"/>
    <s v="Reg"/>
    <s v="Lvl"/>
    <s v="AllPub"/>
    <s v="Inside"/>
    <s v="Gtl"/>
    <s v="NoRidge"/>
    <s v="Norm"/>
    <s v="Norm"/>
    <s v="1Fam"/>
    <s v="2Story"/>
    <n v="8"/>
    <n v="5"/>
    <n v="1998"/>
    <n v="1998"/>
    <s v="Gable"/>
    <s v="CompShg"/>
    <s v="VinylSd"/>
    <s v="VinylSd"/>
    <s v="BrkFace"/>
    <n v="473"/>
    <s v="Gd"/>
    <s v="TA"/>
    <s v="PConc"/>
    <s v="Gd"/>
    <s v="TA"/>
    <s v="No"/>
    <s v="GLQ"/>
    <n v="986"/>
    <s v="Unf"/>
    <n v="0"/>
    <n v="484"/>
    <n v="1470"/>
    <s v="GasA"/>
    <s v="Gd"/>
    <x v="0"/>
    <s v="SBrkr"/>
    <n v="1470"/>
    <n v="1160"/>
    <n v="0"/>
    <n v="2630"/>
    <n v="1"/>
    <n v="0"/>
    <n v="2"/>
    <n v="1"/>
    <n v="4"/>
    <n v="1"/>
    <s v="Gd"/>
    <n v="8"/>
    <s v="Typ"/>
    <n v="1"/>
    <s v="TA"/>
    <s v="Attchd"/>
    <n v="1998"/>
    <s v="Fin"/>
    <n v="3"/>
    <n v="696"/>
    <s v="TA"/>
    <s v="TA"/>
    <s v="Y"/>
    <n v="0"/>
    <n v="66"/>
    <n v="0"/>
    <n v="0"/>
    <n v="0"/>
    <n v="0"/>
    <s v="NA"/>
    <s v="NA"/>
    <s v="NA"/>
    <n v="0"/>
    <n v="6"/>
    <n v="2008"/>
    <s v="WD"/>
    <s v="Normal"/>
    <n v="315000"/>
    <m/>
    <m/>
  </r>
  <r>
    <x v="96"/>
    <n v="20"/>
    <s v="RL"/>
    <n v="85"/>
    <n v="14601"/>
    <s v="Pave"/>
    <s v="NA"/>
    <s v="Reg"/>
    <s v="Lvl"/>
    <s v="AllPub"/>
    <s v="Inside"/>
    <s v="Gtl"/>
    <s v="Timber"/>
    <s v="Norm"/>
    <s v="Norm"/>
    <s v="1Fam"/>
    <s v="1Story"/>
    <n v="9"/>
    <n v="5"/>
    <n v="2006"/>
    <n v="2006"/>
    <s v="Hip"/>
    <s v="CompShg"/>
    <s v="VinylSd"/>
    <s v="VinylSd"/>
    <s v="BrkFace"/>
    <n v="584"/>
    <s v="Ex"/>
    <s v="TA"/>
    <s v="PConc"/>
    <s v="Ex"/>
    <s v="TA"/>
    <s v="Av"/>
    <s v="GLQ"/>
    <n v="1260"/>
    <s v="Unf"/>
    <n v="0"/>
    <n v="578"/>
    <n v="1838"/>
    <s v="GasA"/>
    <s v="Ex"/>
    <x v="0"/>
    <s v="SBrkr"/>
    <n v="1838"/>
    <n v="0"/>
    <n v="0"/>
    <n v="1838"/>
    <n v="1"/>
    <n v="0"/>
    <n v="2"/>
    <n v="0"/>
    <n v="2"/>
    <n v="1"/>
    <s v="Ex"/>
    <n v="8"/>
    <s v="Typ"/>
    <n v="1"/>
    <s v="Gd"/>
    <s v="Attchd"/>
    <n v="2006"/>
    <s v="Fin"/>
    <n v="3"/>
    <n v="765"/>
    <s v="TA"/>
    <s v="TA"/>
    <s v="Y"/>
    <n v="270"/>
    <n v="68"/>
    <n v="0"/>
    <n v="0"/>
    <n v="0"/>
    <n v="0"/>
    <s v="NA"/>
    <s v="NA"/>
    <s v="NA"/>
    <n v="0"/>
    <n v="3"/>
    <n v="2009"/>
    <s v="WD"/>
    <s v="Normal"/>
    <n v="315000"/>
    <m/>
    <m/>
  </r>
  <r>
    <x v="97"/>
    <n v="20"/>
    <s v="RL"/>
    <n v="129"/>
    <n v="16737"/>
    <s v="Pave"/>
    <s v="NA"/>
    <s v="Reg"/>
    <s v="Lvl"/>
    <s v="AllPub"/>
    <s v="FR3"/>
    <s v="Gtl"/>
    <s v="NridgHt"/>
    <s v="Norm"/>
    <s v="Norm"/>
    <s v="1Fam"/>
    <s v="1Story"/>
    <n v="9"/>
    <n v="5"/>
    <n v="2004"/>
    <n v="2005"/>
    <s v="Hip"/>
    <s v="CompShg"/>
    <s v="VinylSd"/>
    <s v="VinylSd"/>
    <s v="BrkFace"/>
    <n v="66"/>
    <s v="Gd"/>
    <s v="TA"/>
    <s v="PConc"/>
    <s v="Ex"/>
    <s v="TA"/>
    <s v="Av"/>
    <s v="GLQ"/>
    <n v="1447"/>
    <s v="Unf"/>
    <n v="0"/>
    <n v="533"/>
    <n v="1980"/>
    <s v="GasA"/>
    <s v="Ex"/>
    <x v="0"/>
    <s v="SBrkr"/>
    <n v="1980"/>
    <n v="0"/>
    <n v="0"/>
    <n v="1980"/>
    <n v="1"/>
    <n v="0"/>
    <n v="2"/>
    <n v="0"/>
    <n v="3"/>
    <n v="1"/>
    <s v="Ex"/>
    <n v="8"/>
    <s v="Typ"/>
    <n v="1"/>
    <s v="Gd"/>
    <s v="Attchd"/>
    <n v="2004"/>
    <s v="Fin"/>
    <n v="3"/>
    <n v="770"/>
    <s v="TA"/>
    <s v="TA"/>
    <s v="Y"/>
    <n v="194"/>
    <n v="45"/>
    <n v="0"/>
    <n v="0"/>
    <n v="0"/>
    <n v="0"/>
    <s v="NA"/>
    <s v="NA"/>
    <s v="NA"/>
    <n v="0"/>
    <n v="9"/>
    <n v="2006"/>
    <s v="WD"/>
    <s v="Normal"/>
    <n v="315000"/>
    <m/>
    <m/>
  </r>
  <r>
    <x v="98"/>
    <n v="20"/>
    <s v="RL"/>
    <n v="90"/>
    <n v="11694"/>
    <s v="Pave"/>
    <s v="NA"/>
    <s v="Reg"/>
    <s v="Lvl"/>
    <s v="AllPub"/>
    <s v="Inside"/>
    <s v="Gtl"/>
    <s v="NridgHt"/>
    <s v="Norm"/>
    <s v="Norm"/>
    <s v="1Fam"/>
    <s v="1Story"/>
    <n v="9"/>
    <n v="5"/>
    <n v="2007"/>
    <n v="2007"/>
    <s v="Hip"/>
    <s v="CompShg"/>
    <s v="CemntBd"/>
    <s v="CmentBd"/>
    <s v="BrkFace"/>
    <n v="452"/>
    <s v="Ex"/>
    <s v="TA"/>
    <s v="PConc"/>
    <s v="Ex"/>
    <s v="TA"/>
    <s v="Av"/>
    <s v="GLQ"/>
    <n v="48"/>
    <s v="Unf"/>
    <n v="0"/>
    <n v="1774"/>
    <n v="1822"/>
    <s v="GasA"/>
    <s v="Ex"/>
    <x v="0"/>
    <s v="SBrkr"/>
    <n v="1828"/>
    <n v="0"/>
    <n v="0"/>
    <n v="1828"/>
    <n v="0"/>
    <n v="0"/>
    <n v="2"/>
    <n v="0"/>
    <n v="3"/>
    <n v="1"/>
    <s v="Gd"/>
    <n v="9"/>
    <s v="Typ"/>
    <n v="1"/>
    <s v="Gd"/>
    <s v="Attchd"/>
    <n v="2007"/>
    <s v="Unf"/>
    <n v="3"/>
    <n v="774"/>
    <s v="TA"/>
    <s v="TA"/>
    <s v="Y"/>
    <n v="0"/>
    <n v="108"/>
    <n v="0"/>
    <n v="0"/>
    <n v="260"/>
    <n v="0"/>
    <s v="NA"/>
    <s v="NA"/>
    <s v="NA"/>
    <n v="0"/>
    <n v="7"/>
    <n v="2007"/>
    <s v="New"/>
    <s v="Partial"/>
    <n v="314813"/>
    <m/>
    <m/>
  </r>
  <r>
    <x v="99"/>
    <n v="60"/>
    <s v="RL"/>
    <s v="NA"/>
    <n v="11050"/>
    <s v="Pave"/>
    <s v="NA"/>
    <s v="Reg"/>
    <s v="Lvl"/>
    <s v="AllPub"/>
    <s v="Inside"/>
    <s v="Gtl"/>
    <s v="CollgCr"/>
    <s v="PosN"/>
    <s v="Norm"/>
    <s v="1Fam"/>
    <s v="2Story"/>
    <n v="9"/>
    <n v="5"/>
    <n v="2000"/>
    <n v="2000"/>
    <s v="Hip"/>
    <s v="CompShg"/>
    <s v="VinylSd"/>
    <s v="VinylSd"/>
    <s v="BrkFace"/>
    <n v="204"/>
    <s v="Gd"/>
    <s v="TA"/>
    <s v="PConc"/>
    <s v="Ex"/>
    <s v="TA"/>
    <s v="Mn"/>
    <s v="GLQ"/>
    <n v="904"/>
    <s v="Unf"/>
    <n v="0"/>
    <n v="536"/>
    <n v="1440"/>
    <s v="GasA"/>
    <s v="Ex"/>
    <x v="0"/>
    <s v="SBrkr"/>
    <n v="1476"/>
    <n v="677"/>
    <n v="0"/>
    <n v="2153"/>
    <n v="1"/>
    <n v="0"/>
    <n v="2"/>
    <n v="1"/>
    <n v="3"/>
    <n v="1"/>
    <s v="Ex"/>
    <n v="8"/>
    <s v="Typ"/>
    <n v="2"/>
    <s v="Ex"/>
    <s v="Attchd"/>
    <n v="2000"/>
    <s v="Fin"/>
    <n v="3"/>
    <n v="736"/>
    <s v="TA"/>
    <s v="TA"/>
    <s v="Y"/>
    <n v="253"/>
    <n v="142"/>
    <n v="0"/>
    <n v="0"/>
    <n v="0"/>
    <n v="0"/>
    <s v="NA"/>
    <s v="NA"/>
    <s v="NA"/>
    <n v="0"/>
    <n v="5"/>
    <n v="2009"/>
    <s v="WD"/>
    <s v="Normal"/>
    <n v="313000"/>
    <m/>
    <m/>
  </r>
  <r>
    <x v="100"/>
    <n v="20"/>
    <s v="RL"/>
    <n v="85"/>
    <n v="14331"/>
    <s v="Pave"/>
    <s v="NA"/>
    <s v="Reg"/>
    <s v="Lvl"/>
    <s v="AllPub"/>
    <s v="Inside"/>
    <s v="Gtl"/>
    <s v="Timber"/>
    <s v="Norm"/>
    <s v="Norm"/>
    <s v="1Fam"/>
    <s v="1Story"/>
    <n v="8"/>
    <n v="5"/>
    <n v="2002"/>
    <n v="2002"/>
    <s v="Hip"/>
    <s v="CompShg"/>
    <s v="VinylSd"/>
    <s v="VinylSd"/>
    <s v="BrkFace"/>
    <n v="630"/>
    <s v="Gd"/>
    <s v="TA"/>
    <s v="PConc"/>
    <s v="Ex"/>
    <s v="TA"/>
    <s v="Gd"/>
    <s v="GLQ"/>
    <n v="1274"/>
    <s v="Unf"/>
    <n v="0"/>
    <n v="526"/>
    <n v="1800"/>
    <s v="GasA"/>
    <s v="Ex"/>
    <x v="0"/>
    <s v="SBrkr"/>
    <n v="1800"/>
    <n v="0"/>
    <n v="0"/>
    <n v="1800"/>
    <n v="1"/>
    <n v="0"/>
    <n v="2"/>
    <n v="0"/>
    <n v="3"/>
    <n v="1"/>
    <s v="Gd"/>
    <n v="7"/>
    <s v="Typ"/>
    <n v="1"/>
    <s v="Gd"/>
    <s v="Attchd"/>
    <n v="2002"/>
    <s v="Fin"/>
    <n v="3"/>
    <n v="765"/>
    <s v="TA"/>
    <s v="TA"/>
    <s v="Y"/>
    <n v="270"/>
    <n v="78"/>
    <n v="0"/>
    <n v="0"/>
    <n v="0"/>
    <n v="0"/>
    <s v="NA"/>
    <s v="NA"/>
    <s v="NA"/>
    <n v="0"/>
    <n v="5"/>
    <n v="2006"/>
    <s v="WD"/>
    <s v="Normal"/>
    <n v="312500"/>
    <m/>
    <m/>
  </r>
  <r>
    <x v="101"/>
    <n v="20"/>
    <s v="RL"/>
    <n v="79"/>
    <n v="9416"/>
    <s v="Pave"/>
    <s v="NA"/>
    <s v="Reg"/>
    <s v="Lvl"/>
    <s v="AllPub"/>
    <s v="Inside"/>
    <s v="Gtl"/>
    <s v="Somerst"/>
    <s v="Norm"/>
    <s v="Norm"/>
    <s v="1Fam"/>
    <s v="1Story"/>
    <n v="7"/>
    <n v="5"/>
    <n v="2007"/>
    <n v="2007"/>
    <s v="Hip"/>
    <s v="CompShg"/>
    <s v="CemntBd"/>
    <s v="CmentBd"/>
    <s v="Stone"/>
    <n v="205"/>
    <s v="Ex"/>
    <s v="TA"/>
    <s v="PConc"/>
    <s v="Ex"/>
    <s v="TA"/>
    <s v="No"/>
    <s v="GLQ"/>
    <n v="1126"/>
    <s v="Unf"/>
    <n v="0"/>
    <n v="600"/>
    <n v="1726"/>
    <s v="GasA"/>
    <s v="Ex"/>
    <x v="0"/>
    <s v="SBrkr"/>
    <n v="1726"/>
    <n v="0"/>
    <n v="0"/>
    <n v="1726"/>
    <n v="1"/>
    <n v="0"/>
    <n v="2"/>
    <n v="0"/>
    <n v="3"/>
    <n v="1"/>
    <s v="Ex"/>
    <n v="8"/>
    <s v="Typ"/>
    <n v="1"/>
    <s v="Gd"/>
    <s v="Attchd"/>
    <n v="2007"/>
    <s v="Fin"/>
    <n v="3"/>
    <n v="786"/>
    <s v="TA"/>
    <s v="TA"/>
    <s v="Y"/>
    <n v="171"/>
    <n v="138"/>
    <n v="0"/>
    <n v="0"/>
    <n v="266"/>
    <n v="0"/>
    <s v="NA"/>
    <s v="NA"/>
    <s v="NA"/>
    <n v="0"/>
    <n v="9"/>
    <n v="2007"/>
    <s v="New"/>
    <s v="Partial"/>
    <n v="311872"/>
    <m/>
    <m/>
  </r>
  <r>
    <x v="102"/>
    <n v="50"/>
    <s v="RL"/>
    <s v="NA"/>
    <n v="15660"/>
    <s v="Pave"/>
    <s v="NA"/>
    <s v="IR1"/>
    <s v="Lvl"/>
    <s v="AllPub"/>
    <s v="Corner"/>
    <s v="Gtl"/>
    <s v="Crawfor"/>
    <s v="Norm"/>
    <s v="Norm"/>
    <s v="1Fam"/>
    <s v="1.5Fin"/>
    <n v="7"/>
    <n v="9"/>
    <n v="1939"/>
    <n v="2006"/>
    <s v="Gable"/>
    <s v="CompShg"/>
    <s v="VinylSd"/>
    <s v="VinylSd"/>
    <s v="BrkFace"/>
    <n v="312"/>
    <s v="Gd"/>
    <s v="Gd"/>
    <s v="CBlock"/>
    <s v="TA"/>
    <s v="TA"/>
    <s v="No"/>
    <s v="BLQ"/>
    <n v="341"/>
    <s v="Unf"/>
    <n v="0"/>
    <n v="457"/>
    <n v="798"/>
    <s v="GasA"/>
    <s v="Ex"/>
    <x v="0"/>
    <s v="SBrkr"/>
    <n v="1137"/>
    <n v="817"/>
    <n v="0"/>
    <n v="1954"/>
    <n v="0"/>
    <n v="1"/>
    <n v="1"/>
    <n v="1"/>
    <n v="3"/>
    <n v="1"/>
    <s v="Gd"/>
    <n v="8"/>
    <s v="Typ"/>
    <n v="2"/>
    <s v="TA"/>
    <s v="Attchd"/>
    <n v="1939"/>
    <s v="Unf"/>
    <n v="2"/>
    <n v="431"/>
    <s v="TA"/>
    <s v="TA"/>
    <s v="Y"/>
    <n v="0"/>
    <n v="119"/>
    <n v="150"/>
    <n v="0"/>
    <n v="0"/>
    <n v="0"/>
    <s v="NA"/>
    <s v="NA"/>
    <s v="NA"/>
    <n v="0"/>
    <n v="5"/>
    <n v="2008"/>
    <s v="WD"/>
    <s v="Normal"/>
    <n v="311500"/>
    <m/>
    <m/>
  </r>
  <r>
    <x v="103"/>
    <n v="60"/>
    <s v="RL"/>
    <s v="NA"/>
    <n v="14541"/>
    <s v="Pave"/>
    <s v="NA"/>
    <s v="IR1"/>
    <s v="Lvl"/>
    <s v="AllPub"/>
    <s v="Corner"/>
    <s v="Gtl"/>
    <s v="NoRidge"/>
    <s v="Norm"/>
    <s v="Norm"/>
    <s v="1Fam"/>
    <s v="2Story"/>
    <n v="8"/>
    <n v="7"/>
    <n v="1993"/>
    <n v="1993"/>
    <s v="Gable"/>
    <s v="CompShg"/>
    <s v="MetalSd"/>
    <s v="MetalSd"/>
    <s v="None"/>
    <n v="0"/>
    <s v="Gd"/>
    <s v="Gd"/>
    <s v="PConc"/>
    <s v="Gd"/>
    <s v="Gd"/>
    <s v="No"/>
    <s v="GLQ"/>
    <n v="1012"/>
    <s v="Unf"/>
    <n v="0"/>
    <n v="326"/>
    <n v="1338"/>
    <s v="GasA"/>
    <s v="Ex"/>
    <x v="0"/>
    <s v="SBrkr"/>
    <n v="1352"/>
    <n v="1168"/>
    <n v="0"/>
    <n v="2520"/>
    <n v="1"/>
    <n v="0"/>
    <n v="2"/>
    <n v="1"/>
    <n v="5"/>
    <n v="1"/>
    <s v="Gd"/>
    <n v="10"/>
    <s v="Typ"/>
    <n v="1"/>
    <s v="TA"/>
    <s v="Attchd"/>
    <n v="1993"/>
    <s v="RFn"/>
    <n v="3"/>
    <n v="796"/>
    <s v="TA"/>
    <s v="TA"/>
    <s v="Y"/>
    <n v="209"/>
    <n v="55"/>
    <n v="0"/>
    <n v="0"/>
    <n v="0"/>
    <n v="0"/>
    <s v="NA"/>
    <s v="NA"/>
    <s v="NA"/>
    <n v="0"/>
    <n v="11"/>
    <n v="2006"/>
    <s v="WD"/>
    <s v="Abnorml"/>
    <n v="310000"/>
    <m/>
    <m/>
  </r>
  <r>
    <x v="104"/>
    <n v="60"/>
    <s v="FV"/>
    <n v="85"/>
    <n v="11003"/>
    <s v="Pave"/>
    <s v="NA"/>
    <s v="Reg"/>
    <s v="Lvl"/>
    <s v="AllPub"/>
    <s v="Inside"/>
    <s v="Gtl"/>
    <s v="Somerst"/>
    <s v="Norm"/>
    <s v="Norm"/>
    <s v="1Fam"/>
    <s v="2Story"/>
    <n v="10"/>
    <n v="5"/>
    <n v="2008"/>
    <n v="2008"/>
    <s v="Gable"/>
    <s v="CompShg"/>
    <s v="VinylSd"/>
    <s v="VinylSd"/>
    <s v="Stone"/>
    <n v="160"/>
    <s v="Ex"/>
    <s v="TA"/>
    <s v="PConc"/>
    <s v="Ex"/>
    <s v="TA"/>
    <s v="Av"/>
    <s v="GLQ"/>
    <n v="765"/>
    <s v="Unf"/>
    <n v="0"/>
    <n v="252"/>
    <n v="1017"/>
    <s v="GasA"/>
    <s v="Ex"/>
    <x v="0"/>
    <s v="SBrkr"/>
    <n v="1026"/>
    <n v="981"/>
    <n v="0"/>
    <n v="2007"/>
    <n v="1"/>
    <n v="0"/>
    <n v="2"/>
    <n v="1"/>
    <n v="3"/>
    <n v="1"/>
    <s v="Ex"/>
    <n v="10"/>
    <s v="Typ"/>
    <n v="1"/>
    <s v="Ex"/>
    <s v="Attchd"/>
    <n v="2008"/>
    <s v="Fin"/>
    <n v="3"/>
    <n v="812"/>
    <s v="TA"/>
    <s v="TA"/>
    <s v="Y"/>
    <n v="168"/>
    <n v="52"/>
    <n v="0"/>
    <n v="0"/>
    <n v="0"/>
    <n v="0"/>
    <s v="NA"/>
    <s v="NA"/>
    <s v="NA"/>
    <n v="0"/>
    <n v="4"/>
    <n v="2009"/>
    <s v="WD"/>
    <s v="Normal"/>
    <n v="310000"/>
    <m/>
    <m/>
  </r>
  <r>
    <x v="105"/>
    <n v="60"/>
    <s v="RL"/>
    <n v="108"/>
    <n v="13418"/>
    <s v="Pave"/>
    <s v="NA"/>
    <s v="Reg"/>
    <s v="Lvl"/>
    <s v="AllPub"/>
    <s v="Inside"/>
    <s v="Gtl"/>
    <s v="NridgHt"/>
    <s v="Norm"/>
    <s v="Norm"/>
    <s v="1Fam"/>
    <s v="2Story"/>
    <n v="8"/>
    <n v="5"/>
    <n v="2004"/>
    <n v="2005"/>
    <s v="Gable"/>
    <s v="CompShg"/>
    <s v="VinylSd"/>
    <s v="VinylSd"/>
    <s v="Stone"/>
    <n v="132"/>
    <s v="Gd"/>
    <s v="TA"/>
    <s v="PConc"/>
    <s v="Ex"/>
    <s v="TA"/>
    <s v="Av"/>
    <s v="Unf"/>
    <n v="0"/>
    <s v="Unf"/>
    <n v="0"/>
    <n v="1117"/>
    <n v="1117"/>
    <s v="GasA"/>
    <s v="Ex"/>
    <x v="0"/>
    <s v="SBrkr"/>
    <n v="1132"/>
    <n v="1320"/>
    <n v="0"/>
    <n v="2452"/>
    <n v="0"/>
    <n v="0"/>
    <n v="3"/>
    <n v="1"/>
    <n v="4"/>
    <n v="1"/>
    <s v="Gd"/>
    <n v="9"/>
    <s v="Typ"/>
    <n v="1"/>
    <s v="Gd"/>
    <s v="BuiltIn"/>
    <n v="2004"/>
    <s v="Fin"/>
    <n v="3"/>
    <n v="691"/>
    <s v="TA"/>
    <s v="TA"/>
    <s v="Y"/>
    <n v="113"/>
    <n v="32"/>
    <n v="0"/>
    <n v="0"/>
    <n v="0"/>
    <n v="0"/>
    <s v="NA"/>
    <s v="NA"/>
    <s v="NA"/>
    <n v="0"/>
    <n v="9"/>
    <n v="2006"/>
    <s v="WD"/>
    <s v="Normal"/>
    <n v="309000"/>
    <m/>
    <m/>
  </r>
  <r>
    <x v="106"/>
    <n v="20"/>
    <s v="RL"/>
    <n v="75"/>
    <n v="10084"/>
    <s v="Pave"/>
    <s v="NA"/>
    <s v="Reg"/>
    <s v="Lvl"/>
    <s v="AllPub"/>
    <s v="Inside"/>
    <s v="Gtl"/>
    <s v="Somerst"/>
    <s v="Norm"/>
    <s v="Norm"/>
    <s v="1Fam"/>
    <s v="1Story"/>
    <n v="8"/>
    <n v="5"/>
    <n v="2004"/>
    <n v="2005"/>
    <s v="Gable"/>
    <s v="CompShg"/>
    <s v="VinylSd"/>
    <s v="VinylSd"/>
    <s v="Stone"/>
    <n v="186"/>
    <s v="Gd"/>
    <s v="TA"/>
    <s v="PConc"/>
    <s v="Ex"/>
    <s v="TA"/>
    <s v="Av"/>
    <s v="GLQ"/>
    <n v="1369"/>
    <s v="Unf"/>
    <n v="0"/>
    <n v="317"/>
    <n v="1686"/>
    <s v="GasA"/>
    <s v="Ex"/>
    <x v="0"/>
    <s v="SBrkr"/>
    <n v="1694"/>
    <n v="0"/>
    <n v="0"/>
    <n v="1694"/>
    <n v="1"/>
    <n v="0"/>
    <n v="2"/>
    <n v="0"/>
    <n v="3"/>
    <n v="1"/>
    <s v="Gd"/>
    <n v="7"/>
    <s v="Typ"/>
    <n v="1"/>
    <s v="Gd"/>
    <s v="Attchd"/>
    <n v="2004"/>
    <s v="RFn"/>
    <n v="2"/>
    <n v="636"/>
    <s v="TA"/>
    <s v="TA"/>
    <s v="Y"/>
    <n v="255"/>
    <n v="57"/>
    <n v="0"/>
    <n v="0"/>
    <n v="0"/>
    <n v="0"/>
    <s v="NA"/>
    <s v="NA"/>
    <s v="NA"/>
    <n v="0"/>
    <n v="8"/>
    <n v="2007"/>
    <s v="WD"/>
    <s v="Normal"/>
    <n v="307000"/>
    <m/>
    <m/>
  </r>
  <r>
    <x v="107"/>
    <n v="20"/>
    <s v="RL"/>
    <n v="98"/>
    <n v="11478"/>
    <s v="Pave"/>
    <s v="NA"/>
    <s v="Reg"/>
    <s v="Lvl"/>
    <s v="AllPub"/>
    <s v="Inside"/>
    <s v="Gtl"/>
    <s v="NridgHt"/>
    <s v="Norm"/>
    <s v="Norm"/>
    <s v="1Fam"/>
    <s v="1Story"/>
    <n v="8"/>
    <n v="5"/>
    <n v="2007"/>
    <n v="2008"/>
    <s v="Gable"/>
    <s v="CompShg"/>
    <s v="VinylSd"/>
    <s v="VinylSd"/>
    <s v="Stone"/>
    <n v="200"/>
    <s v="Gd"/>
    <s v="TA"/>
    <s v="PConc"/>
    <s v="Ex"/>
    <s v="TA"/>
    <s v="No"/>
    <s v="GLQ"/>
    <n v="1218"/>
    <s v="Unf"/>
    <n v="0"/>
    <n v="486"/>
    <n v="1704"/>
    <s v="GasA"/>
    <s v="Ex"/>
    <x v="0"/>
    <s v="SBrkr"/>
    <n v="1704"/>
    <n v="0"/>
    <n v="0"/>
    <n v="1704"/>
    <n v="1"/>
    <n v="0"/>
    <n v="2"/>
    <n v="0"/>
    <n v="3"/>
    <n v="1"/>
    <s v="Gd"/>
    <n v="7"/>
    <s v="Typ"/>
    <n v="1"/>
    <s v="Gd"/>
    <s v="Attchd"/>
    <n v="2008"/>
    <s v="RFn"/>
    <n v="3"/>
    <n v="772"/>
    <s v="TA"/>
    <s v="TA"/>
    <s v="Y"/>
    <n v="0"/>
    <n v="50"/>
    <n v="0"/>
    <n v="0"/>
    <n v="0"/>
    <n v="0"/>
    <s v="NA"/>
    <s v="NA"/>
    <s v="NA"/>
    <n v="0"/>
    <n v="5"/>
    <n v="2010"/>
    <s v="WD"/>
    <s v="Normal"/>
    <n v="306000"/>
    <m/>
    <m/>
  </r>
  <r>
    <x v="108"/>
    <n v="20"/>
    <s v="RL"/>
    <n v="80"/>
    <n v="10386"/>
    <s v="Pave"/>
    <s v="NA"/>
    <s v="Reg"/>
    <s v="Lvl"/>
    <s v="AllPub"/>
    <s v="Inside"/>
    <s v="Gtl"/>
    <s v="CollgCr"/>
    <s v="Norm"/>
    <s v="Norm"/>
    <s v="1Fam"/>
    <s v="1Story"/>
    <n v="8"/>
    <n v="5"/>
    <n v="2004"/>
    <n v="2005"/>
    <s v="Gable"/>
    <s v="CompShg"/>
    <s v="CemntBd"/>
    <s v="CmentBd"/>
    <s v="Stone"/>
    <n v="246"/>
    <s v="Gd"/>
    <s v="TA"/>
    <s v="PConc"/>
    <s v="Gd"/>
    <s v="TA"/>
    <s v="No"/>
    <s v="GLQ"/>
    <n v="1464"/>
    <s v="Unf"/>
    <n v="0"/>
    <n v="536"/>
    <n v="2000"/>
    <s v="GasA"/>
    <s v="Ex"/>
    <x v="0"/>
    <s v="SBrkr"/>
    <n v="2000"/>
    <n v="0"/>
    <n v="0"/>
    <n v="2000"/>
    <n v="1"/>
    <n v="0"/>
    <n v="2"/>
    <n v="0"/>
    <n v="3"/>
    <n v="1"/>
    <s v="Gd"/>
    <n v="8"/>
    <s v="Typ"/>
    <n v="0"/>
    <s v="NA"/>
    <s v="Attchd"/>
    <n v="2004"/>
    <s v="Fin"/>
    <n v="3"/>
    <n v="888"/>
    <s v="TA"/>
    <s v="TA"/>
    <s v="Y"/>
    <n v="168"/>
    <n v="0"/>
    <n v="0"/>
    <n v="0"/>
    <n v="0"/>
    <n v="0"/>
    <s v="NA"/>
    <s v="NA"/>
    <s v="NA"/>
    <n v="0"/>
    <n v="7"/>
    <n v="2007"/>
    <s v="WD"/>
    <s v="Normal"/>
    <n v="305900"/>
    <m/>
    <m/>
  </r>
  <r>
    <x v="109"/>
    <n v="60"/>
    <s v="RL"/>
    <n v="85"/>
    <n v="12244"/>
    <s v="Pave"/>
    <s v="NA"/>
    <s v="Reg"/>
    <s v="Lvl"/>
    <s v="AllPub"/>
    <s v="Inside"/>
    <s v="Gtl"/>
    <s v="Timber"/>
    <s v="Norm"/>
    <s v="Norm"/>
    <s v="1Fam"/>
    <s v="2Story"/>
    <n v="8"/>
    <n v="5"/>
    <n v="2003"/>
    <n v="2003"/>
    <s v="Hip"/>
    <s v="CompShg"/>
    <s v="VinylSd"/>
    <s v="VinylSd"/>
    <s v="Stone"/>
    <n v="226"/>
    <s v="Gd"/>
    <s v="TA"/>
    <s v="PConc"/>
    <s v="Gd"/>
    <s v="TA"/>
    <s v="Gd"/>
    <s v="GLQ"/>
    <n v="871"/>
    <s v="Unf"/>
    <n v="0"/>
    <n v="611"/>
    <n v="1482"/>
    <s v="GasA"/>
    <s v="Ex"/>
    <x v="0"/>
    <s v="SBrkr"/>
    <n v="1482"/>
    <n v="780"/>
    <n v="0"/>
    <n v="2262"/>
    <n v="1"/>
    <n v="0"/>
    <n v="2"/>
    <n v="1"/>
    <n v="4"/>
    <n v="1"/>
    <s v="Gd"/>
    <n v="10"/>
    <s v="Typ"/>
    <n v="2"/>
    <s v="Gd"/>
    <s v="Attchd"/>
    <n v="2003"/>
    <s v="Fin"/>
    <n v="3"/>
    <n v="749"/>
    <s v="TA"/>
    <s v="TA"/>
    <s v="Y"/>
    <n v="168"/>
    <n v="0"/>
    <n v="0"/>
    <n v="0"/>
    <n v="0"/>
    <n v="0"/>
    <s v="NA"/>
    <s v="NA"/>
    <s v="NA"/>
    <n v="0"/>
    <n v="8"/>
    <n v="2008"/>
    <s v="WD"/>
    <s v="Normal"/>
    <n v="305000"/>
    <m/>
    <m/>
  </r>
  <r>
    <x v="110"/>
    <n v="60"/>
    <s v="FV"/>
    <n v="75"/>
    <n v="9000"/>
    <s v="Pave"/>
    <s v="NA"/>
    <s v="Reg"/>
    <s v="Lvl"/>
    <s v="AllPub"/>
    <s v="Inside"/>
    <s v="Gtl"/>
    <s v="Somerst"/>
    <s v="Norm"/>
    <s v="Norm"/>
    <s v="1Fam"/>
    <s v="2Story"/>
    <n v="8"/>
    <n v="5"/>
    <n v="2007"/>
    <n v="2007"/>
    <s v="Gable"/>
    <s v="CompShg"/>
    <s v="CemntBd"/>
    <s v="CmentBd"/>
    <s v="None"/>
    <n v="0"/>
    <s v="Gd"/>
    <s v="TA"/>
    <s v="PConc"/>
    <s v="Gd"/>
    <s v="TA"/>
    <s v="Av"/>
    <s v="GLQ"/>
    <n v="64"/>
    <s v="Unf"/>
    <n v="0"/>
    <n v="1120"/>
    <n v="1184"/>
    <s v="GasA"/>
    <s v="Ex"/>
    <x v="0"/>
    <s v="SBrkr"/>
    <n v="1184"/>
    <n v="1426"/>
    <n v="0"/>
    <n v="2610"/>
    <n v="0"/>
    <n v="0"/>
    <n v="2"/>
    <n v="1"/>
    <n v="4"/>
    <n v="1"/>
    <s v="Ex"/>
    <n v="11"/>
    <s v="Typ"/>
    <n v="1"/>
    <s v="Gd"/>
    <s v="BuiltIn"/>
    <n v="2007"/>
    <s v="Fin"/>
    <n v="2"/>
    <n v="550"/>
    <s v="TA"/>
    <s v="TA"/>
    <s v="Y"/>
    <n v="208"/>
    <n v="364"/>
    <n v="0"/>
    <n v="0"/>
    <n v="0"/>
    <n v="0"/>
    <s v="NA"/>
    <s v="NA"/>
    <s v="NA"/>
    <n v="0"/>
    <n v="8"/>
    <n v="2007"/>
    <s v="New"/>
    <s v="Partial"/>
    <n v="303477"/>
    <m/>
    <m/>
  </r>
  <r>
    <x v="111"/>
    <n v="20"/>
    <s v="RL"/>
    <s v="NA"/>
    <n v="115149"/>
    <s v="Pave"/>
    <s v="NA"/>
    <s v="IR2"/>
    <s v="Low"/>
    <s v="AllPub"/>
    <s v="CulDSac"/>
    <s v="Sev"/>
    <s v="ClearCr"/>
    <s v="Norm"/>
    <s v="Norm"/>
    <s v="1Fam"/>
    <s v="1Story"/>
    <n v="7"/>
    <n v="5"/>
    <n v="1971"/>
    <n v="2002"/>
    <s v="Gable"/>
    <s v="CompShg"/>
    <s v="Plywood"/>
    <s v="Plywood"/>
    <s v="Stone"/>
    <n v="351"/>
    <s v="TA"/>
    <s v="TA"/>
    <s v="CBlock"/>
    <s v="Gd"/>
    <s v="TA"/>
    <s v="Gd"/>
    <s v="GLQ"/>
    <n v="1219"/>
    <s v="Unf"/>
    <n v="0"/>
    <n v="424"/>
    <n v="1643"/>
    <s v="GasA"/>
    <s v="TA"/>
    <x v="0"/>
    <s v="SBrkr"/>
    <n v="1824"/>
    <n v="0"/>
    <n v="0"/>
    <n v="1824"/>
    <n v="1"/>
    <n v="0"/>
    <n v="2"/>
    <n v="0"/>
    <n v="2"/>
    <n v="1"/>
    <s v="Gd"/>
    <n v="5"/>
    <s v="Typ"/>
    <n v="2"/>
    <s v="TA"/>
    <s v="Attchd"/>
    <n v="1971"/>
    <s v="Unf"/>
    <n v="2"/>
    <n v="739"/>
    <s v="TA"/>
    <s v="TA"/>
    <s v="Y"/>
    <n v="380"/>
    <n v="48"/>
    <n v="0"/>
    <n v="0"/>
    <n v="0"/>
    <n v="0"/>
    <s v="NA"/>
    <s v="NA"/>
    <s v="NA"/>
    <n v="0"/>
    <n v="6"/>
    <n v="2007"/>
    <s v="WD"/>
    <s v="Normal"/>
    <n v="302000"/>
    <m/>
    <m/>
  </r>
  <r>
    <x v="112"/>
    <n v="60"/>
    <s v="RL"/>
    <s v="NA"/>
    <n v="9572"/>
    <s v="Pave"/>
    <s v="NA"/>
    <s v="IR1"/>
    <s v="Lvl"/>
    <s v="AllPub"/>
    <s v="Inside"/>
    <s v="Gtl"/>
    <s v="NoRidge"/>
    <s v="Norm"/>
    <s v="Norm"/>
    <s v="1Fam"/>
    <s v="2Story"/>
    <n v="8"/>
    <n v="5"/>
    <n v="1990"/>
    <n v="1990"/>
    <s v="Gable"/>
    <s v="CompShg"/>
    <s v="Wd Sdng"/>
    <s v="Wd Sdng"/>
    <s v="BrkFace"/>
    <n v="336"/>
    <s v="Gd"/>
    <s v="TA"/>
    <s v="PConc"/>
    <s v="Ex"/>
    <s v="TA"/>
    <s v="No"/>
    <s v="GLQ"/>
    <n v="482"/>
    <s v="Unf"/>
    <n v="0"/>
    <n v="971"/>
    <n v="1453"/>
    <s v="GasA"/>
    <s v="Ex"/>
    <x v="0"/>
    <s v="SBrkr"/>
    <n v="1453"/>
    <n v="1357"/>
    <n v="0"/>
    <n v="2810"/>
    <n v="0"/>
    <n v="0"/>
    <n v="2"/>
    <n v="1"/>
    <n v="4"/>
    <n v="1"/>
    <s v="Gd"/>
    <n v="9"/>
    <s v="Typ"/>
    <n v="1"/>
    <s v="Ex"/>
    <s v="Attchd"/>
    <n v="1990"/>
    <s v="RFn"/>
    <n v="2"/>
    <n v="750"/>
    <s v="Gd"/>
    <s v="Gd"/>
    <s v="Y"/>
    <n v="500"/>
    <n v="0"/>
    <n v="0"/>
    <n v="0"/>
    <n v="0"/>
    <n v="0"/>
    <s v="NA"/>
    <s v="NA"/>
    <s v="NA"/>
    <n v="0"/>
    <n v="6"/>
    <n v="2007"/>
    <s v="WD"/>
    <s v="Normal"/>
    <n v="302000"/>
    <m/>
    <m/>
  </r>
  <r>
    <x v="113"/>
    <n v="20"/>
    <s v="RL"/>
    <n v="91"/>
    <n v="14303"/>
    <s v="Pave"/>
    <s v="NA"/>
    <s v="IR1"/>
    <s v="Lvl"/>
    <s v="AllPub"/>
    <s v="Corner"/>
    <s v="Gtl"/>
    <s v="NoRidge"/>
    <s v="Norm"/>
    <s v="Norm"/>
    <s v="1Fam"/>
    <s v="1Story"/>
    <n v="8"/>
    <n v="5"/>
    <n v="1994"/>
    <n v="1994"/>
    <s v="Hip"/>
    <s v="CompShg"/>
    <s v="HdBoard"/>
    <s v="HdBoard"/>
    <s v="BrkFace"/>
    <n v="554"/>
    <s v="Gd"/>
    <s v="TA"/>
    <s v="PConc"/>
    <s v="Gd"/>
    <s v="TA"/>
    <s v="Gd"/>
    <s v="GLQ"/>
    <n v="1314"/>
    <s v="Unf"/>
    <n v="0"/>
    <n v="672"/>
    <n v="1986"/>
    <s v="GasA"/>
    <s v="Ex"/>
    <x v="0"/>
    <s v="SBrkr"/>
    <n v="1987"/>
    <n v="0"/>
    <n v="0"/>
    <n v="1987"/>
    <n v="1"/>
    <n v="0"/>
    <n v="2"/>
    <n v="0"/>
    <n v="2"/>
    <n v="1"/>
    <s v="Gd"/>
    <n v="7"/>
    <s v="Typ"/>
    <n v="1"/>
    <s v="TA"/>
    <s v="Attchd"/>
    <n v="1994"/>
    <s v="Fin"/>
    <n v="2"/>
    <n v="691"/>
    <s v="TA"/>
    <s v="TA"/>
    <s v="Y"/>
    <n v="262"/>
    <n v="36"/>
    <n v="0"/>
    <n v="0"/>
    <n v="0"/>
    <n v="0"/>
    <s v="NA"/>
    <s v="NA"/>
    <s v="NA"/>
    <n v="0"/>
    <n v="8"/>
    <n v="2008"/>
    <s v="WD"/>
    <s v="Normal"/>
    <n v="301500"/>
    <m/>
    <m/>
  </r>
  <r>
    <x v="114"/>
    <n v="60"/>
    <s v="RL"/>
    <n v="86"/>
    <n v="10380"/>
    <s v="Pave"/>
    <s v="NA"/>
    <s v="IR1"/>
    <s v="Lvl"/>
    <s v="AllPub"/>
    <s v="Inside"/>
    <s v="Gtl"/>
    <s v="SawyerW"/>
    <s v="Norm"/>
    <s v="Norm"/>
    <s v="1Fam"/>
    <s v="2Story"/>
    <n v="7"/>
    <n v="5"/>
    <n v="1986"/>
    <n v="1987"/>
    <s v="Gable"/>
    <s v="CompShg"/>
    <s v="Plywood"/>
    <s v="Plywood"/>
    <s v="BrkFace"/>
    <n v="172"/>
    <s v="Gd"/>
    <s v="TA"/>
    <s v="CBlock"/>
    <s v="TA"/>
    <s v="TA"/>
    <s v="Gd"/>
    <s v="LwQ"/>
    <n v="28"/>
    <s v="ALQ"/>
    <n v="1474"/>
    <n v="0"/>
    <n v="1502"/>
    <s v="GasA"/>
    <s v="Ex"/>
    <x v="0"/>
    <s v="SBrkr"/>
    <n v="1553"/>
    <n v="1177"/>
    <n v="0"/>
    <n v="2730"/>
    <n v="1"/>
    <n v="0"/>
    <n v="2"/>
    <n v="1"/>
    <n v="4"/>
    <n v="1"/>
    <s v="Gd"/>
    <n v="8"/>
    <s v="Typ"/>
    <n v="1"/>
    <s v="TA"/>
    <s v="Attchd"/>
    <n v="1987"/>
    <s v="Fin"/>
    <n v="2"/>
    <n v="576"/>
    <s v="TA"/>
    <s v="TA"/>
    <s v="Y"/>
    <n v="201"/>
    <n v="96"/>
    <n v="0"/>
    <n v="0"/>
    <n v="0"/>
    <n v="0"/>
    <s v="NA"/>
    <s v="MnPrv"/>
    <s v="NA"/>
    <n v="0"/>
    <n v="8"/>
    <n v="2007"/>
    <s v="WD"/>
    <s v="Normal"/>
    <n v="301000"/>
    <m/>
    <m/>
  </r>
  <r>
    <x v="115"/>
    <n v="60"/>
    <s v="RL"/>
    <s v="NA"/>
    <n v="8963"/>
    <s v="Pave"/>
    <s v="NA"/>
    <s v="IR1"/>
    <s v="Lvl"/>
    <s v="AllPub"/>
    <s v="Inside"/>
    <s v="Gtl"/>
    <s v="NWAmes"/>
    <s v="Norm"/>
    <s v="Norm"/>
    <s v="1Fam"/>
    <s v="2Story"/>
    <n v="8"/>
    <n v="9"/>
    <n v="1976"/>
    <n v="1996"/>
    <s v="Hip"/>
    <s v="CompShg"/>
    <s v="VinylSd"/>
    <s v="VinylSd"/>
    <s v="BrkFace"/>
    <n v="289"/>
    <s v="Ex"/>
    <s v="Gd"/>
    <s v="CBlock"/>
    <s v="TA"/>
    <s v="Gd"/>
    <s v="No"/>
    <s v="GLQ"/>
    <n v="575"/>
    <s v="ALQ"/>
    <n v="80"/>
    <n v="487"/>
    <n v="1142"/>
    <s v="GasA"/>
    <s v="Ex"/>
    <x v="0"/>
    <s v="SBrkr"/>
    <n v="1175"/>
    <n v="1540"/>
    <n v="0"/>
    <n v="2715"/>
    <n v="0"/>
    <n v="1"/>
    <n v="3"/>
    <n v="1"/>
    <n v="4"/>
    <n v="1"/>
    <s v="Gd"/>
    <n v="11"/>
    <s v="Typ"/>
    <n v="2"/>
    <s v="TA"/>
    <s v="BuiltIn"/>
    <n v="1994"/>
    <s v="Fin"/>
    <n v="2"/>
    <n v="831"/>
    <s v="TA"/>
    <s v="TA"/>
    <s v="Y"/>
    <n v="0"/>
    <n v="204"/>
    <n v="0"/>
    <n v="0"/>
    <n v="0"/>
    <n v="0"/>
    <s v="NA"/>
    <s v="NA"/>
    <s v="NA"/>
    <n v="0"/>
    <n v="7"/>
    <n v="2008"/>
    <s v="WD"/>
    <s v="Normal"/>
    <n v="299800"/>
    <m/>
    <m/>
  </r>
  <r>
    <x v="116"/>
    <n v="20"/>
    <s v="RL"/>
    <n v="79"/>
    <n v="10637"/>
    <s v="Pave"/>
    <s v="NA"/>
    <s v="Reg"/>
    <s v="Lvl"/>
    <s v="AllPub"/>
    <s v="Inside"/>
    <s v="Gtl"/>
    <s v="CollgCr"/>
    <s v="Norm"/>
    <s v="Norm"/>
    <s v="1Fam"/>
    <s v="1Story"/>
    <n v="8"/>
    <n v="5"/>
    <n v="2007"/>
    <n v="2008"/>
    <s v="Hip"/>
    <s v="CompShg"/>
    <s v="VinylSd"/>
    <s v="VinylSd"/>
    <s v="Stone"/>
    <n v="336"/>
    <s v="Gd"/>
    <s v="TA"/>
    <s v="PConc"/>
    <s v="Ex"/>
    <s v="TA"/>
    <s v="Gd"/>
    <s v="GLQ"/>
    <n v="1288"/>
    <s v="Unf"/>
    <n v="0"/>
    <n v="417"/>
    <n v="1705"/>
    <s v="GasA"/>
    <s v="Ex"/>
    <x v="0"/>
    <s v="SBrkr"/>
    <n v="1718"/>
    <n v="0"/>
    <n v="0"/>
    <n v="1718"/>
    <n v="1"/>
    <n v="0"/>
    <n v="2"/>
    <n v="0"/>
    <n v="3"/>
    <n v="1"/>
    <s v="Gd"/>
    <n v="7"/>
    <s v="Typ"/>
    <n v="1"/>
    <s v="Gd"/>
    <s v="Attchd"/>
    <n v="2007"/>
    <s v="RFn"/>
    <n v="3"/>
    <n v="826"/>
    <s v="TA"/>
    <s v="TA"/>
    <s v="Y"/>
    <n v="208"/>
    <n v="44"/>
    <n v="0"/>
    <n v="0"/>
    <n v="0"/>
    <n v="0"/>
    <s v="NA"/>
    <s v="NA"/>
    <s v="NA"/>
    <n v="0"/>
    <n v="9"/>
    <n v="2009"/>
    <s v="WD"/>
    <s v="Normal"/>
    <n v="297000"/>
    <m/>
    <m/>
  </r>
  <r>
    <x v="117"/>
    <n v="20"/>
    <s v="RL"/>
    <n v="61"/>
    <n v="10226"/>
    <s v="Pave"/>
    <s v="NA"/>
    <s v="IR1"/>
    <s v="Lvl"/>
    <s v="AllPub"/>
    <s v="Inside"/>
    <s v="Gtl"/>
    <s v="CollgCr"/>
    <s v="Norm"/>
    <s v="Norm"/>
    <s v="1Fam"/>
    <s v="1Story"/>
    <n v="8"/>
    <n v="5"/>
    <n v="2008"/>
    <n v="2008"/>
    <s v="Gable"/>
    <s v="CompShg"/>
    <s v="VinylSd"/>
    <s v="VinylSd"/>
    <s v="Stone"/>
    <n v="270"/>
    <s v="Gd"/>
    <s v="TA"/>
    <s v="PConc"/>
    <s v="Ex"/>
    <s v="TA"/>
    <s v="Gd"/>
    <s v="Unf"/>
    <n v="0"/>
    <s v="Unf"/>
    <n v="0"/>
    <n v="1622"/>
    <n v="1622"/>
    <s v="GasA"/>
    <s v="Ex"/>
    <x v="0"/>
    <s v="SBrkr"/>
    <n v="1630"/>
    <n v="0"/>
    <n v="0"/>
    <n v="1630"/>
    <n v="1"/>
    <n v="0"/>
    <n v="2"/>
    <n v="0"/>
    <n v="3"/>
    <n v="1"/>
    <s v="Ex"/>
    <n v="8"/>
    <s v="Typ"/>
    <n v="1"/>
    <s v="Gd"/>
    <s v="Attchd"/>
    <n v="2008"/>
    <s v="RFn"/>
    <n v="3"/>
    <n v="860"/>
    <s v="TA"/>
    <s v="TA"/>
    <s v="Y"/>
    <n v="172"/>
    <n v="42"/>
    <n v="0"/>
    <n v="0"/>
    <n v="0"/>
    <n v="0"/>
    <s v="NA"/>
    <s v="NA"/>
    <s v="NA"/>
    <n v="0"/>
    <n v="1"/>
    <n v="2009"/>
    <s v="WD"/>
    <s v="Normal"/>
    <n v="295493"/>
    <m/>
    <m/>
  </r>
  <r>
    <x v="118"/>
    <n v="75"/>
    <s v="RM"/>
    <n v="87"/>
    <n v="18386"/>
    <s v="Pave"/>
    <s v="NA"/>
    <s v="Reg"/>
    <s v="Lvl"/>
    <s v="AllPub"/>
    <s v="Inside"/>
    <s v="Gtl"/>
    <s v="OldTown"/>
    <s v="Norm"/>
    <s v="Norm"/>
    <s v="1Fam"/>
    <s v="2.5Fin"/>
    <n v="7"/>
    <n v="9"/>
    <n v="1880"/>
    <n v="2002"/>
    <s v="Gable"/>
    <s v="CompShg"/>
    <s v="CemntBd"/>
    <s v="CmentBd"/>
    <s v="None"/>
    <n v="0"/>
    <s v="TA"/>
    <s v="TA"/>
    <s v="BrkTil"/>
    <s v="TA"/>
    <s v="TA"/>
    <s v="No"/>
    <s v="Unf"/>
    <n v="0"/>
    <s v="Unf"/>
    <n v="0"/>
    <n v="1470"/>
    <n v="1470"/>
    <s v="GasA"/>
    <s v="Ex"/>
    <x v="0"/>
    <s v="SBrkr"/>
    <n v="1675"/>
    <n v="1818"/>
    <n v="0"/>
    <n v="3493"/>
    <n v="0"/>
    <n v="0"/>
    <n v="3"/>
    <n v="0"/>
    <n v="3"/>
    <n v="1"/>
    <s v="Gd"/>
    <n v="10"/>
    <s v="Typ"/>
    <n v="1"/>
    <s v="Ex"/>
    <s v="Attchd"/>
    <n v="2003"/>
    <s v="Unf"/>
    <n v="3"/>
    <n v="870"/>
    <s v="TA"/>
    <s v="TA"/>
    <s v="Y"/>
    <n v="302"/>
    <n v="0"/>
    <n v="0"/>
    <n v="0"/>
    <n v="0"/>
    <n v="0"/>
    <s v="NA"/>
    <s v="NA"/>
    <s v="NA"/>
    <n v="0"/>
    <n v="5"/>
    <n v="2008"/>
    <s v="WD"/>
    <s v="Normal"/>
    <n v="295000"/>
    <m/>
    <m/>
  </r>
  <r>
    <x v="119"/>
    <n v="60"/>
    <s v="RL"/>
    <s v="NA"/>
    <n v="17542"/>
    <s v="Pave"/>
    <s v="NA"/>
    <s v="IR1"/>
    <s v="Lvl"/>
    <s v="AllPub"/>
    <s v="Inside"/>
    <s v="Gtl"/>
    <s v="Veenker"/>
    <s v="Norm"/>
    <s v="Norm"/>
    <s v="1Fam"/>
    <s v="2Story"/>
    <n v="7"/>
    <n v="7"/>
    <n v="1974"/>
    <n v="2003"/>
    <s v="Gable"/>
    <s v="CompShg"/>
    <s v="Wd Sdng"/>
    <s v="Wd Sdng"/>
    <s v="None"/>
    <n v="0"/>
    <s v="Gd"/>
    <s v="TA"/>
    <s v="CBlock"/>
    <s v="TA"/>
    <s v="TA"/>
    <s v="Gd"/>
    <s v="LwQ"/>
    <n v="125"/>
    <s v="ALQ"/>
    <n v="1031"/>
    <n v="36"/>
    <n v="1192"/>
    <s v="GasA"/>
    <s v="TA"/>
    <x v="0"/>
    <s v="SBrkr"/>
    <n v="1516"/>
    <n v="651"/>
    <n v="0"/>
    <n v="2167"/>
    <n v="1"/>
    <n v="0"/>
    <n v="2"/>
    <n v="1"/>
    <n v="3"/>
    <n v="1"/>
    <s v="Gd"/>
    <n v="9"/>
    <s v="Typ"/>
    <n v="2"/>
    <s v="Gd"/>
    <s v="Attchd"/>
    <n v="1974"/>
    <s v="RFn"/>
    <n v="2"/>
    <n v="518"/>
    <s v="TA"/>
    <s v="TA"/>
    <s v="Y"/>
    <n v="220"/>
    <n v="47"/>
    <n v="0"/>
    <n v="0"/>
    <n v="0"/>
    <n v="0"/>
    <s v="NA"/>
    <s v="MnPrv"/>
    <s v="NA"/>
    <n v="0"/>
    <n v="7"/>
    <n v="2007"/>
    <s v="WD"/>
    <s v="Normal"/>
    <n v="294000"/>
    <m/>
    <m/>
  </r>
  <r>
    <x v="120"/>
    <n v="20"/>
    <s v="RL"/>
    <n v="71"/>
    <n v="9520"/>
    <s v="Pave"/>
    <s v="NA"/>
    <s v="IR1"/>
    <s v="HLS"/>
    <s v="AllPub"/>
    <s v="Inside"/>
    <s v="Gtl"/>
    <s v="Timber"/>
    <s v="Norm"/>
    <s v="Norm"/>
    <s v="1Fam"/>
    <s v="1Story"/>
    <n v="8"/>
    <n v="5"/>
    <n v="2007"/>
    <n v="2008"/>
    <s v="Gable"/>
    <s v="CompShg"/>
    <s v="VinylSd"/>
    <s v="VinylSd"/>
    <s v="Stone"/>
    <n v="338"/>
    <s v="Gd"/>
    <s v="TA"/>
    <s v="PConc"/>
    <s v="Gd"/>
    <s v="TA"/>
    <s v="Gd"/>
    <s v="GLQ"/>
    <n v="1513"/>
    <s v="Unf"/>
    <n v="0"/>
    <n v="125"/>
    <n v="1638"/>
    <s v="GasA"/>
    <s v="Ex"/>
    <x v="0"/>
    <s v="SBrkr"/>
    <n v="1646"/>
    <n v="0"/>
    <n v="0"/>
    <n v="1646"/>
    <n v="1"/>
    <n v="0"/>
    <n v="2"/>
    <n v="0"/>
    <n v="3"/>
    <n v="1"/>
    <s v="Gd"/>
    <n v="7"/>
    <s v="Typ"/>
    <n v="1"/>
    <s v="Gd"/>
    <s v="Attchd"/>
    <n v="2008"/>
    <s v="RFn"/>
    <n v="3"/>
    <n v="800"/>
    <s v="TA"/>
    <s v="TA"/>
    <s v="Y"/>
    <n v="192"/>
    <n v="44"/>
    <n v="0"/>
    <n v="0"/>
    <n v="0"/>
    <n v="0"/>
    <s v="NA"/>
    <s v="NA"/>
    <s v="NA"/>
    <n v="0"/>
    <n v="4"/>
    <n v="2008"/>
    <s v="New"/>
    <s v="Partial"/>
    <n v="293077"/>
    <m/>
    <m/>
  </r>
  <r>
    <x v="121"/>
    <n v="60"/>
    <s v="RL"/>
    <n v="82"/>
    <n v="9950"/>
    <s v="Pave"/>
    <s v="NA"/>
    <s v="IR1"/>
    <s v="Lvl"/>
    <s v="AllPub"/>
    <s v="Inside"/>
    <s v="Gtl"/>
    <s v="NoRidge"/>
    <s v="Norm"/>
    <s v="Norm"/>
    <s v="1Fam"/>
    <s v="2Story"/>
    <n v="7"/>
    <n v="5"/>
    <n v="1995"/>
    <n v="1995"/>
    <s v="Gable"/>
    <s v="CompShg"/>
    <s v="VinylSd"/>
    <s v="VinylSd"/>
    <s v="BrkFace"/>
    <n v="290"/>
    <s v="Gd"/>
    <s v="TA"/>
    <s v="PConc"/>
    <s v="Gd"/>
    <s v="TA"/>
    <s v="No"/>
    <s v="GLQ"/>
    <n v="565"/>
    <s v="Unf"/>
    <n v="0"/>
    <n v="638"/>
    <n v="1203"/>
    <s v="GasA"/>
    <s v="Ex"/>
    <x v="0"/>
    <s v="SBrkr"/>
    <n v="1214"/>
    <n v="1306"/>
    <n v="0"/>
    <n v="2520"/>
    <n v="0"/>
    <n v="0"/>
    <n v="2"/>
    <n v="1"/>
    <n v="4"/>
    <n v="1"/>
    <s v="Gd"/>
    <n v="9"/>
    <s v="Typ"/>
    <n v="1"/>
    <s v="TA"/>
    <s v="Attchd"/>
    <n v="1995"/>
    <s v="RFn"/>
    <n v="3"/>
    <n v="721"/>
    <s v="TA"/>
    <s v="TA"/>
    <s v="Y"/>
    <n v="224"/>
    <n v="114"/>
    <n v="0"/>
    <n v="0"/>
    <n v="0"/>
    <n v="0"/>
    <s v="NA"/>
    <s v="NA"/>
    <s v="NA"/>
    <n v="0"/>
    <n v="6"/>
    <n v="2007"/>
    <s v="WD"/>
    <s v="Abnorml"/>
    <n v="290000"/>
    <m/>
    <m/>
  </r>
  <r>
    <x v="122"/>
    <n v="60"/>
    <s v="RL"/>
    <n v="92"/>
    <n v="11764"/>
    <s v="Pave"/>
    <s v="NA"/>
    <s v="IR1"/>
    <s v="Lvl"/>
    <s v="AllPub"/>
    <s v="CulDSac"/>
    <s v="Gtl"/>
    <s v="NoRidge"/>
    <s v="Norm"/>
    <s v="Norm"/>
    <s v="1Fam"/>
    <s v="2Story"/>
    <n v="8"/>
    <n v="7"/>
    <n v="1999"/>
    <n v="2007"/>
    <s v="Gable"/>
    <s v="CompShg"/>
    <s v="VinylSd"/>
    <s v="VinylSd"/>
    <s v="BrkFace"/>
    <n v="348"/>
    <s v="Gd"/>
    <s v="TA"/>
    <s v="PConc"/>
    <s v="Gd"/>
    <s v="TA"/>
    <s v="No"/>
    <s v="GLQ"/>
    <n v="524"/>
    <s v="Unf"/>
    <n v="0"/>
    <n v="628"/>
    <n v="1152"/>
    <s v="GasA"/>
    <s v="Ex"/>
    <x v="0"/>
    <s v="SBrkr"/>
    <n v="1164"/>
    <n v="1106"/>
    <n v="0"/>
    <n v="2270"/>
    <n v="0"/>
    <n v="0"/>
    <n v="2"/>
    <n v="1"/>
    <n v="4"/>
    <n v="1"/>
    <s v="Gd"/>
    <n v="9"/>
    <s v="Typ"/>
    <n v="1"/>
    <s v="Gd"/>
    <s v="Attchd"/>
    <n v="1999"/>
    <s v="Fin"/>
    <n v="3"/>
    <n v="671"/>
    <s v="TA"/>
    <s v="TA"/>
    <s v="Y"/>
    <n v="132"/>
    <n v="57"/>
    <n v="0"/>
    <n v="0"/>
    <n v="0"/>
    <n v="0"/>
    <s v="NA"/>
    <s v="NA"/>
    <s v="NA"/>
    <n v="0"/>
    <n v="4"/>
    <n v="2010"/>
    <s v="WD"/>
    <s v="Normal"/>
    <n v="290000"/>
    <m/>
    <m/>
  </r>
  <r>
    <x v="123"/>
    <n v="60"/>
    <s v="RL"/>
    <n v="65"/>
    <n v="12257"/>
    <s v="Pave"/>
    <s v="NA"/>
    <s v="IR1"/>
    <s v="Lvl"/>
    <s v="AllPub"/>
    <s v="Inside"/>
    <s v="Gtl"/>
    <s v="NoRidge"/>
    <s v="Norm"/>
    <s v="Norm"/>
    <s v="1Fam"/>
    <s v="2Story"/>
    <n v="8"/>
    <n v="5"/>
    <n v="1995"/>
    <n v="1995"/>
    <s v="Gable"/>
    <s v="CompShg"/>
    <s v="VinylSd"/>
    <s v="VinylSd"/>
    <s v="BrkFace"/>
    <n v="513"/>
    <s v="Gd"/>
    <s v="TA"/>
    <s v="PConc"/>
    <s v="Gd"/>
    <s v="TA"/>
    <s v="Av"/>
    <s v="LwQ"/>
    <n v="56"/>
    <s v="ALQ"/>
    <n v="64"/>
    <n v="1198"/>
    <n v="1318"/>
    <s v="GasA"/>
    <s v="Ex"/>
    <x v="0"/>
    <s v="SBrkr"/>
    <n v="1328"/>
    <n v="1203"/>
    <n v="0"/>
    <n v="2531"/>
    <n v="0"/>
    <n v="0"/>
    <n v="2"/>
    <n v="1"/>
    <n v="4"/>
    <n v="1"/>
    <s v="Gd"/>
    <n v="9"/>
    <s v="Typ"/>
    <n v="1"/>
    <s v="TA"/>
    <s v="Attchd"/>
    <n v="1995"/>
    <s v="RFn"/>
    <n v="3"/>
    <n v="752"/>
    <s v="TA"/>
    <s v="TA"/>
    <s v="Y"/>
    <n v="222"/>
    <n v="98"/>
    <n v="0"/>
    <n v="0"/>
    <n v="0"/>
    <n v="0"/>
    <s v="NA"/>
    <s v="NA"/>
    <s v="NA"/>
    <n v="0"/>
    <n v="11"/>
    <n v="2007"/>
    <s v="WD"/>
    <s v="Normal"/>
    <n v="290000"/>
    <m/>
    <m/>
  </r>
  <r>
    <x v="124"/>
    <n v="20"/>
    <s v="RL"/>
    <n v="85"/>
    <n v="10182"/>
    <s v="Pave"/>
    <s v="NA"/>
    <s v="IR1"/>
    <s v="Lvl"/>
    <s v="AllPub"/>
    <s v="CulDSac"/>
    <s v="Gtl"/>
    <s v="Somerst"/>
    <s v="RRNn"/>
    <s v="Norm"/>
    <s v="1Fam"/>
    <s v="1Story"/>
    <n v="8"/>
    <n v="5"/>
    <n v="2006"/>
    <n v="2006"/>
    <s v="Hip"/>
    <s v="CompShg"/>
    <s v="VinylSd"/>
    <s v="VinylSd"/>
    <s v="Stone"/>
    <n v="420"/>
    <s v="Gd"/>
    <s v="TA"/>
    <s v="PConc"/>
    <s v="Ex"/>
    <s v="TA"/>
    <s v="Mn"/>
    <s v="GLQ"/>
    <n v="1220"/>
    <s v="Unf"/>
    <n v="0"/>
    <n v="440"/>
    <n v="1660"/>
    <s v="GasA"/>
    <s v="Ex"/>
    <x v="0"/>
    <s v="SBrkr"/>
    <n v="1660"/>
    <n v="0"/>
    <n v="0"/>
    <n v="1660"/>
    <n v="1"/>
    <n v="0"/>
    <n v="2"/>
    <n v="0"/>
    <n v="3"/>
    <n v="1"/>
    <s v="Gd"/>
    <n v="8"/>
    <s v="Typ"/>
    <n v="1"/>
    <s v="Gd"/>
    <s v="Attchd"/>
    <n v="2006"/>
    <s v="RFn"/>
    <n v="2"/>
    <n v="500"/>
    <s v="TA"/>
    <s v="TA"/>
    <s v="Y"/>
    <n v="322"/>
    <n v="50"/>
    <n v="0"/>
    <n v="0"/>
    <n v="0"/>
    <n v="0"/>
    <s v="NA"/>
    <s v="NA"/>
    <s v="NA"/>
    <n v="0"/>
    <n v="5"/>
    <n v="2006"/>
    <s v="New"/>
    <s v="Partial"/>
    <n v="290000"/>
    <m/>
    <m/>
  </r>
  <r>
    <x v="125"/>
    <n v="60"/>
    <s v="RL"/>
    <n v="92"/>
    <n v="10120"/>
    <s v="Pave"/>
    <s v="NA"/>
    <s v="Reg"/>
    <s v="Lvl"/>
    <s v="AllPub"/>
    <s v="Inside"/>
    <s v="Gtl"/>
    <s v="NoRidge"/>
    <s v="Norm"/>
    <s v="Norm"/>
    <s v="1Fam"/>
    <s v="2Story"/>
    <n v="8"/>
    <n v="5"/>
    <n v="1994"/>
    <n v="1994"/>
    <s v="Hip"/>
    <s v="CompShg"/>
    <s v="VinylSd"/>
    <s v="VinylSd"/>
    <s v="BrkFace"/>
    <n v="391"/>
    <s v="Gd"/>
    <s v="TA"/>
    <s v="PConc"/>
    <s v="Gd"/>
    <s v="TA"/>
    <s v="No"/>
    <s v="GLQ"/>
    <n v="740"/>
    <s v="Unf"/>
    <n v="0"/>
    <n v="425"/>
    <n v="1165"/>
    <s v="GasA"/>
    <s v="Ex"/>
    <x v="0"/>
    <s v="SBrkr"/>
    <n v="1203"/>
    <n v="1323"/>
    <n v="0"/>
    <n v="2526"/>
    <n v="1"/>
    <n v="0"/>
    <n v="2"/>
    <n v="1"/>
    <n v="4"/>
    <n v="1"/>
    <s v="Gd"/>
    <n v="8"/>
    <s v="Typ"/>
    <n v="1"/>
    <s v="TA"/>
    <s v="Attchd"/>
    <n v="1994"/>
    <s v="RFn"/>
    <n v="3"/>
    <n v="844"/>
    <s v="TA"/>
    <s v="TA"/>
    <s v="Y"/>
    <n v="309"/>
    <n v="78"/>
    <n v="0"/>
    <n v="0"/>
    <n v="0"/>
    <n v="0"/>
    <s v="NA"/>
    <s v="NA"/>
    <s v="NA"/>
    <n v="0"/>
    <n v="12"/>
    <n v="2006"/>
    <s v="WD"/>
    <s v="Normal"/>
    <n v="290000"/>
    <m/>
    <m/>
  </r>
  <r>
    <x v="126"/>
    <n v="20"/>
    <s v="RL"/>
    <n v="100"/>
    <n v="15602"/>
    <s v="Pave"/>
    <s v="NA"/>
    <s v="IR1"/>
    <s v="Lvl"/>
    <s v="AllPub"/>
    <s v="Inside"/>
    <s v="Gtl"/>
    <s v="Crawfor"/>
    <s v="Norm"/>
    <s v="Norm"/>
    <s v="1Fam"/>
    <s v="1Story"/>
    <n v="7"/>
    <n v="8"/>
    <n v="1959"/>
    <n v="1997"/>
    <s v="Gable"/>
    <s v="CompShg"/>
    <s v="BrkFace"/>
    <s v="Wd Sdng"/>
    <s v="None"/>
    <n v="0"/>
    <s v="TA"/>
    <s v="TA"/>
    <s v="CBlock"/>
    <s v="TA"/>
    <s v="TA"/>
    <s v="No"/>
    <s v="ALQ"/>
    <n v="1247"/>
    <s v="Unf"/>
    <n v="0"/>
    <n v="254"/>
    <n v="1501"/>
    <s v="GasA"/>
    <s v="TA"/>
    <x v="0"/>
    <s v="SBrkr"/>
    <n v="1801"/>
    <n v="0"/>
    <n v="0"/>
    <n v="1801"/>
    <n v="1"/>
    <n v="0"/>
    <n v="2"/>
    <n v="0"/>
    <n v="1"/>
    <n v="1"/>
    <s v="TA"/>
    <n v="6"/>
    <s v="Typ"/>
    <n v="2"/>
    <s v="TA"/>
    <s v="Attchd"/>
    <n v="1959"/>
    <s v="Fin"/>
    <n v="2"/>
    <n v="484"/>
    <s v="TA"/>
    <s v="TA"/>
    <s v="Y"/>
    <n v="0"/>
    <n v="54"/>
    <n v="0"/>
    <n v="0"/>
    <n v="161"/>
    <n v="0"/>
    <s v="NA"/>
    <s v="GdWo"/>
    <s v="NA"/>
    <n v="0"/>
    <n v="3"/>
    <n v="2010"/>
    <s v="WD"/>
    <s v="Normal"/>
    <n v="289000"/>
    <m/>
    <m/>
  </r>
  <r>
    <x v="127"/>
    <n v="20"/>
    <s v="RL"/>
    <n v="78"/>
    <n v="9262"/>
    <s v="Pave"/>
    <s v="NA"/>
    <s v="Reg"/>
    <s v="Lvl"/>
    <s v="AllPub"/>
    <s v="Inside"/>
    <s v="Gtl"/>
    <s v="Somerst"/>
    <s v="Norm"/>
    <s v="Norm"/>
    <s v="1Fam"/>
    <s v="1Story"/>
    <n v="8"/>
    <n v="5"/>
    <n v="2008"/>
    <n v="2009"/>
    <s v="Gable"/>
    <s v="CompShg"/>
    <s v="CemntBd"/>
    <s v="CmentBd"/>
    <s v="Stone"/>
    <n v="194"/>
    <s v="Gd"/>
    <s v="TA"/>
    <s v="PConc"/>
    <s v="Gd"/>
    <s v="TA"/>
    <s v="No"/>
    <s v="Unf"/>
    <n v="0"/>
    <s v="Unf"/>
    <n v="0"/>
    <n v="1573"/>
    <n v="1573"/>
    <s v="GasA"/>
    <s v="Ex"/>
    <x v="0"/>
    <s v="SBrkr"/>
    <n v="1578"/>
    <n v="0"/>
    <n v="0"/>
    <n v="1578"/>
    <n v="0"/>
    <n v="0"/>
    <n v="2"/>
    <n v="0"/>
    <n v="3"/>
    <n v="1"/>
    <s v="Ex"/>
    <n v="7"/>
    <s v="Typ"/>
    <n v="1"/>
    <s v="Gd"/>
    <s v="Attchd"/>
    <n v="2008"/>
    <s v="Fin"/>
    <n v="3"/>
    <n v="840"/>
    <s v="TA"/>
    <s v="TA"/>
    <s v="Y"/>
    <n v="0"/>
    <n v="36"/>
    <n v="0"/>
    <n v="0"/>
    <n v="0"/>
    <n v="0"/>
    <s v="NA"/>
    <s v="NA"/>
    <s v="NA"/>
    <n v="0"/>
    <n v="5"/>
    <n v="2009"/>
    <s v="New"/>
    <s v="Partial"/>
    <n v="287090"/>
    <m/>
    <m/>
  </r>
  <r>
    <x v="128"/>
    <n v="20"/>
    <s v="RL"/>
    <s v="NA"/>
    <n v="15498"/>
    <s v="Pave"/>
    <s v="NA"/>
    <s v="IR1"/>
    <s v="Lvl"/>
    <s v="AllPub"/>
    <s v="Corner"/>
    <s v="Gtl"/>
    <s v="Timber"/>
    <s v="Norm"/>
    <s v="Norm"/>
    <s v="1Fam"/>
    <s v="1Story"/>
    <n v="8"/>
    <n v="6"/>
    <n v="1976"/>
    <n v="1976"/>
    <s v="Hip"/>
    <s v="WdShake"/>
    <s v="Stone"/>
    <s v="HdBoard"/>
    <s v="None"/>
    <n v="0"/>
    <s v="Gd"/>
    <s v="TA"/>
    <s v="CBlock"/>
    <s v="Gd"/>
    <s v="TA"/>
    <s v="Av"/>
    <s v="ALQ"/>
    <n v="1165"/>
    <s v="LwQ"/>
    <n v="400"/>
    <n v="0"/>
    <n v="1565"/>
    <s v="GasA"/>
    <s v="TA"/>
    <x v="0"/>
    <s v="SBrkr"/>
    <n v="2898"/>
    <n v="0"/>
    <n v="0"/>
    <n v="2898"/>
    <n v="1"/>
    <n v="0"/>
    <n v="2"/>
    <n v="0"/>
    <n v="2"/>
    <n v="1"/>
    <s v="Gd"/>
    <n v="10"/>
    <s v="Typ"/>
    <n v="1"/>
    <s v="Gd"/>
    <s v="Attchd"/>
    <n v="1976"/>
    <s v="Fin"/>
    <n v="2"/>
    <n v="665"/>
    <s v="TA"/>
    <s v="TA"/>
    <s v="Y"/>
    <n v="0"/>
    <n v="72"/>
    <n v="174"/>
    <n v="0"/>
    <n v="0"/>
    <n v="0"/>
    <s v="NA"/>
    <s v="NA"/>
    <s v="NA"/>
    <n v="0"/>
    <n v="5"/>
    <n v="2008"/>
    <s v="COD"/>
    <s v="Abnorml"/>
    <n v="287000"/>
    <m/>
    <m/>
  </r>
  <r>
    <x v="129"/>
    <n v="60"/>
    <s v="RL"/>
    <s v="NA"/>
    <n v="9240"/>
    <s v="Pave"/>
    <s v="NA"/>
    <s v="Reg"/>
    <s v="Lvl"/>
    <s v="AllPub"/>
    <s v="Inside"/>
    <s v="Gtl"/>
    <s v="CollgCr"/>
    <s v="Norm"/>
    <s v="Norm"/>
    <s v="1Fam"/>
    <s v="2Story"/>
    <n v="8"/>
    <n v="5"/>
    <n v="2001"/>
    <n v="2002"/>
    <s v="Gable"/>
    <s v="CompShg"/>
    <s v="VinylSd"/>
    <s v="VinylSd"/>
    <s v="BrkFace"/>
    <n v="396"/>
    <s v="Gd"/>
    <s v="TA"/>
    <s v="PConc"/>
    <s v="Gd"/>
    <s v="TA"/>
    <s v="No"/>
    <s v="Unf"/>
    <n v="0"/>
    <s v="Unf"/>
    <n v="0"/>
    <n v="1055"/>
    <n v="1055"/>
    <s v="GasA"/>
    <s v="Ex"/>
    <x v="0"/>
    <s v="SBrkr"/>
    <n v="1055"/>
    <n v="1208"/>
    <n v="0"/>
    <n v="2263"/>
    <n v="0"/>
    <n v="0"/>
    <n v="2"/>
    <n v="1"/>
    <n v="3"/>
    <n v="1"/>
    <s v="Gd"/>
    <n v="7"/>
    <s v="Typ"/>
    <n v="1"/>
    <s v="TA"/>
    <s v="BuiltIn"/>
    <n v="2001"/>
    <s v="Fin"/>
    <n v="2"/>
    <n v="905"/>
    <s v="TA"/>
    <s v="TA"/>
    <s v="Y"/>
    <n v="0"/>
    <n v="45"/>
    <n v="0"/>
    <n v="0"/>
    <n v="189"/>
    <n v="0"/>
    <s v="NA"/>
    <s v="NA"/>
    <s v="NA"/>
    <n v="0"/>
    <n v="9"/>
    <n v="2008"/>
    <s v="WD"/>
    <s v="Normal"/>
    <n v="287000"/>
    <m/>
    <m/>
  </r>
  <r>
    <x v="130"/>
    <n v="120"/>
    <s v="RL"/>
    <n v="41"/>
    <n v="4923"/>
    <s v="Pave"/>
    <s v="NA"/>
    <s v="Reg"/>
    <s v="Lvl"/>
    <s v="AllPub"/>
    <s v="Inside"/>
    <s v="Gtl"/>
    <s v="StoneBr"/>
    <s v="Norm"/>
    <s v="Norm"/>
    <s v="TwnhsE"/>
    <s v="1Story"/>
    <n v="8"/>
    <n v="5"/>
    <n v="2001"/>
    <n v="2002"/>
    <s v="Gable"/>
    <s v="CompShg"/>
    <s v="CemntBd"/>
    <s v="CmentBd"/>
    <s v="None"/>
    <n v="0"/>
    <s v="Gd"/>
    <s v="TA"/>
    <s v="PConc"/>
    <s v="Ex"/>
    <s v="TA"/>
    <s v="Av"/>
    <s v="GLQ"/>
    <n v="1153"/>
    <s v="Unf"/>
    <n v="0"/>
    <n v="440"/>
    <n v="1593"/>
    <s v="GasA"/>
    <s v="Ex"/>
    <x v="0"/>
    <s v="SBrkr"/>
    <n v="1593"/>
    <n v="0"/>
    <n v="0"/>
    <n v="1593"/>
    <n v="1"/>
    <n v="0"/>
    <n v="1"/>
    <n v="1"/>
    <n v="0"/>
    <n v="1"/>
    <s v="Ex"/>
    <n v="5"/>
    <s v="Typ"/>
    <n v="1"/>
    <s v="Gd"/>
    <s v="Attchd"/>
    <n v="2001"/>
    <s v="Fin"/>
    <n v="2"/>
    <n v="682"/>
    <s v="TA"/>
    <s v="TA"/>
    <s v="Y"/>
    <n v="0"/>
    <n v="120"/>
    <n v="0"/>
    <n v="0"/>
    <n v="224"/>
    <n v="0"/>
    <s v="NA"/>
    <s v="NA"/>
    <s v="NA"/>
    <n v="0"/>
    <n v="8"/>
    <n v="2008"/>
    <s v="WD"/>
    <s v="Normal"/>
    <n v="286000"/>
    <m/>
    <m/>
  </r>
  <r>
    <x v="131"/>
    <n v="20"/>
    <s v="RL"/>
    <n v="90"/>
    <n v="11248"/>
    <s v="Pave"/>
    <s v="NA"/>
    <s v="IR1"/>
    <s v="Lvl"/>
    <s v="AllPub"/>
    <s v="Corner"/>
    <s v="Gtl"/>
    <s v="CollgCr"/>
    <s v="Norm"/>
    <s v="Norm"/>
    <s v="1Fam"/>
    <s v="1Story"/>
    <n v="9"/>
    <n v="5"/>
    <n v="2002"/>
    <n v="2002"/>
    <s v="Hip"/>
    <s v="CompShg"/>
    <s v="VinylSd"/>
    <s v="VinylSd"/>
    <s v="Stone"/>
    <n v="215"/>
    <s v="Gd"/>
    <s v="TA"/>
    <s v="PConc"/>
    <s v="Gd"/>
    <s v="TA"/>
    <s v="Av"/>
    <s v="GLQ"/>
    <n v="1059"/>
    <s v="Unf"/>
    <n v="0"/>
    <n v="567"/>
    <n v="1626"/>
    <s v="GasA"/>
    <s v="Ex"/>
    <x v="0"/>
    <s v="SBrkr"/>
    <n v="1668"/>
    <n v="0"/>
    <n v="0"/>
    <n v="1668"/>
    <n v="1"/>
    <n v="0"/>
    <n v="2"/>
    <n v="0"/>
    <n v="3"/>
    <n v="1"/>
    <s v="Gd"/>
    <n v="7"/>
    <s v="Typ"/>
    <n v="1"/>
    <s v="TA"/>
    <s v="Attchd"/>
    <n v="2002"/>
    <s v="Fin"/>
    <n v="3"/>
    <n v="702"/>
    <s v="TA"/>
    <s v="TA"/>
    <s v="Y"/>
    <n v="257"/>
    <n v="45"/>
    <n v="0"/>
    <n v="0"/>
    <n v="0"/>
    <n v="0"/>
    <s v="NA"/>
    <s v="NA"/>
    <s v="NA"/>
    <n v="0"/>
    <n v="7"/>
    <n v="2007"/>
    <s v="WD"/>
    <s v="Normal"/>
    <n v="285000"/>
    <m/>
    <m/>
  </r>
  <r>
    <x v="132"/>
    <n v="60"/>
    <s v="RL"/>
    <n v="93"/>
    <n v="11999"/>
    <s v="Pave"/>
    <s v="NA"/>
    <s v="Reg"/>
    <s v="Lvl"/>
    <s v="AllPub"/>
    <s v="Inside"/>
    <s v="Gtl"/>
    <s v="NridgHt"/>
    <s v="Norm"/>
    <s v="Norm"/>
    <s v="1Fam"/>
    <s v="2Story"/>
    <n v="8"/>
    <n v="5"/>
    <n v="2003"/>
    <n v="2004"/>
    <s v="Hip"/>
    <s v="CompShg"/>
    <s v="VinylSd"/>
    <s v="VinylSd"/>
    <s v="BrkFace"/>
    <n v="340"/>
    <s v="Gd"/>
    <s v="TA"/>
    <s v="PConc"/>
    <s v="Gd"/>
    <s v="TA"/>
    <s v="No"/>
    <s v="Unf"/>
    <n v="0"/>
    <s v="Unf"/>
    <n v="0"/>
    <n v="1181"/>
    <n v="1181"/>
    <s v="GasA"/>
    <s v="Ex"/>
    <x v="0"/>
    <s v="SBrkr"/>
    <n v="1234"/>
    <n v="1140"/>
    <n v="0"/>
    <n v="2374"/>
    <n v="0"/>
    <n v="0"/>
    <n v="2"/>
    <n v="1"/>
    <n v="4"/>
    <n v="1"/>
    <s v="Ex"/>
    <n v="10"/>
    <s v="Typ"/>
    <n v="1"/>
    <s v="Gd"/>
    <s v="BuiltIn"/>
    <n v="2003"/>
    <s v="Fin"/>
    <n v="3"/>
    <n v="656"/>
    <s v="TA"/>
    <s v="TA"/>
    <s v="Y"/>
    <n v="104"/>
    <n v="100"/>
    <n v="0"/>
    <n v="0"/>
    <n v="0"/>
    <n v="0"/>
    <s v="NA"/>
    <s v="NA"/>
    <s v="NA"/>
    <n v="0"/>
    <n v="5"/>
    <n v="2007"/>
    <s v="WD"/>
    <s v="Normal"/>
    <n v="285000"/>
    <m/>
    <m/>
  </r>
  <r>
    <x v="133"/>
    <n v="50"/>
    <s v="RL"/>
    <n v="85"/>
    <n v="10678"/>
    <s v="Pave"/>
    <s v="NA"/>
    <s v="Reg"/>
    <s v="Lvl"/>
    <s v="AllPub"/>
    <s v="Inside"/>
    <s v="Gtl"/>
    <s v="NoRidge"/>
    <s v="Norm"/>
    <s v="Norm"/>
    <s v="1Fam"/>
    <s v="1.5Fin"/>
    <n v="8"/>
    <n v="5"/>
    <n v="1992"/>
    <n v="2000"/>
    <s v="Hip"/>
    <s v="CompShg"/>
    <s v="HdBoard"/>
    <s v="HdBoard"/>
    <s v="BrkFace"/>
    <n v="337"/>
    <s v="Gd"/>
    <s v="TA"/>
    <s v="PConc"/>
    <s v="Gd"/>
    <s v="TA"/>
    <s v="No"/>
    <s v="GLQ"/>
    <n v="700"/>
    <s v="Unf"/>
    <n v="0"/>
    <n v="983"/>
    <n v="1683"/>
    <s v="GasA"/>
    <s v="Ex"/>
    <x v="0"/>
    <s v="SBrkr"/>
    <n v="2129"/>
    <n v="743"/>
    <n v="0"/>
    <n v="2872"/>
    <n v="0"/>
    <n v="0"/>
    <n v="2"/>
    <n v="1"/>
    <n v="4"/>
    <n v="1"/>
    <s v="Gd"/>
    <n v="9"/>
    <s v="Typ"/>
    <n v="1"/>
    <s v="TA"/>
    <s v="Attchd"/>
    <n v="1992"/>
    <s v="Fin"/>
    <n v="2"/>
    <n v="541"/>
    <s v="TA"/>
    <s v="TA"/>
    <s v="Y"/>
    <n v="0"/>
    <n v="33"/>
    <n v="0"/>
    <n v="0"/>
    <n v="0"/>
    <n v="0"/>
    <s v="NA"/>
    <s v="NA"/>
    <s v="NA"/>
    <n v="0"/>
    <n v="4"/>
    <n v="2007"/>
    <s v="WD"/>
    <s v="Normal"/>
    <n v="285000"/>
    <m/>
    <m/>
  </r>
  <r>
    <x v="134"/>
    <n v="20"/>
    <s v="RL"/>
    <n v="85"/>
    <n v="10655"/>
    <s v="Pave"/>
    <s v="NA"/>
    <s v="IR1"/>
    <s v="Lvl"/>
    <s v="AllPub"/>
    <s v="Inside"/>
    <s v="Gtl"/>
    <s v="NridgHt"/>
    <s v="Norm"/>
    <s v="Norm"/>
    <s v="1Fam"/>
    <s v="1Story"/>
    <n v="8"/>
    <n v="5"/>
    <n v="2003"/>
    <n v="2004"/>
    <s v="Gable"/>
    <s v="CompShg"/>
    <s v="VinylSd"/>
    <s v="VinylSd"/>
    <s v="BrkFace"/>
    <n v="296"/>
    <s v="Gd"/>
    <s v="TA"/>
    <s v="PConc"/>
    <s v="Gd"/>
    <s v="TA"/>
    <s v="No"/>
    <s v="GLQ"/>
    <n v="1124"/>
    <s v="NA"/>
    <n v="479"/>
    <n v="1603"/>
    <n v="3206"/>
    <s v="GasA"/>
    <s v="Ex"/>
    <x v="0"/>
    <s v="SBrkr"/>
    <n v="1629"/>
    <n v="0"/>
    <n v="0"/>
    <n v="1629"/>
    <n v="1"/>
    <n v="0"/>
    <n v="2"/>
    <n v="0"/>
    <n v="3"/>
    <n v="1"/>
    <s v="Gd"/>
    <n v="7"/>
    <s v="Typ"/>
    <n v="1"/>
    <s v="Gd"/>
    <s v="Attchd"/>
    <n v="2003"/>
    <s v="RFn"/>
    <n v="3"/>
    <n v="880"/>
    <s v="TA"/>
    <s v="TA"/>
    <s v="Y"/>
    <n v="0"/>
    <n v="0"/>
    <n v="0"/>
    <n v="0"/>
    <n v="0"/>
    <n v="0"/>
    <s v="NA"/>
    <s v="NA"/>
    <s v="NA"/>
    <n v="0"/>
    <n v="10"/>
    <n v="2009"/>
    <s v="WD"/>
    <s v="Normal"/>
    <n v="284000"/>
    <m/>
    <m/>
  </r>
  <r>
    <x v="135"/>
    <n v="60"/>
    <s v="RL"/>
    <n v="85"/>
    <n v="10625"/>
    <s v="Pave"/>
    <s v="NA"/>
    <s v="Reg"/>
    <s v="Lvl"/>
    <s v="AllPub"/>
    <s v="Inside"/>
    <s v="Gtl"/>
    <s v="NridgHt"/>
    <s v="Norm"/>
    <s v="Norm"/>
    <s v="1Fam"/>
    <s v="2Story"/>
    <n v="7"/>
    <n v="5"/>
    <n v="2003"/>
    <n v="2004"/>
    <s v="Gable"/>
    <s v="CompShg"/>
    <s v="VinylSd"/>
    <s v="VinylSd"/>
    <s v="BrkFace"/>
    <n v="292"/>
    <s v="Gd"/>
    <s v="TA"/>
    <s v="PConc"/>
    <s v="Gd"/>
    <s v="TA"/>
    <s v="No"/>
    <s v="GLQ"/>
    <n v="866"/>
    <s v="Unf"/>
    <n v="0"/>
    <n v="132"/>
    <n v="998"/>
    <s v="GasA"/>
    <s v="Ex"/>
    <x v="0"/>
    <s v="SBrkr"/>
    <n v="1006"/>
    <n v="1040"/>
    <n v="0"/>
    <n v="2046"/>
    <n v="1"/>
    <n v="0"/>
    <n v="2"/>
    <n v="1"/>
    <n v="3"/>
    <n v="1"/>
    <s v="Gd"/>
    <n v="8"/>
    <s v="Typ"/>
    <n v="1"/>
    <s v="Gd"/>
    <s v="BuiltIn"/>
    <n v="2003"/>
    <s v="RFn"/>
    <n v="3"/>
    <n v="871"/>
    <s v="TA"/>
    <s v="TA"/>
    <s v="Y"/>
    <n v="320"/>
    <n v="62"/>
    <n v="0"/>
    <n v="0"/>
    <n v="0"/>
    <n v="0"/>
    <s v="NA"/>
    <s v="NA"/>
    <s v="NA"/>
    <n v="0"/>
    <n v="8"/>
    <n v="2008"/>
    <s v="WD"/>
    <s v="Normal"/>
    <n v="284000"/>
    <m/>
    <m/>
  </r>
  <r>
    <x v="136"/>
    <n v="20"/>
    <s v="RL"/>
    <n v="93"/>
    <n v="15306"/>
    <s v="Pave"/>
    <s v="NA"/>
    <s v="IR1"/>
    <s v="HLS"/>
    <s v="AllPub"/>
    <s v="Corner"/>
    <s v="Gtl"/>
    <s v="Timber"/>
    <s v="Norm"/>
    <s v="Norm"/>
    <s v="1Fam"/>
    <s v="1Story"/>
    <n v="8"/>
    <n v="5"/>
    <n v="2006"/>
    <n v="2007"/>
    <s v="Gable"/>
    <s v="CompShg"/>
    <s v="VinylSd"/>
    <s v="VinylSd"/>
    <s v="Stone"/>
    <n v="100"/>
    <s v="Gd"/>
    <s v="TA"/>
    <s v="PConc"/>
    <s v="Ex"/>
    <s v="TA"/>
    <s v="Gd"/>
    <s v="GLQ"/>
    <n v="80"/>
    <s v="Unf"/>
    <n v="0"/>
    <n v="1652"/>
    <n v="1732"/>
    <s v="GasA"/>
    <s v="Ex"/>
    <x v="0"/>
    <s v="SBrkr"/>
    <n v="1776"/>
    <n v="0"/>
    <n v="0"/>
    <n v="1776"/>
    <n v="1"/>
    <n v="0"/>
    <n v="2"/>
    <n v="0"/>
    <n v="3"/>
    <n v="1"/>
    <s v="Gd"/>
    <n v="7"/>
    <s v="Typ"/>
    <n v="1"/>
    <s v="Gd"/>
    <s v="Attchd"/>
    <n v="2006"/>
    <s v="Fin"/>
    <n v="3"/>
    <n v="712"/>
    <s v="TA"/>
    <s v="TA"/>
    <s v="Y"/>
    <n v="0"/>
    <n v="0"/>
    <n v="0"/>
    <n v="0"/>
    <n v="0"/>
    <n v="0"/>
    <s v="NA"/>
    <s v="NA"/>
    <s v="NA"/>
    <n v="0"/>
    <n v="5"/>
    <n v="2007"/>
    <s v="New"/>
    <s v="Partial"/>
    <n v="283463"/>
    <m/>
    <m/>
  </r>
  <r>
    <x v="137"/>
    <n v="20"/>
    <s v="RL"/>
    <n v="49"/>
    <n v="15256"/>
    <s v="Pave"/>
    <s v="NA"/>
    <s v="IR1"/>
    <s v="Lvl"/>
    <s v="AllPub"/>
    <s v="CulDSac"/>
    <s v="Gtl"/>
    <s v="Somerst"/>
    <s v="RRAn"/>
    <s v="Norm"/>
    <s v="1Fam"/>
    <s v="1Story"/>
    <n v="8"/>
    <n v="5"/>
    <n v="2007"/>
    <n v="2007"/>
    <s v="Gable"/>
    <s v="CompShg"/>
    <s v="VinylSd"/>
    <s v="VinylSd"/>
    <s v="Stone"/>
    <n v="84"/>
    <s v="Gd"/>
    <s v="TA"/>
    <s v="PConc"/>
    <s v="Gd"/>
    <s v="TA"/>
    <s v="Gd"/>
    <s v="GLQ"/>
    <n v="929"/>
    <s v="Unf"/>
    <n v="0"/>
    <n v="556"/>
    <n v="1485"/>
    <s v="GasA"/>
    <s v="Ex"/>
    <x v="0"/>
    <s v="SBrkr"/>
    <n v="1464"/>
    <n v="0"/>
    <n v="0"/>
    <n v="1464"/>
    <n v="1"/>
    <n v="0"/>
    <n v="2"/>
    <n v="0"/>
    <n v="3"/>
    <n v="1"/>
    <s v="Gd"/>
    <n v="6"/>
    <s v="Typ"/>
    <n v="0"/>
    <s v="NA"/>
    <s v="Attchd"/>
    <n v="2007"/>
    <s v="Unf"/>
    <n v="3"/>
    <n v="754"/>
    <s v="TA"/>
    <s v="TA"/>
    <s v="Y"/>
    <n v="168"/>
    <n v="160"/>
    <n v="0"/>
    <n v="0"/>
    <n v="0"/>
    <n v="0"/>
    <s v="NA"/>
    <s v="NA"/>
    <s v="NA"/>
    <n v="0"/>
    <n v="8"/>
    <n v="2007"/>
    <s v="WD"/>
    <s v="Normal"/>
    <n v="282922"/>
    <m/>
    <m/>
  </r>
  <r>
    <x v="138"/>
    <n v="60"/>
    <s v="RL"/>
    <n v="88"/>
    <n v="12665"/>
    <s v="Pave"/>
    <s v="NA"/>
    <s v="IR1"/>
    <s v="Lvl"/>
    <s v="AllPub"/>
    <s v="Inside"/>
    <s v="Gtl"/>
    <s v="Timber"/>
    <s v="Norm"/>
    <s v="Norm"/>
    <s v="1Fam"/>
    <s v="2Story"/>
    <n v="8"/>
    <n v="5"/>
    <n v="2005"/>
    <n v="2006"/>
    <s v="Hip"/>
    <s v="CompShg"/>
    <s v="VinylSd"/>
    <s v="VinylSd"/>
    <s v="BrkFace"/>
    <n v="245"/>
    <s v="Gd"/>
    <s v="TA"/>
    <s v="PConc"/>
    <s v="Gd"/>
    <s v="Gd"/>
    <s v="Gd"/>
    <s v="Unf"/>
    <n v="0"/>
    <s v="Unf"/>
    <n v="0"/>
    <n v="1094"/>
    <n v="1094"/>
    <s v="GasA"/>
    <s v="Ex"/>
    <x v="0"/>
    <s v="SBrkr"/>
    <n v="1133"/>
    <n v="1349"/>
    <n v="0"/>
    <n v="2482"/>
    <n v="0"/>
    <n v="0"/>
    <n v="2"/>
    <n v="1"/>
    <n v="4"/>
    <n v="1"/>
    <s v="Gd"/>
    <n v="9"/>
    <s v="Typ"/>
    <n v="1"/>
    <s v="Gd"/>
    <s v="BuiltIn"/>
    <n v="2005"/>
    <s v="Fin"/>
    <n v="3"/>
    <n v="642"/>
    <s v="TA"/>
    <s v="TA"/>
    <s v="Y"/>
    <n v="144"/>
    <n v="39"/>
    <n v="0"/>
    <n v="0"/>
    <n v="0"/>
    <n v="0"/>
    <s v="NA"/>
    <s v="NA"/>
    <s v="NA"/>
    <n v="0"/>
    <n v="2"/>
    <n v="2007"/>
    <s v="WD"/>
    <s v="Normal"/>
    <n v="281213"/>
    <m/>
    <m/>
  </r>
  <r>
    <x v="139"/>
    <n v="60"/>
    <s v="RL"/>
    <n v="86"/>
    <n v="11065"/>
    <s v="Pave"/>
    <s v="NA"/>
    <s v="IR1"/>
    <s v="Lvl"/>
    <s v="AllPub"/>
    <s v="Inside"/>
    <s v="Gtl"/>
    <s v="NridgHt"/>
    <s v="Norm"/>
    <s v="Norm"/>
    <s v="1Fam"/>
    <s v="2Story"/>
    <n v="8"/>
    <n v="5"/>
    <n v="2006"/>
    <n v="2006"/>
    <s v="Gable"/>
    <s v="CompShg"/>
    <s v="VinylSd"/>
    <s v="VinylSd"/>
    <s v="Stone"/>
    <n v="788"/>
    <s v="Gd"/>
    <s v="TA"/>
    <s v="PConc"/>
    <s v="Gd"/>
    <s v="TA"/>
    <s v="Mn"/>
    <s v="Unf"/>
    <n v="0"/>
    <s v="Unf"/>
    <n v="0"/>
    <n v="1085"/>
    <n v="1085"/>
    <s v="GasA"/>
    <s v="Ex"/>
    <x v="0"/>
    <s v="SBrkr"/>
    <n v="1120"/>
    <n v="850"/>
    <n v="0"/>
    <n v="1970"/>
    <n v="0"/>
    <n v="0"/>
    <n v="2"/>
    <n v="1"/>
    <n v="3"/>
    <n v="1"/>
    <s v="Ex"/>
    <n v="8"/>
    <s v="Typ"/>
    <n v="1"/>
    <s v="Gd"/>
    <s v="BuiltIn"/>
    <n v="2006"/>
    <s v="Fin"/>
    <n v="3"/>
    <n v="753"/>
    <s v="TA"/>
    <s v="TA"/>
    <s v="Y"/>
    <n v="177"/>
    <n v="74"/>
    <n v="0"/>
    <n v="0"/>
    <n v="0"/>
    <n v="0"/>
    <s v="NA"/>
    <s v="NA"/>
    <s v="NA"/>
    <n v="0"/>
    <n v="10"/>
    <n v="2006"/>
    <s v="New"/>
    <s v="Partial"/>
    <n v="281000"/>
    <m/>
    <m/>
  </r>
  <r>
    <x v="140"/>
    <n v="60"/>
    <s v="RL"/>
    <n v="78"/>
    <n v="12011"/>
    <s v="Pave"/>
    <s v="NA"/>
    <s v="IR1"/>
    <s v="Lvl"/>
    <s v="AllPub"/>
    <s v="CulDSac"/>
    <s v="Gtl"/>
    <s v="NoRidge"/>
    <s v="Norm"/>
    <s v="Norm"/>
    <s v="1Fam"/>
    <s v="2Story"/>
    <n v="8"/>
    <n v="5"/>
    <n v="1998"/>
    <n v="1998"/>
    <s v="Gable"/>
    <s v="CompShg"/>
    <s v="VinylSd"/>
    <s v="VinylSd"/>
    <s v="BrkFace"/>
    <n v="530"/>
    <s v="Gd"/>
    <s v="TA"/>
    <s v="PConc"/>
    <s v="Gd"/>
    <s v="TA"/>
    <s v="Av"/>
    <s v="GLQ"/>
    <n v="956"/>
    <s v="Unf"/>
    <n v="0"/>
    <n v="130"/>
    <n v="1086"/>
    <s v="GasA"/>
    <s v="Ex"/>
    <x v="0"/>
    <s v="SBrkr"/>
    <n v="1086"/>
    <n v="838"/>
    <n v="0"/>
    <n v="1924"/>
    <n v="1"/>
    <n v="0"/>
    <n v="2"/>
    <n v="1"/>
    <n v="3"/>
    <n v="1"/>
    <s v="Gd"/>
    <n v="7"/>
    <s v="Typ"/>
    <n v="1"/>
    <s v="TA"/>
    <s v="Attchd"/>
    <n v="1998"/>
    <s v="RFn"/>
    <n v="2"/>
    <n v="592"/>
    <s v="TA"/>
    <s v="TA"/>
    <s v="Y"/>
    <n v="208"/>
    <n v="75"/>
    <n v="0"/>
    <n v="0"/>
    <n v="374"/>
    <n v="0"/>
    <s v="NA"/>
    <s v="NA"/>
    <s v="NA"/>
    <n v="0"/>
    <n v="6"/>
    <n v="2006"/>
    <s v="WD"/>
    <s v="Normal"/>
    <n v="280000"/>
    <m/>
    <m/>
  </r>
  <r>
    <x v="141"/>
    <n v="60"/>
    <s v="RL"/>
    <n v="109"/>
    <n v="14154"/>
    <s v="Pave"/>
    <s v="NA"/>
    <s v="Reg"/>
    <s v="Lvl"/>
    <s v="AllPub"/>
    <s v="Corner"/>
    <s v="Gtl"/>
    <s v="NridgHt"/>
    <s v="Norm"/>
    <s v="Norm"/>
    <s v="1Fam"/>
    <s v="2Story"/>
    <n v="7"/>
    <n v="5"/>
    <n v="2006"/>
    <n v="2006"/>
    <s v="Gable"/>
    <s v="CompShg"/>
    <s v="VinylSd"/>
    <s v="VinylSd"/>
    <s v="BrkFace"/>
    <n v="350"/>
    <s v="Gd"/>
    <s v="TA"/>
    <s v="PConc"/>
    <s v="Ex"/>
    <s v="Gd"/>
    <s v="No"/>
    <s v="Unf"/>
    <n v="0"/>
    <s v="Unf"/>
    <n v="0"/>
    <n v="1063"/>
    <n v="1063"/>
    <s v="GasA"/>
    <s v="Ex"/>
    <x v="0"/>
    <s v="SBrkr"/>
    <n v="1071"/>
    <n v="1101"/>
    <n v="0"/>
    <n v="2172"/>
    <n v="0"/>
    <n v="0"/>
    <n v="2"/>
    <n v="1"/>
    <n v="3"/>
    <n v="1"/>
    <s v="Gd"/>
    <n v="9"/>
    <s v="Typ"/>
    <n v="1"/>
    <s v="Gd"/>
    <s v="Attchd"/>
    <n v="2006"/>
    <s v="RFn"/>
    <n v="3"/>
    <n v="947"/>
    <s v="TA"/>
    <s v="TA"/>
    <s v="Y"/>
    <n v="192"/>
    <n v="62"/>
    <n v="0"/>
    <n v="0"/>
    <n v="0"/>
    <n v="0"/>
    <s v="NA"/>
    <s v="NA"/>
    <s v="NA"/>
    <n v="0"/>
    <n v="8"/>
    <n v="2007"/>
    <s v="New"/>
    <s v="Partial"/>
    <n v="280000"/>
    <m/>
    <m/>
  </r>
  <r>
    <x v="142"/>
    <n v="20"/>
    <s v="RL"/>
    <n v="62"/>
    <n v="70761"/>
    <s v="Pave"/>
    <s v="NA"/>
    <s v="IR1"/>
    <s v="Low"/>
    <s v="AllPub"/>
    <s v="Inside"/>
    <s v="Mod"/>
    <s v="ClearCr"/>
    <s v="Norm"/>
    <s v="Norm"/>
    <s v="1Fam"/>
    <s v="1Story"/>
    <n v="7"/>
    <n v="5"/>
    <n v="1975"/>
    <n v="1975"/>
    <s v="Gable"/>
    <s v="WdShngl"/>
    <s v="Plywood"/>
    <s v="Plywood"/>
    <s v="None"/>
    <n v="0"/>
    <s v="TA"/>
    <s v="TA"/>
    <s v="CBlock"/>
    <s v="Gd"/>
    <s v="TA"/>
    <s v="Gd"/>
    <s v="ALQ"/>
    <n v="655"/>
    <s v="Unf"/>
    <n v="0"/>
    <n v="878"/>
    <n v="1533"/>
    <s v="GasA"/>
    <s v="TA"/>
    <x v="0"/>
    <s v="SBrkr"/>
    <n v="1533"/>
    <n v="0"/>
    <n v="0"/>
    <n v="1533"/>
    <n v="1"/>
    <n v="0"/>
    <n v="2"/>
    <n v="0"/>
    <n v="2"/>
    <n v="1"/>
    <s v="Gd"/>
    <n v="5"/>
    <s v="Typ"/>
    <n v="2"/>
    <s v="TA"/>
    <s v="Attchd"/>
    <n v="1975"/>
    <s v="Unf"/>
    <n v="2"/>
    <n v="576"/>
    <s v="TA"/>
    <s v="TA"/>
    <s v="Y"/>
    <n v="200"/>
    <n v="54"/>
    <n v="0"/>
    <n v="0"/>
    <n v="0"/>
    <n v="0"/>
    <s v="NA"/>
    <s v="NA"/>
    <s v="NA"/>
    <n v="0"/>
    <n v="12"/>
    <n v="2006"/>
    <s v="WD"/>
    <s v="Normal"/>
    <n v="280000"/>
    <m/>
    <m/>
  </r>
  <r>
    <x v="143"/>
    <n v="20"/>
    <s v="RL"/>
    <n v="107"/>
    <n v="11362"/>
    <s v="Pave"/>
    <s v="NA"/>
    <s v="IR1"/>
    <s v="Lvl"/>
    <s v="AllPub"/>
    <s v="Inside"/>
    <s v="Gtl"/>
    <s v="NridgHt"/>
    <s v="Norm"/>
    <s v="Norm"/>
    <s v="1Fam"/>
    <s v="1Story"/>
    <n v="8"/>
    <n v="5"/>
    <n v="2004"/>
    <n v="2005"/>
    <s v="Gable"/>
    <s v="CompShg"/>
    <s v="MetalSd"/>
    <s v="MetalSd"/>
    <s v="Stone"/>
    <n v="42"/>
    <s v="Gd"/>
    <s v="TA"/>
    <s v="PConc"/>
    <s v="Ex"/>
    <s v="TA"/>
    <s v="Mn"/>
    <s v="GLQ"/>
    <n v="1039"/>
    <s v="Unf"/>
    <n v="0"/>
    <n v="797"/>
    <n v="1836"/>
    <s v="GasA"/>
    <s v="Ex"/>
    <x v="0"/>
    <s v="SBrkr"/>
    <n v="1836"/>
    <n v="0"/>
    <n v="0"/>
    <n v="1836"/>
    <n v="1"/>
    <n v="0"/>
    <n v="2"/>
    <n v="0"/>
    <n v="3"/>
    <n v="1"/>
    <s v="Gd"/>
    <n v="7"/>
    <s v="Typ"/>
    <n v="1"/>
    <s v="Gd"/>
    <s v="Attchd"/>
    <n v="2004"/>
    <s v="Fin"/>
    <n v="3"/>
    <n v="862"/>
    <s v="TA"/>
    <s v="TA"/>
    <s v="Y"/>
    <n v="125"/>
    <n v="185"/>
    <n v="0"/>
    <n v="0"/>
    <n v="0"/>
    <n v="0"/>
    <s v="NA"/>
    <s v="NA"/>
    <s v="NA"/>
    <n v="0"/>
    <n v="3"/>
    <n v="2009"/>
    <s v="WD"/>
    <s v="Normal"/>
    <n v="280000"/>
    <m/>
    <m/>
  </r>
  <r>
    <x v="144"/>
    <n v="20"/>
    <s v="RL"/>
    <n v="91"/>
    <n v="10652"/>
    <s v="Pave"/>
    <s v="NA"/>
    <s v="IR1"/>
    <s v="Lvl"/>
    <s v="AllPub"/>
    <s v="Inside"/>
    <s v="Gtl"/>
    <s v="CollgCr"/>
    <s v="Norm"/>
    <s v="Norm"/>
    <s v="1Fam"/>
    <s v="1Story"/>
    <n v="7"/>
    <n v="5"/>
    <n v="2006"/>
    <n v="2007"/>
    <s v="Gable"/>
    <s v="CompShg"/>
    <s v="VinylSd"/>
    <s v="VinylSd"/>
    <s v="Stone"/>
    <n v="306"/>
    <s v="Gd"/>
    <s v="TA"/>
    <s v="PConc"/>
    <s v="Gd"/>
    <s v="TA"/>
    <s v="Av"/>
    <s v="Unf"/>
    <n v="0"/>
    <s v="Unf"/>
    <n v="0"/>
    <n v="1494"/>
    <n v="1494"/>
    <s v="GasA"/>
    <s v="Ex"/>
    <x v="0"/>
    <s v="SBrkr"/>
    <n v="1494"/>
    <n v="0"/>
    <n v="0"/>
    <n v="1494"/>
    <n v="0"/>
    <n v="0"/>
    <n v="2"/>
    <n v="0"/>
    <n v="3"/>
    <n v="1"/>
    <s v="Gd"/>
    <n v="7"/>
    <s v="Typ"/>
    <n v="1"/>
    <s v="Gd"/>
    <s v="Attchd"/>
    <n v="2006"/>
    <s v="RFn"/>
    <n v="3"/>
    <n v="840"/>
    <s v="TA"/>
    <s v="TA"/>
    <s v="Y"/>
    <n v="160"/>
    <n v="33"/>
    <n v="0"/>
    <n v="0"/>
    <n v="0"/>
    <n v="0"/>
    <s v="NA"/>
    <s v="NA"/>
    <s v="NA"/>
    <n v="0"/>
    <n v="8"/>
    <n v="2007"/>
    <s v="New"/>
    <s v="Partial"/>
    <n v="279500"/>
    <m/>
    <m/>
  </r>
  <r>
    <x v="145"/>
    <n v="20"/>
    <s v="RL"/>
    <n v="80"/>
    <n v="9600"/>
    <s v="Pave"/>
    <s v="NA"/>
    <s v="Reg"/>
    <s v="Lvl"/>
    <s v="AllPub"/>
    <s v="Inside"/>
    <s v="Gtl"/>
    <s v="NWAmes"/>
    <s v="PosN"/>
    <s v="Norm"/>
    <s v="1Fam"/>
    <s v="1Story"/>
    <n v="8"/>
    <n v="5"/>
    <n v="1981"/>
    <n v="1981"/>
    <s v="Hip"/>
    <s v="WdShngl"/>
    <s v="BrkFace"/>
    <s v="BrkFace"/>
    <s v="None"/>
    <n v="0"/>
    <s v="Gd"/>
    <s v="TA"/>
    <s v="PConc"/>
    <s v="Gd"/>
    <s v="TA"/>
    <s v="No"/>
    <s v="ALQ"/>
    <n v="1104"/>
    <s v="Unf"/>
    <n v="0"/>
    <n v="1420"/>
    <n v="2524"/>
    <s v="GasA"/>
    <s v="TA"/>
    <x v="0"/>
    <s v="SBrkr"/>
    <n v="2524"/>
    <n v="0"/>
    <n v="0"/>
    <n v="2524"/>
    <n v="1"/>
    <n v="0"/>
    <n v="2"/>
    <n v="1"/>
    <n v="4"/>
    <n v="1"/>
    <s v="Gd"/>
    <n v="9"/>
    <s v="Typ"/>
    <n v="1"/>
    <s v="Gd"/>
    <s v="Attchd"/>
    <n v="1981"/>
    <s v="Fin"/>
    <n v="2"/>
    <n v="542"/>
    <s v="TA"/>
    <s v="TA"/>
    <s v="Y"/>
    <n v="474"/>
    <n v="120"/>
    <n v="0"/>
    <n v="0"/>
    <n v="0"/>
    <n v="0"/>
    <s v="NA"/>
    <s v="MnPrv"/>
    <s v="NA"/>
    <n v="0"/>
    <n v="7"/>
    <n v="2009"/>
    <s v="WD"/>
    <s v="Normal"/>
    <n v="278000"/>
    <m/>
    <m/>
  </r>
  <r>
    <x v="146"/>
    <n v="120"/>
    <s v="RL"/>
    <n v="40"/>
    <n v="5664"/>
    <s v="Pave"/>
    <s v="NA"/>
    <s v="IR1"/>
    <s v="Lvl"/>
    <s v="AllPub"/>
    <s v="Inside"/>
    <s v="Gtl"/>
    <s v="StoneBr"/>
    <s v="Norm"/>
    <s v="Norm"/>
    <s v="TwnhsE"/>
    <s v="1Story"/>
    <n v="8"/>
    <n v="5"/>
    <n v="2000"/>
    <n v="2000"/>
    <s v="Gable"/>
    <s v="CompShg"/>
    <s v="CemntBd"/>
    <s v="CmentBd"/>
    <s v="None"/>
    <n v="0"/>
    <s v="Gd"/>
    <s v="TA"/>
    <s v="PConc"/>
    <s v="Gd"/>
    <s v="TA"/>
    <s v="No"/>
    <s v="GLQ"/>
    <n v="1158"/>
    <s v="Unf"/>
    <n v="0"/>
    <n v="343"/>
    <n v="1501"/>
    <s v="GasA"/>
    <s v="Ex"/>
    <x v="0"/>
    <s v="SBrkr"/>
    <n v="1659"/>
    <n v="0"/>
    <n v="0"/>
    <n v="1659"/>
    <n v="1"/>
    <n v="0"/>
    <n v="2"/>
    <n v="0"/>
    <n v="2"/>
    <n v="1"/>
    <s v="Ex"/>
    <n v="5"/>
    <s v="Typ"/>
    <n v="1"/>
    <s v="Ex"/>
    <s v="Attchd"/>
    <n v="2000"/>
    <s v="Fin"/>
    <n v="2"/>
    <n v="499"/>
    <s v="TA"/>
    <s v="TA"/>
    <s v="Y"/>
    <n v="212"/>
    <n v="59"/>
    <n v="0"/>
    <n v="0"/>
    <n v="0"/>
    <n v="0"/>
    <s v="NA"/>
    <s v="NA"/>
    <s v="NA"/>
    <n v="0"/>
    <n v="10"/>
    <n v="2009"/>
    <s v="WD"/>
    <s v="Normal"/>
    <n v="278000"/>
    <m/>
    <m/>
  </r>
  <r>
    <x v="147"/>
    <n v="120"/>
    <s v="RL"/>
    <n v="60"/>
    <n v="7313"/>
    <s v="Pave"/>
    <s v="NA"/>
    <s v="Reg"/>
    <s v="Lvl"/>
    <s v="AllPub"/>
    <s v="Inside"/>
    <s v="Gtl"/>
    <s v="NridgHt"/>
    <s v="Norm"/>
    <s v="Norm"/>
    <s v="TwnhsE"/>
    <s v="1Story"/>
    <n v="9"/>
    <n v="5"/>
    <n v="2005"/>
    <n v="2005"/>
    <s v="Hip"/>
    <s v="CompShg"/>
    <s v="MetalSd"/>
    <s v="MetalSd"/>
    <s v="BrkFace"/>
    <n v="246"/>
    <s v="Ex"/>
    <s v="TA"/>
    <s v="PConc"/>
    <s v="Ex"/>
    <s v="TA"/>
    <s v="No"/>
    <s v="GLQ"/>
    <n v="1153"/>
    <s v="Unf"/>
    <n v="0"/>
    <n v="408"/>
    <n v="1561"/>
    <s v="GasA"/>
    <s v="Ex"/>
    <x v="0"/>
    <s v="SBrkr"/>
    <n v="1561"/>
    <n v="0"/>
    <n v="0"/>
    <n v="1561"/>
    <n v="1"/>
    <n v="0"/>
    <n v="2"/>
    <n v="0"/>
    <n v="2"/>
    <n v="1"/>
    <s v="Ex"/>
    <n v="6"/>
    <s v="Typ"/>
    <n v="1"/>
    <s v="Gd"/>
    <s v="Attchd"/>
    <n v="2005"/>
    <s v="Fin"/>
    <n v="2"/>
    <n v="556"/>
    <s v="TA"/>
    <s v="TA"/>
    <s v="Y"/>
    <n v="203"/>
    <n v="47"/>
    <n v="0"/>
    <n v="0"/>
    <n v="0"/>
    <n v="0"/>
    <s v="NA"/>
    <s v="NA"/>
    <s v="NA"/>
    <n v="0"/>
    <n v="8"/>
    <n v="2007"/>
    <s v="WD"/>
    <s v="Normal"/>
    <n v="277500"/>
    <m/>
    <m/>
  </r>
  <r>
    <x v="148"/>
    <n v="60"/>
    <s v="RL"/>
    <s v="NA"/>
    <n v="14364"/>
    <s v="Pave"/>
    <s v="NA"/>
    <s v="IR1"/>
    <s v="Low"/>
    <s v="AllPub"/>
    <s v="Inside"/>
    <s v="Mod"/>
    <s v="SawyerW"/>
    <s v="Norm"/>
    <s v="Norm"/>
    <s v="1Fam"/>
    <s v="2Story"/>
    <n v="7"/>
    <n v="5"/>
    <n v="1988"/>
    <n v="1989"/>
    <s v="Gable"/>
    <s v="CompShg"/>
    <s v="Plywood"/>
    <s v="Plywood"/>
    <s v="BrkFace"/>
    <n v="128"/>
    <s v="Gd"/>
    <s v="TA"/>
    <s v="CBlock"/>
    <s v="Gd"/>
    <s v="TA"/>
    <s v="Gd"/>
    <s v="GLQ"/>
    <n v="1065"/>
    <s v="Unf"/>
    <n v="0"/>
    <n v="92"/>
    <n v="1157"/>
    <s v="GasA"/>
    <s v="Ex"/>
    <x v="0"/>
    <s v="SBrkr"/>
    <n v="1180"/>
    <n v="882"/>
    <n v="0"/>
    <n v="2062"/>
    <n v="1"/>
    <n v="0"/>
    <n v="2"/>
    <n v="1"/>
    <n v="3"/>
    <n v="1"/>
    <s v="TA"/>
    <n v="7"/>
    <s v="Typ"/>
    <n v="1"/>
    <s v="Gd"/>
    <s v="Attchd"/>
    <n v="1988"/>
    <s v="Fin"/>
    <n v="2"/>
    <n v="454"/>
    <s v="TA"/>
    <s v="TA"/>
    <s v="Y"/>
    <n v="60"/>
    <n v="55"/>
    <n v="0"/>
    <n v="0"/>
    <n v="154"/>
    <n v="0"/>
    <s v="NA"/>
    <s v="NA"/>
    <s v="NA"/>
    <n v="0"/>
    <n v="4"/>
    <n v="2007"/>
    <s v="WD"/>
    <s v="Normal"/>
    <n v="277000"/>
    <m/>
    <m/>
  </r>
  <r>
    <x v="149"/>
    <n v="50"/>
    <s v="RL"/>
    <s v="NA"/>
    <n v="159000"/>
    <s v="Pave"/>
    <s v="NA"/>
    <s v="IR2"/>
    <s v="Low"/>
    <s v="AllPub"/>
    <s v="CulDSac"/>
    <s v="Sev"/>
    <s v="ClearCr"/>
    <s v="Norm"/>
    <s v="Norm"/>
    <s v="1Fam"/>
    <s v="1.5Fin"/>
    <n v="6"/>
    <n v="7"/>
    <n v="1958"/>
    <n v="2006"/>
    <s v="Gable"/>
    <s v="CompShg"/>
    <s v="Wd Sdng"/>
    <s v="HdBoard"/>
    <s v="BrkCmn"/>
    <n v="472"/>
    <s v="Gd"/>
    <s v="TA"/>
    <s v="CBlock"/>
    <s v="Gd"/>
    <s v="TA"/>
    <s v="Gd"/>
    <s v="Rec"/>
    <n v="697"/>
    <s v="Unf"/>
    <n v="0"/>
    <n v="747"/>
    <n v="1444"/>
    <s v="GasA"/>
    <s v="Gd"/>
    <x v="0"/>
    <s v="SBrkr"/>
    <n v="1444"/>
    <n v="700"/>
    <n v="0"/>
    <n v="2144"/>
    <n v="0"/>
    <n v="1"/>
    <n v="2"/>
    <n v="0"/>
    <n v="4"/>
    <n v="1"/>
    <s v="Gd"/>
    <n v="7"/>
    <s v="Typ"/>
    <n v="2"/>
    <s v="TA"/>
    <s v="Attchd"/>
    <n v="1958"/>
    <s v="Fin"/>
    <n v="2"/>
    <n v="389"/>
    <s v="TA"/>
    <s v="TA"/>
    <s v="Y"/>
    <n v="0"/>
    <n v="98"/>
    <n v="0"/>
    <n v="0"/>
    <n v="0"/>
    <n v="0"/>
    <s v="NA"/>
    <s v="NA"/>
    <s v="Shed"/>
    <n v="500"/>
    <n v="6"/>
    <n v="2007"/>
    <s v="WD"/>
    <s v="Normal"/>
    <n v="277000"/>
    <m/>
    <m/>
  </r>
  <r>
    <x v="150"/>
    <n v="60"/>
    <s v="RL"/>
    <n v="69"/>
    <n v="9588"/>
    <s v="Pave"/>
    <s v="NA"/>
    <s v="IR1"/>
    <s v="Lvl"/>
    <s v="AllPub"/>
    <s v="Inside"/>
    <s v="Gtl"/>
    <s v="CollgCr"/>
    <s v="Norm"/>
    <s v="Norm"/>
    <s v="1Fam"/>
    <s v="2Story"/>
    <n v="8"/>
    <n v="5"/>
    <n v="2007"/>
    <n v="2007"/>
    <s v="Gable"/>
    <s v="CompShg"/>
    <s v="CemntBd"/>
    <s v="CmentBd"/>
    <s v="Stone"/>
    <n v="270"/>
    <s v="Gd"/>
    <s v="TA"/>
    <s v="PConc"/>
    <s v="Ex"/>
    <s v="TA"/>
    <s v="No"/>
    <s v="Unf"/>
    <n v="0"/>
    <s v="Unf"/>
    <n v="0"/>
    <n v="1482"/>
    <n v="1482"/>
    <s v="GasA"/>
    <s v="Ex"/>
    <x v="0"/>
    <s v="SBrkr"/>
    <n v="1482"/>
    <n v="1092"/>
    <n v="0"/>
    <n v="2574"/>
    <n v="0"/>
    <n v="0"/>
    <n v="2"/>
    <n v="1"/>
    <n v="3"/>
    <n v="1"/>
    <s v="Ex"/>
    <n v="10"/>
    <s v="Typ"/>
    <n v="1"/>
    <s v="Gd"/>
    <s v="BuiltIn"/>
    <n v="2007"/>
    <s v="Fin"/>
    <n v="3"/>
    <n v="868"/>
    <s v="TA"/>
    <s v="TA"/>
    <s v="Y"/>
    <n v="0"/>
    <n v="148"/>
    <n v="0"/>
    <n v="0"/>
    <n v="0"/>
    <n v="0"/>
    <s v="NA"/>
    <s v="NA"/>
    <s v="NA"/>
    <n v="0"/>
    <n v="11"/>
    <n v="2007"/>
    <s v="New"/>
    <s v="Partial"/>
    <n v="276000"/>
    <m/>
    <m/>
  </r>
  <r>
    <x v="151"/>
    <n v="60"/>
    <s v="RL"/>
    <n v="80"/>
    <n v="10240"/>
    <s v="Pave"/>
    <s v="NA"/>
    <s v="Reg"/>
    <s v="Lvl"/>
    <s v="AllPub"/>
    <s v="Inside"/>
    <s v="Gtl"/>
    <s v="NridgHt"/>
    <s v="Norm"/>
    <s v="Norm"/>
    <s v="1Fam"/>
    <s v="2Story"/>
    <n v="8"/>
    <n v="5"/>
    <n v="2005"/>
    <n v="2005"/>
    <s v="Gable"/>
    <s v="CompShg"/>
    <s v="VinylSd"/>
    <s v="VinylSd"/>
    <s v="BrkFace"/>
    <n v="178"/>
    <s v="Gd"/>
    <s v="TA"/>
    <s v="PConc"/>
    <s v="Gd"/>
    <s v="TA"/>
    <s v="Mn"/>
    <s v="Unf"/>
    <n v="0"/>
    <s v="Unf"/>
    <n v="0"/>
    <n v="1030"/>
    <n v="1030"/>
    <s v="GasA"/>
    <s v="Gd"/>
    <x v="0"/>
    <s v="SBrkr"/>
    <n v="1038"/>
    <n v="1060"/>
    <n v="0"/>
    <n v="2098"/>
    <n v="0"/>
    <n v="0"/>
    <n v="2"/>
    <n v="1"/>
    <n v="3"/>
    <n v="1"/>
    <s v="Ex"/>
    <n v="8"/>
    <s v="Typ"/>
    <n v="1"/>
    <s v="Gd"/>
    <s v="Attchd"/>
    <n v="2005"/>
    <s v="RFn"/>
    <n v="3"/>
    <n v="878"/>
    <s v="TA"/>
    <s v="TA"/>
    <s v="Y"/>
    <n v="192"/>
    <n v="52"/>
    <n v="0"/>
    <n v="0"/>
    <n v="0"/>
    <n v="0"/>
    <s v="NA"/>
    <s v="NA"/>
    <s v="NA"/>
    <n v="0"/>
    <n v="3"/>
    <n v="2006"/>
    <s v="WD"/>
    <s v="Normal"/>
    <n v="275500"/>
    <m/>
    <m/>
  </r>
  <r>
    <x v="152"/>
    <n v="80"/>
    <s v="RL"/>
    <s v="NA"/>
    <n v="12800"/>
    <s v="Pave"/>
    <s v="NA"/>
    <s v="Reg"/>
    <s v="Low"/>
    <s v="AllPub"/>
    <s v="Inside"/>
    <s v="Mod"/>
    <s v="SawyerW"/>
    <s v="Norm"/>
    <s v="Norm"/>
    <s v="1Fam"/>
    <s v="SLvl"/>
    <n v="7"/>
    <n v="5"/>
    <n v="1989"/>
    <n v="1989"/>
    <s v="Gable"/>
    <s v="CompShg"/>
    <s v="Wd Sdng"/>
    <s v="Wd Sdng"/>
    <s v="BrkFace"/>
    <n v="145"/>
    <s v="Gd"/>
    <s v="TA"/>
    <s v="PConc"/>
    <s v="Gd"/>
    <s v="TA"/>
    <s v="Gd"/>
    <s v="GLQ"/>
    <n v="1518"/>
    <s v="Unf"/>
    <n v="0"/>
    <n v="0"/>
    <n v="1518"/>
    <s v="GasA"/>
    <s v="Gd"/>
    <x v="0"/>
    <s v="SBrkr"/>
    <n v="1644"/>
    <n v="0"/>
    <n v="0"/>
    <n v="1644"/>
    <n v="1"/>
    <n v="1"/>
    <n v="2"/>
    <n v="0"/>
    <n v="2"/>
    <n v="1"/>
    <s v="Gd"/>
    <n v="5"/>
    <s v="Typ"/>
    <n v="1"/>
    <s v="TA"/>
    <s v="Attchd"/>
    <n v="1989"/>
    <s v="Fin"/>
    <n v="2"/>
    <n v="569"/>
    <s v="TA"/>
    <s v="TA"/>
    <s v="Y"/>
    <n v="80"/>
    <n v="0"/>
    <n v="0"/>
    <n v="0"/>
    <n v="396"/>
    <n v="0"/>
    <s v="NA"/>
    <s v="NA"/>
    <s v="NA"/>
    <n v="0"/>
    <n v="8"/>
    <n v="2009"/>
    <s v="WD"/>
    <s v="Normal"/>
    <n v="275000"/>
    <m/>
    <m/>
  </r>
  <r>
    <x v="153"/>
    <n v="60"/>
    <s v="RL"/>
    <n v="74"/>
    <n v="10927"/>
    <s v="Pave"/>
    <s v="NA"/>
    <s v="Reg"/>
    <s v="Lvl"/>
    <s v="AllPub"/>
    <s v="Inside"/>
    <s v="Gtl"/>
    <s v="NridgHt"/>
    <s v="Norm"/>
    <s v="Norm"/>
    <s v="1Fam"/>
    <s v="2Story"/>
    <n v="8"/>
    <n v="5"/>
    <n v="2005"/>
    <n v="2005"/>
    <s v="Gable"/>
    <s v="CompShg"/>
    <s v="VinylSd"/>
    <s v="VinylSd"/>
    <s v="BrkFace"/>
    <n v="280"/>
    <s v="Gd"/>
    <s v="TA"/>
    <s v="PConc"/>
    <s v="Gd"/>
    <s v="TA"/>
    <s v="Av"/>
    <s v="GLQ"/>
    <n v="546"/>
    <s v="Unf"/>
    <n v="0"/>
    <n v="512"/>
    <n v="1058"/>
    <s v="GasA"/>
    <s v="Ex"/>
    <x v="0"/>
    <s v="SBrkr"/>
    <n v="1058"/>
    <n v="846"/>
    <n v="0"/>
    <n v="1904"/>
    <n v="1"/>
    <n v="0"/>
    <n v="2"/>
    <n v="1"/>
    <n v="3"/>
    <n v="1"/>
    <s v="Ex"/>
    <n v="8"/>
    <s v="Typ"/>
    <n v="1"/>
    <s v="Gd"/>
    <s v="BuiltIn"/>
    <n v="2003"/>
    <s v="Fin"/>
    <n v="2"/>
    <n v="736"/>
    <s v="TA"/>
    <s v="TA"/>
    <s v="Y"/>
    <n v="179"/>
    <n v="60"/>
    <n v="0"/>
    <n v="0"/>
    <n v="0"/>
    <n v="0"/>
    <s v="NA"/>
    <s v="NA"/>
    <s v="NA"/>
    <n v="0"/>
    <n v="6"/>
    <n v="2006"/>
    <s v="WD"/>
    <s v="Normal"/>
    <n v="275000"/>
    <m/>
    <m/>
  </r>
  <r>
    <x v="154"/>
    <n v="120"/>
    <s v="RL"/>
    <s v="NA"/>
    <n v="6563"/>
    <s v="Pave"/>
    <s v="NA"/>
    <s v="IR1"/>
    <s v="Low"/>
    <s v="AllPub"/>
    <s v="CulDSac"/>
    <s v="Mod"/>
    <s v="StoneBr"/>
    <s v="Norm"/>
    <s v="Norm"/>
    <s v="1Fam"/>
    <s v="1Story"/>
    <n v="8"/>
    <n v="5"/>
    <n v="1985"/>
    <n v="1985"/>
    <s v="Gable"/>
    <s v="CompShg"/>
    <s v="HdBoard"/>
    <s v="HdBoard"/>
    <s v="None"/>
    <n v="0"/>
    <s v="Gd"/>
    <s v="TA"/>
    <s v="PConc"/>
    <s v="Gd"/>
    <s v="TA"/>
    <s v="Gd"/>
    <s v="GLQ"/>
    <n v="1148"/>
    <s v="Unf"/>
    <n v="0"/>
    <n v="594"/>
    <n v="1742"/>
    <s v="GasA"/>
    <s v="TA"/>
    <x v="0"/>
    <s v="SBrkr"/>
    <n v="1742"/>
    <n v="0"/>
    <n v="0"/>
    <n v="1742"/>
    <n v="1"/>
    <n v="0"/>
    <n v="2"/>
    <n v="0"/>
    <n v="2"/>
    <n v="1"/>
    <s v="Gd"/>
    <n v="5"/>
    <s v="Typ"/>
    <n v="1"/>
    <s v="TA"/>
    <s v="Attchd"/>
    <n v="1985"/>
    <s v="RFn"/>
    <n v="2"/>
    <n v="564"/>
    <s v="TA"/>
    <s v="TA"/>
    <s v="Y"/>
    <n v="114"/>
    <n v="28"/>
    <n v="234"/>
    <n v="0"/>
    <n v="0"/>
    <n v="0"/>
    <s v="NA"/>
    <s v="NA"/>
    <s v="NA"/>
    <n v="0"/>
    <n v="12"/>
    <n v="2006"/>
    <s v="WD"/>
    <s v="Normal"/>
    <n v="275000"/>
    <m/>
    <m/>
  </r>
  <r>
    <x v="155"/>
    <n v="20"/>
    <s v="RL"/>
    <s v="NA"/>
    <n v="14781"/>
    <s v="Pave"/>
    <s v="NA"/>
    <s v="IR2"/>
    <s v="Lvl"/>
    <s v="AllPub"/>
    <s v="CulDSac"/>
    <s v="Gtl"/>
    <s v="CollgCr"/>
    <s v="Norm"/>
    <s v="Norm"/>
    <s v="1Fam"/>
    <s v="1Story"/>
    <n v="8"/>
    <n v="5"/>
    <n v="2001"/>
    <n v="2002"/>
    <s v="Hip"/>
    <s v="CompShg"/>
    <s v="VinylSd"/>
    <s v="VinylSd"/>
    <s v="BrkFace"/>
    <n v="178"/>
    <s v="Gd"/>
    <s v="TA"/>
    <s v="PConc"/>
    <s v="Gd"/>
    <s v="TA"/>
    <s v="Gd"/>
    <s v="Unf"/>
    <n v="0"/>
    <s v="Unf"/>
    <n v="0"/>
    <n v="1753"/>
    <n v="1753"/>
    <s v="GasA"/>
    <s v="Ex"/>
    <x v="0"/>
    <s v="SBrkr"/>
    <n v="1787"/>
    <n v="0"/>
    <n v="0"/>
    <n v="1787"/>
    <n v="0"/>
    <n v="0"/>
    <n v="2"/>
    <n v="0"/>
    <n v="3"/>
    <n v="1"/>
    <s v="Gd"/>
    <n v="7"/>
    <s v="Typ"/>
    <n v="1"/>
    <s v="TA"/>
    <s v="Attchd"/>
    <n v="2001"/>
    <s v="RFn"/>
    <n v="3"/>
    <n v="748"/>
    <s v="TA"/>
    <s v="TA"/>
    <s v="Y"/>
    <n v="198"/>
    <n v="150"/>
    <n v="0"/>
    <n v="0"/>
    <n v="0"/>
    <n v="0"/>
    <s v="NA"/>
    <s v="NA"/>
    <s v="NA"/>
    <n v="0"/>
    <n v="8"/>
    <n v="2006"/>
    <s v="WD"/>
    <s v="Normal"/>
    <n v="275000"/>
    <m/>
    <m/>
  </r>
  <r>
    <x v="156"/>
    <n v="120"/>
    <s v="RM"/>
    <n v="44"/>
    <n v="3842"/>
    <s v="Pave"/>
    <s v="NA"/>
    <s v="IR1"/>
    <s v="HLS"/>
    <s v="AllPub"/>
    <s v="Inside"/>
    <s v="Mod"/>
    <s v="Crawfor"/>
    <s v="Norm"/>
    <s v="Norm"/>
    <s v="TwnhsE"/>
    <s v="1Story"/>
    <n v="8"/>
    <n v="5"/>
    <n v="2004"/>
    <n v="2005"/>
    <s v="Hip"/>
    <s v="CompShg"/>
    <s v="CemntBd"/>
    <s v="CmentBd"/>
    <s v="Stone"/>
    <n v="174"/>
    <s v="Gd"/>
    <s v="TA"/>
    <s v="PConc"/>
    <s v="Ex"/>
    <s v="TA"/>
    <s v="Gd"/>
    <s v="GLQ"/>
    <n v="1373"/>
    <s v="Unf"/>
    <n v="0"/>
    <n v="221"/>
    <n v="1594"/>
    <s v="GasA"/>
    <s v="Ex"/>
    <x v="0"/>
    <s v="SBrkr"/>
    <n v="1646"/>
    <n v="0"/>
    <n v="0"/>
    <n v="1646"/>
    <n v="1"/>
    <n v="1"/>
    <n v="2"/>
    <n v="0"/>
    <n v="2"/>
    <n v="1"/>
    <s v="Gd"/>
    <n v="5"/>
    <s v="Typ"/>
    <n v="1"/>
    <s v="Gd"/>
    <s v="Attchd"/>
    <n v="2004"/>
    <s v="Fin"/>
    <n v="2"/>
    <n v="482"/>
    <s v="TA"/>
    <s v="TA"/>
    <s v="Y"/>
    <n v="128"/>
    <n v="53"/>
    <n v="0"/>
    <n v="0"/>
    <n v="155"/>
    <n v="0"/>
    <s v="NA"/>
    <s v="NA"/>
    <s v="NA"/>
    <n v="0"/>
    <n v="1"/>
    <n v="2008"/>
    <s v="WD"/>
    <s v="Normal"/>
    <n v="275000"/>
    <m/>
    <m/>
  </r>
  <r>
    <x v="157"/>
    <n v="80"/>
    <s v="RL"/>
    <s v="NA"/>
    <n v="19690"/>
    <s v="Pave"/>
    <s v="NA"/>
    <s v="IR1"/>
    <s v="Lvl"/>
    <s v="AllPub"/>
    <s v="CulDSac"/>
    <s v="Gtl"/>
    <s v="Edwards"/>
    <s v="Norm"/>
    <s v="Norm"/>
    <s v="1Fam"/>
    <s v="SLvl"/>
    <n v="6"/>
    <n v="7"/>
    <n v="1966"/>
    <n v="1966"/>
    <s v="Flat"/>
    <s v="Tar&amp;Grv"/>
    <s v="Plywood"/>
    <s v="Plywood"/>
    <s v="None"/>
    <n v="0"/>
    <s v="Gd"/>
    <s v="Gd"/>
    <s v="CBlock"/>
    <s v="Gd"/>
    <s v="TA"/>
    <s v="Av"/>
    <s v="Unf"/>
    <n v="0"/>
    <s v="Unf"/>
    <n v="0"/>
    <n v="697"/>
    <n v="697"/>
    <s v="GasA"/>
    <s v="TA"/>
    <x v="0"/>
    <s v="SBrkr"/>
    <n v="1575"/>
    <n v="626"/>
    <n v="0"/>
    <n v="2201"/>
    <n v="0"/>
    <n v="0"/>
    <n v="2"/>
    <n v="0"/>
    <n v="4"/>
    <n v="1"/>
    <s v="Gd"/>
    <n v="8"/>
    <s v="Typ"/>
    <n v="1"/>
    <s v="Gd"/>
    <s v="Attchd"/>
    <n v="1966"/>
    <s v="Unf"/>
    <n v="2"/>
    <n v="432"/>
    <s v="Gd"/>
    <s v="Gd"/>
    <s v="Y"/>
    <n v="586"/>
    <n v="236"/>
    <n v="0"/>
    <n v="0"/>
    <n v="0"/>
    <n v="738"/>
    <s v="Gd"/>
    <s v="GdPrv"/>
    <s v="NA"/>
    <n v="0"/>
    <n v="8"/>
    <n v="2006"/>
    <s v="WD"/>
    <s v="Alloca"/>
    <n v="274970"/>
    <m/>
    <m/>
  </r>
  <r>
    <x v="158"/>
    <n v="20"/>
    <s v="RL"/>
    <n v="76"/>
    <n v="9591"/>
    <s v="Pave"/>
    <s v="NA"/>
    <s v="Reg"/>
    <s v="Lvl"/>
    <s v="AllPub"/>
    <s v="Inside"/>
    <s v="Gtl"/>
    <s v="NridgHt"/>
    <s v="Norm"/>
    <s v="Norm"/>
    <s v="1Fam"/>
    <s v="1Story"/>
    <n v="8"/>
    <n v="5"/>
    <n v="2004"/>
    <n v="2005"/>
    <s v="Hip"/>
    <s v="CompShg"/>
    <s v="VinylSd"/>
    <s v="VinylSd"/>
    <s v="BrkFace"/>
    <n v="262"/>
    <s v="Gd"/>
    <s v="TA"/>
    <s v="PConc"/>
    <s v="Ex"/>
    <s v="TA"/>
    <s v="Av"/>
    <s v="GLQ"/>
    <n v="1088"/>
    <s v="Unf"/>
    <n v="0"/>
    <n v="625"/>
    <n v="1713"/>
    <s v="GasA"/>
    <s v="Ex"/>
    <x v="0"/>
    <s v="SBrkr"/>
    <n v="1713"/>
    <n v="0"/>
    <n v="0"/>
    <n v="1713"/>
    <n v="1"/>
    <n v="0"/>
    <n v="2"/>
    <n v="0"/>
    <n v="3"/>
    <n v="1"/>
    <s v="Ex"/>
    <n v="7"/>
    <s v="Typ"/>
    <n v="1"/>
    <s v="Gd"/>
    <s v="Attchd"/>
    <n v="2004"/>
    <s v="Fin"/>
    <n v="3"/>
    <n v="856"/>
    <s v="TA"/>
    <s v="TA"/>
    <s v="Y"/>
    <n v="0"/>
    <n v="26"/>
    <n v="0"/>
    <n v="0"/>
    <n v="170"/>
    <n v="0"/>
    <s v="NA"/>
    <s v="NA"/>
    <s v="NA"/>
    <n v="0"/>
    <n v="1"/>
    <n v="2009"/>
    <s v="WD"/>
    <s v="Normal"/>
    <n v="274900"/>
    <m/>
    <m/>
  </r>
  <r>
    <x v="159"/>
    <n v="60"/>
    <s v="RL"/>
    <n v="168"/>
    <n v="23257"/>
    <s v="Pave"/>
    <s v="NA"/>
    <s v="IR3"/>
    <s v="HLS"/>
    <s v="AllPub"/>
    <s v="CulDSac"/>
    <s v="Gtl"/>
    <s v="Gilbert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868"/>
    <n v="868"/>
    <s v="GasA"/>
    <s v="Ex"/>
    <x v="0"/>
    <s v="SBrkr"/>
    <n v="887"/>
    <n v="1134"/>
    <n v="0"/>
    <n v="2021"/>
    <n v="0"/>
    <n v="0"/>
    <n v="2"/>
    <n v="1"/>
    <n v="3"/>
    <n v="1"/>
    <s v="Gd"/>
    <n v="9"/>
    <s v="Typ"/>
    <n v="1"/>
    <s v="Gd"/>
    <s v="BuiltIn"/>
    <n v="2006"/>
    <s v="RFn"/>
    <n v="2"/>
    <n v="422"/>
    <s v="TA"/>
    <s v="TA"/>
    <s v="Y"/>
    <n v="0"/>
    <n v="100"/>
    <n v="0"/>
    <n v="0"/>
    <n v="0"/>
    <n v="0"/>
    <s v="NA"/>
    <s v="NA"/>
    <s v="NA"/>
    <n v="0"/>
    <n v="9"/>
    <n v="2006"/>
    <s v="New"/>
    <s v="Partial"/>
    <n v="274725"/>
    <m/>
    <m/>
  </r>
  <r>
    <x v="160"/>
    <n v="60"/>
    <s v="RL"/>
    <n v="75"/>
    <n v="9750"/>
    <s v="Pave"/>
    <s v="NA"/>
    <s v="Reg"/>
    <s v="Lvl"/>
    <s v="AllPub"/>
    <s v="Corner"/>
    <s v="Gtl"/>
    <s v="CollgCr"/>
    <s v="Norm"/>
    <s v="Norm"/>
    <s v="1Fam"/>
    <s v="2Story"/>
    <n v="7"/>
    <n v="6"/>
    <n v="1998"/>
    <n v="1998"/>
    <s v="Gable"/>
    <s v="CompShg"/>
    <s v="VinylSd"/>
    <s v="VinylSd"/>
    <s v="None"/>
    <n v="0"/>
    <s v="TA"/>
    <s v="TA"/>
    <s v="PConc"/>
    <s v="Gd"/>
    <s v="TA"/>
    <s v="Av"/>
    <s v="GLQ"/>
    <n v="975"/>
    <s v="Unf"/>
    <n v="0"/>
    <n v="133"/>
    <n v="1108"/>
    <s v="GasA"/>
    <s v="Ex"/>
    <x v="0"/>
    <s v="SBrkr"/>
    <n v="1108"/>
    <n v="989"/>
    <n v="0"/>
    <n v="2097"/>
    <n v="1"/>
    <n v="0"/>
    <n v="2"/>
    <n v="1"/>
    <n v="3"/>
    <n v="1"/>
    <s v="Gd"/>
    <n v="8"/>
    <s v="Typ"/>
    <n v="1"/>
    <s v="TA"/>
    <s v="Detchd"/>
    <n v="1998"/>
    <s v="RFn"/>
    <n v="2"/>
    <n v="583"/>
    <s v="TA"/>
    <s v="TA"/>
    <s v="Y"/>
    <n v="253"/>
    <n v="170"/>
    <n v="0"/>
    <n v="0"/>
    <n v="0"/>
    <n v="0"/>
    <s v="NA"/>
    <s v="NA"/>
    <s v="NA"/>
    <n v="0"/>
    <n v="6"/>
    <n v="2006"/>
    <s v="WD"/>
    <s v="Normal"/>
    <n v="274300"/>
    <m/>
    <m/>
  </r>
  <r>
    <x v="161"/>
    <n v="120"/>
    <s v="RL"/>
    <n v="62"/>
    <n v="12677"/>
    <s v="Pave"/>
    <s v="NA"/>
    <s v="IR1"/>
    <s v="Lvl"/>
    <s v="AllPub"/>
    <s v="Inside"/>
    <s v="Gtl"/>
    <s v="NridgHt"/>
    <s v="Norm"/>
    <s v="Norm"/>
    <s v="TwnhsE"/>
    <s v="1Story"/>
    <n v="8"/>
    <n v="5"/>
    <n v="2003"/>
    <n v="2004"/>
    <s v="Hip"/>
    <s v="CompShg"/>
    <s v="MetalSd"/>
    <s v="MetalSd"/>
    <s v="BrkFace"/>
    <n v="472"/>
    <s v="Ex"/>
    <s v="TA"/>
    <s v="PConc"/>
    <s v="Ex"/>
    <s v="TA"/>
    <s v="Gd"/>
    <s v="GLQ"/>
    <n v="1218"/>
    <s v="Unf"/>
    <n v="0"/>
    <n v="300"/>
    <n v="1518"/>
    <s v="GasA"/>
    <s v="Ex"/>
    <x v="0"/>
    <s v="SBrkr"/>
    <n v="1518"/>
    <n v="0"/>
    <n v="0"/>
    <n v="1518"/>
    <n v="0"/>
    <n v="0"/>
    <n v="1"/>
    <n v="1"/>
    <n v="1"/>
    <n v="1"/>
    <s v="Ex"/>
    <n v="6"/>
    <s v="Typ"/>
    <n v="1"/>
    <s v="Gd"/>
    <s v="Attchd"/>
    <n v="2003"/>
    <s v="RFn"/>
    <n v="2"/>
    <n v="588"/>
    <s v="TA"/>
    <s v="TA"/>
    <s v="Y"/>
    <n v="185"/>
    <n v="140"/>
    <n v="0"/>
    <n v="0"/>
    <n v="0"/>
    <n v="0"/>
    <s v="NA"/>
    <s v="NA"/>
    <s v="NA"/>
    <n v="0"/>
    <n v="4"/>
    <n v="2008"/>
    <s v="WD"/>
    <s v="Normal"/>
    <n v="274000"/>
    <m/>
    <m/>
  </r>
  <r>
    <x v="162"/>
    <n v="20"/>
    <s v="RL"/>
    <s v="NA"/>
    <n v="11423"/>
    <s v="Pave"/>
    <s v="NA"/>
    <s v="Reg"/>
    <s v="Lvl"/>
    <s v="AllPub"/>
    <s v="Inside"/>
    <s v="Gtl"/>
    <s v="CollgCr"/>
    <s v="Norm"/>
    <s v="Norm"/>
    <s v="1Fam"/>
    <s v="1Story"/>
    <n v="8"/>
    <n v="5"/>
    <n v="2001"/>
    <n v="2002"/>
    <s v="Gable"/>
    <s v="CompShg"/>
    <s v="VinylSd"/>
    <s v="VinylSd"/>
    <s v="BrkFace"/>
    <n v="479"/>
    <s v="Gd"/>
    <s v="TA"/>
    <s v="PConc"/>
    <s v="Gd"/>
    <s v="TA"/>
    <s v="Av"/>
    <s v="GLQ"/>
    <n v="1358"/>
    <s v="Unf"/>
    <n v="0"/>
    <n v="223"/>
    <n v="1581"/>
    <s v="GasA"/>
    <s v="Ex"/>
    <x v="0"/>
    <s v="SBrkr"/>
    <n v="1601"/>
    <n v="0"/>
    <n v="0"/>
    <n v="1601"/>
    <n v="1"/>
    <n v="0"/>
    <n v="2"/>
    <n v="0"/>
    <n v="3"/>
    <n v="1"/>
    <s v="Gd"/>
    <n v="6"/>
    <s v="Typ"/>
    <n v="1"/>
    <s v="TA"/>
    <s v="Attchd"/>
    <n v="2001"/>
    <s v="RFn"/>
    <n v="2"/>
    <n v="670"/>
    <s v="TA"/>
    <s v="TA"/>
    <s v="Y"/>
    <n v="180"/>
    <n v="0"/>
    <n v="0"/>
    <n v="0"/>
    <n v="0"/>
    <n v="0"/>
    <s v="NA"/>
    <s v="MnPrv"/>
    <s v="Shed"/>
    <n v="2000"/>
    <n v="5"/>
    <n v="2010"/>
    <s v="WD"/>
    <s v="Normal"/>
    <n v="272000"/>
    <m/>
    <m/>
  </r>
  <r>
    <x v="163"/>
    <n v="60"/>
    <s v="RL"/>
    <s v="NA"/>
    <n v="12227"/>
    <s v="Pave"/>
    <s v="NA"/>
    <s v="IR1"/>
    <s v="Lvl"/>
    <s v="AllPub"/>
    <s v="Corner"/>
    <s v="Gtl"/>
    <s v="NWAmes"/>
    <s v="PosN"/>
    <s v="Norm"/>
    <s v="1Fam"/>
    <s v="2Story"/>
    <n v="6"/>
    <n v="7"/>
    <n v="1977"/>
    <n v="1995"/>
    <s v="Gable"/>
    <s v="CompShg"/>
    <s v="HdBoard"/>
    <s v="HdBoard"/>
    <s v="BrkFace"/>
    <n v="424"/>
    <s v="TA"/>
    <s v="Gd"/>
    <s v="CBlock"/>
    <s v="Gd"/>
    <s v="Gd"/>
    <s v="No"/>
    <s v="ALQ"/>
    <n v="896"/>
    <s v="Unf"/>
    <n v="0"/>
    <n v="434"/>
    <n v="1330"/>
    <s v="GasA"/>
    <s v="TA"/>
    <x v="0"/>
    <s v="SBrkr"/>
    <n v="1542"/>
    <n v="1330"/>
    <n v="0"/>
    <n v="2872"/>
    <n v="1"/>
    <n v="0"/>
    <n v="2"/>
    <n v="1"/>
    <n v="4"/>
    <n v="1"/>
    <s v="TA"/>
    <n v="11"/>
    <s v="Typ"/>
    <n v="1"/>
    <s v="TA"/>
    <s v="Attchd"/>
    <n v="1977"/>
    <s v="Fin"/>
    <n v="2"/>
    <n v="619"/>
    <s v="TA"/>
    <s v="TA"/>
    <s v="Y"/>
    <n v="550"/>
    <n v="282"/>
    <n v="0"/>
    <n v="0"/>
    <n v="0"/>
    <n v="0"/>
    <s v="NA"/>
    <s v="NA"/>
    <s v="NA"/>
    <n v="0"/>
    <n v="7"/>
    <n v="2008"/>
    <s v="WD"/>
    <s v="Normal"/>
    <n v="272000"/>
    <m/>
    <m/>
  </r>
  <r>
    <x v="164"/>
    <n v="20"/>
    <s v="RL"/>
    <n v="90"/>
    <n v="14684"/>
    <s v="Pave"/>
    <s v="NA"/>
    <s v="IR1"/>
    <s v="Lvl"/>
    <s v="AllPub"/>
    <s v="CulDSac"/>
    <s v="Gtl"/>
    <s v="SawyerW"/>
    <s v="Norm"/>
    <s v="Norm"/>
    <s v="1Fam"/>
    <s v="1Story"/>
    <n v="7"/>
    <n v="7"/>
    <n v="1990"/>
    <n v="1991"/>
    <s v="Hip"/>
    <s v="CompShg"/>
    <s v="HdBoard"/>
    <s v="HdBoard"/>
    <s v="BrkFace"/>
    <n v="234"/>
    <s v="Gd"/>
    <s v="TA"/>
    <s v="CBlock"/>
    <s v="Gd"/>
    <s v="TA"/>
    <s v="Mn"/>
    <s v="ALQ"/>
    <n v="485"/>
    <s v="BLQ"/>
    <n v="177"/>
    <n v="1496"/>
    <n v="2158"/>
    <s v="GasA"/>
    <s v="Gd"/>
    <x v="0"/>
    <s v="SBrkr"/>
    <n v="2196"/>
    <n v="0"/>
    <n v="0"/>
    <n v="2196"/>
    <n v="0"/>
    <n v="0"/>
    <n v="2"/>
    <n v="0"/>
    <n v="3"/>
    <n v="1"/>
    <s v="Gd"/>
    <n v="7"/>
    <s v="Typ"/>
    <n v="1"/>
    <s v="TA"/>
    <s v="Attchd"/>
    <n v="1990"/>
    <s v="RFn"/>
    <n v="3"/>
    <n v="701"/>
    <s v="TA"/>
    <s v="TA"/>
    <s v="Y"/>
    <n v="84"/>
    <n v="70"/>
    <n v="0"/>
    <n v="0"/>
    <n v="0"/>
    <n v="0"/>
    <s v="NA"/>
    <s v="NA"/>
    <s v="NA"/>
    <n v="0"/>
    <n v="6"/>
    <n v="2009"/>
    <s v="WD"/>
    <s v="Normal"/>
    <n v="271900"/>
    <m/>
    <m/>
  </r>
  <r>
    <x v="165"/>
    <n v="20"/>
    <s v="RL"/>
    <s v="NA"/>
    <n v="13265"/>
    <s v="Pave"/>
    <s v="NA"/>
    <s v="IR1"/>
    <s v="Lvl"/>
    <s v="AllPub"/>
    <s v="CulDSac"/>
    <s v="Gtl"/>
    <s v="Mitchel"/>
    <s v="Norm"/>
    <s v="Norm"/>
    <s v="1Fam"/>
    <s v="1Story"/>
    <n v="8"/>
    <n v="5"/>
    <n v="2002"/>
    <n v="2002"/>
    <s v="Hip"/>
    <s v="CompShg"/>
    <s v="CemntBd"/>
    <s v="CmentBd"/>
    <s v="BrkFace"/>
    <n v="148"/>
    <s v="Gd"/>
    <s v="TA"/>
    <s v="PConc"/>
    <s v="Gd"/>
    <s v="TA"/>
    <s v="No"/>
    <s v="GLQ"/>
    <n v="1218"/>
    <s v="Unf"/>
    <n v="0"/>
    <n v="350"/>
    <n v="1568"/>
    <s v="GasA"/>
    <s v="Ex"/>
    <x v="0"/>
    <s v="SBrkr"/>
    <n v="1689"/>
    <n v="0"/>
    <n v="0"/>
    <n v="1689"/>
    <n v="1"/>
    <n v="0"/>
    <n v="2"/>
    <n v="0"/>
    <n v="3"/>
    <n v="1"/>
    <s v="Gd"/>
    <n v="7"/>
    <s v="Typ"/>
    <n v="2"/>
    <s v="Gd"/>
    <s v="Attchd"/>
    <n v="2002"/>
    <s v="RFn"/>
    <n v="3"/>
    <n v="857"/>
    <s v="TA"/>
    <s v="TA"/>
    <s v="Y"/>
    <n v="150"/>
    <n v="59"/>
    <n v="0"/>
    <n v="0"/>
    <n v="0"/>
    <n v="0"/>
    <s v="NA"/>
    <s v="NA"/>
    <s v="NA"/>
    <n v="0"/>
    <n v="7"/>
    <n v="2008"/>
    <s v="WD"/>
    <s v="Normal"/>
    <n v="271000"/>
    <m/>
    <m/>
  </r>
  <r>
    <x v="166"/>
    <n v="60"/>
    <s v="RL"/>
    <n v="81"/>
    <n v="10944"/>
    <s v="Pave"/>
    <s v="NA"/>
    <s v="IR1"/>
    <s v="Lvl"/>
    <s v="AllPub"/>
    <s v="Inside"/>
    <s v="Gtl"/>
    <s v="NoRidge"/>
    <s v="Norm"/>
    <s v="Norm"/>
    <s v="1Fam"/>
    <s v="2Story"/>
    <n v="7"/>
    <n v="5"/>
    <n v="1994"/>
    <n v="1994"/>
    <s v="Gable"/>
    <s v="CompShg"/>
    <s v="VinylSd"/>
    <s v="VinylSd"/>
    <s v="BrkFace"/>
    <n v="448"/>
    <s v="Gd"/>
    <s v="TA"/>
    <s v="PConc"/>
    <s v="Gd"/>
    <s v="TA"/>
    <s v="No"/>
    <s v="GLQ"/>
    <n v="1000"/>
    <s v="Unf"/>
    <n v="0"/>
    <n v="223"/>
    <n v="1223"/>
    <s v="GasA"/>
    <s v="Ex"/>
    <x v="0"/>
    <s v="SBrkr"/>
    <n v="1223"/>
    <n v="904"/>
    <n v="0"/>
    <n v="2127"/>
    <n v="1"/>
    <n v="0"/>
    <n v="2"/>
    <n v="1"/>
    <n v="3"/>
    <n v="1"/>
    <s v="Gd"/>
    <n v="5"/>
    <s v="Typ"/>
    <n v="2"/>
    <s v="TA"/>
    <s v="Attchd"/>
    <n v="1994"/>
    <s v="RFn"/>
    <n v="2"/>
    <n v="525"/>
    <s v="TA"/>
    <s v="TA"/>
    <s v="Y"/>
    <n v="171"/>
    <n v="132"/>
    <n v="0"/>
    <n v="0"/>
    <n v="0"/>
    <n v="0"/>
    <s v="NA"/>
    <s v="NA"/>
    <s v="NA"/>
    <n v="0"/>
    <n v="8"/>
    <n v="2008"/>
    <s v="WD"/>
    <s v="Normal"/>
    <n v="271000"/>
    <m/>
    <m/>
  </r>
  <r>
    <x v="167"/>
    <n v="60"/>
    <s v="FV"/>
    <n v="75"/>
    <n v="9000"/>
    <s v="Pave"/>
    <s v="NA"/>
    <s v="Reg"/>
    <s v="Lvl"/>
    <s v="AllPub"/>
    <s v="Inside"/>
    <s v="Gtl"/>
    <s v="Somerst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88"/>
    <n v="1088"/>
    <s v="GasA"/>
    <s v="Ex"/>
    <x v="0"/>
    <s v="SBrkr"/>
    <n v="1088"/>
    <n v="871"/>
    <n v="0"/>
    <n v="1959"/>
    <n v="0"/>
    <n v="0"/>
    <n v="2"/>
    <n v="1"/>
    <n v="3"/>
    <n v="1"/>
    <s v="Gd"/>
    <n v="8"/>
    <s v="Typ"/>
    <n v="1"/>
    <s v="Gd"/>
    <s v="Attchd"/>
    <n v="2006"/>
    <s v="RFn"/>
    <n v="3"/>
    <n v="1025"/>
    <s v="TA"/>
    <s v="TA"/>
    <s v="Y"/>
    <n v="208"/>
    <n v="46"/>
    <n v="0"/>
    <n v="0"/>
    <n v="0"/>
    <n v="0"/>
    <s v="NA"/>
    <s v="NA"/>
    <s v="NA"/>
    <n v="0"/>
    <n v="12"/>
    <n v="2007"/>
    <s v="WD"/>
    <s v="Normal"/>
    <n v="270000"/>
    <m/>
    <m/>
  </r>
  <r>
    <x v="168"/>
    <n v="120"/>
    <s v="RL"/>
    <n v="30"/>
    <n v="9549"/>
    <s v="Pave"/>
    <s v="NA"/>
    <s v="IR1"/>
    <s v="Lvl"/>
    <s v="AllPub"/>
    <s v="CulDSac"/>
    <s v="Gtl"/>
    <s v="Veenker"/>
    <s v="Norm"/>
    <s v="Norm"/>
    <s v="TwnhsE"/>
    <s v="1Story"/>
    <n v="8"/>
    <n v="5"/>
    <n v="1995"/>
    <n v="1996"/>
    <s v="Hip"/>
    <s v="CompShg"/>
    <s v="BrkFace"/>
    <s v="BrkFace"/>
    <s v="None"/>
    <n v="0"/>
    <s v="Gd"/>
    <s v="Gd"/>
    <s v="PConc"/>
    <s v="Gd"/>
    <s v="Gd"/>
    <s v="Av"/>
    <s v="LwQ"/>
    <n v="437"/>
    <s v="GLQ"/>
    <n v="1057"/>
    <n v="0"/>
    <n v="1494"/>
    <s v="GasA"/>
    <s v="Ex"/>
    <x v="0"/>
    <s v="SBrkr"/>
    <n v="1494"/>
    <n v="0"/>
    <n v="0"/>
    <n v="1494"/>
    <n v="1"/>
    <n v="0"/>
    <n v="1"/>
    <n v="1"/>
    <n v="2"/>
    <n v="1"/>
    <s v="Ex"/>
    <n v="6"/>
    <s v="Typ"/>
    <n v="1"/>
    <s v="Gd"/>
    <s v="Attchd"/>
    <n v="1995"/>
    <s v="Fin"/>
    <n v="2"/>
    <n v="481"/>
    <s v="TA"/>
    <s v="TA"/>
    <s v="Y"/>
    <n v="0"/>
    <n v="30"/>
    <n v="0"/>
    <n v="0"/>
    <n v="216"/>
    <n v="0"/>
    <s v="NA"/>
    <s v="NA"/>
    <s v="NA"/>
    <n v="0"/>
    <n v="4"/>
    <n v="2006"/>
    <s v="WD"/>
    <s v="Normal"/>
    <n v="270000"/>
    <m/>
    <m/>
  </r>
  <r>
    <x v="169"/>
    <n v="20"/>
    <s v="RL"/>
    <n v="85"/>
    <n v="14536"/>
    <s v="Pave"/>
    <s v="NA"/>
    <s v="Reg"/>
    <s v="Lvl"/>
    <s v="AllPub"/>
    <s v="Inside"/>
    <s v="Gtl"/>
    <s v="Timber"/>
    <s v="Norm"/>
    <s v="Norm"/>
    <s v="1Fam"/>
    <s v="1Story"/>
    <n v="8"/>
    <n v="5"/>
    <n v="2002"/>
    <n v="2003"/>
    <s v="Hip"/>
    <s v="CompShg"/>
    <s v="VinylSd"/>
    <s v="VinylSd"/>
    <s v="BrkFace"/>
    <n v="236"/>
    <s v="Gd"/>
    <s v="TA"/>
    <s v="PConc"/>
    <s v="Gd"/>
    <s v="TA"/>
    <s v="Av"/>
    <s v="GLQ"/>
    <n v="1300"/>
    <s v="Unf"/>
    <n v="0"/>
    <n v="316"/>
    <n v="1616"/>
    <s v="GasA"/>
    <s v="Ex"/>
    <x v="0"/>
    <s v="SBrkr"/>
    <n v="1629"/>
    <n v="0"/>
    <n v="0"/>
    <n v="1629"/>
    <n v="1"/>
    <n v="0"/>
    <n v="2"/>
    <n v="0"/>
    <n v="3"/>
    <n v="1"/>
    <s v="Gd"/>
    <n v="9"/>
    <s v="Typ"/>
    <n v="1"/>
    <s v="Gd"/>
    <s v="Attchd"/>
    <n v="2002"/>
    <s v="Fin"/>
    <n v="3"/>
    <n v="808"/>
    <s v="TA"/>
    <s v="TA"/>
    <s v="Y"/>
    <n v="0"/>
    <n v="252"/>
    <n v="0"/>
    <n v="0"/>
    <n v="0"/>
    <n v="0"/>
    <s v="NA"/>
    <s v="NA"/>
    <s v="NA"/>
    <n v="0"/>
    <n v="11"/>
    <n v="2007"/>
    <s v="WD"/>
    <s v="Normal"/>
    <n v="270000"/>
    <m/>
    <m/>
  </r>
  <r>
    <x v="170"/>
    <n v="60"/>
    <s v="RL"/>
    <n v="92"/>
    <n v="9920"/>
    <s v="Pave"/>
    <s v="NA"/>
    <s v="IR1"/>
    <s v="Lvl"/>
    <s v="AllPub"/>
    <s v="CulDSac"/>
    <s v="Gtl"/>
    <s v="NoRidge"/>
    <s v="Norm"/>
    <s v="Norm"/>
    <s v="1Fam"/>
    <s v="2Story"/>
    <n v="7"/>
    <n v="5"/>
    <n v="1996"/>
    <n v="1997"/>
    <s v="Gable"/>
    <s v="CompShg"/>
    <s v="MetalSd"/>
    <s v="MetalSd"/>
    <s v="None"/>
    <n v="0"/>
    <s v="Gd"/>
    <s v="TA"/>
    <s v="PConc"/>
    <s v="Gd"/>
    <s v="TA"/>
    <s v="Av"/>
    <s v="GLQ"/>
    <n v="862"/>
    <s v="Unf"/>
    <n v="0"/>
    <n v="255"/>
    <n v="1117"/>
    <s v="GasA"/>
    <s v="Ex"/>
    <x v="0"/>
    <s v="SBrkr"/>
    <n v="1127"/>
    <n v="886"/>
    <n v="0"/>
    <n v="2013"/>
    <n v="1"/>
    <n v="0"/>
    <n v="2"/>
    <n v="1"/>
    <n v="3"/>
    <n v="1"/>
    <s v="TA"/>
    <n v="8"/>
    <s v="Typ"/>
    <n v="1"/>
    <s v="TA"/>
    <s v="Attchd"/>
    <n v="1997"/>
    <s v="Unf"/>
    <n v="2"/>
    <n v="455"/>
    <s v="TA"/>
    <s v="TA"/>
    <s v="Y"/>
    <n v="180"/>
    <n v="130"/>
    <n v="0"/>
    <n v="0"/>
    <n v="0"/>
    <n v="0"/>
    <s v="NA"/>
    <s v="NA"/>
    <s v="NA"/>
    <n v="0"/>
    <n v="6"/>
    <n v="2007"/>
    <s v="WD"/>
    <s v="Normal"/>
    <n v="269790"/>
    <m/>
    <m/>
  </r>
  <r>
    <x v="171"/>
    <n v="60"/>
    <s v="RL"/>
    <n v="92"/>
    <n v="12003"/>
    <s v="Pave"/>
    <s v="NA"/>
    <s v="Reg"/>
    <s v="Lvl"/>
    <s v="AllPub"/>
    <s v="Corner"/>
    <s v="Gtl"/>
    <s v="Timber"/>
    <s v="Norm"/>
    <s v="Norm"/>
    <s v="1Fam"/>
    <s v="2Story"/>
    <n v="8"/>
    <n v="5"/>
    <n v="2009"/>
    <n v="2010"/>
    <s v="Gable"/>
    <s v="CompShg"/>
    <s v="VinylSd"/>
    <s v="VinylSd"/>
    <s v="BrkFace"/>
    <n v="84"/>
    <s v="Gd"/>
    <s v="TA"/>
    <s v="PConc"/>
    <s v="Ex"/>
    <s v="TA"/>
    <s v="No"/>
    <s v="Unf"/>
    <n v="0"/>
    <s v="Unf"/>
    <n v="0"/>
    <n v="774"/>
    <n v="774"/>
    <s v="GasA"/>
    <s v="Ex"/>
    <x v="0"/>
    <s v="SBrkr"/>
    <n v="774"/>
    <n v="1194"/>
    <n v="0"/>
    <n v="1968"/>
    <n v="0"/>
    <n v="0"/>
    <n v="2"/>
    <n v="1"/>
    <n v="4"/>
    <n v="1"/>
    <s v="Ex"/>
    <n v="8"/>
    <s v="Typ"/>
    <n v="1"/>
    <s v="Gd"/>
    <s v="BuiltIn"/>
    <n v="2009"/>
    <s v="Fin"/>
    <n v="3"/>
    <n v="680"/>
    <s v="TA"/>
    <s v="TA"/>
    <s v="Y"/>
    <n v="0"/>
    <n v="75"/>
    <n v="0"/>
    <n v="0"/>
    <n v="0"/>
    <n v="0"/>
    <s v="NA"/>
    <s v="NA"/>
    <s v="NA"/>
    <n v="0"/>
    <n v="5"/>
    <n v="2010"/>
    <s v="New"/>
    <s v="Partial"/>
    <n v="269500"/>
    <m/>
    <m/>
  </r>
  <r>
    <x v="172"/>
    <n v="60"/>
    <s v="RL"/>
    <s v="NA"/>
    <n v="13346"/>
    <s v="Pave"/>
    <s v="NA"/>
    <s v="IR1"/>
    <s v="Lvl"/>
    <s v="AllPub"/>
    <s v="CulDSac"/>
    <s v="Gtl"/>
    <s v="NoRidge"/>
    <s v="Norm"/>
    <s v="Norm"/>
    <s v="1Fam"/>
    <s v="2Story"/>
    <n v="7"/>
    <n v="5"/>
    <n v="1992"/>
    <n v="2000"/>
    <s v="Gable"/>
    <s v="CompShg"/>
    <s v="HdBoard"/>
    <s v="HdBoard"/>
    <s v="None"/>
    <n v="0"/>
    <s v="Gd"/>
    <s v="TA"/>
    <s v="PConc"/>
    <s v="Gd"/>
    <s v="TA"/>
    <s v="No"/>
    <s v="GLQ"/>
    <n v="728"/>
    <s v="Unf"/>
    <n v="0"/>
    <n v="367"/>
    <n v="1095"/>
    <s v="GasA"/>
    <s v="Ex"/>
    <x v="0"/>
    <s v="SBrkr"/>
    <n v="1166"/>
    <n v="1129"/>
    <n v="0"/>
    <n v="2295"/>
    <n v="1"/>
    <n v="0"/>
    <n v="2"/>
    <n v="1"/>
    <n v="4"/>
    <n v="1"/>
    <s v="Gd"/>
    <n v="9"/>
    <s v="Typ"/>
    <n v="1"/>
    <s v="TA"/>
    <s v="Attchd"/>
    <n v="1992"/>
    <s v="RFn"/>
    <n v="2"/>
    <n v="590"/>
    <s v="TA"/>
    <s v="TA"/>
    <s v="Y"/>
    <n v="0"/>
    <n v="40"/>
    <n v="0"/>
    <n v="0"/>
    <n v="0"/>
    <n v="0"/>
    <s v="NA"/>
    <s v="NA"/>
    <s v="NA"/>
    <n v="0"/>
    <n v="7"/>
    <n v="2006"/>
    <s v="WD"/>
    <s v="Normal"/>
    <n v="268000"/>
    <m/>
    <m/>
  </r>
  <r>
    <x v="173"/>
    <n v="20"/>
    <s v="RL"/>
    <n v="95"/>
    <n v="15865"/>
    <s v="Pave"/>
    <s v="NA"/>
    <s v="IR1"/>
    <s v="Lvl"/>
    <s v="AllPub"/>
    <s v="Inside"/>
    <s v="Mod"/>
    <s v="NAmes"/>
    <s v="Norm"/>
    <s v="Norm"/>
    <s v="1Fam"/>
    <s v="1Story"/>
    <n v="8"/>
    <n v="6"/>
    <n v="1970"/>
    <n v="1970"/>
    <s v="Flat"/>
    <s v="Tar&amp;Grv"/>
    <s v="Wd Sdng"/>
    <s v="Wd Sdng"/>
    <s v="None"/>
    <n v="0"/>
    <s v="Gd"/>
    <s v="Gd"/>
    <s v="PConc"/>
    <s v="TA"/>
    <s v="Gd"/>
    <s v="Gd"/>
    <s v="ALQ"/>
    <n v="351"/>
    <s v="Rec"/>
    <n v="823"/>
    <n v="1043"/>
    <n v="2217"/>
    <s v="GasA"/>
    <s v="Ex"/>
    <x v="0"/>
    <s v="SBrkr"/>
    <n v="2217"/>
    <n v="0"/>
    <n v="0"/>
    <n v="2217"/>
    <n v="1"/>
    <n v="0"/>
    <n v="2"/>
    <n v="0"/>
    <n v="4"/>
    <n v="1"/>
    <s v="Gd"/>
    <n v="8"/>
    <s v="Typ"/>
    <n v="1"/>
    <s v="TA"/>
    <s v="Attchd"/>
    <n v="1970"/>
    <s v="Unf"/>
    <n v="2"/>
    <n v="621"/>
    <s v="TA"/>
    <s v="TA"/>
    <s v="Y"/>
    <n v="81"/>
    <n v="207"/>
    <n v="0"/>
    <n v="0"/>
    <n v="224"/>
    <n v="0"/>
    <s v="NA"/>
    <s v="NA"/>
    <s v="NA"/>
    <n v="0"/>
    <n v="10"/>
    <n v="2007"/>
    <s v="WD"/>
    <s v="Normal"/>
    <n v="268000"/>
    <m/>
    <m/>
  </r>
  <r>
    <x v="174"/>
    <n v="60"/>
    <s v="RL"/>
    <n v="66"/>
    <n v="16226"/>
    <s v="Pave"/>
    <s v="NA"/>
    <s v="IR3"/>
    <s v="Lvl"/>
    <s v="AllPub"/>
    <s v="Inside"/>
    <s v="Gtl"/>
    <s v="CollgCr"/>
    <s v="Norm"/>
    <s v="Norm"/>
    <s v="1Fam"/>
    <s v="2Story"/>
    <n v="8"/>
    <n v="5"/>
    <n v="1998"/>
    <n v="1999"/>
    <s v="Gable"/>
    <s v="CompShg"/>
    <s v="VinylSd"/>
    <s v="VinylSd"/>
    <s v="None"/>
    <n v="0"/>
    <s v="Gd"/>
    <s v="TA"/>
    <s v="PConc"/>
    <s v="Gd"/>
    <s v="TA"/>
    <s v="No"/>
    <s v="GLQ"/>
    <n v="281"/>
    <s v="Unf"/>
    <n v="0"/>
    <n v="747"/>
    <n v="1028"/>
    <s v="GasA"/>
    <s v="Ex"/>
    <x v="0"/>
    <s v="SBrkr"/>
    <n v="1210"/>
    <n v="1242"/>
    <n v="0"/>
    <n v="2452"/>
    <n v="0"/>
    <n v="0"/>
    <n v="2"/>
    <n v="1"/>
    <n v="4"/>
    <n v="1"/>
    <s v="Gd"/>
    <n v="9"/>
    <s v="Typ"/>
    <n v="1"/>
    <s v="TA"/>
    <s v="BuiltIn"/>
    <n v="1998"/>
    <s v="Fin"/>
    <n v="2"/>
    <n v="683"/>
    <s v="TA"/>
    <s v="TA"/>
    <s v="Y"/>
    <n v="208"/>
    <n v="50"/>
    <n v="0"/>
    <n v="0"/>
    <n v="0"/>
    <n v="0"/>
    <s v="NA"/>
    <s v="NA"/>
    <s v="NA"/>
    <n v="0"/>
    <n v="5"/>
    <n v="2007"/>
    <s v="WD"/>
    <s v="Normal"/>
    <n v="267000"/>
    <m/>
    <m/>
  </r>
  <r>
    <x v="175"/>
    <n v="70"/>
    <s v="RL"/>
    <n v="66"/>
    <n v="9042"/>
    <s v="Pave"/>
    <s v="NA"/>
    <s v="Reg"/>
    <s v="Lvl"/>
    <s v="AllPub"/>
    <s v="Inside"/>
    <s v="Gtl"/>
    <s v="Crawfor"/>
    <s v="Norm"/>
    <s v="Norm"/>
    <s v="1Fam"/>
    <s v="2Story"/>
    <n v="7"/>
    <n v="9"/>
    <n v="1941"/>
    <n v="2006"/>
    <s v="Gable"/>
    <s v="CompShg"/>
    <s v="CemntBd"/>
    <s v="CmentBd"/>
    <s v="None"/>
    <n v="0"/>
    <s v="Ex"/>
    <s v="Gd"/>
    <s v="Stone"/>
    <s v="TA"/>
    <s v="Gd"/>
    <s v="No"/>
    <s v="GLQ"/>
    <n v="275"/>
    <s v="Unf"/>
    <n v="0"/>
    <n v="877"/>
    <n v="1152"/>
    <s v="GasA"/>
    <s v="Ex"/>
    <x v="0"/>
    <s v="SBrkr"/>
    <n v="1188"/>
    <n v="1152"/>
    <n v="0"/>
    <n v="2340"/>
    <n v="0"/>
    <n v="0"/>
    <n v="2"/>
    <n v="0"/>
    <n v="4"/>
    <n v="1"/>
    <s v="Gd"/>
    <n v="9"/>
    <s v="Typ"/>
    <n v="2"/>
    <s v="Gd"/>
    <s v="Attchd"/>
    <n v="1941"/>
    <s v="RFn"/>
    <n v="1"/>
    <n v="252"/>
    <s v="TA"/>
    <s v="TA"/>
    <s v="Y"/>
    <n v="0"/>
    <n v="60"/>
    <n v="0"/>
    <n v="0"/>
    <n v="0"/>
    <n v="0"/>
    <s v="NA"/>
    <s v="GdPrv"/>
    <s v="Shed"/>
    <n v="2500"/>
    <n v="5"/>
    <n v="2010"/>
    <s v="WD"/>
    <s v="Normal"/>
    <n v="266500"/>
    <m/>
    <m/>
  </r>
  <r>
    <x v="176"/>
    <n v="60"/>
    <s v="FV"/>
    <n v="84"/>
    <n v="10728"/>
    <s v="Pave"/>
    <s v="NA"/>
    <s v="Reg"/>
    <s v="Lvl"/>
    <s v="AllPub"/>
    <s v="Inside"/>
    <s v="Gtl"/>
    <s v="Somerst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95"/>
    <n v="1095"/>
    <s v="GasA"/>
    <s v="Gd"/>
    <x v="0"/>
    <s v="SBrkr"/>
    <n v="1095"/>
    <n v="844"/>
    <n v="0"/>
    <n v="1939"/>
    <n v="0"/>
    <n v="0"/>
    <n v="2"/>
    <n v="1"/>
    <n v="3"/>
    <n v="1"/>
    <s v="Gd"/>
    <n v="8"/>
    <s v="Typ"/>
    <n v="1"/>
    <s v="Gd"/>
    <s v="Attchd"/>
    <n v="2006"/>
    <s v="RFn"/>
    <n v="3"/>
    <n v="1053"/>
    <s v="TA"/>
    <s v="TA"/>
    <s v="Y"/>
    <n v="192"/>
    <n v="51"/>
    <n v="0"/>
    <n v="0"/>
    <n v="0"/>
    <n v="0"/>
    <s v="NA"/>
    <s v="NA"/>
    <s v="NA"/>
    <n v="0"/>
    <n v="8"/>
    <n v="2006"/>
    <s v="New"/>
    <s v="Partial"/>
    <n v="266000"/>
    <m/>
    <m/>
  </r>
  <r>
    <x v="177"/>
    <n v="120"/>
    <s v="RL"/>
    <n v="63"/>
    <n v="8849"/>
    <s v="Pave"/>
    <s v="NA"/>
    <s v="IR1"/>
    <s v="Lvl"/>
    <s v="AllPub"/>
    <s v="Inside"/>
    <s v="Gtl"/>
    <s v="NridgHt"/>
    <s v="Norm"/>
    <s v="Norm"/>
    <s v="TwnhsE"/>
    <s v="1Story"/>
    <n v="9"/>
    <n v="5"/>
    <n v="2005"/>
    <n v="2005"/>
    <s v="Hip"/>
    <s v="CompShg"/>
    <s v="MetalSd"/>
    <s v="MetalSd"/>
    <s v="BrkFace"/>
    <n v="616"/>
    <s v="Ex"/>
    <s v="TA"/>
    <s v="PConc"/>
    <s v="Ex"/>
    <s v="TA"/>
    <s v="No"/>
    <s v="GLQ"/>
    <n v="28"/>
    <s v="Unf"/>
    <n v="0"/>
    <n v="1656"/>
    <n v="1684"/>
    <s v="GasA"/>
    <s v="Ex"/>
    <x v="0"/>
    <s v="SBrkr"/>
    <n v="1684"/>
    <n v="0"/>
    <n v="0"/>
    <n v="1684"/>
    <n v="0"/>
    <n v="0"/>
    <n v="2"/>
    <n v="0"/>
    <n v="2"/>
    <n v="1"/>
    <s v="Ex"/>
    <n v="6"/>
    <s v="Typ"/>
    <n v="1"/>
    <s v="Ex"/>
    <s v="Attchd"/>
    <n v="2005"/>
    <s v="RFn"/>
    <n v="2"/>
    <n v="564"/>
    <s v="TA"/>
    <s v="TA"/>
    <s v="Y"/>
    <n v="495"/>
    <n v="72"/>
    <n v="0"/>
    <n v="0"/>
    <n v="0"/>
    <n v="0"/>
    <s v="NA"/>
    <s v="NA"/>
    <s v="NA"/>
    <n v="0"/>
    <n v="7"/>
    <n v="2008"/>
    <s v="WD"/>
    <s v="Normal"/>
    <n v="266000"/>
    <m/>
    <m/>
  </r>
  <r>
    <x v="178"/>
    <n v="70"/>
    <s v="RM"/>
    <n v="65"/>
    <n v="11700"/>
    <s v="Pave"/>
    <s v="Pave"/>
    <s v="IR1"/>
    <s v="Lvl"/>
    <s v="AllPub"/>
    <s v="Corner"/>
    <s v="Gtl"/>
    <s v="OldTown"/>
    <s v="Norm"/>
    <s v="Norm"/>
    <s v="1Fam"/>
    <s v="2Story"/>
    <n v="7"/>
    <n v="7"/>
    <n v="1880"/>
    <n v="2003"/>
    <s v="Mansard"/>
    <s v="CompShg"/>
    <s v="Stucco"/>
    <s v="Stucco"/>
    <s v="None"/>
    <n v="0"/>
    <s v="Gd"/>
    <s v="TA"/>
    <s v="Stone"/>
    <s v="TA"/>
    <s v="Fa"/>
    <s v="No"/>
    <s v="Unf"/>
    <n v="0"/>
    <s v="Unf"/>
    <n v="0"/>
    <n v="1240"/>
    <n v="1240"/>
    <s v="GasW"/>
    <s v="TA"/>
    <x v="1"/>
    <s v="SBrkr"/>
    <n v="1320"/>
    <n v="1320"/>
    <n v="0"/>
    <n v="2640"/>
    <n v="0"/>
    <n v="0"/>
    <n v="1"/>
    <n v="1"/>
    <n v="4"/>
    <n v="1"/>
    <s v="Gd"/>
    <n v="8"/>
    <s v="Typ"/>
    <n v="1"/>
    <s v="Gd"/>
    <s v="Detchd"/>
    <n v="1950"/>
    <s v="Unf"/>
    <n v="4"/>
    <n v="864"/>
    <s v="TA"/>
    <s v="TA"/>
    <s v="N"/>
    <n v="181"/>
    <n v="0"/>
    <n v="386"/>
    <n v="0"/>
    <n v="0"/>
    <n v="0"/>
    <s v="NA"/>
    <s v="NA"/>
    <s v="NA"/>
    <n v="0"/>
    <n v="5"/>
    <n v="2009"/>
    <s v="WD"/>
    <s v="Normal"/>
    <n v="265979"/>
    <m/>
    <m/>
  </r>
  <r>
    <x v="179"/>
    <n v="20"/>
    <s v="RL"/>
    <n v="64"/>
    <n v="9037"/>
    <s v="Pave"/>
    <s v="NA"/>
    <s v="IR1"/>
    <s v="HLS"/>
    <s v="AllPub"/>
    <s v="Inside"/>
    <s v="Gtl"/>
    <s v="Timber"/>
    <s v="Norm"/>
    <s v="Norm"/>
    <s v="1Fam"/>
    <s v="1Story"/>
    <n v="8"/>
    <n v="5"/>
    <n v="2006"/>
    <n v="2006"/>
    <s v="Hip"/>
    <s v="CompShg"/>
    <s v="VinylSd"/>
    <s v="VinylSd"/>
    <s v="BrkFace"/>
    <n v="32"/>
    <s v="Gd"/>
    <s v="TA"/>
    <s v="PConc"/>
    <s v="Gd"/>
    <s v="TA"/>
    <s v="Av"/>
    <s v="GLQ"/>
    <n v="428"/>
    <s v="Unf"/>
    <n v="0"/>
    <n v="1048"/>
    <n v="1476"/>
    <s v="GasA"/>
    <s v="Ex"/>
    <x v="0"/>
    <s v="SBrkr"/>
    <n v="1484"/>
    <n v="0"/>
    <n v="0"/>
    <n v="1484"/>
    <n v="0"/>
    <n v="0"/>
    <n v="2"/>
    <n v="0"/>
    <n v="2"/>
    <n v="1"/>
    <s v="Ex"/>
    <n v="6"/>
    <s v="Typ"/>
    <n v="1"/>
    <s v="Gd"/>
    <s v="Attchd"/>
    <n v="2006"/>
    <s v="RFn"/>
    <n v="2"/>
    <n v="472"/>
    <s v="TA"/>
    <s v="TA"/>
    <s v="Y"/>
    <n v="120"/>
    <n v="33"/>
    <n v="0"/>
    <n v="0"/>
    <n v="0"/>
    <n v="0"/>
    <s v="NA"/>
    <s v="NA"/>
    <s v="NA"/>
    <n v="0"/>
    <n v="12"/>
    <n v="2007"/>
    <s v="WD"/>
    <s v="Normal"/>
    <n v="265900"/>
    <m/>
    <m/>
  </r>
  <r>
    <x v="180"/>
    <n v="60"/>
    <s v="RL"/>
    <n v="79"/>
    <n v="10208"/>
    <s v="Pave"/>
    <s v="NA"/>
    <s v="IR1"/>
    <s v="Lvl"/>
    <s v="AllPub"/>
    <s v="Inside"/>
    <s v="Gtl"/>
    <s v="NoRidge"/>
    <s v="Norm"/>
    <s v="Norm"/>
    <s v="1Fam"/>
    <s v="2Story"/>
    <n v="7"/>
    <n v="5"/>
    <n v="1996"/>
    <n v="1997"/>
    <s v="Gable"/>
    <s v="CompShg"/>
    <s v="VinylSd"/>
    <s v="VinylSd"/>
    <s v="BrkFace"/>
    <n v="921"/>
    <s v="Gd"/>
    <s v="TA"/>
    <s v="PConc"/>
    <s v="Gd"/>
    <s v="TA"/>
    <s v="No"/>
    <s v="Unf"/>
    <n v="0"/>
    <s v="Unf"/>
    <n v="0"/>
    <n v="1264"/>
    <n v="1264"/>
    <s v="GasA"/>
    <s v="Ex"/>
    <x v="0"/>
    <s v="SBrkr"/>
    <n v="1277"/>
    <n v="1067"/>
    <n v="0"/>
    <n v="2344"/>
    <n v="0"/>
    <n v="0"/>
    <n v="2"/>
    <n v="1"/>
    <n v="3"/>
    <n v="1"/>
    <s v="Gd"/>
    <n v="7"/>
    <s v="Typ"/>
    <n v="1"/>
    <s v="TA"/>
    <s v="Attchd"/>
    <n v="1996"/>
    <s v="RFn"/>
    <n v="3"/>
    <n v="889"/>
    <s v="TA"/>
    <s v="TA"/>
    <s v="Y"/>
    <n v="220"/>
    <n v="0"/>
    <n v="0"/>
    <n v="0"/>
    <n v="0"/>
    <n v="0"/>
    <s v="NA"/>
    <s v="NA"/>
    <s v="NA"/>
    <n v="0"/>
    <n v="7"/>
    <n v="2009"/>
    <s v="WD"/>
    <s v="Normal"/>
    <n v="265000"/>
    <m/>
    <m/>
  </r>
  <r>
    <x v="181"/>
    <n v="120"/>
    <s v="RL"/>
    <n v="53"/>
    <n v="3982"/>
    <s v="Pave"/>
    <s v="NA"/>
    <s v="Reg"/>
    <s v="Lvl"/>
    <s v="AllPub"/>
    <s v="Inside"/>
    <s v="Gtl"/>
    <s v="Blmngtn"/>
    <s v="Norm"/>
    <s v="Norm"/>
    <s v="TwnhsE"/>
    <s v="1Story"/>
    <n v="8"/>
    <n v="5"/>
    <n v="2006"/>
    <n v="2006"/>
    <s v="Hip"/>
    <s v="CompShg"/>
    <s v="VinylSd"/>
    <s v="VinylSd"/>
    <s v="None"/>
    <n v="0"/>
    <s v="Gd"/>
    <s v="TA"/>
    <s v="PConc"/>
    <s v="Gd"/>
    <s v="Gd"/>
    <s v="Av"/>
    <s v="GLQ"/>
    <n v="1154"/>
    <s v="Unf"/>
    <n v="0"/>
    <n v="366"/>
    <n v="1520"/>
    <s v="GasA"/>
    <s v="Ex"/>
    <x v="0"/>
    <s v="SBrkr"/>
    <n v="1567"/>
    <n v="0"/>
    <n v="0"/>
    <n v="1567"/>
    <n v="1"/>
    <n v="0"/>
    <n v="2"/>
    <n v="0"/>
    <n v="1"/>
    <n v="1"/>
    <s v="Ex"/>
    <n v="7"/>
    <s v="Typ"/>
    <n v="1"/>
    <s v="Gd"/>
    <s v="Attchd"/>
    <n v="2006"/>
    <s v="Fin"/>
    <n v="3"/>
    <n v="648"/>
    <s v="TA"/>
    <s v="TA"/>
    <s v="Y"/>
    <n v="312"/>
    <n v="0"/>
    <n v="0"/>
    <n v="0"/>
    <n v="0"/>
    <n v="0"/>
    <s v="NA"/>
    <s v="NA"/>
    <s v="NA"/>
    <n v="0"/>
    <n v="10"/>
    <n v="2006"/>
    <s v="New"/>
    <s v="Partial"/>
    <n v="264561"/>
    <m/>
    <m/>
  </r>
  <r>
    <x v="182"/>
    <n v="20"/>
    <s v="RL"/>
    <n v="75"/>
    <n v="14587"/>
    <s v="Pave"/>
    <s v="NA"/>
    <s v="IR1"/>
    <s v="Lvl"/>
    <s v="AllPub"/>
    <s v="Inside"/>
    <s v="Gtl"/>
    <s v="Somerst"/>
    <s v="Norm"/>
    <s v="Norm"/>
    <s v="1Fam"/>
    <s v="1Story"/>
    <n v="9"/>
    <n v="5"/>
    <n v="2008"/>
    <n v="2008"/>
    <s v="Gable"/>
    <s v="CompShg"/>
    <s v="VinylSd"/>
    <s v="VinylSd"/>
    <s v="Stone"/>
    <n v="284"/>
    <s v="Gd"/>
    <s v="TA"/>
    <s v="PConc"/>
    <s v="Gd"/>
    <s v="TA"/>
    <s v="No"/>
    <s v="Unf"/>
    <n v="0"/>
    <s v="Unf"/>
    <n v="0"/>
    <n v="1498"/>
    <n v="1498"/>
    <s v="GasA"/>
    <s v="Ex"/>
    <x v="0"/>
    <s v="SBrkr"/>
    <n v="1506"/>
    <n v="0"/>
    <n v="0"/>
    <n v="1506"/>
    <n v="0"/>
    <n v="0"/>
    <n v="2"/>
    <n v="0"/>
    <n v="2"/>
    <n v="1"/>
    <s v="Ex"/>
    <n v="6"/>
    <s v="Typ"/>
    <n v="1"/>
    <s v="Gd"/>
    <s v="Attchd"/>
    <n v="2008"/>
    <s v="Fin"/>
    <n v="2"/>
    <n v="592"/>
    <s v="TA"/>
    <s v="TA"/>
    <s v="Y"/>
    <n v="0"/>
    <n v="174"/>
    <n v="0"/>
    <n v="0"/>
    <n v="0"/>
    <n v="0"/>
    <s v="NA"/>
    <s v="NA"/>
    <s v="NA"/>
    <n v="0"/>
    <n v="8"/>
    <n v="2008"/>
    <s v="New"/>
    <s v="Partial"/>
    <n v="264132"/>
    <m/>
    <m/>
  </r>
  <r>
    <x v="183"/>
    <n v="60"/>
    <s v="FV"/>
    <n v="75"/>
    <n v="8004"/>
    <s v="Pave"/>
    <s v="NA"/>
    <s v="IR1"/>
    <s v="Lvl"/>
    <s v="AllPub"/>
    <s v="Inside"/>
    <s v="Gtl"/>
    <s v="Somerst"/>
    <s v="RRAn"/>
    <s v="Norm"/>
    <s v="1Fam"/>
    <s v="2Story"/>
    <n v="8"/>
    <n v="5"/>
    <n v="2009"/>
    <n v="2009"/>
    <s v="Gable"/>
    <s v="CompShg"/>
    <s v="VinylSd"/>
    <s v="VinylSd"/>
    <s v="Stone"/>
    <n v="110"/>
    <s v="Gd"/>
    <s v="TA"/>
    <s v="PConc"/>
    <s v="Gd"/>
    <s v="TA"/>
    <s v="No"/>
    <s v="GLQ"/>
    <n v="544"/>
    <s v="Unf"/>
    <n v="0"/>
    <n v="288"/>
    <n v="832"/>
    <s v="GasA"/>
    <s v="Ex"/>
    <x v="0"/>
    <s v="SBrkr"/>
    <n v="832"/>
    <n v="1103"/>
    <n v="0"/>
    <n v="1935"/>
    <n v="1"/>
    <n v="0"/>
    <n v="2"/>
    <n v="1"/>
    <n v="3"/>
    <n v="1"/>
    <s v="TA"/>
    <n v="8"/>
    <s v="Typ"/>
    <n v="0"/>
    <s v="NA"/>
    <s v="BuiltIn"/>
    <n v="2009"/>
    <s v="Fin"/>
    <n v="2"/>
    <n v="552"/>
    <s v="TA"/>
    <s v="TA"/>
    <s v="Y"/>
    <n v="0"/>
    <n v="150"/>
    <n v="0"/>
    <n v="0"/>
    <n v="0"/>
    <n v="0"/>
    <s v="NA"/>
    <s v="NA"/>
    <s v="NA"/>
    <n v="0"/>
    <n v="12"/>
    <n v="2009"/>
    <s v="New"/>
    <s v="Partial"/>
    <n v="263435"/>
    <m/>
    <m/>
  </r>
  <r>
    <x v="184"/>
    <n v="60"/>
    <s v="FV"/>
    <n v="75"/>
    <n v="9375"/>
    <s v="Pave"/>
    <s v="NA"/>
    <s v="Reg"/>
    <s v="Lvl"/>
    <s v="AllPub"/>
    <s v="Inside"/>
    <s v="Gtl"/>
    <s v="Somerst"/>
    <s v="Norm"/>
    <s v="Norm"/>
    <s v="1Fam"/>
    <s v="2Story"/>
    <n v="7"/>
    <n v="5"/>
    <n v="2003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12"/>
    <n v="912"/>
    <s v="GasA"/>
    <s v="Ex"/>
    <x v="0"/>
    <s v="SBrkr"/>
    <n v="912"/>
    <n v="1182"/>
    <n v="0"/>
    <n v="2094"/>
    <n v="0"/>
    <n v="0"/>
    <n v="2"/>
    <n v="1"/>
    <n v="4"/>
    <n v="1"/>
    <s v="Gd"/>
    <n v="8"/>
    <s v="Typ"/>
    <n v="1"/>
    <s v="Gd"/>
    <s v="BuiltIn"/>
    <n v="2003"/>
    <s v="Fin"/>
    <n v="2"/>
    <n v="615"/>
    <s v="TA"/>
    <s v="TA"/>
    <s v="Y"/>
    <n v="182"/>
    <n v="182"/>
    <n v="0"/>
    <n v="0"/>
    <n v="0"/>
    <n v="0"/>
    <s v="NA"/>
    <s v="NA"/>
    <s v="NA"/>
    <n v="0"/>
    <n v="11"/>
    <n v="2009"/>
    <s v="WD"/>
    <s v="Normal"/>
    <n v="263000"/>
    <m/>
    <m/>
  </r>
  <r>
    <x v="185"/>
    <n v="20"/>
    <s v="FV"/>
    <n v="75"/>
    <n v="9000"/>
    <s v="Pave"/>
    <s v="NA"/>
    <s v="Reg"/>
    <s v="Lvl"/>
    <s v="AllPub"/>
    <s v="Inside"/>
    <s v="Gtl"/>
    <s v="Somerst"/>
    <s v="Norm"/>
    <s v="Norm"/>
    <s v="1Fam"/>
    <s v="1Story"/>
    <n v="8"/>
    <n v="5"/>
    <n v="2008"/>
    <n v="2008"/>
    <s v="Gable"/>
    <s v="CompShg"/>
    <s v="VinylSd"/>
    <s v="VinylSd"/>
    <s v="Stone"/>
    <n v="36"/>
    <s v="Gd"/>
    <s v="TA"/>
    <s v="PConc"/>
    <s v="Gd"/>
    <s v="TA"/>
    <s v="Av"/>
    <s v="GLQ"/>
    <n v="1078"/>
    <s v="Unf"/>
    <n v="0"/>
    <n v="488"/>
    <n v="1566"/>
    <s v="GasA"/>
    <s v="Ex"/>
    <x v="0"/>
    <s v="SBrkr"/>
    <n v="1566"/>
    <n v="0"/>
    <n v="0"/>
    <n v="1566"/>
    <n v="1"/>
    <n v="0"/>
    <n v="2"/>
    <n v="0"/>
    <n v="3"/>
    <n v="1"/>
    <s v="Gd"/>
    <n v="7"/>
    <s v="Typ"/>
    <n v="0"/>
    <s v="NA"/>
    <s v="Attchd"/>
    <n v="2008"/>
    <s v="RFn"/>
    <n v="2"/>
    <n v="750"/>
    <s v="TA"/>
    <s v="TA"/>
    <s v="Y"/>
    <n v="144"/>
    <n v="168"/>
    <n v="0"/>
    <n v="0"/>
    <n v="0"/>
    <n v="0"/>
    <s v="NA"/>
    <s v="NA"/>
    <s v="NA"/>
    <n v="0"/>
    <n v="4"/>
    <n v="2010"/>
    <s v="WD"/>
    <s v="Normal"/>
    <n v="262500"/>
    <m/>
    <m/>
  </r>
  <r>
    <x v="186"/>
    <n v="20"/>
    <s v="RL"/>
    <s v="NA"/>
    <n v="20781"/>
    <s v="Pave"/>
    <s v="NA"/>
    <s v="IR2"/>
    <s v="Lvl"/>
    <s v="AllPub"/>
    <s v="CulDSac"/>
    <s v="Gtl"/>
    <s v="NWAmes"/>
    <s v="PosN"/>
    <s v="Norm"/>
    <s v="1Fam"/>
    <s v="1Story"/>
    <n v="7"/>
    <n v="7"/>
    <n v="1968"/>
    <n v="2003"/>
    <s v="Hip"/>
    <s v="CompShg"/>
    <s v="BrkFace"/>
    <s v="HdBoard"/>
    <s v="None"/>
    <n v="0"/>
    <s v="TA"/>
    <s v="TA"/>
    <s v="CBlock"/>
    <s v="TA"/>
    <s v="TA"/>
    <s v="No"/>
    <s v="BLQ"/>
    <n v="297"/>
    <s v="Rec"/>
    <n v="68"/>
    <n v="1203"/>
    <n v="1568"/>
    <s v="GasA"/>
    <s v="TA"/>
    <x v="0"/>
    <s v="SBrkr"/>
    <n v="2156"/>
    <n v="0"/>
    <n v="0"/>
    <n v="2156"/>
    <n v="0"/>
    <n v="0"/>
    <n v="2"/>
    <n v="0"/>
    <n v="3"/>
    <n v="1"/>
    <s v="TA"/>
    <n v="9"/>
    <s v="Typ"/>
    <n v="1"/>
    <s v="Gd"/>
    <s v="Attchd"/>
    <n v="1968"/>
    <s v="RFn"/>
    <n v="2"/>
    <n v="508"/>
    <s v="Gd"/>
    <s v="TA"/>
    <s v="Y"/>
    <n v="0"/>
    <n v="80"/>
    <n v="0"/>
    <n v="290"/>
    <n v="0"/>
    <n v="0"/>
    <s v="NA"/>
    <s v="NA"/>
    <s v="NA"/>
    <n v="0"/>
    <n v="6"/>
    <n v="2006"/>
    <s v="WD"/>
    <s v="Normal"/>
    <n v="262500"/>
    <m/>
    <m/>
  </r>
  <r>
    <x v="187"/>
    <n v="60"/>
    <s v="RL"/>
    <n v="86"/>
    <n v="11839"/>
    <s v="Pave"/>
    <s v="NA"/>
    <s v="Reg"/>
    <s v="Lvl"/>
    <s v="AllPub"/>
    <s v="Inside"/>
    <s v="Gtl"/>
    <s v="SawyerW"/>
    <s v="Norm"/>
    <s v="Norm"/>
    <s v="1Fam"/>
    <s v="2Story"/>
    <n v="7"/>
    <n v="5"/>
    <n v="1990"/>
    <n v="1990"/>
    <s v="Hip"/>
    <s v="CompShg"/>
    <s v="HdBoard"/>
    <s v="HdBoard"/>
    <s v="BrkFace"/>
    <n v="99"/>
    <s v="TA"/>
    <s v="TA"/>
    <s v="PConc"/>
    <s v="Gd"/>
    <s v="TA"/>
    <s v="No"/>
    <s v="GLQ"/>
    <n v="1085"/>
    <s v="Unf"/>
    <n v="0"/>
    <n v="390"/>
    <n v="1475"/>
    <s v="GasA"/>
    <s v="Ex"/>
    <x v="0"/>
    <s v="SBrkr"/>
    <n v="1532"/>
    <n v="797"/>
    <n v="0"/>
    <n v="2329"/>
    <n v="1"/>
    <n v="0"/>
    <n v="2"/>
    <n v="1"/>
    <n v="4"/>
    <n v="1"/>
    <s v="Gd"/>
    <n v="10"/>
    <s v="Typ"/>
    <n v="1"/>
    <s v="Ex"/>
    <s v="Attchd"/>
    <n v="1990"/>
    <s v="Unf"/>
    <n v="2"/>
    <n v="514"/>
    <s v="TA"/>
    <s v="TA"/>
    <s v="Y"/>
    <n v="192"/>
    <n v="121"/>
    <n v="0"/>
    <n v="0"/>
    <n v="0"/>
    <n v="0"/>
    <s v="NA"/>
    <s v="NA"/>
    <s v="NA"/>
    <n v="0"/>
    <n v="5"/>
    <n v="2008"/>
    <s v="WD"/>
    <s v="Normal"/>
    <n v="262280"/>
    <m/>
    <m/>
  </r>
  <r>
    <x v="188"/>
    <n v="20"/>
    <s v="RL"/>
    <n v="89"/>
    <n v="12461"/>
    <s v="Pave"/>
    <s v="NA"/>
    <s v="Reg"/>
    <s v="Lvl"/>
    <s v="AllPub"/>
    <s v="Corner"/>
    <s v="Gtl"/>
    <s v="NoRidge"/>
    <s v="Norm"/>
    <s v="Norm"/>
    <s v="1Fam"/>
    <s v="1Story"/>
    <n v="8"/>
    <n v="5"/>
    <n v="1994"/>
    <n v="1995"/>
    <s v="Gable"/>
    <s v="CompShg"/>
    <s v="ImStucc"/>
    <s v="ImStucc"/>
    <s v="None"/>
    <n v="0"/>
    <s v="Gd"/>
    <s v="TA"/>
    <s v="PConc"/>
    <s v="Gd"/>
    <s v="TA"/>
    <s v="No"/>
    <s v="GLQ"/>
    <n v="1456"/>
    <s v="Unf"/>
    <n v="0"/>
    <n v="168"/>
    <n v="1624"/>
    <s v="GasA"/>
    <s v="Ex"/>
    <x v="0"/>
    <s v="SBrkr"/>
    <n v="1624"/>
    <n v="0"/>
    <n v="0"/>
    <n v="1624"/>
    <n v="1"/>
    <n v="0"/>
    <n v="2"/>
    <n v="0"/>
    <n v="2"/>
    <n v="1"/>
    <s v="Gd"/>
    <n v="5"/>
    <s v="Typ"/>
    <n v="1"/>
    <s v="Fa"/>
    <s v="Attchd"/>
    <n v="1994"/>
    <s v="RFn"/>
    <n v="3"/>
    <n v="757"/>
    <s v="TA"/>
    <s v="TA"/>
    <s v="Y"/>
    <n v="0"/>
    <n v="114"/>
    <n v="192"/>
    <n v="0"/>
    <n v="0"/>
    <n v="0"/>
    <s v="NA"/>
    <s v="GdPrv"/>
    <s v="NA"/>
    <n v="0"/>
    <n v="7"/>
    <n v="2006"/>
    <s v="WD"/>
    <s v="Normal"/>
    <n v="262000"/>
    <m/>
    <m/>
  </r>
  <r>
    <x v="189"/>
    <n v="60"/>
    <s v="RL"/>
    <s v="NA"/>
    <n v="11885"/>
    <s v="Pave"/>
    <s v="NA"/>
    <s v="Reg"/>
    <s v="Lvl"/>
    <s v="AllPub"/>
    <s v="Inside"/>
    <s v="Gtl"/>
    <s v="CollgCr"/>
    <s v="Norm"/>
    <s v="Norm"/>
    <s v="1Fam"/>
    <s v="2Story"/>
    <n v="8"/>
    <n v="5"/>
    <n v="2001"/>
    <n v="2001"/>
    <s v="Gable"/>
    <s v="CompShg"/>
    <s v="VinylSd"/>
    <s v="VinylSd"/>
    <s v="BrkFace"/>
    <n v="108"/>
    <s v="Gd"/>
    <s v="TA"/>
    <s v="PConc"/>
    <s v="Gd"/>
    <s v="TA"/>
    <s v="Av"/>
    <s v="GLQ"/>
    <n v="990"/>
    <s v="Unf"/>
    <n v="0"/>
    <n v="309"/>
    <n v="1299"/>
    <s v="GasA"/>
    <s v="Ex"/>
    <x v="0"/>
    <s v="SBrkr"/>
    <n v="1299"/>
    <n v="573"/>
    <n v="0"/>
    <n v="1872"/>
    <n v="1"/>
    <n v="0"/>
    <n v="2"/>
    <n v="1"/>
    <n v="3"/>
    <n v="1"/>
    <s v="Ex"/>
    <n v="7"/>
    <s v="Typ"/>
    <n v="1"/>
    <s v="TA"/>
    <s v="BuiltIn"/>
    <n v="2001"/>
    <s v="RFn"/>
    <n v="2"/>
    <n v="531"/>
    <s v="TA"/>
    <s v="TA"/>
    <s v="Y"/>
    <n v="160"/>
    <n v="122"/>
    <n v="0"/>
    <n v="0"/>
    <n v="0"/>
    <n v="0"/>
    <s v="NA"/>
    <s v="NA"/>
    <s v="NA"/>
    <n v="0"/>
    <n v="11"/>
    <n v="2009"/>
    <s v="WD"/>
    <s v="Normal"/>
    <n v="261500"/>
    <m/>
    <m/>
  </r>
  <r>
    <x v="190"/>
    <n v="20"/>
    <s v="RL"/>
    <n v="59"/>
    <n v="10593"/>
    <s v="Pave"/>
    <s v="NA"/>
    <s v="IR1"/>
    <s v="Lvl"/>
    <s v="AllPub"/>
    <s v="Inside"/>
    <s v="Gtl"/>
    <s v="NoRidge"/>
    <s v="Norm"/>
    <s v="Norm"/>
    <s v="1Fam"/>
    <s v="1Story"/>
    <n v="7"/>
    <n v="5"/>
    <n v="1996"/>
    <n v="1996"/>
    <s v="Hip"/>
    <s v="CompShg"/>
    <s v="VinylSd"/>
    <s v="VinylSd"/>
    <s v="BrkFace"/>
    <n v="338"/>
    <s v="Gd"/>
    <s v="TA"/>
    <s v="PConc"/>
    <s v="Gd"/>
    <s v="TA"/>
    <s v="No"/>
    <s v="GLQ"/>
    <n v="919"/>
    <s v="Unf"/>
    <n v="0"/>
    <n v="801"/>
    <n v="1720"/>
    <s v="GasA"/>
    <s v="Ex"/>
    <x v="0"/>
    <s v="SBrkr"/>
    <n v="1720"/>
    <n v="0"/>
    <n v="0"/>
    <n v="1720"/>
    <n v="1"/>
    <n v="0"/>
    <n v="2"/>
    <n v="0"/>
    <n v="3"/>
    <n v="1"/>
    <s v="Gd"/>
    <n v="7"/>
    <s v="Typ"/>
    <n v="1"/>
    <s v="TA"/>
    <s v="Attchd"/>
    <n v="1996"/>
    <s v="Fin"/>
    <n v="2"/>
    <n v="527"/>
    <s v="TA"/>
    <s v="TA"/>
    <s v="Y"/>
    <n v="240"/>
    <n v="56"/>
    <n v="154"/>
    <n v="0"/>
    <n v="0"/>
    <n v="0"/>
    <s v="NA"/>
    <s v="NA"/>
    <s v="NA"/>
    <n v="0"/>
    <n v="3"/>
    <n v="2010"/>
    <s v="WD"/>
    <s v="Normal"/>
    <n v="260400"/>
    <m/>
    <m/>
  </r>
  <r>
    <x v="191"/>
    <n v="60"/>
    <s v="RL"/>
    <n v="121"/>
    <n v="16059"/>
    <s v="Pave"/>
    <s v="NA"/>
    <s v="Reg"/>
    <s v="Lvl"/>
    <s v="AllPub"/>
    <s v="Corner"/>
    <s v="Gtl"/>
    <s v="NoRidge"/>
    <s v="Norm"/>
    <s v="Norm"/>
    <s v="1Fam"/>
    <s v="2Story"/>
    <n v="8"/>
    <n v="5"/>
    <n v="1991"/>
    <n v="1992"/>
    <s v="Hip"/>
    <s v="CompShg"/>
    <s v="HdBoard"/>
    <s v="HdBoard"/>
    <s v="BrkFace"/>
    <n v="284"/>
    <s v="Gd"/>
    <s v="TA"/>
    <s v="CBlock"/>
    <s v="Gd"/>
    <s v="TA"/>
    <s v="No"/>
    <s v="Unf"/>
    <n v="0"/>
    <s v="Unf"/>
    <n v="0"/>
    <n v="1288"/>
    <n v="1288"/>
    <s v="GasA"/>
    <s v="Ex"/>
    <x v="0"/>
    <s v="SBrkr"/>
    <n v="1301"/>
    <n v="1116"/>
    <n v="0"/>
    <n v="2417"/>
    <n v="0"/>
    <n v="0"/>
    <n v="2"/>
    <n v="1"/>
    <n v="4"/>
    <n v="1"/>
    <s v="Gd"/>
    <n v="9"/>
    <s v="Typ"/>
    <n v="1"/>
    <s v="TA"/>
    <s v="Attchd"/>
    <n v="1991"/>
    <s v="Unf"/>
    <n v="2"/>
    <n v="462"/>
    <s v="TA"/>
    <s v="TA"/>
    <s v="Y"/>
    <n v="127"/>
    <n v="82"/>
    <n v="0"/>
    <n v="0"/>
    <n v="0"/>
    <n v="0"/>
    <s v="NA"/>
    <s v="NA"/>
    <s v="NA"/>
    <n v="0"/>
    <n v="4"/>
    <n v="2006"/>
    <s v="WD"/>
    <s v="Normal"/>
    <n v="260000"/>
    <m/>
    <m/>
  </r>
  <r>
    <x v="192"/>
    <n v="20"/>
    <s v="RL"/>
    <n v="78"/>
    <n v="11645"/>
    <s v="Pave"/>
    <s v="NA"/>
    <s v="Reg"/>
    <s v="Lvl"/>
    <s v="AllPub"/>
    <s v="Inside"/>
    <s v="Gtl"/>
    <s v="CollgCr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1300"/>
    <s v="Unf"/>
    <n v="0"/>
    <n v="434"/>
    <n v="1734"/>
    <s v="GasA"/>
    <s v="Ex"/>
    <x v="0"/>
    <s v="SBrkr"/>
    <n v="1734"/>
    <n v="0"/>
    <n v="0"/>
    <n v="1734"/>
    <n v="1"/>
    <n v="0"/>
    <n v="2"/>
    <n v="0"/>
    <n v="3"/>
    <n v="1"/>
    <s v="Gd"/>
    <n v="7"/>
    <s v="Typ"/>
    <n v="0"/>
    <s v="NA"/>
    <s v="Attchd"/>
    <n v="2005"/>
    <s v="Fin"/>
    <n v="2"/>
    <n v="660"/>
    <s v="TA"/>
    <s v="TA"/>
    <s v="Y"/>
    <n v="160"/>
    <n v="24"/>
    <n v="0"/>
    <n v="0"/>
    <n v="0"/>
    <n v="0"/>
    <s v="NA"/>
    <s v="NA"/>
    <s v="NA"/>
    <n v="0"/>
    <n v="1"/>
    <n v="2006"/>
    <s v="WD"/>
    <s v="Normal"/>
    <n v="260000"/>
    <m/>
    <m/>
  </r>
  <r>
    <x v="193"/>
    <n v="60"/>
    <s v="RL"/>
    <n v="94"/>
    <n v="13005"/>
    <s v="Pave"/>
    <s v="NA"/>
    <s v="IR1"/>
    <s v="Lvl"/>
    <s v="AllPub"/>
    <s v="Corner"/>
    <s v="Gtl"/>
    <s v="NWAmes"/>
    <s v="Norm"/>
    <s v="Norm"/>
    <s v="1Fam"/>
    <s v="2Story"/>
    <n v="7"/>
    <n v="7"/>
    <n v="1980"/>
    <n v="1980"/>
    <s v="Gable"/>
    <s v="CompShg"/>
    <s v="CemntBd"/>
    <s v="CmentBd"/>
    <s v="BrkFace"/>
    <n v="278"/>
    <s v="Gd"/>
    <s v="TA"/>
    <s v="CBlock"/>
    <s v="Gd"/>
    <s v="TA"/>
    <s v="No"/>
    <s v="GLQ"/>
    <n v="692"/>
    <s v="Unf"/>
    <n v="0"/>
    <n v="153"/>
    <n v="845"/>
    <s v="GasA"/>
    <s v="TA"/>
    <x v="0"/>
    <s v="SBrkr"/>
    <n v="1153"/>
    <n v="1200"/>
    <n v="0"/>
    <n v="2353"/>
    <n v="1"/>
    <n v="0"/>
    <n v="2"/>
    <n v="1"/>
    <n v="4"/>
    <n v="1"/>
    <s v="Ex"/>
    <n v="10"/>
    <s v="Typ"/>
    <n v="1"/>
    <s v="TA"/>
    <s v="Attchd"/>
    <n v="1983"/>
    <s v="RFn"/>
    <n v="2"/>
    <n v="484"/>
    <s v="TA"/>
    <s v="TA"/>
    <s v="Y"/>
    <n v="288"/>
    <n v="195"/>
    <n v="0"/>
    <n v="0"/>
    <n v="0"/>
    <n v="0"/>
    <s v="NA"/>
    <s v="GdPrv"/>
    <s v="NA"/>
    <n v="0"/>
    <n v="8"/>
    <n v="2009"/>
    <s v="WD"/>
    <s v="Normal"/>
    <n v="260000"/>
    <m/>
    <m/>
  </r>
  <r>
    <x v="194"/>
    <n v="60"/>
    <s v="RL"/>
    <n v="90"/>
    <n v="9900"/>
    <s v="Pave"/>
    <s v="NA"/>
    <s v="Reg"/>
    <s v="Low"/>
    <s v="AllPub"/>
    <s v="Inside"/>
    <s v="Mod"/>
    <s v="NoRidge"/>
    <s v="Norm"/>
    <s v="Norm"/>
    <s v="1Fam"/>
    <s v="2Story"/>
    <n v="7"/>
    <n v="5"/>
    <n v="1993"/>
    <n v="1993"/>
    <s v="Gable"/>
    <s v="CompShg"/>
    <s v="HdBoard"/>
    <s v="HdBoard"/>
    <s v="BrkFace"/>
    <n v="256"/>
    <s v="Gd"/>
    <s v="TA"/>
    <s v="PConc"/>
    <s v="Gd"/>
    <s v="TA"/>
    <s v="Gd"/>
    <s v="GLQ"/>
    <n v="987"/>
    <s v="Unf"/>
    <n v="0"/>
    <n v="360"/>
    <n v="1347"/>
    <s v="GasA"/>
    <s v="Ex"/>
    <x v="0"/>
    <s v="SBrkr"/>
    <n v="1372"/>
    <n v="1274"/>
    <n v="0"/>
    <n v="2646"/>
    <n v="1"/>
    <n v="0"/>
    <n v="2"/>
    <n v="1"/>
    <n v="4"/>
    <n v="1"/>
    <s v="Gd"/>
    <n v="9"/>
    <s v="Typ"/>
    <n v="1"/>
    <s v="TA"/>
    <s v="Attchd"/>
    <n v="1993"/>
    <s v="RFn"/>
    <n v="3"/>
    <n v="656"/>
    <s v="TA"/>
    <s v="TA"/>
    <s v="Y"/>
    <n v="340"/>
    <n v="60"/>
    <n v="144"/>
    <n v="0"/>
    <n v="0"/>
    <n v="0"/>
    <s v="NA"/>
    <s v="NA"/>
    <s v="NA"/>
    <n v="0"/>
    <n v="4"/>
    <n v="2009"/>
    <s v="WD"/>
    <s v="Normal"/>
    <n v="260000"/>
    <m/>
    <m/>
  </r>
  <r>
    <x v="195"/>
    <n v="40"/>
    <s v="RL"/>
    <s v="NA"/>
    <n v="23595"/>
    <s v="Pave"/>
    <s v="NA"/>
    <s v="Reg"/>
    <s v="Low"/>
    <s v="AllPub"/>
    <s v="Inside"/>
    <s v="Sev"/>
    <s v="ClearCr"/>
    <s v="Norm"/>
    <s v="Norm"/>
    <s v="1Fam"/>
    <s v="1Story"/>
    <n v="7"/>
    <n v="6"/>
    <n v="1979"/>
    <n v="1979"/>
    <s v="Shed"/>
    <s v="WdShake"/>
    <s v="Plywood"/>
    <s v="Plywood"/>
    <s v="None"/>
    <n v="0"/>
    <s v="Gd"/>
    <s v="TA"/>
    <s v="PConc"/>
    <s v="Gd"/>
    <s v="TA"/>
    <s v="Gd"/>
    <s v="GLQ"/>
    <n v="1258"/>
    <s v="Unf"/>
    <n v="0"/>
    <n v="74"/>
    <n v="1332"/>
    <s v="GasA"/>
    <s v="TA"/>
    <x v="0"/>
    <s v="SBrkr"/>
    <n v="1332"/>
    <n v="192"/>
    <n v="0"/>
    <n v="1524"/>
    <n v="2"/>
    <n v="0"/>
    <n v="0"/>
    <n v="1"/>
    <n v="0"/>
    <n v="1"/>
    <s v="Gd"/>
    <n v="4"/>
    <s v="Typ"/>
    <n v="1"/>
    <s v="TA"/>
    <s v="Attchd"/>
    <n v="1979"/>
    <s v="Fin"/>
    <n v="2"/>
    <n v="586"/>
    <s v="TA"/>
    <s v="TA"/>
    <s v="Y"/>
    <n v="268"/>
    <n v="0"/>
    <n v="0"/>
    <n v="0"/>
    <n v="0"/>
    <n v="0"/>
    <s v="NA"/>
    <s v="NA"/>
    <s v="NA"/>
    <n v="0"/>
    <n v="4"/>
    <n v="2010"/>
    <s v="WD"/>
    <s v="Normal"/>
    <n v="260000"/>
    <m/>
    <m/>
  </r>
  <r>
    <x v="196"/>
    <n v="20"/>
    <s v="RL"/>
    <n v="124"/>
    <n v="16158"/>
    <s v="Pave"/>
    <s v="NA"/>
    <s v="IR1"/>
    <s v="Low"/>
    <s v="AllPub"/>
    <s v="Inside"/>
    <s v="Mod"/>
    <s v="StoneBr"/>
    <s v="Norm"/>
    <s v="Norm"/>
    <s v="1Fam"/>
    <s v="1Story"/>
    <n v="7"/>
    <n v="5"/>
    <n v="2005"/>
    <n v="2005"/>
    <s v="Hip"/>
    <s v="CompShg"/>
    <s v="VinylSd"/>
    <s v="VinylSd"/>
    <s v="Stone"/>
    <n v="16"/>
    <s v="Gd"/>
    <s v="TA"/>
    <s v="PConc"/>
    <s v="Ex"/>
    <s v="TA"/>
    <s v="Av"/>
    <s v="ALQ"/>
    <n v="1274"/>
    <s v="Unf"/>
    <n v="0"/>
    <n v="256"/>
    <n v="1530"/>
    <s v="GasA"/>
    <s v="Ex"/>
    <x v="0"/>
    <s v="SBrkr"/>
    <n v="1530"/>
    <n v="0"/>
    <n v="0"/>
    <n v="1530"/>
    <n v="1"/>
    <n v="0"/>
    <n v="2"/>
    <n v="0"/>
    <n v="3"/>
    <n v="1"/>
    <s v="Gd"/>
    <n v="7"/>
    <s v="Typ"/>
    <n v="1"/>
    <s v="Gd"/>
    <s v="Attchd"/>
    <n v="2005"/>
    <s v="Fin"/>
    <n v="2"/>
    <n v="430"/>
    <s v="TA"/>
    <s v="TA"/>
    <s v="Y"/>
    <n v="168"/>
    <n v="36"/>
    <n v="0"/>
    <n v="0"/>
    <n v="0"/>
    <n v="0"/>
    <s v="NA"/>
    <s v="NA"/>
    <s v="NA"/>
    <n v="0"/>
    <n v="6"/>
    <n v="2009"/>
    <s v="WD"/>
    <s v="Normal"/>
    <n v="260000"/>
    <m/>
    <m/>
  </r>
  <r>
    <x v="197"/>
    <n v="70"/>
    <s v="RL"/>
    <n v="61"/>
    <n v="7259"/>
    <s v="Pave"/>
    <s v="NA"/>
    <s v="IR1"/>
    <s v="Lvl"/>
    <s v="AllPub"/>
    <s v="Inside"/>
    <s v="Mod"/>
    <s v="Crawfor"/>
    <s v="Norm"/>
    <s v="Norm"/>
    <s v="1Fam"/>
    <s v="2Story"/>
    <n v="6"/>
    <n v="8"/>
    <n v="1945"/>
    <n v="2002"/>
    <s v="Gambrel"/>
    <s v="CompShg"/>
    <s v="Wd Sdng"/>
    <s v="Wd Sdng"/>
    <s v="None"/>
    <n v="0"/>
    <s v="TA"/>
    <s v="TA"/>
    <s v="CBlock"/>
    <s v="TA"/>
    <s v="TA"/>
    <s v="No"/>
    <s v="ALQ"/>
    <n v="774"/>
    <s v="LwQ"/>
    <n v="150"/>
    <n v="104"/>
    <n v="1028"/>
    <s v="GasA"/>
    <s v="Ex"/>
    <x v="0"/>
    <s v="SBrkr"/>
    <n v="1436"/>
    <n v="884"/>
    <n v="0"/>
    <n v="2320"/>
    <n v="1"/>
    <n v="0"/>
    <n v="2"/>
    <n v="1"/>
    <n v="3"/>
    <n v="1"/>
    <s v="Gd"/>
    <n v="9"/>
    <s v="Typ"/>
    <n v="1"/>
    <s v="TA"/>
    <s v="Detchd"/>
    <n v="1945"/>
    <s v="Unf"/>
    <n v="1"/>
    <n v="180"/>
    <s v="TA"/>
    <s v="TA"/>
    <s v="Y"/>
    <n v="224"/>
    <n v="0"/>
    <n v="0"/>
    <n v="0"/>
    <n v="0"/>
    <n v="0"/>
    <s v="NA"/>
    <s v="MnPrv"/>
    <s v="NA"/>
    <n v="0"/>
    <n v="7"/>
    <n v="2007"/>
    <s v="WD"/>
    <s v="Normal"/>
    <n v="259500"/>
    <m/>
    <m/>
  </r>
  <r>
    <x v="198"/>
    <n v="20"/>
    <s v="RL"/>
    <n v="182"/>
    <n v="14572"/>
    <s v="Pave"/>
    <s v="NA"/>
    <s v="IR3"/>
    <s v="Lvl"/>
    <s v="AllPub"/>
    <s v="Corner"/>
    <s v="Gtl"/>
    <s v="Gilbert"/>
    <s v="Norm"/>
    <s v="Norm"/>
    <s v="1Fam"/>
    <s v="1Story"/>
    <n v="7"/>
    <n v="5"/>
    <n v="2004"/>
    <n v="2004"/>
    <s v="Hip"/>
    <s v="CompShg"/>
    <s v="VinylSd"/>
    <s v="VinylSd"/>
    <s v="None"/>
    <n v="0"/>
    <s v="Gd"/>
    <s v="TA"/>
    <s v="PConc"/>
    <s v="Gd"/>
    <s v="TA"/>
    <s v="Av"/>
    <s v="GLQ"/>
    <n v="1300"/>
    <s v="Unf"/>
    <n v="0"/>
    <n v="230"/>
    <n v="1530"/>
    <s v="GasA"/>
    <s v="Ex"/>
    <x v="0"/>
    <s v="SBrkr"/>
    <n v="1530"/>
    <n v="0"/>
    <n v="0"/>
    <n v="1530"/>
    <n v="1"/>
    <n v="0"/>
    <n v="2"/>
    <n v="0"/>
    <n v="3"/>
    <n v="1"/>
    <s v="Gd"/>
    <n v="7"/>
    <s v="Typ"/>
    <n v="1"/>
    <s v="Gd"/>
    <s v="Attchd"/>
    <n v="2004"/>
    <s v="Fin"/>
    <n v="3"/>
    <n v="630"/>
    <s v="TA"/>
    <s v="TA"/>
    <s v="Y"/>
    <n v="144"/>
    <n v="36"/>
    <n v="0"/>
    <n v="0"/>
    <n v="0"/>
    <n v="0"/>
    <s v="NA"/>
    <s v="NA"/>
    <s v="NA"/>
    <n v="0"/>
    <n v="11"/>
    <n v="2007"/>
    <s v="WD"/>
    <s v="Family"/>
    <n v="259000"/>
    <m/>
    <m/>
  </r>
  <r>
    <x v="199"/>
    <n v="60"/>
    <s v="RL"/>
    <n v="93"/>
    <n v="12090"/>
    <s v="Pave"/>
    <s v="NA"/>
    <s v="Reg"/>
    <s v="Lvl"/>
    <s v="AllPub"/>
    <s v="Corner"/>
    <s v="Gtl"/>
    <s v="NoRidge"/>
    <s v="Norm"/>
    <s v="Norm"/>
    <s v="1Fam"/>
    <s v="2Story"/>
    <n v="8"/>
    <n v="5"/>
    <n v="1998"/>
    <n v="1998"/>
    <s v="Hip"/>
    <s v="CompShg"/>
    <s v="VinylSd"/>
    <s v="VinylSd"/>
    <s v="BrkFace"/>
    <n v="650"/>
    <s v="Gd"/>
    <s v="TA"/>
    <s v="PConc"/>
    <s v="Gd"/>
    <s v="TA"/>
    <s v="No"/>
    <s v="Unf"/>
    <n v="0"/>
    <s v="Unf"/>
    <n v="0"/>
    <n v="1141"/>
    <n v="1141"/>
    <s v="GasA"/>
    <s v="Gd"/>
    <x v="0"/>
    <s v="SBrkr"/>
    <n v="1165"/>
    <n v="1098"/>
    <n v="0"/>
    <n v="2263"/>
    <n v="0"/>
    <n v="0"/>
    <n v="2"/>
    <n v="1"/>
    <n v="4"/>
    <n v="1"/>
    <s v="Gd"/>
    <n v="10"/>
    <s v="Typ"/>
    <n v="1"/>
    <s v="TA"/>
    <s v="BuiltIn"/>
    <n v="1998"/>
    <s v="Fin"/>
    <n v="2"/>
    <n v="420"/>
    <s v="TA"/>
    <s v="TA"/>
    <s v="Y"/>
    <n v="144"/>
    <n v="123"/>
    <n v="0"/>
    <n v="0"/>
    <n v="0"/>
    <n v="0"/>
    <s v="NA"/>
    <s v="NA"/>
    <s v="NA"/>
    <n v="0"/>
    <n v="7"/>
    <n v="2006"/>
    <s v="WD"/>
    <s v="Abnorml"/>
    <n v="258000"/>
    <m/>
    <m/>
  </r>
  <r>
    <x v="200"/>
    <n v="20"/>
    <s v="RL"/>
    <n v="110"/>
    <n v="14442"/>
    <s v="Pave"/>
    <s v="NA"/>
    <s v="Reg"/>
    <s v="Lvl"/>
    <s v="AllPub"/>
    <s v="Inside"/>
    <s v="Gtl"/>
    <s v="Crawfor"/>
    <s v="Norm"/>
    <s v="Norm"/>
    <s v="1Fam"/>
    <s v="1Story"/>
    <n v="6"/>
    <n v="7"/>
    <n v="1957"/>
    <n v="2004"/>
    <s v="Hip"/>
    <s v="CompShg"/>
    <s v="CemntBd"/>
    <s v="CmentBd"/>
    <s v="BrkFace"/>
    <n v="106"/>
    <s v="TA"/>
    <s v="TA"/>
    <s v="PConc"/>
    <s v="TA"/>
    <s v="TA"/>
    <s v="No"/>
    <s v="GLQ"/>
    <n v="1186"/>
    <s v="Unf"/>
    <n v="0"/>
    <n v="291"/>
    <n v="1477"/>
    <s v="GasA"/>
    <s v="Ex"/>
    <x v="0"/>
    <s v="SBrkr"/>
    <n v="1839"/>
    <n v="0"/>
    <n v="0"/>
    <n v="1839"/>
    <n v="1"/>
    <n v="0"/>
    <n v="2"/>
    <n v="0"/>
    <n v="3"/>
    <n v="1"/>
    <s v="Gd"/>
    <n v="7"/>
    <s v="Typ"/>
    <n v="2"/>
    <s v="TA"/>
    <s v="Attchd"/>
    <n v="1957"/>
    <s v="Fin"/>
    <n v="2"/>
    <n v="416"/>
    <s v="TA"/>
    <s v="TA"/>
    <s v="Y"/>
    <n v="0"/>
    <n v="87"/>
    <n v="0"/>
    <n v="0"/>
    <n v="200"/>
    <n v="0"/>
    <s v="NA"/>
    <s v="NA"/>
    <s v="NA"/>
    <n v="0"/>
    <n v="6"/>
    <n v="2007"/>
    <s v="WD"/>
    <s v="Normal"/>
    <n v="257500"/>
    <m/>
    <m/>
  </r>
  <r>
    <x v="201"/>
    <n v="20"/>
    <s v="RL"/>
    <n v="88"/>
    <n v="10994"/>
    <s v="Pave"/>
    <s v="NA"/>
    <s v="IR1"/>
    <s v="Lvl"/>
    <s v="AllPub"/>
    <s v="Corner"/>
    <s v="Gtl"/>
    <s v="SawyerW"/>
    <s v="Norm"/>
    <s v="Norm"/>
    <s v="1Fam"/>
    <s v="1Story"/>
    <n v="8"/>
    <n v="5"/>
    <n v="2005"/>
    <n v="2006"/>
    <s v="Gable"/>
    <s v="CompShg"/>
    <s v="VinylSd"/>
    <s v="VinylSd"/>
    <s v="Stone"/>
    <n v="366"/>
    <s v="Gd"/>
    <s v="TA"/>
    <s v="PConc"/>
    <s v="Gd"/>
    <s v="Gd"/>
    <s v="No"/>
    <s v="GLQ"/>
    <n v="976"/>
    <s v="Unf"/>
    <n v="0"/>
    <n v="868"/>
    <n v="1844"/>
    <s v="GasA"/>
    <s v="Ex"/>
    <x v="0"/>
    <s v="SBrkr"/>
    <n v="1844"/>
    <n v="0"/>
    <n v="0"/>
    <n v="1844"/>
    <n v="1"/>
    <n v="0"/>
    <n v="2"/>
    <n v="0"/>
    <n v="2"/>
    <n v="1"/>
    <s v="Gd"/>
    <n v="7"/>
    <s v="Typ"/>
    <n v="1"/>
    <s v="Gd"/>
    <s v="Attchd"/>
    <n v="2005"/>
    <s v="Fin"/>
    <n v="2"/>
    <n v="620"/>
    <s v="TA"/>
    <s v="TA"/>
    <s v="Y"/>
    <n v="165"/>
    <n v="44"/>
    <n v="0"/>
    <n v="0"/>
    <n v="0"/>
    <n v="0"/>
    <s v="NA"/>
    <s v="NA"/>
    <s v="NA"/>
    <n v="0"/>
    <n v="9"/>
    <n v="2009"/>
    <s v="COD"/>
    <s v="Abnorml"/>
    <n v="257000"/>
    <m/>
    <m/>
  </r>
  <r>
    <x v="202"/>
    <n v="20"/>
    <s v="RL"/>
    <n v="110"/>
    <n v="14230"/>
    <s v="Pave"/>
    <s v="NA"/>
    <s v="Reg"/>
    <s v="Lvl"/>
    <s v="AllPub"/>
    <s v="Corner"/>
    <s v="Gtl"/>
    <s v="NridgHt"/>
    <s v="Norm"/>
    <s v="Norm"/>
    <s v="1Fam"/>
    <s v="1Story"/>
    <n v="8"/>
    <n v="5"/>
    <n v="2007"/>
    <n v="2007"/>
    <s v="Gable"/>
    <s v="CompShg"/>
    <s v="VinylSd"/>
    <s v="VinylSd"/>
    <s v="Stone"/>
    <n v="640"/>
    <s v="Gd"/>
    <s v="TA"/>
    <s v="PConc"/>
    <s v="Gd"/>
    <s v="TA"/>
    <s v="No"/>
    <s v="Unf"/>
    <n v="0"/>
    <s v="Unf"/>
    <n v="0"/>
    <n v="1566"/>
    <n v="1566"/>
    <s v="GasA"/>
    <s v="Ex"/>
    <x v="0"/>
    <s v="SBrkr"/>
    <n v="1600"/>
    <n v="0"/>
    <n v="0"/>
    <n v="1600"/>
    <n v="0"/>
    <n v="0"/>
    <n v="2"/>
    <n v="0"/>
    <n v="3"/>
    <n v="1"/>
    <s v="Gd"/>
    <n v="7"/>
    <s v="Typ"/>
    <n v="1"/>
    <s v="Gd"/>
    <s v="Attchd"/>
    <n v="2007"/>
    <s v="RFn"/>
    <n v="3"/>
    <n v="890"/>
    <s v="TA"/>
    <s v="TA"/>
    <s v="Y"/>
    <n v="0"/>
    <n v="56"/>
    <n v="0"/>
    <n v="0"/>
    <n v="0"/>
    <n v="0"/>
    <s v="NA"/>
    <s v="NA"/>
    <s v="NA"/>
    <n v="0"/>
    <n v="7"/>
    <n v="2009"/>
    <s v="WD"/>
    <s v="Normal"/>
    <n v="256300"/>
    <m/>
    <m/>
  </r>
  <r>
    <x v="203"/>
    <n v="20"/>
    <s v="RL"/>
    <s v="NA"/>
    <n v="53227"/>
    <s v="Pave"/>
    <s v="NA"/>
    <s v="IR1"/>
    <s v="Low"/>
    <s v="AllPub"/>
    <s v="CulDSac"/>
    <s v="Mod"/>
    <s v="ClearCr"/>
    <s v="Norm"/>
    <s v="Norm"/>
    <s v="1Fam"/>
    <s v="1Story"/>
    <n v="4"/>
    <n v="6"/>
    <n v="1954"/>
    <n v="1994"/>
    <s v="Flat"/>
    <s v="Tar&amp;Grv"/>
    <s v="Plywood"/>
    <s v="Plywood"/>
    <s v="None"/>
    <n v="0"/>
    <s v="TA"/>
    <s v="TA"/>
    <s v="CBlock"/>
    <s v="Gd"/>
    <s v="TA"/>
    <s v="Gd"/>
    <s v="BLQ"/>
    <n v="1116"/>
    <s v="Unf"/>
    <n v="0"/>
    <n v="248"/>
    <n v="1364"/>
    <s v="GasA"/>
    <s v="Ex"/>
    <x v="0"/>
    <s v="SBrkr"/>
    <n v="1663"/>
    <n v="0"/>
    <n v="0"/>
    <n v="1663"/>
    <n v="1"/>
    <n v="0"/>
    <n v="1"/>
    <n v="0"/>
    <n v="2"/>
    <n v="1"/>
    <s v="Gd"/>
    <n v="6"/>
    <s v="Min1"/>
    <n v="2"/>
    <s v="Gd"/>
    <s v="Attchd"/>
    <n v="1954"/>
    <s v="Fin"/>
    <n v="2"/>
    <n v="529"/>
    <s v="TA"/>
    <s v="TA"/>
    <s v="Y"/>
    <n v="224"/>
    <n v="137"/>
    <n v="0"/>
    <n v="0"/>
    <n v="0"/>
    <n v="0"/>
    <s v="NA"/>
    <s v="NA"/>
    <s v="NA"/>
    <n v="0"/>
    <n v="3"/>
    <n v="2008"/>
    <s v="WD"/>
    <s v="Normal"/>
    <n v="256000"/>
    <m/>
    <m/>
  </r>
  <r>
    <x v="204"/>
    <n v="50"/>
    <s v="RM"/>
    <n v="60"/>
    <n v="10440"/>
    <s v="Pave"/>
    <s v="Grvl"/>
    <s v="Reg"/>
    <s v="Lvl"/>
    <s v="AllPub"/>
    <s v="Corner"/>
    <s v="Gtl"/>
    <s v="OldTown"/>
    <s v="Norm"/>
    <s v="Norm"/>
    <s v="1Fam"/>
    <s v="1.5Fin"/>
    <n v="6"/>
    <n v="7"/>
    <n v="1920"/>
    <n v="1950"/>
    <s v="Gable"/>
    <s v="CompShg"/>
    <s v="BrkFace"/>
    <s v="Wd Sdng"/>
    <s v="None"/>
    <n v="0"/>
    <s v="Gd"/>
    <s v="Gd"/>
    <s v="BrkTil"/>
    <s v="Gd"/>
    <s v="TA"/>
    <s v="No"/>
    <s v="LwQ"/>
    <n v="493"/>
    <s v="Unf"/>
    <n v="0"/>
    <n v="1017"/>
    <n v="1510"/>
    <s v="GasW"/>
    <s v="Ex"/>
    <x v="0"/>
    <s v="SBrkr"/>
    <n v="1584"/>
    <n v="1208"/>
    <n v="0"/>
    <n v="2792"/>
    <n v="0"/>
    <n v="0"/>
    <n v="2"/>
    <n v="0"/>
    <n v="5"/>
    <n v="1"/>
    <s v="TA"/>
    <n v="8"/>
    <s v="Mod"/>
    <n v="2"/>
    <s v="TA"/>
    <s v="Detchd"/>
    <n v="1920"/>
    <s v="Unf"/>
    <n v="2"/>
    <n v="520"/>
    <s v="Fa"/>
    <s v="TA"/>
    <s v="Y"/>
    <n v="0"/>
    <n v="547"/>
    <n v="0"/>
    <n v="0"/>
    <n v="480"/>
    <n v="0"/>
    <s v="NA"/>
    <s v="MnPrv"/>
    <s v="Shed"/>
    <n v="1150"/>
    <n v="6"/>
    <n v="2008"/>
    <s v="WD"/>
    <s v="Normal"/>
    <n v="256000"/>
    <m/>
    <m/>
  </r>
  <r>
    <x v="205"/>
    <n v="60"/>
    <s v="RL"/>
    <s v="NA"/>
    <n v="11250"/>
    <s v="Pave"/>
    <s v="NA"/>
    <s v="Reg"/>
    <s v="Lvl"/>
    <s v="AllPub"/>
    <s v="Corner"/>
    <s v="Gtl"/>
    <s v="CollgCr"/>
    <s v="Norm"/>
    <s v="Norm"/>
    <s v="1Fam"/>
    <s v="2Story"/>
    <n v="8"/>
    <n v="5"/>
    <n v="2002"/>
    <n v="2002"/>
    <s v="Gable"/>
    <s v="CompShg"/>
    <s v="CemntBd"/>
    <s v="CmentBd"/>
    <s v="None"/>
    <n v="0"/>
    <s v="Gd"/>
    <s v="TA"/>
    <s v="PConc"/>
    <s v="Gd"/>
    <s v="TA"/>
    <s v="Mn"/>
    <s v="Unf"/>
    <n v="0"/>
    <s v="Unf"/>
    <n v="0"/>
    <n v="1128"/>
    <n v="1128"/>
    <s v="GasA"/>
    <s v="Ex"/>
    <x v="0"/>
    <s v="SBrkr"/>
    <n v="1149"/>
    <n v="1141"/>
    <n v="0"/>
    <n v="2290"/>
    <n v="0"/>
    <n v="0"/>
    <n v="2"/>
    <n v="1"/>
    <n v="4"/>
    <n v="1"/>
    <s v="Gd"/>
    <n v="9"/>
    <s v="Typ"/>
    <n v="1"/>
    <s v="Gd"/>
    <s v="Attchd"/>
    <n v="2002"/>
    <s v="Unf"/>
    <n v="2"/>
    <n v="779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255900"/>
    <m/>
    <m/>
  </r>
  <r>
    <x v="206"/>
    <n v="20"/>
    <s v="RL"/>
    <n v="87"/>
    <n v="11146"/>
    <s v="Pave"/>
    <s v="NA"/>
    <s v="IR1"/>
    <s v="Lvl"/>
    <s v="AllPub"/>
    <s v="Inside"/>
    <s v="Gtl"/>
    <s v="NridgHt"/>
    <s v="Norm"/>
    <s v="Norm"/>
    <s v="1Fam"/>
    <s v="1Story"/>
    <n v="8"/>
    <n v="5"/>
    <n v="2006"/>
    <n v="2006"/>
    <s v="Gable"/>
    <s v="CompShg"/>
    <s v="VinylSd"/>
    <s v="VinylSd"/>
    <s v="Stone"/>
    <n v="250"/>
    <s v="Gd"/>
    <s v="TA"/>
    <s v="PConc"/>
    <s v="Ex"/>
    <s v="TA"/>
    <s v="Av"/>
    <s v="Unf"/>
    <n v="0"/>
    <s v="Unf"/>
    <n v="0"/>
    <n v="1709"/>
    <n v="1709"/>
    <s v="GasA"/>
    <s v="Ex"/>
    <x v="0"/>
    <s v="SBrkr"/>
    <n v="1717"/>
    <n v="0"/>
    <n v="0"/>
    <n v="1717"/>
    <n v="0"/>
    <n v="0"/>
    <n v="2"/>
    <n v="0"/>
    <n v="3"/>
    <n v="1"/>
    <s v="Gd"/>
    <n v="7"/>
    <s v="Typ"/>
    <n v="1"/>
    <s v="Gd"/>
    <s v="Attchd"/>
    <n v="2006"/>
    <s v="RFn"/>
    <n v="3"/>
    <n v="908"/>
    <s v="TA"/>
    <s v="TA"/>
    <s v="Y"/>
    <n v="169"/>
    <n v="39"/>
    <n v="0"/>
    <n v="0"/>
    <n v="0"/>
    <n v="0"/>
    <s v="NA"/>
    <s v="NA"/>
    <s v="NA"/>
    <n v="0"/>
    <n v="7"/>
    <n v="2009"/>
    <s v="WD"/>
    <s v="Normal"/>
    <n v="255500"/>
    <m/>
    <m/>
  </r>
  <r>
    <x v="207"/>
    <n v="20"/>
    <s v="RL"/>
    <n v="116"/>
    <n v="13501"/>
    <s v="Pave"/>
    <s v="NA"/>
    <s v="IR1"/>
    <s v="Lvl"/>
    <s v="AllPub"/>
    <s v="Corner"/>
    <s v="Gtl"/>
    <s v="Somerst"/>
    <s v="Norm"/>
    <s v="Norm"/>
    <s v="1Fam"/>
    <s v="1Story"/>
    <n v="8"/>
    <n v="5"/>
    <n v="2006"/>
    <n v="2006"/>
    <s v="Gable"/>
    <s v="CompShg"/>
    <s v="VinylSd"/>
    <s v="VinylSd"/>
    <s v="Stone"/>
    <n v="208"/>
    <s v="Gd"/>
    <s v="TA"/>
    <s v="PConc"/>
    <s v="Gd"/>
    <s v="TA"/>
    <s v="No"/>
    <s v="GLQ"/>
    <n v="63"/>
    <s v="Unf"/>
    <n v="0"/>
    <n v="1560"/>
    <n v="1623"/>
    <s v="GasA"/>
    <s v="Ex"/>
    <x v="0"/>
    <s v="SBrkr"/>
    <n v="1636"/>
    <n v="0"/>
    <n v="0"/>
    <n v="1636"/>
    <n v="1"/>
    <n v="0"/>
    <n v="2"/>
    <n v="0"/>
    <n v="3"/>
    <n v="1"/>
    <s v="Gd"/>
    <n v="8"/>
    <s v="Typ"/>
    <n v="1"/>
    <s v="Gd"/>
    <s v="Attchd"/>
    <n v="2006"/>
    <s v="RFn"/>
    <n v="3"/>
    <n v="865"/>
    <s v="TA"/>
    <s v="TA"/>
    <s v="Y"/>
    <n v="0"/>
    <n v="60"/>
    <n v="0"/>
    <n v="0"/>
    <n v="0"/>
    <n v="0"/>
    <s v="NA"/>
    <s v="NA"/>
    <s v="NA"/>
    <n v="0"/>
    <n v="6"/>
    <n v="2007"/>
    <s v="WD"/>
    <s v="Normal"/>
    <n v="255000"/>
    <m/>
    <m/>
  </r>
  <r>
    <x v="208"/>
    <n v="60"/>
    <s v="RL"/>
    <n v="90"/>
    <n v="11367"/>
    <s v="Pave"/>
    <s v="NA"/>
    <s v="Reg"/>
    <s v="Lvl"/>
    <s v="AllPub"/>
    <s v="Corner"/>
    <s v="Gtl"/>
    <s v="CollgCr"/>
    <s v="Norm"/>
    <s v="Norm"/>
    <s v="1Fam"/>
    <s v="2Story"/>
    <n v="8"/>
    <n v="5"/>
    <n v="2002"/>
    <n v="2002"/>
    <s v="Gable"/>
    <s v="CompShg"/>
    <s v="VinylSd"/>
    <s v="VinylSd"/>
    <s v="BrkFace"/>
    <n v="210"/>
    <s v="Gd"/>
    <s v="TA"/>
    <s v="PConc"/>
    <s v="Gd"/>
    <s v="TA"/>
    <s v="Mn"/>
    <s v="GLQ"/>
    <n v="932"/>
    <s v="Unf"/>
    <n v="0"/>
    <n v="133"/>
    <n v="1065"/>
    <s v="GasA"/>
    <s v="Ex"/>
    <x v="0"/>
    <s v="SBrkr"/>
    <n v="1091"/>
    <n v="898"/>
    <n v="0"/>
    <n v="1989"/>
    <n v="1"/>
    <n v="0"/>
    <n v="2"/>
    <n v="1"/>
    <n v="3"/>
    <n v="1"/>
    <s v="Gd"/>
    <n v="7"/>
    <s v="Typ"/>
    <n v="1"/>
    <s v="Gd"/>
    <s v="Attchd"/>
    <n v="2002"/>
    <s v="Fin"/>
    <n v="2"/>
    <n v="586"/>
    <s v="TA"/>
    <s v="TA"/>
    <s v="Y"/>
    <n v="199"/>
    <n v="60"/>
    <n v="0"/>
    <n v="0"/>
    <n v="0"/>
    <n v="0"/>
    <s v="NA"/>
    <s v="NA"/>
    <s v="NA"/>
    <n v="0"/>
    <n v="11"/>
    <n v="2006"/>
    <s v="WD"/>
    <s v="Normal"/>
    <n v="255000"/>
    <m/>
    <m/>
  </r>
  <r>
    <x v="209"/>
    <n v="60"/>
    <s v="FV"/>
    <n v="100"/>
    <n v="12552"/>
    <s v="Pave"/>
    <s v="NA"/>
    <s v="Reg"/>
    <s v="Lvl"/>
    <s v="AllPub"/>
    <s v="Corner"/>
    <s v="Gtl"/>
    <s v="Somerst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222"/>
    <s v="Unf"/>
    <n v="0"/>
    <n v="769"/>
    <n v="991"/>
    <s v="GasA"/>
    <s v="Ex"/>
    <x v="0"/>
    <s v="SBrkr"/>
    <n v="991"/>
    <n v="956"/>
    <n v="0"/>
    <n v="1947"/>
    <n v="0"/>
    <n v="0"/>
    <n v="2"/>
    <n v="1"/>
    <n v="3"/>
    <n v="1"/>
    <s v="Gd"/>
    <n v="8"/>
    <s v="Typ"/>
    <n v="1"/>
    <s v="Gd"/>
    <s v="Attchd"/>
    <n v="2004"/>
    <s v="RFn"/>
    <n v="2"/>
    <n v="678"/>
    <s v="TA"/>
    <s v="TA"/>
    <s v="Y"/>
    <n v="0"/>
    <n v="136"/>
    <n v="0"/>
    <n v="0"/>
    <n v="0"/>
    <n v="0"/>
    <s v="NA"/>
    <s v="GdWo"/>
    <s v="NA"/>
    <n v="0"/>
    <n v="5"/>
    <n v="2010"/>
    <s v="WD"/>
    <s v="Normal"/>
    <n v="254900"/>
    <m/>
    <m/>
  </r>
  <r>
    <x v="210"/>
    <n v="120"/>
    <s v="RL"/>
    <n v="48"/>
    <n v="6240"/>
    <s v="Pave"/>
    <s v="NA"/>
    <s v="Reg"/>
    <s v="Lvl"/>
    <s v="AllPub"/>
    <s v="Inside"/>
    <s v="Gtl"/>
    <s v="NridgHt"/>
    <s v="Norm"/>
    <s v="Norm"/>
    <s v="TwnhsE"/>
    <s v="1Story"/>
    <n v="8"/>
    <n v="5"/>
    <n v="2006"/>
    <n v="2006"/>
    <s v="Hip"/>
    <s v="CompShg"/>
    <s v="MetalSd"/>
    <s v="MetalSd"/>
    <s v="BrkFace"/>
    <n v="176"/>
    <s v="Gd"/>
    <s v="TA"/>
    <s v="PConc"/>
    <s v="Gd"/>
    <s v="TA"/>
    <s v="No"/>
    <s v="GLQ"/>
    <n v="863"/>
    <s v="Unf"/>
    <n v="0"/>
    <n v="461"/>
    <n v="1324"/>
    <s v="GasA"/>
    <s v="Ex"/>
    <x v="0"/>
    <s v="SBrkr"/>
    <n v="1324"/>
    <n v="0"/>
    <n v="0"/>
    <n v="1324"/>
    <n v="1"/>
    <n v="0"/>
    <n v="2"/>
    <n v="0"/>
    <n v="2"/>
    <n v="1"/>
    <s v="Gd"/>
    <n v="6"/>
    <s v="Typ"/>
    <n v="1"/>
    <s v="Gd"/>
    <s v="Attchd"/>
    <n v="2006"/>
    <s v="Fin"/>
    <n v="2"/>
    <n v="550"/>
    <s v="TA"/>
    <s v="TA"/>
    <s v="Y"/>
    <n v="192"/>
    <n v="38"/>
    <n v="0"/>
    <n v="0"/>
    <n v="0"/>
    <n v="0"/>
    <s v="NA"/>
    <s v="NA"/>
    <s v="NA"/>
    <n v="0"/>
    <n v="12"/>
    <n v="2009"/>
    <s v="WD"/>
    <s v="Normal"/>
    <n v="254000"/>
    <m/>
    <m/>
  </r>
  <r>
    <x v="211"/>
    <n v="20"/>
    <s v="RL"/>
    <n v="98"/>
    <n v="12704"/>
    <s v="Pave"/>
    <s v="NA"/>
    <s v="Reg"/>
    <s v="Lvl"/>
    <s v="AllPub"/>
    <s v="Inside"/>
    <s v="Gtl"/>
    <s v="NridgHt"/>
    <s v="Norm"/>
    <s v="Norm"/>
    <s v="1Fam"/>
    <s v="1Story"/>
    <n v="8"/>
    <n v="5"/>
    <n v="2008"/>
    <n v="2009"/>
    <s v="Hip"/>
    <s v="CompShg"/>
    <s v="VinylSd"/>
    <s v="VinylSd"/>
    <s v="BrkFace"/>
    <n v="306"/>
    <s v="Ex"/>
    <s v="TA"/>
    <s v="PConc"/>
    <s v="Ex"/>
    <s v="TA"/>
    <s v="No"/>
    <s v="Unf"/>
    <n v="0"/>
    <s v="Unf"/>
    <n v="0"/>
    <n v="2042"/>
    <n v="2042"/>
    <s v="GasA"/>
    <s v="Ex"/>
    <x v="0"/>
    <s v="SBrkr"/>
    <n v="2042"/>
    <n v="0"/>
    <n v="0"/>
    <n v="2042"/>
    <n v="0"/>
    <n v="0"/>
    <n v="2"/>
    <n v="1"/>
    <n v="3"/>
    <n v="1"/>
    <s v="Ex"/>
    <n v="8"/>
    <s v="Typ"/>
    <n v="1"/>
    <s v="Gd"/>
    <s v="Attchd"/>
    <n v="2009"/>
    <s v="RFn"/>
    <n v="3"/>
    <n v="1390"/>
    <s v="TA"/>
    <s v="TA"/>
    <s v="Y"/>
    <n v="0"/>
    <n v="90"/>
    <n v="0"/>
    <n v="0"/>
    <n v="0"/>
    <n v="0"/>
    <s v="NA"/>
    <s v="NA"/>
    <s v="NA"/>
    <n v="0"/>
    <n v="8"/>
    <n v="2009"/>
    <s v="New"/>
    <s v="Partial"/>
    <n v="253293"/>
    <m/>
    <m/>
  </r>
  <r>
    <x v="212"/>
    <n v="60"/>
    <s v="RL"/>
    <n v="75"/>
    <n v="9675"/>
    <s v="Pave"/>
    <s v="NA"/>
    <s v="Reg"/>
    <s v="Lvl"/>
    <s v="AllPub"/>
    <s v="Inside"/>
    <s v="Gtl"/>
    <s v="Somerst"/>
    <s v="Norm"/>
    <s v="Norm"/>
    <s v="1Fam"/>
    <s v="2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Mn"/>
    <s v="GLQ"/>
    <n v="341"/>
    <s v="Unf"/>
    <n v="0"/>
    <n v="772"/>
    <n v="1113"/>
    <s v="GasA"/>
    <s v="Ex"/>
    <x v="0"/>
    <s v="SBrkr"/>
    <n v="1113"/>
    <n v="858"/>
    <n v="0"/>
    <n v="1971"/>
    <n v="0"/>
    <n v="0"/>
    <n v="2"/>
    <n v="1"/>
    <n v="3"/>
    <n v="1"/>
    <s v="Gd"/>
    <n v="8"/>
    <s v="Typ"/>
    <n v="1"/>
    <s v="Gd"/>
    <s v="Attchd"/>
    <n v="2005"/>
    <s v="RFn"/>
    <n v="2"/>
    <n v="689"/>
    <s v="TA"/>
    <s v="TA"/>
    <s v="Y"/>
    <n v="0"/>
    <n v="48"/>
    <n v="0"/>
    <n v="0"/>
    <n v="0"/>
    <n v="0"/>
    <s v="NA"/>
    <s v="NA"/>
    <s v="NA"/>
    <n v="0"/>
    <n v="2"/>
    <n v="2009"/>
    <s v="WD"/>
    <s v="Normal"/>
    <n v="253000"/>
    <m/>
    <m/>
  </r>
  <r>
    <x v="213"/>
    <n v="60"/>
    <s v="FV"/>
    <n v="72"/>
    <n v="8640"/>
    <s v="Pave"/>
    <s v="NA"/>
    <s v="Reg"/>
    <s v="Lvl"/>
    <s v="AllPub"/>
    <s v="Inside"/>
    <s v="Gtl"/>
    <s v="Somerst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No"/>
    <s v="GLQ"/>
    <n v="822"/>
    <s v="Unf"/>
    <n v="0"/>
    <n v="78"/>
    <n v="900"/>
    <s v="GasA"/>
    <s v="Ex"/>
    <x v="0"/>
    <s v="SBrkr"/>
    <n v="932"/>
    <n v="920"/>
    <n v="0"/>
    <n v="1852"/>
    <n v="1"/>
    <n v="0"/>
    <n v="2"/>
    <n v="1"/>
    <n v="3"/>
    <n v="1"/>
    <s v="Gd"/>
    <n v="7"/>
    <s v="Typ"/>
    <n v="1"/>
    <s v="TA"/>
    <s v="Attchd"/>
    <n v="2009"/>
    <s v="RFn"/>
    <n v="2"/>
    <n v="644"/>
    <s v="TA"/>
    <s v="TA"/>
    <s v="Y"/>
    <n v="168"/>
    <n v="108"/>
    <n v="0"/>
    <n v="0"/>
    <n v="0"/>
    <n v="0"/>
    <s v="NA"/>
    <s v="NA"/>
    <s v="NA"/>
    <n v="0"/>
    <n v="7"/>
    <n v="2009"/>
    <s v="New"/>
    <s v="Partial"/>
    <n v="252678"/>
    <m/>
    <m/>
  </r>
  <r>
    <x v="214"/>
    <n v="60"/>
    <s v="FV"/>
    <n v="85"/>
    <n v="10574"/>
    <s v="Pave"/>
    <s v="NA"/>
    <s v="Reg"/>
    <s v="Lvl"/>
    <s v="AllPub"/>
    <s v="Inside"/>
    <s v="Gtl"/>
    <s v="Somerst"/>
    <s v="Norm"/>
    <s v="Norm"/>
    <s v="1Fam"/>
    <s v="2Story"/>
    <n v="8"/>
    <n v="5"/>
    <n v="2005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82"/>
    <n v="1082"/>
    <s v="GasA"/>
    <s v="Ex"/>
    <x v="0"/>
    <s v="SBrkr"/>
    <n v="1082"/>
    <n v="871"/>
    <n v="0"/>
    <n v="1953"/>
    <n v="0"/>
    <n v="0"/>
    <n v="2"/>
    <n v="1"/>
    <n v="3"/>
    <n v="1"/>
    <s v="Gd"/>
    <n v="9"/>
    <s v="Typ"/>
    <n v="1"/>
    <s v="Gd"/>
    <s v="Attchd"/>
    <n v="2005"/>
    <s v="RFn"/>
    <n v="3"/>
    <n v="1043"/>
    <s v="TA"/>
    <s v="TA"/>
    <s v="Y"/>
    <n v="160"/>
    <n v="50"/>
    <n v="0"/>
    <n v="0"/>
    <n v="0"/>
    <n v="0"/>
    <s v="NA"/>
    <s v="NA"/>
    <s v="NA"/>
    <n v="0"/>
    <n v="5"/>
    <n v="2009"/>
    <s v="WD"/>
    <s v="Normal"/>
    <n v="252000"/>
    <m/>
    <m/>
  </r>
  <r>
    <x v="215"/>
    <n v="120"/>
    <s v="RL"/>
    <n v="41"/>
    <n v="5330"/>
    <s v="Pave"/>
    <s v="NA"/>
    <s v="Reg"/>
    <s v="Lvl"/>
    <s v="AllPub"/>
    <s v="Inside"/>
    <s v="Gtl"/>
    <s v="StoneBr"/>
    <s v="Norm"/>
    <s v="Norm"/>
    <s v="TwnhsE"/>
    <s v="1Story"/>
    <n v="8"/>
    <n v="5"/>
    <n v="2000"/>
    <n v="2000"/>
    <s v="Gable"/>
    <s v="CompShg"/>
    <s v="CemntBd"/>
    <s v="CmentBd"/>
    <s v="None"/>
    <n v="0"/>
    <s v="Gd"/>
    <s v="TA"/>
    <s v="PConc"/>
    <s v="Gd"/>
    <s v="TA"/>
    <s v="Av"/>
    <s v="GLQ"/>
    <n v="1196"/>
    <s v="Unf"/>
    <n v="0"/>
    <n v="298"/>
    <n v="1494"/>
    <s v="GasA"/>
    <s v="Ex"/>
    <x v="0"/>
    <s v="SBrkr"/>
    <n v="1652"/>
    <n v="0"/>
    <n v="0"/>
    <n v="1652"/>
    <n v="1"/>
    <n v="0"/>
    <n v="2"/>
    <n v="0"/>
    <n v="2"/>
    <n v="1"/>
    <s v="Ex"/>
    <n v="6"/>
    <s v="Typ"/>
    <n v="0"/>
    <s v="NA"/>
    <s v="Attchd"/>
    <n v="2000"/>
    <s v="RFn"/>
    <n v="2"/>
    <n v="499"/>
    <s v="TA"/>
    <s v="TA"/>
    <s v="Y"/>
    <n v="96"/>
    <n v="48"/>
    <n v="0"/>
    <n v="0"/>
    <n v="0"/>
    <n v="0"/>
    <s v="NA"/>
    <s v="NA"/>
    <s v="NA"/>
    <n v="0"/>
    <n v="8"/>
    <n v="2007"/>
    <s v="WD"/>
    <s v="Normal"/>
    <n v="251000"/>
    <m/>
    <m/>
  </r>
  <r>
    <x v="216"/>
    <n v="20"/>
    <s v="FV"/>
    <n v="72"/>
    <n v="8640"/>
    <s v="Pave"/>
    <s v="NA"/>
    <s v="Reg"/>
    <s v="Lvl"/>
    <s v="AllPub"/>
    <s v="Inside"/>
    <s v="Gtl"/>
    <s v="Somerst"/>
    <s v="Norm"/>
    <s v="Norm"/>
    <s v="1Fam"/>
    <s v="1Story"/>
    <n v="7"/>
    <n v="5"/>
    <n v="2007"/>
    <n v="2008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372"/>
    <n v="1372"/>
    <s v="GasA"/>
    <s v="Ex"/>
    <x v="0"/>
    <s v="SBrkr"/>
    <n v="1372"/>
    <n v="0"/>
    <n v="0"/>
    <n v="1372"/>
    <n v="0"/>
    <n v="0"/>
    <n v="2"/>
    <n v="0"/>
    <n v="3"/>
    <n v="1"/>
    <s v="Gd"/>
    <n v="6"/>
    <s v="Typ"/>
    <n v="0"/>
    <s v="NA"/>
    <s v="Attchd"/>
    <n v="2008"/>
    <s v="Fin"/>
    <n v="2"/>
    <n v="529"/>
    <s v="TA"/>
    <s v="TA"/>
    <s v="Y"/>
    <n v="0"/>
    <n v="140"/>
    <n v="0"/>
    <n v="0"/>
    <n v="0"/>
    <n v="0"/>
    <s v="NA"/>
    <s v="NA"/>
    <s v="NA"/>
    <n v="0"/>
    <n v="5"/>
    <n v="2008"/>
    <s v="New"/>
    <s v="Partial"/>
    <n v="250580"/>
    <m/>
    <m/>
  </r>
  <r>
    <x v="217"/>
    <n v="60"/>
    <s v="RL"/>
    <n v="84"/>
    <n v="14260"/>
    <s v="Pave"/>
    <s v="NA"/>
    <s v="IR1"/>
    <s v="Lvl"/>
    <s v="AllPub"/>
    <s v="FR2"/>
    <s v="Gtl"/>
    <s v="NoRidge"/>
    <s v="Norm"/>
    <s v="Norm"/>
    <s v="1Fam"/>
    <s v="2Story"/>
    <n v="8"/>
    <n v="5"/>
    <n v="2000"/>
    <n v="2000"/>
    <s v="Gable"/>
    <s v="CompShg"/>
    <s v="VinylSd"/>
    <s v="VinylSd"/>
    <s v="BrkFace"/>
    <n v="350"/>
    <s v="Gd"/>
    <s v="TA"/>
    <s v="PConc"/>
    <s v="Gd"/>
    <s v="TA"/>
    <s v="Av"/>
    <s v="GLQ"/>
    <n v="655"/>
    <s v="Unf"/>
    <n v="0"/>
    <n v="490"/>
    <n v="1145"/>
    <s v="GasA"/>
    <s v="Ex"/>
    <x v="0"/>
    <s v="SBrkr"/>
    <n v="1145"/>
    <n v="1053"/>
    <n v="0"/>
    <n v="2198"/>
    <n v="1"/>
    <n v="0"/>
    <n v="2"/>
    <n v="1"/>
    <n v="4"/>
    <n v="1"/>
    <s v="Gd"/>
    <n v="9"/>
    <s v="Typ"/>
    <n v="1"/>
    <s v="TA"/>
    <s v="Attchd"/>
    <n v="2000"/>
    <s v="RFn"/>
    <n v="3"/>
    <n v="836"/>
    <s v="TA"/>
    <s v="TA"/>
    <s v="Y"/>
    <n v="192"/>
    <n v="84"/>
    <n v="0"/>
    <n v="0"/>
    <n v="0"/>
    <n v="0"/>
    <s v="NA"/>
    <s v="NA"/>
    <s v="NA"/>
    <n v="0"/>
    <n v="12"/>
    <n v="2008"/>
    <s v="WD"/>
    <s v="Normal"/>
    <n v="250000"/>
    <m/>
    <m/>
  </r>
  <r>
    <x v="218"/>
    <n v="60"/>
    <s v="FV"/>
    <n v="75"/>
    <n v="9375"/>
    <s v="Pave"/>
    <s v="NA"/>
    <s v="Reg"/>
    <s v="Lvl"/>
    <s v="AllPub"/>
    <s v="Inside"/>
    <s v="Gtl"/>
    <s v="Somerst"/>
    <s v="Norm"/>
    <s v="Norm"/>
    <s v="1Fam"/>
    <s v="2Story"/>
    <n v="8"/>
    <n v="5"/>
    <n v="2003"/>
    <n v="2004"/>
    <s v="Hip"/>
    <s v="CompShg"/>
    <s v="VinylSd"/>
    <s v="VinylSd"/>
    <s v="BrkFace"/>
    <n v="768"/>
    <s v="Gd"/>
    <s v="TA"/>
    <s v="PConc"/>
    <s v="Ex"/>
    <s v="TA"/>
    <s v="No"/>
    <s v="Unf"/>
    <n v="0"/>
    <s v="Unf"/>
    <n v="0"/>
    <n v="1053"/>
    <n v="1053"/>
    <s v="GasA"/>
    <s v="Ex"/>
    <x v="0"/>
    <s v="SBrkr"/>
    <n v="1053"/>
    <n v="939"/>
    <n v="0"/>
    <n v="1992"/>
    <n v="0"/>
    <n v="0"/>
    <n v="2"/>
    <n v="1"/>
    <n v="3"/>
    <n v="1"/>
    <s v="Gd"/>
    <n v="9"/>
    <s v="Typ"/>
    <n v="1"/>
    <s v="Gd"/>
    <s v="Attchd"/>
    <n v="2003"/>
    <s v="RFn"/>
    <n v="2"/>
    <n v="648"/>
    <s v="TA"/>
    <s v="TA"/>
    <s v="Y"/>
    <n v="140"/>
    <n v="45"/>
    <n v="0"/>
    <n v="0"/>
    <n v="0"/>
    <n v="0"/>
    <s v="NA"/>
    <s v="NA"/>
    <s v="NA"/>
    <n v="0"/>
    <n v="8"/>
    <n v="2008"/>
    <s v="WD"/>
    <s v="Normal"/>
    <n v="250000"/>
    <m/>
    <m/>
  </r>
  <r>
    <x v="219"/>
    <n v="20"/>
    <s v="RL"/>
    <n v="98"/>
    <n v="11428"/>
    <s v="Pave"/>
    <s v="NA"/>
    <s v="IR1"/>
    <s v="Lvl"/>
    <s v="AllPub"/>
    <s v="Inside"/>
    <s v="Gtl"/>
    <s v="NridgHt"/>
    <s v="Norm"/>
    <s v="Norm"/>
    <s v="1Fam"/>
    <s v="1Story"/>
    <n v="8"/>
    <n v="5"/>
    <n v="2006"/>
    <n v="2006"/>
    <s v="Gable"/>
    <s v="CompShg"/>
    <s v="VinylSd"/>
    <s v="VinylSd"/>
    <s v="Stone"/>
    <n v="248"/>
    <s v="Gd"/>
    <s v="TA"/>
    <s v="PConc"/>
    <s v="Gd"/>
    <s v="TA"/>
    <s v="No"/>
    <s v="Unf"/>
    <n v="0"/>
    <s v="Unf"/>
    <n v="0"/>
    <n v="1626"/>
    <n v="1626"/>
    <s v="GasA"/>
    <s v="Ex"/>
    <x v="0"/>
    <s v="SBrkr"/>
    <n v="1634"/>
    <n v="0"/>
    <n v="0"/>
    <n v="1634"/>
    <n v="0"/>
    <n v="0"/>
    <n v="2"/>
    <n v="0"/>
    <n v="3"/>
    <n v="1"/>
    <s v="Gd"/>
    <n v="7"/>
    <s v="Typ"/>
    <n v="1"/>
    <s v="Gd"/>
    <s v="Attchd"/>
    <n v="2006"/>
    <s v="RFn"/>
    <n v="3"/>
    <n v="866"/>
    <s v="TA"/>
    <s v="TA"/>
    <s v="Y"/>
    <n v="0"/>
    <n v="44"/>
    <n v="0"/>
    <n v="0"/>
    <n v="0"/>
    <n v="0"/>
    <s v="NA"/>
    <s v="NA"/>
    <s v="NA"/>
    <n v="0"/>
    <n v="5"/>
    <n v="2007"/>
    <s v="WD"/>
    <s v="Normal"/>
    <n v="250000"/>
    <m/>
    <m/>
  </r>
  <r>
    <x v="220"/>
    <n v="60"/>
    <s v="RL"/>
    <s v="NA"/>
    <n v="11029"/>
    <s v="Pave"/>
    <s v="NA"/>
    <s v="IR1"/>
    <s v="Lvl"/>
    <s v="AllPub"/>
    <s v="Corner"/>
    <s v="Gtl"/>
    <s v="NWAmes"/>
    <s v="PosA"/>
    <s v="Norm"/>
    <s v="1Fam"/>
    <s v="2Story"/>
    <n v="6"/>
    <n v="7"/>
    <n v="1968"/>
    <n v="1984"/>
    <s v="Gable"/>
    <s v="CompShg"/>
    <s v="HdBoard"/>
    <s v="HdBoard"/>
    <s v="BrkFace"/>
    <n v="220"/>
    <s v="TA"/>
    <s v="TA"/>
    <s v="CBlock"/>
    <s v="TA"/>
    <s v="TA"/>
    <s v="Mn"/>
    <s v="BLQ"/>
    <n v="619"/>
    <s v="Unf"/>
    <n v="0"/>
    <n v="435"/>
    <n v="1054"/>
    <s v="GasA"/>
    <s v="TA"/>
    <x v="0"/>
    <s v="SBrkr"/>
    <n v="1512"/>
    <n v="1142"/>
    <n v="0"/>
    <n v="2654"/>
    <n v="1"/>
    <n v="0"/>
    <n v="2"/>
    <n v="1"/>
    <n v="4"/>
    <n v="1"/>
    <s v="Gd"/>
    <n v="9"/>
    <s v="Typ"/>
    <n v="1"/>
    <s v="Gd"/>
    <s v="Attchd"/>
    <n v="1968"/>
    <s v="Unf"/>
    <n v="2"/>
    <n v="619"/>
    <s v="TA"/>
    <s v="TA"/>
    <s v="Y"/>
    <n v="0"/>
    <n v="65"/>
    <n v="0"/>
    <n v="0"/>
    <n v="222"/>
    <n v="0"/>
    <s v="NA"/>
    <s v="NA"/>
    <s v="NA"/>
    <n v="0"/>
    <n v="8"/>
    <n v="2006"/>
    <s v="WD"/>
    <s v="Normal"/>
    <n v="250000"/>
    <m/>
    <m/>
  </r>
  <r>
    <x v="221"/>
    <n v="50"/>
    <s v="RL"/>
    <n v="86"/>
    <n v="11500"/>
    <s v="Pave"/>
    <s v="NA"/>
    <s v="IR1"/>
    <s v="Lvl"/>
    <s v="AllPub"/>
    <s v="Inside"/>
    <s v="Gtl"/>
    <s v="Crawfor"/>
    <s v="Norm"/>
    <s v="Norm"/>
    <s v="1Fam"/>
    <s v="1.5Fin"/>
    <n v="7"/>
    <n v="7"/>
    <n v="1936"/>
    <n v="1987"/>
    <s v="Gable"/>
    <s v="CompShg"/>
    <s v="BrkFace"/>
    <s v="BrkFace"/>
    <s v="None"/>
    <n v="0"/>
    <s v="Gd"/>
    <s v="TA"/>
    <s v="CBlock"/>
    <s v="Gd"/>
    <s v="TA"/>
    <s v="No"/>
    <s v="Rec"/>
    <n v="223"/>
    <s v="Unf"/>
    <n v="0"/>
    <n v="794"/>
    <n v="1017"/>
    <s v="GasA"/>
    <s v="Gd"/>
    <x v="0"/>
    <s v="SBrkr"/>
    <n v="1020"/>
    <n v="1037"/>
    <n v="0"/>
    <n v="2057"/>
    <n v="0"/>
    <n v="0"/>
    <n v="1"/>
    <n v="1"/>
    <n v="3"/>
    <n v="1"/>
    <s v="Gd"/>
    <n v="6"/>
    <s v="Typ"/>
    <n v="1"/>
    <s v="Gd"/>
    <s v="Attchd"/>
    <n v="1936"/>
    <s v="Fin"/>
    <n v="1"/>
    <n v="180"/>
    <s v="Fa"/>
    <s v="TA"/>
    <s v="Y"/>
    <n v="0"/>
    <n v="0"/>
    <n v="0"/>
    <n v="0"/>
    <n v="322"/>
    <n v="0"/>
    <s v="NA"/>
    <s v="NA"/>
    <s v="NA"/>
    <n v="0"/>
    <n v="6"/>
    <n v="2006"/>
    <s v="WD"/>
    <s v="Normal"/>
    <n v="250000"/>
    <m/>
    <m/>
  </r>
  <r>
    <x v="222"/>
    <n v="60"/>
    <s v="RL"/>
    <s v="NA"/>
    <n v="11170"/>
    <s v="Pave"/>
    <s v="NA"/>
    <s v="IR2"/>
    <s v="Lvl"/>
    <s v="AllPub"/>
    <s v="Corner"/>
    <s v="Gtl"/>
    <s v="Timber"/>
    <s v="Norm"/>
    <s v="Norm"/>
    <s v="1Fam"/>
    <s v="2Story"/>
    <n v="7"/>
    <n v="5"/>
    <n v="1990"/>
    <n v="1991"/>
    <s v="Gable"/>
    <s v="CompShg"/>
    <s v="MetalSd"/>
    <s v="MetalSd"/>
    <s v="None"/>
    <n v="0"/>
    <s v="TA"/>
    <s v="TA"/>
    <s v="Wood"/>
    <s v="Gd"/>
    <s v="TA"/>
    <s v="No"/>
    <s v="LwQ"/>
    <n v="1216"/>
    <s v="Unf"/>
    <n v="0"/>
    <n v="0"/>
    <n v="1216"/>
    <s v="GasA"/>
    <s v="Ex"/>
    <x v="0"/>
    <s v="SBrkr"/>
    <n v="1298"/>
    <n v="1216"/>
    <n v="0"/>
    <n v="2514"/>
    <n v="0"/>
    <n v="0"/>
    <n v="2"/>
    <n v="1"/>
    <n v="4"/>
    <n v="1"/>
    <s v="TA"/>
    <n v="8"/>
    <s v="Typ"/>
    <n v="0"/>
    <s v="NA"/>
    <s v="Attchd"/>
    <n v="1990"/>
    <s v="Fin"/>
    <n v="2"/>
    <n v="693"/>
    <s v="TA"/>
    <s v="TA"/>
    <s v="Y"/>
    <n v="0"/>
    <n v="0"/>
    <n v="0"/>
    <n v="0"/>
    <n v="0"/>
    <n v="0"/>
    <s v="NA"/>
    <s v="GdPrv"/>
    <s v="NA"/>
    <n v="0"/>
    <n v="4"/>
    <n v="2006"/>
    <s v="WD"/>
    <s v="Normal"/>
    <n v="250000"/>
    <m/>
    <m/>
  </r>
  <r>
    <x v="223"/>
    <n v="60"/>
    <s v="FV"/>
    <n v="85"/>
    <n v="10625"/>
    <s v="Pave"/>
    <s v="NA"/>
    <s v="Reg"/>
    <s v="Lvl"/>
    <s v="AllPub"/>
    <s v="Inside"/>
    <s v="Gtl"/>
    <s v="Somerst"/>
    <s v="Norm"/>
    <s v="Norm"/>
    <s v="1Fam"/>
    <s v="2Story"/>
    <n v="7"/>
    <n v="5"/>
    <n v="2005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026"/>
    <n v="1026"/>
    <s v="GasA"/>
    <s v="Ex"/>
    <x v="0"/>
    <s v="SBrkr"/>
    <n v="1026"/>
    <n v="932"/>
    <n v="0"/>
    <n v="1958"/>
    <n v="0"/>
    <n v="0"/>
    <n v="2"/>
    <n v="1"/>
    <n v="3"/>
    <n v="1"/>
    <s v="Gd"/>
    <n v="9"/>
    <s v="Typ"/>
    <n v="1"/>
    <s v="Gd"/>
    <s v="Attchd"/>
    <n v="2005"/>
    <s v="Fin"/>
    <n v="3"/>
    <n v="936"/>
    <s v="TA"/>
    <s v="TA"/>
    <s v="Y"/>
    <n v="154"/>
    <n v="210"/>
    <n v="0"/>
    <n v="0"/>
    <n v="0"/>
    <n v="0"/>
    <s v="NA"/>
    <s v="NA"/>
    <s v="NA"/>
    <n v="0"/>
    <n v="7"/>
    <n v="2008"/>
    <s v="WD"/>
    <s v="Normal"/>
    <n v="250000"/>
    <m/>
    <m/>
  </r>
  <r>
    <x v="224"/>
    <n v="60"/>
    <s v="RL"/>
    <n v="80"/>
    <n v="16692"/>
    <s v="Pave"/>
    <s v="NA"/>
    <s v="IR1"/>
    <s v="Lvl"/>
    <s v="AllPub"/>
    <s v="Inside"/>
    <s v="Gtl"/>
    <s v="NWAmes"/>
    <s v="RRAn"/>
    <s v="Norm"/>
    <s v="1Fam"/>
    <s v="2Story"/>
    <n v="7"/>
    <n v="5"/>
    <n v="1978"/>
    <n v="1978"/>
    <s v="Gable"/>
    <s v="CompShg"/>
    <s v="Plywood"/>
    <s v="Plywood"/>
    <s v="BrkFace"/>
    <n v="184"/>
    <s v="TA"/>
    <s v="TA"/>
    <s v="CBlock"/>
    <s v="Gd"/>
    <s v="TA"/>
    <s v="No"/>
    <s v="BLQ"/>
    <n v="790"/>
    <s v="LwQ"/>
    <n v="469"/>
    <n v="133"/>
    <n v="1392"/>
    <s v="GasA"/>
    <s v="TA"/>
    <x v="0"/>
    <s v="SBrkr"/>
    <n v="1392"/>
    <n v="1392"/>
    <n v="0"/>
    <n v="2784"/>
    <n v="1"/>
    <n v="0"/>
    <n v="3"/>
    <n v="1"/>
    <n v="5"/>
    <n v="1"/>
    <s v="Gd"/>
    <n v="12"/>
    <s v="Typ"/>
    <n v="2"/>
    <s v="TA"/>
    <s v="Attchd"/>
    <n v="1978"/>
    <s v="RFn"/>
    <n v="2"/>
    <n v="564"/>
    <s v="TA"/>
    <s v="TA"/>
    <s v="Y"/>
    <n v="0"/>
    <n v="112"/>
    <n v="0"/>
    <n v="0"/>
    <n v="440"/>
    <n v="519"/>
    <s v="Fa"/>
    <s v="MnPrv"/>
    <s v="TenC"/>
    <n v="2000"/>
    <n v="7"/>
    <n v="2006"/>
    <s v="WD"/>
    <s v="Normal"/>
    <n v="250000"/>
    <m/>
    <m/>
  </r>
  <r>
    <x v="225"/>
    <n v="20"/>
    <s v="FV"/>
    <n v="84"/>
    <n v="11096"/>
    <s v="Pave"/>
    <s v="NA"/>
    <s v="Reg"/>
    <s v="Lvl"/>
    <s v="AllPub"/>
    <s v="Inside"/>
    <s v="Gtl"/>
    <s v="Somerst"/>
    <s v="Norm"/>
    <s v="Norm"/>
    <s v="1Fam"/>
    <s v="1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632"/>
    <n v="1656"/>
    <s v="GasA"/>
    <s v="Ex"/>
    <x v="0"/>
    <s v="SBrkr"/>
    <n v="1656"/>
    <n v="0"/>
    <n v="0"/>
    <n v="1656"/>
    <n v="0"/>
    <n v="0"/>
    <n v="2"/>
    <n v="0"/>
    <n v="3"/>
    <n v="1"/>
    <s v="Gd"/>
    <n v="7"/>
    <s v="Typ"/>
    <n v="0"/>
    <s v="NA"/>
    <s v="Attchd"/>
    <n v="2006"/>
    <s v="RFn"/>
    <n v="3"/>
    <n v="826"/>
    <s v="TA"/>
    <s v="TA"/>
    <s v="Y"/>
    <n v="0"/>
    <n v="146"/>
    <n v="0"/>
    <n v="0"/>
    <n v="0"/>
    <n v="0"/>
    <s v="NA"/>
    <s v="NA"/>
    <s v="NA"/>
    <n v="0"/>
    <n v="7"/>
    <n v="2007"/>
    <s v="WD"/>
    <s v="Normal"/>
    <n v="249700"/>
    <m/>
    <m/>
  </r>
  <r>
    <x v="226"/>
    <n v="20"/>
    <s v="RL"/>
    <n v="67"/>
    <n v="10656"/>
    <s v="Pave"/>
    <s v="NA"/>
    <s v="IR1"/>
    <s v="HLS"/>
    <s v="AllPub"/>
    <s v="Inside"/>
    <s v="Gtl"/>
    <s v="Timber"/>
    <s v="Norm"/>
    <s v="Norm"/>
    <s v="1Fam"/>
    <s v="1Story"/>
    <n v="8"/>
    <n v="5"/>
    <n v="2006"/>
    <n v="2007"/>
    <s v="Gable"/>
    <s v="CompShg"/>
    <s v="VinylSd"/>
    <s v="VinylSd"/>
    <s v="Stone"/>
    <n v="274"/>
    <s v="Gd"/>
    <s v="TA"/>
    <s v="PConc"/>
    <s v="Gd"/>
    <s v="TA"/>
    <s v="Av"/>
    <s v="Unf"/>
    <n v="0"/>
    <s v="Unf"/>
    <n v="0"/>
    <n v="1638"/>
    <n v="1638"/>
    <s v="GasA"/>
    <s v="Ex"/>
    <x v="0"/>
    <s v="SBrkr"/>
    <n v="1646"/>
    <n v="0"/>
    <n v="0"/>
    <n v="1646"/>
    <n v="0"/>
    <n v="0"/>
    <n v="2"/>
    <n v="0"/>
    <n v="3"/>
    <n v="1"/>
    <s v="Gd"/>
    <n v="6"/>
    <s v="Typ"/>
    <n v="1"/>
    <s v="Gd"/>
    <s v="Attchd"/>
    <n v="2007"/>
    <s v="RFn"/>
    <n v="3"/>
    <n v="870"/>
    <s v="TA"/>
    <s v="TA"/>
    <s v="Y"/>
    <n v="192"/>
    <n v="80"/>
    <n v="0"/>
    <n v="0"/>
    <n v="0"/>
    <n v="0"/>
    <s v="NA"/>
    <s v="NA"/>
    <s v="NA"/>
    <n v="0"/>
    <n v="11"/>
    <n v="2007"/>
    <s v="New"/>
    <s v="Partial"/>
    <n v="248900"/>
    <m/>
    <m/>
  </r>
  <r>
    <x v="227"/>
    <n v="20"/>
    <s v="RL"/>
    <n v="83"/>
    <n v="9849"/>
    <s v="Pave"/>
    <s v="NA"/>
    <s v="Reg"/>
    <s v="Lvl"/>
    <s v="AllPub"/>
    <s v="Inside"/>
    <s v="Gtl"/>
    <s v="Somerst"/>
    <s v="Norm"/>
    <s v="Norm"/>
    <s v="1Fam"/>
    <s v="1Story"/>
    <n v="7"/>
    <n v="6"/>
    <n v="2007"/>
    <n v="2007"/>
    <s v="Hip"/>
    <s v="CompShg"/>
    <s v="VinylSd"/>
    <s v="VinylSd"/>
    <s v="Stone"/>
    <n v="0"/>
    <s v="Gd"/>
    <s v="TA"/>
    <s v="PConc"/>
    <s v="Gd"/>
    <s v="TA"/>
    <s v="Av"/>
    <s v="Unf"/>
    <n v="0"/>
    <s v="Unf"/>
    <n v="0"/>
    <n v="1689"/>
    <n v="1689"/>
    <s v="GasA"/>
    <s v="Ex"/>
    <x v="0"/>
    <s v="SBrkr"/>
    <n v="1689"/>
    <n v="0"/>
    <n v="0"/>
    <n v="1689"/>
    <n v="0"/>
    <n v="0"/>
    <n v="2"/>
    <n v="0"/>
    <n v="3"/>
    <n v="1"/>
    <s v="Gd"/>
    <n v="7"/>
    <s v="Typ"/>
    <n v="0"/>
    <s v="NA"/>
    <s v="Attchd"/>
    <n v="2007"/>
    <s v="RFn"/>
    <n v="3"/>
    <n v="954"/>
    <s v="TA"/>
    <s v="TA"/>
    <s v="Y"/>
    <n v="0"/>
    <n v="56"/>
    <n v="0"/>
    <n v="0"/>
    <n v="0"/>
    <n v="0"/>
    <s v="NA"/>
    <s v="NA"/>
    <s v="NA"/>
    <n v="0"/>
    <n v="6"/>
    <n v="2007"/>
    <s v="New"/>
    <s v="Partial"/>
    <n v="248328"/>
    <m/>
    <m/>
  </r>
  <r>
    <x v="228"/>
    <n v="60"/>
    <s v="RL"/>
    <s v="NA"/>
    <n v="11000"/>
    <s v="Pave"/>
    <s v="NA"/>
    <s v="Reg"/>
    <s v="Lvl"/>
    <s v="AllPub"/>
    <s v="FR2"/>
    <s v="Gtl"/>
    <s v="NoRidge"/>
    <s v="Norm"/>
    <s v="Norm"/>
    <s v="1Fam"/>
    <s v="2Story"/>
    <n v="8"/>
    <n v="5"/>
    <n v="2000"/>
    <n v="2000"/>
    <s v="Gable"/>
    <s v="CompShg"/>
    <s v="VinylSd"/>
    <s v="VinylSd"/>
    <s v="BrkFace"/>
    <n v="72"/>
    <s v="Gd"/>
    <s v="TA"/>
    <s v="PConc"/>
    <s v="Gd"/>
    <s v="TA"/>
    <s v="No"/>
    <s v="Unf"/>
    <n v="0"/>
    <s v="Unf"/>
    <n v="0"/>
    <n v="969"/>
    <n v="969"/>
    <s v="GasA"/>
    <s v="Ex"/>
    <x v="0"/>
    <s v="SBrkr"/>
    <n v="997"/>
    <n v="1288"/>
    <n v="0"/>
    <n v="2285"/>
    <n v="0"/>
    <n v="0"/>
    <n v="2"/>
    <n v="1"/>
    <n v="4"/>
    <n v="1"/>
    <s v="Gd"/>
    <n v="8"/>
    <s v="Typ"/>
    <n v="1"/>
    <s v="TA"/>
    <s v="BuiltIn"/>
    <n v="2000"/>
    <s v="Fin"/>
    <n v="3"/>
    <n v="648"/>
    <s v="TA"/>
    <s v="TA"/>
    <s v="Y"/>
    <n v="0"/>
    <n v="56"/>
    <n v="0"/>
    <n v="0"/>
    <n v="0"/>
    <n v="0"/>
    <s v="NA"/>
    <s v="NA"/>
    <s v="NA"/>
    <n v="0"/>
    <n v="6"/>
    <n v="2007"/>
    <s v="WD"/>
    <s v="Normal"/>
    <n v="248000"/>
    <m/>
    <m/>
  </r>
  <r>
    <x v="229"/>
    <n v="60"/>
    <s v="RL"/>
    <s v="NA"/>
    <n v="29959"/>
    <s v="Pave"/>
    <s v="NA"/>
    <s v="IR2"/>
    <s v="Lvl"/>
    <s v="AllPub"/>
    <s v="FR2"/>
    <s v="Gtl"/>
    <s v="NoRidge"/>
    <s v="Norm"/>
    <s v="Norm"/>
    <s v="1Fam"/>
    <s v="2Story"/>
    <n v="7"/>
    <n v="6"/>
    <n v="1994"/>
    <n v="1994"/>
    <s v="Gable"/>
    <s v="CompShg"/>
    <s v="HdBoard"/>
    <s v="HdBoard"/>
    <s v="None"/>
    <n v="0"/>
    <s v="Gd"/>
    <s v="TA"/>
    <s v="PConc"/>
    <s v="Gd"/>
    <s v="TA"/>
    <s v="No"/>
    <s v="GLQ"/>
    <n v="595"/>
    <s v="Unf"/>
    <n v="0"/>
    <n v="378"/>
    <n v="973"/>
    <s v="GasA"/>
    <s v="Ex"/>
    <x v="0"/>
    <s v="SBrkr"/>
    <n v="979"/>
    <n v="871"/>
    <n v="0"/>
    <n v="1850"/>
    <n v="0"/>
    <n v="0"/>
    <n v="2"/>
    <n v="1"/>
    <n v="3"/>
    <n v="1"/>
    <s v="Gd"/>
    <n v="7"/>
    <s v="Typ"/>
    <n v="1"/>
    <s v="Gd"/>
    <s v="BuiltIn"/>
    <n v="1994"/>
    <s v="Fin"/>
    <n v="2"/>
    <n v="467"/>
    <s v="TA"/>
    <s v="TA"/>
    <s v="Y"/>
    <n v="168"/>
    <n v="98"/>
    <n v="0"/>
    <n v="0"/>
    <n v="0"/>
    <n v="0"/>
    <s v="NA"/>
    <s v="NA"/>
    <s v="NA"/>
    <n v="0"/>
    <n v="1"/>
    <n v="2009"/>
    <s v="WD"/>
    <s v="Normal"/>
    <n v="248000"/>
    <m/>
    <m/>
  </r>
  <r>
    <x v="230"/>
    <n v="120"/>
    <s v="RL"/>
    <n v="53"/>
    <n v="4045"/>
    <s v="Pave"/>
    <s v="NA"/>
    <s v="Reg"/>
    <s v="Lvl"/>
    <s v="AllPub"/>
    <s v="Inside"/>
    <s v="Gtl"/>
    <s v="Blmngtn"/>
    <s v="Norm"/>
    <s v="Norm"/>
    <s v="TwnhsE"/>
    <s v="1Story"/>
    <n v="7"/>
    <n v="5"/>
    <n v="2006"/>
    <n v="2006"/>
    <s v="Hip"/>
    <s v="CompShg"/>
    <s v="VinylSd"/>
    <s v="VinylSd"/>
    <s v="BrkFace"/>
    <n v="45"/>
    <s v="Gd"/>
    <s v="TA"/>
    <s v="PConc"/>
    <s v="Gd"/>
    <s v="TA"/>
    <s v="Av"/>
    <s v="GLQ"/>
    <n v="1070"/>
    <s v="Unf"/>
    <n v="0"/>
    <n v="286"/>
    <n v="1356"/>
    <s v="GasA"/>
    <s v="Ex"/>
    <x v="0"/>
    <s v="SBrkr"/>
    <n v="1500"/>
    <n v="0"/>
    <n v="0"/>
    <n v="1500"/>
    <n v="1"/>
    <n v="0"/>
    <n v="2"/>
    <n v="0"/>
    <n v="2"/>
    <n v="1"/>
    <s v="Gd"/>
    <n v="6"/>
    <s v="Typ"/>
    <n v="1"/>
    <s v="Gd"/>
    <s v="Attchd"/>
    <n v="2006"/>
    <s v="Fin"/>
    <n v="3"/>
    <n v="648"/>
    <s v="TA"/>
    <s v="TA"/>
    <s v="Y"/>
    <n v="161"/>
    <n v="20"/>
    <n v="0"/>
    <n v="0"/>
    <n v="0"/>
    <n v="0"/>
    <s v="NA"/>
    <s v="NA"/>
    <s v="NA"/>
    <n v="0"/>
    <n v="10"/>
    <n v="2006"/>
    <s v="New"/>
    <s v="Partial"/>
    <n v="246578"/>
    <m/>
    <m/>
  </r>
  <r>
    <x v="231"/>
    <n v="120"/>
    <s v="RL"/>
    <n v="38"/>
    <n v="14963"/>
    <s v="Pave"/>
    <s v="NA"/>
    <s v="IR2"/>
    <s v="Lvl"/>
    <s v="AllPub"/>
    <s v="Inside"/>
    <s v="Gtl"/>
    <s v="Veenker"/>
    <s v="Norm"/>
    <s v="Norm"/>
    <s v="TwnhsE"/>
    <s v="1Story"/>
    <n v="8"/>
    <n v="5"/>
    <n v="1996"/>
    <n v="1996"/>
    <s v="Gable"/>
    <s v="CompShg"/>
    <s v="BrkFace"/>
    <s v="BrkFace"/>
    <s v="None"/>
    <n v="0"/>
    <s v="Gd"/>
    <s v="TA"/>
    <s v="PConc"/>
    <s v="Gd"/>
    <s v="TA"/>
    <s v="No"/>
    <s v="GLQ"/>
    <n v="786"/>
    <s v="Unf"/>
    <n v="0"/>
    <n v="474"/>
    <n v="1260"/>
    <s v="GasA"/>
    <s v="Ex"/>
    <x v="0"/>
    <s v="SBrkr"/>
    <n v="1288"/>
    <n v="0"/>
    <n v="0"/>
    <n v="1288"/>
    <n v="1"/>
    <n v="0"/>
    <n v="1"/>
    <n v="1"/>
    <n v="1"/>
    <n v="1"/>
    <s v="Ex"/>
    <n v="4"/>
    <s v="Typ"/>
    <n v="2"/>
    <s v="Gd"/>
    <s v="Attchd"/>
    <n v="1996"/>
    <s v="Fin"/>
    <n v="2"/>
    <n v="500"/>
    <s v="TA"/>
    <s v="TA"/>
    <s v="Y"/>
    <n v="120"/>
    <n v="30"/>
    <n v="0"/>
    <n v="0"/>
    <n v="224"/>
    <n v="0"/>
    <s v="NA"/>
    <s v="NA"/>
    <s v="NA"/>
    <n v="0"/>
    <n v="12"/>
    <n v="2008"/>
    <s v="WD"/>
    <s v="Normal"/>
    <n v="245500"/>
    <m/>
    <m/>
  </r>
  <r>
    <x v="232"/>
    <n v="20"/>
    <s v="RL"/>
    <n v="64"/>
    <n v="10475"/>
    <s v="Pave"/>
    <s v="NA"/>
    <s v="IR1"/>
    <s v="Lvl"/>
    <s v="AllPub"/>
    <s v="Corner"/>
    <s v="Gtl"/>
    <s v="CollgCr"/>
    <s v="Norm"/>
    <s v="Norm"/>
    <s v="1Fam"/>
    <s v="1Story"/>
    <n v="8"/>
    <n v="5"/>
    <n v="2008"/>
    <n v="2008"/>
    <s v="Gable"/>
    <s v="CompShg"/>
    <s v="VinylSd"/>
    <s v="VinylSd"/>
    <s v="Stone"/>
    <n v="72"/>
    <s v="Gd"/>
    <s v="TA"/>
    <s v="PConc"/>
    <s v="Gd"/>
    <s v="TA"/>
    <s v="Av"/>
    <s v="Unf"/>
    <n v="0"/>
    <s v="Unf"/>
    <n v="0"/>
    <n v="1694"/>
    <n v="1694"/>
    <s v="GasA"/>
    <s v="Ex"/>
    <x v="0"/>
    <s v="SBrkr"/>
    <n v="1694"/>
    <n v="0"/>
    <n v="0"/>
    <n v="1694"/>
    <n v="0"/>
    <n v="0"/>
    <n v="2"/>
    <n v="0"/>
    <n v="3"/>
    <n v="1"/>
    <s v="Gd"/>
    <n v="7"/>
    <s v="Typ"/>
    <n v="0"/>
    <s v="NA"/>
    <s v="Attchd"/>
    <n v="2008"/>
    <s v="RFn"/>
    <n v="3"/>
    <n v="776"/>
    <s v="TA"/>
    <s v="TA"/>
    <s v="Y"/>
    <n v="160"/>
    <n v="33"/>
    <n v="0"/>
    <n v="0"/>
    <n v="0"/>
    <n v="0"/>
    <s v="NA"/>
    <s v="NA"/>
    <s v="NA"/>
    <n v="0"/>
    <n v="2"/>
    <n v="2010"/>
    <s v="WD"/>
    <s v="Normal"/>
    <n v="245350"/>
    <m/>
    <m/>
  </r>
  <r>
    <x v="233"/>
    <n v="20"/>
    <s v="RL"/>
    <n v="78"/>
    <n v="10206"/>
    <s v="Pave"/>
    <s v="NA"/>
    <s v="Reg"/>
    <s v="Lvl"/>
    <s v="AllPub"/>
    <s v="Inside"/>
    <s v="Gtl"/>
    <s v="Somerst"/>
    <s v="Norm"/>
    <s v="Norm"/>
    <s v="1Fam"/>
    <s v="1Story"/>
    <n v="8"/>
    <n v="5"/>
    <n v="2007"/>
    <n v="2007"/>
    <s v="Gable"/>
    <s v="CompShg"/>
    <s v="VinylSd"/>
    <s v="VinylSd"/>
    <s v="Stone"/>
    <n v="468"/>
    <s v="TA"/>
    <s v="TA"/>
    <s v="PConc"/>
    <s v="Gd"/>
    <s v="TA"/>
    <s v="No"/>
    <s v="GLQ"/>
    <n v="33"/>
    <s v="Unf"/>
    <n v="0"/>
    <n v="1530"/>
    <n v="1563"/>
    <s v="GasA"/>
    <s v="Ex"/>
    <x v="0"/>
    <s v="SBrkr"/>
    <n v="1563"/>
    <n v="0"/>
    <n v="0"/>
    <n v="1563"/>
    <n v="0"/>
    <n v="0"/>
    <n v="2"/>
    <n v="0"/>
    <n v="3"/>
    <n v="1"/>
    <s v="Gd"/>
    <n v="6"/>
    <s v="Typ"/>
    <n v="1"/>
    <s v="Gd"/>
    <s v="Attchd"/>
    <n v="2007"/>
    <s v="RFn"/>
    <n v="3"/>
    <n v="758"/>
    <s v="TA"/>
    <s v="TA"/>
    <s v="Y"/>
    <n v="144"/>
    <n v="99"/>
    <n v="0"/>
    <n v="0"/>
    <n v="0"/>
    <n v="0"/>
    <s v="NA"/>
    <s v="NA"/>
    <s v="NA"/>
    <n v="0"/>
    <n v="10"/>
    <n v="2008"/>
    <s v="WD"/>
    <s v="Normal"/>
    <n v="245000"/>
    <m/>
    <m/>
  </r>
  <r>
    <x v="234"/>
    <n v="20"/>
    <s v="RL"/>
    <n v="74"/>
    <n v="9612"/>
    <s v="Pave"/>
    <s v="NA"/>
    <s v="Reg"/>
    <s v="Lvl"/>
    <s v="AllPub"/>
    <s v="Inside"/>
    <s v="Gtl"/>
    <s v="Somerst"/>
    <s v="Feedr"/>
    <s v="Norm"/>
    <s v="1Fam"/>
    <s v="1Story"/>
    <n v="8"/>
    <n v="5"/>
    <n v="2008"/>
    <n v="2009"/>
    <s v="Gable"/>
    <s v="CompShg"/>
    <s v="VinylSd"/>
    <s v="VinylSd"/>
    <s v="Stone"/>
    <n v="72"/>
    <s v="Gd"/>
    <s v="TA"/>
    <s v="PConc"/>
    <s v="Gd"/>
    <s v="TA"/>
    <s v="No"/>
    <s v="Unf"/>
    <n v="0"/>
    <s v="Unf"/>
    <n v="0"/>
    <n v="1468"/>
    <n v="1468"/>
    <s v="GasA"/>
    <s v="Ex"/>
    <x v="0"/>
    <s v="SBrkr"/>
    <n v="1468"/>
    <n v="0"/>
    <n v="0"/>
    <n v="1468"/>
    <n v="0"/>
    <n v="0"/>
    <n v="2"/>
    <n v="0"/>
    <n v="3"/>
    <n v="1"/>
    <s v="Gd"/>
    <n v="6"/>
    <s v="Typ"/>
    <n v="1"/>
    <s v="Gd"/>
    <s v="Attchd"/>
    <n v="2008"/>
    <s v="Fin"/>
    <n v="3"/>
    <n v="898"/>
    <s v="TA"/>
    <s v="TA"/>
    <s v="Y"/>
    <n v="210"/>
    <n v="150"/>
    <n v="0"/>
    <n v="0"/>
    <n v="0"/>
    <n v="0"/>
    <s v="NA"/>
    <s v="NA"/>
    <s v="NA"/>
    <n v="0"/>
    <n v="12"/>
    <n v="2009"/>
    <s v="New"/>
    <s v="Partial"/>
    <n v="244600"/>
    <m/>
    <m/>
  </r>
  <r>
    <x v="235"/>
    <n v="70"/>
    <s v="RL"/>
    <s v="NA"/>
    <n v="24090"/>
    <s v="Pave"/>
    <s v="NA"/>
    <s v="Reg"/>
    <s v="Lvl"/>
    <s v="AllPub"/>
    <s v="Inside"/>
    <s v="Gtl"/>
    <s v="ClearCr"/>
    <s v="Norm"/>
    <s v="Norm"/>
    <s v="1Fam"/>
    <s v="2Story"/>
    <n v="7"/>
    <n v="7"/>
    <n v="1940"/>
    <n v="1950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1032"/>
    <n v="1032"/>
    <s v="GasA"/>
    <s v="Ex"/>
    <x v="0"/>
    <s v="SBrkr"/>
    <n v="1207"/>
    <n v="1196"/>
    <n v="0"/>
    <n v="2403"/>
    <n v="0"/>
    <n v="0"/>
    <n v="2"/>
    <n v="0"/>
    <n v="4"/>
    <n v="1"/>
    <s v="TA"/>
    <n v="10"/>
    <s v="Typ"/>
    <n v="2"/>
    <s v="TA"/>
    <s v="Attchd"/>
    <n v="1940"/>
    <s v="Unf"/>
    <n v="1"/>
    <n v="349"/>
    <s v="TA"/>
    <s v="TA"/>
    <s v="Y"/>
    <n v="56"/>
    <n v="0"/>
    <n v="318"/>
    <n v="0"/>
    <n v="0"/>
    <n v="0"/>
    <s v="NA"/>
    <s v="NA"/>
    <s v="NA"/>
    <n v="0"/>
    <n v="6"/>
    <n v="2010"/>
    <s v="COD"/>
    <s v="Normal"/>
    <n v="244400"/>
    <m/>
    <m/>
  </r>
  <r>
    <x v="236"/>
    <n v="20"/>
    <s v="RL"/>
    <n v="95"/>
    <n v="13651"/>
    <s v="Pave"/>
    <s v="NA"/>
    <s v="IR1"/>
    <s v="Lvl"/>
    <s v="AllPub"/>
    <s v="Inside"/>
    <s v="Gtl"/>
    <s v="NAmes"/>
    <s v="Norm"/>
    <s v="Norm"/>
    <s v="1Fam"/>
    <s v="1Story"/>
    <n v="7"/>
    <n v="6"/>
    <n v="1973"/>
    <n v="1973"/>
    <s v="Gable"/>
    <s v="CompShg"/>
    <s v="Plywood"/>
    <s v="Plywood"/>
    <s v="BrkFace"/>
    <n v="1115"/>
    <s v="TA"/>
    <s v="Gd"/>
    <s v="CBlock"/>
    <s v="Gd"/>
    <s v="TA"/>
    <s v="Gd"/>
    <s v="ALQ"/>
    <n v="1880"/>
    <s v="Unf"/>
    <n v="0"/>
    <n v="343"/>
    <n v="2223"/>
    <s v="GasA"/>
    <s v="Ex"/>
    <x v="0"/>
    <s v="SBrkr"/>
    <n v="2223"/>
    <n v="0"/>
    <n v="0"/>
    <n v="2223"/>
    <n v="1"/>
    <n v="0"/>
    <n v="2"/>
    <n v="0"/>
    <n v="3"/>
    <n v="1"/>
    <s v="TA"/>
    <n v="8"/>
    <s v="Typ"/>
    <n v="2"/>
    <s v="Gd"/>
    <s v="Attchd"/>
    <n v="1973"/>
    <s v="Fin"/>
    <n v="2"/>
    <n v="516"/>
    <s v="TA"/>
    <s v="TA"/>
    <s v="Y"/>
    <n v="300"/>
    <n v="0"/>
    <n v="0"/>
    <n v="0"/>
    <n v="0"/>
    <n v="0"/>
    <s v="NA"/>
    <s v="NA"/>
    <s v="NA"/>
    <n v="0"/>
    <n v="2"/>
    <n v="2007"/>
    <s v="WD"/>
    <s v="Normal"/>
    <n v="244000"/>
    <m/>
    <m/>
  </r>
  <r>
    <x v="237"/>
    <n v="60"/>
    <s v="RL"/>
    <s v="NA"/>
    <n v="12224"/>
    <s v="Pave"/>
    <s v="NA"/>
    <s v="IR1"/>
    <s v="Lvl"/>
    <s v="AllPub"/>
    <s v="Corner"/>
    <s v="Gtl"/>
    <s v="Gilbert"/>
    <s v="Norm"/>
    <s v="Norm"/>
    <s v="1Fam"/>
    <s v="2Story"/>
    <n v="6"/>
    <n v="5"/>
    <n v="2000"/>
    <n v="2000"/>
    <s v="Gable"/>
    <s v="CompShg"/>
    <s v="VinylSd"/>
    <s v="VinylSd"/>
    <s v="BrkFace"/>
    <n v="40"/>
    <s v="Gd"/>
    <s v="TA"/>
    <s v="PConc"/>
    <s v="Gd"/>
    <s v="TA"/>
    <s v="No"/>
    <s v="GLQ"/>
    <n v="695"/>
    <s v="Unf"/>
    <n v="0"/>
    <n v="297"/>
    <n v="992"/>
    <s v="GasA"/>
    <s v="Ex"/>
    <x v="0"/>
    <s v="SBrkr"/>
    <n v="1022"/>
    <n v="1032"/>
    <n v="0"/>
    <n v="2054"/>
    <n v="1"/>
    <n v="0"/>
    <n v="2"/>
    <n v="1"/>
    <n v="3"/>
    <n v="1"/>
    <s v="Gd"/>
    <n v="7"/>
    <s v="Typ"/>
    <n v="1"/>
    <s v="TA"/>
    <s v="BuiltIn"/>
    <n v="2000"/>
    <s v="RFn"/>
    <n v="2"/>
    <n v="390"/>
    <s v="TA"/>
    <s v="TA"/>
    <s v="Y"/>
    <n v="24"/>
    <n v="48"/>
    <n v="0"/>
    <n v="0"/>
    <n v="0"/>
    <n v="0"/>
    <s v="NA"/>
    <s v="NA"/>
    <s v="NA"/>
    <n v="0"/>
    <n v="7"/>
    <n v="2009"/>
    <s v="WD"/>
    <s v="Normal"/>
    <n v="244000"/>
    <m/>
    <m/>
  </r>
  <r>
    <x v="238"/>
    <n v="20"/>
    <s v="RL"/>
    <n v="93"/>
    <n v="11160"/>
    <s v="Pave"/>
    <s v="NA"/>
    <s v="Reg"/>
    <s v="Lvl"/>
    <s v="AllPub"/>
    <s v="Corner"/>
    <s v="Gtl"/>
    <s v="NAmes"/>
    <s v="Norm"/>
    <s v="Norm"/>
    <s v="1Fam"/>
    <s v="1Story"/>
    <n v="7"/>
    <n v="5"/>
    <n v="1968"/>
    <n v="1968"/>
    <s v="Hip"/>
    <s v="CompShg"/>
    <s v="BrkFace"/>
    <s v="BrkFace"/>
    <s v="None"/>
    <n v="0"/>
    <s v="Gd"/>
    <s v="TA"/>
    <s v="CBlock"/>
    <s v="TA"/>
    <s v="TA"/>
    <s v="No"/>
    <s v="ALQ"/>
    <n v="1065"/>
    <s v="Unf"/>
    <n v="0"/>
    <n v="1045"/>
    <n v="2110"/>
    <s v="GasA"/>
    <s v="Ex"/>
    <x v="0"/>
    <s v="SBrkr"/>
    <n v="2110"/>
    <n v="0"/>
    <n v="0"/>
    <n v="2110"/>
    <n v="1"/>
    <n v="0"/>
    <n v="2"/>
    <n v="1"/>
    <n v="3"/>
    <n v="1"/>
    <s v="Ex"/>
    <n v="8"/>
    <s v="Typ"/>
    <n v="2"/>
    <s v="TA"/>
    <s v="Attchd"/>
    <n v="1968"/>
    <s v="Fin"/>
    <n v="2"/>
    <n v="522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244000"/>
    <m/>
    <m/>
  </r>
  <r>
    <x v="239"/>
    <n v="20"/>
    <s v="RL"/>
    <n v="84"/>
    <n v="12615"/>
    <s v="Pave"/>
    <s v="NA"/>
    <s v="Reg"/>
    <s v="Lvl"/>
    <s v="AllPub"/>
    <s v="Corner"/>
    <s v="Gtl"/>
    <s v="Edwards"/>
    <s v="Norm"/>
    <s v="Norm"/>
    <s v="1Fam"/>
    <s v="1Story"/>
    <n v="6"/>
    <n v="7"/>
    <n v="1950"/>
    <n v="2001"/>
    <s v="Gable"/>
    <s v="CompShg"/>
    <s v="WdShing"/>
    <s v="Wd Shng"/>
    <s v="None"/>
    <n v="0"/>
    <s v="TA"/>
    <s v="TA"/>
    <s v="CBlock"/>
    <s v="TA"/>
    <s v="Gd"/>
    <s v="Av"/>
    <s v="ALQ"/>
    <n v="477"/>
    <s v="Unf"/>
    <n v="0"/>
    <n v="725"/>
    <n v="1202"/>
    <s v="GasA"/>
    <s v="TA"/>
    <x v="0"/>
    <s v="SBrkr"/>
    <n v="2158"/>
    <n v="0"/>
    <n v="0"/>
    <n v="2158"/>
    <n v="1"/>
    <n v="0"/>
    <n v="2"/>
    <n v="0"/>
    <n v="4"/>
    <n v="1"/>
    <s v="Gd"/>
    <n v="7"/>
    <s v="Typ"/>
    <n v="1"/>
    <s v="Gd"/>
    <s v="Attchd"/>
    <n v="1950"/>
    <s v="Unf"/>
    <n v="2"/>
    <n v="576"/>
    <s v="TA"/>
    <s v="TA"/>
    <s v="Y"/>
    <n v="0"/>
    <n v="29"/>
    <n v="39"/>
    <n v="0"/>
    <n v="0"/>
    <n v="0"/>
    <s v="NA"/>
    <s v="MnPrv"/>
    <s v="NA"/>
    <n v="0"/>
    <n v="6"/>
    <n v="2007"/>
    <s v="WD"/>
    <s v="Normal"/>
    <n v="243000"/>
    <m/>
    <m/>
  </r>
  <r>
    <x v="240"/>
    <n v="80"/>
    <s v="RL"/>
    <n v="96"/>
    <n v="11275"/>
    <s v="Pave"/>
    <s v="NA"/>
    <s v="Reg"/>
    <s v="Lvl"/>
    <s v="AllPub"/>
    <s v="Corner"/>
    <s v="Gtl"/>
    <s v="NAmes"/>
    <s v="PosN"/>
    <s v="Norm"/>
    <s v="1Fam"/>
    <s v="SLvl"/>
    <n v="7"/>
    <n v="7"/>
    <n v="1967"/>
    <n v="2007"/>
    <s v="Mansard"/>
    <s v="WdShake"/>
    <s v="Wd Sdng"/>
    <s v="Wd Sdng"/>
    <s v="BrkFace"/>
    <n v="300"/>
    <s v="Gd"/>
    <s v="Gd"/>
    <s v="CBlock"/>
    <s v="Gd"/>
    <s v="TA"/>
    <s v="No"/>
    <s v="Unf"/>
    <n v="0"/>
    <s v="Unf"/>
    <n v="0"/>
    <n v="710"/>
    <n v="710"/>
    <s v="GasA"/>
    <s v="Ex"/>
    <x v="0"/>
    <s v="SBrkr"/>
    <n v="1898"/>
    <n v="1080"/>
    <n v="0"/>
    <n v="2978"/>
    <n v="0"/>
    <n v="0"/>
    <n v="2"/>
    <n v="1"/>
    <n v="5"/>
    <n v="1"/>
    <s v="Gd"/>
    <n v="11"/>
    <s v="Typ"/>
    <n v="1"/>
    <s v="Gd"/>
    <s v="BuiltIn"/>
    <n v="1961"/>
    <s v="Fin"/>
    <n v="2"/>
    <n v="564"/>
    <s v="TA"/>
    <s v="TA"/>
    <s v="Y"/>
    <n v="240"/>
    <n v="0"/>
    <n v="0"/>
    <n v="0"/>
    <n v="0"/>
    <n v="0"/>
    <s v="NA"/>
    <s v="NA"/>
    <s v="NA"/>
    <n v="0"/>
    <n v="6"/>
    <n v="2010"/>
    <s v="WD"/>
    <s v="Normal"/>
    <n v="242000"/>
    <m/>
    <m/>
  </r>
  <r>
    <x v="241"/>
    <n v="20"/>
    <s v="RL"/>
    <n v="313"/>
    <n v="27650"/>
    <s v="Pave"/>
    <s v="NA"/>
    <s v="IR2"/>
    <s v="HLS"/>
    <s v="AllPub"/>
    <s v="Inside"/>
    <s v="Mod"/>
    <s v="NAmes"/>
    <s v="PosA"/>
    <s v="Norm"/>
    <s v="1Fam"/>
    <s v="1Story"/>
    <n v="7"/>
    <n v="7"/>
    <n v="1960"/>
    <n v="2007"/>
    <s v="Flat"/>
    <s v="Tar&amp;Grv"/>
    <s v="Wd Sdng"/>
    <s v="Wd Sdng"/>
    <s v="None"/>
    <n v="0"/>
    <s v="TA"/>
    <s v="TA"/>
    <s v="CBlock"/>
    <s v="Gd"/>
    <s v="TA"/>
    <s v="Gd"/>
    <s v="GLQ"/>
    <n v="425"/>
    <s v="Unf"/>
    <n v="0"/>
    <n v="160"/>
    <n v="585"/>
    <s v="GasA"/>
    <s v="Ex"/>
    <x v="0"/>
    <s v="SBrkr"/>
    <n v="2069"/>
    <n v="0"/>
    <n v="0"/>
    <n v="2069"/>
    <n v="1"/>
    <n v="0"/>
    <n v="2"/>
    <n v="0"/>
    <n v="4"/>
    <n v="1"/>
    <s v="Gd"/>
    <n v="9"/>
    <s v="Typ"/>
    <n v="1"/>
    <s v="Gd"/>
    <s v="Attchd"/>
    <n v="1960"/>
    <s v="RFn"/>
    <n v="2"/>
    <n v="505"/>
    <s v="TA"/>
    <s v="TA"/>
    <s v="Y"/>
    <n v="0"/>
    <n v="0"/>
    <n v="0"/>
    <n v="0"/>
    <n v="0"/>
    <n v="0"/>
    <s v="NA"/>
    <s v="NA"/>
    <s v="NA"/>
    <n v="0"/>
    <n v="11"/>
    <n v="2008"/>
    <s v="WD"/>
    <s v="Normal"/>
    <n v="242000"/>
    <m/>
    <m/>
  </r>
  <r>
    <x v="242"/>
    <n v="20"/>
    <s v="RL"/>
    <n v="80"/>
    <n v="10400"/>
    <s v="Pave"/>
    <s v="NA"/>
    <s v="Reg"/>
    <s v="Lvl"/>
    <s v="AllPub"/>
    <s v="Inside"/>
    <s v="Gtl"/>
    <s v="NWAmes"/>
    <s v="Norm"/>
    <s v="Norm"/>
    <s v="1Fam"/>
    <s v="1Story"/>
    <n v="7"/>
    <n v="5"/>
    <n v="1988"/>
    <n v="1988"/>
    <s v="Gable"/>
    <s v="CompShg"/>
    <s v="Wd Sdng"/>
    <s v="Wd Sdng"/>
    <s v="BrkFace"/>
    <n v="102"/>
    <s v="TA"/>
    <s v="TA"/>
    <s v="CBlock"/>
    <s v="Gd"/>
    <s v="TA"/>
    <s v="Av"/>
    <s v="GLQ"/>
    <n v="929"/>
    <s v="Unf"/>
    <n v="0"/>
    <n v="916"/>
    <n v="1845"/>
    <s v="GasA"/>
    <s v="Gd"/>
    <x v="0"/>
    <s v="SBrkr"/>
    <n v="1872"/>
    <n v="0"/>
    <n v="0"/>
    <n v="1872"/>
    <n v="0"/>
    <n v="1"/>
    <n v="2"/>
    <n v="0"/>
    <n v="3"/>
    <n v="1"/>
    <s v="TA"/>
    <n v="6"/>
    <s v="Typ"/>
    <n v="1"/>
    <s v="TA"/>
    <s v="Attchd"/>
    <n v="1988"/>
    <s v="Fin"/>
    <n v="2"/>
    <n v="604"/>
    <s v="TA"/>
    <s v="TA"/>
    <s v="Y"/>
    <n v="197"/>
    <n v="39"/>
    <n v="0"/>
    <n v="0"/>
    <n v="0"/>
    <n v="0"/>
    <s v="NA"/>
    <s v="NA"/>
    <s v="NA"/>
    <n v="0"/>
    <n v="6"/>
    <n v="2006"/>
    <s v="WD"/>
    <s v="Normal"/>
    <n v="241500"/>
    <m/>
    <m/>
  </r>
  <r>
    <x v="243"/>
    <n v="20"/>
    <s v="RL"/>
    <n v="73"/>
    <n v="39104"/>
    <s v="Pave"/>
    <s v="NA"/>
    <s v="IR1"/>
    <s v="Low"/>
    <s v="AllPub"/>
    <s v="CulDSac"/>
    <s v="Sev"/>
    <s v="ClearCr"/>
    <s v="Norm"/>
    <s v="Norm"/>
    <s v="1Fam"/>
    <s v="1Story"/>
    <n v="7"/>
    <n v="7"/>
    <n v="1954"/>
    <n v="2005"/>
    <s v="Flat"/>
    <s v="Membran"/>
    <s v="Plywood"/>
    <s v="Plywood"/>
    <s v="None"/>
    <n v="0"/>
    <s v="TA"/>
    <s v="TA"/>
    <s v="CBlock"/>
    <s v="Gd"/>
    <s v="TA"/>
    <s v="Gd"/>
    <s v="LwQ"/>
    <n v="226"/>
    <s v="GLQ"/>
    <n v="1063"/>
    <n v="96"/>
    <n v="1385"/>
    <s v="GasA"/>
    <s v="Ex"/>
    <x v="0"/>
    <s v="SBrkr"/>
    <n v="1363"/>
    <n v="0"/>
    <n v="0"/>
    <n v="1363"/>
    <n v="1"/>
    <n v="0"/>
    <n v="1"/>
    <n v="0"/>
    <n v="2"/>
    <n v="1"/>
    <s v="TA"/>
    <n v="5"/>
    <s v="Mod"/>
    <n v="2"/>
    <s v="TA"/>
    <s v="Attchd"/>
    <n v="1954"/>
    <s v="Unf"/>
    <n v="2"/>
    <n v="439"/>
    <s v="TA"/>
    <s v="TA"/>
    <s v="Y"/>
    <n v="81"/>
    <n v="0"/>
    <n v="0"/>
    <n v="0"/>
    <n v="0"/>
    <n v="0"/>
    <s v="NA"/>
    <s v="NA"/>
    <s v="NA"/>
    <n v="0"/>
    <n v="4"/>
    <n v="2008"/>
    <s v="WD"/>
    <s v="Normal"/>
    <n v="241500"/>
    <m/>
    <m/>
  </r>
  <r>
    <x v="244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n v="7"/>
    <n v="5"/>
    <n v="2006"/>
    <n v="2007"/>
    <s v="Gable"/>
    <s v="CompShg"/>
    <s v="CemntBd"/>
    <s v="CmentBd"/>
    <s v="Stone"/>
    <n v="100"/>
    <s v="Gd"/>
    <s v="TA"/>
    <s v="PConc"/>
    <s v="Gd"/>
    <s v="TA"/>
    <s v="No"/>
    <s v="GLQ"/>
    <n v="812"/>
    <s v="Unf"/>
    <n v="0"/>
    <n v="280"/>
    <n v="1092"/>
    <s v="GasA"/>
    <s v="Ex"/>
    <x v="0"/>
    <s v="SBrkr"/>
    <n v="1112"/>
    <n v="438"/>
    <n v="0"/>
    <n v="1550"/>
    <n v="1"/>
    <n v="0"/>
    <n v="2"/>
    <n v="0"/>
    <n v="2"/>
    <n v="1"/>
    <s v="Gd"/>
    <n v="7"/>
    <s v="Typ"/>
    <n v="0"/>
    <s v="NA"/>
    <s v="Attchd"/>
    <n v="2007"/>
    <s v="Fin"/>
    <n v="2"/>
    <n v="438"/>
    <s v="TA"/>
    <s v="TA"/>
    <s v="Y"/>
    <n v="0"/>
    <n v="168"/>
    <n v="0"/>
    <n v="0"/>
    <n v="0"/>
    <n v="0"/>
    <s v="NA"/>
    <s v="NA"/>
    <s v="NA"/>
    <n v="0"/>
    <n v="10"/>
    <n v="2009"/>
    <s v="WD"/>
    <s v="Normal"/>
    <n v="241000"/>
    <m/>
    <m/>
  </r>
  <r>
    <x v="245"/>
    <n v="60"/>
    <s v="RL"/>
    <s v="NA"/>
    <n v="53107"/>
    <s v="Pave"/>
    <s v="NA"/>
    <s v="IR2"/>
    <s v="Low"/>
    <s v="AllPub"/>
    <s v="Corner"/>
    <s v="Mod"/>
    <s v="ClearCr"/>
    <s v="Feedr"/>
    <s v="Norm"/>
    <s v="1Fam"/>
    <s v="2Story"/>
    <n v="6"/>
    <n v="5"/>
    <n v="1992"/>
    <n v="1992"/>
    <s v="Gable"/>
    <s v="CompShg"/>
    <s v="HdBoard"/>
    <s v="HdBoard"/>
    <s v="None"/>
    <n v="0"/>
    <s v="Gd"/>
    <s v="TA"/>
    <s v="PConc"/>
    <s v="Gd"/>
    <s v="TA"/>
    <s v="Av"/>
    <s v="GLQ"/>
    <n v="985"/>
    <s v="Unf"/>
    <n v="0"/>
    <n v="595"/>
    <n v="1580"/>
    <s v="GasA"/>
    <s v="Ex"/>
    <x v="0"/>
    <s v="SBrkr"/>
    <n v="1079"/>
    <n v="874"/>
    <n v="0"/>
    <n v="1953"/>
    <n v="1"/>
    <n v="0"/>
    <n v="2"/>
    <n v="1"/>
    <n v="3"/>
    <n v="1"/>
    <s v="Gd"/>
    <n v="9"/>
    <s v="Typ"/>
    <n v="2"/>
    <s v="Fa"/>
    <s v="Attchd"/>
    <n v="1992"/>
    <s v="Fin"/>
    <n v="2"/>
    <n v="501"/>
    <s v="TA"/>
    <s v="TA"/>
    <s v="Y"/>
    <n v="216"/>
    <n v="231"/>
    <n v="0"/>
    <n v="0"/>
    <n v="0"/>
    <n v="0"/>
    <s v="NA"/>
    <s v="NA"/>
    <s v="NA"/>
    <n v="0"/>
    <n v="6"/>
    <n v="2007"/>
    <s v="WD"/>
    <s v="Normal"/>
    <n v="240000"/>
    <m/>
    <m/>
  </r>
  <r>
    <x v="246"/>
    <n v="60"/>
    <s v="RL"/>
    <n v="90"/>
    <n v="10800"/>
    <s v="Pave"/>
    <s v="NA"/>
    <s v="Reg"/>
    <s v="Lvl"/>
    <s v="AllPub"/>
    <s v="Inside"/>
    <s v="Gtl"/>
    <s v="NWAmes"/>
    <s v="Norm"/>
    <s v="Norm"/>
    <s v="1Fam"/>
    <s v="2Story"/>
    <n v="6"/>
    <n v="7"/>
    <n v="1974"/>
    <n v="1997"/>
    <s v="Gable"/>
    <s v="CompShg"/>
    <s v="HdBoard"/>
    <s v="HdBoard"/>
    <s v="None"/>
    <n v="0"/>
    <s v="TA"/>
    <s v="TA"/>
    <s v="CBlock"/>
    <s v="TA"/>
    <s v="TA"/>
    <s v="No"/>
    <s v="ALQ"/>
    <n v="956"/>
    <s v="Rec"/>
    <n v="182"/>
    <n v="384"/>
    <n v="1522"/>
    <s v="GasA"/>
    <s v="TA"/>
    <x v="0"/>
    <s v="SBrkr"/>
    <n v="1548"/>
    <n v="1066"/>
    <n v="0"/>
    <n v="2614"/>
    <n v="0"/>
    <n v="0"/>
    <n v="2"/>
    <n v="1"/>
    <n v="4"/>
    <n v="1"/>
    <s v="TA"/>
    <n v="9"/>
    <s v="Typ"/>
    <n v="1"/>
    <s v="TA"/>
    <s v="Attchd"/>
    <n v="1974"/>
    <s v="RFn"/>
    <n v="2"/>
    <n v="624"/>
    <s v="TA"/>
    <s v="TA"/>
    <s v="Y"/>
    <n v="38"/>
    <n v="243"/>
    <n v="0"/>
    <n v="0"/>
    <n v="0"/>
    <n v="0"/>
    <s v="NA"/>
    <s v="NA"/>
    <s v="NA"/>
    <n v="0"/>
    <n v="6"/>
    <n v="2008"/>
    <s v="WD"/>
    <s v="Normal"/>
    <n v="240000"/>
    <m/>
    <m/>
  </r>
  <r>
    <x v="247"/>
    <n v="50"/>
    <s v="RL"/>
    <n v="75"/>
    <n v="45600"/>
    <s v="Pave"/>
    <s v="NA"/>
    <s v="IR2"/>
    <s v="Bnk"/>
    <s v="AllPub"/>
    <s v="Inside"/>
    <s v="Gtl"/>
    <s v="ClearCr"/>
    <s v="Norm"/>
    <s v="Norm"/>
    <s v="1Fam"/>
    <s v="1.5Fin"/>
    <n v="6"/>
    <n v="8"/>
    <n v="1908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07"/>
    <n v="907"/>
    <s v="GasA"/>
    <s v="TA"/>
    <x v="0"/>
    <s v="SBrkr"/>
    <n v="1307"/>
    <n v="1051"/>
    <n v="0"/>
    <n v="2358"/>
    <n v="0"/>
    <n v="0"/>
    <n v="3"/>
    <n v="0"/>
    <n v="5"/>
    <n v="1"/>
    <s v="TA"/>
    <n v="10"/>
    <s v="Typ"/>
    <n v="1"/>
    <s v="Gd"/>
    <s v="Detchd"/>
    <n v="1908"/>
    <s v="Unf"/>
    <n v="2"/>
    <n v="360"/>
    <s v="Fa"/>
    <s v="TA"/>
    <s v="Y"/>
    <n v="486"/>
    <n v="40"/>
    <n v="0"/>
    <n v="0"/>
    <n v="175"/>
    <n v="0"/>
    <s v="NA"/>
    <s v="NA"/>
    <s v="NA"/>
    <n v="0"/>
    <n v="9"/>
    <n v="2008"/>
    <s v="WD"/>
    <s v="Normal"/>
    <n v="240000"/>
    <m/>
    <m/>
  </r>
  <r>
    <x v="248"/>
    <n v="20"/>
    <s v="RL"/>
    <n v="50"/>
    <n v="14859"/>
    <s v="Pave"/>
    <s v="NA"/>
    <s v="IR1"/>
    <s v="HLS"/>
    <s v="AllPub"/>
    <s v="CulDSac"/>
    <s v="Gtl"/>
    <s v="Gilbert"/>
    <s v="Norm"/>
    <s v="Norm"/>
    <s v="1Fam"/>
    <s v="1Story"/>
    <n v="7"/>
    <n v="5"/>
    <n v="2006"/>
    <n v="2006"/>
    <s v="Hip"/>
    <s v="CompShg"/>
    <s v="VinylSd"/>
    <s v="VinylSd"/>
    <s v="BrkFace"/>
    <n v="27"/>
    <s v="Gd"/>
    <s v="TA"/>
    <s v="PConc"/>
    <s v="Gd"/>
    <s v="TA"/>
    <s v="No"/>
    <s v="Unf"/>
    <n v="0"/>
    <s v="Unf"/>
    <n v="0"/>
    <n v="1670"/>
    <n v="1670"/>
    <s v="GasA"/>
    <s v="Ex"/>
    <x v="0"/>
    <s v="SBrkr"/>
    <n v="1670"/>
    <n v="0"/>
    <n v="0"/>
    <n v="1670"/>
    <n v="0"/>
    <n v="0"/>
    <n v="2"/>
    <n v="0"/>
    <n v="3"/>
    <n v="1"/>
    <s v="Gd"/>
    <n v="7"/>
    <s v="Typ"/>
    <n v="1"/>
    <s v="Gd"/>
    <s v="Attchd"/>
    <n v="2006"/>
    <s v="RFn"/>
    <n v="3"/>
    <n v="690"/>
    <s v="TA"/>
    <s v="TA"/>
    <s v="Y"/>
    <n v="144"/>
    <n v="60"/>
    <n v="0"/>
    <n v="0"/>
    <n v="0"/>
    <n v="0"/>
    <s v="NA"/>
    <s v="NA"/>
    <s v="NA"/>
    <n v="0"/>
    <n v="8"/>
    <n v="2006"/>
    <s v="New"/>
    <s v="Partial"/>
    <n v="240000"/>
    <m/>
    <m/>
  </r>
  <r>
    <x v="249"/>
    <n v="20"/>
    <s v="RL"/>
    <n v="43"/>
    <n v="12118"/>
    <s v="Pave"/>
    <s v="NA"/>
    <s v="IR1"/>
    <s v="Lvl"/>
    <s v="AllPub"/>
    <s v="CulDSac"/>
    <s v="Gtl"/>
    <s v="Mitchel"/>
    <s v="Norm"/>
    <s v="Norm"/>
    <s v="1Fam"/>
    <s v="1Story"/>
    <n v="7"/>
    <n v="5"/>
    <n v="2004"/>
    <n v="2005"/>
    <s v="Hip"/>
    <s v="CompShg"/>
    <s v="VinylSd"/>
    <s v="VinylSd"/>
    <s v="Stone"/>
    <n v="108"/>
    <s v="Gd"/>
    <s v="TA"/>
    <s v="PConc"/>
    <s v="Ex"/>
    <s v="TA"/>
    <s v="Mn"/>
    <s v="Unf"/>
    <n v="0"/>
    <s v="Unf"/>
    <n v="0"/>
    <n v="1710"/>
    <n v="1710"/>
    <s v="GasA"/>
    <s v="Ex"/>
    <x v="0"/>
    <s v="SBrkr"/>
    <n v="1710"/>
    <n v="0"/>
    <n v="0"/>
    <n v="1710"/>
    <n v="0"/>
    <n v="0"/>
    <n v="2"/>
    <n v="0"/>
    <n v="3"/>
    <n v="1"/>
    <s v="Gd"/>
    <n v="7"/>
    <s v="Typ"/>
    <n v="1"/>
    <s v="Gd"/>
    <s v="Attchd"/>
    <n v="2004"/>
    <s v="Fin"/>
    <n v="2"/>
    <n v="550"/>
    <s v="TA"/>
    <s v="TA"/>
    <s v="Y"/>
    <n v="100"/>
    <n v="48"/>
    <n v="0"/>
    <n v="0"/>
    <n v="180"/>
    <n v="0"/>
    <s v="NA"/>
    <s v="NA"/>
    <s v="NA"/>
    <n v="0"/>
    <n v="4"/>
    <n v="2009"/>
    <s v="WD"/>
    <s v="Normal"/>
    <n v="240000"/>
    <m/>
    <m/>
  </r>
  <r>
    <x v="250"/>
    <n v="60"/>
    <s v="RL"/>
    <n v="80"/>
    <n v="10000"/>
    <s v="Pave"/>
    <s v="NA"/>
    <s v="Reg"/>
    <s v="Lvl"/>
    <s v="AllPub"/>
    <s v="Inside"/>
    <s v="Gtl"/>
    <s v="CollgCr"/>
    <s v="Norm"/>
    <s v="Norm"/>
    <s v="1Fam"/>
    <s v="2Story"/>
    <n v="8"/>
    <n v="5"/>
    <n v="1995"/>
    <n v="1996"/>
    <s v="Gable"/>
    <s v="CompShg"/>
    <s v="VinylSd"/>
    <s v="VinylSd"/>
    <s v="BrkFace"/>
    <n v="438"/>
    <s v="Gd"/>
    <s v="TA"/>
    <s v="PConc"/>
    <s v="Gd"/>
    <s v="TA"/>
    <s v="No"/>
    <s v="GLQ"/>
    <n v="1079"/>
    <s v="Unf"/>
    <n v="0"/>
    <n v="141"/>
    <n v="1220"/>
    <s v="GasA"/>
    <s v="Ex"/>
    <x v="0"/>
    <s v="SBrkr"/>
    <n v="1220"/>
    <n v="870"/>
    <n v="0"/>
    <n v="2090"/>
    <n v="1"/>
    <n v="0"/>
    <n v="2"/>
    <n v="1"/>
    <n v="3"/>
    <n v="1"/>
    <s v="Gd"/>
    <n v="8"/>
    <s v="Typ"/>
    <n v="1"/>
    <s v="TA"/>
    <s v="Attchd"/>
    <n v="1995"/>
    <s v="RFn"/>
    <n v="2"/>
    <n v="556"/>
    <s v="TA"/>
    <s v="TA"/>
    <s v="Y"/>
    <n v="0"/>
    <n v="65"/>
    <n v="0"/>
    <n v="0"/>
    <n v="0"/>
    <n v="0"/>
    <s v="NA"/>
    <s v="NA"/>
    <s v="NA"/>
    <n v="0"/>
    <n v="12"/>
    <n v="2007"/>
    <s v="WD"/>
    <s v="Normal"/>
    <n v="240000"/>
    <m/>
    <m/>
  </r>
  <r>
    <x v="251"/>
    <n v="60"/>
    <s v="RL"/>
    <n v="72"/>
    <n v="10463"/>
    <s v="Pave"/>
    <s v="NA"/>
    <s v="IR1"/>
    <s v="HLS"/>
    <s v="AllPub"/>
    <s v="CulDSac"/>
    <s v="Gtl"/>
    <s v="Gilbert"/>
    <s v="Norm"/>
    <s v="Norm"/>
    <s v="1Fam"/>
    <s v="2Story"/>
    <n v="8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93"/>
    <n v="893"/>
    <s v="GasA"/>
    <s v="Ex"/>
    <x v="0"/>
    <s v="SBrkr"/>
    <n v="901"/>
    <n v="900"/>
    <n v="0"/>
    <n v="1801"/>
    <n v="0"/>
    <n v="0"/>
    <n v="2"/>
    <n v="1"/>
    <n v="3"/>
    <n v="1"/>
    <s v="Gd"/>
    <n v="8"/>
    <s v="Typ"/>
    <n v="1"/>
    <s v="Gd"/>
    <s v="Attchd"/>
    <n v="2005"/>
    <s v="Fin"/>
    <n v="3"/>
    <n v="800"/>
    <s v="TA"/>
    <s v="TA"/>
    <s v="Y"/>
    <n v="0"/>
    <n v="116"/>
    <n v="0"/>
    <n v="0"/>
    <n v="0"/>
    <n v="0"/>
    <s v="NA"/>
    <s v="NA"/>
    <s v="NA"/>
    <n v="0"/>
    <n v="6"/>
    <n v="2006"/>
    <s v="WD"/>
    <s v="Normal"/>
    <n v="239900"/>
    <m/>
    <m/>
  </r>
  <r>
    <x v="252"/>
    <n v="60"/>
    <s v="RL"/>
    <n v="73"/>
    <n v="8760"/>
    <s v="Pave"/>
    <s v="NA"/>
    <s v="Reg"/>
    <s v="Lvl"/>
    <s v="AllPub"/>
    <s v="Inside"/>
    <s v="Gtl"/>
    <s v="CollgCr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Mn"/>
    <s v="GLQ"/>
    <n v="464"/>
    <s v="Unf"/>
    <n v="0"/>
    <n v="927"/>
    <n v="1391"/>
    <s v="GasA"/>
    <s v="Ex"/>
    <x v="0"/>
    <s v="SBrkr"/>
    <n v="1391"/>
    <n v="571"/>
    <n v="0"/>
    <n v="1962"/>
    <n v="0"/>
    <n v="0"/>
    <n v="2"/>
    <n v="1"/>
    <n v="3"/>
    <n v="1"/>
    <s v="Gd"/>
    <n v="7"/>
    <s v="Typ"/>
    <n v="0"/>
    <s v="NA"/>
    <s v="Attchd"/>
    <n v="2006"/>
    <s v="RFn"/>
    <n v="3"/>
    <n v="868"/>
    <s v="TA"/>
    <s v="TA"/>
    <s v="Y"/>
    <n v="0"/>
    <n v="90"/>
    <n v="0"/>
    <n v="0"/>
    <n v="0"/>
    <n v="0"/>
    <s v="NA"/>
    <s v="NA"/>
    <s v="NA"/>
    <n v="0"/>
    <n v="8"/>
    <n v="2006"/>
    <s v="New"/>
    <s v="Partial"/>
    <n v="239799"/>
    <m/>
    <m/>
  </r>
  <r>
    <x v="253"/>
    <n v="50"/>
    <s v="RL"/>
    <n v="48"/>
    <n v="12822"/>
    <s v="Pave"/>
    <s v="NA"/>
    <s v="IR1"/>
    <s v="Lvl"/>
    <s v="AllPub"/>
    <s v="CulDSac"/>
    <s v="Gtl"/>
    <s v="Mitchel"/>
    <s v="Norm"/>
    <s v="Norm"/>
    <s v="1Fam"/>
    <s v="1.5Fin"/>
    <n v="7"/>
    <n v="5"/>
    <n v="2003"/>
    <n v="2003"/>
    <s v="Gable"/>
    <s v="CompShg"/>
    <s v="VinylSd"/>
    <s v="VinylSd"/>
    <s v="None"/>
    <n v="0"/>
    <s v="Gd"/>
    <s v="TA"/>
    <s v="PConc"/>
    <s v="Ex"/>
    <s v="TA"/>
    <s v="No"/>
    <s v="GLQ"/>
    <n v="1351"/>
    <s v="Unf"/>
    <n v="0"/>
    <n v="83"/>
    <n v="1434"/>
    <s v="GasA"/>
    <s v="Ex"/>
    <x v="0"/>
    <s v="SBrkr"/>
    <n v="1518"/>
    <n v="631"/>
    <n v="0"/>
    <n v="2149"/>
    <n v="1"/>
    <n v="0"/>
    <n v="1"/>
    <n v="1"/>
    <n v="1"/>
    <n v="1"/>
    <s v="Gd"/>
    <n v="6"/>
    <s v="Typ"/>
    <n v="1"/>
    <s v="Ex"/>
    <s v="Attchd"/>
    <n v="2003"/>
    <s v="RFn"/>
    <n v="2"/>
    <n v="670"/>
    <s v="TA"/>
    <s v="TA"/>
    <s v="Y"/>
    <n v="168"/>
    <n v="43"/>
    <n v="0"/>
    <n v="0"/>
    <n v="198"/>
    <n v="0"/>
    <s v="NA"/>
    <s v="NA"/>
    <s v="NA"/>
    <n v="0"/>
    <n v="8"/>
    <n v="2009"/>
    <s v="WD"/>
    <s v="Abnorml"/>
    <n v="239686"/>
    <m/>
    <m/>
  </r>
  <r>
    <x v="254"/>
    <n v="60"/>
    <s v="RL"/>
    <n v="80"/>
    <n v="9828"/>
    <s v="Pave"/>
    <s v="NA"/>
    <s v="IR1"/>
    <s v="Lvl"/>
    <s v="AllPub"/>
    <s v="Inside"/>
    <s v="Gtl"/>
    <s v="SawyerW"/>
    <s v="Norm"/>
    <s v="Norm"/>
    <s v="1Fam"/>
    <s v="2Story"/>
    <n v="8"/>
    <n v="5"/>
    <n v="1995"/>
    <n v="1995"/>
    <s v="Gable"/>
    <s v="CompShg"/>
    <s v="VinylSd"/>
    <s v="VinylSd"/>
    <s v="None"/>
    <n v="0"/>
    <s v="Gd"/>
    <s v="TA"/>
    <s v="PConc"/>
    <s v="Gd"/>
    <s v="TA"/>
    <s v="No"/>
    <s v="GLQ"/>
    <n v="584"/>
    <s v="Unf"/>
    <n v="0"/>
    <n v="544"/>
    <n v="1128"/>
    <s v="GasA"/>
    <s v="Ex"/>
    <x v="0"/>
    <s v="SBrkr"/>
    <n v="1142"/>
    <n v="878"/>
    <n v="0"/>
    <n v="2020"/>
    <n v="0"/>
    <n v="0"/>
    <n v="2"/>
    <n v="1"/>
    <n v="3"/>
    <n v="1"/>
    <s v="Gd"/>
    <n v="8"/>
    <s v="Typ"/>
    <n v="1"/>
    <s v="TA"/>
    <s v="Attchd"/>
    <n v="1995"/>
    <s v="RFn"/>
    <n v="2"/>
    <n v="466"/>
    <s v="TA"/>
    <s v="TA"/>
    <s v="Y"/>
    <n v="0"/>
    <n v="155"/>
    <n v="0"/>
    <n v="0"/>
    <n v="0"/>
    <n v="0"/>
    <s v="NA"/>
    <s v="NA"/>
    <s v="NA"/>
    <n v="0"/>
    <n v="6"/>
    <n v="2009"/>
    <s v="WD"/>
    <s v="Normal"/>
    <n v="239500"/>
    <m/>
    <m/>
  </r>
  <r>
    <x v="255"/>
    <n v="160"/>
    <s v="RL"/>
    <n v="44"/>
    <n v="5306"/>
    <s v="Pave"/>
    <s v="NA"/>
    <s v="IR1"/>
    <s v="Lvl"/>
    <s v="AllPub"/>
    <s v="Inside"/>
    <s v="Gtl"/>
    <s v="StoneBr"/>
    <s v="Norm"/>
    <s v="Norm"/>
    <s v="TwnhsE"/>
    <s v="2Story"/>
    <n v="7"/>
    <n v="7"/>
    <n v="1987"/>
    <n v="1987"/>
    <s v="Gable"/>
    <s v="CompShg"/>
    <s v="HdBoard"/>
    <s v="HdBoard"/>
    <s v="None"/>
    <n v="0"/>
    <s v="Gd"/>
    <s v="Gd"/>
    <s v="PConc"/>
    <s v="Gd"/>
    <s v="Gd"/>
    <s v="No"/>
    <s v="GLQ"/>
    <n v="495"/>
    <s v="Rec"/>
    <n v="215"/>
    <n v="354"/>
    <n v="1064"/>
    <s v="GasA"/>
    <s v="Gd"/>
    <x v="0"/>
    <s v="SBrkr"/>
    <n v="1064"/>
    <n v="703"/>
    <n v="0"/>
    <n v="1767"/>
    <n v="1"/>
    <n v="0"/>
    <n v="2"/>
    <n v="0"/>
    <n v="2"/>
    <n v="1"/>
    <s v="Gd"/>
    <n v="5"/>
    <s v="Typ"/>
    <n v="1"/>
    <s v="TA"/>
    <s v="Attchd"/>
    <n v="1987"/>
    <s v="RFn"/>
    <n v="2"/>
    <n v="504"/>
    <s v="Gd"/>
    <s v="TA"/>
    <s v="Y"/>
    <n v="441"/>
    <n v="35"/>
    <n v="0"/>
    <n v="0"/>
    <n v="0"/>
    <n v="0"/>
    <s v="NA"/>
    <s v="NA"/>
    <s v="NA"/>
    <n v="0"/>
    <n v="6"/>
    <n v="2006"/>
    <s v="WD"/>
    <s v="Normal"/>
    <n v="239000"/>
    <m/>
    <m/>
  </r>
  <r>
    <x v="256"/>
    <n v="60"/>
    <s v="FV"/>
    <n v="66"/>
    <n v="7399"/>
    <s v="Pave"/>
    <s v="Pave"/>
    <s v="IR1"/>
    <s v="Lvl"/>
    <s v="AllPub"/>
    <s v="Inside"/>
    <s v="Gtl"/>
    <s v="Somerst"/>
    <s v="Norm"/>
    <s v="Norm"/>
    <s v="1Fam"/>
    <s v="2Story"/>
    <n v="7"/>
    <n v="5"/>
    <n v="1997"/>
    <n v="1998"/>
    <s v="Hip"/>
    <s v="CompShg"/>
    <s v="VinylSd"/>
    <s v="VinylSd"/>
    <s v="BrkFace"/>
    <n v="1600"/>
    <s v="Gd"/>
    <s v="TA"/>
    <s v="PConc"/>
    <s v="Gd"/>
    <s v="TA"/>
    <s v="No"/>
    <s v="BLQ"/>
    <n v="649"/>
    <s v="Unf"/>
    <n v="0"/>
    <n v="326"/>
    <n v="975"/>
    <s v="GasA"/>
    <s v="Ex"/>
    <x v="0"/>
    <s v="SBrkr"/>
    <n v="975"/>
    <n v="975"/>
    <n v="0"/>
    <n v="1950"/>
    <n v="0"/>
    <n v="0"/>
    <n v="2"/>
    <n v="1"/>
    <n v="3"/>
    <n v="1"/>
    <s v="Gd"/>
    <n v="7"/>
    <s v="Typ"/>
    <n v="1"/>
    <s v="TA"/>
    <s v="Detchd"/>
    <n v="1997"/>
    <s v="RFn"/>
    <n v="2"/>
    <n v="576"/>
    <s v="TA"/>
    <s v="TA"/>
    <s v="Y"/>
    <n v="0"/>
    <n v="10"/>
    <n v="0"/>
    <n v="0"/>
    <n v="198"/>
    <n v="0"/>
    <s v="NA"/>
    <s v="NA"/>
    <s v="NA"/>
    <n v="0"/>
    <n v="6"/>
    <n v="2007"/>
    <s v="WD"/>
    <s v="Normal"/>
    <n v="239000"/>
    <m/>
    <m/>
  </r>
  <r>
    <x v="257"/>
    <n v="70"/>
    <s v="RL"/>
    <n v="86"/>
    <n v="22420"/>
    <s v="Pave"/>
    <s v="NA"/>
    <s v="IR1"/>
    <s v="Lvl"/>
    <s v="AllPub"/>
    <s v="Inside"/>
    <s v="Gtl"/>
    <s v="Crawfor"/>
    <s v="Feedr"/>
    <s v="Norm"/>
    <s v="1Fam"/>
    <s v="2Story"/>
    <n v="6"/>
    <n v="6"/>
    <n v="1918"/>
    <n v="1950"/>
    <s v="Hip"/>
    <s v="CompShg"/>
    <s v="Wd Sdng"/>
    <s v="Stucco"/>
    <s v="None"/>
    <n v="0"/>
    <s v="TA"/>
    <s v="TA"/>
    <s v="BrkTil"/>
    <s v="Gd"/>
    <s v="TA"/>
    <s v="No"/>
    <s v="BLQ"/>
    <n v="1128"/>
    <s v="Unf"/>
    <n v="0"/>
    <n v="242"/>
    <n v="1370"/>
    <s v="GasW"/>
    <s v="TA"/>
    <x v="1"/>
    <s v="FuseA"/>
    <n v="1370"/>
    <n v="1254"/>
    <n v="0"/>
    <n v="2624"/>
    <n v="1"/>
    <n v="0"/>
    <n v="2"/>
    <n v="1"/>
    <n v="4"/>
    <n v="1"/>
    <s v="TA"/>
    <n v="10"/>
    <s v="Typ"/>
    <n v="1"/>
    <s v="Gd"/>
    <s v="Detchd"/>
    <n v="1918"/>
    <s v="Unf"/>
    <n v="3"/>
    <n v="864"/>
    <s v="TA"/>
    <s v="TA"/>
    <s v="N"/>
    <n v="0"/>
    <n v="0"/>
    <n v="0"/>
    <n v="0"/>
    <n v="0"/>
    <n v="0"/>
    <s v="NA"/>
    <s v="NA"/>
    <s v="NA"/>
    <n v="0"/>
    <n v="11"/>
    <n v="2007"/>
    <s v="WD"/>
    <s v="Normal"/>
    <n v="239000"/>
    <m/>
    <m/>
  </r>
  <r>
    <x v="258"/>
    <n v="20"/>
    <s v="RL"/>
    <n v="122"/>
    <n v="11923"/>
    <s v="Pave"/>
    <s v="NA"/>
    <s v="IR1"/>
    <s v="Lvl"/>
    <s v="AllPub"/>
    <s v="Corner"/>
    <s v="Gtl"/>
    <s v="CollgCr"/>
    <s v="Norm"/>
    <s v="Norm"/>
    <s v="1Fam"/>
    <s v="1Story"/>
    <n v="9"/>
    <n v="5"/>
    <n v="2007"/>
    <n v="2007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800"/>
    <n v="1800"/>
    <s v="GasA"/>
    <s v="Ex"/>
    <x v="0"/>
    <s v="SBrkr"/>
    <n v="1800"/>
    <n v="0"/>
    <n v="0"/>
    <n v="1800"/>
    <n v="0"/>
    <n v="0"/>
    <n v="2"/>
    <n v="0"/>
    <n v="2"/>
    <n v="1"/>
    <s v="Ex"/>
    <n v="7"/>
    <s v="Typ"/>
    <n v="0"/>
    <s v="NA"/>
    <s v="Attchd"/>
    <n v="2007"/>
    <s v="Fin"/>
    <n v="2"/>
    <n v="702"/>
    <s v="TA"/>
    <s v="TA"/>
    <s v="Y"/>
    <n v="288"/>
    <n v="136"/>
    <n v="0"/>
    <n v="0"/>
    <n v="0"/>
    <n v="0"/>
    <s v="NA"/>
    <s v="NA"/>
    <s v="NA"/>
    <n v="0"/>
    <n v="5"/>
    <n v="2009"/>
    <s v="WD"/>
    <s v="Normal"/>
    <n v="239000"/>
    <m/>
    <m/>
  </r>
  <r>
    <x v="259"/>
    <n v="70"/>
    <s v="RL"/>
    <n v="80"/>
    <n v="16560"/>
    <s v="Pave"/>
    <s v="NA"/>
    <s v="IR1"/>
    <s v="Lvl"/>
    <s v="AllPub"/>
    <s v="Inside"/>
    <s v="Gtl"/>
    <s v="Crawfor"/>
    <s v="Norm"/>
    <s v="Norm"/>
    <s v="1Fam"/>
    <s v="2Story"/>
    <n v="6"/>
    <n v="8"/>
    <n v="1932"/>
    <n v="1950"/>
    <s v="Gable"/>
    <s v="CompShg"/>
    <s v="Wd Sdng"/>
    <s v="Wd Sdng"/>
    <s v="None"/>
    <n v="0"/>
    <s v="TA"/>
    <s v="TA"/>
    <s v="BrkTil"/>
    <s v="Gd"/>
    <s v="TA"/>
    <s v="No"/>
    <s v="Rec"/>
    <n v="503"/>
    <s v="Unf"/>
    <n v="0"/>
    <n v="449"/>
    <n v="952"/>
    <s v="GasA"/>
    <s v="TA"/>
    <x v="0"/>
    <s v="SBrkr"/>
    <n v="1170"/>
    <n v="1175"/>
    <n v="0"/>
    <n v="2345"/>
    <n v="0"/>
    <n v="0"/>
    <n v="2"/>
    <n v="1"/>
    <n v="4"/>
    <n v="1"/>
    <s v="TA"/>
    <n v="9"/>
    <s v="Typ"/>
    <n v="1"/>
    <s v="Gd"/>
    <s v="Detchd"/>
    <n v="1932"/>
    <s v="Unf"/>
    <n v="2"/>
    <n v="360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239000"/>
    <m/>
    <m/>
  </r>
  <r>
    <x v="260"/>
    <n v="20"/>
    <s v="RL"/>
    <n v="89"/>
    <n v="10991"/>
    <s v="Pave"/>
    <s v="NA"/>
    <s v="IR1"/>
    <s v="HLS"/>
    <s v="AllPub"/>
    <s v="Inside"/>
    <s v="Gtl"/>
    <s v="Timber"/>
    <s v="Norm"/>
    <s v="Norm"/>
    <s v="1Fam"/>
    <s v="1Story"/>
    <n v="8"/>
    <n v="5"/>
    <n v="2007"/>
    <n v="2007"/>
    <s v="Gable"/>
    <s v="CompShg"/>
    <s v="VinylSd"/>
    <s v="VinylSd"/>
    <s v="BrkFace"/>
    <n v="80"/>
    <s v="Gd"/>
    <s v="TA"/>
    <s v="PConc"/>
    <s v="Gd"/>
    <s v="TA"/>
    <s v="Gd"/>
    <s v="Unf"/>
    <n v="0"/>
    <s v="Unf"/>
    <n v="0"/>
    <n v="1571"/>
    <n v="1571"/>
    <s v="GasA"/>
    <s v="Ex"/>
    <x v="0"/>
    <s v="SBrkr"/>
    <n v="1571"/>
    <n v="0"/>
    <n v="0"/>
    <n v="1571"/>
    <n v="0"/>
    <n v="0"/>
    <n v="2"/>
    <n v="0"/>
    <n v="3"/>
    <n v="1"/>
    <s v="Gd"/>
    <n v="7"/>
    <s v="Typ"/>
    <n v="1"/>
    <s v="Gd"/>
    <s v="Attchd"/>
    <n v="2007"/>
    <s v="Fin"/>
    <n v="3"/>
    <n v="722"/>
    <s v="TA"/>
    <s v="TA"/>
    <s v="Y"/>
    <n v="100"/>
    <n v="36"/>
    <n v="0"/>
    <n v="0"/>
    <n v="0"/>
    <n v="0"/>
    <s v="NA"/>
    <s v="NA"/>
    <s v="NA"/>
    <n v="0"/>
    <n v="12"/>
    <n v="2007"/>
    <s v="New"/>
    <s v="Partial"/>
    <n v="239000"/>
    <m/>
    <m/>
  </r>
  <r>
    <x v="261"/>
    <n v="60"/>
    <s v="RL"/>
    <n v="103"/>
    <n v="13125"/>
    <s v="Pave"/>
    <s v="NA"/>
    <s v="IR1"/>
    <s v="Lvl"/>
    <s v="AllPub"/>
    <s v="Corner"/>
    <s v="Gtl"/>
    <s v="SawyerW"/>
    <s v="Norm"/>
    <s v="Norm"/>
    <s v="1Fam"/>
    <s v="2Story"/>
    <n v="7"/>
    <n v="5"/>
    <n v="1991"/>
    <n v="1991"/>
    <s v="Gable"/>
    <s v="CompShg"/>
    <s v="HdBoard"/>
    <s v="HdBoard"/>
    <s v="None"/>
    <n v="0"/>
    <s v="Gd"/>
    <s v="TA"/>
    <s v="PConc"/>
    <s v="Ex"/>
    <s v="TA"/>
    <s v="Mn"/>
    <s v="BLQ"/>
    <n v="48"/>
    <s v="GLQ"/>
    <n v="634"/>
    <n v="422"/>
    <n v="1104"/>
    <s v="GasA"/>
    <s v="Ex"/>
    <x v="0"/>
    <s v="SBrkr"/>
    <n v="912"/>
    <n v="1215"/>
    <n v="0"/>
    <n v="2127"/>
    <n v="1"/>
    <n v="0"/>
    <n v="2"/>
    <n v="1"/>
    <n v="4"/>
    <n v="1"/>
    <s v="Gd"/>
    <n v="8"/>
    <s v="Typ"/>
    <n v="1"/>
    <s v="TA"/>
    <s v="Attchd"/>
    <n v="1991"/>
    <s v="RFn"/>
    <n v="3"/>
    <n v="833"/>
    <s v="TA"/>
    <s v="TA"/>
    <s v="Y"/>
    <n v="72"/>
    <n v="192"/>
    <n v="224"/>
    <n v="0"/>
    <n v="0"/>
    <n v="0"/>
    <s v="NA"/>
    <s v="GdPrv"/>
    <s v="NA"/>
    <n v="0"/>
    <n v="11"/>
    <n v="2007"/>
    <s v="WD"/>
    <s v="Normal"/>
    <n v="238000"/>
    <m/>
    <m/>
  </r>
  <r>
    <x v="262"/>
    <n v="20"/>
    <s v="RL"/>
    <s v="NA"/>
    <n v="12925"/>
    <s v="Pave"/>
    <s v="NA"/>
    <s v="IR1"/>
    <s v="Lvl"/>
    <s v="AllPub"/>
    <s v="Corner"/>
    <s v="Gtl"/>
    <s v="NAmes"/>
    <s v="Norm"/>
    <s v="Norm"/>
    <s v="1Fam"/>
    <s v="1Story"/>
    <n v="6"/>
    <n v="7"/>
    <n v="1970"/>
    <n v="1970"/>
    <s v="Gable"/>
    <s v="CompShg"/>
    <s v="BrkFace"/>
    <s v="Plywood"/>
    <s v="None"/>
    <n v="0"/>
    <s v="TA"/>
    <s v="TA"/>
    <s v="CBlock"/>
    <s v="TA"/>
    <s v="TA"/>
    <s v="Mn"/>
    <s v="BLQ"/>
    <n v="865"/>
    <s v="Unf"/>
    <n v="0"/>
    <n v="340"/>
    <n v="1205"/>
    <s v="GasA"/>
    <s v="Ex"/>
    <x v="0"/>
    <s v="SBrkr"/>
    <n v="2117"/>
    <n v="0"/>
    <n v="0"/>
    <n v="2117"/>
    <n v="0"/>
    <n v="0"/>
    <n v="2"/>
    <n v="1"/>
    <n v="4"/>
    <n v="1"/>
    <s v="TA"/>
    <n v="7"/>
    <s v="Typ"/>
    <n v="2"/>
    <s v="Gd"/>
    <s v="Attchd"/>
    <n v="1970"/>
    <s v="Fin"/>
    <n v="2"/>
    <n v="550"/>
    <s v="TA"/>
    <s v="TA"/>
    <s v="Y"/>
    <n v="0"/>
    <n v="42"/>
    <n v="0"/>
    <n v="0"/>
    <n v="0"/>
    <n v="0"/>
    <s v="NA"/>
    <s v="NA"/>
    <s v="NA"/>
    <n v="0"/>
    <n v="5"/>
    <n v="2008"/>
    <s v="WD"/>
    <s v="Normal"/>
    <n v="237500"/>
    <m/>
    <m/>
  </r>
  <r>
    <x v="263"/>
    <n v="60"/>
    <s v="RL"/>
    <n v="44"/>
    <n v="9548"/>
    <s v="Pave"/>
    <s v="NA"/>
    <s v="IR1"/>
    <s v="Lvl"/>
    <s v="AllPub"/>
    <s v="CulDSac"/>
    <s v="Gtl"/>
    <s v="CollgCr"/>
    <s v="Norm"/>
    <s v="Norm"/>
    <s v="1Fam"/>
    <s v="2Story"/>
    <n v="7"/>
    <n v="6"/>
    <n v="2003"/>
    <n v="2003"/>
    <s v="Gable"/>
    <s v="CompShg"/>
    <s v="VinylSd"/>
    <s v="VinylSd"/>
    <s v="BrkFace"/>
    <n v="223"/>
    <s v="Gd"/>
    <s v="TA"/>
    <s v="PConc"/>
    <s v="Gd"/>
    <s v="TA"/>
    <s v="No"/>
    <s v="GLQ"/>
    <n v="483"/>
    <s v="Unf"/>
    <n v="0"/>
    <n v="458"/>
    <n v="941"/>
    <s v="GasA"/>
    <s v="Ex"/>
    <x v="0"/>
    <s v="SBrkr"/>
    <n v="941"/>
    <n v="888"/>
    <n v="0"/>
    <n v="1829"/>
    <n v="1"/>
    <n v="0"/>
    <n v="2"/>
    <n v="1"/>
    <n v="3"/>
    <n v="1"/>
    <s v="Gd"/>
    <n v="7"/>
    <s v="Typ"/>
    <n v="1"/>
    <s v="TA"/>
    <s v="Attchd"/>
    <n v="2003"/>
    <s v="RFn"/>
    <n v="2"/>
    <n v="613"/>
    <s v="TA"/>
    <s v="TA"/>
    <s v="Y"/>
    <n v="192"/>
    <n v="39"/>
    <n v="0"/>
    <n v="0"/>
    <n v="0"/>
    <n v="0"/>
    <s v="NA"/>
    <s v="NA"/>
    <s v="NA"/>
    <n v="0"/>
    <n v="1"/>
    <n v="2010"/>
    <s v="WD"/>
    <s v="Normal"/>
    <n v="237000"/>
    <m/>
    <m/>
  </r>
  <r>
    <x v="264"/>
    <n v="60"/>
    <s v="RL"/>
    <n v="75"/>
    <n v="9473"/>
    <s v="Pave"/>
    <s v="NA"/>
    <s v="Reg"/>
    <s v="Lvl"/>
    <s v="AllPub"/>
    <s v="Inside"/>
    <s v="Gtl"/>
    <s v="CollgCr"/>
    <s v="Norm"/>
    <s v="Norm"/>
    <s v="1Fam"/>
    <s v="2Story"/>
    <n v="8"/>
    <n v="5"/>
    <n v="2002"/>
    <n v="2002"/>
    <s v="Gable"/>
    <s v="CompShg"/>
    <s v="VinylSd"/>
    <s v="VinylSd"/>
    <s v="NA"/>
    <s v="NA"/>
    <s v="Gd"/>
    <s v="TA"/>
    <s v="PConc"/>
    <s v="Gd"/>
    <s v="TA"/>
    <s v="No"/>
    <s v="GLQ"/>
    <n v="804"/>
    <s v="Unf"/>
    <n v="0"/>
    <n v="324"/>
    <n v="1128"/>
    <s v="GasA"/>
    <s v="Ex"/>
    <x v="0"/>
    <s v="SBrkr"/>
    <n v="1128"/>
    <n v="903"/>
    <n v="0"/>
    <n v="2031"/>
    <n v="1"/>
    <n v="0"/>
    <n v="2"/>
    <n v="1"/>
    <n v="3"/>
    <n v="1"/>
    <s v="Gd"/>
    <n v="7"/>
    <s v="Typ"/>
    <n v="1"/>
    <s v="Gd"/>
    <s v="Attchd"/>
    <n v="2002"/>
    <s v="RFn"/>
    <n v="2"/>
    <n v="577"/>
    <s v="TA"/>
    <s v="TA"/>
    <s v="Y"/>
    <n v="0"/>
    <n v="211"/>
    <n v="0"/>
    <n v="0"/>
    <n v="0"/>
    <n v="0"/>
    <s v="NA"/>
    <s v="NA"/>
    <s v="NA"/>
    <n v="0"/>
    <n v="3"/>
    <n v="2008"/>
    <s v="WD"/>
    <s v="Normal"/>
    <n v="237000"/>
    <m/>
    <m/>
  </r>
  <r>
    <x v="265"/>
    <n v="120"/>
    <s v="RL"/>
    <n v="39"/>
    <n v="5389"/>
    <s v="Pave"/>
    <s v="NA"/>
    <s v="IR1"/>
    <s v="Lvl"/>
    <s v="AllPub"/>
    <s v="Inside"/>
    <s v="Gtl"/>
    <s v="StoneBr"/>
    <s v="Norm"/>
    <s v="Norm"/>
    <s v="TwnhsE"/>
    <s v="1Story"/>
    <n v="8"/>
    <n v="5"/>
    <n v="1995"/>
    <n v="1996"/>
    <s v="Gable"/>
    <s v="CompShg"/>
    <s v="CemntBd"/>
    <s v="CmentBd"/>
    <s v="None"/>
    <n v="0"/>
    <s v="Gd"/>
    <s v="TA"/>
    <s v="PConc"/>
    <s v="Gd"/>
    <s v="TA"/>
    <s v="No"/>
    <s v="GLQ"/>
    <n v="1180"/>
    <s v="Unf"/>
    <n v="0"/>
    <n v="415"/>
    <n v="1595"/>
    <s v="GasA"/>
    <s v="Ex"/>
    <x v="0"/>
    <s v="SBrkr"/>
    <n v="1616"/>
    <n v="0"/>
    <n v="0"/>
    <n v="1616"/>
    <n v="1"/>
    <n v="0"/>
    <n v="2"/>
    <n v="0"/>
    <n v="2"/>
    <n v="1"/>
    <s v="Gd"/>
    <n v="5"/>
    <s v="Typ"/>
    <n v="1"/>
    <s v="TA"/>
    <s v="Attchd"/>
    <n v="1995"/>
    <s v="RFn"/>
    <n v="2"/>
    <n v="608"/>
    <s v="TA"/>
    <s v="TA"/>
    <s v="Y"/>
    <n v="237"/>
    <n v="152"/>
    <n v="0"/>
    <n v="0"/>
    <n v="0"/>
    <n v="0"/>
    <s v="NA"/>
    <s v="NA"/>
    <s v="NA"/>
    <n v="0"/>
    <n v="3"/>
    <n v="2010"/>
    <s v="WD"/>
    <s v="Normal"/>
    <n v="236500"/>
    <m/>
    <m/>
  </r>
  <r>
    <x v="266"/>
    <n v="20"/>
    <s v="RL"/>
    <s v="NA"/>
    <n v="11838"/>
    <s v="Pave"/>
    <s v="NA"/>
    <s v="Reg"/>
    <s v="Lvl"/>
    <s v="AllPub"/>
    <s v="Inside"/>
    <s v="Gtl"/>
    <s v="CollgCr"/>
    <s v="Norm"/>
    <s v="Norm"/>
    <s v="1Fam"/>
    <s v="1Story"/>
    <n v="8"/>
    <n v="5"/>
    <n v="2001"/>
    <n v="2001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1753"/>
    <n v="1753"/>
    <s v="GasA"/>
    <s v="Ex"/>
    <x v="0"/>
    <s v="SBrkr"/>
    <n v="1788"/>
    <n v="0"/>
    <n v="0"/>
    <n v="1788"/>
    <n v="0"/>
    <n v="0"/>
    <n v="2"/>
    <n v="0"/>
    <n v="3"/>
    <n v="1"/>
    <s v="Ex"/>
    <n v="7"/>
    <s v="Typ"/>
    <n v="1"/>
    <s v="TA"/>
    <s v="Attchd"/>
    <n v="2001"/>
    <s v="RFn"/>
    <n v="2"/>
    <n v="522"/>
    <s v="TA"/>
    <s v="TA"/>
    <s v="Y"/>
    <n v="202"/>
    <n v="151"/>
    <n v="0"/>
    <n v="0"/>
    <n v="0"/>
    <n v="0"/>
    <s v="NA"/>
    <s v="NA"/>
    <s v="NA"/>
    <n v="0"/>
    <n v="6"/>
    <n v="2009"/>
    <s v="WD"/>
    <s v="Normal"/>
    <n v="236500"/>
    <m/>
    <m/>
  </r>
  <r>
    <x v="267"/>
    <n v="60"/>
    <s v="RL"/>
    <s v="NA"/>
    <n v="8795"/>
    <s v="Pave"/>
    <s v="NA"/>
    <s v="IR1"/>
    <s v="Lvl"/>
    <s v="AllPub"/>
    <s v="Inside"/>
    <s v="Gtl"/>
    <s v="Gilbert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300"/>
    <s v="Unf"/>
    <n v="0"/>
    <n v="652"/>
    <n v="952"/>
    <s v="GasA"/>
    <s v="Ex"/>
    <x v="0"/>
    <s v="SBrkr"/>
    <n v="980"/>
    <n v="1276"/>
    <n v="0"/>
    <n v="2256"/>
    <n v="0"/>
    <n v="0"/>
    <n v="2"/>
    <n v="1"/>
    <n v="4"/>
    <n v="1"/>
    <s v="Gd"/>
    <n v="8"/>
    <s v="Typ"/>
    <n v="1"/>
    <s v="TA"/>
    <s v="BuiltIn"/>
    <n v="2000"/>
    <s v="Fin"/>
    <n v="2"/>
    <n v="554"/>
    <s v="TA"/>
    <s v="TA"/>
    <s v="Y"/>
    <n v="224"/>
    <n v="54"/>
    <n v="0"/>
    <n v="0"/>
    <n v="0"/>
    <n v="0"/>
    <s v="NA"/>
    <s v="NA"/>
    <s v="NA"/>
    <n v="0"/>
    <n v="4"/>
    <n v="2009"/>
    <s v="WD"/>
    <s v="Normal"/>
    <n v="236000"/>
    <m/>
    <m/>
  </r>
  <r>
    <x v="268"/>
    <n v="60"/>
    <s v="RL"/>
    <n v="80"/>
    <n v="9938"/>
    <s v="Pave"/>
    <s v="NA"/>
    <s v="Reg"/>
    <s v="Lvl"/>
    <s v="AllPub"/>
    <s v="Inside"/>
    <s v="Gtl"/>
    <s v="SawyerW"/>
    <s v="Norm"/>
    <s v="Norm"/>
    <s v="1Fam"/>
    <s v="2Story"/>
    <n v="7"/>
    <n v="5"/>
    <n v="1993"/>
    <n v="1994"/>
    <s v="Gable"/>
    <s v="CompShg"/>
    <s v="MetalSd"/>
    <s v="MetalSd"/>
    <s v="BrkFace"/>
    <n v="246"/>
    <s v="Gd"/>
    <s v="TA"/>
    <s v="PConc"/>
    <s v="Gd"/>
    <s v="TA"/>
    <s v="No"/>
    <s v="GLQ"/>
    <n v="750"/>
    <s v="Unf"/>
    <n v="0"/>
    <n v="300"/>
    <n v="1050"/>
    <s v="GasA"/>
    <s v="Ex"/>
    <x v="0"/>
    <s v="SBrkr"/>
    <n v="1062"/>
    <n v="887"/>
    <n v="0"/>
    <n v="1949"/>
    <n v="1"/>
    <n v="0"/>
    <n v="2"/>
    <n v="1"/>
    <n v="3"/>
    <n v="1"/>
    <s v="Gd"/>
    <n v="8"/>
    <s v="Typ"/>
    <n v="1"/>
    <s v="TA"/>
    <s v="Attchd"/>
    <n v="1993"/>
    <s v="Fin"/>
    <n v="2"/>
    <n v="574"/>
    <s v="TA"/>
    <s v="TA"/>
    <s v="Y"/>
    <n v="156"/>
    <n v="90"/>
    <n v="0"/>
    <n v="0"/>
    <n v="0"/>
    <n v="0"/>
    <s v="NA"/>
    <s v="GdPrv"/>
    <s v="NA"/>
    <n v="0"/>
    <n v="6"/>
    <n v="2010"/>
    <s v="WD"/>
    <s v="Normal"/>
    <n v="236000"/>
    <m/>
    <m/>
  </r>
  <r>
    <x v="269"/>
    <n v="20"/>
    <s v="RL"/>
    <n v="92"/>
    <n v="11932"/>
    <s v="Pave"/>
    <s v="NA"/>
    <s v="Reg"/>
    <s v="Lvl"/>
    <s v="AllPub"/>
    <s v="FR2"/>
    <s v="Gtl"/>
    <s v="Somerst"/>
    <s v="Feedr"/>
    <s v="Norm"/>
    <s v="1Fam"/>
    <s v="1Story"/>
    <n v="8"/>
    <n v="5"/>
    <n v="2007"/>
    <n v="2008"/>
    <s v="Gable"/>
    <s v="CompShg"/>
    <s v="VinylSd"/>
    <s v="VinylSd"/>
    <s v="Stone"/>
    <n v="186"/>
    <s v="Gd"/>
    <s v="TA"/>
    <s v="PConc"/>
    <s v="Gd"/>
    <s v="TA"/>
    <s v="No"/>
    <s v="Unf"/>
    <n v="0"/>
    <s v="Unf"/>
    <n v="0"/>
    <n v="1580"/>
    <n v="1580"/>
    <s v="GasA"/>
    <s v="Ex"/>
    <x v="0"/>
    <s v="SBrkr"/>
    <n v="1580"/>
    <n v="0"/>
    <n v="0"/>
    <n v="1580"/>
    <n v="0"/>
    <n v="0"/>
    <n v="2"/>
    <n v="0"/>
    <n v="3"/>
    <n v="1"/>
    <s v="Gd"/>
    <n v="7"/>
    <s v="Typ"/>
    <n v="0"/>
    <s v="NA"/>
    <s v="Attchd"/>
    <n v="2008"/>
    <s v="RFn"/>
    <n v="3"/>
    <n v="830"/>
    <s v="TA"/>
    <s v="TA"/>
    <s v="Y"/>
    <n v="0"/>
    <n v="24"/>
    <n v="0"/>
    <n v="0"/>
    <n v="0"/>
    <n v="0"/>
    <s v="NA"/>
    <s v="NA"/>
    <s v="NA"/>
    <n v="0"/>
    <n v="6"/>
    <n v="2008"/>
    <s v="ConLD"/>
    <s v="Partial"/>
    <n v="235128"/>
    <m/>
    <m/>
  </r>
  <r>
    <x v="270"/>
    <n v="20"/>
    <s v="RL"/>
    <s v="NA"/>
    <n v="13500"/>
    <s v="Pave"/>
    <s v="NA"/>
    <s v="Reg"/>
    <s v="Lvl"/>
    <s v="AllPub"/>
    <s v="Inside"/>
    <s v="Gtl"/>
    <s v="ClearCr"/>
    <s v="Norm"/>
    <s v="Norm"/>
    <s v="1Fam"/>
    <s v="1Story"/>
    <n v="6"/>
    <n v="7"/>
    <n v="1960"/>
    <n v="1975"/>
    <s v="Flat"/>
    <s v="CompShg"/>
    <s v="BrkFace"/>
    <s v="Plywood"/>
    <s v="None"/>
    <n v="0"/>
    <s v="TA"/>
    <s v="TA"/>
    <s v="CBlock"/>
    <s v="Gd"/>
    <s v="TA"/>
    <s v="Gd"/>
    <s v="BLQ"/>
    <n v="429"/>
    <s v="ALQ"/>
    <n v="1080"/>
    <n v="93"/>
    <n v="1602"/>
    <s v="GasA"/>
    <s v="Gd"/>
    <x v="0"/>
    <s v="SBrkr"/>
    <n v="1252"/>
    <n v="0"/>
    <n v="0"/>
    <n v="1252"/>
    <n v="1"/>
    <n v="0"/>
    <n v="1"/>
    <n v="0"/>
    <n v="1"/>
    <n v="1"/>
    <s v="TA"/>
    <n v="4"/>
    <s v="Typ"/>
    <n v="1"/>
    <s v="Gd"/>
    <s v="Attchd"/>
    <n v="1960"/>
    <s v="RFn"/>
    <n v="2"/>
    <n v="564"/>
    <s v="TA"/>
    <s v="TA"/>
    <s v="Y"/>
    <n v="409"/>
    <n v="0"/>
    <n v="0"/>
    <n v="0"/>
    <n v="0"/>
    <n v="0"/>
    <s v="NA"/>
    <s v="NA"/>
    <s v="NA"/>
    <n v="0"/>
    <n v="3"/>
    <n v="2008"/>
    <s v="WD"/>
    <s v="Normal"/>
    <n v="235000"/>
    <m/>
    <m/>
  </r>
  <r>
    <x v="271"/>
    <n v="75"/>
    <s v="RL"/>
    <n v="174"/>
    <n v="25419"/>
    <s v="Pave"/>
    <s v="NA"/>
    <s v="Reg"/>
    <s v="Lvl"/>
    <s v="AllPub"/>
    <s v="Corner"/>
    <s v="Gtl"/>
    <s v="NAmes"/>
    <s v="Artery"/>
    <s v="Norm"/>
    <s v="1Fam"/>
    <s v="2Story"/>
    <n v="8"/>
    <n v="4"/>
    <n v="1918"/>
    <n v="1990"/>
    <s v="Gable"/>
    <s v="CompShg"/>
    <s v="Stucco"/>
    <s v="Stucco"/>
    <s v="None"/>
    <n v="0"/>
    <s v="Gd"/>
    <s v="Gd"/>
    <s v="PConc"/>
    <s v="TA"/>
    <s v="TA"/>
    <s v="No"/>
    <s v="GLQ"/>
    <n v="1036"/>
    <s v="LwQ"/>
    <n v="184"/>
    <n v="140"/>
    <n v="1360"/>
    <s v="GasA"/>
    <s v="Gd"/>
    <x v="0"/>
    <s v="SBrkr"/>
    <n v="1360"/>
    <n v="1360"/>
    <n v="392"/>
    <n v="3112"/>
    <n v="1"/>
    <n v="1"/>
    <n v="2"/>
    <n v="0"/>
    <n v="4"/>
    <n v="1"/>
    <s v="Gd"/>
    <n v="8"/>
    <s v="Typ"/>
    <n v="1"/>
    <s v="Ex"/>
    <s v="Detchd"/>
    <n v="1918"/>
    <s v="Unf"/>
    <n v="2"/>
    <n v="795"/>
    <s v="TA"/>
    <s v="TA"/>
    <s v="Y"/>
    <n v="0"/>
    <n v="16"/>
    <n v="552"/>
    <n v="0"/>
    <n v="0"/>
    <n v="512"/>
    <s v="Ex"/>
    <s v="GdPrv"/>
    <s v="NA"/>
    <n v="0"/>
    <n v="3"/>
    <n v="2006"/>
    <s v="WD"/>
    <s v="Abnorml"/>
    <n v="235000"/>
    <m/>
    <m/>
  </r>
  <r>
    <x v="272"/>
    <n v="120"/>
    <s v="RM"/>
    <n v="44"/>
    <n v="4750"/>
    <s v="Pave"/>
    <s v="NA"/>
    <s v="IR1"/>
    <s v="HLS"/>
    <s v="AllPub"/>
    <s v="Inside"/>
    <s v="Mod"/>
    <s v="Crawfor"/>
    <s v="Norm"/>
    <s v="Norm"/>
    <s v="TwnhsE"/>
    <s v="1Story"/>
    <n v="8"/>
    <n v="5"/>
    <n v="2006"/>
    <n v="2007"/>
    <s v="Hip"/>
    <s v="CompShg"/>
    <s v="VinylSd"/>
    <s v="VinylSd"/>
    <s v="Stone"/>
    <n v="481"/>
    <s v="Gd"/>
    <s v="TA"/>
    <s v="PConc"/>
    <s v="Gd"/>
    <s v="TA"/>
    <s v="Gd"/>
    <s v="GLQ"/>
    <n v="1573"/>
    <s v="Unf"/>
    <n v="0"/>
    <n v="0"/>
    <n v="1573"/>
    <s v="GasA"/>
    <s v="Ex"/>
    <x v="0"/>
    <s v="SBrkr"/>
    <n v="1625"/>
    <n v="0"/>
    <n v="0"/>
    <n v="1625"/>
    <n v="1"/>
    <n v="1"/>
    <n v="2"/>
    <n v="0"/>
    <n v="2"/>
    <n v="1"/>
    <s v="Gd"/>
    <n v="5"/>
    <s v="Typ"/>
    <n v="1"/>
    <s v="Gd"/>
    <s v="Attchd"/>
    <n v="2006"/>
    <s v="Fin"/>
    <n v="2"/>
    <n v="538"/>
    <s v="TA"/>
    <s v="TA"/>
    <s v="Y"/>
    <n v="123"/>
    <n v="0"/>
    <n v="0"/>
    <n v="0"/>
    <n v="153"/>
    <n v="0"/>
    <s v="NA"/>
    <s v="NA"/>
    <s v="NA"/>
    <n v="0"/>
    <n v="12"/>
    <n v="2007"/>
    <s v="WD"/>
    <s v="Family"/>
    <n v="235000"/>
    <m/>
    <m/>
  </r>
  <r>
    <x v="273"/>
    <n v="60"/>
    <s v="RL"/>
    <s v="NA"/>
    <n v="16659"/>
    <s v="Pave"/>
    <s v="NA"/>
    <s v="IR1"/>
    <s v="Lvl"/>
    <s v="AllPub"/>
    <s v="Corner"/>
    <s v="Gtl"/>
    <s v="NWAmes"/>
    <s v="PosA"/>
    <s v="Norm"/>
    <s v="1Fam"/>
    <s v="2Story"/>
    <n v="7"/>
    <n v="7"/>
    <n v="1977"/>
    <n v="1994"/>
    <s v="Gable"/>
    <s v="CompShg"/>
    <s v="Plywood"/>
    <s v="Plywood"/>
    <s v="BrkFace"/>
    <n v="34"/>
    <s v="TA"/>
    <s v="TA"/>
    <s v="CBlock"/>
    <s v="TA"/>
    <s v="TA"/>
    <s v="No"/>
    <s v="ALQ"/>
    <n v="795"/>
    <s v="Unf"/>
    <n v="0"/>
    <n v="0"/>
    <n v="795"/>
    <s v="GasA"/>
    <s v="Fa"/>
    <x v="0"/>
    <s v="SBrkr"/>
    <n v="1468"/>
    <n v="795"/>
    <n v="0"/>
    <n v="2263"/>
    <n v="1"/>
    <n v="0"/>
    <n v="2"/>
    <n v="1"/>
    <n v="3"/>
    <n v="1"/>
    <s v="Gd"/>
    <n v="9"/>
    <s v="Typ"/>
    <n v="1"/>
    <s v="TA"/>
    <s v="Attchd"/>
    <n v="1977"/>
    <s v="Fin"/>
    <n v="2"/>
    <n v="539"/>
    <s v="TA"/>
    <s v="TA"/>
    <s v="Y"/>
    <n v="0"/>
    <n v="250"/>
    <n v="0"/>
    <n v="0"/>
    <n v="0"/>
    <n v="0"/>
    <s v="NA"/>
    <s v="NA"/>
    <s v="NA"/>
    <n v="0"/>
    <n v="3"/>
    <n v="2006"/>
    <s v="WD"/>
    <s v="Normal"/>
    <n v="235000"/>
    <m/>
    <m/>
  </r>
  <r>
    <x v="274"/>
    <n v="70"/>
    <s v="RL"/>
    <n v="120"/>
    <n v="13728"/>
    <s v="Pave"/>
    <s v="NA"/>
    <s v="Reg"/>
    <s v="Lvl"/>
    <s v="AllPub"/>
    <s v="Corner"/>
    <s v="Gtl"/>
    <s v="Edwards"/>
    <s v="Norm"/>
    <s v="Norm"/>
    <s v="1Fam"/>
    <s v="2Story"/>
    <n v="6"/>
    <n v="7"/>
    <n v="1935"/>
    <n v="1986"/>
    <s v="Hip"/>
    <s v="CompShg"/>
    <s v="Stucco"/>
    <s v="Stucco"/>
    <s v="None"/>
    <n v="0"/>
    <s v="TA"/>
    <s v="TA"/>
    <s v="CBlock"/>
    <s v="TA"/>
    <s v="TA"/>
    <s v="No"/>
    <s v="Rec"/>
    <n v="626"/>
    <s v="Unf"/>
    <n v="0"/>
    <n v="501"/>
    <n v="1127"/>
    <s v="GasA"/>
    <s v="Ex"/>
    <x v="0"/>
    <s v="SBrkr"/>
    <n v="1236"/>
    <n v="872"/>
    <n v="0"/>
    <n v="2108"/>
    <n v="0"/>
    <n v="0"/>
    <n v="2"/>
    <n v="0"/>
    <n v="4"/>
    <n v="1"/>
    <s v="Gd"/>
    <n v="7"/>
    <s v="Typ"/>
    <n v="2"/>
    <s v="TA"/>
    <s v="Basment"/>
    <n v="1935"/>
    <s v="Unf"/>
    <n v="2"/>
    <n v="540"/>
    <s v="TA"/>
    <s v="TA"/>
    <s v="Y"/>
    <n v="0"/>
    <n v="0"/>
    <n v="0"/>
    <n v="0"/>
    <n v="90"/>
    <n v="0"/>
    <s v="NA"/>
    <s v="NA"/>
    <s v="NA"/>
    <n v="0"/>
    <n v="7"/>
    <n v="2008"/>
    <s v="WD"/>
    <s v="Normal"/>
    <n v="235000"/>
    <m/>
    <m/>
  </r>
  <r>
    <x v="275"/>
    <n v="60"/>
    <s v="RL"/>
    <s v="NA"/>
    <n v="10316"/>
    <s v="Pave"/>
    <s v="NA"/>
    <s v="IR1"/>
    <s v="Lvl"/>
    <s v="AllPub"/>
    <s v="Inside"/>
    <s v="Gtl"/>
    <s v="CollgCr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735"/>
    <s v="Unf"/>
    <n v="0"/>
    <n v="257"/>
    <n v="992"/>
    <s v="GasA"/>
    <s v="Ex"/>
    <x v="0"/>
    <s v="SBrkr"/>
    <n v="992"/>
    <n v="873"/>
    <n v="0"/>
    <n v="1865"/>
    <n v="1"/>
    <n v="0"/>
    <n v="2"/>
    <n v="1"/>
    <n v="3"/>
    <n v="1"/>
    <s v="Gd"/>
    <n v="7"/>
    <s v="Typ"/>
    <n v="1"/>
    <s v="TA"/>
    <s v="Attchd"/>
    <n v="2000"/>
    <s v="RFn"/>
    <n v="3"/>
    <n v="839"/>
    <s v="TA"/>
    <s v="TA"/>
    <s v="Y"/>
    <n v="0"/>
    <n v="184"/>
    <n v="0"/>
    <n v="0"/>
    <n v="0"/>
    <n v="0"/>
    <s v="NA"/>
    <s v="NA"/>
    <s v="NA"/>
    <n v="0"/>
    <n v="6"/>
    <n v="2008"/>
    <s v="WD"/>
    <s v="Normal"/>
    <n v="235000"/>
    <m/>
    <m/>
  </r>
  <r>
    <x v="276"/>
    <n v="20"/>
    <s v="RL"/>
    <n v="70"/>
    <n v="9100"/>
    <s v="Pave"/>
    <s v="NA"/>
    <s v="Reg"/>
    <s v="Lvl"/>
    <s v="AllPub"/>
    <s v="Inside"/>
    <s v="Gtl"/>
    <s v="CollgCr"/>
    <s v="Norm"/>
    <s v="Norm"/>
    <s v="1Fam"/>
    <s v="1Story"/>
    <n v="7"/>
    <n v="5"/>
    <n v="2000"/>
    <n v="2000"/>
    <s v="Gable"/>
    <s v="CompShg"/>
    <s v="VinylSd"/>
    <s v="VinylSd"/>
    <s v="BrkFace"/>
    <n v="244"/>
    <s v="Gd"/>
    <s v="TA"/>
    <s v="PConc"/>
    <s v="Gd"/>
    <s v="TA"/>
    <s v="Av"/>
    <s v="GLQ"/>
    <n v="1400"/>
    <s v="Unf"/>
    <n v="0"/>
    <n v="125"/>
    <n v="1525"/>
    <s v="GasA"/>
    <s v="Ex"/>
    <x v="0"/>
    <s v="SBrkr"/>
    <n v="1525"/>
    <n v="0"/>
    <n v="0"/>
    <n v="1525"/>
    <n v="1"/>
    <n v="0"/>
    <n v="2"/>
    <n v="0"/>
    <n v="3"/>
    <n v="1"/>
    <s v="Gd"/>
    <n v="6"/>
    <s v="Typ"/>
    <n v="0"/>
    <s v="NA"/>
    <s v="Attchd"/>
    <n v="2000"/>
    <s v="RFn"/>
    <n v="2"/>
    <n v="541"/>
    <s v="TA"/>
    <s v="TA"/>
    <s v="Y"/>
    <n v="219"/>
    <n v="36"/>
    <n v="0"/>
    <n v="0"/>
    <n v="0"/>
    <n v="0"/>
    <s v="NA"/>
    <s v="NA"/>
    <s v="NA"/>
    <n v="0"/>
    <n v="9"/>
    <n v="2006"/>
    <s v="WD"/>
    <s v="Normal"/>
    <n v="235000"/>
    <m/>
    <m/>
  </r>
  <r>
    <x v="277"/>
    <n v="70"/>
    <s v="RL"/>
    <n v="53"/>
    <n v="10918"/>
    <s v="Pave"/>
    <s v="NA"/>
    <s v="Reg"/>
    <s v="Lvl"/>
    <s v="AllPub"/>
    <s v="Inside"/>
    <s v="Gtl"/>
    <s v="Crawfor"/>
    <s v="Norm"/>
    <s v="Norm"/>
    <s v="1Fam"/>
    <s v="2Story"/>
    <n v="7"/>
    <n v="9"/>
    <n v="1926"/>
    <n v="2004"/>
    <s v="Gambrel"/>
    <s v="CompShg"/>
    <s v="MetalSd"/>
    <s v="MetalSd"/>
    <s v="None"/>
    <n v="0"/>
    <s v="Gd"/>
    <s v="TA"/>
    <s v="BrkTil"/>
    <s v="Gd"/>
    <s v="TA"/>
    <s v="No"/>
    <s v="Unf"/>
    <n v="0"/>
    <s v="Unf"/>
    <n v="0"/>
    <n v="1276"/>
    <n v="1276"/>
    <s v="GasA"/>
    <s v="Ex"/>
    <x v="0"/>
    <s v="SBrkr"/>
    <n v="1276"/>
    <n v="804"/>
    <n v="0"/>
    <n v="2080"/>
    <n v="0"/>
    <n v="0"/>
    <n v="1"/>
    <n v="1"/>
    <n v="3"/>
    <n v="1"/>
    <s v="Gd"/>
    <n v="9"/>
    <s v="Typ"/>
    <n v="2"/>
    <s v="Gd"/>
    <s v="Detchd"/>
    <n v="1926"/>
    <s v="Unf"/>
    <n v="1"/>
    <n v="282"/>
    <s v="TA"/>
    <s v="TA"/>
    <s v="Y"/>
    <n v="0"/>
    <n v="0"/>
    <n v="0"/>
    <n v="0"/>
    <n v="145"/>
    <n v="0"/>
    <s v="NA"/>
    <s v="MnPrv"/>
    <s v="NA"/>
    <n v="0"/>
    <n v="6"/>
    <n v="2009"/>
    <s v="WD"/>
    <s v="Normal"/>
    <n v="234000"/>
    <m/>
    <m/>
  </r>
  <r>
    <x v="278"/>
    <n v="120"/>
    <s v="RL"/>
    <s v="NA"/>
    <n v="3196"/>
    <s v="Pave"/>
    <s v="NA"/>
    <s v="Reg"/>
    <s v="Lvl"/>
    <s v="AllPub"/>
    <s v="Inside"/>
    <s v="Gtl"/>
    <s v="Blmngtn"/>
    <s v="Norm"/>
    <s v="Norm"/>
    <s v="TwnhsE"/>
    <s v="1Story"/>
    <n v="7"/>
    <n v="5"/>
    <n v="2003"/>
    <n v="2004"/>
    <s v="Gable"/>
    <s v="CompShg"/>
    <s v="VinylSd"/>
    <s v="VinylSd"/>
    <s v="BrkFace"/>
    <n v="18"/>
    <s v="Gd"/>
    <s v="TA"/>
    <s v="PConc"/>
    <s v="Gd"/>
    <s v="TA"/>
    <s v="Gd"/>
    <s v="Unf"/>
    <n v="0"/>
    <s v="Unf"/>
    <n v="0"/>
    <n v="1374"/>
    <n v="1374"/>
    <s v="GasA"/>
    <s v="Ex"/>
    <x v="0"/>
    <s v="SBrkr"/>
    <n v="1557"/>
    <n v="0"/>
    <n v="0"/>
    <n v="1557"/>
    <n v="0"/>
    <n v="0"/>
    <n v="2"/>
    <n v="0"/>
    <n v="2"/>
    <n v="1"/>
    <s v="Gd"/>
    <n v="7"/>
    <s v="Typ"/>
    <n v="1"/>
    <s v="TA"/>
    <s v="Attchd"/>
    <n v="2003"/>
    <s v="Fin"/>
    <n v="2"/>
    <n v="420"/>
    <s v="TA"/>
    <s v="TA"/>
    <s v="Y"/>
    <n v="143"/>
    <n v="20"/>
    <n v="0"/>
    <n v="0"/>
    <n v="0"/>
    <n v="0"/>
    <s v="NA"/>
    <s v="NA"/>
    <s v="NA"/>
    <n v="0"/>
    <n v="10"/>
    <n v="2006"/>
    <s v="WD"/>
    <s v="Normal"/>
    <n v="234000"/>
    <m/>
    <m/>
  </r>
  <r>
    <x v="279"/>
    <n v="60"/>
    <s v="RL"/>
    <n v="120"/>
    <n v="15611"/>
    <s v="Pave"/>
    <s v="NA"/>
    <s v="Reg"/>
    <s v="Lvl"/>
    <s v="AllPub"/>
    <s v="Inside"/>
    <s v="Gtl"/>
    <s v="CollgCr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79"/>
    <n v="1079"/>
    <s v="GasA"/>
    <s v="Ex"/>
    <x v="0"/>
    <s v="SBrkr"/>
    <n v="1079"/>
    <n v="840"/>
    <n v="0"/>
    <n v="1919"/>
    <n v="0"/>
    <n v="0"/>
    <n v="2"/>
    <n v="1"/>
    <n v="3"/>
    <n v="1"/>
    <s v="Gd"/>
    <n v="8"/>
    <s v="Typ"/>
    <n v="1"/>
    <s v="Gd"/>
    <s v="Attchd"/>
    <n v="2006"/>
    <s v="RFn"/>
    <n v="2"/>
    <n v="685"/>
    <s v="Gd"/>
    <s v="TA"/>
    <s v="Y"/>
    <n v="0"/>
    <n v="51"/>
    <n v="0"/>
    <n v="0"/>
    <n v="0"/>
    <n v="0"/>
    <s v="NA"/>
    <s v="NA"/>
    <s v="NA"/>
    <n v="0"/>
    <n v="7"/>
    <n v="2006"/>
    <s v="New"/>
    <s v="Partial"/>
    <n v="233230"/>
    <m/>
    <m/>
  </r>
  <r>
    <x v="280"/>
    <n v="20"/>
    <s v="RL"/>
    <n v="79"/>
    <n v="9541"/>
    <s v="Pave"/>
    <s v="NA"/>
    <s v="IR1"/>
    <s v="Lvl"/>
    <s v="AllPub"/>
    <s v="Inside"/>
    <s v="Gtl"/>
    <s v="NridgHt"/>
    <s v="Norm"/>
    <s v="Norm"/>
    <s v="1Fam"/>
    <s v="1Story"/>
    <n v="7"/>
    <n v="5"/>
    <n v="2009"/>
    <n v="2009"/>
    <s v="Gable"/>
    <s v="CompShg"/>
    <s v="VinylSd"/>
    <s v="VinylSd"/>
    <s v="Stone"/>
    <n v="268"/>
    <s v="Gd"/>
    <s v="TA"/>
    <s v="PConc"/>
    <s v="Gd"/>
    <s v="TA"/>
    <s v="No"/>
    <s v="Unf"/>
    <n v="0"/>
    <s v="Unf"/>
    <n v="0"/>
    <n v="1502"/>
    <n v="1502"/>
    <s v="GasA"/>
    <s v="Ex"/>
    <x v="0"/>
    <s v="SBrkr"/>
    <n v="1502"/>
    <n v="0"/>
    <n v="0"/>
    <n v="1502"/>
    <n v="0"/>
    <n v="0"/>
    <n v="2"/>
    <n v="0"/>
    <n v="3"/>
    <n v="1"/>
    <s v="Gd"/>
    <n v="7"/>
    <s v="Typ"/>
    <n v="0"/>
    <s v="NA"/>
    <s v="Attchd"/>
    <n v="2009"/>
    <s v="RFn"/>
    <n v="2"/>
    <n v="644"/>
    <s v="TA"/>
    <s v="TA"/>
    <s v="Y"/>
    <n v="0"/>
    <n v="114"/>
    <n v="0"/>
    <n v="0"/>
    <n v="0"/>
    <n v="0"/>
    <s v="NA"/>
    <s v="NA"/>
    <s v="NA"/>
    <n v="0"/>
    <n v="9"/>
    <n v="2009"/>
    <s v="New"/>
    <s v="Partial"/>
    <n v="233170"/>
    <m/>
    <m/>
  </r>
  <r>
    <x v="281"/>
    <n v="60"/>
    <s v="RL"/>
    <n v="76"/>
    <n v="10142"/>
    <s v="Pave"/>
    <s v="NA"/>
    <s v="IR1"/>
    <s v="Lvl"/>
    <s v="AllPub"/>
    <s v="Inside"/>
    <s v="Gtl"/>
    <s v="SawyerW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656"/>
    <s v="Unf"/>
    <n v="0"/>
    <n v="300"/>
    <n v="956"/>
    <s v="GasA"/>
    <s v="Ex"/>
    <x v="0"/>
    <s v="SBrkr"/>
    <n v="956"/>
    <n v="1128"/>
    <n v="0"/>
    <n v="2084"/>
    <n v="1"/>
    <n v="0"/>
    <n v="2"/>
    <n v="1"/>
    <n v="4"/>
    <n v="1"/>
    <s v="Gd"/>
    <n v="8"/>
    <s v="Typ"/>
    <n v="0"/>
    <s v="NA"/>
    <s v="BuiltIn"/>
    <n v="2004"/>
    <s v="RFn"/>
    <n v="2"/>
    <n v="618"/>
    <s v="TA"/>
    <s v="TA"/>
    <s v="Y"/>
    <n v="0"/>
    <n v="45"/>
    <n v="0"/>
    <n v="0"/>
    <n v="0"/>
    <n v="0"/>
    <s v="NA"/>
    <s v="NA"/>
    <s v="NA"/>
    <n v="0"/>
    <n v="1"/>
    <n v="2010"/>
    <s v="WD"/>
    <s v="Normal"/>
    <n v="233000"/>
    <m/>
    <m/>
  </r>
  <r>
    <x v="282"/>
    <n v="20"/>
    <s v="FV"/>
    <n v="81"/>
    <n v="11216"/>
    <s v="Pave"/>
    <s v="NA"/>
    <s v="Reg"/>
    <s v="Lvl"/>
    <s v="AllPub"/>
    <s v="Inside"/>
    <s v="Gtl"/>
    <s v="Somerst"/>
    <s v="Norm"/>
    <s v="Norm"/>
    <s v="1Fam"/>
    <s v="1Story"/>
    <n v="8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489"/>
    <n v="1489"/>
    <s v="GasA"/>
    <s v="Ex"/>
    <x v="0"/>
    <s v="SBrkr"/>
    <n v="1489"/>
    <n v="0"/>
    <n v="0"/>
    <n v="1489"/>
    <n v="0"/>
    <n v="0"/>
    <n v="2"/>
    <n v="0"/>
    <n v="3"/>
    <n v="1"/>
    <s v="Gd"/>
    <n v="7"/>
    <s v="Typ"/>
    <n v="1"/>
    <s v="Gd"/>
    <s v="Attchd"/>
    <n v="2006"/>
    <s v="RFn"/>
    <n v="2"/>
    <n v="776"/>
    <s v="TA"/>
    <s v="TA"/>
    <s v="Y"/>
    <n v="0"/>
    <n v="140"/>
    <n v="0"/>
    <n v="0"/>
    <n v="0"/>
    <n v="0"/>
    <s v="NA"/>
    <s v="NA"/>
    <s v="NA"/>
    <n v="0"/>
    <n v="6"/>
    <n v="2006"/>
    <s v="New"/>
    <s v="Partial"/>
    <n v="232600"/>
    <m/>
    <m/>
  </r>
  <r>
    <x v="283"/>
    <n v="20"/>
    <s v="RL"/>
    <n v="75"/>
    <n v="11957"/>
    <s v="Pave"/>
    <s v="NA"/>
    <s v="IR1"/>
    <s v="Lvl"/>
    <s v="AllPub"/>
    <s v="Inside"/>
    <s v="Gtl"/>
    <s v="Somerst"/>
    <s v="RRAn"/>
    <s v="Norm"/>
    <s v="1Fam"/>
    <s v="1Story"/>
    <n v="8"/>
    <n v="5"/>
    <n v="2006"/>
    <n v="2006"/>
    <s v="Gable"/>
    <s v="CompShg"/>
    <s v="VinylSd"/>
    <s v="VinylSd"/>
    <s v="BrkFace"/>
    <n v="53"/>
    <s v="Gd"/>
    <s v="TA"/>
    <s v="PConc"/>
    <s v="Gd"/>
    <s v="TA"/>
    <s v="No"/>
    <s v="GLQ"/>
    <n v="24"/>
    <s v="Unf"/>
    <n v="0"/>
    <n v="1550"/>
    <n v="1574"/>
    <s v="GasA"/>
    <s v="Ex"/>
    <x v="0"/>
    <s v="SBrkr"/>
    <n v="1574"/>
    <n v="0"/>
    <n v="0"/>
    <n v="1574"/>
    <n v="0"/>
    <n v="0"/>
    <n v="2"/>
    <n v="0"/>
    <n v="3"/>
    <n v="1"/>
    <s v="Gd"/>
    <n v="7"/>
    <s v="Typ"/>
    <n v="1"/>
    <s v="Gd"/>
    <s v="Attchd"/>
    <n v="2006"/>
    <s v="RFn"/>
    <n v="3"/>
    <n v="824"/>
    <s v="TA"/>
    <s v="TA"/>
    <s v="Y"/>
    <n v="144"/>
    <n v="104"/>
    <n v="0"/>
    <n v="0"/>
    <n v="0"/>
    <n v="0"/>
    <s v="NA"/>
    <s v="NA"/>
    <s v="NA"/>
    <n v="0"/>
    <n v="7"/>
    <n v="2008"/>
    <s v="WD"/>
    <s v="Normal"/>
    <n v="232000"/>
    <m/>
    <m/>
  </r>
  <r>
    <x v="284"/>
    <n v="20"/>
    <s v="RL"/>
    <n v="73"/>
    <n v="8688"/>
    <s v="Pave"/>
    <s v="NA"/>
    <s v="Reg"/>
    <s v="Lvl"/>
    <s v="AllPub"/>
    <s v="Inside"/>
    <s v="Gtl"/>
    <s v="Somerst"/>
    <s v="Norm"/>
    <s v="Norm"/>
    <s v="1Fam"/>
    <s v="1Story"/>
    <n v="7"/>
    <n v="5"/>
    <n v="2005"/>
    <n v="2005"/>
    <s v="Gable"/>
    <s v="CompShg"/>
    <s v="VinylSd"/>
    <s v="VinylSd"/>
    <s v="BrkFace"/>
    <n v="228"/>
    <s v="Gd"/>
    <s v="TA"/>
    <s v="PConc"/>
    <s v="Gd"/>
    <s v="TA"/>
    <s v="Av"/>
    <s v="Unf"/>
    <n v="0"/>
    <s v="Unf"/>
    <n v="0"/>
    <n v="1616"/>
    <n v="1616"/>
    <s v="GasA"/>
    <s v="Ex"/>
    <x v="0"/>
    <s v="SBrkr"/>
    <n v="1616"/>
    <n v="0"/>
    <n v="0"/>
    <n v="1616"/>
    <n v="0"/>
    <n v="0"/>
    <n v="2"/>
    <n v="0"/>
    <n v="3"/>
    <n v="1"/>
    <s v="Gd"/>
    <n v="7"/>
    <s v="Typ"/>
    <n v="0"/>
    <s v="NA"/>
    <s v="Attchd"/>
    <n v="2005"/>
    <s v="RFn"/>
    <n v="3"/>
    <n v="834"/>
    <s v="TA"/>
    <s v="TA"/>
    <s v="Y"/>
    <n v="208"/>
    <n v="59"/>
    <n v="0"/>
    <n v="0"/>
    <n v="0"/>
    <n v="0"/>
    <s v="NA"/>
    <s v="NA"/>
    <s v="NA"/>
    <n v="0"/>
    <n v="4"/>
    <n v="2006"/>
    <s v="WD"/>
    <s v="Normal"/>
    <n v="232000"/>
    <m/>
    <m/>
  </r>
  <r>
    <x v="285"/>
    <n v="20"/>
    <s v="RL"/>
    <n v="48"/>
    <n v="10635"/>
    <s v="Pave"/>
    <s v="NA"/>
    <s v="IR2"/>
    <s v="Lvl"/>
    <s v="AllPub"/>
    <s v="FR2"/>
    <s v="Gtl"/>
    <s v="CollgCr"/>
    <s v="Norm"/>
    <s v="Norm"/>
    <s v="1Fam"/>
    <s v="1Story"/>
    <n v="8"/>
    <n v="5"/>
    <n v="2003"/>
    <n v="2003"/>
    <s v="Hip"/>
    <s v="CompShg"/>
    <s v="VinylSd"/>
    <s v="VinylSd"/>
    <s v="BrkFace"/>
    <n v="171"/>
    <s v="Gd"/>
    <s v="TA"/>
    <s v="PConc"/>
    <s v="Gd"/>
    <s v="TA"/>
    <s v="Av"/>
    <s v="BLQ"/>
    <n v="370"/>
    <s v="GLQ"/>
    <n v="972"/>
    <n v="315"/>
    <n v="1657"/>
    <s v="GasA"/>
    <s v="Ex"/>
    <x v="0"/>
    <s v="SBrkr"/>
    <n v="1668"/>
    <n v="0"/>
    <n v="0"/>
    <n v="1668"/>
    <n v="1"/>
    <n v="0"/>
    <n v="2"/>
    <n v="0"/>
    <n v="3"/>
    <n v="1"/>
    <s v="Gd"/>
    <n v="8"/>
    <s v="Typ"/>
    <n v="1"/>
    <s v="TA"/>
    <s v="Attchd"/>
    <n v="2003"/>
    <s v="Fin"/>
    <n v="2"/>
    <n v="502"/>
    <s v="TA"/>
    <s v="TA"/>
    <s v="Y"/>
    <n v="0"/>
    <n v="262"/>
    <n v="0"/>
    <n v="0"/>
    <n v="0"/>
    <n v="0"/>
    <s v="NA"/>
    <s v="NA"/>
    <s v="NA"/>
    <n v="0"/>
    <n v="5"/>
    <n v="2010"/>
    <s v="WD"/>
    <s v="Normal"/>
    <n v="232000"/>
    <m/>
    <m/>
  </r>
  <r>
    <x v="286"/>
    <n v="60"/>
    <s v="RL"/>
    <n v="65"/>
    <n v="15426"/>
    <s v="Pave"/>
    <s v="NA"/>
    <s v="IR1"/>
    <s v="Lvl"/>
    <s v="AllPub"/>
    <s v="Inside"/>
    <s v="Gtl"/>
    <s v="CollgCr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No"/>
    <s v="GLQ"/>
    <n v="821"/>
    <s v="Unf"/>
    <n v="0"/>
    <n v="107"/>
    <n v="928"/>
    <s v="GasA"/>
    <s v="Ex"/>
    <x v="0"/>
    <s v="SBrkr"/>
    <n v="928"/>
    <n v="836"/>
    <n v="0"/>
    <n v="1764"/>
    <n v="1"/>
    <n v="0"/>
    <n v="2"/>
    <n v="1"/>
    <n v="3"/>
    <n v="1"/>
    <s v="Gd"/>
    <n v="7"/>
    <s v="Typ"/>
    <n v="0"/>
    <s v="NA"/>
    <s v="Attchd"/>
    <n v="1997"/>
    <s v="RFn"/>
    <n v="2"/>
    <n v="470"/>
    <s v="TA"/>
    <s v="TA"/>
    <s v="Y"/>
    <n v="276"/>
    <n v="99"/>
    <n v="0"/>
    <n v="0"/>
    <n v="0"/>
    <n v="0"/>
    <s v="NA"/>
    <s v="MnPrv"/>
    <s v="NA"/>
    <n v="0"/>
    <n v="8"/>
    <n v="2009"/>
    <s v="WD"/>
    <s v="Normal"/>
    <n v="231500"/>
    <m/>
    <m/>
  </r>
  <r>
    <x v="287"/>
    <n v="60"/>
    <s v="RL"/>
    <n v="80"/>
    <n v="12435"/>
    <s v="Pave"/>
    <s v="NA"/>
    <s v="Reg"/>
    <s v="Lvl"/>
    <s v="AllPub"/>
    <s v="Inside"/>
    <s v="Gtl"/>
    <s v="CollgCr"/>
    <s v="Norm"/>
    <s v="Norm"/>
    <s v="1Fam"/>
    <s v="2Story"/>
    <n v="7"/>
    <n v="5"/>
    <n v="2001"/>
    <n v="2001"/>
    <s v="Gable"/>
    <s v="CompShg"/>
    <s v="VinylSd"/>
    <s v="VinylSd"/>
    <s v="BrkFace"/>
    <n v="172"/>
    <s v="Gd"/>
    <s v="TA"/>
    <s v="PConc"/>
    <s v="Gd"/>
    <s v="TA"/>
    <s v="No"/>
    <s v="GLQ"/>
    <n v="361"/>
    <s v="Unf"/>
    <n v="0"/>
    <n v="602"/>
    <n v="963"/>
    <s v="GasA"/>
    <s v="Ex"/>
    <x v="0"/>
    <s v="SBrkr"/>
    <n v="963"/>
    <n v="829"/>
    <n v="0"/>
    <n v="1792"/>
    <n v="0"/>
    <n v="0"/>
    <n v="2"/>
    <n v="1"/>
    <n v="3"/>
    <n v="1"/>
    <s v="Gd"/>
    <n v="7"/>
    <s v="Typ"/>
    <n v="1"/>
    <s v="TA"/>
    <s v="Attchd"/>
    <n v="2001"/>
    <s v="RFn"/>
    <n v="2"/>
    <n v="564"/>
    <s v="TA"/>
    <s v="TA"/>
    <s v="Y"/>
    <n v="0"/>
    <n v="96"/>
    <n v="0"/>
    <n v="245"/>
    <n v="0"/>
    <n v="0"/>
    <s v="NA"/>
    <s v="NA"/>
    <s v="NA"/>
    <n v="0"/>
    <n v="5"/>
    <n v="2008"/>
    <s v="WD"/>
    <s v="Normal"/>
    <n v="231500"/>
    <m/>
    <m/>
  </r>
  <r>
    <x v="288"/>
    <n v="60"/>
    <s v="RL"/>
    <n v="106"/>
    <n v="11194"/>
    <s v="Pave"/>
    <s v="NA"/>
    <s v="IR1"/>
    <s v="Lvl"/>
    <s v="AllPub"/>
    <s v="Corner"/>
    <s v="Gtl"/>
    <s v="Gilbert"/>
    <s v="Norm"/>
    <s v="Norm"/>
    <s v="1Fam"/>
    <s v="2Story"/>
    <n v="8"/>
    <n v="5"/>
    <n v="2000"/>
    <n v="2000"/>
    <s v="Gable"/>
    <s v="CompShg"/>
    <s v="VinylSd"/>
    <s v="VinylSd"/>
    <s v="BrkFace"/>
    <n v="40"/>
    <s v="Gd"/>
    <s v="TA"/>
    <s v="PConc"/>
    <s v="Gd"/>
    <s v="TA"/>
    <s v="No"/>
    <s v="Unf"/>
    <n v="0"/>
    <s v="Unf"/>
    <n v="0"/>
    <n v="1406"/>
    <n v="1406"/>
    <s v="GasA"/>
    <s v="Ex"/>
    <x v="0"/>
    <s v="SBrkr"/>
    <n v="1454"/>
    <n v="482"/>
    <n v="0"/>
    <n v="1936"/>
    <n v="0"/>
    <n v="0"/>
    <n v="2"/>
    <n v="1"/>
    <n v="3"/>
    <n v="1"/>
    <s v="Gd"/>
    <n v="7"/>
    <s v="Typ"/>
    <n v="1"/>
    <s v="TA"/>
    <s v="Attchd"/>
    <n v="2000"/>
    <s v="RFn"/>
    <n v="2"/>
    <n v="504"/>
    <s v="TA"/>
    <s v="TA"/>
    <s v="Y"/>
    <n v="188"/>
    <n v="124"/>
    <n v="0"/>
    <n v="0"/>
    <n v="0"/>
    <n v="0"/>
    <s v="NA"/>
    <s v="NA"/>
    <s v="NA"/>
    <n v="0"/>
    <n v="11"/>
    <n v="2006"/>
    <s v="WD"/>
    <s v="Normal"/>
    <n v="230500"/>
    <m/>
    <m/>
  </r>
  <r>
    <x v="289"/>
    <n v="20"/>
    <s v="RL"/>
    <n v="75"/>
    <n v="9742"/>
    <s v="Pave"/>
    <s v="NA"/>
    <s v="Reg"/>
    <s v="Lvl"/>
    <s v="AllPub"/>
    <s v="Inside"/>
    <s v="Gtl"/>
    <s v="CollgCr"/>
    <s v="Norm"/>
    <s v="Norm"/>
    <s v="1Fam"/>
    <s v="1Story"/>
    <n v="8"/>
    <n v="5"/>
    <n v="2002"/>
    <n v="2002"/>
    <s v="Hip"/>
    <s v="CompShg"/>
    <s v="VinylSd"/>
    <s v="VinylSd"/>
    <s v="BrkFace"/>
    <n v="281"/>
    <s v="Gd"/>
    <s v="TA"/>
    <s v="PConc"/>
    <s v="Gd"/>
    <s v="TA"/>
    <s v="No"/>
    <s v="Unf"/>
    <n v="0"/>
    <s v="Unf"/>
    <n v="0"/>
    <n v="1777"/>
    <n v="1777"/>
    <s v="GasA"/>
    <s v="Ex"/>
    <x v="0"/>
    <s v="SBrkr"/>
    <n v="1795"/>
    <n v="0"/>
    <n v="0"/>
    <n v="1795"/>
    <n v="0"/>
    <n v="0"/>
    <n v="2"/>
    <n v="0"/>
    <n v="3"/>
    <n v="1"/>
    <s v="Gd"/>
    <n v="7"/>
    <s v="Typ"/>
    <n v="1"/>
    <s v="Gd"/>
    <s v="Attchd"/>
    <n v="2002"/>
    <s v="RFn"/>
    <n v="2"/>
    <n v="534"/>
    <s v="TA"/>
    <s v="TA"/>
    <s v="Y"/>
    <n v="171"/>
    <n v="159"/>
    <n v="0"/>
    <n v="0"/>
    <n v="0"/>
    <n v="0"/>
    <s v="NA"/>
    <s v="NA"/>
    <s v="NA"/>
    <n v="0"/>
    <n v="9"/>
    <n v="2008"/>
    <s v="WD"/>
    <s v="Normal"/>
    <n v="230000"/>
    <m/>
    <m/>
  </r>
  <r>
    <x v="290"/>
    <n v="60"/>
    <s v="RL"/>
    <n v="73"/>
    <n v="9066"/>
    <s v="Pave"/>
    <s v="NA"/>
    <s v="IR1"/>
    <s v="Lvl"/>
    <s v="AllPub"/>
    <s v="Inside"/>
    <s v="Gtl"/>
    <s v="CollgCr"/>
    <s v="Norm"/>
    <s v="Norm"/>
    <s v="1Fam"/>
    <s v="2Story"/>
    <n v="8"/>
    <n v="5"/>
    <n v="1999"/>
    <n v="2000"/>
    <s v="Gable"/>
    <s v="CompShg"/>
    <s v="VinylSd"/>
    <s v="VinylSd"/>
    <s v="BrkFace"/>
    <n v="320"/>
    <s v="Gd"/>
    <s v="TA"/>
    <s v="PConc"/>
    <s v="Gd"/>
    <s v="TA"/>
    <s v="Mn"/>
    <s v="GLQ"/>
    <n v="668"/>
    <s v="Unf"/>
    <n v="0"/>
    <n v="336"/>
    <n v="1004"/>
    <s v="GasA"/>
    <s v="Ex"/>
    <x v="0"/>
    <s v="SBrkr"/>
    <n v="1004"/>
    <n v="848"/>
    <n v="0"/>
    <n v="1852"/>
    <n v="0"/>
    <n v="0"/>
    <n v="2"/>
    <n v="1"/>
    <n v="3"/>
    <n v="1"/>
    <s v="Gd"/>
    <n v="7"/>
    <s v="Typ"/>
    <n v="2"/>
    <s v="TA"/>
    <s v="Attchd"/>
    <n v="1999"/>
    <s v="Fin"/>
    <n v="3"/>
    <n v="660"/>
    <s v="TA"/>
    <s v="TA"/>
    <s v="Y"/>
    <n v="224"/>
    <n v="106"/>
    <n v="0"/>
    <n v="0"/>
    <n v="0"/>
    <n v="0"/>
    <s v="NA"/>
    <s v="GdPrv"/>
    <s v="NA"/>
    <n v="0"/>
    <n v="12"/>
    <n v="2008"/>
    <s v="WD"/>
    <s v="Normal"/>
    <n v="230000"/>
    <m/>
    <m/>
  </r>
  <r>
    <x v="291"/>
    <n v="60"/>
    <s v="RL"/>
    <n v="66"/>
    <n v="8738"/>
    <s v="Pave"/>
    <s v="NA"/>
    <s v="IR1"/>
    <s v="Lvl"/>
    <s v="AllPub"/>
    <s v="Inside"/>
    <s v="Gtl"/>
    <s v="Gilbert"/>
    <s v="Norm"/>
    <s v="Norm"/>
    <s v="1Fam"/>
    <s v="2Story"/>
    <n v="7"/>
    <n v="5"/>
    <n v="1999"/>
    <n v="1999"/>
    <s v="Gable"/>
    <s v="CompShg"/>
    <s v="VinylSd"/>
    <s v="VinylSd"/>
    <s v="BrkFace"/>
    <n v="302"/>
    <s v="Gd"/>
    <s v="TA"/>
    <s v="PConc"/>
    <s v="Gd"/>
    <s v="TA"/>
    <s v="No"/>
    <s v="Unf"/>
    <n v="0"/>
    <s v="Unf"/>
    <n v="0"/>
    <n v="975"/>
    <n v="975"/>
    <s v="GasA"/>
    <s v="Ex"/>
    <x v="0"/>
    <s v="SBrkr"/>
    <n v="1005"/>
    <n v="1286"/>
    <n v="0"/>
    <n v="2291"/>
    <n v="0"/>
    <n v="0"/>
    <n v="2"/>
    <n v="1"/>
    <n v="4"/>
    <n v="1"/>
    <s v="Gd"/>
    <n v="8"/>
    <s v="Typ"/>
    <n v="1"/>
    <s v="TA"/>
    <s v="BuiltIn"/>
    <n v="1999"/>
    <s v="Fin"/>
    <n v="2"/>
    <n v="429"/>
    <s v="TA"/>
    <s v="TA"/>
    <s v="Y"/>
    <n v="192"/>
    <n v="0"/>
    <n v="0"/>
    <n v="0"/>
    <n v="0"/>
    <n v="0"/>
    <s v="NA"/>
    <s v="NA"/>
    <s v="NA"/>
    <n v="0"/>
    <n v="2"/>
    <n v="2006"/>
    <s v="WD"/>
    <s v="Normal"/>
    <n v="230000"/>
    <m/>
    <m/>
  </r>
  <r>
    <x v="292"/>
    <n v="20"/>
    <s v="RL"/>
    <s v="NA"/>
    <n v="8125"/>
    <s v="Pave"/>
    <s v="NA"/>
    <s v="Reg"/>
    <s v="Lvl"/>
    <s v="AllPub"/>
    <s v="Inside"/>
    <s v="Gtl"/>
    <s v="CollgCr"/>
    <s v="Norm"/>
    <s v="Norm"/>
    <s v="1Fam"/>
    <s v="1Story"/>
    <n v="7"/>
    <n v="5"/>
    <n v="2002"/>
    <n v="2002"/>
    <s v="Gable"/>
    <s v="CompShg"/>
    <s v="VinylSd"/>
    <s v="VinylSd"/>
    <s v="Stone"/>
    <n v="295"/>
    <s v="Gd"/>
    <s v="TA"/>
    <s v="PConc"/>
    <s v="Gd"/>
    <s v="TA"/>
    <s v="No"/>
    <s v="GLQ"/>
    <n v="986"/>
    <s v="Unf"/>
    <n v="0"/>
    <n v="668"/>
    <n v="1654"/>
    <s v="GasA"/>
    <s v="Ex"/>
    <x v="0"/>
    <s v="SBrkr"/>
    <n v="1654"/>
    <n v="0"/>
    <n v="0"/>
    <n v="1654"/>
    <n v="1"/>
    <n v="0"/>
    <n v="2"/>
    <n v="0"/>
    <n v="3"/>
    <n v="1"/>
    <s v="Gd"/>
    <n v="6"/>
    <s v="Typ"/>
    <n v="0"/>
    <s v="NA"/>
    <s v="Attchd"/>
    <n v="2002"/>
    <s v="Unf"/>
    <n v="3"/>
    <n v="900"/>
    <s v="TA"/>
    <s v="TA"/>
    <s v="Y"/>
    <n v="0"/>
    <n v="136"/>
    <n v="0"/>
    <n v="0"/>
    <n v="0"/>
    <n v="0"/>
    <s v="NA"/>
    <s v="NA"/>
    <s v="NA"/>
    <n v="0"/>
    <n v="2"/>
    <n v="2006"/>
    <s v="WD"/>
    <s v="Normal"/>
    <n v="230000"/>
    <m/>
    <m/>
  </r>
  <r>
    <x v="293"/>
    <n v="20"/>
    <s v="RL"/>
    <n v="90"/>
    <n v="14115"/>
    <s v="Pave"/>
    <s v="NA"/>
    <s v="IR1"/>
    <s v="Lvl"/>
    <s v="AllPub"/>
    <s v="Inside"/>
    <s v="Gtl"/>
    <s v="Crawfor"/>
    <s v="Norm"/>
    <s v="Norm"/>
    <s v="1Fam"/>
    <s v="1Story"/>
    <n v="6"/>
    <n v="7"/>
    <n v="1956"/>
    <n v="2004"/>
    <s v="Gable"/>
    <s v="CompShg"/>
    <s v="Stone"/>
    <s v="Stone"/>
    <s v="None"/>
    <n v="0"/>
    <s v="TA"/>
    <s v="TA"/>
    <s v="PConc"/>
    <s v="TA"/>
    <s v="TA"/>
    <s v="No"/>
    <s v="ALQ"/>
    <n v="296"/>
    <s v="GLQ"/>
    <n v="547"/>
    <n v="230"/>
    <n v="1073"/>
    <s v="GasA"/>
    <s v="Ex"/>
    <x v="0"/>
    <s v="SBrkr"/>
    <n v="1811"/>
    <n v="0"/>
    <n v="0"/>
    <n v="1811"/>
    <n v="0"/>
    <n v="0"/>
    <n v="1"/>
    <n v="0"/>
    <n v="2"/>
    <n v="1"/>
    <s v="Ex"/>
    <n v="6"/>
    <s v="Typ"/>
    <n v="1"/>
    <s v="Gd"/>
    <s v="Attchd"/>
    <n v="1956"/>
    <s v="Fin"/>
    <n v="2"/>
    <n v="470"/>
    <s v="TA"/>
    <s v="TA"/>
    <s v="Y"/>
    <n v="0"/>
    <n v="0"/>
    <n v="280"/>
    <n v="0"/>
    <n v="0"/>
    <n v="0"/>
    <s v="NA"/>
    <s v="NA"/>
    <s v="NA"/>
    <n v="0"/>
    <n v="7"/>
    <n v="2006"/>
    <s v="WD"/>
    <s v="Abnorml"/>
    <n v="230000"/>
    <m/>
    <m/>
  </r>
  <r>
    <x v="294"/>
    <n v="120"/>
    <s v="RL"/>
    <n v="34"/>
    <n v="5001"/>
    <s v="Pave"/>
    <s v="NA"/>
    <s v="IR1"/>
    <s v="Lvl"/>
    <s v="AllPub"/>
    <s v="Inside"/>
    <s v="Gtl"/>
    <s v="NridgHt"/>
    <s v="Norm"/>
    <s v="Norm"/>
    <s v="Twnhs"/>
    <s v="1Story"/>
    <n v="7"/>
    <n v="5"/>
    <n v="2007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x v="0"/>
    <s v="SBrkr"/>
    <n v="1314"/>
    <n v="0"/>
    <n v="0"/>
    <n v="1314"/>
    <n v="1"/>
    <n v="0"/>
    <n v="2"/>
    <n v="0"/>
    <n v="2"/>
    <n v="1"/>
    <s v="Gd"/>
    <n v="6"/>
    <s v="Typ"/>
    <n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n v="7"/>
    <n v="2009"/>
    <s v="WD"/>
    <s v="Normal"/>
    <n v="230000"/>
    <m/>
    <m/>
  </r>
  <r>
    <x v="295"/>
    <n v="70"/>
    <s v="RL"/>
    <s v="NA"/>
    <n v="11435"/>
    <s v="Pave"/>
    <s v="NA"/>
    <s v="IR1"/>
    <s v="HLS"/>
    <s v="AllPub"/>
    <s v="Corner"/>
    <s v="Mod"/>
    <s v="Crawfor"/>
    <s v="Norm"/>
    <s v="Norm"/>
    <s v="1Fam"/>
    <s v="2Story"/>
    <n v="8"/>
    <n v="7"/>
    <n v="1929"/>
    <n v="1950"/>
    <s v="Gable"/>
    <s v="CompShg"/>
    <s v="BrkFace"/>
    <s v="Stucco"/>
    <s v="None"/>
    <n v="0"/>
    <s v="TA"/>
    <s v="TA"/>
    <s v="PConc"/>
    <s v="Gd"/>
    <s v="TA"/>
    <s v="No"/>
    <s v="Unf"/>
    <n v="0"/>
    <s v="Unf"/>
    <n v="0"/>
    <n v="792"/>
    <n v="792"/>
    <s v="GasA"/>
    <s v="Fa"/>
    <x v="0"/>
    <s v="SBrkr"/>
    <n v="792"/>
    <n v="725"/>
    <n v="0"/>
    <n v="1517"/>
    <n v="0"/>
    <n v="0"/>
    <n v="1"/>
    <n v="0"/>
    <n v="3"/>
    <n v="1"/>
    <s v="Gd"/>
    <n v="7"/>
    <s v="Typ"/>
    <n v="2"/>
    <s v="Gd"/>
    <s v="Detchd"/>
    <n v="1931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230000"/>
    <m/>
    <m/>
  </r>
  <r>
    <x v="296"/>
    <n v="60"/>
    <s v="RL"/>
    <n v="79"/>
    <n v="12420"/>
    <s v="Pave"/>
    <s v="NA"/>
    <s v="Reg"/>
    <s v="Lvl"/>
    <s v="AllPub"/>
    <s v="Inside"/>
    <s v="Gtl"/>
    <s v="CollgCr"/>
    <s v="Norm"/>
    <s v="Norm"/>
    <s v="1Fam"/>
    <s v="2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666"/>
    <s v="Unf"/>
    <n v="0"/>
    <n v="278"/>
    <n v="944"/>
    <s v="GasA"/>
    <s v="Ex"/>
    <x v="0"/>
    <s v="SBrkr"/>
    <n v="944"/>
    <n v="896"/>
    <n v="0"/>
    <n v="1840"/>
    <n v="1"/>
    <n v="0"/>
    <n v="2"/>
    <n v="1"/>
    <n v="3"/>
    <n v="1"/>
    <s v="Gd"/>
    <n v="6"/>
    <s v="Typ"/>
    <n v="0"/>
    <s v="NA"/>
    <s v="Attchd"/>
    <n v="2001"/>
    <s v="RFn"/>
    <n v="2"/>
    <n v="622"/>
    <s v="TA"/>
    <s v="TA"/>
    <s v="Y"/>
    <n v="0"/>
    <n v="45"/>
    <n v="0"/>
    <n v="0"/>
    <n v="0"/>
    <n v="0"/>
    <s v="NA"/>
    <s v="NA"/>
    <s v="NA"/>
    <n v="0"/>
    <n v="6"/>
    <n v="2009"/>
    <s v="WD"/>
    <s v="Normal"/>
    <n v="230000"/>
    <m/>
    <m/>
  </r>
  <r>
    <x v="297"/>
    <n v="20"/>
    <s v="FV"/>
    <n v="72"/>
    <n v="8640"/>
    <s v="Pave"/>
    <s v="NA"/>
    <s v="Reg"/>
    <s v="Lvl"/>
    <s v="AllPub"/>
    <s v="Inside"/>
    <s v="Gtl"/>
    <s v="Somerst"/>
    <s v="Norm"/>
    <s v="Norm"/>
    <s v="1Fam"/>
    <s v="1Story"/>
    <n v="8"/>
    <n v="5"/>
    <n v="2009"/>
    <n v="2009"/>
    <s v="Gable"/>
    <s v="CompShg"/>
    <s v="CemntBd"/>
    <s v="CmentBd"/>
    <s v="Stone"/>
    <n v="72"/>
    <s v="Gd"/>
    <s v="TA"/>
    <s v="PConc"/>
    <s v="Gd"/>
    <s v="TA"/>
    <s v="Mn"/>
    <s v="GLQ"/>
    <n v="936"/>
    <s v="Unf"/>
    <n v="0"/>
    <n v="364"/>
    <n v="1300"/>
    <s v="GasA"/>
    <s v="Ex"/>
    <x v="0"/>
    <s v="SBrkr"/>
    <n v="1314"/>
    <n v="0"/>
    <n v="0"/>
    <n v="1314"/>
    <n v="1"/>
    <n v="0"/>
    <n v="2"/>
    <n v="0"/>
    <n v="3"/>
    <n v="1"/>
    <s v="Gd"/>
    <n v="6"/>
    <s v="Typ"/>
    <n v="0"/>
    <s v="NA"/>
    <s v="Attchd"/>
    <n v="2009"/>
    <s v="RFn"/>
    <n v="2"/>
    <n v="552"/>
    <s v="TA"/>
    <s v="TA"/>
    <s v="Y"/>
    <n v="135"/>
    <n v="112"/>
    <n v="0"/>
    <n v="0"/>
    <n v="0"/>
    <n v="0"/>
    <s v="NA"/>
    <s v="NA"/>
    <s v="NA"/>
    <n v="0"/>
    <n v="9"/>
    <n v="2009"/>
    <s v="New"/>
    <s v="Partial"/>
    <n v="229456"/>
    <m/>
    <m/>
  </r>
  <r>
    <x v="298"/>
    <n v="50"/>
    <s v="RL"/>
    <s v="NA"/>
    <n v="13837"/>
    <s v="Pave"/>
    <s v="NA"/>
    <s v="IR1"/>
    <s v="Lvl"/>
    <s v="AllPub"/>
    <s v="Corner"/>
    <s v="Gtl"/>
    <s v="NWAmes"/>
    <s v="Norm"/>
    <s v="Norm"/>
    <s v="1Fam"/>
    <s v="1.5Fin"/>
    <n v="7"/>
    <n v="5"/>
    <n v="1988"/>
    <n v="1988"/>
    <s v="Gable"/>
    <s v="CompShg"/>
    <s v="HdBoard"/>
    <s v="HdBoard"/>
    <s v="BrkFace"/>
    <n v="178"/>
    <s v="Gd"/>
    <s v="Gd"/>
    <s v="PConc"/>
    <s v="Gd"/>
    <s v="Gd"/>
    <s v="No"/>
    <s v="GLQ"/>
    <n v="1002"/>
    <s v="LwQ"/>
    <n v="202"/>
    <n v="0"/>
    <n v="1204"/>
    <s v="GasA"/>
    <s v="Gd"/>
    <x v="0"/>
    <s v="SBrkr"/>
    <n v="1377"/>
    <n v="806"/>
    <n v="0"/>
    <n v="2183"/>
    <n v="0"/>
    <n v="0"/>
    <n v="2"/>
    <n v="1"/>
    <n v="4"/>
    <n v="1"/>
    <s v="Gd"/>
    <n v="9"/>
    <s v="Typ"/>
    <n v="0"/>
    <s v="NA"/>
    <s v="Attchd"/>
    <n v="1988"/>
    <s v="Unf"/>
    <n v="3"/>
    <n v="786"/>
    <s v="TA"/>
    <s v="TA"/>
    <s v="Y"/>
    <n v="0"/>
    <n v="0"/>
    <n v="0"/>
    <n v="0"/>
    <n v="0"/>
    <n v="0"/>
    <s v="NA"/>
    <s v="NA"/>
    <s v="NA"/>
    <n v="0"/>
    <n v="2"/>
    <n v="2006"/>
    <s v="WD"/>
    <s v="Normal"/>
    <n v="229000"/>
    <m/>
    <m/>
  </r>
  <r>
    <x v="299"/>
    <n v="190"/>
    <s v="RL"/>
    <s v="NA"/>
    <n v="164660"/>
    <s v="Grvl"/>
    <s v="NA"/>
    <s v="IR1"/>
    <s v="HLS"/>
    <s v="AllPub"/>
    <s v="Corner"/>
    <s v="Sev"/>
    <s v="Timber"/>
    <s v="Norm"/>
    <s v="Norm"/>
    <s v="2fmCon"/>
    <s v="1.5Fin"/>
    <n v="5"/>
    <n v="6"/>
    <n v="1965"/>
    <n v="1965"/>
    <s v="Gable"/>
    <s v="CompShg"/>
    <s v="Plywood"/>
    <s v="Plywood"/>
    <s v="None"/>
    <n v="0"/>
    <s v="TA"/>
    <s v="TA"/>
    <s v="CBlock"/>
    <s v="TA"/>
    <s v="TA"/>
    <s v="Gd"/>
    <s v="ALQ"/>
    <n v="1249"/>
    <s v="BLQ"/>
    <n v="147"/>
    <n v="103"/>
    <n v="1499"/>
    <s v="GasA"/>
    <s v="Ex"/>
    <x v="0"/>
    <s v="SBrkr"/>
    <n v="1619"/>
    <n v="167"/>
    <n v="0"/>
    <n v="1786"/>
    <n v="2"/>
    <n v="0"/>
    <n v="2"/>
    <n v="0"/>
    <n v="3"/>
    <n v="1"/>
    <s v="TA"/>
    <n v="7"/>
    <s v="Typ"/>
    <n v="2"/>
    <s v="Gd"/>
    <s v="Attchd"/>
    <n v="1965"/>
    <s v="Fin"/>
    <n v="2"/>
    <n v="529"/>
    <s v="TA"/>
    <s v="TA"/>
    <s v="Y"/>
    <n v="670"/>
    <n v="0"/>
    <n v="0"/>
    <n v="0"/>
    <n v="0"/>
    <n v="0"/>
    <s v="NA"/>
    <s v="NA"/>
    <s v="Shed"/>
    <n v="700"/>
    <n v="8"/>
    <n v="2008"/>
    <s v="WD"/>
    <s v="Normal"/>
    <n v="228950"/>
    <m/>
    <m/>
  </r>
  <r>
    <x v="300"/>
    <n v="60"/>
    <s v="RL"/>
    <n v="82"/>
    <n v="11287"/>
    <s v="Pave"/>
    <s v="NA"/>
    <s v="Reg"/>
    <s v="Lvl"/>
    <s v="AllPub"/>
    <s v="Inside"/>
    <s v="Gtl"/>
    <s v="SawyerW"/>
    <s v="Norm"/>
    <s v="Norm"/>
    <s v="1Fam"/>
    <s v="2Story"/>
    <n v="7"/>
    <n v="6"/>
    <n v="1989"/>
    <n v="1989"/>
    <s v="Gable"/>
    <s v="CompShg"/>
    <s v="Plywood"/>
    <s v="Plywood"/>
    <s v="BrkFace"/>
    <n v="340"/>
    <s v="Gd"/>
    <s v="TA"/>
    <s v="CBlock"/>
    <s v="Gd"/>
    <s v="TA"/>
    <s v="Av"/>
    <s v="GLQ"/>
    <n v="421"/>
    <s v="Unf"/>
    <n v="0"/>
    <n v="386"/>
    <n v="807"/>
    <s v="GasA"/>
    <s v="Gd"/>
    <x v="0"/>
    <s v="SBrkr"/>
    <n v="1175"/>
    <n v="807"/>
    <n v="0"/>
    <n v="1982"/>
    <n v="0"/>
    <n v="0"/>
    <n v="2"/>
    <n v="1"/>
    <n v="3"/>
    <n v="1"/>
    <s v="Gd"/>
    <n v="7"/>
    <s v="Typ"/>
    <n v="1"/>
    <s v="TA"/>
    <s v="Attchd"/>
    <n v="1989"/>
    <s v="Fin"/>
    <n v="2"/>
    <n v="575"/>
    <s v="TA"/>
    <s v="TA"/>
    <s v="Y"/>
    <n v="0"/>
    <n v="84"/>
    <n v="0"/>
    <n v="196"/>
    <n v="0"/>
    <n v="0"/>
    <s v="NA"/>
    <s v="NA"/>
    <s v="NA"/>
    <n v="0"/>
    <n v="1"/>
    <n v="2007"/>
    <s v="WD"/>
    <s v="Normal"/>
    <n v="228500"/>
    <m/>
    <m/>
  </r>
  <r>
    <x v="301"/>
    <n v="60"/>
    <s v="RL"/>
    <s v="NA"/>
    <n v="9375"/>
    <s v="Pave"/>
    <s v="NA"/>
    <s v="Reg"/>
    <s v="Lvl"/>
    <s v="AllPub"/>
    <s v="Inside"/>
    <s v="Gtl"/>
    <s v="CollgCr"/>
    <s v="Norm"/>
    <s v="Norm"/>
    <s v="1Fam"/>
    <s v="2Story"/>
    <n v="8"/>
    <n v="5"/>
    <n v="2002"/>
    <n v="2002"/>
    <s v="Gable"/>
    <s v="CompShg"/>
    <s v="VinylSd"/>
    <s v="VinylSd"/>
    <s v="BrkFace"/>
    <n v="149"/>
    <s v="Gd"/>
    <s v="TA"/>
    <s v="PConc"/>
    <s v="Gd"/>
    <s v="TA"/>
    <s v="No"/>
    <s v="Unf"/>
    <n v="0"/>
    <s v="Unf"/>
    <n v="0"/>
    <n v="1284"/>
    <n v="1284"/>
    <s v="GasA"/>
    <s v="Ex"/>
    <x v="0"/>
    <s v="SBrkr"/>
    <n v="1284"/>
    <n v="885"/>
    <n v="0"/>
    <n v="2169"/>
    <n v="0"/>
    <n v="0"/>
    <n v="2"/>
    <n v="1"/>
    <n v="3"/>
    <n v="1"/>
    <s v="Gd"/>
    <n v="7"/>
    <s v="Typ"/>
    <n v="1"/>
    <s v="Gd"/>
    <s v="Attchd"/>
    <n v="2002"/>
    <s v="RFn"/>
    <n v="2"/>
    <n v="647"/>
    <s v="TA"/>
    <s v="TA"/>
    <s v="Y"/>
    <n v="192"/>
    <n v="87"/>
    <n v="0"/>
    <n v="0"/>
    <n v="0"/>
    <n v="0"/>
    <s v="NA"/>
    <s v="NA"/>
    <s v="NA"/>
    <n v="0"/>
    <n v="8"/>
    <n v="2007"/>
    <s v="WD"/>
    <s v="Normal"/>
    <n v="228500"/>
    <m/>
    <m/>
  </r>
  <r>
    <x v="302"/>
    <n v="20"/>
    <s v="RL"/>
    <s v="NA"/>
    <n v="16669"/>
    <s v="Pave"/>
    <s v="NA"/>
    <s v="IR1"/>
    <s v="Lvl"/>
    <s v="AllPub"/>
    <s v="Corner"/>
    <s v="Gtl"/>
    <s v="Timber"/>
    <s v="Norm"/>
    <s v="Norm"/>
    <s v="1Fam"/>
    <s v="1Story"/>
    <n v="8"/>
    <n v="6"/>
    <n v="1981"/>
    <n v="1981"/>
    <s v="Hip"/>
    <s v="WdShake"/>
    <s v="Plywood"/>
    <s v="Plywood"/>
    <s v="BrkFace"/>
    <n v="653"/>
    <s v="Gd"/>
    <s v="TA"/>
    <s v="CBlock"/>
    <s v="Gd"/>
    <s v="TA"/>
    <s v="No"/>
    <s v="Unf"/>
    <n v="0"/>
    <s v="Unf"/>
    <n v="0"/>
    <n v="1686"/>
    <n v="1686"/>
    <s v="GasA"/>
    <s v="TA"/>
    <x v="0"/>
    <s v="SBrkr"/>
    <n v="1707"/>
    <n v="0"/>
    <n v="0"/>
    <n v="1707"/>
    <n v="0"/>
    <n v="0"/>
    <n v="2"/>
    <n v="1"/>
    <n v="2"/>
    <n v="1"/>
    <s v="TA"/>
    <n v="6"/>
    <s v="Typ"/>
    <n v="1"/>
    <s v="TA"/>
    <s v="Attchd"/>
    <n v="1981"/>
    <s v="RFn"/>
    <n v="2"/>
    <n v="511"/>
    <s v="TA"/>
    <s v="TA"/>
    <s v="Y"/>
    <n v="574"/>
    <n v="64"/>
    <n v="0"/>
    <n v="0"/>
    <n v="0"/>
    <n v="0"/>
    <s v="NA"/>
    <s v="NA"/>
    <s v="NA"/>
    <n v="0"/>
    <n v="1"/>
    <n v="2006"/>
    <s v="WD"/>
    <s v="Normal"/>
    <n v="228000"/>
    <m/>
    <m/>
  </r>
  <r>
    <x v="303"/>
    <n v="60"/>
    <s v="RL"/>
    <n v="59"/>
    <n v="11228"/>
    <s v="Pave"/>
    <s v="NA"/>
    <s v="IR2"/>
    <s v="Lvl"/>
    <s v="AllPub"/>
    <s v="CulDSac"/>
    <s v="Gtl"/>
    <s v="SawyerW"/>
    <s v="Norm"/>
    <s v="Norm"/>
    <s v="1Fam"/>
    <s v="2Story"/>
    <n v="7"/>
    <n v="5"/>
    <n v="1993"/>
    <n v="1993"/>
    <s v="Gable"/>
    <s v="CompShg"/>
    <s v="VinylSd"/>
    <s v="VinylSd"/>
    <s v="None"/>
    <n v="0"/>
    <s v="Gd"/>
    <s v="TA"/>
    <s v="PConc"/>
    <s v="Gd"/>
    <s v="TA"/>
    <s v="No"/>
    <s v="BLQ"/>
    <n v="50"/>
    <s v="GLQ"/>
    <n v="531"/>
    <n v="499"/>
    <n v="1080"/>
    <s v="GasA"/>
    <s v="Ex"/>
    <x v="0"/>
    <s v="SBrkr"/>
    <n v="1080"/>
    <n v="1017"/>
    <n v="0"/>
    <n v="2097"/>
    <n v="0"/>
    <n v="1"/>
    <n v="2"/>
    <n v="1"/>
    <n v="3"/>
    <n v="1"/>
    <s v="Gd"/>
    <n v="9"/>
    <s v="Typ"/>
    <n v="1"/>
    <s v="TA"/>
    <s v="Attchd"/>
    <n v="1993"/>
    <s v="Unf"/>
    <n v="3"/>
    <n v="678"/>
    <s v="TA"/>
    <s v="TA"/>
    <s v="Y"/>
    <n v="196"/>
    <n v="187"/>
    <n v="0"/>
    <n v="0"/>
    <n v="0"/>
    <n v="0"/>
    <s v="NA"/>
    <s v="NA"/>
    <s v="NA"/>
    <n v="0"/>
    <n v="12"/>
    <n v="2008"/>
    <s v="WD"/>
    <s v="Normal"/>
    <n v="228000"/>
    <m/>
    <m/>
  </r>
  <r>
    <x v="304"/>
    <n v="60"/>
    <s v="FV"/>
    <n v="84"/>
    <n v="10207"/>
    <s v="Pave"/>
    <s v="NA"/>
    <s v="Reg"/>
    <s v="Lvl"/>
    <s v="AllPub"/>
    <s v="Inside"/>
    <s v="Gtl"/>
    <s v="Somerst"/>
    <s v="Norm"/>
    <s v="Norm"/>
    <s v="1Fam"/>
    <s v="2Story"/>
    <n v="7"/>
    <n v="6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74"/>
    <n v="874"/>
    <s v="GasA"/>
    <s v="Ex"/>
    <x v="0"/>
    <s v="SBrkr"/>
    <n v="874"/>
    <n v="887"/>
    <n v="0"/>
    <n v="1761"/>
    <n v="0"/>
    <n v="0"/>
    <n v="3"/>
    <n v="0"/>
    <n v="3"/>
    <n v="1"/>
    <s v="Gd"/>
    <n v="7"/>
    <s v="Typ"/>
    <n v="0"/>
    <s v="NA"/>
    <s v="Attchd"/>
    <n v="2007"/>
    <s v="Fin"/>
    <n v="2"/>
    <n v="578"/>
    <s v="TA"/>
    <s v="TA"/>
    <s v="Y"/>
    <n v="144"/>
    <n v="105"/>
    <n v="0"/>
    <n v="0"/>
    <n v="0"/>
    <n v="0"/>
    <s v="NA"/>
    <s v="NA"/>
    <s v="NA"/>
    <n v="0"/>
    <n v="8"/>
    <n v="2007"/>
    <s v="New"/>
    <s v="Partial"/>
    <n v="227875"/>
    <m/>
    <m/>
  </r>
  <r>
    <x v="305"/>
    <n v="20"/>
    <s v="RL"/>
    <n v="91"/>
    <n v="12274"/>
    <s v="Pave"/>
    <s v="NA"/>
    <s v="IR1"/>
    <s v="Lvl"/>
    <s v="AllPub"/>
    <s v="FR2"/>
    <s v="Gtl"/>
    <s v="Somerst"/>
    <s v="Norm"/>
    <s v="Norm"/>
    <s v="1Fam"/>
    <s v="1Story"/>
    <n v="7"/>
    <n v="5"/>
    <n v="2008"/>
    <n v="2008"/>
    <s v="Gable"/>
    <s v="CompShg"/>
    <s v="VinylSd"/>
    <s v="VinylSd"/>
    <s v="Stone"/>
    <n v="256"/>
    <s v="Gd"/>
    <s v="TA"/>
    <s v="PConc"/>
    <s v="Gd"/>
    <s v="TA"/>
    <s v="No"/>
    <s v="Unf"/>
    <n v="0"/>
    <s v="Unf"/>
    <n v="0"/>
    <n v="1417"/>
    <n v="1417"/>
    <s v="GasA"/>
    <s v="Ex"/>
    <x v="0"/>
    <s v="SBrkr"/>
    <n v="1428"/>
    <n v="0"/>
    <n v="0"/>
    <n v="1428"/>
    <n v="0"/>
    <n v="0"/>
    <n v="2"/>
    <n v="0"/>
    <n v="3"/>
    <n v="1"/>
    <s v="Ex"/>
    <n v="6"/>
    <s v="Typ"/>
    <n v="0"/>
    <s v="NA"/>
    <s v="Attchd"/>
    <n v="2008"/>
    <s v="RFn"/>
    <n v="2"/>
    <n v="554"/>
    <s v="TA"/>
    <s v="TA"/>
    <s v="Y"/>
    <n v="0"/>
    <n v="60"/>
    <n v="0"/>
    <n v="0"/>
    <n v="0"/>
    <n v="0"/>
    <s v="NA"/>
    <s v="NA"/>
    <s v="NA"/>
    <n v="0"/>
    <n v="7"/>
    <n v="2008"/>
    <s v="New"/>
    <s v="Partial"/>
    <n v="227680"/>
    <m/>
    <m/>
  </r>
  <r>
    <x v="306"/>
    <n v="60"/>
    <s v="RL"/>
    <n v="70"/>
    <n v="8400"/>
    <s v="Pave"/>
    <s v="NA"/>
    <s v="Reg"/>
    <s v="Lvl"/>
    <s v="AllPub"/>
    <s v="Inside"/>
    <s v="Gtl"/>
    <s v="NWAmes"/>
    <s v="Norm"/>
    <s v="Norm"/>
    <s v="1Fam"/>
    <s v="2Story"/>
    <n v="8"/>
    <n v="6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643"/>
    <s v="Unf"/>
    <n v="0"/>
    <n v="167"/>
    <n v="810"/>
    <s v="GasA"/>
    <s v="Ex"/>
    <x v="0"/>
    <s v="SBrkr"/>
    <n v="810"/>
    <n v="855"/>
    <n v="0"/>
    <n v="1665"/>
    <n v="1"/>
    <n v="0"/>
    <n v="2"/>
    <n v="1"/>
    <n v="3"/>
    <n v="1"/>
    <s v="Gd"/>
    <n v="6"/>
    <s v="Typ"/>
    <n v="0"/>
    <s v="NA"/>
    <s v="Attchd"/>
    <n v="2001"/>
    <s v="Fin"/>
    <n v="2"/>
    <n v="528"/>
    <s v="TA"/>
    <s v="TA"/>
    <s v="Y"/>
    <n v="0"/>
    <n v="45"/>
    <n v="0"/>
    <n v="0"/>
    <n v="0"/>
    <n v="0"/>
    <s v="NA"/>
    <s v="NA"/>
    <s v="NA"/>
    <n v="0"/>
    <n v="11"/>
    <n v="2009"/>
    <s v="WD"/>
    <s v="Normal"/>
    <n v="227000"/>
    <m/>
    <m/>
  </r>
  <r>
    <x v="307"/>
    <n v="20"/>
    <s v="RL"/>
    <n v="67"/>
    <n v="9808"/>
    <s v="Pave"/>
    <s v="NA"/>
    <s v="IR1"/>
    <s v="Lvl"/>
    <s v="AllPub"/>
    <s v="Inside"/>
    <s v="Gtl"/>
    <s v="CollgCr"/>
    <s v="Norm"/>
    <s v="Norm"/>
    <s v="1Fam"/>
    <s v="1Story"/>
    <n v="7"/>
    <n v="5"/>
    <n v="2002"/>
    <n v="2002"/>
    <s v="Gable"/>
    <s v="CompShg"/>
    <s v="VinylSd"/>
    <s v="VinylSd"/>
    <s v="BrkFace"/>
    <n v="110"/>
    <s v="Gd"/>
    <s v="TA"/>
    <s v="PConc"/>
    <s v="Gd"/>
    <s v="TA"/>
    <s v="No"/>
    <s v="GLQ"/>
    <n v="788"/>
    <s v="Unf"/>
    <n v="0"/>
    <n v="785"/>
    <n v="1573"/>
    <s v="GasA"/>
    <s v="Ex"/>
    <x v="0"/>
    <s v="SBrkr"/>
    <n v="1573"/>
    <n v="0"/>
    <n v="0"/>
    <n v="1573"/>
    <n v="1"/>
    <n v="0"/>
    <n v="2"/>
    <n v="0"/>
    <n v="3"/>
    <n v="1"/>
    <s v="Gd"/>
    <n v="6"/>
    <s v="Typ"/>
    <n v="0"/>
    <s v="NA"/>
    <s v="Attchd"/>
    <n v="2002"/>
    <s v="RFn"/>
    <n v="2"/>
    <n v="544"/>
    <s v="TA"/>
    <s v="TA"/>
    <s v="Y"/>
    <n v="0"/>
    <n v="72"/>
    <n v="0"/>
    <n v="0"/>
    <n v="0"/>
    <n v="0"/>
    <s v="NA"/>
    <s v="NA"/>
    <s v="NA"/>
    <n v="0"/>
    <n v="3"/>
    <n v="2009"/>
    <s v="WD"/>
    <s v="Normal"/>
    <n v="227000"/>
    <m/>
    <m/>
  </r>
  <r>
    <x v="308"/>
    <n v="20"/>
    <s v="RL"/>
    <n v="85"/>
    <n v="10000"/>
    <s v="Pave"/>
    <s v="NA"/>
    <s v="Reg"/>
    <s v="Lvl"/>
    <s v="AllPub"/>
    <s v="Inside"/>
    <s v="Gtl"/>
    <s v="Somerst"/>
    <s v="Norm"/>
    <s v="Norm"/>
    <s v="1Fam"/>
    <s v="1Story"/>
    <n v="8"/>
    <n v="5"/>
    <n v="2006"/>
    <n v="2006"/>
    <s v="Hip"/>
    <s v="CompShg"/>
    <s v="VinylSd"/>
    <s v="VinylSd"/>
    <s v="Stone"/>
    <n v="410"/>
    <s v="Gd"/>
    <s v="TA"/>
    <s v="PConc"/>
    <s v="Gd"/>
    <s v="Gd"/>
    <s v="Av"/>
    <s v="Unf"/>
    <n v="0"/>
    <s v="Unf"/>
    <n v="0"/>
    <n v="1588"/>
    <n v="1588"/>
    <s v="GasA"/>
    <s v="Ex"/>
    <x v="0"/>
    <s v="SBrkr"/>
    <n v="1588"/>
    <n v="0"/>
    <n v="0"/>
    <n v="1588"/>
    <n v="0"/>
    <n v="0"/>
    <n v="2"/>
    <n v="0"/>
    <n v="3"/>
    <n v="1"/>
    <s v="Gd"/>
    <n v="7"/>
    <s v="Typ"/>
    <n v="1"/>
    <s v="Gd"/>
    <s v="Attchd"/>
    <n v="2006"/>
    <s v="RFn"/>
    <n v="3"/>
    <n v="825"/>
    <s v="TA"/>
    <s v="TA"/>
    <s v="Y"/>
    <n v="144"/>
    <n v="45"/>
    <n v="0"/>
    <n v="0"/>
    <n v="0"/>
    <n v="0"/>
    <s v="NA"/>
    <s v="NA"/>
    <s v="NA"/>
    <n v="0"/>
    <n v="12"/>
    <n v="2007"/>
    <s v="WD"/>
    <s v="Normal"/>
    <n v="227000"/>
    <m/>
    <m/>
  </r>
  <r>
    <x v="309"/>
    <n v="60"/>
    <s v="FV"/>
    <n v="75"/>
    <n v="9803"/>
    <s v="Pave"/>
    <s v="NA"/>
    <s v="Reg"/>
    <s v="Lvl"/>
    <s v="AllPub"/>
    <s v="Inside"/>
    <s v="Gtl"/>
    <s v="Somerst"/>
    <s v="Norm"/>
    <s v="Norm"/>
    <s v="1Fam"/>
    <s v="2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No"/>
    <s v="GLQ"/>
    <n v="400"/>
    <s v="Unf"/>
    <n v="0"/>
    <n v="466"/>
    <n v="866"/>
    <s v="GasA"/>
    <s v="Gd"/>
    <x v="0"/>
    <s v="SBrkr"/>
    <n v="866"/>
    <n v="902"/>
    <n v="0"/>
    <n v="1768"/>
    <n v="0"/>
    <n v="0"/>
    <n v="2"/>
    <n v="1"/>
    <n v="3"/>
    <n v="1"/>
    <s v="Gd"/>
    <n v="7"/>
    <s v="Typ"/>
    <n v="0"/>
    <s v="NA"/>
    <s v="Attchd"/>
    <n v="2005"/>
    <s v="RFn"/>
    <n v="2"/>
    <n v="603"/>
    <s v="TA"/>
    <s v="TA"/>
    <s v="Y"/>
    <n v="0"/>
    <n v="108"/>
    <n v="0"/>
    <n v="0"/>
    <n v="0"/>
    <n v="0"/>
    <s v="NA"/>
    <s v="NA"/>
    <s v="NA"/>
    <n v="0"/>
    <n v="2"/>
    <n v="2008"/>
    <s v="WD"/>
    <s v="Normal"/>
    <n v="226700"/>
    <m/>
    <m/>
  </r>
  <r>
    <x v="310"/>
    <n v="20"/>
    <s v="RL"/>
    <n v="72"/>
    <n v="10665"/>
    <s v="Pave"/>
    <s v="NA"/>
    <s v="IR1"/>
    <s v="Lvl"/>
    <s v="AllPub"/>
    <s v="Inside"/>
    <s v="Gtl"/>
    <s v="CollgCr"/>
    <s v="Norm"/>
    <s v="Norm"/>
    <s v="1Fam"/>
    <s v="1Story"/>
    <n v="7"/>
    <n v="5"/>
    <n v="2003"/>
    <n v="2003"/>
    <s v="Gable"/>
    <s v="CompShg"/>
    <s v="VinylSd"/>
    <s v="VinylSd"/>
    <s v="BrkFace"/>
    <n v="167"/>
    <s v="Gd"/>
    <s v="TA"/>
    <s v="PConc"/>
    <s v="Gd"/>
    <s v="TA"/>
    <s v="Av"/>
    <s v="GLQ"/>
    <n v="1013"/>
    <s v="Unf"/>
    <n v="0"/>
    <n v="440"/>
    <n v="1453"/>
    <s v="GasA"/>
    <s v="Ex"/>
    <x v="0"/>
    <s v="SBrkr"/>
    <n v="1479"/>
    <n v="0"/>
    <n v="0"/>
    <n v="1479"/>
    <n v="1"/>
    <n v="0"/>
    <n v="2"/>
    <n v="0"/>
    <n v="3"/>
    <n v="1"/>
    <s v="Gd"/>
    <n v="7"/>
    <s v="Typ"/>
    <n v="0"/>
    <s v="NA"/>
    <s v="Attchd"/>
    <n v="2003"/>
    <s v="RFn"/>
    <n v="2"/>
    <n v="558"/>
    <s v="TA"/>
    <s v="TA"/>
    <s v="Y"/>
    <n v="144"/>
    <n v="29"/>
    <n v="0"/>
    <n v="0"/>
    <n v="0"/>
    <n v="0"/>
    <s v="NA"/>
    <s v="NA"/>
    <s v="NA"/>
    <n v="0"/>
    <n v="6"/>
    <n v="2007"/>
    <s v="WD"/>
    <s v="Normal"/>
    <n v="226000"/>
    <m/>
    <m/>
  </r>
  <r>
    <x v="311"/>
    <n v="60"/>
    <s v="RL"/>
    <n v="88"/>
    <n v="14200"/>
    <s v="Pave"/>
    <s v="NA"/>
    <s v="Reg"/>
    <s v="Lvl"/>
    <s v="AllPub"/>
    <s v="Corner"/>
    <s v="Gtl"/>
    <s v="NAmes"/>
    <s v="Norm"/>
    <s v="Norm"/>
    <s v="1Fam"/>
    <s v="2Story"/>
    <n v="7"/>
    <n v="6"/>
    <n v="1966"/>
    <n v="1966"/>
    <s v="Gable"/>
    <s v="CompShg"/>
    <s v="MetalSd"/>
    <s v="MetalSd"/>
    <s v="BrkFace"/>
    <n v="309"/>
    <s v="TA"/>
    <s v="TA"/>
    <s v="CBlock"/>
    <s v="TA"/>
    <s v="TA"/>
    <s v="No"/>
    <s v="Rec"/>
    <n v="445"/>
    <s v="Unf"/>
    <n v="0"/>
    <n v="479"/>
    <n v="924"/>
    <s v="GasA"/>
    <s v="Ex"/>
    <x v="0"/>
    <s v="SBrkr"/>
    <n v="1216"/>
    <n v="941"/>
    <n v="0"/>
    <n v="2157"/>
    <n v="0"/>
    <n v="0"/>
    <n v="2"/>
    <n v="1"/>
    <n v="4"/>
    <n v="1"/>
    <s v="Gd"/>
    <n v="8"/>
    <s v="Typ"/>
    <n v="2"/>
    <s v="Gd"/>
    <s v="Attchd"/>
    <n v="1966"/>
    <s v="Fin"/>
    <n v="2"/>
    <n v="487"/>
    <s v="TA"/>
    <s v="TA"/>
    <s v="Y"/>
    <n v="105"/>
    <n v="66"/>
    <n v="0"/>
    <n v="0"/>
    <n v="0"/>
    <n v="0"/>
    <s v="NA"/>
    <s v="GdPrv"/>
    <s v="NA"/>
    <n v="0"/>
    <n v="5"/>
    <n v="2006"/>
    <s v="WD"/>
    <s v="Normal"/>
    <n v="226000"/>
    <m/>
    <m/>
  </r>
  <r>
    <x v="312"/>
    <n v="60"/>
    <s v="FV"/>
    <s v="NA"/>
    <n v="7050"/>
    <s v="Pave"/>
    <s v="NA"/>
    <s v="Reg"/>
    <s v="Lvl"/>
    <s v="AllPub"/>
    <s v="Inside"/>
    <s v="Gtl"/>
    <s v="Somerst"/>
    <s v="Norm"/>
    <s v="Norm"/>
    <s v="1Fam"/>
    <s v="2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738"/>
    <s v="Unf"/>
    <n v="0"/>
    <n v="319"/>
    <n v="1057"/>
    <s v="GasA"/>
    <s v="Ex"/>
    <x v="0"/>
    <s v="SBrkr"/>
    <n v="1057"/>
    <n v="872"/>
    <n v="0"/>
    <n v="1929"/>
    <n v="1"/>
    <n v="0"/>
    <n v="2"/>
    <n v="1"/>
    <n v="3"/>
    <n v="1"/>
    <s v="Gd"/>
    <n v="7"/>
    <s v="Typ"/>
    <n v="1"/>
    <s v="TA"/>
    <s v="Attchd"/>
    <n v="2001"/>
    <s v="Fin"/>
    <n v="2"/>
    <n v="650"/>
    <s v="TA"/>
    <s v="TA"/>
    <s v="Y"/>
    <n v="0"/>
    <n v="235"/>
    <n v="0"/>
    <n v="0"/>
    <n v="0"/>
    <n v="0"/>
    <s v="NA"/>
    <s v="NA"/>
    <s v="NA"/>
    <n v="0"/>
    <n v="5"/>
    <n v="2007"/>
    <s v="WD"/>
    <s v="Normal"/>
    <n v="226000"/>
    <m/>
    <m/>
  </r>
  <r>
    <x v="313"/>
    <n v="50"/>
    <s v="RL"/>
    <n v="81"/>
    <n v="15593"/>
    <s v="Pave"/>
    <s v="NA"/>
    <s v="Reg"/>
    <s v="Lvl"/>
    <s v="AllPub"/>
    <s v="Corner"/>
    <s v="Gtl"/>
    <s v="ClearCr"/>
    <s v="Norm"/>
    <s v="Norm"/>
    <s v="1Fam"/>
    <s v="1.5Fin"/>
    <n v="7"/>
    <n v="4"/>
    <n v="1953"/>
    <n v="1953"/>
    <s v="Gable"/>
    <s v="CompShg"/>
    <s v="BrkFace"/>
    <s v="AsbShng"/>
    <s v="None"/>
    <n v="0"/>
    <s v="Gd"/>
    <s v="TA"/>
    <s v="CBlock"/>
    <s v="TA"/>
    <s v="TA"/>
    <s v="No"/>
    <s v="BLQ"/>
    <n v="603"/>
    <s v="Unf"/>
    <n v="0"/>
    <n v="701"/>
    <n v="1304"/>
    <s v="GasW"/>
    <s v="TA"/>
    <x v="0"/>
    <s v="SBrkr"/>
    <n v="1304"/>
    <n v="983"/>
    <n v="0"/>
    <n v="2287"/>
    <n v="0"/>
    <n v="0"/>
    <n v="2"/>
    <n v="0"/>
    <n v="3"/>
    <n v="1"/>
    <s v="TA"/>
    <n v="7"/>
    <s v="Typ"/>
    <n v="1"/>
    <s v="TA"/>
    <s v="Attchd"/>
    <n v="1953"/>
    <s v="Fin"/>
    <n v="2"/>
    <n v="667"/>
    <s v="TA"/>
    <s v="TA"/>
    <s v="Y"/>
    <n v="0"/>
    <n v="21"/>
    <n v="114"/>
    <n v="0"/>
    <n v="0"/>
    <n v="0"/>
    <s v="NA"/>
    <s v="NA"/>
    <s v="NA"/>
    <n v="0"/>
    <n v="7"/>
    <n v="2006"/>
    <s v="WD"/>
    <s v="Normal"/>
    <n v="225000"/>
    <m/>
    <m/>
  </r>
  <r>
    <x v="314"/>
    <n v="60"/>
    <s v="RL"/>
    <n v="116"/>
    <n v="13474"/>
    <s v="Pave"/>
    <s v="NA"/>
    <s v="Reg"/>
    <s v="Lvl"/>
    <s v="AllPub"/>
    <s v="Inside"/>
    <s v="Gtl"/>
    <s v="SawyerW"/>
    <s v="Feedr"/>
    <s v="Norm"/>
    <s v="1Fam"/>
    <s v="2Story"/>
    <n v="7"/>
    <n v="5"/>
    <n v="1990"/>
    <n v="1991"/>
    <s v="Gable"/>
    <s v="CompShg"/>
    <s v="HdBoard"/>
    <s v="Plywood"/>
    <s v="BrkFace"/>
    <n v="246"/>
    <s v="Gd"/>
    <s v="TA"/>
    <s v="CBlock"/>
    <s v="Gd"/>
    <s v="TA"/>
    <s v="No"/>
    <s v="ALQ"/>
    <n v="700"/>
    <s v="Unf"/>
    <n v="0"/>
    <n v="0"/>
    <n v="700"/>
    <s v="GasA"/>
    <s v="Gd"/>
    <x v="0"/>
    <s v="SBrkr"/>
    <n v="1122"/>
    <n v="1121"/>
    <n v="0"/>
    <n v="2243"/>
    <n v="1"/>
    <n v="0"/>
    <n v="2"/>
    <n v="1"/>
    <n v="4"/>
    <n v="1"/>
    <s v="Gd"/>
    <n v="8"/>
    <s v="Typ"/>
    <n v="1"/>
    <s v="TA"/>
    <s v="Attchd"/>
    <n v="1990"/>
    <s v="RFn"/>
    <n v="3"/>
    <n v="746"/>
    <s v="TA"/>
    <s v="TA"/>
    <s v="Y"/>
    <n v="127"/>
    <n v="44"/>
    <n v="224"/>
    <n v="0"/>
    <n v="0"/>
    <n v="0"/>
    <s v="NA"/>
    <s v="NA"/>
    <s v="NA"/>
    <n v="0"/>
    <n v="6"/>
    <n v="2007"/>
    <s v="WD"/>
    <s v="Normal"/>
    <n v="225000"/>
    <m/>
    <m/>
  </r>
  <r>
    <x v="315"/>
    <n v="20"/>
    <s v="RL"/>
    <n v="78"/>
    <n v="7800"/>
    <s v="Pave"/>
    <s v="NA"/>
    <s v="Reg"/>
    <s v="Bnk"/>
    <s v="AllPub"/>
    <s v="Inside"/>
    <s v="Mod"/>
    <s v="Edwards"/>
    <s v="Norm"/>
    <s v="Norm"/>
    <s v="1Fam"/>
    <s v="2Story"/>
    <n v="5"/>
    <n v="8"/>
    <n v="1948"/>
    <n v="2002"/>
    <s v="Gable"/>
    <s v="CompShg"/>
    <s v="MetalSd"/>
    <s v="MetalSd"/>
    <s v="None"/>
    <n v="0"/>
    <s v="TA"/>
    <s v="Gd"/>
    <s v="CBlock"/>
    <s v="TA"/>
    <s v="Gd"/>
    <s v="No"/>
    <s v="GLQ"/>
    <n v="603"/>
    <s v="Unf"/>
    <n v="0"/>
    <n v="293"/>
    <n v="896"/>
    <s v="GasA"/>
    <s v="Ex"/>
    <x v="0"/>
    <s v="SBrkr"/>
    <n v="1112"/>
    <n v="896"/>
    <n v="0"/>
    <n v="2008"/>
    <n v="1"/>
    <n v="0"/>
    <n v="3"/>
    <n v="0"/>
    <n v="3"/>
    <n v="1"/>
    <s v="Ex"/>
    <n v="8"/>
    <s v="Typ"/>
    <n v="0"/>
    <s v="NA"/>
    <s v="Attchd"/>
    <n v="1948"/>
    <s v="Unf"/>
    <n v="1"/>
    <n v="230"/>
    <s v="TA"/>
    <s v="TA"/>
    <s v="Y"/>
    <n v="103"/>
    <n v="0"/>
    <n v="0"/>
    <n v="0"/>
    <n v="0"/>
    <n v="0"/>
    <s v="NA"/>
    <s v="NA"/>
    <s v="NA"/>
    <n v="0"/>
    <n v="8"/>
    <n v="2006"/>
    <s v="WD"/>
    <s v="Normal"/>
    <n v="225000"/>
    <m/>
    <m/>
  </r>
  <r>
    <x v="316"/>
    <n v="20"/>
    <s v="RL"/>
    <n v="76"/>
    <n v="9158"/>
    <s v="Pave"/>
    <s v="NA"/>
    <s v="Reg"/>
    <s v="Lvl"/>
    <s v="AllPub"/>
    <s v="Inside"/>
    <s v="Gtl"/>
    <s v="Somerst"/>
    <s v="Norm"/>
    <s v="Norm"/>
    <s v="1Fam"/>
    <s v="1Story"/>
    <n v="8"/>
    <n v="5"/>
    <n v="2007"/>
    <n v="2007"/>
    <s v="Gable"/>
    <s v="CompShg"/>
    <s v="CemntBd"/>
    <s v="CmentBd"/>
    <s v="Stone"/>
    <n v="140"/>
    <s v="Gd"/>
    <s v="TA"/>
    <s v="PConc"/>
    <s v="Gd"/>
    <s v="TA"/>
    <s v="Av"/>
    <s v="Unf"/>
    <n v="0"/>
    <s v="Unf"/>
    <n v="0"/>
    <n v="1496"/>
    <n v="1496"/>
    <s v="GasA"/>
    <s v="Ex"/>
    <x v="0"/>
    <s v="SBrkr"/>
    <n v="1496"/>
    <n v="0"/>
    <n v="0"/>
    <n v="1496"/>
    <n v="0"/>
    <n v="0"/>
    <n v="2"/>
    <n v="0"/>
    <n v="3"/>
    <n v="1"/>
    <s v="Gd"/>
    <n v="7"/>
    <s v="Typ"/>
    <n v="0"/>
    <s v="NA"/>
    <s v="Attchd"/>
    <n v="2007"/>
    <s v="Fin"/>
    <n v="2"/>
    <n v="474"/>
    <s v="TA"/>
    <s v="TA"/>
    <s v="Y"/>
    <n v="168"/>
    <n v="130"/>
    <n v="0"/>
    <n v="0"/>
    <n v="0"/>
    <n v="0"/>
    <s v="NA"/>
    <s v="NA"/>
    <s v="NA"/>
    <n v="0"/>
    <n v="6"/>
    <n v="2007"/>
    <s v="New"/>
    <s v="Partial"/>
    <n v="225000"/>
    <m/>
    <m/>
  </r>
  <r>
    <x v="317"/>
    <n v="60"/>
    <s v="RL"/>
    <s v="NA"/>
    <n v="12394"/>
    <s v="Pave"/>
    <s v="NA"/>
    <s v="IR1"/>
    <s v="Lvl"/>
    <s v="AllPub"/>
    <s v="Corner"/>
    <s v="Gtl"/>
    <s v="Gilbert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Gd"/>
    <s v="Unf"/>
    <n v="0"/>
    <s v="Unf"/>
    <n v="0"/>
    <n v="847"/>
    <n v="847"/>
    <s v="GasA"/>
    <s v="Ex"/>
    <x v="0"/>
    <s v="SBrkr"/>
    <n v="847"/>
    <n v="886"/>
    <n v="0"/>
    <n v="1733"/>
    <n v="0"/>
    <n v="0"/>
    <n v="2"/>
    <n v="1"/>
    <n v="3"/>
    <n v="1"/>
    <s v="Gd"/>
    <n v="7"/>
    <s v="Typ"/>
    <n v="1"/>
    <s v="Gd"/>
    <s v="BuiltIn"/>
    <n v="2003"/>
    <s v="Fin"/>
    <n v="2"/>
    <n v="433"/>
    <s v="TA"/>
    <s v="TA"/>
    <s v="Y"/>
    <n v="100"/>
    <n v="48"/>
    <n v="0"/>
    <n v="0"/>
    <n v="0"/>
    <n v="0"/>
    <s v="NA"/>
    <s v="NA"/>
    <s v="NA"/>
    <n v="0"/>
    <n v="10"/>
    <n v="2007"/>
    <s v="WD"/>
    <s v="Family"/>
    <n v="225000"/>
    <m/>
    <m/>
  </r>
  <r>
    <x v="318"/>
    <n v="60"/>
    <s v="RL"/>
    <s v="NA"/>
    <n v="10762"/>
    <s v="Pave"/>
    <s v="NA"/>
    <s v="IR1"/>
    <s v="Lvl"/>
    <s v="AllPub"/>
    <s v="CulDSac"/>
    <s v="Gtl"/>
    <s v="Gilbert"/>
    <s v="Norm"/>
    <s v="Norm"/>
    <s v="1Fam"/>
    <s v="2Story"/>
    <n v="7"/>
    <n v="5"/>
    <n v="1999"/>
    <n v="1999"/>
    <s v="Gable"/>
    <s v="CompShg"/>
    <s v="VinylSd"/>
    <s v="VinylSd"/>
    <s v="None"/>
    <n v="344"/>
    <s v="Gd"/>
    <s v="TA"/>
    <s v="PConc"/>
    <s v="Gd"/>
    <s v="TA"/>
    <s v="No"/>
    <s v="GLQ"/>
    <n v="694"/>
    <s v="Unf"/>
    <n v="0"/>
    <n v="284"/>
    <n v="978"/>
    <s v="GasA"/>
    <s v="Ex"/>
    <x v="0"/>
    <s v="SBrkr"/>
    <n v="1005"/>
    <n v="978"/>
    <n v="0"/>
    <n v="1983"/>
    <n v="0"/>
    <n v="0"/>
    <n v="2"/>
    <n v="1"/>
    <n v="3"/>
    <n v="1"/>
    <s v="Gd"/>
    <n v="9"/>
    <s v="Typ"/>
    <n v="1"/>
    <s v="TA"/>
    <s v="Attchd"/>
    <n v="1999"/>
    <s v="Fin"/>
    <n v="2"/>
    <n v="490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225000"/>
    <m/>
    <m/>
  </r>
  <r>
    <x v="319"/>
    <n v="20"/>
    <s v="RL"/>
    <n v="48"/>
    <n v="12137"/>
    <s v="Pave"/>
    <s v="NA"/>
    <s v="IR2"/>
    <s v="Lvl"/>
    <s v="AllPub"/>
    <s v="CulDSac"/>
    <s v="Gtl"/>
    <s v="CollgCr"/>
    <s v="Norm"/>
    <s v="Norm"/>
    <s v="1Fam"/>
    <s v="1Story"/>
    <n v="7"/>
    <n v="5"/>
    <n v="1998"/>
    <n v="1998"/>
    <s v="Gable"/>
    <s v="CompShg"/>
    <s v="VinylSd"/>
    <s v="VinylSd"/>
    <s v="BrkFace"/>
    <n v="442"/>
    <s v="TA"/>
    <s v="TA"/>
    <s v="PConc"/>
    <s v="Gd"/>
    <s v="TA"/>
    <s v="No"/>
    <s v="Unf"/>
    <n v="0"/>
    <s v="Unf"/>
    <n v="0"/>
    <n v="1649"/>
    <n v="1649"/>
    <s v="GasA"/>
    <s v="Ex"/>
    <x v="0"/>
    <s v="SBrkr"/>
    <n v="1661"/>
    <n v="0"/>
    <n v="0"/>
    <n v="1661"/>
    <n v="0"/>
    <n v="0"/>
    <n v="2"/>
    <n v="0"/>
    <n v="3"/>
    <n v="1"/>
    <s v="Gd"/>
    <n v="6"/>
    <s v="Typ"/>
    <n v="0"/>
    <s v="NA"/>
    <s v="Attchd"/>
    <n v="1998"/>
    <s v="RFn"/>
    <n v="2"/>
    <n v="598"/>
    <s v="TA"/>
    <s v="TA"/>
    <s v="Y"/>
    <n v="0"/>
    <n v="34"/>
    <n v="0"/>
    <n v="0"/>
    <n v="0"/>
    <n v="0"/>
    <s v="NA"/>
    <s v="NA"/>
    <s v="NA"/>
    <n v="0"/>
    <n v="5"/>
    <n v="2010"/>
    <s v="WD"/>
    <s v="Normal"/>
    <n v="224900"/>
    <m/>
    <m/>
  </r>
  <r>
    <x v="320"/>
    <n v="60"/>
    <s v="RL"/>
    <n v="65"/>
    <n v="8158"/>
    <s v="Pave"/>
    <s v="NA"/>
    <s v="Reg"/>
    <s v="Lvl"/>
    <s v="AllPub"/>
    <s v="Inside"/>
    <s v="Gtl"/>
    <s v="CollgCr"/>
    <s v="Norm"/>
    <s v="Norm"/>
    <s v="1Fam"/>
    <s v="2Story"/>
    <n v="7"/>
    <n v="5"/>
    <n v="2003"/>
    <n v="2003"/>
    <s v="Gable"/>
    <s v="CompShg"/>
    <s v="VinylSd"/>
    <s v="VinylSd"/>
    <s v="BrkFace"/>
    <n v="252"/>
    <s v="Gd"/>
    <s v="TA"/>
    <s v="PConc"/>
    <s v="Gd"/>
    <s v="TA"/>
    <s v="No"/>
    <s v="GLQ"/>
    <n v="550"/>
    <s v="Unf"/>
    <n v="0"/>
    <n v="334"/>
    <n v="884"/>
    <s v="GasA"/>
    <s v="Ex"/>
    <x v="0"/>
    <s v="SBrkr"/>
    <n v="884"/>
    <n v="884"/>
    <n v="0"/>
    <n v="1768"/>
    <n v="1"/>
    <n v="0"/>
    <n v="2"/>
    <n v="1"/>
    <n v="3"/>
    <n v="1"/>
    <s v="Gd"/>
    <n v="8"/>
    <s v="Typ"/>
    <n v="0"/>
    <s v="NA"/>
    <s v="Attchd"/>
    <n v="2003"/>
    <s v="RFn"/>
    <n v="2"/>
    <n v="543"/>
    <s v="TA"/>
    <s v="TA"/>
    <s v="Y"/>
    <n v="0"/>
    <n v="63"/>
    <n v="0"/>
    <n v="0"/>
    <n v="0"/>
    <n v="0"/>
    <s v="NA"/>
    <s v="NA"/>
    <s v="NA"/>
    <n v="0"/>
    <n v="7"/>
    <n v="2008"/>
    <s v="WD"/>
    <s v="Normal"/>
    <n v="224900"/>
    <m/>
    <m/>
  </r>
  <r>
    <x v="321"/>
    <n v="60"/>
    <s v="RL"/>
    <n v="83"/>
    <n v="13159"/>
    <s v="Pave"/>
    <s v="NA"/>
    <s v="IR1"/>
    <s v="HLS"/>
    <s v="AllPub"/>
    <s v="Corner"/>
    <s v="Gtl"/>
    <s v="Timber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Ex"/>
    <s v="TA"/>
    <s v="Av"/>
    <s v="Unf"/>
    <n v="0"/>
    <s v="Unf"/>
    <n v="0"/>
    <n v="846"/>
    <n v="846"/>
    <s v="GasA"/>
    <s v="Gd"/>
    <x v="0"/>
    <s v="SBrkr"/>
    <n v="846"/>
    <n v="846"/>
    <n v="0"/>
    <n v="1692"/>
    <n v="0"/>
    <n v="0"/>
    <n v="2"/>
    <n v="1"/>
    <n v="3"/>
    <n v="1"/>
    <s v="Gd"/>
    <n v="6"/>
    <s v="Typ"/>
    <n v="0"/>
    <s v="NA"/>
    <s v="Attchd"/>
    <n v="2009"/>
    <s v="RFn"/>
    <n v="2"/>
    <n v="650"/>
    <s v="TA"/>
    <s v="TA"/>
    <s v="Y"/>
    <n v="208"/>
    <n v="114"/>
    <n v="0"/>
    <n v="0"/>
    <n v="0"/>
    <n v="0"/>
    <s v="NA"/>
    <s v="NA"/>
    <s v="NA"/>
    <n v="0"/>
    <n v="7"/>
    <n v="2009"/>
    <s v="New"/>
    <s v="Partial"/>
    <n v="224500"/>
    <m/>
    <m/>
  </r>
  <r>
    <x v="322"/>
    <n v="120"/>
    <s v="RL"/>
    <n v="44"/>
    <n v="6371"/>
    <s v="Pave"/>
    <s v="NA"/>
    <s v="IR1"/>
    <s v="Lvl"/>
    <s v="AllPub"/>
    <s v="Inside"/>
    <s v="Gtl"/>
    <s v="NridgHt"/>
    <s v="Norm"/>
    <s v="Norm"/>
    <s v="TwnhsE"/>
    <s v="1Story"/>
    <n v="7"/>
    <n v="5"/>
    <n v="2009"/>
    <n v="2010"/>
    <s v="Gable"/>
    <s v="CompShg"/>
    <s v="VinylSd"/>
    <s v="VinylSd"/>
    <s v="Stone"/>
    <n v="128"/>
    <s v="Gd"/>
    <s v="TA"/>
    <s v="PConc"/>
    <s v="Gd"/>
    <s v="TA"/>
    <s v="Mn"/>
    <s v="GLQ"/>
    <n v="733"/>
    <s v="Unf"/>
    <n v="0"/>
    <n v="625"/>
    <n v="1358"/>
    <s v="GasA"/>
    <s v="Ex"/>
    <x v="0"/>
    <s v="SBrkr"/>
    <n v="1358"/>
    <n v="0"/>
    <n v="0"/>
    <n v="1358"/>
    <n v="1"/>
    <n v="0"/>
    <n v="2"/>
    <n v="0"/>
    <n v="2"/>
    <n v="1"/>
    <s v="Gd"/>
    <n v="6"/>
    <s v="Typ"/>
    <n v="1"/>
    <s v="Gd"/>
    <s v="Attchd"/>
    <n v="2010"/>
    <s v="RFn"/>
    <n v="2"/>
    <n v="484"/>
    <s v="TA"/>
    <s v="TA"/>
    <s v="Y"/>
    <n v="192"/>
    <n v="35"/>
    <n v="0"/>
    <n v="0"/>
    <n v="0"/>
    <n v="0"/>
    <s v="NA"/>
    <s v="NA"/>
    <s v="NA"/>
    <n v="0"/>
    <n v="6"/>
    <n v="2010"/>
    <s v="New"/>
    <s v="Partial"/>
    <n v="224000"/>
    <m/>
    <m/>
  </r>
  <r>
    <x v="323"/>
    <n v="20"/>
    <s v="RL"/>
    <s v="NA"/>
    <n v="14778"/>
    <s v="Pave"/>
    <s v="NA"/>
    <s v="IR1"/>
    <s v="Low"/>
    <s v="AllPub"/>
    <s v="CulDSac"/>
    <s v="Gtl"/>
    <s v="Crawfor"/>
    <s v="PosN"/>
    <s v="Norm"/>
    <s v="1Fam"/>
    <s v="1Story"/>
    <n v="6"/>
    <n v="7"/>
    <n v="1954"/>
    <n v="2006"/>
    <s v="Hip"/>
    <s v="CompShg"/>
    <s v="HdBoard"/>
    <s v="HdBoard"/>
    <s v="BrkFace"/>
    <n v="72"/>
    <s v="Gd"/>
    <s v="TA"/>
    <s v="CBlock"/>
    <s v="TA"/>
    <s v="TA"/>
    <s v="No"/>
    <s v="BLQ"/>
    <n v="728"/>
    <s v="Unf"/>
    <n v="0"/>
    <n v="568"/>
    <n v="1296"/>
    <s v="GasA"/>
    <s v="Ex"/>
    <x v="0"/>
    <s v="SBrkr"/>
    <n v="1640"/>
    <n v="0"/>
    <n v="0"/>
    <n v="1640"/>
    <n v="1"/>
    <n v="0"/>
    <n v="1"/>
    <n v="0"/>
    <n v="3"/>
    <n v="1"/>
    <s v="Gd"/>
    <n v="7"/>
    <s v="Typ"/>
    <n v="1"/>
    <s v="Gd"/>
    <s v="Detchd"/>
    <n v="1993"/>
    <s v="Unf"/>
    <n v="2"/>
    <n v="924"/>
    <s v="TA"/>
    <s v="TA"/>
    <s v="Y"/>
    <n v="108"/>
    <n v="0"/>
    <n v="0"/>
    <n v="216"/>
    <n v="0"/>
    <n v="0"/>
    <s v="NA"/>
    <s v="NA"/>
    <s v="NA"/>
    <n v="0"/>
    <n v="11"/>
    <n v="2008"/>
    <s v="WD"/>
    <s v="Normal"/>
    <n v="224000"/>
    <m/>
    <m/>
  </r>
  <r>
    <x v="324"/>
    <n v="60"/>
    <s v="RL"/>
    <n v="68"/>
    <n v="11250"/>
    <s v="Pave"/>
    <s v="NA"/>
    <s v="IR1"/>
    <s v="Lvl"/>
    <s v="AllPub"/>
    <s v="Inside"/>
    <s v="Gtl"/>
    <s v="CollgCr"/>
    <s v="Norm"/>
    <s v="Norm"/>
    <s v="1Fam"/>
    <s v="2Story"/>
    <n v="7"/>
    <n v="5"/>
    <n v="2001"/>
    <n v="2002"/>
    <s v="Gable"/>
    <s v="CompShg"/>
    <s v="VinylSd"/>
    <s v="VinylSd"/>
    <s v="BrkFace"/>
    <n v="162"/>
    <s v="Gd"/>
    <s v="TA"/>
    <s v="PConc"/>
    <s v="Gd"/>
    <s v="TA"/>
    <s v="Mn"/>
    <s v="GLQ"/>
    <n v="486"/>
    <s v="Unf"/>
    <n v="0"/>
    <n v="434"/>
    <n v="920"/>
    <s v="GasA"/>
    <s v="Ex"/>
    <x v="0"/>
    <s v="SBrkr"/>
    <n v="920"/>
    <n v="866"/>
    <n v="0"/>
    <n v="1786"/>
    <n v="1"/>
    <n v="0"/>
    <n v="2"/>
    <n v="1"/>
    <n v="3"/>
    <n v="1"/>
    <s v="Gd"/>
    <n v="6"/>
    <s v="Typ"/>
    <n v="1"/>
    <s v="TA"/>
    <s v="Attchd"/>
    <n v="2001"/>
    <s v="RFn"/>
    <n v="2"/>
    <n v="608"/>
    <s v="TA"/>
    <s v="TA"/>
    <s v="Y"/>
    <n v="0"/>
    <n v="42"/>
    <n v="0"/>
    <n v="0"/>
    <n v="0"/>
    <n v="0"/>
    <s v="NA"/>
    <s v="NA"/>
    <s v="NA"/>
    <n v="0"/>
    <n v="9"/>
    <n v="2008"/>
    <s v="WD"/>
    <s v="Normal"/>
    <n v="223500"/>
    <m/>
    <m/>
  </r>
  <r>
    <x v="325"/>
    <n v="70"/>
    <s v="RL"/>
    <n v="144"/>
    <n v="21384"/>
    <s v="Pave"/>
    <s v="NA"/>
    <s v="Reg"/>
    <s v="Lvl"/>
    <s v="AllPub"/>
    <s v="Inside"/>
    <s v="Gtl"/>
    <s v="BrkSide"/>
    <s v="Norm"/>
    <s v="Norm"/>
    <s v="1Fam"/>
    <s v="2Story"/>
    <n v="5"/>
    <n v="6"/>
    <n v="1923"/>
    <n v="2004"/>
    <s v="Gable"/>
    <s v="CompShg"/>
    <s v="Wd Sdng"/>
    <s v="Wd Sdng"/>
    <s v="None"/>
    <n v="0"/>
    <s v="TA"/>
    <s v="TA"/>
    <s v="CBlock"/>
    <s v="TA"/>
    <s v="TA"/>
    <s v="Gd"/>
    <s v="GLQ"/>
    <n v="1309"/>
    <s v="Unf"/>
    <n v="0"/>
    <n v="15"/>
    <n v="1324"/>
    <s v="GasA"/>
    <s v="Ex"/>
    <x v="0"/>
    <s v="SBrkr"/>
    <n v="1072"/>
    <n v="504"/>
    <n v="0"/>
    <n v="1576"/>
    <n v="2"/>
    <n v="0"/>
    <n v="1"/>
    <n v="1"/>
    <n v="3"/>
    <n v="1"/>
    <s v="Gd"/>
    <n v="6"/>
    <s v="Typ"/>
    <n v="1"/>
    <s v="TA"/>
    <s v="Attchd"/>
    <n v="1923"/>
    <s v="RFn"/>
    <n v="2"/>
    <n v="528"/>
    <s v="TA"/>
    <s v="TA"/>
    <s v="Y"/>
    <n v="0"/>
    <n v="312"/>
    <n v="0"/>
    <n v="0"/>
    <n v="0"/>
    <n v="0"/>
    <s v="NA"/>
    <s v="NA"/>
    <s v="NA"/>
    <n v="0"/>
    <n v="5"/>
    <n v="2009"/>
    <s v="WD"/>
    <s v="Normal"/>
    <n v="223500"/>
    <m/>
    <m/>
  </r>
  <r>
    <x v="326"/>
    <n v="20"/>
    <s v="RL"/>
    <s v="NA"/>
    <n v="16381"/>
    <s v="Pave"/>
    <s v="NA"/>
    <s v="IR1"/>
    <s v="Lvl"/>
    <s v="AllPub"/>
    <s v="Inside"/>
    <s v="Gtl"/>
    <s v="Crawfor"/>
    <s v="Norm"/>
    <s v="Norm"/>
    <s v="1Fam"/>
    <s v="1Story"/>
    <n v="6"/>
    <n v="5"/>
    <n v="1969"/>
    <n v="1969"/>
    <s v="Gable"/>
    <s v="CompShg"/>
    <s v="Plywood"/>
    <s v="Plywood"/>
    <s v="BrkFace"/>
    <n v="312"/>
    <s v="Gd"/>
    <s v="Gd"/>
    <s v="CBlock"/>
    <s v="TA"/>
    <s v="TA"/>
    <s v="Av"/>
    <s v="Rec"/>
    <n v="1110"/>
    <s v="Unf"/>
    <n v="0"/>
    <n v="734"/>
    <n v="1844"/>
    <s v="GasA"/>
    <s v="Gd"/>
    <x v="0"/>
    <s v="SBrkr"/>
    <n v="1844"/>
    <n v="0"/>
    <n v="0"/>
    <n v="1844"/>
    <n v="1"/>
    <n v="0"/>
    <n v="2"/>
    <n v="0"/>
    <n v="3"/>
    <n v="1"/>
    <s v="Gd"/>
    <n v="7"/>
    <s v="Typ"/>
    <n v="1"/>
    <s v="TA"/>
    <s v="Attchd"/>
    <n v="1969"/>
    <s v="RFn"/>
    <n v="2"/>
    <n v="540"/>
    <s v="TA"/>
    <s v="TA"/>
    <s v="Y"/>
    <n v="0"/>
    <n v="73"/>
    <n v="216"/>
    <n v="0"/>
    <n v="0"/>
    <n v="0"/>
    <s v="NA"/>
    <s v="NA"/>
    <s v="NA"/>
    <n v="0"/>
    <n v="12"/>
    <n v="2006"/>
    <s v="WD"/>
    <s v="Normal"/>
    <n v="223000"/>
    <m/>
    <m/>
  </r>
  <r>
    <x v="327"/>
    <n v="60"/>
    <s v="RL"/>
    <s v="NA"/>
    <n v="9505"/>
    <s v="Pave"/>
    <s v="NA"/>
    <s v="IR1"/>
    <s v="Lvl"/>
    <s v="AllPub"/>
    <s v="CulDSac"/>
    <s v="Gtl"/>
    <s v="Gilbert"/>
    <s v="Norm"/>
    <s v="Norm"/>
    <s v="1Fam"/>
    <s v="2Story"/>
    <n v="7"/>
    <n v="5"/>
    <n v="2001"/>
    <n v="2001"/>
    <s v="Gable"/>
    <s v="CompShg"/>
    <s v="VinylSd"/>
    <s v="VinylSd"/>
    <s v="BrkFace"/>
    <n v="180"/>
    <s v="Gd"/>
    <s v="TA"/>
    <s v="PConc"/>
    <s v="Gd"/>
    <s v="TA"/>
    <s v="No"/>
    <s v="Unf"/>
    <n v="0"/>
    <s v="Unf"/>
    <n v="0"/>
    <n v="884"/>
    <n v="884"/>
    <s v="GasA"/>
    <s v="Ex"/>
    <x v="0"/>
    <s v="SBrkr"/>
    <n v="884"/>
    <n v="1151"/>
    <n v="0"/>
    <n v="2035"/>
    <n v="0"/>
    <n v="0"/>
    <n v="2"/>
    <n v="1"/>
    <n v="3"/>
    <n v="1"/>
    <s v="Gd"/>
    <n v="8"/>
    <s v="Typ"/>
    <n v="1"/>
    <s v="Gd"/>
    <s v="BuiltIn"/>
    <n v="2001"/>
    <s v="Fin"/>
    <n v="2"/>
    <n v="434"/>
    <s v="TA"/>
    <s v="TA"/>
    <s v="Y"/>
    <n v="144"/>
    <n v="48"/>
    <n v="0"/>
    <n v="0"/>
    <n v="0"/>
    <n v="0"/>
    <s v="NA"/>
    <s v="NA"/>
    <s v="NA"/>
    <n v="0"/>
    <n v="5"/>
    <n v="2010"/>
    <s v="WD"/>
    <s v="Normal"/>
    <n v="222500"/>
    <m/>
    <m/>
  </r>
  <r>
    <x v="328"/>
    <n v="60"/>
    <s v="RL"/>
    <n v="75"/>
    <n v="11404"/>
    <s v="Pave"/>
    <s v="NA"/>
    <s v="IR1"/>
    <s v="Lvl"/>
    <s v="AllPub"/>
    <s v="Inside"/>
    <s v="Gtl"/>
    <s v="CollgCr"/>
    <s v="Norm"/>
    <s v="Norm"/>
    <s v="1Fam"/>
    <s v="2Story"/>
    <n v="7"/>
    <n v="5"/>
    <n v="1998"/>
    <n v="1999"/>
    <s v="Gable"/>
    <s v="CompShg"/>
    <s v="VinylSd"/>
    <s v="VinylSd"/>
    <s v="BrkFace"/>
    <n v="202"/>
    <s v="Gd"/>
    <s v="TA"/>
    <s v="PConc"/>
    <s v="Gd"/>
    <s v="TA"/>
    <s v="Av"/>
    <s v="ALQ"/>
    <n v="252"/>
    <s v="Unf"/>
    <n v="0"/>
    <n v="901"/>
    <n v="1153"/>
    <s v="GasA"/>
    <s v="Ex"/>
    <x v="0"/>
    <s v="SBrkr"/>
    <n v="1153"/>
    <n v="878"/>
    <n v="0"/>
    <n v="2031"/>
    <n v="0"/>
    <n v="0"/>
    <n v="2"/>
    <n v="1"/>
    <n v="3"/>
    <n v="1"/>
    <s v="Gd"/>
    <n v="8"/>
    <s v="Typ"/>
    <n v="1"/>
    <s v="TA"/>
    <s v="Attchd"/>
    <n v="1998"/>
    <s v="Fin"/>
    <n v="2"/>
    <n v="541"/>
    <s v="TA"/>
    <s v="TA"/>
    <s v="Y"/>
    <n v="192"/>
    <n v="84"/>
    <n v="0"/>
    <n v="0"/>
    <n v="0"/>
    <n v="0"/>
    <s v="NA"/>
    <s v="NA"/>
    <s v="NA"/>
    <n v="0"/>
    <n v="7"/>
    <n v="2008"/>
    <s v="WD"/>
    <s v="Normal"/>
    <n v="222500"/>
    <m/>
    <m/>
  </r>
  <r>
    <x v="329"/>
    <n v="20"/>
    <s v="FV"/>
    <s v="NA"/>
    <n v="4403"/>
    <s v="Pave"/>
    <s v="NA"/>
    <s v="IR2"/>
    <s v="Lvl"/>
    <s v="AllPub"/>
    <s v="Inside"/>
    <s v="Gtl"/>
    <s v="Somerst"/>
    <s v="Norm"/>
    <s v="Norm"/>
    <s v="1Fam"/>
    <s v="1Story"/>
    <n v="7"/>
    <n v="5"/>
    <n v="2009"/>
    <n v="2009"/>
    <s v="Gable"/>
    <s v="CompShg"/>
    <s v="MetalSd"/>
    <s v="MetalSd"/>
    <s v="Stone"/>
    <n v="432"/>
    <s v="Ex"/>
    <s v="TA"/>
    <s v="PConc"/>
    <s v="Ex"/>
    <s v="TA"/>
    <s v="Av"/>
    <s v="GLQ"/>
    <n v="578"/>
    <s v="Unf"/>
    <n v="0"/>
    <n v="892"/>
    <n v="1470"/>
    <s v="GasA"/>
    <s v="Ex"/>
    <x v="0"/>
    <s v="SBrkr"/>
    <n v="1478"/>
    <n v="0"/>
    <n v="0"/>
    <n v="1478"/>
    <n v="1"/>
    <n v="0"/>
    <n v="2"/>
    <n v="1"/>
    <n v="2"/>
    <n v="1"/>
    <s v="Gd"/>
    <n v="7"/>
    <s v="Typ"/>
    <n v="1"/>
    <s v="Gd"/>
    <s v="Attchd"/>
    <n v="2009"/>
    <s v="Fin"/>
    <n v="2"/>
    <n v="484"/>
    <s v="TA"/>
    <s v="TA"/>
    <s v="Y"/>
    <n v="0"/>
    <n v="144"/>
    <n v="0"/>
    <n v="0"/>
    <n v="0"/>
    <n v="0"/>
    <s v="NA"/>
    <s v="NA"/>
    <s v="NA"/>
    <n v="0"/>
    <n v="6"/>
    <n v="2010"/>
    <s v="New"/>
    <s v="Partial"/>
    <n v="222000"/>
    <m/>
    <m/>
  </r>
  <r>
    <x v="330"/>
    <n v="20"/>
    <s v="RL"/>
    <s v="NA"/>
    <n v="21695"/>
    <s v="Pave"/>
    <s v="NA"/>
    <s v="IR1"/>
    <s v="Lvl"/>
    <s v="AllPub"/>
    <s v="Corner"/>
    <s v="Gtl"/>
    <s v="Crawfor"/>
    <s v="Norm"/>
    <s v="Norm"/>
    <s v="1Fam"/>
    <s v="1Story"/>
    <n v="6"/>
    <n v="9"/>
    <n v="1988"/>
    <n v="2007"/>
    <s v="Hip"/>
    <s v="CompShg"/>
    <s v="Wd Sdng"/>
    <s v="Plywood"/>
    <s v="BrkFace"/>
    <n v="260"/>
    <s v="Gd"/>
    <s v="Gd"/>
    <s v="CBlock"/>
    <s v="Gd"/>
    <s v="TA"/>
    <s v="No"/>
    <s v="GLQ"/>
    <n v="808"/>
    <s v="Unf"/>
    <n v="0"/>
    <n v="72"/>
    <n v="880"/>
    <s v="GasA"/>
    <s v="Ex"/>
    <x v="0"/>
    <s v="SBrkr"/>
    <n v="1680"/>
    <n v="0"/>
    <n v="0"/>
    <n v="1680"/>
    <n v="1"/>
    <n v="0"/>
    <n v="2"/>
    <n v="0"/>
    <n v="3"/>
    <n v="1"/>
    <s v="Gd"/>
    <n v="5"/>
    <s v="Typ"/>
    <n v="1"/>
    <s v="Gd"/>
    <s v="Attchd"/>
    <n v="1988"/>
    <s v="Fin"/>
    <n v="2"/>
    <n v="540"/>
    <s v="TA"/>
    <s v="TA"/>
    <s v="Y"/>
    <n v="292"/>
    <n v="44"/>
    <n v="0"/>
    <n v="182"/>
    <n v="0"/>
    <n v="0"/>
    <s v="NA"/>
    <s v="NA"/>
    <s v="NA"/>
    <n v="0"/>
    <n v="12"/>
    <n v="2009"/>
    <s v="WD"/>
    <s v="Normal"/>
    <n v="222000"/>
    <m/>
    <m/>
  </r>
  <r>
    <x v="331"/>
    <n v="60"/>
    <s v="RL"/>
    <s v="NA"/>
    <n v="13006"/>
    <s v="Pave"/>
    <s v="NA"/>
    <s v="IR1"/>
    <s v="Lvl"/>
    <s v="AllPub"/>
    <s v="Corner"/>
    <s v="Gtl"/>
    <s v="Gilbert"/>
    <s v="Norm"/>
    <s v="Norm"/>
    <s v="1Fam"/>
    <s v="2Story"/>
    <n v="7"/>
    <n v="5"/>
    <n v="1997"/>
    <n v="1997"/>
    <s v="Gable"/>
    <s v="CompShg"/>
    <s v="HdBoard"/>
    <s v="HdBoard"/>
    <s v="BrkFace"/>
    <n v="285"/>
    <s v="TA"/>
    <s v="TA"/>
    <s v="PConc"/>
    <s v="Gd"/>
    <s v="TA"/>
    <s v="No"/>
    <s v="Unf"/>
    <n v="0"/>
    <s v="Unf"/>
    <n v="0"/>
    <n v="964"/>
    <n v="964"/>
    <s v="GasA"/>
    <s v="Gd"/>
    <x v="0"/>
    <s v="SBrkr"/>
    <n v="993"/>
    <n v="1243"/>
    <n v="0"/>
    <n v="2236"/>
    <n v="0"/>
    <n v="0"/>
    <n v="2"/>
    <n v="1"/>
    <n v="4"/>
    <n v="1"/>
    <s v="Gd"/>
    <n v="8"/>
    <s v="Typ"/>
    <n v="1"/>
    <s v="TA"/>
    <s v="BuiltIn"/>
    <n v="1997"/>
    <s v="Fin"/>
    <n v="2"/>
    <n v="642"/>
    <s v="TA"/>
    <s v="TA"/>
    <s v="Y"/>
    <n v="0"/>
    <n v="0"/>
    <n v="0"/>
    <n v="0"/>
    <n v="0"/>
    <n v="0"/>
    <s v="NA"/>
    <s v="NA"/>
    <s v="NA"/>
    <n v="0"/>
    <n v="11"/>
    <n v="2006"/>
    <s v="WD"/>
    <s v="Normal"/>
    <n v="222000"/>
    <m/>
    <m/>
  </r>
  <r>
    <x v="332"/>
    <n v="20"/>
    <s v="RL"/>
    <n v="86"/>
    <n v="11210"/>
    <s v="Pave"/>
    <s v="NA"/>
    <s v="IR1"/>
    <s v="Lvl"/>
    <s v="AllPub"/>
    <s v="Inside"/>
    <s v="Gtl"/>
    <s v="CollgCr"/>
    <s v="Norm"/>
    <s v="Norm"/>
    <s v="1Fam"/>
    <s v="1Story"/>
    <n v="7"/>
    <n v="5"/>
    <n v="2005"/>
    <n v="2006"/>
    <s v="Gable"/>
    <s v="CompShg"/>
    <s v="VinylSd"/>
    <s v="VinylSd"/>
    <s v="BrkFace"/>
    <n v="240"/>
    <s v="Gd"/>
    <s v="TA"/>
    <s v="PConc"/>
    <s v="Gd"/>
    <s v="TA"/>
    <s v="Av"/>
    <s v="GLQ"/>
    <n v="20"/>
    <s v="Unf"/>
    <n v="0"/>
    <n v="1594"/>
    <n v="1614"/>
    <s v="GasA"/>
    <s v="Ex"/>
    <x v="0"/>
    <s v="SBrkr"/>
    <n v="1614"/>
    <n v="0"/>
    <n v="0"/>
    <n v="1614"/>
    <n v="0"/>
    <n v="0"/>
    <n v="2"/>
    <n v="0"/>
    <n v="3"/>
    <n v="1"/>
    <s v="Gd"/>
    <n v="7"/>
    <s v="Typ"/>
    <n v="0"/>
    <s v="NA"/>
    <s v="Attchd"/>
    <n v="2005"/>
    <s v="RFn"/>
    <n v="3"/>
    <n v="865"/>
    <s v="TA"/>
    <s v="TA"/>
    <s v="Y"/>
    <n v="144"/>
    <n v="59"/>
    <n v="0"/>
    <n v="0"/>
    <n v="0"/>
    <n v="0"/>
    <s v="NA"/>
    <s v="NA"/>
    <s v="NA"/>
    <n v="0"/>
    <n v="7"/>
    <n v="2006"/>
    <s v="New"/>
    <s v="Partial"/>
    <n v="221500"/>
    <m/>
    <m/>
  </r>
  <r>
    <x v="333"/>
    <n v="20"/>
    <s v="RL"/>
    <n v="88"/>
    <n v="12803"/>
    <s v="Pave"/>
    <s v="NA"/>
    <s v="IR1"/>
    <s v="Lvl"/>
    <s v="AllPub"/>
    <s v="Inside"/>
    <s v="Gtl"/>
    <s v="CollgCr"/>
    <s v="Norm"/>
    <s v="Norm"/>
    <s v="1Fam"/>
    <s v="1Story"/>
    <n v="7"/>
    <n v="5"/>
    <n v="2002"/>
    <n v="2002"/>
    <s v="Gable"/>
    <s v="CompShg"/>
    <s v="VinylSd"/>
    <s v="VinylSd"/>
    <s v="BrkFace"/>
    <n v="99"/>
    <s v="Gd"/>
    <s v="TA"/>
    <s v="PConc"/>
    <s v="Gd"/>
    <s v="TA"/>
    <s v="Mn"/>
    <s v="GLQ"/>
    <n v="922"/>
    <s v="Unf"/>
    <n v="0"/>
    <n v="572"/>
    <n v="1494"/>
    <s v="GasA"/>
    <s v="Ex"/>
    <x v="0"/>
    <s v="SBrkr"/>
    <n v="1494"/>
    <n v="0"/>
    <n v="0"/>
    <n v="1494"/>
    <n v="1"/>
    <n v="0"/>
    <n v="2"/>
    <n v="0"/>
    <n v="3"/>
    <n v="1"/>
    <s v="Gd"/>
    <n v="6"/>
    <s v="Typ"/>
    <n v="1"/>
    <s v="TA"/>
    <s v="Attchd"/>
    <n v="2002"/>
    <s v="RFn"/>
    <n v="2"/>
    <n v="530"/>
    <s v="TA"/>
    <s v="TA"/>
    <s v="Y"/>
    <n v="192"/>
    <n v="36"/>
    <n v="0"/>
    <n v="0"/>
    <n v="0"/>
    <n v="0"/>
    <s v="NA"/>
    <s v="NA"/>
    <s v="NA"/>
    <n v="0"/>
    <n v="9"/>
    <n v="2008"/>
    <s v="WD"/>
    <s v="Normal"/>
    <n v="221000"/>
    <m/>
    <m/>
  </r>
  <r>
    <x v="334"/>
    <n v="60"/>
    <s v="RL"/>
    <n v="58"/>
    <n v="16770"/>
    <s v="Pave"/>
    <s v="NA"/>
    <s v="IR2"/>
    <s v="Lvl"/>
    <s v="AllPub"/>
    <s v="CulDSac"/>
    <s v="Gtl"/>
    <s v="NoRidge"/>
    <s v="Norm"/>
    <s v="Norm"/>
    <s v="1Fam"/>
    <s v="2Story"/>
    <n v="7"/>
    <n v="5"/>
    <n v="1998"/>
    <n v="1998"/>
    <s v="Gable"/>
    <s v="CompShg"/>
    <s v="VinylSd"/>
    <s v="VinylSd"/>
    <s v="BrkFace"/>
    <n v="30"/>
    <s v="Gd"/>
    <s v="TA"/>
    <s v="PConc"/>
    <s v="Gd"/>
    <s v="TA"/>
    <s v="No"/>
    <s v="Unf"/>
    <n v="0"/>
    <s v="Unf"/>
    <n v="0"/>
    <n v="1195"/>
    <n v="1195"/>
    <s v="GasA"/>
    <s v="Gd"/>
    <x v="0"/>
    <s v="SBrkr"/>
    <n v="1195"/>
    <n v="644"/>
    <n v="0"/>
    <n v="1839"/>
    <n v="0"/>
    <n v="0"/>
    <n v="2"/>
    <n v="1"/>
    <n v="4"/>
    <n v="1"/>
    <s v="TA"/>
    <n v="7"/>
    <s v="Typ"/>
    <n v="0"/>
    <s v="NA"/>
    <s v="Attchd"/>
    <n v="1998"/>
    <s v="Fin"/>
    <n v="2"/>
    <n v="486"/>
    <s v="TA"/>
    <s v="TA"/>
    <s v="Y"/>
    <n v="0"/>
    <n v="81"/>
    <n v="0"/>
    <n v="0"/>
    <n v="0"/>
    <n v="0"/>
    <s v="NA"/>
    <s v="NA"/>
    <s v="NA"/>
    <n v="0"/>
    <n v="6"/>
    <n v="2010"/>
    <s v="WD"/>
    <s v="Normal"/>
    <n v="221000"/>
    <m/>
    <m/>
  </r>
  <r>
    <x v="335"/>
    <n v="20"/>
    <s v="RL"/>
    <s v="NA"/>
    <n v="6853"/>
    <s v="Pave"/>
    <s v="NA"/>
    <s v="IR1"/>
    <s v="Lvl"/>
    <s v="AllPub"/>
    <s v="Inside"/>
    <s v="Gtl"/>
    <s v="Timber"/>
    <s v="Norm"/>
    <s v="Norm"/>
    <s v="1Fam"/>
    <s v="1Story"/>
    <n v="8"/>
    <n v="5"/>
    <n v="2001"/>
    <n v="2002"/>
    <s v="Gable"/>
    <s v="CompShg"/>
    <s v="VinylSd"/>
    <s v="VinylSd"/>
    <s v="BrkFace"/>
    <n v="136"/>
    <s v="Gd"/>
    <s v="TA"/>
    <s v="PConc"/>
    <s v="Ex"/>
    <s v="TA"/>
    <s v="No"/>
    <s v="GLQ"/>
    <n v="1005"/>
    <s v="Unf"/>
    <n v="0"/>
    <n v="262"/>
    <n v="1267"/>
    <s v="GasA"/>
    <s v="Ex"/>
    <x v="0"/>
    <s v="SBrkr"/>
    <n v="1296"/>
    <n v="0"/>
    <n v="0"/>
    <n v="1296"/>
    <n v="1"/>
    <n v="0"/>
    <n v="2"/>
    <n v="0"/>
    <n v="2"/>
    <n v="1"/>
    <s v="Gd"/>
    <n v="6"/>
    <s v="Typ"/>
    <n v="0"/>
    <s v="NA"/>
    <s v="Attchd"/>
    <n v="2001"/>
    <s v="Fin"/>
    <n v="2"/>
    <n v="471"/>
    <s v="TA"/>
    <s v="TA"/>
    <s v="Y"/>
    <n v="192"/>
    <n v="25"/>
    <n v="0"/>
    <n v="0"/>
    <n v="0"/>
    <n v="0"/>
    <s v="NA"/>
    <s v="NA"/>
    <s v="NA"/>
    <n v="0"/>
    <n v="6"/>
    <n v="2009"/>
    <s v="WD"/>
    <s v="Normal"/>
    <n v="220000"/>
    <m/>
    <m/>
  </r>
  <r>
    <x v="336"/>
    <n v="20"/>
    <s v="RL"/>
    <n v="95"/>
    <n v="12182"/>
    <s v="Pave"/>
    <s v="NA"/>
    <s v="Reg"/>
    <s v="Lvl"/>
    <s v="AllPub"/>
    <s v="Corner"/>
    <s v="Gtl"/>
    <s v="NridgHt"/>
    <s v="Norm"/>
    <s v="Norm"/>
    <s v="1Fam"/>
    <s v="1Story"/>
    <n v="7"/>
    <n v="5"/>
    <n v="2005"/>
    <n v="2005"/>
    <s v="Gable"/>
    <s v="CompShg"/>
    <s v="VinylSd"/>
    <s v="VinylSd"/>
    <s v="BrkFace"/>
    <n v="226"/>
    <s v="Gd"/>
    <s v="TA"/>
    <s v="PConc"/>
    <s v="Gd"/>
    <s v="TA"/>
    <s v="Mn"/>
    <s v="BLQ"/>
    <n v="1201"/>
    <s v="Unf"/>
    <n v="0"/>
    <n v="340"/>
    <n v="1541"/>
    <s v="GasA"/>
    <s v="Ex"/>
    <x v="0"/>
    <s v="SBrkr"/>
    <n v="1541"/>
    <n v="0"/>
    <n v="0"/>
    <n v="1541"/>
    <n v="0"/>
    <n v="0"/>
    <n v="2"/>
    <n v="0"/>
    <n v="3"/>
    <n v="1"/>
    <s v="Gd"/>
    <n v="7"/>
    <s v="Typ"/>
    <n v="1"/>
    <s v="Gd"/>
    <s v="Attchd"/>
    <n v="2005"/>
    <s v="RFn"/>
    <n v="2"/>
    <n v="532"/>
    <s v="TA"/>
    <s v="TA"/>
    <s v="Y"/>
    <n v="0"/>
    <n v="70"/>
    <n v="0"/>
    <n v="0"/>
    <n v="0"/>
    <n v="0"/>
    <s v="NA"/>
    <s v="NA"/>
    <s v="NA"/>
    <n v="0"/>
    <n v="5"/>
    <n v="2010"/>
    <s v="New"/>
    <s v="Partial"/>
    <n v="220000"/>
    <m/>
    <m/>
  </r>
  <r>
    <x v="337"/>
    <n v="20"/>
    <s v="RL"/>
    <n v="68"/>
    <n v="8814"/>
    <s v="Pave"/>
    <s v="NA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Stone"/>
    <n v="180"/>
    <s v="Gd"/>
    <s v="TA"/>
    <s v="PConc"/>
    <s v="Gd"/>
    <s v="TA"/>
    <s v="No"/>
    <s v="GLQ"/>
    <n v="1334"/>
    <s v="Unf"/>
    <n v="0"/>
    <n v="270"/>
    <n v="1604"/>
    <s v="GasA"/>
    <s v="Ex"/>
    <x v="0"/>
    <s v="SBrkr"/>
    <n v="1604"/>
    <n v="0"/>
    <n v="0"/>
    <n v="1604"/>
    <n v="1"/>
    <n v="0"/>
    <n v="2"/>
    <n v="1"/>
    <n v="3"/>
    <n v="1"/>
    <s v="Gd"/>
    <n v="8"/>
    <s v="Typ"/>
    <n v="1"/>
    <s v="Gd"/>
    <s v="Attchd"/>
    <n v="2006"/>
    <s v="RFn"/>
    <n v="2"/>
    <n v="660"/>
    <s v="TA"/>
    <s v="TA"/>
    <s v="Y"/>
    <n v="123"/>
    <n v="110"/>
    <n v="0"/>
    <n v="0"/>
    <n v="0"/>
    <n v="0"/>
    <s v="NA"/>
    <s v="NA"/>
    <s v="NA"/>
    <n v="0"/>
    <n v="3"/>
    <n v="2009"/>
    <s v="WD"/>
    <s v="Abnorml"/>
    <n v="220000"/>
    <m/>
    <m/>
  </r>
  <r>
    <x v="338"/>
    <n v="60"/>
    <s v="RL"/>
    <n v="80"/>
    <n v="10041"/>
    <s v="Pave"/>
    <s v="NA"/>
    <s v="IR1"/>
    <s v="Lvl"/>
    <s v="AllPub"/>
    <s v="Inside"/>
    <s v="Gtl"/>
    <s v="SawyerW"/>
    <s v="Norm"/>
    <s v="Norm"/>
    <s v="1Fam"/>
    <s v="2Story"/>
    <n v="8"/>
    <n v="5"/>
    <n v="1992"/>
    <n v="1992"/>
    <s v="Gable"/>
    <s v="CompShg"/>
    <s v="HdBoard"/>
    <s v="HdBoard"/>
    <s v="None"/>
    <n v="0"/>
    <s v="Gd"/>
    <s v="TA"/>
    <s v="PConc"/>
    <s v="Gd"/>
    <s v="TA"/>
    <s v="Mn"/>
    <s v="GLQ"/>
    <n v="789"/>
    <s v="Unf"/>
    <n v="0"/>
    <n v="119"/>
    <n v="908"/>
    <s v="GasA"/>
    <s v="Ex"/>
    <x v="0"/>
    <s v="SBrkr"/>
    <n v="927"/>
    <n v="988"/>
    <n v="0"/>
    <n v="1915"/>
    <n v="1"/>
    <n v="0"/>
    <n v="2"/>
    <n v="1"/>
    <n v="3"/>
    <n v="1"/>
    <s v="Gd"/>
    <n v="8"/>
    <s v="Typ"/>
    <n v="1"/>
    <s v="TA"/>
    <s v="Attchd"/>
    <n v="1992"/>
    <s v="Fin"/>
    <n v="2"/>
    <n v="506"/>
    <s v="TA"/>
    <s v="TA"/>
    <s v="Y"/>
    <n v="120"/>
    <n v="150"/>
    <n v="0"/>
    <n v="0"/>
    <n v="0"/>
    <n v="0"/>
    <s v="NA"/>
    <s v="NA"/>
    <s v="NA"/>
    <n v="0"/>
    <n v="2"/>
    <n v="2006"/>
    <s v="WD"/>
    <s v="Abnorml"/>
    <n v="220000"/>
    <m/>
    <m/>
  </r>
  <r>
    <x v="339"/>
    <n v="50"/>
    <s v="RL"/>
    <s v="NA"/>
    <n v="11275"/>
    <s v="Pave"/>
    <s v="NA"/>
    <s v="IR1"/>
    <s v="HLS"/>
    <s v="AllPub"/>
    <s v="Corner"/>
    <s v="Mod"/>
    <s v="Crawfor"/>
    <s v="Norm"/>
    <s v="Norm"/>
    <s v="1Fam"/>
    <s v="1.5Fin"/>
    <n v="6"/>
    <n v="7"/>
    <n v="1932"/>
    <n v="1950"/>
    <s v="Gable"/>
    <s v="CompShg"/>
    <s v="MetalSd"/>
    <s v="MetalSd"/>
    <s v="BrkFace"/>
    <n v="480"/>
    <s v="TA"/>
    <s v="TA"/>
    <s v="CBlock"/>
    <s v="TA"/>
    <s v="TA"/>
    <s v="Mn"/>
    <s v="Rec"/>
    <n v="297"/>
    <s v="LwQ"/>
    <n v="557"/>
    <n v="0"/>
    <n v="854"/>
    <s v="GasA"/>
    <s v="TA"/>
    <x v="0"/>
    <s v="SBrkr"/>
    <n v="1096"/>
    <n v="895"/>
    <n v="0"/>
    <n v="1991"/>
    <n v="0"/>
    <n v="0"/>
    <n v="1"/>
    <n v="1"/>
    <n v="3"/>
    <n v="1"/>
    <s v="TA"/>
    <n v="7"/>
    <s v="Typ"/>
    <n v="1"/>
    <s v="Gd"/>
    <s v="Detchd"/>
    <n v="1977"/>
    <s v="Unf"/>
    <n v="2"/>
    <n v="432"/>
    <s v="TA"/>
    <s v="Fa"/>
    <s v="Y"/>
    <n v="0"/>
    <n v="0"/>
    <n v="19"/>
    <n v="0"/>
    <n v="0"/>
    <n v="0"/>
    <s v="NA"/>
    <s v="NA"/>
    <s v="NA"/>
    <n v="0"/>
    <n v="3"/>
    <n v="2007"/>
    <s v="WD"/>
    <s v="Normal"/>
    <n v="220000"/>
    <m/>
    <m/>
  </r>
  <r>
    <x v="340"/>
    <n v="60"/>
    <s v="RL"/>
    <s v="NA"/>
    <n v="9375"/>
    <s v="Pave"/>
    <s v="NA"/>
    <s v="Reg"/>
    <s v="Lvl"/>
    <s v="AllPub"/>
    <s v="Inside"/>
    <s v="Gtl"/>
    <s v="CollgCr"/>
    <s v="Norm"/>
    <s v="Norm"/>
    <s v="1Fam"/>
    <s v="2Story"/>
    <n v="7"/>
    <n v="5"/>
    <n v="1997"/>
    <n v="1998"/>
    <s v="Gable"/>
    <s v="CompShg"/>
    <s v="VinylSd"/>
    <s v="VinylSd"/>
    <s v="BrkFace"/>
    <n v="573"/>
    <s v="TA"/>
    <s v="TA"/>
    <s v="PConc"/>
    <s v="Gd"/>
    <s v="TA"/>
    <s v="No"/>
    <s v="GLQ"/>
    <n v="739"/>
    <s v="Unf"/>
    <n v="0"/>
    <n v="318"/>
    <n v="1057"/>
    <s v="GasA"/>
    <s v="Ex"/>
    <x v="0"/>
    <s v="SBrkr"/>
    <n v="1057"/>
    <n v="977"/>
    <n v="0"/>
    <n v="2034"/>
    <n v="1"/>
    <n v="0"/>
    <n v="2"/>
    <n v="1"/>
    <n v="3"/>
    <n v="1"/>
    <s v="Gd"/>
    <n v="8"/>
    <s v="Typ"/>
    <n v="0"/>
    <s v="NA"/>
    <s v="Attchd"/>
    <n v="1998"/>
    <s v="RFn"/>
    <n v="2"/>
    <n v="645"/>
    <s v="TA"/>
    <s v="TA"/>
    <s v="Y"/>
    <n v="576"/>
    <n v="36"/>
    <n v="0"/>
    <n v="0"/>
    <n v="0"/>
    <n v="0"/>
    <s v="NA"/>
    <s v="GdPrv"/>
    <s v="NA"/>
    <n v="0"/>
    <n v="2"/>
    <n v="2009"/>
    <s v="WD"/>
    <s v="Normal"/>
    <n v="219500"/>
    <m/>
    <m/>
  </r>
  <r>
    <x v="341"/>
    <n v="60"/>
    <s v="RL"/>
    <n v="65"/>
    <n v="8200"/>
    <s v="Pave"/>
    <s v="NA"/>
    <s v="Reg"/>
    <s v="Lvl"/>
    <s v="AllPub"/>
    <s v="Inside"/>
    <s v="Gtl"/>
    <s v="CollgCr"/>
    <s v="Norm"/>
    <s v="Norm"/>
    <s v="1Fam"/>
    <s v="2Story"/>
    <n v="7"/>
    <n v="5"/>
    <n v="2003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x v="0"/>
    <s v="SBrkr"/>
    <n v="847"/>
    <n v="1081"/>
    <n v="0"/>
    <n v="1928"/>
    <n v="0"/>
    <n v="0"/>
    <n v="2"/>
    <n v="1"/>
    <n v="4"/>
    <n v="1"/>
    <s v="Gd"/>
    <n v="8"/>
    <s v="Typ"/>
    <n v="1"/>
    <s v="Gd"/>
    <s v="BuiltIn"/>
    <n v="2003"/>
    <s v="Fin"/>
    <n v="2"/>
    <n v="434"/>
    <s v="TA"/>
    <s v="TA"/>
    <s v="Y"/>
    <n v="100"/>
    <n v="48"/>
    <n v="0"/>
    <n v="0"/>
    <n v="0"/>
    <n v="0"/>
    <s v="NA"/>
    <s v="NA"/>
    <s v="NA"/>
    <n v="0"/>
    <n v="7"/>
    <n v="2007"/>
    <s v="WD"/>
    <s v="Normal"/>
    <n v="219500"/>
    <m/>
    <m/>
  </r>
  <r>
    <x v="342"/>
    <n v="70"/>
    <s v="RL"/>
    <n v="75"/>
    <n v="13125"/>
    <s v="Pave"/>
    <s v="NA"/>
    <s v="Reg"/>
    <s v="Lvl"/>
    <s v="AllPub"/>
    <s v="Inside"/>
    <s v="Gtl"/>
    <s v="Crawfor"/>
    <s v="Norm"/>
    <s v="Norm"/>
    <s v="1Fam"/>
    <s v="2Story"/>
    <n v="7"/>
    <n v="6"/>
    <n v="1940"/>
    <n v="1984"/>
    <s v="Gable"/>
    <s v="CompShg"/>
    <s v="Wd Sdng"/>
    <s v="Wd Sdng"/>
    <s v="None"/>
    <n v="0"/>
    <s v="TA"/>
    <s v="TA"/>
    <s v="CBlock"/>
    <s v="TA"/>
    <s v="TA"/>
    <s v="No"/>
    <s v="BLQ"/>
    <n v="410"/>
    <s v="Unf"/>
    <n v="0"/>
    <n v="390"/>
    <n v="800"/>
    <s v="GasA"/>
    <s v="TA"/>
    <x v="0"/>
    <s v="SBrkr"/>
    <n v="960"/>
    <n v="780"/>
    <n v="0"/>
    <n v="1740"/>
    <n v="0"/>
    <n v="0"/>
    <n v="1"/>
    <n v="1"/>
    <n v="3"/>
    <n v="1"/>
    <s v="TA"/>
    <n v="6"/>
    <s v="Typ"/>
    <n v="2"/>
    <s v="Gd"/>
    <s v="Attchd"/>
    <n v="1940"/>
    <s v="Unf"/>
    <n v="1"/>
    <n v="240"/>
    <s v="TA"/>
    <s v="TA"/>
    <s v="Y"/>
    <n v="0"/>
    <n v="0"/>
    <n v="0"/>
    <n v="0"/>
    <n v="0"/>
    <n v="0"/>
    <s v="NA"/>
    <s v="NA"/>
    <s v="NA"/>
    <n v="0"/>
    <n v="7"/>
    <n v="2007"/>
    <s v="CWD"/>
    <s v="Normal"/>
    <n v="219500"/>
    <m/>
    <m/>
  </r>
  <r>
    <x v="343"/>
    <n v="60"/>
    <s v="RL"/>
    <n v="58"/>
    <n v="14054"/>
    <s v="Pave"/>
    <s v="NA"/>
    <s v="IR1"/>
    <s v="Lvl"/>
    <s v="AllPub"/>
    <s v="Inside"/>
    <s v="Gtl"/>
    <s v="Gilbert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79"/>
    <n v="879"/>
    <s v="GasA"/>
    <s v="Ex"/>
    <x v="0"/>
    <s v="SBrkr"/>
    <n v="879"/>
    <n v="984"/>
    <n v="0"/>
    <n v="1863"/>
    <n v="0"/>
    <n v="0"/>
    <n v="2"/>
    <n v="1"/>
    <n v="4"/>
    <n v="1"/>
    <s v="Gd"/>
    <n v="9"/>
    <s v="Typ"/>
    <n v="1"/>
    <s v="Gd"/>
    <s v="BuiltIn"/>
    <n v="2006"/>
    <s v="Fin"/>
    <n v="3"/>
    <n v="660"/>
    <s v="TA"/>
    <s v="TA"/>
    <s v="Y"/>
    <n v="100"/>
    <n v="17"/>
    <n v="0"/>
    <n v="0"/>
    <n v="0"/>
    <n v="0"/>
    <s v="NA"/>
    <s v="NA"/>
    <s v="NA"/>
    <n v="0"/>
    <n v="11"/>
    <n v="2006"/>
    <s v="New"/>
    <s v="Partial"/>
    <n v="219210"/>
    <m/>
    <m/>
  </r>
  <r>
    <x v="344"/>
    <n v="20"/>
    <s v="RL"/>
    <n v="90"/>
    <n v="10768"/>
    <s v="Pave"/>
    <s v="NA"/>
    <s v="IR1"/>
    <s v="Lvl"/>
    <s v="AllPub"/>
    <s v="Corner"/>
    <s v="Gtl"/>
    <s v="Veenker"/>
    <s v="Norm"/>
    <s v="Norm"/>
    <s v="1Fam"/>
    <s v="1Story"/>
    <n v="5"/>
    <n v="8"/>
    <n v="1976"/>
    <n v="2004"/>
    <s v="Gable"/>
    <s v="CompShg"/>
    <s v="Plywood"/>
    <s v="Plywood"/>
    <s v="None"/>
    <n v="0"/>
    <s v="Gd"/>
    <s v="Gd"/>
    <s v="CBlock"/>
    <s v="Gd"/>
    <s v="TA"/>
    <s v="Gd"/>
    <s v="ALQ"/>
    <n v="1157"/>
    <s v="Unf"/>
    <n v="0"/>
    <n v="280"/>
    <n v="1437"/>
    <s v="GasA"/>
    <s v="TA"/>
    <x v="0"/>
    <s v="SBrkr"/>
    <n v="1437"/>
    <n v="0"/>
    <n v="0"/>
    <n v="1437"/>
    <n v="1"/>
    <n v="0"/>
    <n v="2"/>
    <n v="0"/>
    <n v="3"/>
    <n v="1"/>
    <s v="Gd"/>
    <n v="6"/>
    <s v="Typ"/>
    <n v="1"/>
    <s v="Fa"/>
    <s v="Attchd"/>
    <n v="1976"/>
    <s v="RFn"/>
    <n v="2"/>
    <n v="528"/>
    <s v="TA"/>
    <s v="TA"/>
    <s v="Y"/>
    <n v="0"/>
    <n v="21"/>
    <n v="0"/>
    <n v="0"/>
    <n v="180"/>
    <n v="0"/>
    <s v="NA"/>
    <s v="NA"/>
    <s v="NA"/>
    <n v="0"/>
    <n v="7"/>
    <n v="2007"/>
    <s v="WD"/>
    <s v="Normal"/>
    <n v="218000"/>
    <m/>
    <m/>
  </r>
  <r>
    <x v="345"/>
    <n v="20"/>
    <s v="RL"/>
    <n v="80"/>
    <n v="12984"/>
    <s v="Pave"/>
    <s v="NA"/>
    <s v="Reg"/>
    <s v="Bnk"/>
    <s v="AllPub"/>
    <s v="Inside"/>
    <s v="Gtl"/>
    <s v="Crawfor"/>
    <s v="Norm"/>
    <s v="Norm"/>
    <s v="1Fam"/>
    <s v="1Story"/>
    <n v="5"/>
    <n v="6"/>
    <n v="1977"/>
    <n v="1977"/>
    <s v="Gable"/>
    <s v="CompShg"/>
    <s v="Plywood"/>
    <s v="Plywood"/>
    <s v="BrkFace"/>
    <n v="459"/>
    <s v="TA"/>
    <s v="TA"/>
    <s v="CBlock"/>
    <s v="Gd"/>
    <s v="TA"/>
    <s v="Mn"/>
    <s v="ALQ"/>
    <n v="1283"/>
    <s v="LwQ"/>
    <n v="147"/>
    <n v="0"/>
    <n v="1430"/>
    <s v="GasA"/>
    <s v="Ex"/>
    <x v="0"/>
    <s v="SBrkr"/>
    <n v="1647"/>
    <n v="0"/>
    <n v="0"/>
    <n v="1647"/>
    <n v="1"/>
    <n v="0"/>
    <n v="2"/>
    <n v="0"/>
    <n v="3"/>
    <n v="1"/>
    <s v="Gd"/>
    <n v="7"/>
    <s v="Typ"/>
    <n v="1"/>
    <s v="TA"/>
    <s v="Attchd"/>
    <n v="1977"/>
    <s v="Fin"/>
    <n v="2"/>
    <n v="621"/>
    <s v="TA"/>
    <s v="TA"/>
    <s v="Y"/>
    <n v="0"/>
    <n v="0"/>
    <n v="0"/>
    <n v="0"/>
    <n v="0"/>
    <n v="0"/>
    <s v="NA"/>
    <s v="NA"/>
    <s v="NA"/>
    <n v="0"/>
    <n v="3"/>
    <n v="2006"/>
    <s v="WD"/>
    <s v="Normal"/>
    <n v="217500"/>
    <m/>
    <m/>
  </r>
  <r>
    <x v="346"/>
    <n v="20"/>
    <s v="RL"/>
    <s v="NA"/>
    <n v="21000"/>
    <s v="Pave"/>
    <s v="NA"/>
    <s v="Reg"/>
    <s v="Bnk"/>
    <s v="AllPub"/>
    <s v="Corner"/>
    <s v="Gtl"/>
    <s v="Crawfor"/>
    <s v="Norm"/>
    <s v="Norm"/>
    <s v="1Fam"/>
    <s v="1Story"/>
    <n v="6"/>
    <n v="5"/>
    <n v="1953"/>
    <n v="1953"/>
    <s v="Hip"/>
    <s v="CompShg"/>
    <s v="Wd Sdng"/>
    <s v="Wd Sdng"/>
    <s v="BrkFace"/>
    <n v="184"/>
    <s v="TA"/>
    <s v="Gd"/>
    <s v="CBlock"/>
    <s v="Gd"/>
    <s v="TA"/>
    <s v="Mn"/>
    <s v="ALQ"/>
    <n v="35"/>
    <s v="Rec"/>
    <n v="869"/>
    <n v="905"/>
    <n v="1809"/>
    <s v="GasA"/>
    <s v="TA"/>
    <x v="0"/>
    <s v="SBrkr"/>
    <n v="2259"/>
    <n v="0"/>
    <n v="0"/>
    <n v="2259"/>
    <n v="1"/>
    <n v="0"/>
    <n v="2"/>
    <n v="0"/>
    <n v="3"/>
    <n v="1"/>
    <s v="Gd"/>
    <n v="7"/>
    <s v="Typ"/>
    <n v="2"/>
    <s v="Gd"/>
    <s v="Basment"/>
    <n v="1953"/>
    <s v="Unf"/>
    <n v="2"/>
    <n v="450"/>
    <s v="TA"/>
    <s v="TA"/>
    <s v="Y"/>
    <n v="166"/>
    <n v="120"/>
    <n v="192"/>
    <n v="0"/>
    <n v="0"/>
    <n v="0"/>
    <s v="NA"/>
    <s v="MnPrv"/>
    <s v="NA"/>
    <n v="0"/>
    <n v="10"/>
    <n v="2007"/>
    <s v="COD"/>
    <s v="Abnorml"/>
    <n v="217000"/>
    <m/>
    <m/>
  </r>
  <r>
    <x v="347"/>
    <n v="20"/>
    <s v="RL"/>
    <n v="79"/>
    <n v="9236"/>
    <s v="Pave"/>
    <s v="NA"/>
    <s v="IR1"/>
    <s v="Lvl"/>
    <s v="AllPub"/>
    <s v="Inside"/>
    <s v="Gtl"/>
    <s v="CollgCr"/>
    <s v="Norm"/>
    <s v="Norm"/>
    <s v="1Fam"/>
    <s v="1Story"/>
    <n v="6"/>
    <n v="5"/>
    <n v="1997"/>
    <n v="1997"/>
    <s v="Gable"/>
    <s v="CompShg"/>
    <s v="VinylSd"/>
    <s v="VinylSd"/>
    <s v="None"/>
    <n v="0"/>
    <s v="TA"/>
    <s v="Gd"/>
    <s v="PConc"/>
    <s v="Gd"/>
    <s v="TA"/>
    <s v="Gd"/>
    <s v="GLQ"/>
    <n v="1200"/>
    <s v="Unf"/>
    <n v="0"/>
    <n v="279"/>
    <n v="1479"/>
    <s v="GasA"/>
    <s v="Ex"/>
    <x v="0"/>
    <s v="SBrkr"/>
    <n v="1494"/>
    <n v="0"/>
    <n v="0"/>
    <n v="1494"/>
    <n v="1"/>
    <n v="0"/>
    <n v="2"/>
    <n v="0"/>
    <n v="3"/>
    <n v="1"/>
    <s v="Gd"/>
    <n v="6"/>
    <s v="Typ"/>
    <n v="0"/>
    <s v="NA"/>
    <s v="Attchd"/>
    <n v="1997"/>
    <s v="RFn"/>
    <n v="2"/>
    <n v="576"/>
    <s v="TA"/>
    <s v="TA"/>
    <s v="Y"/>
    <n v="168"/>
    <n v="27"/>
    <n v="0"/>
    <n v="0"/>
    <n v="0"/>
    <n v="0"/>
    <s v="NA"/>
    <s v="NA"/>
    <s v="NA"/>
    <n v="0"/>
    <n v="7"/>
    <n v="2006"/>
    <s v="WD"/>
    <s v="Normal"/>
    <n v="217000"/>
    <m/>
    <m/>
  </r>
  <r>
    <x v="348"/>
    <n v="20"/>
    <s v="RL"/>
    <n v="70"/>
    <n v="9100"/>
    <s v="Pave"/>
    <s v="NA"/>
    <s v="Reg"/>
    <s v="Lvl"/>
    <s v="AllPub"/>
    <s v="Inside"/>
    <s v="Gtl"/>
    <s v="CollgCr"/>
    <s v="Norm"/>
    <s v="Norm"/>
    <s v="1Fam"/>
    <s v="1Story"/>
    <n v="7"/>
    <n v="5"/>
    <n v="2004"/>
    <n v="2005"/>
    <s v="Hip"/>
    <s v="CompShg"/>
    <s v="VinylSd"/>
    <s v="VinylSd"/>
    <s v="None"/>
    <n v="0"/>
    <s v="Gd"/>
    <s v="TA"/>
    <s v="PConc"/>
    <s v="Gd"/>
    <s v="TA"/>
    <s v="No"/>
    <s v="GLQ"/>
    <n v="24"/>
    <s v="Unf"/>
    <n v="0"/>
    <n v="1836"/>
    <n v="1860"/>
    <s v="GasA"/>
    <s v="Ex"/>
    <x v="0"/>
    <s v="SBrkr"/>
    <n v="1836"/>
    <n v="0"/>
    <n v="0"/>
    <n v="1836"/>
    <n v="0"/>
    <n v="0"/>
    <n v="2"/>
    <n v="0"/>
    <n v="3"/>
    <n v="1"/>
    <s v="Gd"/>
    <n v="8"/>
    <s v="Typ"/>
    <n v="1"/>
    <s v="Gd"/>
    <s v="Attchd"/>
    <n v="2004"/>
    <s v="Fin"/>
    <n v="2"/>
    <n v="484"/>
    <s v="TA"/>
    <s v="TA"/>
    <s v="Y"/>
    <n v="120"/>
    <n v="33"/>
    <n v="0"/>
    <n v="0"/>
    <n v="0"/>
    <n v="0"/>
    <s v="NA"/>
    <s v="NA"/>
    <s v="NA"/>
    <n v="0"/>
    <n v="10"/>
    <n v="2006"/>
    <s v="WD"/>
    <s v="Normal"/>
    <n v="216837"/>
    <m/>
    <m/>
  </r>
  <r>
    <x v="349"/>
    <n v="60"/>
    <s v="RL"/>
    <s v="NA"/>
    <n v="7851"/>
    <s v="Pave"/>
    <s v="NA"/>
    <s v="Reg"/>
    <s v="Lvl"/>
    <s v="AllPub"/>
    <s v="Inside"/>
    <s v="Gtl"/>
    <s v="Gilbert"/>
    <s v="Norm"/>
    <s v="Norm"/>
    <s v="1Fam"/>
    <s v="2Story"/>
    <n v="6"/>
    <n v="5"/>
    <n v="2002"/>
    <n v="2002"/>
    <s v="Gable"/>
    <s v="CompShg"/>
    <s v="VinylSd"/>
    <s v="VinylSd"/>
    <s v="NA"/>
    <s v="NA"/>
    <s v="Gd"/>
    <s v="TA"/>
    <s v="PConc"/>
    <s v="Gd"/>
    <s v="TA"/>
    <s v="No"/>
    <s v="GLQ"/>
    <n v="625"/>
    <s v="Unf"/>
    <n v="0"/>
    <n v="235"/>
    <n v="860"/>
    <s v="GasA"/>
    <s v="Ex"/>
    <x v="0"/>
    <s v="SBrkr"/>
    <n v="860"/>
    <n v="1100"/>
    <n v="0"/>
    <n v="1960"/>
    <n v="1"/>
    <n v="0"/>
    <n v="2"/>
    <n v="1"/>
    <n v="4"/>
    <n v="1"/>
    <s v="Gd"/>
    <n v="8"/>
    <s v="Typ"/>
    <n v="2"/>
    <s v="TA"/>
    <s v="BuiltIn"/>
    <n v="2002"/>
    <s v="Fin"/>
    <n v="2"/>
    <n v="440"/>
    <s v="TA"/>
    <s v="TA"/>
    <s v="Y"/>
    <n v="288"/>
    <n v="48"/>
    <n v="0"/>
    <n v="0"/>
    <n v="0"/>
    <n v="0"/>
    <s v="NA"/>
    <s v="NA"/>
    <s v="NA"/>
    <n v="0"/>
    <n v="5"/>
    <n v="2010"/>
    <s v="WD"/>
    <s v="Normal"/>
    <n v="216500"/>
    <m/>
    <m/>
  </r>
  <r>
    <x v="350"/>
    <n v="60"/>
    <s v="FV"/>
    <s v="NA"/>
    <n v="7500"/>
    <s v="Pave"/>
    <s v="NA"/>
    <s v="Reg"/>
    <s v="Lvl"/>
    <s v="AllPub"/>
    <s v="Inside"/>
    <s v="Gtl"/>
    <s v="Somerst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533"/>
    <s v="Unf"/>
    <n v="0"/>
    <n v="281"/>
    <n v="814"/>
    <s v="GasA"/>
    <s v="Ex"/>
    <x v="0"/>
    <s v="SBrkr"/>
    <n v="814"/>
    <n v="860"/>
    <n v="0"/>
    <n v="1674"/>
    <n v="1"/>
    <n v="0"/>
    <n v="2"/>
    <n v="1"/>
    <n v="3"/>
    <n v="1"/>
    <s v="Gd"/>
    <n v="7"/>
    <s v="Typ"/>
    <n v="0"/>
    <s v="NA"/>
    <s v="Attchd"/>
    <n v="2000"/>
    <s v="RFn"/>
    <n v="2"/>
    <n v="663"/>
    <s v="TA"/>
    <s v="TA"/>
    <s v="Y"/>
    <n v="0"/>
    <n v="96"/>
    <n v="0"/>
    <n v="0"/>
    <n v="0"/>
    <n v="0"/>
    <s v="NA"/>
    <s v="NA"/>
    <s v="NA"/>
    <n v="0"/>
    <n v="1"/>
    <n v="2010"/>
    <s v="WD"/>
    <s v="Normal"/>
    <n v="216000"/>
    <m/>
    <m/>
  </r>
  <r>
    <x v="351"/>
    <n v="60"/>
    <s v="FV"/>
    <n v="72"/>
    <n v="8640"/>
    <s v="Pave"/>
    <s v="NA"/>
    <s v="Reg"/>
    <s v="Lvl"/>
    <s v="AllPub"/>
    <s v="Inside"/>
    <s v="Gtl"/>
    <s v="Somerst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Mn"/>
    <s v="GLQ"/>
    <n v="24"/>
    <s v="Unf"/>
    <n v="0"/>
    <n v="732"/>
    <n v="756"/>
    <s v="GasA"/>
    <s v="Ex"/>
    <x v="0"/>
    <s v="SBrkr"/>
    <n v="764"/>
    <n v="783"/>
    <n v="0"/>
    <n v="1547"/>
    <n v="0"/>
    <n v="0"/>
    <n v="2"/>
    <n v="1"/>
    <n v="3"/>
    <n v="1"/>
    <s v="Gd"/>
    <n v="7"/>
    <s v="Typ"/>
    <n v="0"/>
    <s v="NA"/>
    <s v="Attchd"/>
    <n v="2009"/>
    <s v="Unf"/>
    <n v="2"/>
    <n v="614"/>
    <s v="TA"/>
    <s v="TA"/>
    <s v="Y"/>
    <n v="169"/>
    <n v="45"/>
    <n v="0"/>
    <n v="0"/>
    <n v="0"/>
    <n v="0"/>
    <s v="NA"/>
    <s v="NA"/>
    <s v="NA"/>
    <n v="0"/>
    <n v="6"/>
    <n v="2010"/>
    <s v="Con"/>
    <s v="Normal"/>
    <n v="215200"/>
    <m/>
    <m/>
  </r>
  <r>
    <x v="352"/>
    <n v="20"/>
    <s v="RL"/>
    <n v="141"/>
    <n v="31770"/>
    <s v="Pave"/>
    <s v="NA"/>
    <s v="IR1"/>
    <s v="Lvl"/>
    <s v="AllPub"/>
    <s v="Corner"/>
    <s v="Gtl"/>
    <s v="NAmes"/>
    <s v="Norm"/>
    <s v="Norm"/>
    <s v="1Fam"/>
    <s v="1Story"/>
    <n v="6"/>
    <n v="5"/>
    <n v="1960"/>
    <n v="1960"/>
    <s v="Hip"/>
    <s v="CompShg"/>
    <s v="BrkFace"/>
    <s v="Plywood"/>
    <s v="Stone"/>
    <n v="112"/>
    <s v="TA"/>
    <s v="TA"/>
    <s v="CBlock"/>
    <s v="TA"/>
    <s v="Gd"/>
    <s v="Gd"/>
    <s v="BLQ"/>
    <n v="639"/>
    <s v="Unf"/>
    <n v="0"/>
    <n v="441"/>
    <n v="1080"/>
    <s v="GasA"/>
    <s v="Fa"/>
    <x v="0"/>
    <s v="SBrkr"/>
    <n v="1656"/>
    <n v="0"/>
    <n v="0"/>
    <n v="1656"/>
    <n v="1"/>
    <n v="0"/>
    <n v="1"/>
    <n v="0"/>
    <n v="3"/>
    <n v="1"/>
    <s v="TA"/>
    <n v="7"/>
    <s v="Typ"/>
    <n v="2"/>
    <s v="Gd"/>
    <s v="Attchd"/>
    <n v="1960"/>
    <s v="Fin"/>
    <n v="2"/>
    <n v="528"/>
    <s v="TA"/>
    <s v="TA"/>
    <s v="P"/>
    <n v="210"/>
    <n v="62"/>
    <n v="0"/>
    <n v="0"/>
    <n v="0"/>
    <n v="0"/>
    <s v="NA"/>
    <s v="NA"/>
    <s v="NA"/>
    <n v="0"/>
    <n v="5"/>
    <n v="2010"/>
    <s v="WD"/>
    <s v="Normal"/>
    <n v="215000"/>
    <m/>
    <m/>
  </r>
  <r>
    <x v="353"/>
    <n v="60"/>
    <s v="RL"/>
    <n v="71"/>
    <n v="12209"/>
    <s v="Pave"/>
    <s v="NA"/>
    <s v="IR1"/>
    <s v="Lvl"/>
    <s v="AllPub"/>
    <s v="CulDSac"/>
    <s v="Gtl"/>
    <s v="Mitchel"/>
    <s v="Norm"/>
    <s v="Norm"/>
    <s v="1Fam"/>
    <s v="2Story"/>
    <n v="6"/>
    <n v="5"/>
    <n v="2001"/>
    <n v="2002"/>
    <s v="Gable"/>
    <s v="CompShg"/>
    <s v="VinylSd"/>
    <s v="VinylSd"/>
    <s v="None"/>
    <n v="0"/>
    <s v="TA"/>
    <s v="TA"/>
    <s v="PConc"/>
    <s v="Ex"/>
    <s v="TA"/>
    <s v="No"/>
    <s v="ALQ"/>
    <n v="690"/>
    <s v="Unf"/>
    <n v="0"/>
    <n v="114"/>
    <n v="804"/>
    <s v="GasA"/>
    <s v="Ex"/>
    <x v="0"/>
    <s v="SBrkr"/>
    <n v="804"/>
    <n v="1157"/>
    <n v="0"/>
    <n v="1961"/>
    <n v="1"/>
    <n v="0"/>
    <n v="2"/>
    <n v="1"/>
    <n v="3"/>
    <n v="1"/>
    <s v="Gd"/>
    <n v="7"/>
    <s v="Typ"/>
    <n v="1"/>
    <s v="TA"/>
    <s v="BuiltIn"/>
    <n v="2001"/>
    <s v="Fin"/>
    <n v="2"/>
    <n v="560"/>
    <s v="TA"/>
    <s v="TA"/>
    <s v="Y"/>
    <n v="125"/>
    <n v="192"/>
    <n v="0"/>
    <n v="0"/>
    <n v="0"/>
    <n v="0"/>
    <s v="NA"/>
    <s v="NA"/>
    <s v="NA"/>
    <n v="0"/>
    <n v="6"/>
    <n v="2009"/>
    <s v="WD"/>
    <s v="Normal"/>
    <n v="215000"/>
    <m/>
    <m/>
  </r>
  <r>
    <x v="354"/>
    <n v="20"/>
    <s v="RL"/>
    <s v="NA"/>
    <n v="16635"/>
    <s v="Pave"/>
    <s v="NA"/>
    <s v="IR1"/>
    <s v="Lvl"/>
    <s v="AllPub"/>
    <s v="FR2"/>
    <s v="Gtl"/>
    <s v="NWAmes"/>
    <s v="Norm"/>
    <s v="Norm"/>
    <s v="1Fam"/>
    <s v="1Story"/>
    <n v="6"/>
    <n v="7"/>
    <n v="1977"/>
    <n v="2000"/>
    <s v="Gable"/>
    <s v="CompShg"/>
    <s v="CemntBd"/>
    <s v="CmentBd"/>
    <s v="Stone"/>
    <n v="126"/>
    <s v="Gd"/>
    <s v="TA"/>
    <s v="CBlock"/>
    <s v="Gd"/>
    <s v="TA"/>
    <s v="No"/>
    <s v="ALQ"/>
    <n v="1246"/>
    <s v="Unf"/>
    <n v="0"/>
    <n v="356"/>
    <n v="1602"/>
    <s v="GasA"/>
    <s v="Gd"/>
    <x v="0"/>
    <s v="SBrkr"/>
    <n v="1602"/>
    <n v="0"/>
    <n v="0"/>
    <n v="1602"/>
    <n v="0"/>
    <n v="1"/>
    <n v="2"/>
    <n v="0"/>
    <n v="3"/>
    <n v="1"/>
    <s v="Gd"/>
    <n v="8"/>
    <s v="Typ"/>
    <n v="1"/>
    <s v="TA"/>
    <s v="Attchd"/>
    <n v="1977"/>
    <s v="Fin"/>
    <n v="2"/>
    <n v="529"/>
    <s v="TA"/>
    <s v="TA"/>
    <s v="Y"/>
    <n v="240"/>
    <n v="0"/>
    <n v="0"/>
    <n v="0"/>
    <n v="0"/>
    <n v="0"/>
    <s v="NA"/>
    <s v="NA"/>
    <s v="NA"/>
    <n v="0"/>
    <n v="6"/>
    <n v="2009"/>
    <s v="WD"/>
    <s v="Normal"/>
    <n v="215000"/>
    <m/>
    <m/>
  </r>
  <r>
    <x v="355"/>
    <n v="60"/>
    <s v="RL"/>
    <n v="80"/>
    <n v="9554"/>
    <s v="Pave"/>
    <s v="NA"/>
    <s v="IR1"/>
    <s v="Lvl"/>
    <s v="AllPub"/>
    <s v="Inside"/>
    <s v="Gtl"/>
    <s v="SawyerW"/>
    <s v="Norm"/>
    <s v="Norm"/>
    <s v="1Fam"/>
    <s v="2Story"/>
    <n v="8"/>
    <n v="5"/>
    <n v="1993"/>
    <n v="1994"/>
    <s v="Gable"/>
    <s v="CompShg"/>
    <s v="VinylSd"/>
    <s v="VinylSd"/>
    <s v="BrkFace"/>
    <n v="125"/>
    <s v="Gd"/>
    <s v="TA"/>
    <s v="PConc"/>
    <s v="Gd"/>
    <s v="TA"/>
    <s v="No"/>
    <s v="GLQ"/>
    <n v="380"/>
    <s v="Unf"/>
    <n v="0"/>
    <n v="397"/>
    <n v="777"/>
    <s v="GasA"/>
    <s v="Ex"/>
    <x v="0"/>
    <s v="SBrkr"/>
    <n v="1065"/>
    <n v="846"/>
    <n v="0"/>
    <n v="1911"/>
    <n v="0"/>
    <n v="0"/>
    <n v="2"/>
    <n v="1"/>
    <n v="3"/>
    <n v="1"/>
    <s v="Gd"/>
    <n v="8"/>
    <s v="Typ"/>
    <n v="1"/>
    <s v="TA"/>
    <s v="Attchd"/>
    <n v="1993"/>
    <s v="RFn"/>
    <n v="2"/>
    <n v="471"/>
    <s v="TA"/>
    <s v="TA"/>
    <s v="Y"/>
    <n v="182"/>
    <n v="81"/>
    <n v="0"/>
    <n v="0"/>
    <n v="0"/>
    <n v="0"/>
    <s v="NA"/>
    <s v="NA"/>
    <s v="NA"/>
    <n v="0"/>
    <n v="9"/>
    <n v="2006"/>
    <s v="WD"/>
    <s v="Normal"/>
    <n v="215000"/>
    <m/>
    <m/>
  </r>
  <r>
    <x v="356"/>
    <n v="120"/>
    <s v="RL"/>
    <s v="NA"/>
    <n v="3196"/>
    <s v="Pave"/>
    <s v="NA"/>
    <s v="Reg"/>
    <s v="Lvl"/>
    <s v="AllPub"/>
    <s v="Inside"/>
    <s v="Gtl"/>
    <s v="Blmngtn"/>
    <s v="Norm"/>
    <s v="Norm"/>
    <s v="TwnhsE"/>
    <s v="1Story"/>
    <n v="8"/>
    <n v="5"/>
    <n v="2003"/>
    <n v="2003"/>
    <s v="Gable"/>
    <s v="CompShg"/>
    <s v="VinylSd"/>
    <s v="VinylSd"/>
    <s v="BrkFace"/>
    <n v="40"/>
    <s v="Gd"/>
    <s v="TA"/>
    <s v="PConc"/>
    <s v="Gd"/>
    <s v="TA"/>
    <s v="Gd"/>
    <s v="Unf"/>
    <n v="0"/>
    <s v="Unf"/>
    <n v="0"/>
    <n v="1273"/>
    <n v="1273"/>
    <s v="GasA"/>
    <s v="Ex"/>
    <x v="0"/>
    <s v="SBrkr"/>
    <n v="1456"/>
    <n v="0"/>
    <n v="0"/>
    <n v="1456"/>
    <n v="0"/>
    <n v="0"/>
    <n v="2"/>
    <n v="0"/>
    <n v="2"/>
    <n v="1"/>
    <s v="Gd"/>
    <n v="7"/>
    <s v="Typ"/>
    <n v="1"/>
    <s v="TA"/>
    <s v="Attchd"/>
    <n v="2003"/>
    <s v="Fin"/>
    <n v="2"/>
    <n v="400"/>
    <s v="TA"/>
    <s v="TA"/>
    <s v="Y"/>
    <n v="143"/>
    <n v="20"/>
    <n v="0"/>
    <n v="0"/>
    <n v="0"/>
    <n v="0"/>
    <s v="NA"/>
    <s v="NA"/>
    <s v="NA"/>
    <n v="0"/>
    <n v="5"/>
    <n v="2006"/>
    <s v="WD"/>
    <s v="Normal"/>
    <n v="215000"/>
    <m/>
    <m/>
  </r>
  <r>
    <x v="357"/>
    <n v="60"/>
    <s v="RL"/>
    <n v="59"/>
    <n v="11796"/>
    <s v="Pave"/>
    <s v="NA"/>
    <s v="IR1"/>
    <s v="Lvl"/>
    <s v="AllPub"/>
    <s v="Inside"/>
    <s v="Gtl"/>
    <s v="Gilbert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47"/>
    <n v="847"/>
    <s v="GasA"/>
    <s v="Ex"/>
    <x v="0"/>
    <s v="SBrkr"/>
    <n v="847"/>
    <n v="1112"/>
    <n v="0"/>
    <n v="1959"/>
    <n v="0"/>
    <n v="0"/>
    <n v="2"/>
    <n v="1"/>
    <n v="4"/>
    <n v="1"/>
    <s v="Gd"/>
    <n v="8"/>
    <s v="Typ"/>
    <n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n v="7"/>
    <n v="2007"/>
    <s v="WD"/>
    <s v="Normal"/>
    <n v="215000"/>
    <m/>
    <m/>
  </r>
  <r>
    <x v="358"/>
    <n v="20"/>
    <s v="RL"/>
    <s v="NA"/>
    <n v="16196"/>
    <s v="Pave"/>
    <s v="NA"/>
    <s v="IR3"/>
    <s v="Low"/>
    <s v="AllPub"/>
    <s v="Inside"/>
    <s v="Gtl"/>
    <s v="SawyerW"/>
    <s v="Norm"/>
    <s v="Norm"/>
    <s v="1Fam"/>
    <s v="1Story"/>
    <n v="7"/>
    <n v="5"/>
    <n v="1998"/>
    <n v="1998"/>
    <s v="Gable"/>
    <s v="CompShg"/>
    <s v="VinylSd"/>
    <s v="VinylSd"/>
    <s v="None"/>
    <n v="0"/>
    <s v="Gd"/>
    <s v="TA"/>
    <s v="PConc"/>
    <s v="Gd"/>
    <s v="TA"/>
    <s v="Gd"/>
    <s v="GLQ"/>
    <n v="1443"/>
    <s v="Unf"/>
    <n v="0"/>
    <n v="39"/>
    <n v="1482"/>
    <s v="GasA"/>
    <s v="Ex"/>
    <x v="0"/>
    <s v="SBrkr"/>
    <n v="1494"/>
    <n v="0"/>
    <n v="0"/>
    <n v="1494"/>
    <n v="1"/>
    <n v="0"/>
    <n v="2"/>
    <n v="0"/>
    <n v="3"/>
    <n v="1"/>
    <s v="Gd"/>
    <n v="5"/>
    <s v="Typ"/>
    <n v="1"/>
    <s v="Fa"/>
    <s v="Attchd"/>
    <n v="1998"/>
    <s v="RFn"/>
    <n v="2"/>
    <n v="514"/>
    <s v="TA"/>
    <s v="TA"/>
    <s v="Y"/>
    <n v="402"/>
    <n v="25"/>
    <n v="0"/>
    <n v="0"/>
    <n v="0"/>
    <n v="0"/>
    <s v="NA"/>
    <s v="NA"/>
    <s v="NA"/>
    <n v="0"/>
    <n v="8"/>
    <n v="2007"/>
    <s v="WD"/>
    <s v="Normal"/>
    <n v="215000"/>
    <m/>
    <m/>
  </r>
  <r>
    <x v="359"/>
    <n v="60"/>
    <s v="RL"/>
    <n v="46"/>
    <n v="20544"/>
    <s v="Pave"/>
    <s v="NA"/>
    <s v="IR1"/>
    <s v="Lvl"/>
    <s v="AllPub"/>
    <s v="CulDSac"/>
    <s v="Gtl"/>
    <s v="NWAmes"/>
    <s v="Norm"/>
    <s v="Norm"/>
    <s v="1Fam"/>
    <s v="2Story"/>
    <n v="7"/>
    <n v="6"/>
    <n v="1986"/>
    <n v="1991"/>
    <s v="Gable"/>
    <s v="CompShg"/>
    <s v="Plywood"/>
    <s v="Plywood"/>
    <s v="BrkFace"/>
    <n v="123"/>
    <s v="TA"/>
    <s v="Gd"/>
    <s v="CBlock"/>
    <s v="Gd"/>
    <s v="TA"/>
    <s v="No"/>
    <s v="Unf"/>
    <n v="0"/>
    <s v="Unf"/>
    <n v="0"/>
    <n v="791"/>
    <n v="791"/>
    <s v="GasA"/>
    <s v="Gd"/>
    <x v="0"/>
    <s v="SBrkr"/>
    <n v="1236"/>
    <n v="857"/>
    <n v="0"/>
    <n v="2093"/>
    <n v="0"/>
    <n v="0"/>
    <n v="2"/>
    <n v="1"/>
    <n v="3"/>
    <n v="1"/>
    <s v="TA"/>
    <n v="7"/>
    <s v="Typ"/>
    <n v="1"/>
    <s v="TA"/>
    <s v="Attchd"/>
    <n v="1986"/>
    <s v="Fin"/>
    <n v="2"/>
    <n v="542"/>
    <s v="TA"/>
    <s v="TA"/>
    <s v="Y"/>
    <n v="364"/>
    <n v="63"/>
    <n v="0"/>
    <n v="0"/>
    <n v="0"/>
    <n v="0"/>
    <s v="NA"/>
    <s v="MnPrv"/>
    <s v="NA"/>
    <n v="0"/>
    <n v="11"/>
    <n v="2008"/>
    <s v="WD"/>
    <s v="Normal"/>
    <n v="215000"/>
    <m/>
    <m/>
  </r>
  <r>
    <x v="360"/>
    <n v="60"/>
    <s v="RL"/>
    <n v="80"/>
    <n v="11316"/>
    <s v="Pave"/>
    <s v="NA"/>
    <s v="Reg"/>
    <s v="Lvl"/>
    <s v="AllPub"/>
    <s v="Corner"/>
    <s v="Gtl"/>
    <s v="Timber"/>
    <s v="Norm"/>
    <s v="Norm"/>
    <s v="1Fam"/>
    <s v="2Story"/>
    <n v="7"/>
    <n v="5"/>
    <n v="2002"/>
    <n v="2003"/>
    <s v="Gable"/>
    <s v="CompShg"/>
    <s v="VinylSd"/>
    <s v="VinylSd"/>
    <s v="BrkFace"/>
    <n v="44"/>
    <s v="Gd"/>
    <s v="TA"/>
    <s v="PConc"/>
    <s v="Gd"/>
    <s v="TA"/>
    <s v="No"/>
    <s v="GLQ"/>
    <n v="624"/>
    <s v="Unf"/>
    <n v="0"/>
    <n v="193"/>
    <n v="817"/>
    <s v="GasA"/>
    <s v="Ex"/>
    <x v="0"/>
    <s v="SBrkr"/>
    <n v="824"/>
    <n v="1070"/>
    <n v="0"/>
    <n v="1894"/>
    <n v="1"/>
    <n v="0"/>
    <n v="2"/>
    <n v="1"/>
    <n v="4"/>
    <n v="1"/>
    <s v="Gd"/>
    <n v="8"/>
    <s v="Typ"/>
    <n v="1"/>
    <s v="Gd"/>
    <s v="BuiltIn"/>
    <n v="2002"/>
    <s v="Fin"/>
    <n v="2"/>
    <n v="510"/>
    <s v="TA"/>
    <s v="TA"/>
    <s v="Y"/>
    <n v="0"/>
    <n v="40"/>
    <n v="0"/>
    <n v="0"/>
    <n v="0"/>
    <n v="0"/>
    <s v="NA"/>
    <s v="NA"/>
    <s v="NA"/>
    <n v="0"/>
    <n v="2"/>
    <n v="2010"/>
    <s v="WD"/>
    <s v="Normal"/>
    <n v="214900"/>
    <m/>
    <m/>
  </r>
  <r>
    <x v="361"/>
    <n v="75"/>
    <s v="RL"/>
    <s v="NA"/>
    <n v="11888"/>
    <s v="Pave"/>
    <s v="Pave"/>
    <s v="IR1"/>
    <s v="Bnk"/>
    <s v="AllPub"/>
    <s v="Inside"/>
    <s v="Gtl"/>
    <s v="BrkSide"/>
    <s v="PosN"/>
    <s v="Norm"/>
    <s v="1Fam"/>
    <s v="2.5Unf"/>
    <n v="6"/>
    <n v="6"/>
    <n v="1916"/>
    <n v="1994"/>
    <s v="Gable"/>
    <s v="CompShg"/>
    <s v="Wd Sdng"/>
    <s v="Wd Shng"/>
    <s v="None"/>
    <n v="0"/>
    <s v="TA"/>
    <s v="TA"/>
    <s v="BrkTil"/>
    <s v="TA"/>
    <s v="TA"/>
    <s v="No"/>
    <s v="Unf"/>
    <n v="0"/>
    <s v="Unf"/>
    <n v="0"/>
    <n v="844"/>
    <n v="844"/>
    <s v="GasA"/>
    <s v="Gd"/>
    <x v="1"/>
    <s v="FuseA"/>
    <n v="1445"/>
    <n v="689"/>
    <n v="0"/>
    <n v="2134"/>
    <n v="0"/>
    <n v="0"/>
    <n v="2"/>
    <n v="0"/>
    <n v="5"/>
    <n v="1"/>
    <s v="Gd"/>
    <n v="10"/>
    <s v="Typ"/>
    <n v="0"/>
    <s v="NA"/>
    <s v="Detchd"/>
    <n v="1930"/>
    <s v="Unf"/>
    <n v="2"/>
    <n v="441"/>
    <s v="TA"/>
    <s v="TA"/>
    <s v="Y"/>
    <n v="0"/>
    <n v="60"/>
    <n v="268"/>
    <n v="0"/>
    <n v="0"/>
    <n v="0"/>
    <s v="NA"/>
    <s v="NA"/>
    <s v="NA"/>
    <n v="0"/>
    <n v="7"/>
    <n v="2009"/>
    <s v="WD"/>
    <s v="Normal"/>
    <n v="214500"/>
    <m/>
    <m/>
  </r>
  <r>
    <x v="362"/>
    <n v="20"/>
    <s v="RL"/>
    <n v="78"/>
    <n v="10264"/>
    <s v="Pave"/>
    <s v="NA"/>
    <s v="IR1"/>
    <s v="Lvl"/>
    <s v="AllPub"/>
    <s v="Inside"/>
    <s v="Gtl"/>
    <s v="CollgCr"/>
    <s v="Norm"/>
    <s v="Norm"/>
    <s v="1Fam"/>
    <s v="1Story"/>
    <n v="7"/>
    <n v="5"/>
    <n v="1999"/>
    <n v="1999"/>
    <s v="Gable"/>
    <s v="CompShg"/>
    <s v="VinylSd"/>
    <s v="VinylSd"/>
    <s v="BrkFace"/>
    <n v="183"/>
    <s v="Gd"/>
    <s v="TA"/>
    <s v="PConc"/>
    <s v="Gd"/>
    <s v="TA"/>
    <s v="Av"/>
    <s v="ALQ"/>
    <n v="1162"/>
    <s v="Unf"/>
    <n v="0"/>
    <n v="426"/>
    <n v="1588"/>
    <s v="GasA"/>
    <s v="Ex"/>
    <x v="0"/>
    <s v="SBrkr"/>
    <n v="1588"/>
    <n v="0"/>
    <n v="0"/>
    <n v="1588"/>
    <n v="0"/>
    <n v="0"/>
    <n v="2"/>
    <n v="0"/>
    <n v="3"/>
    <n v="1"/>
    <s v="Gd"/>
    <n v="6"/>
    <s v="Typ"/>
    <n v="0"/>
    <s v="NA"/>
    <s v="Attchd"/>
    <n v="1999"/>
    <s v="RFn"/>
    <n v="2"/>
    <n v="472"/>
    <s v="TA"/>
    <s v="TA"/>
    <s v="Y"/>
    <n v="158"/>
    <n v="29"/>
    <n v="0"/>
    <n v="0"/>
    <n v="0"/>
    <n v="0"/>
    <s v="NA"/>
    <s v="NA"/>
    <s v="NA"/>
    <n v="0"/>
    <n v="8"/>
    <n v="2006"/>
    <s v="WD"/>
    <s v="Normal"/>
    <n v="214000"/>
    <m/>
    <m/>
  </r>
  <r>
    <x v="363"/>
    <n v="20"/>
    <s v="RL"/>
    <n v="70"/>
    <n v="9135"/>
    <s v="Pave"/>
    <s v="NA"/>
    <s v="Reg"/>
    <s v="Lvl"/>
    <s v="AllPub"/>
    <s v="Inside"/>
    <s v="Gtl"/>
    <s v="CollgCr"/>
    <s v="Norm"/>
    <s v="Norm"/>
    <s v="1Fam"/>
    <s v="1Story"/>
    <n v="7"/>
    <n v="5"/>
    <n v="2002"/>
    <n v="2003"/>
    <s v="Gable"/>
    <s v="CompShg"/>
    <s v="VinylSd"/>
    <s v="VinylSd"/>
    <s v="BrkFace"/>
    <n v="113"/>
    <s v="Gd"/>
    <s v="TA"/>
    <s v="PConc"/>
    <s v="Gd"/>
    <s v="TA"/>
    <s v="Av"/>
    <s v="GLQ"/>
    <n v="810"/>
    <s v="Unf"/>
    <n v="0"/>
    <n v="726"/>
    <n v="1536"/>
    <s v="GasA"/>
    <s v="Ex"/>
    <x v="0"/>
    <s v="SBrkr"/>
    <n v="1536"/>
    <n v="0"/>
    <n v="0"/>
    <n v="1536"/>
    <n v="1"/>
    <n v="0"/>
    <n v="2"/>
    <n v="0"/>
    <n v="3"/>
    <n v="1"/>
    <s v="Gd"/>
    <n v="7"/>
    <s v="Typ"/>
    <n v="0"/>
    <s v="NA"/>
    <s v="Attchd"/>
    <n v="2002"/>
    <s v="RFn"/>
    <n v="2"/>
    <n v="532"/>
    <s v="TA"/>
    <s v="TA"/>
    <s v="Y"/>
    <n v="192"/>
    <n v="74"/>
    <n v="0"/>
    <n v="0"/>
    <n v="0"/>
    <n v="0"/>
    <s v="NA"/>
    <s v="NA"/>
    <s v="NA"/>
    <n v="0"/>
    <n v="12"/>
    <n v="2008"/>
    <s v="WD"/>
    <s v="Normal"/>
    <n v="214000"/>
    <m/>
    <m/>
  </r>
  <r>
    <x v="364"/>
    <n v="20"/>
    <s v="RL"/>
    <n v="70"/>
    <n v="10171"/>
    <s v="Pave"/>
    <s v="NA"/>
    <s v="IR1"/>
    <s v="Lvl"/>
    <s v="AllPub"/>
    <s v="Inside"/>
    <s v="Gtl"/>
    <s v="NridgHt"/>
    <s v="Norm"/>
    <s v="Norm"/>
    <s v="1Fam"/>
    <s v="1Story"/>
    <n v="7"/>
    <n v="5"/>
    <n v="2004"/>
    <n v="2004"/>
    <s v="Gable"/>
    <s v="CompShg"/>
    <s v="VinylSd"/>
    <s v="VinylSd"/>
    <s v="BrkFace"/>
    <n v="168"/>
    <s v="Gd"/>
    <s v="TA"/>
    <s v="PConc"/>
    <s v="Gd"/>
    <s v="TA"/>
    <s v="No"/>
    <s v="GLQ"/>
    <n v="2"/>
    <s v="Unf"/>
    <n v="0"/>
    <n v="1515"/>
    <n v="1517"/>
    <s v="GasA"/>
    <s v="Ex"/>
    <x v="0"/>
    <s v="SBrkr"/>
    <n v="1535"/>
    <n v="0"/>
    <n v="0"/>
    <n v="1535"/>
    <n v="0"/>
    <n v="0"/>
    <n v="2"/>
    <n v="0"/>
    <n v="3"/>
    <n v="1"/>
    <s v="Gd"/>
    <n v="7"/>
    <s v="Typ"/>
    <n v="0"/>
    <s v="NA"/>
    <s v="Attchd"/>
    <n v="2004"/>
    <s v="RFn"/>
    <n v="2"/>
    <n v="532"/>
    <s v="TA"/>
    <s v="TA"/>
    <s v="Y"/>
    <n v="0"/>
    <n v="0"/>
    <n v="0"/>
    <n v="0"/>
    <n v="0"/>
    <n v="0"/>
    <s v="NA"/>
    <s v="NA"/>
    <s v="NA"/>
    <n v="0"/>
    <n v="3"/>
    <n v="2010"/>
    <s v="WD"/>
    <s v="Normal"/>
    <n v="214000"/>
    <m/>
    <m/>
  </r>
  <r>
    <x v="365"/>
    <n v="60"/>
    <s v="RL"/>
    <s v="NA"/>
    <n v="8755"/>
    <s v="Pave"/>
    <s v="NA"/>
    <s v="IR1"/>
    <s v="Lvl"/>
    <s v="AllPub"/>
    <s v="FR2"/>
    <s v="Gtl"/>
    <s v="Gilbert"/>
    <s v="RRNn"/>
    <s v="Norm"/>
    <s v="1Fam"/>
    <s v="2Story"/>
    <n v="7"/>
    <n v="5"/>
    <n v="1999"/>
    <n v="1999"/>
    <s v="Gable"/>
    <s v="CompShg"/>
    <s v="VinylSd"/>
    <s v="VinylSd"/>
    <s v="BrkFace"/>
    <n v="298"/>
    <s v="Gd"/>
    <s v="TA"/>
    <s v="PConc"/>
    <s v="Gd"/>
    <s v="TA"/>
    <s v="No"/>
    <s v="ALQ"/>
    <n v="772"/>
    <s v="Unf"/>
    <n v="0"/>
    <n v="220"/>
    <n v="992"/>
    <s v="GasA"/>
    <s v="Ex"/>
    <x v="0"/>
    <s v="SBrkr"/>
    <n v="1022"/>
    <n v="1038"/>
    <n v="0"/>
    <n v="2060"/>
    <n v="1"/>
    <n v="0"/>
    <n v="2"/>
    <n v="1"/>
    <n v="3"/>
    <n v="1"/>
    <s v="Gd"/>
    <n v="8"/>
    <s v="Typ"/>
    <n v="1"/>
    <s v="TA"/>
    <s v="BuiltIn"/>
    <n v="1999"/>
    <s v="RFn"/>
    <n v="2"/>
    <n v="390"/>
    <s v="TA"/>
    <s v="TA"/>
    <s v="Y"/>
    <n v="0"/>
    <n v="0"/>
    <n v="0"/>
    <n v="168"/>
    <n v="0"/>
    <n v="0"/>
    <s v="NA"/>
    <s v="GdPrv"/>
    <s v="NA"/>
    <n v="0"/>
    <n v="6"/>
    <n v="2009"/>
    <s v="WD"/>
    <s v="Normal"/>
    <n v="214000"/>
    <m/>
    <m/>
  </r>
  <r>
    <x v="366"/>
    <n v="60"/>
    <s v="RL"/>
    <n v="86"/>
    <n v="14598"/>
    <s v="Pave"/>
    <s v="NA"/>
    <s v="IR1"/>
    <s v="Lvl"/>
    <s v="AllPub"/>
    <s v="CulDSac"/>
    <s v="Gtl"/>
    <s v="Somerst"/>
    <s v="Feedr"/>
    <s v="Norm"/>
    <s v="1Fam"/>
    <s v="2Story"/>
    <n v="6"/>
    <n v="5"/>
    <n v="2007"/>
    <n v="2007"/>
    <s v="Gable"/>
    <s v="CompShg"/>
    <s v="VinylSd"/>
    <s v="VinylSd"/>
    <s v="Stone"/>
    <n v="74"/>
    <s v="Gd"/>
    <s v="TA"/>
    <s v="PConc"/>
    <s v="Gd"/>
    <s v="TA"/>
    <s v="Mn"/>
    <s v="Unf"/>
    <n v="0"/>
    <s v="Unf"/>
    <n v="0"/>
    <n v="894"/>
    <n v="894"/>
    <s v="GasA"/>
    <s v="Ex"/>
    <x v="0"/>
    <s v="SBrkr"/>
    <n v="894"/>
    <n v="1039"/>
    <n v="0"/>
    <n v="1933"/>
    <n v="0"/>
    <n v="0"/>
    <n v="2"/>
    <n v="1"/>
    <n v="4"/>
    <n v="1"/>
    <s v="Gd"/>
    <n v="9"/>
    <s v="Typ"/>
    <n v="1"/>
    <s v="Gd"/>
    <s v="BuiltIn"/>
    <n v="2007"/>
    <s v="Fin"/>
    <n v="3"/>
    <n v="668"/>
    <s v="TA"/>
    <s v="TA"/>
    <s v="Y"/>
    <n v="100"/>
    <n v="18"/>
    <n v="0"/>
    <n v="0"/>
    <n v="0"/>
    <n v="0"/>
    <s v="NA"/>
    <s v="NA"/>
    <s v="NA"/>
    <n v="0"/>
    <n v="1"/>
    <n v="2008"/>
    <s v="WD"/>
    <s v="Normal"/>
    <n v="214000"/>
    <m/>
    <m/>
  </r>
  <r>
    <x v="367"/>
    <n v="60"/>
    <s v="RL"/>
    <n v="79"/>
    <n v="9245"/>
    <s v="Pave"/>
    <s v="NA"/>
    <s v="IR1"/>
    <s v="Lvl"/>
    <s v="AllPub"/>
    <s v="Inside"/>
    <s v="Gtl"/>
    <s v="CollgCr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939"/>
    <n v="939"/>
    <s v="GasA"/>
    <s v="Ex"/>
    <x v="0"/>
    <s v="SBrkr"/>
    <n v="939"/>
    <n v="858"/>
    <n v="0"/>
    <n v="1797"/>
    <n v="0"/>
    <n v="0"/>
    <n v="2"/>
    <n v="1"/>
    <n v="3"/>
    <n v="1"/>
    <s v="Gd"/>
    <n v="8"/>
    <s v="Typ"/>
    <n v="0"/>
    <s v="NA"/>
    <s v="Attchd"/>
    <n v="2006"/>
    <s v="RFn"/>
    <n v="2"/>
    <n v="639"/>
    <s v="TA"/>
    <s v="TA"/>
    <s v="Y"/>
    <n v="144"/>
    <n v="53"/>
    <n v="0"/>
    <n v="0"/>
    <n v="0"/>
    <n v="0"/>
    <s v="NA"/>
    <s v="NA"/>
    <s v="NA"/>
    <n v="0"/>
    <n v="4"/>
    <n v="2007"/>
    <s v="WD"/>
    <s v="Normal"/>
    <n v="213500"/>
    <m/>
    <m/>
  </r>
  <r>
    <x v="368"/>
    <n v="120"/>
    <s v="RL"/>
    <n v="41"/>
    <n v="4920"/>
    <s v="Pave"/>
    <s v="NA"/>
    <s v="Reg"/>
    <s v="Lvl"/>
    <s v="AllPub"/>
    <s v="Inside"/>
    <s v="Gtl"/>
    <s v="StoneBr"/>
    <s v="Norm"/>
    <s v="Norm"/>
    <s v="TwnhsE"/>
    <s v="1Story"/>
    <n v="8"/>
    <n v="5"/>
    <n v="2001"/>
    <n v="2001"/>
    <s v="Gable"/>
    <s v="CompShg"/>
    <s v="CemntBd"/>
    <s v="CmentBd"/>
    <s v="None"/>
    <n v="0"/>
    <s v="Gd"/>
    <s v="TA"/>
    <s v="PConc"/>
    <s v="Gd"/>
    <s v="TA"/>
    <s v="Mn"/>
    <s v="GLQ"/>
    <n v="616"/>
    <s v="Unf"/>
    <n v="0"/>
    <n v="722"/>
    <n v="1338"/>
    <s v="GasA"/>
    <s v="Ex"/>
    <x v="0"/>
    <s v="SBrkr"/>
    <n v="1338"/>
    <n v="0"/>
    <n v="0"/>
    <n v="1338"/>
    <n v="1"/>
    <n v="0"/>
    <n v="2"/>
    <n v="0"/>
    <n v="2"/>
    <n v="1"/>
    <s v="Gd"/>
    <n v="6"/>
    <s v="Typ"/>
    <n v="0"/>
    <s v="NA"/>
    <s v="Attchd"/>
    <n v="2001"/>
    <s v="Fin"/>
    <n v="2"/>
    <n v="582"/>
    <s v="TA"/>
    <s v="TA"/>
    <s v="Y"/>
    <n v="0"/>
    <n v="0"/>
    <n v="170"/>
    <n v="0"/>
    <n v="0"/>
    <n v="0"/>
    <s v="NA"/>
    <s v="NA"/>
    <s v="NA"/>
    <n v="0"/>
    <n v="4"/>
    <n v="2010"/>
    <s v="WD"/>
    <s v="Normal"/>
    <n v="213500"/>
    <m/>
    <m/>
  </r>
  <r>
    <x v="369"/>
    <n v="120"/>
    <s v="RL"/>
    <n v="43"/>
    <n v="3013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5"/>
    <s v="Gable"/>
    <s v="CompShg"/>
    <s v="VinylSd"/>
    <s v="VinylSd"/>
    <s v="BrkFace"/>
    <n v="145"/>
    <s v="Gd"/>
    <s v="TA"/>
    <s v="PConc"/>
    <s v="Gd"/>
    <s v="TA"/>
    <s v="Gd"/>
    <s v="GLQ"/>
    <n v="16"/>
    <s v="Unf"/>
    <n v="0"/>
    <n v="1346"/>
    <n v="1362"/>
    <s v="GasA"/>
    <s v="Ex"/>
    <x v="0"/>
    <s v="SBrkr"/>
    <n v="1506"/>
    <n v="0"/>
    <n v="0"/>
    <n v="1506"/>
    <n v="0"/>
    <n v="0"/>
    <n v="2"/>
    <n v="0"/>
    <n v="2"/>
    <n v="1"/>
    <s v="Gd"/>
    <n v="6"/>
    <s v="Typ"/>
    <n v="1"/>
    <s v="Gd"/>
    <s v="Attchd"/>
    <n v="2005"/>
    <s v="Fin"/>
    <n v="2"/>
    <n v="440"/>
    <s v="TA"/>
    <s v="TA"/>
    <s v="Y"/>
    <n v="142"/>
    <n v="20"/>
    <n v="0"/>
    <n v="0"/>
    <n v="0"/>
    <n v="0"/>
    <s v="NA"/>
    <s v="NA"/>
    <s v="NA"/>
    <n v="0"/>
    <n v="4"/>
    <n v="2006"/>
    <s v="WD"/>
    <s v="Normal"/>
    <n v="213490"/>
    <m/>
    <m/>
  </r>
  <r>
    <x v="370"/>
    <n v="20"/>
    <s v="RL"/>
    <n v="78"/>
    <n v="10140"/>
    <s v="Pave"/>
    <s v="NA"/>
    <s v="Reg"/>
    <s v="Lvl"/>
    <s v="AllPub"/>
    <s v="Inside"/>
    <s v="Gtl"/>
    <s v="NWAmes"/>
    <s v="RRAn"/>
    <s v="Norm"/>
    <s v="1Fam"/>
    <s v="1Story"/>
    <n v="7"/>
    <n v="5"/>
    <n v="1998"/>
    <n v="1999"/>
    <s v="Hip"/>
    <s v="CompShg"/>
    <s v="VinylSd"/>
    <s v="VinylSd"/>
    <s v="None"/>
    <n v="0"/>
    <s v="Gd"/>
    <s v="TA"/>
    <s v="PConc"/>
    <s v="Ex"/>
    <s v="TA"/>
    <s v="No"/>
    <s v="LwQ"/>
    <n v="144"/>
    <s v="GLQ"/>
    <n v="1127"/>
    <n v="379"/>
    <n v="1650"/>
    <s v="GasA"/>
    <s v="Ex"/>
    <x v="0"/>
    <s v="SBrkr"/>
    <n v="1680"/>
    <n v="0"/>
    <n v="0"/>
    <n v="1680"/>
    <n v="1"/>
    <n v="0"/>
    <n v="2"/>
    <n v="0"/>
    <n v="3"/>
    <n v="1"/>
    <s v="Gd"/>
    <n v="7"/>
    <s v="Maj1"/>
    <n v="1"/>
    <s v="TA"/>
    <s v="Attchd"/>
    <n v="1998"/>
    <s v="Fin"/>
    <n v="2"/>
    <n v="583"/>
    <s v="TA"/>
    <s v="TA"/>
    <s v="Y"/>
    <n v="78"/>
    <n v="73"/>
    <n v="0"/>
    <n v="0"/>
    <n v="0"/>
    <n v="0"/>
    <s v="NA"/>
    <s v="NA"/>
    <s v="NA"/>
    <n v="0"/>
    <n v="6"/>
    <n v="2009"/>
    <s v="WD"/>
    <s v="Normal"/>
    <n v="213250"/>
    <m/>
    <m/>
  </r>
  <r>
    <x v="371"/>
    <n v="20"/>
    <s v="RL"/>
    <n v="70"/>
    <n v="8400"/>
    <s v="Pave"/>
    <s v="NA"/>
    <s v="Reg"/>
    <s v="Lvl"/>
    <s v="AllPub"/>
    <s v="Inside"/>
    <s v="Gtl"/>
    <s v="CollgCr"/>
    <s v="Norm"/>
    <s v="Norm"/>
    <s v="1Fam"/>
    <s v="1Story"/>
    <n v="7"/>
    <n v="5"/>
    <n v="2004"/>
    <n v="2005"/>
    <s v="Gable"/>
    <s v="CompShg"/>
    <s v="VinylSd"/>
    <s v="VinylSd"/>
    <s v="BrkFace"/>
    <n v="109"/>
    <s v="Gd"/>
    <s v="TA"/>
    <s v="PConc"/>
    <s v="Gd"/>
    <s v="TA"/>
    <s v="Av"/>
    <s v="GLQ"/>
    <n v="712"/>
    <s v="Unf"/>
    <n v="0"/>
    <n v="761"/>
    <n v="1473"/>
    <s v="GasA"/>
    <s v="Ex"/>
    <x v="0"/>
    <s v="SBrkr"/>
    <n v="1484"/>
    <n v="0"/>
    <n v="0"/>
    <n v="1484"/>
    <n v="1"/>
    <n v="0"/>
    <n v="2"/>
    <n v="0"/>
    <n v="3"/>
    <n v="1"/>
    <s v="Gd"/>
    <n v="7"/>
    <s v="Typ"/>
    <n v="0"/>
    <s v="NA"/>
    <s v="Attchd"/>
    <n v="2004"/>
    <s v="RFn"/>
    <n v="2"/>
    <n v="606"/>
    <s v="TA"/>
    <s v="TA"/>
    <s v="Y"/>
    <n v="0"/>
    <n v="35"/>
    <n v="0"/>
    <n v="144"/>
    <n v="0"/>
    <n v="0"/>
    <s v="NA"/>
    <s v="NA"/>
    <s v="NA"/>
    <n v="0"/>
    <n v="5"/>
    <n v="2010"/>
    <s v="WD"/>
    <s v="Normal"/>
    <n v="213000"/>
    <m/>
    <m/>
  </r>
  <r>
    <x v="372"/>
    <n v="60"/>
    <s v="RL"/>
    <n v="75"/>
    <n v="9317"/>
    <s v="Pave"/>
    <s v="NA"/>
    <s v="Reg"/>
    <s v="Lvl"/>
    <s v="AllPub"/>
    <s v="Inside"/>
    <s v="Gtl"/>
    <s v="SawyerW"/>
    <s v="Norm"/>
    <s v="Norm"/>
    <s v="1Fam"/>
    <s v="2Story"/>
    <n v="7"/>
    <n v="5"/>
    <n v="1993"/>
    <n v="1993"/>
    <s v="Gable"/>
    <s v="CompShg"/>
    <s v="HdBoard"/>
    <s v="HdBoard"/>
    <s v="BrkFace"/>
    <n v="137"/>
    <s v="Gd"/>
    <s v="TA"/>
    <s v="PConc"/>
    <s v="Gd"/>
    <s v="TA"/>
    <s v="No"/>
    <s v="ALQ"/>
    <n v="513"/>
    <s v="Unf"/>
    <n v="0"/>
    <n v="227"/>
    <n v="740"/>
    <s v="GasA"/>
    <s v="Ex"/>
    <x v="0"/>
    <s v="SBrkr"/>
    <n v="1006"/>
    <n v="769"/>
    <n v="0"/>
    <n v="1775"/>
    <n v="1"/>
    <n v="0"/>
    <n v="2"/>
    <n v="1"/>
    <n v="3"/>
    <n v="1"/>
    <s v="Gd"/>
    <n v="7"/>
    <s v="Typ"/>
    <n v="1"/>
    <s v="TA"/>
    <s v="Attchd"/>
    <n v="1993"/>
    <s v="Unf"/>
    <n v="2"/>
    <n v="425"/>
    <s v="TA"/>
    <s v="TA"/>
    <s v="Y"/>
    <n v="234"/>
    <n v="72"/>
    <n v="192"/>
    <n v="0"/>
    <n v="0"/>
    <n v="0"/>
    <s v="NA"/>
    <s v="NA"/>
    <s v="NA"/>
    <n v="0"/>
    <n v="7"/>
    <n v="2009"/>
    <s v="WD"/>
    <s v="Normal"/>
    <n v="213000"/>
    <m/>
    <m/>
  </r>
  <r>
    <x v="373"/>
    <n v="20"/>
    <s v="RL"/>
    <n v="75"/>
    <n v="9750"/>
    <s v="Pave"/>
    <s v="NA"/>
    <s v="Reg"/>
    <s v="Lvl"/>
    <s v="AllPub"/>
    <s v="Inside"/>
    <s v="Gtl"/>
    <s v="CollgCr"/>
    <s v="Norm"/>
    <s v="Norm"/>
    <s v="1Fam"/>
    <s v="1Story"/>
    <n v="7"/>
    <n v="5"/>
    <n v="2000"/>
    <n v="2001"/>
    <s v="Gable"/>
    <s v="CompShg"/>
    <s v="VinylSd"/>
    <s v="VinylSd"/>
    <s v="BrkFace"/>
    <n v="171"/>
    <s v="Gd"/>
    <s v="TA"/>
    <s v="PConc"/>
    <s v="Gd"/>
    <s v="TA"/>
    <s v="No"/>
    <s v="Unf"/>
    <n v="0"/>
    <s v="Unf"/>
    <n v="0"/>
    <n v="1630"/>
    <n v="1630"/>
    <s v="GasA"/>
    <s v="Ex"/>
    <x v="0"/>
    <s v="SBrkr"/>
    <n v="1630"/>
    <n v="0"/>
    <n v="0"/>
    <n v="1630"/>
    <n v="0"/>
    <n v="0"/>
    <n v="2"/>
    <n v="0"/>
    <n v="3"/>
    <n v="1"/>
    <s v="Gd"/>
    <n v="6"/>
    <s v="Typ"/>
    <n v="1"/>
    <s v="TA"/>
    <s v="Attchd"/>
    <n v="2000"/>
    <s v="Unf"/>
    <n v="2"/>
    <n v="451"/>
    <s v="TA"/>
    <s v="TA"/>
    <s v="Y"/>
    <n v="74"/>
    <n v="234"/>
    <n v="0"/>
    <n v="0"/>
    <n v="0"/>
    <n v="0"/>
    <s v="NA"/>
    <s v="NA"/>
    <s v="NA"/>
    <n v="0"/>
    <n v="10"/>
    <n v="2009"/>
    <s v="WD"/>
    <s v="Normal"/>
    <n v="213000"/>
    <m/>
    <m/>
  </r>
  <r>
    <x v="374"/>
    <n v="20"/>
    <s v="RL"/>
    <n v="84"/>
    <n v="10084"/>
    <s v="Pave"/>
    <s v="NA"/>
    <s v="Reg"/>
    <s v="Lvl"/>
    <s v="AllPub"/>
    <s v="Inside"/>
    <s v="Gtl"/>
    <s v="CollgCr"/>
    <s v="Norm"/>
    <s v="Norm"/>
    <s v="1Fam"/>
    <s v="1Story"/>
    <n v="7"/>
    <n v="5"/>
    <n v="2005"/>
    <n v="2006"/>
    <s v="Gable"/>
    <s v="CompShg"/>
    <s v="VinylSd"/>
    <s v="VinylSd"/>
    <s v="BrkFace"/>
    <n v="196"/>
    <s v="Gd"/>
    <s v="TA"/>
    <s v="PConc"/>
    <s v="Gd"/>
    <s v="TA"/>
    <s v="Av"/>
    <s v="GLQ"/>
    <n v="24"/>
    <s v="Unf"/>
    <n v="0"/>
    <n v="1528"/>
    <n v="1552"/>
    <s v="GasA"/>
    <s v="Ex"/>
    <x v="0"/>
    <s v="SBrkr"/>
    <n v="1552"/>
    <n v="0"/>
    <n v="0"/>
    <n v="1552"/>
    <n v="0"/>
    <n v="0"/>
    <n v="2"/>
    <n v="0"/>
    <n v="3"/>
    <n v="1"/>
    <s v="Gd"/>
    <n v="7"/>
    <s v="Typ"/>
    <n v="0"/>
    <s v="NA"/>
    <s v="Attchd"/>
    <n v="2005"/>
    <s v="RFn"/>
    <n v="3"/>
    <n v="782"/>
    <s v="TA"/>
    <s v="TA"/>
    <s v="Y"/>
    <n v="144"/>
    <n v="20"/>
    <n v="0"/>
    <n v="0"/>
    <n v="0"/>
    <n v="0"/>
    <s v="NA"/>
    <s v="NA"/>
    <s v="NA"/>
    <n v="0"/>
    <n v="7"/>
    <n v="2006"/>
    <s v="New"/>
    <s v="Partial"/>
    <n v="212900"/>
    <m/>
    <m/>
  </r>
  <r>
    <x v="375"/>
    <n v="60"/>
    <s v="RL"/>
    <n v="43"/>
    <n v="10667"/>
    <s v="Pave"/>
    <s v="NA"/>
    <s v="IR2"/>
    <s v="Lvl"/>
    <s v="AllPub"/>
    <s v="CulDSac"/>
    <s v="Gtl"/>
    <s v="CollgCr"/>
    <s v="PosN"/>
    <s v="Norm"/>
    <s v="1Fam"/>
    <s v="2Story"/>
    <n v="7"/>
    <n v="6"/>
    <n v="1996"/>
    <n v="1996"/>
    <s v="Gable"/>
    <s v="CompShg"/>
    <s v="VinylSd"/>
    <s v="VinylSd"/>
    <s v="None"/>
    <n v="0"/>
    <s v="Gd"/>
    <s v="TA"/>
    <s v="PConc"/>
    <s v="Gd"/>
    <s v="TA"/>
    <s v="Av"/>
    <s v="GLQ"/>
    <n v="385"/>
    <s v="ALQ"/>
    <n v="344"/>
    <n v="70"/>
    <n v="799"/>
    <s v="GasA"/>
    <s v="Ex"/>
    <x v="0"/>
    <s v="SBrkr"/>
    <n v="827"/>
    <n v="834"/>
    <n v="0"/>
    <n v="1661"/>
    <n v="1"/>
    <n v="0"/>
    <n v="2"/>
    <n v="1"/>
    <n v="3"/>
    <n v="1"/>
    <s v="Gd"/>
    <n v="6"/>
    <s v="Typ"/>
    <n v="1"/>
    <s v="TA"/>
    <s v="Attchd"/>
    <n v="1996"/>
    <s v="RFn"/>
    <n v="2"/>
    <n v="550"/>
    <s v="TA"/>
    <s v="TA"/>
    <s v="Y"/>
    <n v="158"/>
    <n v="61"/>
    <n v="0"/>
    <n v="0"/>
    <n v="0"/>
    <n v="0"/>
    <s v="NA"/>
    <s v="NA"/>
    <s v="NA"/>
    <n v="0"/>
    <n v="4"/>
    <n v="2009"/>
    <s v="ConLw"/>
    <s v="Normal"/>
    <n v="212000"/>
    <m/>
    <m/>
  </r>
  <r>
    <x v="376"/>
    <n v="120"/>
    <s v="RL"/>
    <s v="NA"/>
    <n v="6820"/>
    <s v="Pave"/>
    <s v="NA"/>
    <s v="IR1"/>
    <s v="Lvl"/>
    <s v="AllPub"/>
    <s v="Corner"/>
    <s v="Gtl"/>
    <s v="StoneBr"/>
    <s v="Norm"/>
    <s v="Norm"/>
    <s v="TwnhsE"/>
    <s v="1Story"/>
    <n v="8"/>
    <n v="5"/>
    <n v="1985"/>
    <n v="1985"/>
    <s v="Gable"/>
    <s v="CompShg"/>
    <s v="HdBoard"/>
    <s v="HdBoard"/>
    <s v="None"/>
    <n v="0"/>
    <s v="Gd"/>
    <s v="TA"/>
    <s v="PConc"/>
    <s v="Gd"/>
    <s v="TA"/>
    <s v="Av"/>
    <s v="GLQ"/>
    <n v="368"/>
    <s v="BLQ"/>
    <n v="1120"/>
    <n v="0"/>
    <n v="1488"/>
    <s v="GasA"/>
    <s v="TA"/>
    <x v="0"/>
    <s v="SBrkr"/>
    <n v="1502"/>
    <n v="0"/>
    <n v="0"/>
    <n v="1502"/>
    <n v="1"/>
    <n v="0"/>
    <n v="1"/>
    <n v="1"/>
    <n v="1"/>
    <n v="1"/>
    <s v="Gd"/>
    <n v="4"/>
    <s v="Typ"/>
    <n v="0"/>
    <s v="NA"/>
    <s v="Attchd"/>
    <n v="1985"/>
    <s v="RFn"/>
    <n v="2"/>
    <n v="528"/>
    <s v="TA"/>
    <s v="TA"/>
    <s v="Y"/>
    <n v="0"/>
    <n v="54"/>
    <n v="0"/>
    <n v="0"/>
    <n v="140"/>
    <n v="0"/>
    <s v="NA"/>
    <s v="NA"/>
    <s v="NA"/>
    <n v="0"/>
    <n v="6"/>
    <n v="2010"/>
    <s v="WD"/>
    <s v="Normal"/>
    <n v="212000"/>
    <m/>
    <m/>
  </r>
  <r>
    <x v="377"/>
    <n v="60"/>
    <s v="RL"/>
    <n v="68"/>
    <n v="10769"/>
    <s v="Pave"/>
    <s v="NA"/>
    <s v="IR1"/>
    <s v="Lvl"/>
    <s v="AllPub"/>
    <s v="Inside"/>
    <s v="Gtl"/>
    <s v="CollgCr"/>
    <s v="Norm"/>
    <s v="Norm"/>
    <s v="1Fam"/>
    <s v="2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20"/>
    <s v="Unf"/>
    <n v="0"/>
    <n v="846"/>
    <n v="866"/>
    <s v="GasA"/>
    <s v="Ex"/>
    <x v="0"/>
    <s v="SBrkr"/>
    <n v="866"/>
    <n v="902"/>
    <n v="0"/>
    <n v="1768"/>
    <n v="0"/>
    <n v="0"/>
    <n v="2"/>
    <n v="1"/>
    <n v="3"/>
    <n v="1"/>
    <s v="Gd"/>
    <n v="7"/>
    <s v="Typ"/>
    <n v="0"/>
    <s v="NA"/>
    <s v="Attchd"/>
    <n v="2007"/>
    <s v="RFn"/>
    <n v="2"/>
    <n v="578"/>
    <s v="TA"/>
    <s v="TA"/>
    <s v="Y"/>
    <n v="144"/>
    <n v="105"/>
    <n v="0"/>
    <n v="0"/>
    <n v="0"/>
    <n v="0"/>
    <s v="NA"/>
    <s v="NA"/>
    <s v="NA"/>
    <n v="0"/>
    <n v="4"/>
    <n v="2009"/>
    <s v="WD"/>
    <s v="Normal"/>
    <n v="212000"/>
    <m/>
    <m/>
  </r>
  <r>
    <x v="378"/>
    <n v="60"/>
    <s v="RL"/>
    <n v="97"/>
    <n v="10029"/>
    <s v="Pave"/>
    <s v="NA"/>
    <s v="IR1"/>
    <s v="Lvl"/>
    <s v="AllPub"/>
    <s v="Corner"/>
    <s v="Gtl"/>
    <s v="ClearCr"/>
    <s v="Norm"/>
    <s v="Norm"/>
    <s v="1Fam"/>
    <s v="2Story"/>
    <n v="6"/>
    <n v="5"/>
    <n v="1988"/>
    <n v="1989"/>
    <s v="Gable"/>
    <s v="CompShg"/>
    <s v="Plywood"/>
    <s v="Plywood"/>
    <s v="BrkFace"/>
    <n v="268"/>
    <s v="Gd"/>
    <s v="TA"/>
    <s v="PConc"/>
    <s v="Gd"/>
    <s v="TA"/>
    <s v="No"/>
    <s v="GLQ"/>
    <n v="831"/>
    <s v="Unf"/>
    <n v="0"/>
    <n v="320"/>
    <n v="1151"/>
    <s v="GasA"/>
    <s v="TA"/>
    <x v="0"/>
    <s v="SBrkr"/>
    <n v="1164"/>
    <n v="896"/>
    <n v="0"/>
    <n v="2060"/>
    <n v="0"/>
    <n v="1"/>
    <n v="2"/>
    <n v="1"/>
    <n v="4"/>
    <n v="1"/>
    <s v="TA"/>
    <n v="8"/>
    <s v="Typ"/>
    <n v="1"/>
    <s v="TA"/>
    <s v="Attchd"/>
    <n v="1988"/>
    <s v="Unf"/>
    <n v="2"/>
    <n v="521"/>
    <s v="TA"/>
    <s v="TA"/>
    <s v="Y"/>
    <n v="0"/>
    <n v="228"/>
    <n v="0"/>
    <n v="0"/>
    <n v="192"/>
    <n v="0"/>
    <s v="NA"/>
    <s v="NA"/>
    <s v="NA"/>
    <n v="0"/>
    <n v="9"/>
    <n v="2007"/>
    <s v="WD"/>
    <s v="Normal"/>
    <n v="211000"/>
    <m/>
    <m/>
  </r>
  <r>
    <x v="379"/>
    <n v="60"/>
    <s v="RL"/>
    <s v="NA"/>
    <n v="9531"/>
    <s v="Pave"/>
    <s v="NA"/>
    <s v="IR1"/>
    <s v="Lvl"/>
    <s v="AllPub"/>
    <s v="CulDSac"/>
    <s v="Gtl"/>
    <s v="CollgCr"/>
    <s v="Norm"/>
    <s v="Norm"/>
    <s v="1Fam"/>
    <s v="2Story"/>
    <n v="6"/>
    <n v="5"/>
    <n v="1998"/>
    <n v="1998"/>
    <s v="Gable"/>
    <s v="CompShg"/>
    <s v="VinylSd"/>
    <s v="VinylSd"/>
    <s v="None"/>
    <n v="0"/>
    <s v="TA"/>
    <s v="TA"/>
    <s v="PConc"/>
    <s v="Gd"/>
    <s v="TA"/>
    <s v="Mn"/>
    <s v="GLQ"/>
    <n v="706"/>
    <s v="Unf"/>
    <n v="0"/>
    <n v="88"/>
    <n v="794"/>
    <s v="GasA"/>
    <s v="Ex"/>
    <x v="0"/>
    <s v="SBrkr"/>
    <n v="882"/>
    <n v="914"/>
    <n v="0"/>
    <n v="1796"/>
    <n v="1"/>
    <n v="0"/>
    <n v="2"/>
    <n v="1"/>
    <n v="3"/>
    <n v="1"/>
    <s v="TA"/>
    <n v="7"/>
    <s v="Typ"/>
    <n v="0"/>
    <s v="NA"/>
    <s v="Attchd"/>
    <n v="1998"/>
    <s v="RFn"/>
    <n v="2"/>
    <n v="546"/>
    <s v="TA"/>
    <s v="TA"/>
    <s v="Y"/>
    <n v="0"/>
    <n v="36"/>
    <n v="0"/>
    <n v="0"/>
    <n v="0"/>
    <n v="0"/>
    <s v="NA"/>
    <s v="MnPrv"/>
    <s v="NA"/>
    <n v="0"/>
    <n v="5"/>
    <n v="2007"/>
    <s v="WD"/>
    <s v="Normal"/>
    <n v="211000"/>
    <m/>
    <m/>
  </r>
  <r>
    <x v="380"/>
    <n v="20"/>
    <s v="RL"/>
    <n v="65"/>
    <n v="8450"/>
    <s v="Pave"/>
    <s v="NA"/>
    <s v="Reg"/>
    <s v="Lvl"/>
    <s v="AllPub"/>
    <s v="Inside"/>
    <s v="Gtl"/>
    <s v="CollgCr"/>
    <s v="Norm"/>
    <s v="Norm"/>
    <s v="1Fam"/>
    <s v="1Story"/>
    <n v="7"/>
    <n v="5"/>
    <n v="2004"/>
    <n v="2004"/>
    <s v="Gable"/>
    <s v="CompShg"/>
    <s v="VinylSd"/>
    <s v="VinylSd"/>
    <s v="BrkFace"/>
    <n v="266"/>
    <s v="Gd"/>
    <s v="TA"/>
    <s v="PConc"/>
    <s v="Gd"/>
    <s v="TA"/>
    <s v="Mn"/>
    <s v="GLQ"/>
    <n v="946"/>
    <s v="Unf"/>
    <n v="0"/>
    <n v="490"/>
    <n v="1436"/>
    <s v="GasA"/>
    <s v="Ex"/>
    <x v="0"/>
    <s v="SBrkr"/>
    <n v="1436"/>
    <n v="0"/>
    <n v="0"/>
    <n v="1436"/>
    <n v="1"/>
    <n v="0"/>
    <n v="2"/>
    <n v="0"/>
    <n v="3"/>
    <n v="1"/>
    <s v="Gd"/>
    <n v="8"/>
    <s v="Typ"/>
    <n v="0"/>
    <s v="NA"/>
    <s v="Attchd"/>
    <n v="2004"/>
    <s v="Unf"/>
    <n v="2"/>
    <n v="484"/>
    <s v="TA"/>
    <s v="TA"/>
    <s v="Y"/>
    <n v="139"/>
    <n v="98"/>
    <n v="0"/>
    <n v="0"/>
    <n v="0"/>
    <n v="0"/>
    <s v="NA"/>
    <s v="NA"/>
    <s v="NA"/>
    <n v="0"/>
    <n v="4"/>
    <n v="2008"/>
    <s v="WD"/>
    <s v="Normal"/>
    <n v="210000"/>
    <m/>
    <m/>
  </r>
  <r>
    <x v="381"/>
    <n v="60"/>
    <s v="RL"/>
    <n v="70"/>
    <n v="8750"/>
    <s v="Pave"/>
    <s v="NA"/>
    <s v="Reg"/>
    <s v="Lvl"/>
    <s v="AllPub"/>
    <s v="Inside"/>
    <s v="Gtl"/>
    <s v="CollgCr"/>
    <s v="Norm"/>
    <s v="Norm"/>
    <s v="1Fam"/>
    <s v="2Story"/>
    <n v="7"/>
    <n v="5"/>
    <n v="1994"/>
    <n v="1995"/>
    <s v="Gable"/>
    <s v="CompShg"/>
    <s v="VinylSd"/>
    <s v="VinylSd"/>
    <s v="None"/>
    <n v="0"/>
    <s v="Gd"/>
    <s v="Gd"/>
    <s v="PConc"/>
    <s v="Gd"/>
    <s v="TA"/>
    <s v="No"/>
    <s v="GLQ"/>
    <n v="642"/>
    <s v="Unf"/>
    <n v="0"/>
    <n v="273"/>
    <n v="915"/>
    <s v="GasA"/>
    <s v="Ex"/>
    <x v="0"/>
    <s v="SBrkr"/>
    <n v="933"/>
    <n v="975"/>
    <n v="0"/>
    <n v="1908"/>
    <n v="1"/>
    <n v="0"/>
    <n v="2"/>
    <n v="1"/>
    <n v="4"/>
    <n v="1"/>
    <s v="Gd"/>
    <n v="8"/>
    <s v="Typ"/>
    <n v="1"/>
    <s v="TA"/>
    <s v="Attchd"/>
    <n v="1994"/>
    <s v="Unf"/>
    <n v="2"/>
    <n v="493"/>
    <s v="TA"/>
    <s v="TA"/>
    <s v="Y"/>
    <n v="144"/>
    <n v="133"/>
    <n v="0"/>
    <n v="0"/>
    <n v="0"/>
    <n v="0"/>
    <s v="NA"/>
    <s v="NA"/>
    <s v="NA"/>
    <n v="0"/>
    <n v="7"/>
    <n v="2008"/>
    <s v="WD"/>
    <s v="Normal"/>
    <n v="210000"/>
    <m/>
    <m/>
  </r>
  <r>
    <x v="382"/>
    <n v="60"/>
    <s v="FV"/>
    <n v="75"/>
    <n v="9000"/>
    <s v="Pave"/>
    <s v="NA"/>
    <s v="Reg"/>
    <s v="Lvl"/>
    <s v="AllPub"/>
    <s v="Inside"/>
    <s v="Gtl"/>
    <s v="Somerst"/>
    <s v="Norm"/>
    <s v="Norm"/>
    <s v="1Fam"/>
    <s v="2Story"/>
    <n v="8"/>
    <n v="5"/>
    <n v="2008"/>
    <n v="2008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68"/>
    <n v="768"/>
    <s v="GasA"/>
    <s v="Ex"/>
    <x v="0"/>
    <s v="SBrkr"/>
    <n v="786"/>
    <n v="804"/>
    <n v="0"/>
    <n v="1590"/>
    <n v="0"/>
    <n v="0"/>
    <n v="2"/>
    <n v="1"/>
    <n v="3"/>
    <n v="1"/>
    <s v="Gd"/>
    <n v="6"/>
    <s v="Typ"/>
    <n v="0"/>
    <s v="NA"/>
    <s v="Attchd"/>
    <n v="2008"/>
    <s v="RFn"/>
    <n v="2"/>
    <n v="676"/>
    <s v="TA"/>
    <s v="TA"/>
    <s v="Y"/>
    <n v="0"/>
    <n v="30"/>
    <n v="0"/>
    <n v="0"/>
    <n v="0"/>
    <n v="0"/>
    <s v="NA"/>
    <s v="NA"/>
    <s v="NA"/>
    <n v="0"/>
    <n v="6"/>
    <n v="2009"/>
    <s v="WD"/>
    <s v="Normal"/>
    <n v="210000"/>
    <m/>
    <m/>
  </r>
  <r>
    <x v="383"/>
    <n v="50"/>
    <s v="RL"/>
    <n v="70"/>
    <n v="8737"/>
    <s v="Pave"/>
    <s v="NA"/>
    <s v="IR1"/>
    <s v="Bnk"/>
    <s v="AllPub"/>
    <s v="Inside"/>
    <s v="Gtl"/>
    <s v="BrkSide"/>
    <s v="Norm"/>
    <s v="Norm"/>
    <s v="1Fam"/>
    <s v="1.5Fin"/>
    <n v="6"/>
    <n v="7"/>
    <n v="1923"/>
    <n v="1950"/>
    <s v="Gable"/>
    <s v="CompShg"/>
    <s v="BrkFace"/>
    <s v="Wd Sdng"/>
    <s v="None"/>
    <n v="0"/>
    <s v="TA"/>
    <s v="TA"/>
    <s v="BrkTil"/>
    <s v="Gd"/>
    <s v="TA"/>
    <s v="No"/>
    <s v="Rec"/>
    <n v="300"/>
    <s v="Unf"/>
    <n v="0"/>
    <n v="765"/>
    <n v="1065"/>
    <s v="GasA"/>
    <s v="Ex"/>
    <x v="0"/>
    <s v="FuseA"/>
    <n v="915"/>
    <n v="720"/>
    <n v="0"/>
    <n v="1635"/>
    <n v="0"/>
    <n v="0"/>
    <n v="1"/>
    <n v="1"/>
    <n v="3"/>
    <n v="1"/>
    <s v="TA"/>
    <n v="6"/>
    <s v="Typ"/>
    <n v="1"/>
    <s v="Gd"/>
    <s v="Detchd"/>
    <n v="1950"/>
    <s v="Unf"/>
    <n v="2"/>
    <n v="440"/>
    <s v="TA"/>
    <s v="TA"/>
    <s v="Y"/>
    <n v="0"/>
    <n v="38"/>
    <n v="0"/>
    <n v="144"/>
    <n v="0"/>
    <n v="0"/>
    <s v="NA"/>
    <s v="NA"/>
    <s v="NA"/>
    <n v="0"/>
    <n v="5"/>
    <n v="2007"/>
    <s v="WD"/>
    <s v="Normal"/>
    <n v="210000"/>
    <m/>
    <m/>
  </r>
  <r>
    <x v="384"/>
    <n v="20"/>
    <s v="RL"/>
    <n v="85"/>
    <n v="13175"/>
    <s v="Pave"/>
    <s v="NA"/>
    <s v="Reg"/>
    <s v="Lvl"/>
    <s v="AllPub"/>
    <s v="Inside"/>
    <s v="Gtl"/>
    <s v="NWAmes"/>
    <s v="Norm"/>
    <s v="Norm"/>
    <s v="1Fam"/>
    <s v="1Story"/>
    <n v="6"/>
    <n v="6"/>
    <n v="1978"/>
    <n v="1988"/>
    <s v="Gable"/>
    <s v="CompShg"/>
    <s v="Plywood"/>
    <s v="Plywood"/>
    <s v="Stone"/>
    <n v="119"/>
    <s v="TA"/>
    <s v="TA"/>
    <s v="CBlock"/>
    <s v="Gd"/>
    <s v="TA"/>
    <s v="No"/>
    <s v="ALQ"/>
    <n v="790"/>
    <s v="Rec"/>
    <n v="163"/>
    <n v="589"/>
    <n v="1542"/>
    <s v="GasA"/>
    <s v="TA"/>
    <x v="0"/>
    <s v="SBrkr"/>
    <n v="2073"/>
    <n v="0"/>
    <n v="0"/>
    <n v="2073"/>
    <n v="1"/>
    <n v="0"/>
    <n v="2"/>
    <n v="0"/>
    <n v="3"/>
    <n v="1"/>
    <s v="TA"/>
    <n v="7"/>
    <s v="Min1"/>
    <n v="2"/>
    <s v="TA"/>
    <s v="Attchd"/>
    <n v="1978"/>
    <s v="Unf"/>
    <n v="2"/>
    <n v="500"/>
    <s v="TA"/>
    <s v="TA"/>
    <s v="Y"/>
    <n v="349"/>
    <n v="0"/>
    <n v="0"/>
    <n v="0"/>
    <n v="0"/>
    <n v="0"/>
    <s v="NA"/>
    <s v="MnPrv"/>
    <s v="NA"/>
    <n v="0"/>
    <n v="2"/>
    <n v="2010"/>
    <s v="WD"/>
    <s v="Normal"/>
    <n v="210000"/>
    <m/>
    <m/>
  </r>
  <r>
    <x v="385"/>
    <n v="120"/>
    <s v="RL"/>
    <n v="34"/>
    <n v="4590"/>
    <s v="Pave"/>
    <s v="NA"/>
    <s v="Reg"/>
    <s v="Lvl"/>
    <s v="AllPub"/>
    <s v="Inside"/>
    <s v="Gtl"/>
    <s v="NridgHt"/>
    <s v="Norm"/>
    <s v="Norm"/>
    <s v="Twnhs"/>
    <s v="1Story"/>
    <n v="8"/>
    <n v="5"/>
    <n v="2006"/>
    <n v="2006"/>
    <s v="Gable"/>
    <s v="CompShg"/>
    <s v="VinylSd"/>
    <s v="VinylSd"/>
    <s v="Stone"/>
    <n v="108"/>
    <s v="Gd"/>
    <s v="TA"/>
    <s v="PConc"/>
    <s v="Gd"/>
    <s v="Gd"/>
    <s v="Mn"/>
    <s v="GLQ"/>
    <n v="24"/>
    <s v="Unf"/>
    <n v="0"/>
    <n v="1530"/>
    <n v="1554"/>
    <s v="GasA"/>
    <s v="Ex"/>
    <x v="0"/>
    <s v="SBrkr"/>
    <n v="1554"/>
    <n v="0"/>
    <n v="0"/>
    <n v="1554"/>
    <n v="0"/>
    <n v="0"/>
    <n v="2"/>
    <n v="0"/>
    <n v="2"/>
    <n v="1"/>
    <s v="Gd"/>
    <n v="6"/>
    <s v="Typ"/>
    <n v="1"/>
    <s v="Gd"/>
    <s v="Attchd"/>
    <n v="2006"/>
    <s v="RFn"/>
    <n v="2"/>
    <n v="627"/>
    <s v="TA"/>
    <s v="TA"/>
    <s v="Y"/>
    <n v="156"/>
    <n v="73"/>
    <n v="0"/>
    <n v="0"/>
    <n v="0"/>
    <n v="0"/>
    <s v="NA"/>
    <s v="NA"/>
    <s v="NA"/>
    <n v="0"/>
    <n v="8"/>
    <n v="2007"/>
    <s v="WD"/>
    <s v="Normal"/>
    <n v="209500"/>
    <m/>
    <m/>
  </r>
  <r>
    <x v="386"/>
    <n v="20"/>
    <s v="RL"/>
    <n v="75"/>
    <n v="13125"/>
    <s v="Pave"/>
    <s v="NA"/>
    <s v="Reg"/>
    <s v="Lvl"/>
    <s v="AllPub"/>
    <s v="Inside"/>
    <s v="Mod"/>
    <s v="CollgCr"/>
    <s v="Norm"/>
    <s v="Norm"/>
    <s v="1Fam"/>
    <s v="1Story"/>
    <n v="6"/>
    <n v="5"/>
    <n v="1997"/>
    <n v="1998"/>
    <s v="Gable"/>
    <s v="CompShg"/>
    <s v="VinylSd"/>
    <s v="VinylSd"/>
    <s v="BrkFace"/>
    <n v="215"/>
    <s v="TA"/>
    <s v="TA"/>
    <s v="PConc"/>
    <s v="Gd"/>
    <s v="TA"/>
    <s v="Gd"/>
    <s v="GLQ"/>
    <n v="994"/>
    <s v="Unf"/>
    <n v="0"/>
    <n v="484"/>
    <n v="1478"/>
    <s v="GasA"/>
    <s v="Ex"/>
    <x v="0"/>
    <s v="SBrkr"/>
    <n v="1493"/>
    <n v="0"/>
    <n v="0"/>
    <n v="1493"/>
    <n v="1"/>
    <n v="0"/>
    <n v="2"/>
    <n v="0"/>
    <n v="3"/>
    <n v="1"/>
    <s v="Gd"/>
    <n v="7"/>
    <s v="Typ"/>
    <n v="1"/>
    <s v="TA"/>
    <s v="Attchd"/>
    <n v="1997"/>
    <s v="Fin"/>
    <n v="2"/>
    <n v="508"/>
    <s v="TA"/>
    <s v="TA"/>
    <s v="Y"/>
    <n v="140"/>
    <n v="39"/>
    <n v="0"/>
    <n v="0"/>
    <n v="0"/>
    <n v="0"/>
    <s v="NA"/>
    <s v="NA"/>
    <s v="NA"/>
    <n v="0"/>
    <n v="4"/>
    <n v="2008"/>
    <s v="WD"/>
    <s v="Normal"/>
    <n v="208900"/>
    <m/>
    <m/>
  </r>
  <r>
    <x v="387"/>
    <n v="120"/>
    <s v="FV"/>
    <n v="47"/>
    <n v="4230"/>
    <s v="Pave"/>
    <s v="Pave"/>
    <s v="Reg"/>
    <s v="Lvl"/>
    <s v="AllPub"/>
    <s v="Corner"/>
    <s v="Gtl"/>
    <s v="Somerst"/>
    <s v="Norm"/>
    <s v="Norm"/>
    <s v="TwnhsE"/>
    <s v="1Story"/>
    <n v="7"/>
    <n v="5"/>
    <n v="2006"/>
    <n v="2007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1352"/>
    <n v="1352"/>
    <s v="GasA"/>
    <s v="Ex"/>
    <x v="0"/>
    <s v="SBrkr"/>
    <n v="1352"/>
    <n v="0"/>
    <n v="0"/>
    <n v="1352"/>
    <n v="0"/>
    <n v="0"/>
    <n v="2"/>
    <n v="0"/>
    <n v="2"/>
    <n v="1"/>
    <s v="Gd"/>
    <n v="5"/>
    <s v="Typ"/>
    <n v="1"/>
    <s v="Gd"/>
    <s v="Attchd"/>
    <n v="2006"/>
    <s v="RFn"/>
    <n v="2"/>
    <n v="466"/>
    <s v="TA"/>
    <s v="TA"/>
    <s v="Y"/>
    <n v="0"/>
    <n v="241"/>
    <n v="0"/>
    <n v="0"/>
    <n v="0"/>
    <n v="0"/>
    <s v="NA"/>
    <s v="NA"/>
    <s v="NA"/>
    <n v="0"/>
    <n v="4"/>
    <n v="2007"/>
    <s v="New"/>
    <s v="Partial"/>
    <n v="208900"/>
    <m/>
    <m/>
  </r>
  <r>
    <x v="388"/>
    <n v="60"/>
    <s v="RL"/>
    <n v="65"/>
    <n v="8450"/>
    <s v="Pave"/>
    <s v="NA"/>
    <s v="Reg"/>
    <s v="Lvl"/>
    <s v="AllPub"/>
    <s v="Inside"/>
    <s v="Gtl"/>
    <s v="CollgCr"/>
    <s v="Norm"/>
    <s v="Norm"/>
    <s v="1Fam"/>
    <s v="2Story"/>
    <n v="7"/>
    <n v="5"/>
    <n v="2003"/>
    <n v="2003"/>
    <s v="Gable"/>
    <s v="CompShg"/>
    <s v="VinylSd"/>
    <s v="VinylSd"/>
    <s v="BrkFace"/>
    <n v="196"/>
    <s v="Gd"/>
    <s v="TA"/>
    <s v="PConc"/>
    <s v="Gd"/>
    <s v="TA"/>
    <s v="No"/>
    <s v="GLQ"/>
    <n v="706"/>
    <s v="Unf"/>
    <n v="0"/>
    <n v="150"/>
    <n v="856"/>
    <s v="GasA"/>
    <s v="Ex"/>
    <x v="0"/>
    <s v="SBrkr"/>
    <n v="856"/>
    <n v="854"/>
    <n v="0"/>
    <n v="1710"/>
    <n v="1"/>
    <n v="0"/>
    <n v="2"/>
    <n v="1"/>
    <n v="3"/>
    <n v="1"/>
    <s v="Gd"/>
    <n v="8"/>
    <s v="Typ"/>
    <n v="0"/>
    <s v="NA"/>
    <s v="Attchd"/>
    <n v="2003"/>
    <s v="RFn"/>
    <n v="2"/>
    <n v="548"/>
    <s v="TA"/>
    <s v="TA"/>
    <s v="Y"/>
    <n v="0"/>
    <n v="61"/>
    <n v="0"/>
    <n v="0"/>
    <n v="0"/>
    <n v="0"/>
    <s v="NA"/>
    <s v="NA"/>
    <s v="NA"/>
    <n v="0"/>
    <n v="2"/>
    <n v="2008"/>
    <s v="WD"/>
    <s v="Normal"/>
    <n v="208500"/>
    <m/>
    <m/>
  </r>
  <r>
    <x v="389"/>
    <n v="20"/>
    <s v="FV"/>
    <n v="75"/>
    <n v="7862"/>
    <s v="Pave"/>
    <s v="NA"/>
    <s v="IR1"/>
    <s v="Lvl"/>
    <s v="AllPub"/>
    <s v="Inside"/>
    <s v="Gtl"/>
    <s v="Somerst"/>
    <s v="Norm"/>
    <s v="Norm"/>
    <s v="1Fam"/>
    <s v="1Story"/>
    <n v="6"/>
    <n v="5"/>
    <n v="2009"/>
    <n v="2009"/>
    <s v="Gable"/>
    <s v="CompShg"/>
    <s v="VinylSd"/>
    <s v="VinylSd"/>
    <s v="None"/>
    <n v="0"/>
    <s v="Gd"/>
    <s v="TA"/>
    <s v="PConc"/>
    <s v="Gd"/>
    <s v="TA"/>
    <s v="No"/>
    <s v="GLQ"/>
    <n v="27"/>
    <s v="Unf"/>
    <n v="0"/>
    <n v="1191"/>
    <n v="1218"/>
    <s v="GasA"/>
    <s v="Ex"/>
    <x v="0"/>
    <s v="SBrkr"/>
    <n v="1218"/>
    <n v="0"/>
    <n v="0"/>
    <n v="1218"/>
    <n v="0"/>
    <n v="0"/>
    <n v="2"/>
    <n v="0"/>
    <n v="2"/>
    <n v="1"/>
    <s v="Gd"/>
    <n v="4"/>
    <s v="Typ"/>
    <n v="0"/>
    <s v="NA"/>
    <s v="Attchd"/>
    <n v="2009"/>
    <s v="Fin"/>
    <n v="2"/>
    <n v="676"/>
    <s v="TA"/>
    <s v="TA"/>
    <s v="Y"/>
    <n v="0"/>
    <n v="102"/>
    <n v="0"/>
    <n v="0"/>
    <n v="0"/>
    <n v="0"/>
    <s v="NA"/>
    <s v="NA"/>
    <s v="NA"/>
    <n v="0"/>
    <n v="9"/>
    <n v="2009"/>
    <s v="New"/>
    <s v="Partial"/>
    <n v="208300"/>
    <m/>
    <m/>
  </r>
  <r>
    <x v="390"/>
    <n v="20"/>
    <s v="RL"/>
    <n v="47"/>
    <n v="16321"/>
    <s v="Pave"/>
    <s v="NA"/>
    <s v="IR1"/>
    <s v="Lvl"/>
    <s v="AllPub"/>
    <s v="CulDSac"/>
    <s v="Gtl"/>
    <s v="NAmes"/>
    <s v="Norm"/>
    <s v="Norm"/>
    <s v="1Fam"/>
    <s v="1Story"/>
    <n v="5"/>
    <n v="6"/>
    <n v="1957"/>
    <n v="1997"/>
    <s v="Gable"/>
    <s v="CompShg"/>
    <s v="MetalSd"/>
    <s v="MetalSd"/>
    <s v="None"/>
    <n v="0"/>
    <s v="TA"/>
    <s v="TA"/>
    <s v="CBlock"/>
    <s v="TA"/>
    <s v="TA"/>
    <s v="Gd"/>
    <s v="BLQ"/>
    <n v="1277"/>
    <s v="Unf"/>
    <n v="0"/>
    <n v="207"/>
    <n v="1484"/>
    <s v="GasA"/>
    <s v="TA"/>
    <x v="0"/>
    <s v="SBrkr"/>
    <n v="1600"/>
    <n v="0"/>
    <n v="0"/>
    <n v="1600"/>
    <n v="1"/>
    <n v="0"/>
    <n v="1"/>
    <n v="0"/>
    <n v="2"/>
    <n v="1"/>
    <s v="TA"/>
    <n v="6"/>
    <s v="Typ"/>
    <n v="2"/>
    <s v="Gd"/>
    <s v="Attchd"/>
    <n v="1957"/>
    <s v="RFn"/>
    <n v="1"/>
    <n v="319"/>
    <s v="TA"/>
    <s v="TA"/>
    <s v="Y"/>
    <n v="288"/>
    <n v="258"/>
    <n v="0"/>
    <n v="0"/>
    <n v="0"/>
    <n v="0"/>
    <s v="NA"/>
    <s v="NA"/>
    <s v="NA"/>
    <n v="0"/>
    <n v="12"/>
    <n v="2006"/>
    <s v="WD"/>
    <s v="Normal"/>
    <n v="207500"/>
    <m/>
    <m/>
  </r>
  <r>
    <x v="391"/>
    <n v="60"/>
    <s v="FV"/>
    <n v="64"/>
    <n v="8791"/>
    <s v="Pave"/>
    <s v="NA"/>
    <s v="IR1"/>
    <s v="Lvl"/>
    <s v="AllPub"/>
    <s v="Inside"/>
    <s v="Gtl"/>
    <s v="Somerst"/>
    <s v="Norm"/>
    <s v="Norm"/>
    <s v="1Fam"/>
    <s v="2Story"/>
    <n v="6"/>
    <n v="5"/>
    <n v="2003"/>
    <n v="2003"/>
    <s v="Gable"/>
    <s v="CompShg"/>
    <s v="VinylSd"/>
    <s v="VinylSd"/>
    <s v="None"/>
    <n v="0"/>
    <s v="Gd"/>
    <s v="TA"/>
    <s v="PConc"/>
    <s v="Gd"/>
    <s v="TA"/>
    <s v="No"/>
    <s v="Rec"/>
    <n v="503"/>
    <s v="Unf"/>
    <n v="0"/>
    <n v="361"/>
    <n v="864"/>
    <s v="GasA"/>
    <s v="Ex"/>
    <x v="0"/>
    <s v="SBrkr"/>
    <n v="864"/>
    <n v="864"/>
    <n v="0"/>
    <n v="1728"/>
    <n v="0"/>
    <n v="0"/>
    <n v="2"/>
    <n v="1"/>
    <n v="3"/>
    <n v="1"/>
    <s v="Gd"/>
    <n v="7"/>
    <s v="Typ"/>
    <n v="0"/>
    <s v="NA"/>
    <s v="Attchd"/>
    <n v="2003"/>
    <s v="RFn"/>
    <n v="2"/>
    <n v="673"/>
    <s v="TA"/>
    <s v="TA"/>
    <s v="Y"/>
    <n v="216"/>
    <n v="56"/>
    <n v="0"/>
    <n v="0"/>
    <n v="0"/>
    <n v="0"/>
    <s v="NA"/>
    <s v="NA"/>
    <s v="NA"/>
    <n v="0"/>
    <n v="5"/>
    <n v="2008"/>
    <s v="WD"/>
    <s v="Normal"/>
    <n v="207500"/>
    <m/>
    <m/>
  </r>
  <r>
    <x v="392"/>
    <n v="120"/>
    <s v="RL"/>
    <n v="34"/>
    <n v="5063"/>
    <s v="Pave"/>
    <s v="NA"/>
    <s v="Reg"/>
    <s v="Lvl"/>
    <s v="AllPub"/>
    <s v="Inside"/>
    <s v="Gtl"/>
    <s v="NridgHt"/>
    <s v="Norm"/>
    <s v="Norm"/>
    <s v="Twnhs"/>
    <s v="1Story"/>
    <n v="7"/>
    <n v="5"/>
    <n v="2007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x v="0"/>
    <s v="SBrkr"/>
    <n v="1314"/>
    <n v="0"/>
    <n v="0"/>
    <n v="1314"/>
    <n v="1"/>
    <n v="0"/>
    <n v="2"/>
    <n v="0"/>
    <n v="2"/>
    <n v="1"/>
    <s v="Gd"/>
    <n v="6"/>
    <s v="Typ"/>
    <n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n v="4"/>
    <n v="2009"/>
    <s v="ConLw"/>
    <s v="Normal"/>
    <n v="207500"/>
    <m/>
    <m/>
  </r>
  <r>
    <x v="393"/>
    <n v="160"/>
    <s v="RL"/>
    <s v="NA"/>
    <n v="5062"/>
    <s v="Pave"/>
    <s v="NA"/>
    <s v="IR1"/>
    <s v="Lvl"/>
    <s v="AllPub"/>
    <s v="CulDSac"/>
    <s v="Gtl"/>
    <s v="StoneBr"/>
    <s v="Norm"/>
    <s v="Norm"/>
    <s v="TwnhsE"/>
    <s v="2Story"/>
    <n v="7"/>
    <n v="5"/>
    <n v="1984"/>
    <n v="1984"/>
    <s v="Gable"/>
    <s v="CompShg"/>
    <s v="HdBoard"/>
    <s v="HdBoard"/>
    <s v="None"/>
    <n v="0"/>
    <s v="Gd"/>
    <s v="TA"/>
    <s v="CBlock"/>
    <s v="Gd"/>
    <s v="TA"/>
    <s v="Mn"/>
    <s v="GLQ"/>
    <n v="828"/>
    <s v="LwQ"/>
    <n v="182"/>
    <n v="180"/>
    <n v="1190"/>
    <s v="GasA"/>
    <s v="Gd"/>
    <x v="0"/>
    <s v="SBrkr"/>
    <n v="1190"/>
    <n v="900"/>
    <n v="0"/>
    <n v="2090"/>
    <n v="1"/>
    <n v="0"/>
    <n v="2"/>
    <n v="0"/>
    <n v="3"/>
    <n v="1"/>
    <s v="Gd"/>
    <n v="6"/>
    <s v="Min1"/>
    <n v="1"/>
    <s v="TA"/>
    <s v="Attchd"/>
    <n v="1984"/>
    <s v="Fin"/>
    <n v="2"/>
    <n v="577"/>
    <s v="TA"/>
    <s v="TA"/>
    <s v="Y"/>
    <n v="219"/>
    <n v="0"/>
    <n v="0"/>
    <n v="0"/>
    <n v="0"/>
    <n v="0"/>
    <s v="NA"/>
    <s v="NA"/>
    <s v="NA"/>
    <n v="0"/>
    <n v="9"/>
    <n v="2007"/>
    <s v="WD"/>
    <s v="Normal"/>
    <n v="207500"/>
    <m/>
    <m/>
  </r>
  <r>
    <x v="394"/>
    <n v="20"/>
    <s v="RL"/>
    <n v="79"/>
    <n v="10240"/>
    <s v="Pave"/>
    <s v="NA"/>
    <s v="Reg"/>
    <s v="Lvl"/>
    <s v="AllPub"/>
    <s v="Inside"/>
    <s v="Gtl"/>
    <s v="NWAmes"/>
    <s v="Norm"/>
    <s v="Norm"/>
    <s v="1Fam"/>
    <s v="1Story"/>
    <n v="6"/>
    <n v="6"/>
    <n v="1980"/>
    <n v="1980"/>
    <s v="Gable"/>
    <s v="CompShg"/>
    <s v="Plywood"/>
    <s v="Plywood"/>
    <s v="BrkFace"/>
    <n v="157"/>
    <s v="TA"/>
    <s v="Gd"/>
    <s v="CBlock"/>
    <s v="Gd"/>
    <s v="TA"/>
    <s v="No"/>
    <s v="BLQ"/>
    <n v="625"/>
    <s v="LwQ"/>
    <n v="1061"/>
    <n v="0"/>
    <n v="1686"/>
    <s v="GasA"/>
    <s v="TA"/>
    <x v="0"/>
    <s v="SBrkr"/>
    <n v="1686"/>
    <n v="0"/>
    <n v="0"/>
    <n v="1686"/>
    <n v="1"/>
    <n v="0"/>
    <n v="2"/>
    <n v="0"/>
    <n v="3"/>
    <n v="1"/>
    <s v="TA"/>
    <n v="7"/>
    <s v="Typ"/>
    <n v="1"/>
    <s v="TA"/>
    <s v="Attchd"/>
    <n v="1980"/>
    <s v="Unf"/>
    <n v="2"/>
    <n v="612"/>
    <s v="TA"/>
    <s v="TA"/>
    <s v="Y"/>
    <n v="384"/>
    <n v="131"/>
    <n v="0"/>
    <n v="0"/>
    <n v="0"/>
    <n v="0"/>
    <s v="NA"/>
    <s v="NA"/>
    <s v="NA"/>
    <n v="0"/>
    <n v="5"/>
    <n v="2006"/>
    <s v="WD"/>
    <s v="Normal"/>
    <n v="207500"/>
    <m/>
    <m/>
  </r>
  <r>
    <x v="395"/>
    <n v="120"/>
    <s v="RM"/>
    <n v="59"/>
    <n v="8198"/>
    <s v="Pave"/>
    <s v="NA"/>
    <s v="Reg"/>
    <s v="Lvl"/>
    <s v="AllPub"/>
    <s v="FR3"/>
    <s v="Gtl"/>
    <s v="NridgHt"/>
    <s v="Norm"/>
    <s v="Norm"/>
    <s v="TwnhsE"/>
    <s v="1Story"/>
    <n v="7"/>
    <n v="5"/>
    <n v="2004"/>
    <n v="2004"/>
    <s v="Gable"/>
    <s v="CompShg"/>
    <s v="VinylSd"/>
    <s v="VinylSd"/>
    <s v="Stone"/>
    <n v="146"/>
    <s v="Gd"/>
    <s v="TA"/>
    <s v="PConc"/>
    <s v="Gd"/>
    <s v="TA"/>
    <s v="Av"/>
    <s v="GLQ"/>
    <n v="720"/>
    <s v="Unf"/>
    <n v="0"/>
    <n v="638"/>
    <n v="1358"/>
    <s v="GasA"/>
    <s v="Ex"/>
    <x v="0"/>
    <s v="SBrkr"/>
    <n v="1358"/>
    <n v="0"/>
    <n v="0"/>
    <n v="1358"/>
    <n v="1"/>
    <n v="0"/>
    <n v="2"/>
    <n v="0"/>
    <n v="2"/>
    <n v="1"/>
    <s v="Gd"/>
    <n v="6"/>
    <s v="Typ"/>
    <n v="1"/>
    <s v="Gd"/>
    <s v="Attchd"/>
    <n v="2004"/>
    <s v="RFn"/>
    <n v="2"/>
    <n v="484"/>
    <s v="TA"/>
    <s v="TA"/>
    <s v="Y"/>
    <n v="192"/>
    <n v="30"/>
    <n v="0"/>
    <n v="0"/>
    <n v="0"/>
    <n v="0"/>
    <s v="NA"/>
    <s v="NA"/>
    <s v="NA"/>
    <n v="0"/>
    <n v="7"/>
    <n v="2008"/>
    <s v="WD"/>
    <s v="Normal"/>
    <n v="207000"/>
    <m/>
    <m/>
  </r>
  <r>
    <x v="396"/>
    <n v="50"/>
    <s v="RL"/>
    <n v="64"/>
    <n v="13053"/>
    <s v="Pave"/>
    <s v="Pave"/>
    <s v="Reg"/>
    <s v="Bnk"/>
    <s v="AllPub"/>
    <s v="Inside"/>
    <s v="Gtl"/>
    <s v="BrkSide"/>
    <s v="Norm"/>
    <s v="Norm"/>
    <s v="1Fam"/>
    <s v="1.5Fin"/>
    <n v="6"/>
    <n v="7"/>
    <n v="1923"/>
    <n v="2000"/>
    <s v="Gambrel"/>
    <s v="CompShg"/>
    <s v="Wd Sdng"/>
    <s v="Wd Sdng"/>
    <s v="None"/>
    <n v="0"/>
    <s v="TA"/>
    <s v="TA"/>
    <s v="BrkTil"/>
    <s v="TA"/>
    <s v="TA"/>
    <s v="No"/>
    <s v="Unf"/>
    <n v="0"/>
    <s v="Unf"/>
    <n v="0"/>
    <n v="833"/>
    <n v="833"/>
    <s v="GasA"/>
    <s v="Gd"/>
    <x v="0"/>
    <s v="SBrkr"/>
    <n v="1053"/>
    <n v="795"/>
    <n v="0"/>
    <n v="1848"/>
    <n v="0"/>
    <n v="0"/>
    <n v="1"/>
    <n v="1"/>
    <n v="4"/>
    <n v="1"/>
    <s v="Gd"/>
    <n v="8"/>
    <s v="Typ"/>
    <n v="1"/>
    <s v="Gd"/>
    <s v="Detchd"/>
    <n v="1922"/>
    <s v="Unf"/>
    <n v="2"/>
    <n v="370"/>
    <s v="TA"/>
    <s v="TA"/>
    <s v="N"/>
    <n v="0"/>
    <n v="0"/>
    <n v="0"/>
    <n v="0"/>
    <n v="220"/>
    <n v="0"/>
    <s v="NA"/>
    <s v="NA"/>
    <s v="NA"/>
    <n v="0"/>
    <n v="6"/>
    <n v="2008"/>
    <s v="WD"/>
    <s v="Normal"/>
    <n v="207000"/>
    <m/>
    <m/>
  </r>
  <r>
    <x v="397"/>
    <n v="60"/>
    <s v="RL"/>
    <n v="85"/>
    <n v="11075"/>
    <s v="Pave"/>
    <s v="NA"/>
    <s v="Reg"/>
    <s v="Lvl"/>
    <s v="AllPub"/>
    <s v="Inside"/>
    <s v="Gtl"/>
    <s v="NAmes"/>
    <s v="Norm"/>
    <s v="Norm"/>
    <s v="1Fam"/>
    <s v="2Story"/>
    <n v="6"/>
    <n v="5"/>
    <n v="1969"/>
    <n v="1969"/>
    <s v="Gable"/>
    <s v="CompShg"/>
    <s v="HdBoard"/>
    <s v="HdBoard"/>
    <s v="None"/>
    <n v="0"/>
    <s v="TA"/>
    <s v="TA"/>
    <s v="CBlock"/>
    <s v="Fa"/>
    <s v="TA"/>
    <s v="Mn"/>
    <s v="ALQ"/>
    <n v="500"/>
    <s v="LwQ"/>
    <n v="276"/>
    <n v="176"/>
    <n v="952"/>
    <s v="GasA"/>
    <s v="TA"/>
    <x v="0"/>
    <s v="SBrkr"/>
    <n v="1092"/>
    <n v="1020"/>
    <n v="0"/>
    <n v="2112"/>
    <n v="0"/>
    <n v="0"/>
    <n v="2"/>
    <n v="1"/>
    <n v="4"/>
    <n v="1"/>
    <s v="TA"/>
    <n v="9"/>
    <s v="Typ"/>
    <n v="2"/>
    <s v="Gd"/>
    <s v="Attchd"/>
    <n v="1969"/>
    <s v="Unf"/>
    <n v="2"/>
    <n v="576"/>
    <s v="TA"/>
    <s v="TA"/>
    <s v="Y"/>
    <n v="280"/>
    <n v="0"/>
    <n v="0"/>
    <n v="0"/>
    <n v="0"/>
    <n v="0"/>
    <s v="NA"/>
    <s v="NA"/>
    <s v="NA"/>
    <n v="0"/>
    <n v="6"/>
    <n v="2008"/>
    <s v="WD"/>
    <s v="Normal"/>
    <n v="206900"/>
    <m/>
    <m/>
  </r>
  <r>
    <x v="398"/>
    <n v="90"/>
    <s v="RM"/>
    <n v="78"/>
    <n v="7060"/>
    <s v="Pave"/>
    <s v="NA"/>
    <s v="Reg"/>
    <s v="Lvl"/>
    <s v="AllPub"/>
    <s v="Inside"/>
    <s v="Gtl"/>
    <s v="Mitchel"/>
    <s v="Norm"/>
    <s v="Norm"/>
    <s v="Duplex"/>
    <s v="SFoyer"/>
    <n v="7"/>
    <n v="5"/>
    <n v="1997"/>
    <n v="1998"/>
    <s v="Gable"/>
    <s v="CompShg"/>
    <s v="VinylSd"/>
    <s v="VinylSd"/>
    <s v="BrkFace"/>
    <n v="200"/>
    <s v="TA"/>
    <s v="Gd"/>
    <s v="PConc"/>
    <s v="Gd"/>
    <s v="Gd"/>
    <s v="Gd"/>
    <s v="GLQ"/>
    <n v="1309"/>
    <s v="Unf"/>
    <n v="0"/>
    <n v="35"/>
    <n v="1344"/>
    <s v="GasA"/>
    <s v="Ex"/>
    <x v="0"/>
    <s v="SBrkr"/>
    <n v="1344"/>
    <n v="0"/>
    <n v="0"/>
    <n v="1344"/>
    <n v="2"/>
    <n v="0"/>
    <n v="2"/>
    <n v="0"/>
    <n v="2"/>
    <n v="2"/>
    <s v="TA"/>
    <n v="8"/>
    <s v="Typ"/>
    <n v="0"/>
    <s v="NA"/>
    <s v="Attchd"/>
    <n v="1997"/>
    <s v="Fin"/>
    <n v="4"/>
    <n v="784"/>
    <s v="TA"/>
    <s v="TA"/>
    <s v="Y"/>
    <n v="0"/>
    <n v="0"/>
    <n v="0"/>
    <n v="0"/>
    <n v="0"/>
    <n v="0"/>
    <s v="NA"/>
    <s v="NA"/>
    <s v="NA"/>
    <n v="0"/>
    <n v="11"/>
    <n v="2008"/>
    <s v="WD"/>
    <s v="Alloca"/>
    <n v="206300"/>
    <m/>
    <m/>
  </r>
  <r>
    <x v="399"/>
    <n v="20"/>
    <s v="RL"/>
    <n v="64"/>
    <n v="6762"/>
    <s v="Pave"/>
    <s v="NA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Stone"/>
    <n v="24"/>
    <s v="Gd"/>
    <s v="TA"/>
    <s v="PConc"/>
    <s v="Gd"/>
    <s v="TA"/>
    <s v="Av"/>
    <s v="GLQ"/>
    <n v="686"/>
    <s v="Unf"/>
    <n v="0"/>
    <n v="501"/>
    <n v="1187"/>
    <s v="GasA"/>
    <s v="Ex"/>
    <x v="0"/>
    <s v="SBrkr"/>
    <n v="1208"/>
    <n v="0"/>
    <n v="0"/>
    <n v="1208"/>
    <n v="1"/>
    <n v="0"/>
    <n v="2"/>
    <n v="0"/>
    <n v="2"/>
    <n v="1"/>
    <s v="Gd"/>
    <n v="6"/>
    <s v="Typ"/>
    <n v="0"/>
    <s v="NA"/>
    <s v="Attchd"/>
    <n v="2006"/>
    <s v="RFn"/>
    <n v="2"/>
    <n v="632"/>
    <s v="TA"/>
    <s v="TA"/>
    <s v="Y"/>
    <n v="105"/>
    <n v="61"/>
    <n v="0"/>
    <n v="0"/>
    <n v="0"/>
    <n v="0"/>
    <s v="NA"/>
    <s v="NA"/>
    <s v="NA"/>
    <n v="0"/>
    <n v="2"/>
    <n v="2010"/>
    <s v="WD"/>
    <s v="Normal"/>
    <n v="206000"/>
    <m/>
    <m/>
  </r>
  <r>
    <x v="400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n v="7"/>
    <n v="6"/>
    <n v="2007"/>
    <n v="2007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813"/>
    <n v="813"/>
    <s v="GasA"/>
    <s v="Ex"/>
    <x v="0"/>
    <s v="SBrkr"/>
    <n v="822"/>
    <n v="843"/>
    <n v="0"/>
    <n v="1665"/>
    <n v="0"/>
    <n v="0"/>
    <n v="2"/>
    <n v="1"/>
    <n v="3"/>
    <n v="1"/>
    <s v="Gd"/>
    <n v="7"/>
    <s v="Typ"/>
    <n v="0"/>
    <s v="NA"/>
    <s v="Attchd"/>
    <n v="2007"/>
    <s v="RFn"/>
    <n v="2"/>
    <n v="562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205950"/>
    <m/>
    <m/>
  </r>
  <r>
    <x v="401"/>
    <n v="20"/>
    <s v="RL"/>
    <s v="NA"/>
    <n v="10603"/>
    <s v="Pave"/>
    <s v="NA"/>
    <s v="IR1"/>
    <s v="Lvl"/>
    <s v="AllPub"/>
    <s v="Inside"/>
    <s v="Gtl"/>
    <s v="NWAmes"/>
    <s v="Norm"/>
    <s v="Norm"/>
    <s v="1Fam"/>
    <s v="1Story"/>
    <n v="6"/>
    <n v="7"/>
    <n v="1977"/>
    <n v="2001"/>
    <s v="Gable"/>
    <s v="CompShg"/>
    <s v="Plywood"/>
    <s v="Plywood"/>
    <s v="BrkFace"/>
    <n v="28"/>
    <s v="TA"/>
    <s v="TA"/>
    <s v="PConc"/>
    <s v="TA"/>
    <s v="TA"/>
    <s v="Mn"/>
    <s v="ALQ"/>
    <n v="1200"/>
    <s v="Unf"/>
    <n v="0"/>
    <n v="410"/>
    <n v="1610"/>
    <s v="GasA"/>
    <s v="Gd"/>
    <x v="0"/>
    <s v="SBrkr"/>
    <n v="1610"/>
    <n v="0"/>
    <n v="0"/>
    <n v="1610"/>
    <n v="1"/>
    <n v="0"/>
    <n v="2"/>
    <n v="0"/>
    <n v="3"/>
    <n v="1"/>
    <s v="Gd"/>
    <n v="6"/>
    <s v="Typ"/>
    <n v="2"/>
    <s v="TA"/>
    <s v="Attchd"/>
    <n v="1977"/>
    <s v="RFn"/>
    <n v="2"/>
    <n v="480"/>
    <s v="TA"/>
    <s v="TA"/>
    <s v="Y"/>
    <n v="168"/>
    <n v="68"/>
    <n v="0"/>
    <n v="0"/>
    <n v="0"/>
    <n v="0"/>
    <s v="NA"/>
    <s v="NA"/>
    <s v="NA"/>
    <n v="0"/>
    <n v="2"/>
    <n v="2010"/>
    <s v="WD"/>
    <s v="Normal"/>
    <n v="205000"/>
    <m/>
    <m/>
  </r>
  <r>
    <x v="402"/>
    <n v="60"/>
    <s v="RL"/>
    <s v="NA"/>
    <n v="8880"/>
    <s v="Pave"/>
    <s v="NA"/>
    <s v="IR1"/>
    <s v="Lvl"/>
    <s v="AllPub"/>
    <s v="Inside"/>
    <s v="Gtl"/>
    <s v="SawyerW"/>
    <s v="Norm"/>
    <s v="Norm"/>
    <s v="1Fam"/>
    <s v="2Story"/>
    <n v="7"/>
    <n v="5"/>
    <n v="1994"/>
    <n v="2002"/>
    <s v="Gable"/>
    <s v="CompShg"/>
    <s v="VinylSd"/>
    <s v="VinylSd"/>
    <s v="None"/>
    <n v="0"/>
    <s v="Gd"/>
    <s v="TA"/>
    <s v="PConc"/>
    <s v="Gd"/>
    <s v="TA"/>
    <s v="No"/>
    <s v="GLQ"/>
    <n v="695"/>
    <s v="Unf"/>
    <n v="0"/>
    <n v="253"/>
    <n v="948"/>
    <s v="GasA"/>
    <s v="Ex"/>
    <x v="0"/>
    <s v="SBrkr"/>
    <n v="1222"/>
    <n v="888"/>
    <n v="0"/>
    <n v="2110"/>
    <n v="1"/>
    <n v="0"/>
    <n v="2"/>
    <n v="1"/>
    <n v="3"/>
    <n v="1"/>
    <s v="Gd"/>
    <n v="8"/>
    <s v="Typ"/>
    <n v="2"/>
    <s v="Fa"/>
    <s v="Attchd"/>
    <n v="1994"/>
    <s v="RFn"/>
    <n v="2"/>
    <n v="463"/>
    <s v="TA"/>
    <s v="TA"/>
    <s v="Y"/>
    <n v="0"/>
    <n v="130"/>
    <n v="0"/>
    <n v="0"/>
    <n v="0"/>
    <n v="0"/>
    <s v="NA"/>
    <s v="NA"/>
    <s v="NA"/>
    <n v="0"/>
    <n v="5"/>
    <n v="2010"/>
    <s v="WD"/>
    <s v="Normal"/>
    <n v="205000"/>
    <m/>
    <m/>
  </r>
  <r>
    <x v="403"/>
    <n v="50"/>
    <s v="RL"/>
    <n v="55"/>
    <n v="7264"/>
    <s v="Pave"/>
    <s v="NA"/>
    <s v="Reg"/>
    <s v="Lvl"/>
    <s v="AllPub"/>
    <s v="Inside"/>
    <s v="Gtl"/>
    <s v="BrkSide"/>
    <s v="Norm"/>
    <s v="Norm"/>
    <s v="1Fam"/>
    <s v="1.5Fin"/>
    <n v="7"/>
    <n v="7"/>
    <n v="1925"/>
    <n v="2007"/>
    <s v="Gable"/>
    <s v="CompShg"/>
    <s v="Wd Sdng"/>
    <s v="Wd Sdng"/>
    <s v="None"/>
    <n v="0"/>
    <s v="Gd"/>
    <s v="Gd"/>
    <s v="BrkTil"/>
    <s v="TA"/>
    <s v="TA"/>
    <s v="No"/>
    <s v="Unf"/>
    <n v="0"/>
    <s v="Unf"/>
    <n v="0"/>
    <n v="952"/>
    <n v="952"/>
    <s v="GasW"/>
    <s v="Gd"/>
    <x v="1"/>
    <s v="SBrkr"/>
    <n v="952"/>
    <n v="596"/>
    <n v="0"/>
    <n v="1548"/>
    <n v="0"/>
    <n v="0"/>
    <n v="2"/>
    <n v="1"/>
    <n v="3"/>
    <n v="1"/>
    <s v="Ex"/>
    <n v="5"/>
    <s v="Typ"/>
    <n v="0"/>
    <s v="NA"/>
    <s v="Detchd"/>
    <n v="1978"/>
    <s v="Unf"/>
    <n v="2"/>
    <n v="672"/>
    <s v="TA"/>
    <s v="TA"/>
    <s v="Y"/>
    <n v="74"/>
    <n v="0"/>
    <n v="0"/>
    <n v="0"/>
    <n v="144"/>
    <n v="0"/>
    <s v="NA"/>
    <s v="NA"/>
    <s v="NA"/>
    <n v="0"/>
    <n v="10"/>
    <n v="2009"/>
    <s v="WD"/>
    <s v="Normal"/>
    <n v="205000"/>
    <m/>
    <m/>
  </r>
  <r>
    <x v="404"/>
    <n v="20"/>
    <s v="RL"/>
    <n v="118"/>
    <n v="13704"/>
    <s v="Pave"/>
    <s v="NA"/>
    <s v="IR1"/>
    <s v="Lvl"/>
    <s v="AllPub"/>
    <s v="Corner"/>
    <s v="Gtl"/>
    <s v="CollgCr"/>
    <s v="Norm"/>
    <s v="Norm"/>
    <s v="1Fam"/>
    <s v="1Story"/>
    <n v="7"/>
    <n v="5"/>
    <n v="2001"/>
    <n v="2002"/>
    <s v="Gable"/>
    <s v="CompShg"/>
    <s v="VinylSd"/>
    <s v="VinylSd"/>
    <s v="BrkFace"/>
    <n v="150"/>
    <s v="Gd"/>
    <s v="TA"/>
    <s v="PConc"/>
    <s v="Gd"/>
    <s v="TA"/>
    <s v="No"/>
    <s v="Unf"/>
    <n v="0"/>
    <s v="Unf"/>
    <n v="0"/>
    <n v="1541"/>
    <n v="1541"/>
    <s v="GasA"/>
    <s v="Ex"/>
    <x v="0"/>
    <s v="SBrkr"/>
    <n v="1541"/>
    <n v="0"/>
    <n v="0"/>
    <n v="1541"/>
    <n v="0"/>
    <n v="0"/>
    <n v="2"/>
    <n v="0"/>
    <n v="3"/>
    <n v="1"/>
    <s v="Gd"/>
    <n v="6"/>
    <s v="Typ"/>
    <n v="1"/>
    <s v="TA"/>
    <s v="Attchd"/>
    <n v="2001"/>
    <s v="RFn"/>
    <n v="3"/>
    <n v="843"/>
    <s v="TA"/>
    <s v="TA"/>
    <s v="Y"/>
    <n v="468"/>
    <n v="81"/>
    <n v="0"/>
    <n v="0"/>
    <n v="0"/>
    <n v="0"/>
    <s v="NA"/>
    <s v="NA"/>
    <s v="NA"/>
    <n v="0"/>
    <n v="1"/>
    <n v="2006"/>
    <s v="WD"/>
    <s v="Normal"/>
    <n v="205000"/>
    <m/>
    <m/>
  </r>
  <r>
    <x v="405"/>
    <n v="60"/>
    <s v="RL"/>
    <n v="85"/>
    <n v="13600"/>
    <s v="Pave"/>
    <s v="NA"/>
    <s v="Reg"/>
    <s v="Lvl"/>
    <s v="AllPub"/>
    <s v="Inside"/>
    <s v="Gtl"/>
    <s v="NAmes"/>
    <s v="Norm"/>
    <s v="Norm"/>
    <s v="1Fam"/>
    <s v="2Story"/>
    <n v="7"/>
    <n v="6"/>
    <n v="1965"/>
    <n v="1990"/>
    <s v="Gable"/>
    <s v="CompShg"/>
    <s v="HdBoard"/>
    <s v="HdBoard"/>
    <s v="BrkFace"/>
    <n v="176"/>
    <s v="TA"/>
    <s v="TA"/>
    <s v="CBlock"/>
    <s v="TA"/>
    <s v="TA"/>
    <s v="No"/>
    <s v="BLQ"/>
    <n v="454"/>
    <s v="Unf"/>
    <n v="0"/>
    <n v="314"/>
    <n v="768"/>
    <s v="GasA"/>
    <s v="TA"/>
    <x v="0"/>
    <s v="SBrkr"/>
    <n v="1186"/>
    <n v="800"/>
    <n v="0"/>
    <n v="1986"/>
    <n v="0"/>
    <n v="0"/>
    <n v="2"/>
    <n v="1"/>
    <n v="3"/>
    <n v="1"/>
    <s v="TA"/>
    <n v="7"/>
    <s v="Typ"/>
    <n v="3"/>
    <s v="Fa"/>
    <s v="Attchd"/>
    <n v="1965"/>
    <s v="Unf"/>
    <n v="2"/>
    <n v="486"/>
    <s v="TA"/>
    <s v="TA"/>
    <s v="Y"/>
    <n v="0"/>
    <n v="42"/>
    <n v="0"/>
    <n v="0"/>
    <n v="189"/>
    <n v="0"/>
    <s v="NA"/>
    <s v="NA"/>
    <s v="NA"/>
    <n v="0"/>
    <n v="10"/>
    <n v="2009"/>
    <s v="WD"/>
    <s v="Normal"/>
    <n v="205000"/>
    <m/>
    <m/>
  </r>
  <r>
    <x v="406"/>
    <n v="60"/>
    <s v="RL"/>
    <n v="80"/>
    <n v="10480"/>
    <s v="Pave"/>
    <s v="NA"/>
    <s v="Reg"/>
    <s v="Lvl"/>
    <s v="AllPub"/>
    <s v="Inside"/>
    <s v="Gtl"/>
    <s v="NWAmes"/>
    <s v="Norm"/>
    <s v="Norm"/>
    <s v="1Fam"/>
    <s v="2Story"/>
    <n v="7"/>
    <n v="6"/>
    <n v="1976"/>
    <n v="1976"/>
    <s v="Hip"/>
    <s v="CompShg"/>
    <s v="Plywood"/>
    <s v="Plywood"/>
    <s v="BrkFace"/>
    <n v="660"/>
    <s v="TA"/>
    <s v="TA"/>
    <s v="CBlock"/>
    <s v="TA"/>
    <s v="TA"/>
    <s v="No"/>
    <s v="ALQ"/>
    <n v="403"/>
    <s v="Unf"/>
    <n v="0"/>
    <n v="400"/>
    <n v="803"/>
    <s v="GasA"/>
    <s v="TA"/>
    <x v="0"/>
    <s v="SBrkr"/>
    <n v="1098"/>
    <n v="866"/>
    <n v="0"/>
    <n v="1964"/>
    <n v="0"/>
    <n v="0"/>
    <n v="2"/>
    <n v="1"/>
    <n v="4"/>
    <n v="1"/>
    <s v="TA"/>
    <n v="8"/>
    <s v="Typ"/>
    <n v="1"/>
    <s v="Gd"/>
    <s v="Attchd"/>
    <n v="1976"/>
    <s v="RFn"/>
    <n v="2"/>
    <n v="483"/>
    <s v="TA"/>
    <s v="TA"/>
    <s v="Y"/>
    <n v="0"/>
    <n v="69"/>
    <n v="0"/>
    <n v="0"/>
    <n v="0"/>
    <n v="0"/>
    <s v="NA"/>
    <s v="NA"/>
    <s v="NA"/>
    <n v="0"/>
    <n v="9"/>
    <n v="2008"/>
    <s v="WD"/>
    <s v="Normal"/>
    <n v="205000"/>
    <m/>
    <m/>
  </r>
  <r>
    <x v="407"/>
    <n v="20"/>
    <s v="RL"/>
    <n v="73"/>
    <n v="8990"/>
    <s v="Pave"/>
    <s v="NA"/>
    <s v="IR1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498"/>
    <n v="1498"/>
    <s v="GasA"/>
    <s v="Ex"/>
    <x v="0"/>
    <s v="SBrkr"/>
    <n v="1498"/>
    <n v="0"/>
    <n v="0"/>
    <n v="1498"/>
    <n v="0"/>
    <n v="0"/>
    <n v="2"/>
    <n v="0"/>
    <n v="2"/>
    <n v="1"/>
    <s v="Gd"/>
    <n v="5"/>
    <s v="Typ"/>
    <n v="0"/>
    <s v="NA"/>
    <s v="Attchd"/>
    <n v="2006"/>
    <s v="RFn"/>
    <n v="2"/>
    <n v="675"/>
    <s v="TA"/>
    <s v="TA"/>
    <s v="Y"/>
    <n v="351"/>
    <n v="33"/>
    <n v="0"/>
    <n v="0"/>
    <n v="0"/>
    <n v="0"/>
    <s v="NA"/>
    <s v="NA"/>
    <s v="NA"/>
    <n v="0"/>
    <n v="4"/>
    <n v="2006"/>
    <s v="New"/>
    <s v="Partial"/>
    <n v="204900"/>
    <m/>
    <m/>
  </r>
  <r>
    <x v="408"/>
    <n v="60"/>
    <s v="RL"/>
    <n v="69"/>
    <n v="9337"/>
    <s v="Pave"/>
    <s v="NA"/>
    <s v="IR1"/>
    <s v="Lvl"/>
    <s v="AllPub"/>
    <s v="Inside"/>
    <s v="Gtl"/>
    <s v="CollgCr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Gd"/>
    <s v="PConc"/>
    <s v="Gd"/>
    <s v="TA"/>
    <s v="No"/>
    <s v="GLQ"/>
    <n v="648"/>
    <s v="Unf"/>
    <n v="0"/>
    <n v="176"/>
    <n v="824"/>
    <s v="GasA"/>
    <s v="Ex"/>
    <x v="0"/>
    <s v="SBrkr"/>
    <n v="905"/>
    <n v="881"/>
    <n v="0"/>
    <n v="1786"/>
    <n v="1"/>
    <n v="0"/>
    <n v="2"/>
    <n v="1"/>
    <n v="3"/>
    <n v="1"/>
    <s v="Gd"/>
    <n v="7"/>
    <s v="Typ"/>
    <n v="0"/>
    <s v="NA"/>
    <s v="Attchd"/>
    <n v="1997"/>
    <s v="RFn"/>
    <n v="2"/>
    <n v="684"/>
    <s v="TA"/>
    <s v="TA"/>
    <s v="Y"/>
    <n v="0"/>
    <n v="162"/>
    <n v="0"/>
    <n v="0"/>
    <n v="0"/>
    <n v="0"/>
    <s v="NA"/>
    <s v="NA"/>
    <s v="NA"/>
    <n v="0"/>
    <n v="5"/>
    <n v="2007"/>
    <s v="WD"/>
    <s v="Normal"/>
    <n v="204750"/>
    <m/>
    <m/>
  </r>
  <r>
    <x v="409"/>
    <n v="20"/>
    <s v="RL"/>
    <n v="78"/>
    <n v="10335"/>
    <s v="Pave"/>
    <s v="NA"/>
    <s v="IR1"/>
    <s v="Lvl"/>
    <s v="AllPub"/>
    <s v="Inside"/>
    <s v="Gtl"/>
    <s v="CollgCr"/>
    <s v="Norm"/>
    <s v="Norm"/>
    <s v="1Fam"/>
    <s v="1Story"/>
    <n v="7"/>
    <n v="5"/>
    <n v="1999"/>
    <n v="1999"/>
    <s v="Gable"/>
    <s v="CompShg"/>
    <s v="VinylSd"/>
    <s v="VinylSd"/>
    <s v="BrkFace"/>
    <n v="183"/>
    <s v="Gd"/>
    <s v="TA"/>
    <s v="PConc"/>
    <s v="Gd"/>
    <s v="TA"/>
    <s v="Gd"/>
    <s v="GLQ"/>
    <n v="679"/>
    <s v="Unf"/>
    <n v="0"/>
    <n v="811"/>
    <n v="1490"/>
    <s v="GasA"/>
    <s v="Ex"/>
    <x v="0"/>
    <s v="SBrkr"/>
    <n v="1501"/>
    <n v="0"/>
    <n v="0"/>
    <n v="1501"/>
    <n v="1"/>
    <n v="0"/>
    <n v="2"/>
    <n v="0"/>
    <n v="3"/>
    <n v="1"/>
    <s v="Gd"/>
    <n v="6"/>
    <s v="Typ"/>
    <n v="0"/>
    <s v="NA"/>
    <s v="Attchd"/>
    <n v="1999"/>
    <s v="RFn"/>
    <n v="2"/>
    <n v="577"/>
    <s v="TA"/>
    <s v="TA"/>
    <s v="Y"/>
    <n v="144"/>
    <n v="29"/>
    <n v="0"/>
    <n v="0"/>
    <n v="0"/>
    <n v="0"/>
    <s v="NA"/>
    <s v="NA"/>
    <s v="NA"/>
    <n v="0"/>
    <n v="6"/>
    <n v="2009"/>
    <s v="WD"/>
    <s v="Normal"/>
    <n v="204000"/>
    <m/>
    <m/>
  </r>
  <r>
    <x v="410"/>
    <n v="60"/>
    <s v="RL"/>
    <s v="NA"/>
    <n v="9303"/>
    <s v="Pave"/>
    <s v="NA"/>
    <s v="IR1"/>
    <s v="Lvl"/>
    <s v="AllPub"/>
    <s v="Corner"/>
    <s v="Gtl"/>
    <s v="Timber"/>
    <s v="Norm"/>
    <s v="Norm"/>
    <s v="1Fam"/>
    <s v="2Story"/>
    <n v="6"/>
    <n v="5"/>
    <n v="1996"/>
    <n v="1997"/>
    <s v="Hip"/>
    <s v="CompShg"/>
    <s v="VinylSd"/>
    <s v="VinylSd"/>
    <s v="BrkFace"/>
    <n v="42"/>
    <s v="Gd"/>
    <s v="TA"/>
    <s v="PConc"/>
    <s v="Ex"/>
    <s v="TA"/>
    <s v="No"/>
    <s v="ALQ"/>
    <n v="742"/>
    <s v="Unf"/>
    <n v="0"/>
    <n v="130"/>
    <n v="872"/>
    <s v="GasA"/>
    <s v="Ex"/>
    <x v="0"/>
    <s v="SBrkr"/>
    <n v="888"/>
    <n v="868"/>
    <n v="0"/>
    <n v="1756"/>
    <n v="1"/>
    <n v="0"/>
    <n v="2"/>
    <n v="1"/>
    <n v="3"/>
    <n v="1"/>
    <s v="TA"/>
    <n v="7"/>
    <s v="Typ"/>
    <n v="0"/>
    <s v="NA"/>
    <s v="Attchd"/>
    <n v="1996"/>
    <s v="Fin"/>
    <n v="2"/>
    <n v="422"/>
    <s v="TA"/>
    <s v="TA"/>
    <s v="Y"/>
    <n v="144"/>
    <n v="122"/>
    <n v="0"/>
    <n v="0"/>
    <n v="0"/>
    <n v="0"/>
    <s v="NA"/>
    <s v="NA"/>
    <s v="NA"/>
    <n v="0"/>
    <n v="7"/>
    <n v="2007"/>
    <s v="WD"/>
    <s v="Normal"/>
    <n v="204000"/>
    <m/>
    <m/>
  </r>
  <r>
    <x v="411"/>
    <n v="20"/>
    <s v="RL"/>
    <n v="73"/>
    <n v="11883"/>
    <s v="Pave"/>
    <s v="NA"/>
    <s v="Reg"/>
    <s v="Lvl"/>
    <s v="AllPub"/>
    <s v="Inside"/>
    <s v="Gtl"/>
    <s v="CollgCr"/>
    <s v="Norm"/>
    <s v="Norm"/>
    <s v="1Fam"/>
    <s v="1Story"/>
    <n v="7"/>
    <n v="5"/>
    <n v="1996"/>
    <n v="1996"/>
    <s v="Hip"/>
    <s v="CompShg"/>
    <s v="VinylSd"/>
    <s v="VinylSd"/>
    <s v="BrkFace"/>
    <n v="196"/>
    <s v="Gd"/>
    <s v="TA"/>
    <s v="PConc"/>
    <s v="Gd"/>
    <s v="TA"/>
    <s v="Gd"/>
    <s v="GLQ"/>
    <n v="690"/>
    <s v="Unf"/>
    <n v="0"/>
    <n v="814"/>
    <n v="1504"/>
    <s v="GasA"/>
    <s v="Ex"/>
    <x v="0"/>
    <s v="SBrkr"/>
    <n v="1504"/>
    <n v="0"/>
    <n v="0"/>
    <n v="1504"/>
    <n v="1"/>
    <n v="0"/>
    <n v="2"/>
    <n v="0"/>
    <n v="3"/>
    <n v="1"/>
    <s v="Gd"/>
    <n v="6"/>
    <s v="Typ"/>
    <n v="1"/>
    <s v="TA"/>
    <s v="Attchd"/>
    <n v="1996"/>
    <s v="Fin"/>
    <n v="2"/>
    <n v="478"/>
    <s v="TA"/>
    <s v="TA"/>
    <s v="Y"/>
    <n v="115"/>
    <n v="66"/>
    <n v="0"/>
    <n v="0"/>
    <n v="0"/>
    <n v="0"/>
    <s v="NA"/>
    <s v="NA"/>
    <s v="NA"/>
    <n v="0"/>
    <n v="6"/>
    <n v="2009"/>
    <s v="WD"/>
    <s v="Normal"/>
    <n v="203000"/>
    <m/>
    <m/>
  </r>
  <r>
    <x v="412"/>
    <n v="20"/>
    <s v="RL"/>
    <n v="68"/>
    <n v="8814"/>
    <s v="Pave"/>
    <s v="NA"/>
    <s v="Reg"/>
    <s v="Lvl"/>
    <s v="AllPub"/>
    <s v="Inside"/>
    <s v="Gtl"/>
    <s v="CollgCr"/>
    <s v="Norm"/>
    <s v="Norm"/>
    <s v="1Fam"/>
    <s v="1Story"/>
    <n v="7"/>
    <n v="5"/>
    <n v="2005"/>
    <n v="2007"/>
    <s v="Gable"/>
    <s v="CompShg"/>
    <s v="VinylSd"/>
    <s v="VinylSd"/>
    <s v="BrkFace"/>
    <n v="80"/>
    <s v="Gd"/>
    <s v="TA"/>
    <s v="PConc"/>
    <s v="Gd"/>
    <s v="TA"/>
    <s v="No"/>
    <s v="GLQ"/>
    <n v="925"/>
    <s v="Unf"/>
    <n v="0"/>
    <n v="349"/>
    <n v="1274"/>
    <s v="GasA"/>
    <s v="Ex"/>
    <x v="0"/>
    <s v="SBrkr"/>
    <n v="1274"/>
    <n v="0"/>
    <n v="0"/>
    <n v="1274"/>
    <n v="1"/>
    <n v="0"/>
    <n v="2"/>
    <n v="0"/>
    <n v="3"/>
    <n v="1"/>
    <s v="Gd"/>
    <n v="6"/>
    <s v="Typ"/>
    <n v="0"/>
    <s v="NA"/>
    <s v="Attchd"/>
    <n v="2005"/>
    <s v="RFn"/>
    <n v="2"/>
    <n v="508"/>
    <s v="TA"/>
    <s v="TA"/>
    <s v="Y"/>
    <n v="264"/>
    <n v="98"/>
    <n v="0"/>
    <n v="0"/>
    <n v="0"/>
    <n v="0"/>
    <s v="NA"/>
    <s v="NA"/>
    <s v="NA"/>
    <n v="0"/>
    <n v="1"/>
    <n v="2007"/>
    <s v="New"/>
    <s v="Partial"/>
    <n v="203000"/>
    <m/>
    <m/>
  </r>
  <r>
    <x v="413"/>
    <n v="60"/>
    <s v="RL"/>
    <n v="85"/>
    <n v="14191"/>
    <s v="Pave"/>
    <s v="NA"/>
    <s v="Reg"/>
    <s v="Lvl"/>
    <s v="AllPub"/>
    <s v="Inside"/>
    <s v="Gtl"/>
    <s v="Timber"/>
    <s v="Norm"/>
    <s v="Norm"/>
    <s v="1Fam"/>
    <s v="2Story"/>
    <n v="8"/>
    <n v="5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67"/>
    <n v="967"/>
    <s v="GasA"/>
    <s v="Ex"/>
    <x v="0"/>
    <s v="SBrkr"/>
    <n v="993"/>
    <n v="915"/>
    <n v="0"/>
    <n v="1908"/>
    <n v="0"/>
    <n v="0"/>
    <n v="2"/>
    <n v="1"/>
    <n v="4"/>
    <n v="1"/>
    <s v="Gd"/>
    <n v="9"/>
    <s v="Typ"/>
    <n v="0"/>
    <s v="NA"/>
    <s v="Attchd"/>
    <n v="2002"/>
    <s v="Fin"/>
    <n v="2"/>
    <n v="431"/>
    <s v="TA"/>
    <s v="TA"/>
    <s v="Y"/>
    <n v="135"/>
    <n v="0"/>
    <n v="0"/>
    <n v="0"/>
    <n v="0"/>
    <n v="0"/>
    <s v="NA"/>
    <s v="NA"/>
    <s v="NA"/>
    <n v="0"/>
    <n v="4"/>
    <n v="2010"/>
    <s v="WD"/>
    <s v="Normal"/>
    <n v="202900"/>
    <m/>
    <m/>
  </r>
  <r>
    <x v="414"/>
    <n v="120"/>
    <s v="RL"/>
    <n v="40"/>
    <n v="6792"/>
    <s v="Pave"/>
    <s v="NA"/>
    <s v="IR1"/>
    <s v="Lvl"/>
    <s v="AllPub"/>
    <s v="Inside"/>
    <s v="Gtl"/>
    <s v="NridgHt"/>
    <s v="Norm"/>
    <s v="Norm"/>
    <s v="TwnhsE"/>
    <s v="1Story"/>
    <n v="7"/>
    <n v="5"/>
    <n v="2005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x v="0"/>
    <s v="SBrkr"/>
    <n v="1368"/>
    <n v="0"/>
    <n v="0"/>
    <n v="1368"/>
    <n v="0"/>
    <n v="0"/>
    <n v="2"/>
    <n v="0"/>
    <n v="2"/>
    <n v="1"/>
    <s v="Gd"/>
    <n v="6"/>
    <s v="Typ"/>
    <n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n v="3"/>
    <n v="2006"/>
    <s v="New"/>
    <s v="Partial"/>
    <n v="202665"/>
    <m/>
    <m/>
  </r>
  <r>
    <x v="415"/>
    <n v="120"/>
    <s v="RL"/>
    <n v="44"/>
    <n v="6442"/>
    <s v="Pave"/>
    <s v="NA"/>
    <s v="IR1"/>
    <s v="Lvl"/>
    <s v="AllPub"/>
    <s v="Inside"/>
    <s v="Gtl"/>
    <s v="NridgHt"/>
    <s v="Norm"/>
    <s v="Norm"/>
    <s v="TwnhsE"/>
    <s v="1Story"/>
    <n v="8"/>
    <n v="5"/>
    <n v="2006"/>
    <n v="2006"/>
    <s v="Gable"/>
    <s v="CompShg"/>
    <s v="VinylSd"/>
    <s v="VinylSd"/>
    <s v="Stone"/>
    <n v="178"/>
    <s v="Gd"/>
    <s v="TA"/>
    <s v="PConc"/>
    <s v="Gd"/>
    <s v="Gd"/>
    <s v="Mn"/>
    <s v="GLQ"/>
    <n v="24"/>
    <s v="Unf"/>
    <n v="0"/>
    <n v="1346"/>
    <n v="1370"/>
    <s v="GasA"/>
    <s v="Ex"/>
    <x v="0"/>
    <s v="SBrkr"/>
    <n v="1370"/>
    <n v="0"/>
    <n v="0"/>
    <n v="1370"/>
    <n v="0"/>
    <n v="0"/>
    <n v="2"/>
    <n v="0"/>
    <n v="2"/>
    <n v="1"/>
    <s v="Gd"/>
    <n v="6"/>
    <s v="Typ"/>
    <n v="1"/>
    <s v="Gd"/>
    <s v="Attchd"/>
    <n v="2006"/>
    <s v="RFn"/>
    <n v="2"/>
    <n v="484"/>
    <s v="TA"/>
    <s v="TA"/>
    <s v="Y"/>
    <n v="120"/>
    <n v="49"/>
    <n v="0"/>
    <n v="0"/>
    <n v="0"/>
    <n v="0"/>
    <s v="NA"/>
    <s v="NA"/>
    <s v="NA"/>
    <n v="0"/>
    <n v="10"/>
    <n v="2007"/>
    <s v="WD"/>
    <s v="Normal"/>
    <n v="202500"/>
    <m/>
    <m/>
  </r>
  <r>
    <x v="416"/>
    <n v="20"/>
    <s v="RL"/>
    <n v="91"/>
    <n v="14145"/>
    <s v="Pave"/>
    <s v="NA"/>
    <s v="Reg"/>
    <s v="Lvl"/>
    <s v="AllPub"/>
    <s v="Corner"/>
    <s v="Gtl"/>
    <s v="NWAmes"/>
    <s v="Norm"/>
    <s v="Norm"/>
    <s v="1Fam"/>
    <s v="1Story"/>
    <n v="7"/>
    <n v="7"/>
    <n v="1984"/>
    <n v="1998"/>
    <s v="Gable"/>
    <s v="CompShg"/>
    <s v="Wd Sdng"/>
    <s v="Wd Sdng"/>
    <s v="None"/>
    <n v="0"/>
    <s v="Gd"/>
    <s v="TA"/>
    <s v="CBlock"/>
    <s v="Gd"/>
    <s v="TA"/>
    <s v="Mn"/>
    <s v="ALQ"/>
    <n v="213"/>
    <s v="Unf"/>
    <n v="0"/>
    <n v="995"/>
    <n v="1208"/>
    <s v="GasA"/>
    <s v="Ex"/>
    <x v="0"/>
    <s v="SBrkr"/>
    <n v="1621"/>
    <n v="0"/>
    <n v="0"/>
    <n v="1621"/>
    <n v="1"/>
    <n v="0"/>
    <n v="2"/>
    <n v="0"/>
    <n v="3"/>
    <n v="1"/>
    <s v="Gd"/>
    <n v="8"/>
    <s v="Typ"/>
    <n v="0"/>
    <s v="NA"/>
    <s v="Attchd"/>
    <n v="1984"/>
    <s v="RFn"/>
    <n v="2"/>
    <n v="440"/>
    <s v="TA"/>
    <s v="TA"/>
    <s v="Y"/>
    <n v="108"/>
    <n v="45"/>
    <n v="0"/>
    <n v="0"/>
    <n v="0"/>
    <n v="0"/>
    <s v="NA"/>
    <s v="NA"/>
    <s v="Shed"/>
    <n v="400"/>
    <n v="5"/>
    <n v="2006"/>
    <s v="WD"/>
    <s v="Normal"/>
    <n v="202500"/>
    <m/>
    <m/>
  </r>
  <r>
    <x v="417"/>
    <n v="120"/>
    <s v="RL"/>
    <n v="48"/>
    <n v="6955"/>
    <s v="Pave"/>
    <s v="NA"/>
    <s v="IR1"/>
    <s v="Lvl"/>
    <s v="AllPub"/>
    <s v="Inside"/>
    <s v="Gtl"/>
    <s v="NridgHt"/>
    <s v="Norm"/>
    <s v="Norm"/>
    <s v="TwnhsE"/>
    <s v="1Story"/>
    <n v="7"/>
    <n v="5"/>
    <n v="2005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x v="0"/>
    <s v="SBrkr"/>
    <n v="1368"/>
    <n v="0"/>
    <n v="0"/>
    <n v="1368"/>
    <n v="0"/>
    <n v="0"/>
    <n v="2"/>
    <n v="0"/>
    <n v="2"/>
    <n v="1"/>
    <s v="Gd"/>
    <n v="6"/>
    <s v="Typ"/>
    <n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n v="9"/>
    <n v="2006"/>
    <s v="New"/>
    <s v="Partial"/>
    <n v="202500"/>
    <m/>
    <m/>
  </r>
  <r>
    <x v="418"/>
    <n v="60"/>
    <s v="RL"/>
    <s v="NA"/>
    <n v="13700"/>
    <s v="Pave"/>
    <s v="NA"/>
    <s v="IR1"/>
    <s v="Lvl"/>
    <s v="AllPub"/>
    <s v="Inside"/>
    <s v="Gtl"/>
    <s v="NAmes"/>
    <s v="Norm"/>
    <s v="Norm"/>
    <s v="1Fam"/>
    <s v="2Story"/>
    <n v="7"/>
    <n v="6"/>
    <n v="1965"/>
    <n v="1988"/>
    <s v="Gable"/>
    <s v="CompShg"/>
    <s v="VinylSd"/>
    <s v="VinylSd"/>
    <s v="Stone"/>
    <n v="288"/>
    <s v="TA"/>
    <s v="TA"/>
    <s v="CBlock"/>
    <s v="TA"/>
    <s v="TA"/>
    <s v="Gd"/>
    <s v="ALQ"/>
    <n v="454"/>
    <s v="Unf"/>
    <n v="0"/>
    <n v="410"/>
    <n v="864"/>
    <s v="GasA"/>
    <s v="TA"/>
    <x v="0"/>
    <s v="SBrkr"/>
    <n v="902"/>
    <n v="918"/>
    <n v="0"/>
    <n v="1820"/>
    <n v="0"/>
    <n v="0"/>
    <n v="1"/>
    <n v="2"/>
    <n v="4"/>
    <n v="1"/>
    <s v="Gd"/>
    <n v="8"/>
    <s v="Typ"/>
    <n v="2"/>
    <s v="Gd"/>
    <s v="Attchd"/>
    <n v="1965"/>
    <s v="Unf"/>
    <n v="2"/>
    <n v="492"/>
    <s v="TA"/>
    <s v="TA"/>
    <s v="Y"/>
    <n v="60"/>
    <n v="84"/>
    <n v="0"/>
    <n v="0"/>
    <n v="273"/>
    <n v="0"/>
    <s v="NA"/>
    <s v="GdPrv"/>
    <s v="NA"/>
    <n v="0"/>
    <n v="5"/>
    <n v="2008"/>
    <s v="WD"/>
    <s v="Normal"/>
    <n v="201800"/>
    <m/>
    <m/>
  </r>
  <r>
    <x v="419"/>
    <n v="20"/>
    <s v="RL"/>
    <n v="129"/>
    <n v="9196"/>
    <s v="Pave"/>
    <s v="NA"/>
    <s v="IR1"/>
    <s v="Lvl"/>
    <s v="AllPub"/>
    <s v="Inside"/>
    <s v="Gtl"/>
    <s v="Mitchel"/>
    <s v="Norm"/>
    <s v="Norm"/>
    <s v="1Fam"/>
    <s v="1Story"/>
    <n v="7"/>
    <n v="5"/>
    <n v="2003"/>
    <n v="2003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560"/>
    <n v="1560"/>
    <s v="GasA"/>
    <s v="Ex"/>
    <x v="0"/>
    <s v="SBrkr"/>
    <n v="1560"/>
    <n v="0"/>
    <n v="0"/>
    <n v="1560"/>
    <n v="0"/>
    <n v="0"/>
    <n v="2"/>
    <n v="0"/>
    <n v="3"/>
    <n v="1"/>
    <s v="Gd"/>
    <n v="7"/>
    <s v="Typ"/>
    <n v="0"/>
    <s v="NA"/>
    <s v="Attchd"/>
    <n v="2003"/>
    <s v="Fin"/>
    <n v="2"/>
    <n v="573"/>
    <s v="TA"/>
    <s v="TA"/>
    <s v="Y"/>
    <n v="100"/>
    <n v="150"/>
    <n v="0"/>
    <n v="0"/>
    <n v="0"/>
    <n v="0"/>
    <s v="NA"/>
    <s v="NA"/>
    <s v="NA"/>
    <n v="0"/>
    <n v="4"/>
    <n v="2010"/>
    <s v="WD"/>
    <s v="Normal"/>
    <n v="201000"/>
    <m/>
    <m/>
  </r>
  <r>
    <x v="420"/>
    <n v="60"/>
    <s v="RL"/>
    <n v="70"/>
    <n v="8462"/>
    <s v="Pave"/>
    <s v="NA"/>
    <s v="IR1"/>
    <s v="Lvl"/>
    <s v="AllPub"/>
    <s v="Inside"/>
    <s v="Gtl"/>
    <s v="SawyerW"/>
    <s v="Norm"/>
    <s v="Norm"/>
    <s v="1Fam"/>
    <s v="2Story"/>
    <n v="6"/>
    <n v="5"/>
    <n v="1994"/>
    <n v="1994"/>
    <s v="Gable"/>
    <s v="CompShg"/>
    <s v="HdBoard"/>
    <s v="HdBoard"/>
    <s v="BrkFace"/>
    <n v="105"/>
    <s v="Gd"/>
    <s v="Gd"/>
    <s v="PConc"/>
    <s v="Gd"/>
    <s v="Gd"/>
    <s v="No"/>
    <s v="GLQ"/>
    <n v="814"/>
    <s v="Unf"/>
    <n v="0"/>
    <n v="114"/>
    <n v="928"/>
    <s v="GasA"/>
    <s v="Ex"/>
    <x v="0"/>
    <s v="SBrkr"/>
    <n v="936"/>
    <n v="785"/>
    <n v="0"/>
    <n v="1721"/>
    <n v="0"/>
    <n v="1"/>
    <n v="2"/>
    <n v="1"/>
    <n v="3"/>
    <n v="1"/>
    <s v="Gd"/>
    <n v="7"/>
    <s v="Typ"/>
    <n v="0"/>
    <s v="NA"/>
    <s v="Attchd"/>
    <n v="1994"/>
    <s v="RFn"/>
    <n v="2"/>
    <n v="471"/>
    <s v="TA"/>
    <s v="TA"/>
    <s v="Y"/>
    <n v="300"/>
    <n v="87"/>
    <n v="0"/>
    <n v="0"/>
    <n v="0"/>
    <n v="0"/>
    <s v="NA"/>
    <s v="NA"/>
    <s v="NA"/>
    <n v="0"/>
    <n v="7"/>
    <n v="2007"/>
    <s v="WD"/>
    <s v="Normal"/>
    <n v="201000"/>
    <m/>
    <m/>
  </r>
  <r>
    <x v="421"/>
    <n v="20"/>
    <s v="RL"/>
    <n v="73"/>
    <n v="8925"/>
    <s v="Pave"/>
    <s v="NA"/>
    <s v="IR1"/>
    <s v="HLS"/>
    <s v="AllPub"/>
    <s v="Inside"/>
    <s v="Gtl"/>
    <s v="Timber"/>
    <s v="Norm"/>
    <s v="Norm"/>
    <s v="1Fam"/>
    <s v="1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16"/>
    <s v="Unf"/>
    <n v="0"/>
    <n v="1450"/>
    <n v="1466"/>
    <s v="GasA"/>
    <s v="Ex"/>
    <x v="0"/>
    <s v="SBrkr"/>
    <n v="1466"/>
    <n v="0"/>
    <n v="0"/>
    <n v="1466"/>
    <n v="0"/>
    <n v="0"/>
    <n v="2"/>
    <n v="0"/>
    <n v="3"/>
    <n v="1"/>
    <s v="Gd"/>
    <n v="7"/>
    <s v="Typ"/>
    <n v="0"/>
    <s v="NA"/>
    <s v="Attchd"/>
    <n v="2007"/>
    <s v="Fin"/>
    <n v="3"/>
    <n v="610"/>
    <s v="TA"/>
    <s v="TA"/>
    <s v="Y"/>
    <n v="100"/>
    <n v="18"/>
    <n v="0"/>
    <n v="0"/>
    <n v="0"/>
    <n v="0"/>
    <s v="NA"/>
    <s v="NA"/>
    <s v="NA"/>
    <n v="0"/>
    <n v="7"/>
    <n v="2009"/>
    <s v="WD"/>
    <s v="Normal"/>
    <n v="201000"/>
    <m/>
    <m/>
  </r>
  <r>
    <x v="422"/>
    <n v="20"/>
    <s v="RL"/>
    <s v="NA"/>
    <n v="32668"/>
    <s v="Pave"/>
    <s v="NA"/>
    <s v="IR1"/>
    <s v="Lvl"/>
    <s v="AllPub"/>
    <s v="CulDSac"/>
    <s v="Gtl"/>
    <s v="Crawfor"/>
    <s v="Norm"/>
    <s v="Norm"/>
    <s v="1Fam"/>
    <s v="1Story"/>
    <n v="6"/>
    <n v="3"/>
    <n v="1957"/>
    <n v="1975"/>
    <s v="Hip"/>
    <s v="CompShg"/>
    <s v="Wd Sdng"/>
    <s v="Stone"/>
    <s v="NA"/>
    <s v="NA"/>
    <s v="Gd"/>
    <s v="TA"/>
    <s v="PConc"/>
    <s v="TA"/>
    <s v="TA"/>
    <s v="No"/>
    <s v="Rec"/>
    <n v="1219"/>
    <s v="Unf"/>
    <n v="0"/>
    <n v="816"/>
    <n v="2035"/>
    <s v="GasA"/>
    <s v="TA"/>
    <x v="0"/>
    <s v="SBrkr"/>
    <n v="2515"/>
    <n v="0"/>
    <n v="0"/>
    <n v="2515"/>
    <n v="1"/>
    <n v="0"/>
    <n v="3"/>
    <n v="0"/>
    <n v="4"/>
    <n v="2"/>
    <s v="TA"/>
    <n v="9"/>
    <s v="Maj1"/>
    <n v="2"/>
    <s v="TA"/>
    <s v="Attchd"/>
    <n v="1975"/>
    <s v="RFn"/>
    <n v="2"/>
    <n v="484"/>
    <s v="TA"/>
    <s v="TA"/>
    <s v="Y"/>
    <n v="0"/>
    <n v="0"/>
    <n v="200"/>
    <n v="0"/>
    <n v="0"/>
    <n v="0"/>
    <s v="NA"/>
    <s v="NA"/>
    <s v="NA"/>
    <n v="0"/>
    <n v="3"/>
    <n v="2007"/>
    <s v="WD"/>
    <s v="Alloca"/>
    <n v="200624"/>
    <m/>
    <m/>
  </r>
  <r>
    <x v="423"/>
    <n v="60"/>
    <s v="RL"/>
    <n v="70"/>
    <n v="8750"/>
    <s v="Pave"/>
    <s v="NA"/>
    <s v="Reg"/>
    <s v="Lvl"/>
    <s v="AllPub"/>
    <s v="Inside"/>
    <s v="Gtl"/>
    <s v="CollgCr"/>
    <s v="Norm"/>
    <s v="Norm"/>
    <s v="1Fam"/>
    <s v="2Story"/>
    <n v="6"/>
    <n v="5"/>
    <n v="1998"/>
    <n v="1998"/>
    <s v="Gable"/>
    <s v="CompShg"/>
    <s v="VinylSd"/>
    <s v="VinylSd"/>
    <s v="BrkFace"/>
    <n v="116"/>
    <s v="TA"/>
    <s v="TA"/>
    <s v="PConc"/>
    <s v="Gd"/>
    <s v="TA"/>
    <s v="No"/>
    <s v="GLQ"/>
    <n v="505"/>
    <s v="Unf"/>
    <n v="0"/>
    <n v="299"/>
    <n v="804"/>
    <s v="GasA"/>
    <s v="Ex"/>
    <x v="0"/>
    <s v="SBrkr"/>
    <n v="804"/>
    <n v="878"/>
    <n v="0"/>
    <n v="1682"/>
    <n v="0"/>
    <n v="0"/>
    <n v="2"/>
    <n v="1"/>
    <n v="3"/>
    <n v="1"/>
    <s v="Gd"/>
    <n v="7"/>
    <s v="Typ"/>
    <n v="0"/>
    <s v="NA"/>
    <s v="Attchd"/>
    <n v="1998"/>
    <s v="RFn"/>
    <n v="2"/>
    <n v="523"/>
    <s v="TA"/>
    <s v="TA"/>
    <s v="Y"/>
    <n v="0"/>
    <n v="77"/>
    <n v="0"/>
    <n v="0"/>
    <n v="0"/>
    <n v="0"/>
    <s v="NA"/>
    <s v="NA"/>
    <s v="NA"/>
    <n v="0"/>
    <n v="6"/>
    <n v="2010"/>
    <s v="WD"/>
    <s v="Normal"/>
    <n v="200500"/>
    <m/>
    <m/>
  </r>
  <r>
    <x v="424"/>
    <n v="50"/>
    <s v="RL"/>
    <n v="138"/>
    <n v="18030"/>
    <s v="Pave"/>
    <s v="NA"/>
    <s v="IR1"/>
    <s v="Bnk"/>
    <s v="AllPub"/>
    <s v="Inside"/>
    <s v="Gtl"/>
    <s v="ClearCr"/>
    <s v="Norm"/>
    <s v="Norm"/>
    <s v="1Fam"/>
    <s v="1.5Fin"/>
    <n v="5"/>
    <n v="6"/>
    <n v="1946"/>
    <n v="1994"/>
    <s v="Gable"/>
    <s v="CompShg"/>
    <s v="MetalSd"/>
    <s v="MetalSd"/>
    <s v="None"/>
    <n v="0"/>
    <s v="TA"/>
    <s v="TA"/>
    <s v="CBlock"/>
    <s v="TA"/>
    <s v="TA"/>
    <s v="No"/>
    <s v="Rec"/>
    <n v="152"/>
    <s v="BLQ"/>
    <n v="469"/>
    <n v="977"/>
    <n v="1598"/>
    <s v="GasA"/>
    <s v="TA"/>
    <x v="0"/>
    <s v="SBrkr"/>
    <n v="1636"/>
    <n v="971"/>
    <n v="479"/>
    <n v="3086"/>
    <n v="0"/>
    <n v="0"/>
    <n v="3"/>
    <n v="0"/>
    <n v="3"/>
    <n v="1"/>
    <s v="Ex"/>
    <n v="12"/>
    <s v="Maj1"/>
    <n v="1"/>
    <s v="Gd"/>
    <s v="NA"/>
    <s v="NA"/>
    <s v="NA"/>
    <n v="0"/>
    <n v="0"/>
    <s v="NA"/>
    <s v="NA"/>
    <s v="Y"/>
    <n v="122"/>
    <n v="0"/>
    <n v="0"/>
    <n v="0"/>
    <n v="0"/>
    <n v="0"/>
    <s v="NA"/>
    <s v="MnPrv"/>
    <s v="NA"/>
    <n v="0"/>
    <n v="3"/>
    <n v="2007"/>
    <s v="WD"/>
    <s v="Normal"/>
    <n v="200500"/>
    <m/>
    <m/>
  </r>
  <r>
    <x v="425"/>
    <n v="20"/>
    <s v="RL"/>
    <n v="103"/>
    <n v="11175"/>
    <s v="Pave"/>
    <s v="NA"/>
    <s v="IR1"/>
    <s v="Lvl"/>
    <s v="AllPub"/>
    <s v="Corner"/>
    <s v="Gtl"/>
    <s v="CollgCr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16"/>
    <n v="1316"/>
    <s v="GasA"/>
    <s v="Ex"/>
    <x v="0"/>
    <s v="SBrkr"/>
    <n v="1316"/>
    <n v="0"/>
    <n v="0"/>
    <n v="1316"/>
    <n v="0"/>
    <n v="0"/>
    <n v="2"/>
    <n v="0"/>
    <n v="3"/>
    <n v="1"/>
    <s v="Gd"/>
    <n v="6"/>
    <s v="Typ"/>
    <n v="1"/>
    <s v="Gd"/>
    <s v="Attchd"/>
    <n v="2007"/>
    <s v="Fin"/>
    <n v="2"/>
    <n v="440"/>
    <s v="TA"/>
    <s v="TA"/>
    <s v="Y"/>
    <n v="0"/>
    <n v="20"/>
    <n v="0"/>
    <n v="0"/>
    <n v="0"/>
    <n v="0"/>
    <s v="NA"/>
    <s v="NA"/>
    <s v="NA"/>
    <n v="0"/>
    <n v="10"/>
    <n v="2007"/>
    <s v="New"/>
    <s v="Partial"/>
    <n v="200141"/>
    <m/>
    <m/>
  </r>
  <r>
    <x v="426"/>
    <n v="70"/>
    <s v="RL"/>
    <n v="54"/>
    <n v="7588"/>
    <s v="Pave"/>
    <s v="NA"/>
    <s v="Reg"/>
    <s v="Lvl"/>
    <s v="AllPub"/>
    <s v="Inside"/>
    <s v="Gtl"/>
    <s v="Crawfor"/>
    <s v="Norm"/>
    <s v="Norm"/>
    <s v="1Fam"/>
    <s v="2Story"/>
    <n v="7"/>
    <n v="6"/>
    <n v="1920"/>
    <n v="1950"/>
    <s v="Gable"/>
    <s v="CompShg"/>
    <s v="Stucco"/>
    <s v="Stucco"/>
    <s v="None"/>
    <n v="0"/>
    <s v="TA"/>
    <s v="TA"/>
    <s v="BrkTil"/>
    <s v="Fa"/>
    <s v="TA"/>
    <s v="No"/>
    <s v="LwQ"/>
    <n v="352"/>
    <s v="Unf"/>
    <n v="0"/>
    <n v="441"/>
    <n v="793"/>
    <s v="GasA"/>
    <s v="Gd"/>
    <x v="0"/>
    <s v="SBrkr"/>
    <n v="901"/>
    <n v="901"/>
    <n v="0"/>
    <n v="1802"/>
    <n v="0"/>
    <n v="0"/>
    <n v="1"/>
    <n v="1"/>
    <n v="4"/>
    <n v="1"/>
    <s v="TA"/>
    <n v="9"/>
    <s v="Typ"/>
    <n v="1"/>
    <s v="Gd"/>
    <s v="Detchd"/>
    <n v="1920"/>
    <s v="Unf"/>
    <n v="1"/>
    <n v="216"/>
    <s v="Fa"/>
    <s v="TA"/>
    <s v="Y"/>
    <n v="0"/>
    <n v="0"/>
    <n v="40"/>
    <n v="0"/>
    <n v="0"/>
    <n v="0"/>
    <s v="NA"/>
    <s v="NA"/>
    <s v="NA"/>
    <n v="0"/>
    <n v="7"/>
    <n v="2006"/>
    <s v="WD"/>
    <s v="Normal"/>
    <n v="200100"/>
    <m/>
    <m/>
  </r>
  <r>
    <x v="427"/>
    <n v="60"/>
    <s v="RL"/>
    <s v="NA"/>
    <n v="10382"/>
    <s v="Pave"/>
    <s v="NA"/>
    <s v="IR1"/>
    <s v="Lvl"/>
    <s v="AllPub"/>
    <s v="Corner"/>
    <s v="Gtl"/>
    <s v="NWAmes"/>
    <s v="PosN"/>
    <s v="Norm"/>
    <s v="1Fam"/>
    <s v="2Story"/>
    <n v="7"/>
    <n v="6"/>
    <n v="1973"/>
    <n v="1973"/>
    <s v="Gable"/>
    <s v="CompShg"/>
    <s v="HdBoard"/>
    <s v="HdBoard"/>
    <s v="Stone"/>
    <n v="240"/>
    <s v="TA"/>
    <s v="TA"/>
    <s v="CBlock"/>
    <s v="Gd"/>
    <s v="TA"/>
    <s v="Mn"/>
    <s v="ALQ"/>
    <n v="859"/>
    <s v="BLQ"/>
    <n v="32"/>
    <n v="216"/>
    <n v="1107"/>
    <s v="GasA"/>
    <s v="Ex"/>
    <x v="0"/>
    <s v="SBrkr"/>
    <n v="1107"/>
    <n v="983"/>
    <n v="0"/>
    <n v="2090"/>
    <n v="1"/>
    <n v="0"/>
    <n v="2"/>
    <n v="1"/>
    <n v="3"/>
    <n v="1"/>
    <s v="TA"/>
    <n v="7"/>
    <s v="Typ"/>
    <n v="2"/>
    <s v="TA"/>
    <s v="Attchd"/>
    <n v="1973"/>
    <s v="RFn"/>
    <n v="2"/>
    <n v="484"/>
    <s v="TA"/>
    <s v="TA"/>
    <s v="Y"/>
    <n v="235"/>
    <n v="204"/>
    <n v="228"/>
    <n v="0"/>
    <n v="0"/>
    <n v="0"/>
    <s v="NA"/>
    <s v="NA"/>
    <s v="Shed"/>
    <n v="350"/>
    <n v="11"/>
    <n v="2009"/>
    <s v="WD"/>
    <s v="Normal"/>
    <n v="200000"/>
    <m/>
    <m/>
  </r>
  <r>
    <x v="428"/>
    <n v="50"/>
    <s v="RM"/>
    <n v="63"/>
    <n v="11426"/>
    <s v="Pave"/>
    <s v="NA"/>
    <s v="Reg"/>
    <s v="Lvl"/>
    <s v="AllPub"/>
    <s v="Inside"/>
    <s v="Gtl"/>
    <s v="OldTown"/>
    <s v="Norm"/>
    <s v="Norm"/>
    <s v="1Fam"/>
    <s v="1.5Fin"/>
    <n v="7"/>
    <n v="5"/>
    <n v="2003"/>
    <n v="200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362"/>
    <n v="1362"/>
    <s v="GasA"/>
    <s v="Ex"/>
    <x v="0"/>
    <s v="SBrkr"/>
    <n v="1362"/>
    <n v="720"/>
    <n v="0"/>
    <n v="2082"/>
    <n v="0"/>
    <n v="0"/>
    <n v="2"/>
    <n v="1"/>
    <n v="3"/>
    <n v="1"/>
    <s v="Gd"/>
    <n v="6"/>
    <s v="Mod"/>
    <n v="0"/>
    <s v="NA"/>
    <s v="Detchd"/>
    <n v="2003"/>
    <s v="Unf"/>
    <n v="2"/>
    <n v="484"/>
    <s v="TA"/>
    <s v="TA"/>
    <s v="N"/>
    <n v="280"/>
    <n v="238"/>
    <n v="0"/>
    <n v="0"/>
    <n v="0"/>
    <n v="0"/>
    <s v="NA"/>
    <s v="NA"/>
    <s v="NA"/>
    <n v="0"/>
    <n v="6"/>
    <n v="2008"/>
    <s v="WD"/>
    <s v="Normal"/>
    <n v="200000"/>
    <m/>
    <m/>
  </r>
  <r>
    <x v="429"/>
    <n v="60"/>
    <s v="RL"/>
    <s v="NA"/>
    <n v="8068"/>
    <s v="Pave"/>
    <s v="NA"/>
    <s v="IR1"/>
    <s v="Lvl"/>
    <s v="AllPub"/>
    <s v="Inside"/>
    <s v="Gtl"/>
    <s v="Gilbert"/>
    <s v="Norm"/>
    <s v="Norm"/>
    <s v="1Fam"/>
    <s v="2Story"/>
    <n v="6"/>
    <n v="5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010"/>
    <n v="1010"/>
    <s v="GasA"/>
    <s v="Ex"/>
    <x v="0"/>
    <s v="SBrkr"/>
    <n v="1010"/>
    <n v="1257"/>
    <n v="0"/>
    <n v="2267"/>
    <n v="0"/>
    <n v="0"/>
    <n v="2"/>
    <n v="1"/>
    <n v="4"/>
    <n v="1"/>
    <s v="Gd"/>
    <n v="8"/>
    <s v="Typ"/>
    <n v="1"/>
    <s v="TA"/>
    <s v="BuiltIn"/>
    <n v="2002"/>
    <s v="RFn"/>
    <n v="2"/>
    <n v="390"/>
    <s v="TA"/>
    <s v="TA"/>
    <s v="Y"/>
    <n v="120"/>
    <n v="46"/>
    <n v="0"/>
    <n v="0"/>
    <n v="0"/>
    <n v="0"/>
    <s v="NA"/>
    <s v="NA"/>
    <s v="NA"/>
    <n v="0"/>
    <n v="12"/>
    <n v="2009"/>
    <s v="ConLI"/>
    <s v="Normal"/>
    <n v="200000"/>
    <m/>
    <m/>
  </r>
  <r>
    <x v="430"/>
    <n v="190"/>
    <s v="RH"/>
    <n v="60"/>
    <n v="10896"/>
    <s v="Pave"/>
    <s v="Pave"/>
    <s v="Reg"/>
    <s v="Bnk"/>
    <s v="AllPub"/>
    <s v="Inside"/>
    <s v="Gtl"/>
    <s v="SWISU"/>
    <s v="Feedr"/>
    <s v="Norm"/>
    <s v="2fmCon"/>
    <s v="2.5Fin"/>
    <n v="6"/>
    <n v="7"/>
    <n v="1914"/>
    <n v="1995"/>
    <s v="Hip"/>
    <s v="CompShg"/>
    <s v="VinylSd"/>
    <s v="VinylSd"/>
    <s v="None"/>
    <n v="0"/>
    <s v="Fa"/>
    <s v="TA"/>
    <s v="CBlock"/>
    <s v="TA"/>
    <s v="Fa"/>
    <s v="No"/>
    <s v="LwQ"/>
    <n v="256"/>
    <s v="Unf"/>
    <n v="0"/>
    <n v="1184"/>
    <n v="1440"/>
    <s v="GasA"/>
    <s v="Ex"/>
    <x v="0"/>
    <s v="FuseA"/>
    <n v="1440"/>
    <n v="1440"/>
    <n v="515"/>
    <n v="3395"/>
    <n v="0"/>
    <n v="0"/>
    <n v="2"/>
    <n v="0"/>
    <n v="8"/>
    <n v="2"/>
    <s v="Fa"/>
    <n v="14"/>
    <s v="Typ"/>
    <n v="0"/>
    <s v="NA"/>
    <s v="NA"/>
    <s v="NA"/>
    <s v="NA"/>
    <n v="0"/>
    <n v="0"/>
    <s v="NA"/>
    <s v="NA"/>
    <s v="N"/>
    <n v="0"/>
    <n v="110"/>
    <n v="0"/>
    <n v="0"/>
    <n v="0"/>
    <n v="0"/>
    <s v="NA"/>
    <s v="NA"/>
    <s v="NA"/>
    <n v="0"/>
    <n v="3"/>
    <n v="2007"/>
    <s v="WD"/>
    <s v="Abnorml"/>
    <n v="200000"/>
    <m/>
    <m/>
  </r>
  <r>
    <x v="431"/>
    <n v="60"/>
    <s v="RL"/>
    <n v="79"/>
    <n v="12798"/>
    <s v="Pave"/>
    <s v="NA"/>
    <s v="IR1"/>
    <s v="HLS"/>
    <s v="AllPub"/>
    <s v="Inside"/>
    <s v="Mod"/>
    <s v="ClearCr"/>
    <s v="Feedr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Gd"/>
    <s v="GLQ"/>
    <n v="462"/>
    <s v="Unf"/>
    <n v="0"/>
    <n v="154"/>
    <n v="616"/>
    <s v="GasA"/>
    <s v="Gd"/>
    <x v="0"/>
    <s v="SBrkr"/>
    <n v="616"/>
    <n v="1072"/>
    <n v="0"/>
    <n v="1688"/>
    <n v="1"/>
    <n v="0"/>
    <n v="2"/>
    <n v="1"/>
    <n v="4"/>
    <n v="1"/>
    <s v="Gd"/>
    <n v="8"/>
    <s v="Typ"/>
    <n v="0"/>
    <s v="NA"/>
    <s v="Attchd"/>
    <n v="1997"/>
    <s v="RFn"/>
    <n v="2"/>
    <n v="603"/>
    <s v="TA"/>
    <s v="TA"/>
    <s v="Y"/>
    <n v="403"/>
    <n v="114"/>
    <n v="185"/>
    <n v="0"/>
    <n v="0"/>
    <n v="0"/>
    <s v="NA"/>
    <s v="NA"/>
    <s v="Shed"/>
    <n v="400"/>
    <n v="5"/>
    <n v="2008"/>
    <s v="WD"/>
    <s v="Normal"/>
    <n v="200000"/>
    <m/>
    <m/>
  </r>
  <r>
    <x v="432"/>
    <n v="20"/>
    <s v="RL"/>
    <n v="70"/>
    <n v="9135"/>
    <s v="Pave"/>
    <s v="NA"/>
    <s v="Reg"/>
    <s v="Lvl"/>
    <s v="AllPub"/>
    <s v="Inside"/>
    <s v="Gtl"/>
    <s v="CollgCr"/>
    <s v="Norm"/>
    <s v="Norm"/>
    <s v="1Fam"/>
    <s v="1Story"/>
    <n v="6"/>
    <n v="5"/>
    <n v="2003"/>
    <n v="2003"/>
    <s v="Gable"/>
    <s v="CompShg"/>
    <s v="VinylSd"/>
    <s v="VinylSd"/>
    <s v="BrkFace"/>
    <n v="120"/>
    <s v="Gd"/>
    <s v="TA"/>
    <s v="PConc"/>
    <s v="Gd"/>
    <s v="TA"/>
    <s v="Av"/>
    <s v="GLQ"/>
    <n v="340"/>
    <s v="Unf"/>
    <n v="0"/>
    <n v="1342"/>
    <n v="1682"/>
    <s v="GasA"/>
    <s v="Ex"/>
    <x v="0"/>
    <s v="SBrkr"/>
    <n v="1700"/>
    <n v="0"/>
    <n v="0"/>
    <n v="1700"/>
    <n v="1"/>
    <n v="0"/>
    <n v="2"/>
    <n v="0"/>
    <n v="3"/>
    <n v="1"/>
    <s v="Gd"/>
    <n v="7"/>
    <s v="Typ"/>
    <n v="0"/>
    <s v="NA"/>
    <s v="Attchd"/>
    <n v="2003"/>
    <s v="RFn"/>
    <n v="2"/>
    <n v="544"/>
    <s v="TA"/>
    <s v="TA"/>
    <s v="Y"/>
    <n v="192"/>
    <n v="23"/>
    <n v="0"/>
    <n v="0"/>
    <n v="0"/>
    <n v="0"/>
    <s v="NA"/>
    <s v="NA"/>
    <s v="NA"/>
    <n v="0"/>
    <n v="5"/>
    <n v="2006"/>
    <s v="WD"/>
    <s v="Normal"/>
    <n v="200000"/>
    <m/>
    <m/>
  </r>
  <r>
    <x v="433"/>
    <n v="60"/>
    <s v="RL"/>
    <n v="95"/>
    <n v="13450"/>
    <s v="Pave"/>
    <s v="NA"/>
    <s v="IR1"/>
    <s v="Lvl"/>
    <s v="AllPub"/>
    <s v="Corner"/>
    <s v="Gtl"/>
    <s v="CollgCr"/>
    <s v="Norm"/>
    <s v="Norm"/>
    <s v="1Fam"/>
    <s v="2Story"/>
    <n v="7"/>
    <n v="5"/>
    <n v="2002"/>
    <n v="2002"/>
    <s v="Gable"/>
    <s v="CompShg"/>
    <s v="VinylSd"/>
    <s v="VinylSd"/>
    <s v="None"/>
    <n v="0"/>
    <s v="Gd"/>
    <s v="TA"/>
    <s v="PConc"/>
    <s v="Gd"/>
    <s v="TA"/>
    <s v="No"/>
    <s v="GLQ"/>
    <n v="700"/>
    <s v="Unf"/>
    <n v="0"/>
    <n v="216"/>
    <n v="916"/>
    <s v="GasA"/>
    <s v="Ex"/>
    <x v="0"/>
    <s v="SBrkr"/>
    <n v="920"/>
    <n v="941"/>
    <n v="0"/>
    <n v="1861"/>
    <n v="1"/>
    <n v="0"/>
    <n v="2"/>
    <n v="1"/>
    <n v="3"/>
    <n v="1"/>
    <s v="Gd"/>
    <n v="8"/>
    <s v="Typ"/>
    <n v="0"/>
    <s v="NA"/>
    <s v="BuiltIn"/>
    <n v="2002"/>
    <s v="RFn"/>
    <n v="2"/>
    <n v="492"/>
    <s v="TA"/>
    <s v="TA"/>
    <s v="Y"/>
    <n v="146"/>
    <n v="91"/>
    <n v="0"/>
    <n v="0"/>
    <n v="0"/>
    <n v="0"/>
    <s v="NA"/>
    <s v="NA"/>
    <s v="NA"/>
    <n v="0"/>
    <n v="6"/>
    <n v="2006"/>
    <s v="WD"/>
    <s v="Normal"/>
    <n v="200000"/>
    <m/>
    <m/>
  </r>
  <r>
    <x v="434"/>
    <n v="90"/>
    <s v="RL"/>
    <n v="91"/>
    <n v="11643"/>
    <s v="Pave"/>
    <s v="NA"/>
    <s v="Reg"/>
    <s v="Lvl"/>
    <s v="AllPub"/>
    <s v="Inside"/>
    <s v="Gtl"/>
    <s v="NAmes"/>
    <s v="Artery"/>
    <s v="Norm"/>
    <s v="Duplex"/>
    <s v="2Story"/>
    <n v="5"/>
    <n v="5"/>
    <n v="1969"/>
    <n v="1969"/>
    <s v="Gable"/>
    <s v="CompShg"/>
    <s v="MetalSd"/>
    <s v="MetalSd"/>
    <s v="BrkFace"/>
    <n v="368"/>
    <s v="TA"/>
    <s v="TA"/>
    <s v="CBlock"/>
    <s v="TA"/>
    <s v="TA"/>
    <s v="No"/>
    <s v="LwQ"/>
    <n v="500"/>
    <s v="Unf"/>
    <n v="0"/>
    <n v="748"/>
    <n v="1248"/>
    <s v="GasA"/>
    <s v="TA"/>
    <x v="0"/>
    <s v="SBrkr"/>
    <n v="1338"/>
    <n v="1296"/>
    <n v="0"/>
    <n v="2634"/>
    <n v="1"/>
    <n v="1"/>
    <n v="2"/>
    <n v="2"/>
    <n v="6"/>
    <n v="2"/>
    <s v="TA"/>
    <n v="12"/>
    <s v="Typ"/>
    <n v="0"/>
    <s v="NA"/>
    <s v="Detchd"/>
    <n v="1969"/>
    <s v="Unf"/>
    <n v="4"/>
    <n v="968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200000"/>
    <m/>
    <m/>
  </r>
  <r>
    <x v="435"/>
    <n v="60"/>
    <s v="RL"/>
    <s v="NA"/>
    <n v="11214"/>
    <s v="Pave"/>
    <s v="NA"/>
    <s v="IR1"/>
    <s v="Lvl"/>
    <s v="AllPub"/>
    <s v="Corner"/>
    <s v="Gtl"/>
    <s v="Gilbert"/>
    <s v="Norm"/>
    <s v="Norm"/>
    <s v="1Fam"/>
    <s v="2Story"/>
    <n v="7"/>
    <n v="5"/>
    <n v="1998"/>
    <n v="1999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30"/>
    <n v="930"/>
    <s v="GasA"/>
    <s v="Gd"/>
    <x v="0"/>
    <s v="SBrkr"/>
    <n v="956"/>
    <n v="930"/>
    <n v="0"/>
    <n v="1886"/>
    <n v="0"/>
    <n v="0"/>
    <n v="2"/>
    <n v="1"/>
    <n v="4"/>
    <n v="1"/>
    <s v="Gd"/>
    <n v="10"/>
    <s v="Typ"/>
    <n v="1"/>
    <s v="TA"/>
    <s v="Attchd"/>
    <n v="1998"/>
    <s v="Fin"/>
    <n v="2"/>
    <n v="431"/>
    <s v="TA"/>
    <s v="TA"/>
    <s v="Y"/>
    <n v="89"/>
    <n v="0"/>
    <n v="0"/>
    <n v="0"/>
    <n v="0"/>
    <n v="0"/>
    <s v="NA"/>
    <s v="NA"/>
    <s v="NA"/>
    <n v="0"/>
    <n v="7"/>
    <n v="2006"/>
    <s v="WD"/>
    <s v="Normal"/>
    <n v="199900"/>
    <m/>
    <m/>
  </r>
  <r>
    <x v="436"/>
    <n v="120"/>
    <s v="FV"/>
    <n v="35"/>
    <n v="4274"/>
    <s v="Pave"/>
    <s v="Pave"/>
    <s v="IR1"/>
    <s v="Lvl"/>
    <s v="AllPub"/>
    <s v="Inside"/>
    <s v="Gtl"/>
    <s v="Somerst"/>
    <s v="Norm"/>
    <s v="Norm"/>
    <s v="TwnhsE"/>
    <s v="1Story"/>
    <n v="7"/>
    <n v="5"/>
    <n v="2006"/>
    <n v="2007"/>
    <s v="Gable"/>
    <s v="CompShg"/>
    <s v="VinylSd"/>
    <s v="VinylSd"/>
    <s v="NA"/>
    <s v="NA"/>
    <s v="Gd"/>
    <s v="TA"/>
    <s v="PConc"/>
    <s v="Gd"/>
    <s v="TA"/>
    <s v="No"/>
    <s v="GLQ"/>
    <n v="1106"/>
    <s v="Unf"/>
    <n v="0"/>
    <n v="135"/>
    <n v="1241"/>
    <s v="GasA"/>
    <s v="Ex"/>
    <x v="0"/>
    <s v="SBrkr"/>
    <n v="1241"/>
    <n v="0"/>
    <n v="0"/>
    <n v="1241"/>
    <n v="1"/>
    <n v="0"/>
    <n v="1"/>
    <n v="1"/>
    <n v="1"/>
    <n v="1"/>
    <s v="Gd"/>
    <n v="4"/>
    <s v="Typ"/>
    <n v="0"/>
    <s v="NA"/>
    <s v="Attchd"/>
    <n v="2007"/>
    <s v="Fin"/>
    <n v="2"/>
    <n v="569"/>
    <s v="TA"/>
    <s v="TA"/>
    <s v="Y"/>
    <n v="0"/>
    <n v="116"/>
    <n v="0"/>
    <n v="0"/>
    <n v="0"/>
    <n v="0"/>
    <s v="NA"/>
    <s v="NA"/>
    <s v="NA"/>
    <n v="0"/>
    <n v="11"/>
    <n v="2007"/>
    <s v="New"/>
    <s v="Partial"/>
    <n v="199900"/>
    <m/>
    <m/>
  </r>
  <r>
    <x v="437"/>
    <n v="20"/>
    <s v="RL"/>
    <n v="94"/>
    <n v="10402"/>
    <s v="Pave"/>
    <s v="NA"/>
    <s v="IR1"/>
    <s v="Lvl"/>
    <s v="AllPub"/>
    <s v="Corner"/>
    <s v="Gtl"/>
    <s v="CollgCr"/>
    <s v="Norm"/>
    <s v="Norm"/>
    <s v="1Fam"/>
    <s v="1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226"/>
    <n v="1226"/>
    <s v="GasA"/>
    <s v="Ex"/>
    <x v="0"/>
    <s v="SBrkr"/>
    <n v="1226"/>
    <n v="0"/>
    <n v="0"/>
    <n v="1226"/>
    <n v="0"/>
    <n v="0"/>
    <n v="2"/>
    <n v="0"/>
    <n v="3"/>
    <n v="1"/>
    <s v="Gd"/>
    <n v="6"/>
    <s v="Typ"/>
    <n v="0"/>
    <s v="NA"/>
    <s v="Attchd"/>
    <n v="2009"/>
    <s v="RFn"/>
    <n v="3"/>
    <n v="740"/>
    <s v="TA"/>
    <s v="TA"/>
    <s v="Y"/>
    <n v="0"/>
    <n v="36"/>
    <n v="0"/>
    <n v="0"/>
    <n v="0"/>
    <n v="0"/>
    <s v="NA"/>
    <s v="NA"/>
    <s v="NA"/>
    <n v="0"/>
    <n v="5"/>
    <n v="2010"/>
    <s v="WD"/>
    <s v="Normal"/>
    <n v="198900"/>
    <m/>
    <m/>
  </r>
  <r>
    <x v="438"/>
    <n v="85"/>
    <s v="RL"/>
    <n v="64"/>
    <n v="7301"/>
    <s v="Pave"/>
    <s v="NA"/>
    <s v="Reg"/>
    <s v="Lvl"/>
    <s v="AllPub"/>
    <s v="Corner"/>
    <s v="Gtl"/>
    <s v="Edwards"/>
    <s v="Norm"/>
    <s v="Norm"/>
    <s v="1Fam"/>
    <s v="SFoyer"/>
    <n v="7"/>
    <n v="5"/>
    <n v="2003"/>
    <n v="2003"/>
    <s v="Gable"/>
    <s v="CompShg"/>
    <s v="HdBoard"/>
    <s v="HdBoard"/>
    <s v="BrkFace"/>
    <n v="500"/>
    <s v="Gd"/>
    <s v="TA"/>
    <s v="Slab"/>
    <s v="NA"/>
    <s v="NA"/>
    <s v="NA"/>
    <s v="NA"/>
    <n v="0"/>
    <s v="NA"/>
    <n v="0"/>
    <n v="0"/>
    <n v="0"/>
    <s v="GasA"/>
    <s v="Ex"/>
    <x v="0"/>
    <s v="SBrkr"/>
    <n v="495"/>
    <n v="1427"/>
    <n v="0"/>
    <n v="1922"/>
    <n v="0"/>
    <n v="0"/>
    <n v="3"/>
    <n v="0"/>
    <n v="4"/>
    <n v="1"/>
    <s v="Gd"/>
    <n v="7"/>
    <s v="Typ"/>
    <n v="1"/>
    <s v="Ex"/>
    <s v="BuiltIn"/>
    <n v="2003"/>
    <s v="RFn"/>
    <n v="2"/>
    <n v="672"/>
    <s v="TA"/>
    <s v="TA"/>
    <s v="Y"/>
    <n v="0"/>
    <n v="0"/>
    <n v="177"/>
    <n v="0"/>
    <n v="0"/>
    <n v="0"/>
    <s v="NA"/>
    <s v="NA"/>
    <s v="NA"/>
    <n v="0"/>
    <n v="7"/>
    <n v="2009"/>
    <s v="ConLD"/>
    <s v="Normal"/>
    <n v="198500"/>
    <m/>
    <m/>
  </r>
  <r>
    <x v="439"/>
    <n v="60"/>
    <s v="RL"/>
    <s v="NA"/>
    <n v="12384"/>
    <s v="Pave"/>
    <s v="NA"/>
    <s v="Reg"/>
    <s v="Lvl"/>
    <s v="AllPub"/>
    <s v="CulDSac"/>
    <s v="Gtl"/>
    <s v="NWAmes"/>
    <s v="Norm"/>
    <s v="Norm"/>
    <s v="1Fam"/>
    <s v="2Story"/>
    <n v="7"/>
    <n v="7"/>
    <n v="1976"/>
    <n v="1976"/>
    <s v="Gable"/>
    <s v="CompShg"/>
    <s v="Plywood"/>
    <s v="Plywood"/>
    <s v="BrkFace"/>
    <n v="233"/>
    <s v="TA"/>
    <s v="TA"/>
    <s v="CBlock"/>
    <s v="Gd"/>
    <s v="TA"/>
    <s v="No"/>
    <s v="Unf"/>
    <n v="0"/>
    <s v="Unf"/>
    <n v="0"/>
    <n v="793"/>
    <n v="793"/>
    <s v="GasA"/>
    <s v="TA"/>
    <x v="0"/>
    <s v="SBrkr"/>
    <n v="1142"/>
    <n v="793"/>
    <n v="0"/>
    <n v="1935"/>
    <n v="0"/>
    <n v="0"/>
    <n v="2"/>
    <n v="1"/>
    <n v="3"/>
    <n v="1"/>
    <s v="TA"/>
    <n v="7"/>
    <s v="Typ"/>
    <n v="1"/>
    <s v="TA"/>
    <s v="Attchd"/>
    <n v="1976"/>
    <s v="RFn"/>
    <n v="2"/>
    <n v="550"/>
    <s v="TA"/>
    <s v="TA"/>
    <s v="Y"/>
    <n v="0"/>
    <n v="113"/>
    <n v="252"/>
    <n v="0"/>
    <n v="0"/>
    <n v="0"/>
    <s v="NA"/>
    <s v="NA"/>
    <s v="NA"/>
    <n v="0"/>
    <n v="11"/>
    <n v="2007"/>
    <s v="WD"/>
    <s v="Normal"/>
    <n v="197900"/>
    <m/>
    <m/>
  </r>
  <r>
    <x v="440"/>
    <n v="60"/>
    <s v="RL"/>
    <n v="80"/>
    <n v="10400"/>
    <s v="Pave"/>
    <s v="NA"/>
    <s v="Reg"/>
    <s v="Lvl"/>
    <s v="AllPub"/>
    <s v="Corner"/>
    <s v="Gtl"/>
    <s v="CollgCr"/>
    <s v="Norm"/>
    <s v="Norm"/>
    <s v="1Fam"/>
    <s v="2Story"/>
    <n v="7"/>
    <n v="5"/>
    <n v="1998"/>
    <n v="1998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66"/>
    <n v="866"/>
    <s v="GasA"/>
    <s v="Ex"/>
    <x v="0"/>
    <s v="SBrkr"/>
    <n v="866"/>
    <n v="913"/>
    <n v="0"/>
    <n v="1779"/>
    <n v="0"/>
    <n v="0"/>
    <n v="2"/>
    <n v="1"/>
    <n v="3"/>
    <n v="1"/>
    <s v="Gd"/>
    <n v="6"/>
    <s v="Typ"/>
    <n v="0"/>
    <s v="NA"/>
    <s v="Attchd"/>
    <n v="1998"/>
    <s v="RFn"/>
    <n v="2"/>
    <n v="546"/>
    <s v="TA"/>
    <s v="TA"/>
    <s v="Y"/>
    <n v="198"/>
    <n v="36"/>
    <n v="0"/>
    <n v="0"/>
    <n v="0"/>
    <n v="0"/>
    <s v="NA"/>
    <s v="NA"/>
    <s v="NA"/>
    <n v="0"/>
    <n v="3"/>
    <n v="2009"/>
    <s v="WD"/>
    <s v="Normal"/>
    <n v="197900"/>
    <m/>
    <m/>
  </r>
  <r>
    <x v="441"/>
    <n v="80"/>
    <s v="RL"/>
    <s v="NA"/>
    <n v="17871"/>
    <s v="Pave"/>
    <s v="NA"/>
    <s v="IR1"/>
    <s v="Lvl"/>
    <s v="AllPub"/>
    <s v="CulDSac"/>
    <s v="Gtl"/>
    <s v="NWAmes"/>
    <s v="Norm"/>
    <s v="Norm"/>
    <s v="1Fam"/>
    <s v="SLvl"/>
    <n v="6"/>
    <n v="5"/>
    <n v="1967"/>
    <n v="1976"/>
    <s v="Gable"/>
    <s v="CompShg"/>
    <s v="HdBoard"/>
    <s v="HdBoard"/>
    <s v="BrkFace"/>
    <n v="359"/>
    <s v="TA"/>
    <s v="TA"/>
    <s v="CBlock"/>
    <s v="Gd"/>
    <s v="TA"/>
    <s v="Av"/>
    <s v="ALQ"/>
    <n v="528"/>
    <s v="Unf"/>
    <n v="0"/>
    <n v="1152"/>
    <n v="1680"/>
    <s v="GasA"/>
    <s v="Fa"/>
    <x v="0"/>
    <s v="SBrkr"/>
    <n v="1724"/>
    <n v="0"/>
    <n v="0"/>
    <n v="1724"/>
    <n v="1"/>
    <n v="0"/>
    <n v="1"/>
    <n v="1"/>
    <n v="3"/>
    <n v="1"/>
    <s v="TA"/>
    <n v="7"/>
    <s v="Typ"/>
    <n v="1"/>
    <s v="Gd"/>
    <s v="Attchd"/>
    <n v="1967"/>
    <s v="RFn"/>
    <n v="2"/>
    <n v="480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197900"/>
    <m/>
    <m/>
  </r>
  <r>
    <x v="442"/>
    <n v="20"/>
    <s v="RL"/>
    <n v="78"/>
    <n v="9360"/>
    <s v="Pave"/>
    <s v="NA"/>
    <s v="Reg"/>
    <s v="Lvl"/>
    <s v="AllPub"/>
    <s v="Inside"/>
    <s v="Gtl"/>
    <s v="NWAmes"/>
    <s v="Norm"/>
    <s v="Norm"/>
    <s v="1Fam"/>
    <s v="1Story"/>
    <n v="6"/>
    <n v="7"/>
    <n v="1972"/>
    <n v="2006"/>
    <s v="Hip"/>
    <s v="CompShg"/>
    <s v="Plywood"/>
    <s v="Plywood"/>
    <s v="None"/>
    <n v="0"/>
    <s v="TA"/>
    <s v="TA"/>
    <s v="CBlock"/>
    <s v="TA"/>
    <s v="TA"/>
    <s v="No"/>
    <s v="ALQ"/>
    <n v="982"/>
    <s v="Unf"/>
    <n v="0"/>
    <n v="179"/>
    <n v="1161"/>
    <s v="GasA"/>
    <s v="TA"/>
    <x v="0"/>
    <s v="SBrkr"/>
    <n v="1381"/>
    <n v="0"/>
    <n v="0"/>
    <n v="1381"/>
    <n v="1"/>
    <n v="0"/>
    <n v="1"/>
    <n v="1"/>
    <n v="3"/>
    <n v="1"/>
    <s v="Gd"/>
    <n v="5"/>
    <s v="Typ"/>
    <n v="1"/>
    <s v="TA"/>
    <s v="Attchd"/>
    <n v="1972"/>
    <s v="RFn"/>
    <n v="2"/>
    <n v="676"/>
    <s v="TA"/>
    <s v="TA"/>
    <s v="Y"/>
    <n v="0"/>
    <n v="0"/>
    <n v="0"/>
    <n v="0"/>
    <n v="0"/>
    <n v="0"/>
    <s v="NA"/>
    <s v="NA"/>
    <s v="NA"/>
    <n v="0"/>
    <n v="3"/>
    <n v="2010"/>
    <s v="WD"/>
    <s v="Normal"/>
    <n v="197500"/>
    <m/>
    <m/>
  </r>
  <r>
    <x v="443"/>
    <n v="60"/>
    <s v="RL"/>
    <s v="NA"/>
    <n v="10304"/>
    <s v="Pave"/>
    <s v="NA"/>
    <s v="IR1"/>
    <s v="Lvl"/>
    <s v="AllPub"/>
    <s v="CulDSac"/>
    <s v="Gtl"/>
    <s v="NWAmes"/>
    <s v="PosN"/>
    <s v="Norm"/>
    <s v="1Fam"/>
    <s v="2Story"/>
    <n v="5"/>
    <n v="7"/>
    <n v="1976"/>
    <n v="1976"/>
    <s v="Gable"/>
    <s v="CompShg"/>
    <s v="Plywood"/>
    <s v="Plywood"/>
    <s v="BrkFace"/>
    <n v="44"/>
    <s v="TA"/>
    <s v="Gd"/>
    <s v="CBlock"/>
    <s v="TA"/>
    <s v="TA"/>
    <s v="No"/>
    <s v="ALQ"/>
    <n v="381"/>
    <s v="Unf"/>
    <n v="0"/>
    <n v="399"/>
    <n v="780"/>
    <s v="GasA"/>
    <s v="Ex"/>
    <x v="0"/>
    <s v="SBrkr"/>
    <n v="1088"/>
    <n v="780"/>
    <n v="0"/>
    <n v="1868"/>
    <n v="1"/>
    <n v="0"/>
    <n v="2"/>
    <n v="1"/>
    <n v="4"/>
    <n v="1"/>
    <s v="Gd"/>
    <n v="9"/>
    <s v="Typ"/>
    <n v="1"/>
    <s v="TA"/>
    <s v="Attchd"/>
    <n v="1976"/>
    <s v="Unf"/>
    <n v="2"/>
    <n v="484"/>
    <s v="TA"/>
    <s v="TA"/>
    <s v="Y"/>
    <n v="448"/>
    <n v="96"/>
    <n v="0"/>
    <n v="0"/>
    <n v="0"/>
    <n v="0"/>
    <s v="NA"/>
    <s v="NA"/>
    <s v="NA"/>
    <n v="0"/>
    <n v="10"/>
    <n v="2009"/>
    <s v="WD"/>
    <s v="Normal"/>
    <n v="197500"/>
    <m/>
    <m/>
  </r>
  <r>
    <x v="444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770"/>
    <n v="770"/>
    <s v="GasA"/>
    <s v="Ex"/>
    <x v="0"/>
    <s v="SBrkr"/>
    <n v="778"/>
    <n v="798"/>
    <n v="0"/>
    <n v="1576"/>
    <n v="0"/>
    <n v="0"/>
    <n v="2"/>
    <n v="1"/>
    <n v="3"/>
    <n v="1"/>
    <s v="Gd"/>
    <n v="6"/>
    <s v="Typ"/>
    <n v="0"/>
    <s v="NA"/>
    <s v="Attchd"/>
    <n v="2006"/>
    <s v="RFn"/>
    <n v="2"/>
    <n v="614"/>
    <s v="TA"/>
    <s v="TA"/>
    <s v="Y"/>
    <n v="0"/>
    <n v="50"/>
    <n v="0"/>
    <n v="0"/>
    <n v="0"/>
    <n v="0"/>
    <s v="NA"/>
    <s v="NA"/>
    <s v="NA"/>
    <n v="0"/>
    <n v="8"/>
    <n v="2006"/>
    <s v="New"/>
    <s v="Partial"/>
    <n v="197000"/>
    <m/>
    <m/>
  </r>
  <r>
    <x v="445"/>
    <n v="75"/>
    <s v="RL"/>
    <n v="102"/>
    <n v="15863"/>
    <s v="Pave"/>
    <s v="NA"/>
    <s v="Reg"/>
    <s v="Lvl"/>
    <s v="AllPub"/>
    <s v="Corner"/>
    <s v="Gtl"/>
    <s v="SWISU"/>
    <s v="Norm"/>
    <s v="Norm"/>
    <s v="1Fam"/>
    <s v="2.5Fin"/>
    <n v="7"/>
    <n v="3"/>
    <n v="1920"/>
    <n v="1970"/>
    <s v="Gable"/>
    <s v="CompShg"/>
    <s v="Wd Sdng"/>
    <s v="Plywood"/>
    <s v="None"/>
    <n v="0"/>
    <s v="TA"/>
    <s v="TA"/>
    <s v="BrkTil"/>
    <s v="TA"/>
    <s v="TA"/>
    <s v="No"/>
    <s v="GLQ"/>
    <n v="523"/>
    <s v="Unf"/>
    <n v="0"/>
    <n v="301"/>
    <n v="824"/>
    <s v="GasA"/>
    <s v="Ex"/>
    <x v="0"/>
    <s v="SBrkr"/>
    <n v="1687"/>
    <n v="998"/>
    <n v="397"/>
    <n v="3082"/>
    <n v="1"/>
    <n v="0"/>
    <n v="2"/>
    <n v="1"/>
    <n v="5"/>
    <n v="1"/>
    <s v="TA"/>
    <n v="12"/>
    <s v="Typ"/>
    <n v="2"/>
    <s v="TA"/>
    <s v="Basment"/>
    <n v="1970"/>
    <s v="Fin"/>
    <n v="2"/>
    <n v="672"/>
    <s v="TA"/>
    <s v="TA"/>
    <s v="Y"/>
    <n v="136"/>
    <n v="63"/>
    <n v="0"/>
    <n v="0"/>
    <n v="0"/>
    <n v="0"/>
    <s v="NA"/>
    <s v="NA"/>
    <s v="NA"/>
    <n v="0"/>
    <n v="8"/>
    <n v="2009"/>
    <s v="WD"/>
    <s v="Normal"/>
    <n v="197000"/>
    <m/>
    <m/>
  </r>
  <r>
    <x v="446"/>
    <n v="120"/>
    <s v="FV"/>
    <n v="37"/>
    <n v="3316"/>
    <s v="Pave"/>
    <s v="Pave"/>
    <s v="IR1"/>
    <s v="Lvl"/>
    <s v="AllPub"/>
    <s v="Inside"/>
    <s v="Gtl"/>
    <s v="Somerst"/>
    <s v="Norm"/>
    <s v="Norm"/>
    <s v="TwnhsE"/>
    <s v="1Story"/>
    <n v="8"/>
    <n v="5"/>
    <n v="2005"/>
    <n v="2005"/>
    <s v="Gable"/>
    <s v="CompShg"/>
    <s v="MetalSd"/>
    <s v="MetalSd"/>
    <s v="None"/>
    <n v="0"/>
    <s v="Gd"/>
    <s v="TA"/>
    <s v="PConc"/>
    <s v="Gd"/>
    <s v="TA"/>
    <s v="No"/>
    <s v="GLQ"/>
    <n v="1039"/>
    <s v="Unf"/>
    <n v="0"/>
    <n v="208"/>
    <n v="1247"/>
    <s v="GasA"/>
    <s v="Ex"/>
    <x v="0"/>
    <s v="SBrkr"/>
    <n v="1247"/>
    <n v="0"/>
    <n v="0"/>
    <n v="1247"/>
    <n v="1"/>
    <n v="0"/>
    <n v="1"/>
    <n v="1"/>
    <n v="1"/>
    <n v="1"/>
    <s v="Gd"/>
    <n v="4"/>
    <s v="Typ"/>
    <n v="1"/>
    <s v="Gd"/>
    <s v="Attchd"/>
    <n v="2005"/>
    <s v="Fin"/>
    <n v="2"/>
    <n v="550"/>
    <s v="TA"/>
    <s v="TA"/>
    <s v="Y"/>
    <n v="0"/>
    <n v="84"/>
    <n v="0"/>
    <n v="0"/>
    <n v="0"/>
    <n v="0"/>
    <s v="NA"/>
    <s v="NA"/>
    <s v="NA"/>
    <n v="0"/>
    <n v="4"/>
    <n v="2006"/>
    <s v="WD"/>
    <s v="Normal"/>
    <n v="197000"/>
    <m/>
    <m/>
  </r>
  <r>
    <x v="447"/>
    <n v="60"/>
    <s v="RL"/>
    <n v="80"/>
    <n v="11584"/>
    <s v="Pave"/>
    <s v="NA"/>
    <s v="Reg"/>
    <s v="Lvl"/>
    <s v="AllPub"/>
    <s v="Inside"/>
    <s v="Gtl"/>
    <s v="NWAmes"/>
    <s v="Norm"/>
    <s v="Norm"/>
    <s v="1Fam"/>
    <s v="SLvl"/>
    <n v="7"/>
    <n v="6"/>
    <n v="1979"/>
    <n v="1979"/>
    <s v="Hip"/>
    <s v="CompShg"/>
    <s v="HdBoard"/>
    <s v="HdBoard"/>
    <s v="BrkFace"/>
    <n v="96"/>
    <s v="TA"/>
    <s v="TA"/>
    <s v="CBlock"/>
    <s v="TA"/>
    <s v="TA"/>
    <s v="No"/>
    <s v="GLQ"/>
    <n v="315"/>
    <s v="Rec"/>
    <n v="110"/>
    <n v="114"/>
    <n v="539"/>
    <s v="GasA"/>
    <s v="TA"/>
    <x v="0"/>
    <s v="SBrkr"/>
    <n v="1040"/>
    <n v="685"/>
    <n v="0"/>
    <n v="1725"/>
    <n v="0"/>
    <n v="0"/>
    <n v="2"/>
    <n v="1"/>
    <n v="3"/>
    <n v="1"/>
    <s v="TA"/>
    <n v="6"/>
    <s v="Typ"/>
    <n v="1"/>
    <s v="TA"/>
    <s v="Attchd"/>
    <n v="1979"/>
    <s v="RFn"/>
    <n v="2"/>
    <n v="550"/>
    <s v="TA"/>
    <s v="TA"/>
    <s v="Y"/>
    <n v="0"/>
    <n v="88"/>
    <n v="216"/>
    <n v="0"/>
    <n v="0"/>
    <n v="0"/>
    <s v="NA"/>
    <s v="NA"/>
    <s v="NA"/>
    <n v="0"/>
    <n v="11"/>
    <n v="2007"/>
    <s v="WD"/>
    <s v="Normal"/>
    <n v="197000"/>
    <m/>
    <m/>
  </r>
  <r>
    <x v="448"/>
    <n v="60"/>
    <s v="RL"/>
    <n v="89"/>
    <n v="11645"/>
    <s v="Pave"/>
    <s v="NA"/>
    <s v="IR1"/>
    <s v="Lvl"/>
    <s v="AllPub"/>
    <s v="Corner"/>
    <s v="Gtl"/>
    <s v="CollgCr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0"/>
    <n v="860"/>
    <s v="GasA"/>
    <s v="Ex"/>
    <x v="0"/>
    <s v="SBrkr"/>
    <n v="860"/>
    <n v="860"/>
    <n v="0"/>
    <n v="1720"/>
    <n v="0"/>
    <n v="0"/>
    <n v="2"/>
    <n v="1"/>
    <n v="3"/>
    <n v="1"/>
    <s v="Gd"/>
    <n v="7"/>
    <s v="Typ"/>
    <n v="0"/>
    <s v="NA"/>
    <s v="Attchd"/>
    <n v="2004"/>
    <s v="RFn"/>
    <n v="2"/>
    <n v="565"/>
    <s v="TA"/>
    <s v="TA"/>
    <s v="Y"/>
    <n v="0"/>
    <n v="70"/>
    <n v="0"/>
    <n v="0"/>
    <n v="0"/>
    <n v="0"/>
    <s v="NA"/>
    <s v="NA"/>
    <s v="NA"/>
    <n v="0"/>
    <n v="8"/>
    <n v="2006"/>
    <s v="WD"/>
    <s v="Normal"/>
    <n v="196500"/>
    <m/>
    <m/>
  </r>
  <r>
    <x v="449"/>
    <n v="60"/>
    <s v="RL"/>
    <n v="80"/>
    <n v="10421"/>
    <s v="Pave"/>
    <s v="NA"/>
    <s v="Reg"/>
    <s v="Lvl"/>
    <s v="AllPub"/>
    <s v="Inside"/>
    <s v="Gtl"/>
    <s v="NWAmes"/>
    <s v="Norm"/>
    <s v="Norm"/>
    <s v="1Fam"/>
    <s v="2Story"/>
    <n v="7"/>
    <n v="5"/>
    <n v="1988"/>
    <n v="1988"/>
    <s v="Gable"/>
    <s v="CompShg"/>
    <s v="HdBoard"/>
    <s v="HdBoard"/>
    <s v="BrkFace"/>
    <n v="42"/>
    <s v="TA"/>
    <s v="TA"/>
    <s v="CBlock"/>
    <s v="Gd"/>
    <s v="TA"/>
    <s v="No"/>
    <s v="GLQ"/>
    <n v="394"/>
    <s v="Unf"/>
    <n v="0"/>
    <n v="586"/>
    <n v="980"/>
    <s v="GasA"/>
    <s v="TA"/>
    <x v="0"/>
    <s v="SBrkr"/>
    <n v="980"/>
    <n v="734"/>
    <n v="0"/>
    <n v="1714"/>
    <n v="0"/>
    <n v="0"/>
    <n v="2"/>
    <n v="1"/>
    <n v="3"/>
    <n v="1"/>
    <s v="TA"/>
    <n v="7"/>
    <s v="Typ"/>
    <n v="1"/>
    <s v="TA"/>
    <s v="Attchd"/>
    <n v="1988"/>
    <s v="Unf"/>
    <n v="2"/>
    <n v="496"/>
    <s v="TA"/>
    <s v="TA"/>
    <s v="Y"/>
    <n v="228"/>
    <n v="66"/>
    <n v="156"/>
    <n v="0"/>
    <n v="0"/>
    <n v="0"/>
    <s v="NA"/>
    <s v="MnPrv"/>
    <s v="Shed"/>
    <n v="500"/>
    <n v="3"/>
    <n v="2010"/>
    <s v="WD"/>
    <s v="Normal"/>
    <n v="196500"/>
    <m/>
    <m/>
  </r>
  <r>
    <x v="450"/>
    <n v="120"/>
    <s v="FV"/>
    <n v="59"/>
    <n v="4282"/>
    <s v="Pave"/>
    <s v="Pave"/>
    <s v="IR2"/>
    <s v="Lvl"/>
    <s v="AllPub"/>
    <s v="Inside"/>
    <s v="Gtl"/>
    <s v="Somerst"/>
    <s v="Norm"/>
    <s v="Norm"/>
    <s v="TwnhsE"/>
    <s v="1Story"/>
    <n v="7"/>
    <n v="5"/>
    <n v="2004"/>
    <n v="2004"/>
    <s v="Gable"/>
    <s v="CompShg"/>
    <s v="MetalSd"/>
    <s v="MetalSd"/>
    <s v="None"/>
    <n v="0"/>
    <s v="Gd"/>
    <s v="TA"/>
    <s v="PConc"/>
    <s v="Gd"/>
    <s v="TA"/>
    <s v="Mn"/>
    <s v="GLQ"/>
    <n v="16"/>
    <s v="Unf"/>
    <n v="0"/>
    <n v="1375"/>
    <n v="1391"/>
    <s v="GasA"/>
    <s v="Ex"/>
    <x v="0"/>
    <s v="SBrkr"/>
    <n v="1391"/>
    <n v="0"/>
    <n v="0"/>
    <n v="1391"/>
    <n v="0"/>
    <n v="0"/>
    <n v="2"/>
    <n v="0"/>
    <n v="2"/>
    <n v="1"/>
    <s v="Gd"/>
    <n v="5"/>
    <s v="Typ"/>
    <n v="0"/>
    <s v="NA"/>
    <s v="Attchd"/>
    <n v="2004"/>
    <s v="RFn"/>
    <n v="2"/>
    <n v="530"/>
    <s v="TA"/>
    <s v="TA"/>
    <s v="Y"/>
    <n v="156"/>
    <n v="158"/>
    <n v="0"/>
    <n v="0"/>
    <n v="0"/>
    <n v="0"/>
    <s v="NA"/>
    <s v="NA"/>
    <s v="NA"/>
    <n v="0"/>
    <n v="7"/>
    <n v="2008"/>
    <s v="WD"/>
    <s v="Normal"/>
    <n v="196000"/>
    <m/>
    <m/>
  </r>
  <r>
    <x v="451"/>
    <n v="120"/>
    <s v="RL"/>
    <n v="34"/>
    <n v="5381"/>
    <s v="Pave"/>
    <s v="NA"/>
    <s v="IR1"/>
    <s v="Lvl"/>
    <s v="AllPub"/>
    <s v="Inside"/>
    <s v="Gtl"/>
    <s v="NridgHt"/>
    <s v="Norm"/>
    <s v="Norm"/>
    <s v="Twnhs"/>
    <s v="1Story"/>
    <n v="6"/>
    <n v="5"/>
    <n v="2005"/>
    <n v="2005"/>
    <s v="Gable"/>
    <s v="CompShg"/>
    <s v="VinylSd"/>
    <s v="VinylSd"/>
    <s v="Stone"/>
    <n v="135"/>
    <s v="Gd"/>
    <s v="TA"/>
    <s v="PConc"/>
    <s v="Gd"/>
    <s v="TA"/>
    <s v="Av"/>
    <s v="ALQ"/>
    <n v="900"/>
    <s v="Unf"/>
    <n v="0"/>
    <n v="406"/>
    <n v="1306"/>
    <s v="GasA"/>
    <s v="Ex"/>
    <x v="0"/>
    <s v="SBrkr"/>
    <n v="1306"/>
    <n v="0"/>
    <n v="0"/>
    <n v="1306"/>
    <n v="1"/>
    <n v="0"/>
    <n v="2"/>
    <n v="0"/>
    <n v="1"/>
    <n v="1"/>
    <s v="Gd"/>
    <n v="5"/>
    <s v="Typ"/>
    <n v="1"/>
    <s v="Gd"/>
    <s v="Attchd"/>
    <n v="2005"/>
    <s v="RFn"/>
    <n v="2"/>
    <n v="624"/>
    <s v="TA"/>
    <s v="TA"/>
    <s v="Y"/>
    <n v="170"/>
    <n v="63"/>
    <n v="0"/>
    <n v="0"/>
    <n v="0"/>
    <n v="0"/>
    <s v="NA"/>
    <s v="NA"/>
    <s v="NA"/>
    <n v="0"/>
    <n v="8"/>
    <n v="2009"/>
    <s v="WD"/>
    <s v="Normal"/>
    <n v="196000"/>
    <m/>
    <m/>
  </r>
  <r>
    <x v="452"/>
    <n v="20"/>
    <s v="RL"/>
    <s v="NA"/>
    <n v="9819"/>
    <s v="Pave"/>
    <s v="NA"/>
    <s v="IR1"/>
    <s v="Lvl"/>
    <s v="AllPub"/>
    <s v="Inside"/>
    <s v="Mod"/>
    <s v="Mitchel"/>
    <s v="Norm"/>
    <s v="Norm"/>
    <s v="1Fam"/>
    <s v="1Story"/>
    <n v="6"/>
    <n v="5"/>
    <n v="1977"/>
    <n v="1977"/>
    <s v="Gable"/>
    <s v="CompShg"/>
    <s v="Plywood"/>
    <s v="ImStucc"/>
    <s v="None"/>
    <n v="0"/>
    <s v="TA"/>
    <s v="TA"/>
    <s v="PConc"/>
    <s v="TA"/>
    <s v="TA"/>
    <s v="Gd"/>
    <s v="ALQ"/>
    <n v="1567"/>
    <s v="Unf"/>
    <n v="0"/>
    <n v="0"/>
    <n v="1567"/>
    <s v="GasA"/>
    <s v="TA"/>
    <x v="0"/>
    <s v="SBrkr"/>
    <n v="1567"/>
    <n v="0"/>
    <n v="0"/>
    <n v="1567"/>
    <n v="1"/>
    <n v="0"/>
    <n v="2"/>
    <n v="0"/>
    <n v="2"/>
    <n v="1"/>
    <s v="Gd"/>
    <n v="5"/>
    <s v="Typ"/>
    <n v="2"/>
    <s v="TA"/>
    <s v="Attchd"/>
    <n v="1977"/>
    <s v="RFn"/>
    <n v="2"/>
    <n v="714"/>
    <s v="TA"/>
    <s v="TA"/>
    <s v="Y"/>
    <n v="264"/>
    <n v="32"/>
    <n v="0"/>
    <n v="0"/>
    <n v="0"/>
    <n v="0"/>
    <s v="NA"/>
    <s v="NA"/>
    <s v="NA"/>
    <n v="0"/>
    <n v="5"/>
    <n v="2009"/>
    <s v="WD"/>
    <s v="Normal"/>
    <n v="196000"/>
    <m/>
    <m/>
  </r>
  <r>
    <x v="453"/>
    <n v="20"/>
    <s v="RL"/>
    <n v="64"/>
    <n v="6762"/>
    <s v="Pave"/>
    <s v="NA"/>
    <s v="Reg"/>
    <s v="Lvl"/>
    <s v="AllPub"/>
    <s v="Inside"/>
    <s v="Gtl"/>
    <s v="CollgCr"/>
    <s v="Norm"/>
    <s v="Norm"/>
    <s v="1Fam"/>
    <s v="1Story"/>
    <n v="7"/>
    <n v="5"/>
    <n v="2007"/>
    <n v="2007"/>
    <s v="Gable"/>
    <s v="CompShg"/>
    <s v="VinylSd"/>
    <s v="VinylSd"/>
    <s v="BrkFace"/>
    <n v="108"/>
    <s v="Gd"/>
    <s v="TA"/>
    <s v="PConc"/>
    <s v="Gd"/>
    <s v="TA"/>
    <s v="No"/>
    <s v="GLQ"/>
    <n v="664"/>
    <s v="Unf"/>
    <n v="0"/>
    <n v="544"/>
    <n v="1208"/>
    <s v="GasA"/>
    <s v="Ex"/>
    <x v="0"/>
    <s v="SBrkr"/>
    <n v="1208"/>
    <n v="0"/>
    <n v="0"/>
    <n v="1208"/>
    <n v="1"/>
    <n v="0"/>
    <n v="2"/>
    <n v="0"/>
    <n v="2"/>
    <n v="1"/>
    <s v="Gd"/>
    <n v="6"/>
    <s v="Typ"/>
    <n v="0"/>
    <s v="NA"/>
    <s v="Attchd"/>
    <n v="2007"/>
    <s v="RFn"/>
    <n v="2"/>
    <n v="628"/>
    <s v="TA"/>
    <s v="TA"/>
    <s v="Y"/>
    <n v="105"/>
    <n v="54"/>
    <n v="0"/>
    <n v="0"/>
    <n v="0"/>
    <n v="0"/>
    <s v="NA"/>
    <s v="NA"/>
    <s v="NA"/>
    <n v="0"/>
    <n v="9"/>
    <n v="2007"/>
    <s v="New"/>
    <s v="Partial"/>
    <n v="195400"/>
    <m/>
    <m/>
  </r>
  <r>
    <x v="454"/>
    <n v="60"/>
    <s v="RL"/>
    <s v="NA"/>
    <n v="12046"/>
    <s v="Pave"/>
    <s v="NA"/>
    <s v="IR1"/>
    <s v="Lvl"/>
    <s v="AllPub"/>
    <s v="Inside"/>
    <s v="Gtl"/>
    <s v="NWAmes"/>
    <s v="Norm"/>
    <s v="Norm"/>
    <s v="1Fam"/>
    <s v="2Story"/>
    <n v="6"/>
    <n v="6"/>
    <n v="1976"/>
    <n v="1976"/>
    <s v="Gable"/>
    <s v="CompShg"/>
    <s v="Plywood"/>
    <s v="Plywood"/>
    <s v="BrkFace"/>
    <n v="298"/>
    <s v="TA"/>
    <s v="TA"/>
    <s v="CBlock"/>
    <s v="TA"/>
    <s v="TA"/>
    <s v="No"/>
    <s v="LwQ"/>
    <n v="156"/>
    <s v="Unf"/>
    <n v="0"/>
    <n v="692"/>
    <n v="848"/>
    <s v="GasA"/>
    <s v="TA"/>
    <x v="0"/>
    <s v="SBrkr"/>
    <n v="1118"/>
    <n v="912"/>
    <n v="0"/>
    <n v="2030"/>
    <n v="0"/>
    <n v="0"/>
    <n v="2"/>
    <n v="1"/>
    <n v="4"/>
    <n v="1"/>
    <s v="Gd"/>
    <n v="8"/>
    <s v="Typ"/>
    <n v="1"/>
    <s v="TA"/>
    <s v="Attchd"/>
    <n v="1976"/>
    <s v="Fin"/>
    <n v="2"/>
    <n v="551"/>
    <s v="TA"/>
    <s v="TA"/>
    <s v="Y"/>
    <n v="0"/>
    <n v="224"/>
    <n v="0"/>
    <n v="0"/>
    <n v="0"/>
    <n v="0"/>
    <s v="NA"/>
    <s v="NA"/>
    <s v="NA"/>
    <n v="0"/>
    <n v="6"/>
    <n v="2007"/>
    <s v="WD"/>
    <s v="Normal"/>
    <n v="195000"/>
    <m/>
    <m/>
  </r>
  <r>
    <x v="455"/>
    <n v="60"/>
    <s v="RL"/>
    <n v="68"/>
    <n v="8935"/>
    <s v="Pave"/>
    <s v="NA"/>
    <s v="IR1"/>
    <s v="Lvl"/>
    <s v="AllPub"/>
    <s v="Inside"/>
    <s v="Gtl"/>
    <s v="CollgCr"/>
    <s v="Norm"/>
    <s v="Norm"/>
    <s v="1Fam"/>
    <s v="2Story"/>
    <n v="7"/>
    <n v="5"/>
    <n v="2002"/>
    <n v="2002"/>
    <s v="Gable"/>
    <s v="CompShg"/>
    <s v="VinylSd"/>
    <s v="VinylSd"/>
    <s v="BrkFace"/>
    <n v="95"/>
    <s v="Gd"/>
    <s v="TA"/>
    <s v="PConc"/>
    <s v="Gd"/>
    <s v="TA"/>
    <s v="No"/>
    <s v="Unf"/>
    <n v="0"/>
    <s v="Unf"/>
    <n v="0"/>
    <n v="831"/>
    <n v="831"/>
    <s v="GasA"/>
    <s v="Ex"/>
    <x v="0"/>
    <s v="SBrkr"/>
    <n v="831"/>
    <n v="829"/>
    <n v="0"/>
    <n v="1660"/>
    <n v="0"/>
    <n v="0"/>
    <n v="2"/>
    <n v="1"/>
    <n v="3"/>
    <n v="1"/>
    <s v="Gd"/>
    <n v="7"/>
    <s v="Typ"/>
    <n v="0"/>
    <s v="NA"/>
    <s v="Attchd"/>
    <n v="2002"/>
    <s v="RFn"/>
    <n v="2"/>
    <n v="493"/>
    <s v="TA"/>
    <s v="TA"/>
    <s v="Y"/>
    <n v="144"/>
    <n v="68"/>
    <n v="0"/>
    <n v="0"/>
    <n v="0"/>
    <n v="0"/>
    <s v="NA"/>
    <s v="NA"/>
    <s v="NA"/>
    <n v="0"/>
    <n v="7"/>
    <n v="2009"/>
    <s v="WD"/>
    <s v="Normal"/>
    <n v="195000"/>
    <m/>
    <m/>
  </r>
  <r>
    <x v="456"/>
    <n v="60"/>
    <s v="RL"/>
    <n v="41"/>
    <n v="12393"/>
    <s v="Pave"/>
    <s v="NA"/>
    <s v="IR2"/>
    <s v="Lvl"/>
    <s v="AllPub"/>
    <s v="FR2"/>
    <s v="Gtl"/>
    <s v="CollgCr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x v="0"/>
    <s v="SBrkr"/>
    <n v="847"/>
    <n v="1101"/>
    <n v="0"/>
    <n v="1948"/>
    <n v="0"/>
    <n v="0"/>
    <n v="2"/>
    <n v="1"/>
    <n v="4"/>
    <n v="1"/>
    <s v="Gd"/>
    <n v="8"/>
    <s v="Typ"/>
    <n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n v="9"/>
    <n v="2006"/>
    <s v="WD"/>
    <s v="Normal"/>
    <n v="195000"/>
    <m/>
    <m/>
  </r>
  <r>
    <x v="457"/>
    <n v="120"/>
    <s v="RL"/>
    <n v="61"/>
    <n v="7577"/>
    <s v="Pave"/>
    <s v="NA"/>
    <s v="IR1"/>
    <s v="Lvl"/>
    <s v="AllPub"/>
    <s v="Corner"/>
    <s v="Gtl"/>
    <s v="NridgHt"/>
    <s v="Norm"/>
    <s v="Norm"/>
    <s v="TwnhsE"/>
    <s v="1Story"/>
    <n v="6"/>
    <n v="5"/>
    <n v="2005"/>
    <n v="2006"/>
    <s v="Gable"/>
    <s v="CompShg"/>
    <s v="VinylSd"/>
    <s v="VinylSd"/>
    <s v="Stone"/>
    <n v="256"/>
    <s v="Gd"/>
    <s v="TA"/>
    <s v="PConc"/>
    <s v="Gd"/>
    <s v="TA"/>
    <s v="Av"/>
    <s v="ALQ"/>
    <n v="20"/>
    <s v="Unf"/>
    <n v="0"/>
    <n v="1342"/>
    <n v="1362"/>
    <s v="GasA"/>
    <s v="Ex"/>
    <x v="0"/>
    <s v="SBrkr"/>
    <n v="1362"/>
    <n v="0"/>
    <n v="0"/>
    <n v="1362"/>
    <n v="0"/>
    <n v="0"/>
    <n v="2"/>
    <n v="0"/>
    <n v="2"/>
    <n v="1"/>
    <s v="Gd"/>
    <n v="6"/>
    <s v="Typ"/>
    <n v="1"/>
    <s v="Gd"/>
    <s v="Attchd"/>
    <n v="2005"/>
    <s v="RFn"/>
    <n v="2"/>
    <n v="460"/>
    <s v="TA"/>
    <s v="TA"/>
    <s v="Y"/>
    <n v="192"/>
    <n v="28"/>
    <n v="0"/>
    <n v="0"/>
    <n v="0"/>
    <n v="0"/>
    <s v="NA"/>
    <s v="NA"/>
    <s v="NA"/>
    <n v="0"/>
    <n v="6"/>
    <n v="2007"/>
    <s v="WD"/>
    <s v="Normal"/>
    <n v="194700"/>
    <m/>
    <m/>
  </r>
  <r>
    <x v="458"/>
    <n v="60"/>
    <s v="RL"/>
    <s v="NA"/>
    <n v="9453"/>
    <s v="Pave"/>
    <s v="NA"/>
    <s v="IR1"/>
    <s v="Lvl"/>
    <s v="AllPub"/>
    <s v="CulDSac"/>
    <s v="Gtl"/>
    <s v="SawyerW"/>
    <s v="RRNe"/>
    <s v="Norm"/>
    <s v="1Fam"/>
    <s v="2Story"/>
    <n v="7"/>
    <n v="7"/>
    <n v="1993"/>
    <n v="2003"/>
    <s v="Gable"/>
    <s v="CompShg"/>
    <s v="HdBoard"/>
    <s v="HdBoard"/>
    <s v="None"/>
    <n v="0"/>
    <s v="Gd"/>
    <s v="TA"/>
    <s v="PConc"/>
    <s v="Gd"/>
    <s v="TA"/>
    <s v="No"/>
    <s v="BLQ"/>
    <n v="402"/>
    <s v="Unf"/>
    <n v="0"/>
    <n v="594"/>
    <n v="996"/>
    <s v="GasA"/>
    <s v="Ex"/>
    <x v="0"/>
    <s v="SBrkr"/>
    <n v="1014"/>
    <n v="730"/>
    <n v="0"/>
    <n v="1744"/>
    <n v="0"/>
    <n v="0"/>
    <n v="2"/>
    <n v="1"/>
    <n v="3"/>
    <n v="1"/>
    <s v="Gd"/>
    <n v="7"/>
    <s v="Typ"/>
    <n v="0"/>
    <s v="NA"/>
    <s v="Attchd"/>
    <n v="1993"/>
    <s v="RFn"/>
    <n v="2"/>
    <n v="457"/>
    <s v="TA"/>
    <s v="TA"/>
    <s v="Y"/>
    <n v="370"/>
    <n v="70"/>
    <n v="0"/>
    <n v="238"/>
    <n v="0"/>
    <n v="0"/>
    <s v="NA"/>
    <s v="NA"/>
    <s v="NA"/>
    <n v="0"/>
    <n v="2"/>
    <n v="2010"/>
    <s v="WD"/>
    <s v="Normal"/>
    <n v="194500"/>
    <m/>
    <m/>
  </r>
  <r>
    <x v="459"/>
    <n v="20"/>
    <s v="RL"/>
    <n v="64"/>
    <n v="7314"/>
    <s v="Pave"/>
    <s v="NA"/>
    <s v="Reg"/>
    <s v="Lvl"/>
    <s v="AllPub"/>
    <s v="Inside"/>
    <s v="Gtl"/>
    <s v="CollgCr"/>
    <s v="Norm"/>
    <s v="Norm"/>
    <s v="1Fam"/>
    <s v="1Story"/>
    <n v="7"/>
    <n v="5"/>
    <n v="2007"/>
    <n v="2007"/>
    <s v="Gable"/>
    <s v="CompShg"/>
    <s v="VinylSd"/>
    <s v="VinylSd"/>
    <s v="Stone"/>
    <n v="82"/>
    <s v="Gd"/>
    <s v="TA"/>
    <s v="PConc"/>
    <s v="Gd"/>
    <s v="TA"/>
    <s v="Av"/>
    <s v="GLQ"/>
    <n v="724"/>
    <s v="Unf"/>
    <n v="0"/>
    <n v="508"/>
    <n v="1232"/>
    <s v="GasA"/>
    <s v="Ex"/>
    <x v="0"/>
    <s v="SBrkr"/>
    <n v="1232"/>
    <n v="0"/>
    <n v="0"/>
    <n v="1232"/>
    <n v="1"/>
    <n v="0"/>
    <n v="2"/>
    <n v="0"/>
    <n v="2"/>
    <n v="1"/>
    <s v="Gd"/>
    <n v="6"/>
    <s v="Typ"/>
    <n v="0"/>
    <s v="NA"/>
    <s v="Attchd"/>
    <n v="2007"/>
    <s v="RFn"/>
    <n v="2"/>
    <n v="632"/>
    <s v="TA"/>
    <s v="TA"/>
    <s v="Y"/>
    <n v="132"/>
    <n v="0"/>
    <n v="0"/>
    <n v="0"/>
    <n v="0"/>
    <n v="0"/>
    <s v="NA"/>
    <s v="NA"/>
    <s v="NA"/>
    <n v="0"/>
    <n v="2"/>
    <n v="2009"/>
    <s v="WD"/>
    <s v="Normal"/>
    <n v="194500"/>
    <m/>
    <m/>
  </r>
  <r>
    <x v="460"/>
    <n v="60"/>
    <s v="RL"/>
    <s v="NA"/>
    <n v="10832"/>
    <s v="Pave"/>
    <s v="NA"/>
    <s v="IR1"/>
    <s v="Lvl"/>
    <s v="AllPub"/>
    <s v="Corner"/>
    <s v="Gtl"/>
    <s v="Gilbert"/>
    <s v="Norm"/>
    <s v="Norm"/>
    <s v="1Fam"/>
    <s v="2Story"/>
    <n v="7"/>
    <n v="5"/>
    <n v="1994"/>
    <n v="1996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712"/>
    <n v="712"/>
    <s v="GasA"/>
    <s v="Ex"/>
    <x v="0"/>
    <s v="SBrkr"/>
    <n v="1086"/>
    <n v="809"/>
    <n v="0"/>
    <n v="1895"/>
    <n v="0"/>
    <n v="0"/>
    <n v="2"/>
    <n v="1"/>
    <n v="3"/>
    <n v="1"/>
    <s v="Gd"/>
    <n v="7"/>
    <s v="Typ"/>
    <n v="1"/>
    <s v="TA"/>
    <s v="Attchd"/>
    <n v="1994"/>
    <s v="Fin"/>
    <n v="2"/>
    <n v="409"/>
    <s v="TA"/>
    <s v="TA"/>
    <s v="Y"/>
    <n v="143"/>
    <n v="46"/>
    <n v="0"/>
    <n v="0"/>
    <n v="0"/>
    <n v="0"/>
    <s v="NA"/>
    <s v="NA"/>
    <s v="Shed"/>
    <n v="500"/>
    <n v="10"/>
    <n v="2008"/>
    <s v="WD"/>
    <s v="Normal"/>
    <n v="194500"/>
    <m/>
    <m/>
  </r>
  <r>
    <x v="461"/>
    <n v="120"/>
    <s v="RL"/>
    <n v="53"/>
    <n v="3922"/>
    <s v="Pave"/>
    <s v="NA"/>
    <s v="Reg"/>
    <s v="Lvl"/>
    <s v="AllPub"/>
    <s v="Inside"/>
    <s v="Gtl"/>
    <s v="Blmngtn"/>
    <s v="Norm"/>
    <s v="Norm"/>
    <s v="TwnhsE"/>
    <s v="1Story"/>
    <n v="7"/>
    <n v="5"/>
    <n v="2006"/>
    <n v="2007"/>
    <s v="Gable"/>
    <s v="CompShg"/>
    <s v="VinylSd"/>
    <s v="VinylSd"/>
    <s v="BrkFace"/>
    <n v="72"/>
    <s v="Gd"/>
    <s v="TA"/>
    <s v="PConc"/>
    <s v="Ex"/>
    <s v="TA"/>
    <s v="Av"/>
    <s v="Unf"/>
    <n v="0"/>
    <s v="Unf"/>
    <n v="0"/>
    <n v="1258"/>
    <n v="1258"/>
    <s v="GasA"/>
    <s v="Ex"/>
    <x v="0"/>
    <s v="SBrkr"/>
    <n v="1402"/>
    <n v="0"/>
    <n v="0"/>
    <n v="1402"/>
    <n v="0"/>
    <n v="2"/>
    <n v="0"/>
    <n v="2"/>
    <n v="2"/>
    <n v="1"/>
    <s v="Gd"/>
    <n v="7"/>
    <s v="Typ"/>
    <n v="1"/>
    <s v="Gd"/>
    <s v="Attchd"/>
    <n v="2006"/>
    <s v="Fin"/>
    <n v="3"/>
    <n v="648"/>
    <s v="TA"/>
    <s v="TA"/>
    <s v="Y"/>
    <n v="120"/>
    <n v="16"/>
    <n v="0"/>
    <n v="0"/>
    <n v="0"/>
    <n v="0"/>
    <s v="NA"/>
    <s v="NA"/>
    <s v="NA"/>
    <n v="0"/>
    <n v="2"/>
    <n v="2007"/>
    <s v="New"/>
    <s v="Partial"/>
    <n v="194201"/>
    <m/>
    <m/>
  </r>
  <r>
    <x v="462"/>
    <n v="20"/>
    <s v="RL"/>
    <n v="64"/>
    <n v="7406"/>
    <s v="Pave"/>
    <s v="NA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Stone"/>
    <n v="84"/>
    <s v="Gd"/>
    <s v="TA"/>
    <s v="PConc"/>
    <s v="Gd"/>
    <s v="TA"/>
    <s v="Av"/>
    <s v="GLQ"/>
    <n v="684"/>
    <s v="Unf"/>
    <n v="0"/>
    <n v="515"/>
    <n v="1199"/>
    <s v="GasA"/>
    <s v="Ex"/>
    <x v="0"/>
    <s v="SBrkr"/>
    <n v="1220"/>
    <n v="0"/>
    <n v="0"/>
    <n v="1220"/>
    <n v="1"/>
    <n v="0"/>
    <n v="2"/>
    <n v="0"/>
    <n v="2"/>
    <n v="1"/>
    <s v="Gd"/>
    <n v="6"/>
    <s v="Typ"/>
    <n v="0"/>
    <s v="NA"/>
    <s v="Attchd"/>
    <n v="2006"/>
    <s v="RFn"/>
    <n v="2"/>
    <n v="632"/>
    <s v="TA"/>
    <s v="TA"/>
    <s v="Y"/>
    <n v="105"/>
    <n v="54"/>
    <n v="0"/>
    <n v="0"/>
    <n v="0"/>
    <n v="0"/>
    <s v="NA"/>
    <s v="NA"/>
    <s v="NA"/>
    <n v="0"/>
    <n v="7"/>
    <n v="2006"/>
    <s v="New"/>
    <s v="Partial"/>
    <n v="194000"/>
    <m/>
    <m/>
  </r>
  <r>
    <x v="463"/>
    <n v="20"/>
    <s v="RL"/>
    <n v="74"/>
    <n v="8556"/>
    <s v="Pave"/>
    <s v="NA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240"/>
    <n v="1240"/>
    <s v="GasA"/>
    <s v="Ex"/>
    <x v="0"/>
    <s v="SBrkr"/>
    <n v="1240"/>
    <n v="0"/>
    <n v="0"/>
    <n v="1240"/>
    <n v="0"/>
    <n v="0"/>
    <n v="2"/>
    <n v="0"/>
    <n v="2"/>
    <n v="1"/>
    <s v="Gd"/>
    <n v="5"/>
    <s v="Typ"/>
    <n v="0"/>
    <s v="NA"/>
    <s v="Attchd"/>
    <n v="2006"/>
    <s v="RFn"/>
    <n v="3"/>
    <n v="826"/>
    <s v="TA"/>
    <s v="TA"/>
    <s v="Y"/>
    <n v="140"/>
    <n v="93"/>
    <n v="0"/>
    <n v="0"/>
    <n v="0"/>
    <n v="0"/>
    <s v="NA"/>
    <s v="NA"/>
    <s v="NA"/>
    <n v="0"/>
    <n v="5"/>
    <n v="2007"/>
    <s v="WD"/>
    <s v="Normal"/>
    <n v="194000"/>
    <m/>
    <m/>
  </r>
  <r>
    <x v="464"/>
    <n v="80"/>
    <s v="RL"/>
    <s v="NA"/>
    <n v="16157"/>
    <s v="Pave"/>
    <s v="NA"/>
    <s v="IR1"/>
    <s v="Lvl"/>
    <s v="AllPub"/>
    <s v="FR2"/>
    <s v="Gtl"/>
    <s v="Veenker"/>
    <s v="Feedr"/>
    <s v="Norm"/>
    <s v="1Fam"/>
    <s v="SLvl"/>
    <n v="5"/>
    <n v="7"/>
    <n v="1978"/>
    <n v="1978"/>
    <s v="Gable"/>
    <s v="CompShg"/>
    <s v="Plywood"/>
    <s v="Plywood"/>
    <s v="None"/>
    <n v="0"/>
    <s v="TA"/>
    <s v="TA"/>
    <s v="PConc"/>
    <s v="Gd"/>
    <s v="TA"/>
    <s v="Gd"/>
    <s v="ALQ"/>
    <n v="680"/>
    <s v="Rec"/>
    <n v="391"/>
    <n v="289"/>
    <n v="1360"/>
    <s v="GasA"/>
    <s v="Ex"/>
    <x v="0"/>
    <s v="SBrkr"/>
    <n v="1432"/>
    <n v="0"/>
    <n v="0"/>
    <n v="1432"/>
    <n v="1"/>
    <n v="0"/>
    <n v="1"/>
    <n v="1"/>
    <n v="2"/>
    <n v="1"/>
    <s v="Gd"/>
    <n v="5"/>
    <s v="Typ"/>
    <n v="1"/>
    <s v="TA"/>
    <s v="Attchd"/>
    <n v="1978"/>
    <s v="Unf"/>
    <n v="2"/>
    <n v="588"/>
    <s v="TA"/>
    <s v="TA"/>
    <s v="Y"/>
    <n v="168"/>
    <n v="180"/>
    <n v="0"/>
    <n v="0"/>
    <n v="0"/>
    <n v="0"/>
    <s v="NA"/>
    <s v="NA"/>
    <s v="NA"/>
    <n v="0"/>
    <n v="6"/>
    <n v="2007"/>
    <s v="WD"/>
    <s v="Normal"/>
    <n v="194000"/>
    <m/>
    <m/>
  </r>
  <r>
    <x v="465"/>
    <n v="20"/>
    <s v="RL"/>
    <n v="64"/>
    <n v="6762"/>
    <s v="Pave"/>
    <s v="NA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1286"/>
    <n v="1286"/>
    <s v="GasA"/>
    <s v="Ex"/>
    <x v="0"/>
    <s v="SBrkr"/>
    <n v="1294"/>
    <n v="0"/>
    <n v="0"/>
    <n v="1294"/>
    <n v="0"/>
    <n v="0"/>
    <n v="2"/>
    <n v="0"/>
    <n v="2"/>
    <n v="1"/>
    <s v="Gd"/>
    <n v="6"/>
    <s v="Typ"/>
    <n v="1"/>
    <s v="Gd"/>
    <s v="Attchd"/>
    <n v="2006"/>
    <s v="RFn"/>
    <n v="2"/>
    <n v="662"/>
    <s v="TA"/>
    <s v="TA"/>
    <s v="Y"/>
    <n v="168"/>
    <n v="55"/>
    <n v="0"/>
    <n v="0"/>
    <n v="0"/>
    <n v="0"/>
    <s v="NA"/>
    <s v="NA"/>
    <s v="NA"/>
    <n v="0"/>
    <n v="7"/>
    <n v="2006"/>
    <s v="New"/>
    <s v="Partial"/>
    <n v="193879"/>
    <m/>
    <m/>
  </r>
  <r>
    <x v="466"/>
    <n v="60"/>
    <s v="RL"/>
    <n v="100"/>
    <n v="13000"/>
    <s v="Pave"/>
    <s v="NA"/>
    <s v="Reg"/>
    <s v="Lvl"/>
    <s v="AllPub"/>
    <s v="Corner"/>
    <s v="Gtl"/>
    <s v="NAmes"/>
    <s v="Norm"/>
    <s v="Norm"/>
    <s v="1Fam"/>
    <s v="2Story"/>
    <n v="6"/>
    <n v="6"/>
    <n v="1968"/>
    <n v="1968"/>
    <s v="Gable"/>
    <s v="CompShg"/>
    <s v="VinylSd"/>
    <s v="VinylSd"/>
    <s v="BrkFace"/>
    <n v="576"/>
    <s v="TA"/>
    <s v="Gd"/>
    <s v="CBlock"/>
    <s v="Gd"/>
    <s v="TA"/>
    <s v="No"/>
    <s v="Rec"/>
    <n v="448"/>
    <s v="Unf"/>
    <n v="0"/>
    <n v="448"/>
    <n v="896"/>
    <s v="GasA"/>
    <s v="TA"/>
    <x v="0"/>
    <s v="SBrkr"/>
    <n v="1182"/>
    <n v="960"/>
    <n v="0"/>
    <n v="2142"/>
    <n v="0"/>
    <n v="0"/>
    <n v="2"/>
    <n v="1"/>
    <n v="4"/>
    <n v="1"/>
    <s v="Gd"/>
    <n v="8"/>
    <s v="Typ"/>
    <n v="1"/>
    <s v="Gd"/>
    <s v="Attchd"/>
    <n v="1968"/>
    <s v="Fin"/>
    <n v="1"/>
    <n v="509"/>
    <s v="TA"/>
    <s v="TA"/>
    <s v="Y"/>
    <n v="0"/>
    <n v="72"/>
    <n v="0"/>
    <n v="0"/>
    <n v="252"/>
    <n v="0"/>
    <s v="NA"/>
    <s v="NA"/>
    <s v="NA"/>
    <n v="0"/>
    <n v="6"/>
    <n v="2009"/>
    <s v="WD"/>
    <s v="Normal"/>
    <n v="193500"/>
    <m/>
    <m/>
  </r>
  <r>
    <x v="467"/>
    <n v="20"/>
    <s v="RL"/>
    <n v="65"/>
    <n v="8125"/>
    <s v="Pave"/>
    <s v="NA"/>
    <s v="Reg"/>
    <s v="Lvl"/>
    <s v="AllPub"/>
    <s v="Inside"/>
    <s v="Gtl"/>
    <s v="SawyerW"/>
    <s v="Norm"/>
    <s v="Norm"/>
    <s v="1Fam"/>
    <s v="1Story"/>
    <n v="6"/>
    <n v="5"/>
    <n v="1994"/>
    <n v="1998"/>
    <s v="Gable"/>
    <s v="CompShg"/>
    <s v="HdBoard"/>
    <s v="HdBoard"/>
    <s v="BrkFace"/>
    <n v="258"/>
    <s v="TA"/>
    <s v="TA"/>
    <s v="PConc"/>
    <s v="Gd"/>
    <s v="TA"/>
    <s v="No"/>
    <s v="GLQ"/>
    <n v="1138"/>
    <s v="Unf"/>
    <n v="0"/>
    <n v="270"/>
    <n v="1408"/>
    <s v="GasA"/>
    <s v="Ex"/>
    <x v="0"/>
    <s v="SBrkr"/>
    <n v="1679"/>
    <n v="0"/>
    <n v="0"/>
    <n v="1679"/>
    <n v="1"/>
    <n v="0"/>
    <n v="2"/>
    <n v="0"/>
    <n v="3"/>
    <n v="1"/>
    <s v="Gd"/>
    <n v="7"/>
    <s v="Typ"/>
    <n v="1"/>
    <s v="Fa"/>
    <s v="Attchd"/>
    <n v="1994"/>
    <s v="RFn"/>
    <n v="2"/>
    <n v="575"/>
    <s v="TA"/>
    <s v="TA"/>
    <s v="Y"/>
    <n v="224"/>
    <n v="42"/>
    <n v="0"/>
    <n v="0"/>
    <n v="0"/>
    <n v="0"/>
    <s v="NA"/>
    <s v="NA"/>
    <s v="NA"/>
    <n v="0"/>
    <n v="10"/>
    <n v="2008"/>
    <s v="WD"/>
    <s v="Normal"/>
    <n v="193500"/>
    <m/>
    <m/>
  </r>
  <r>
    <x v="468"/>
    <n v="120"/>
    <s v="RL"/>
    <n v="50"/>
    <n v="8012"/>
    <s v="Pave"/>
    <s v="NA"/>
    <s v="Reg"/>
    <s v="Lvl"/>
    <s v="AllPub"/>
    <s v="Inside"/>
    <s v="Gtl"/>
    <s v="SawyerW"/>
    <s v="Norm"/>
    <s v="Norm"/>
    <s v="TwnhsE"/>
    <s v="1Story"/>
    <n v="6"/>
    <n v="5"/>
    <n v="1993"/>
    <n v="1994"/>
    <s v="Gable"/>
    <s v="CompShg"/>
    <s v="Plywood"/>
    <s v="Plywood"/>
    <s v="None"/>
    <n v="0"/>
    <s v="Gd"/>
    <s v="TA"/>
    <s v="PConc"/>
    <s v="Gd"/>
    <s v="TA"/>
    <s v="No"/>
    <s v="LwQ"/>
    <n v="165"/>
    <s v="GLQ"/>
    <n v="841"/>
    <n v="598"/>
    <n v="1604"/>
    <s v="GasA"/>
    <s v="Ex"/>
    <x v="0"/>
    <s v="SBrkr"/>
    <n v="1617"/>
    <n v="0"/>
    <n v="0"/>
    <n v="1617"/>
    <n v="1"/>
    <n v="0"/>
    <n v="2"/>
    <n v="0"/>
    <n v="2"/>
    <n v="1"/>
    <s v="Gd"/>
    <n v="5"/>
    <s v="Typ"/>
    <n v="1"/>
    <s v="Fa"/>
    <s v="Attchd"/>
    <n v="1993"/>
    <s v="RFn"/>
    <n v="2"/>
    <n v="533"/>
    <s v="TA"/>
    <s v="TA"/>
    <s v="Y"/>
    <n v="0"/>
    <n v="69"/>
    <n v="0"/>
    <n v="0"/>
    <n v="0"/>
    <n v="0"/>
    <s v="NA"/>
    <s v="NA"/>
    <s v="NA"/>
    <n v="0"/>
    <n v="7"/>
    <n v="2008"/>
    <s v="WD"/>
    <s v="Normal"/>
    <n v="193000"/>
    <m/>
    <m/>
  </r>
  <r>
    <x v="469"/>
    <n v="60"/>
    <s v="RL"/>
    <n v="68"/>
    <n v="9179"/>
    <s v="Pave"/>
    <s v="NA"/>
    <s v="IR1"/>
    <s v="Lvl"/>
    <s v="AllPub"/>
    <s v="Inside"/>
    <s v="Gtl"/>
    <s v="CollgCr"/>
    <s v="Norm"/>
    <s v="Norm"/>
    <s v="1Fam"/>
    <s v="2Story"/>
    <n v="7"/>
    <n v="5"/>
    <n v="1999"/>
    <n v="1999"/>
    <s v="Gable"/>
    <s v="CompShg"/>
    <s v="VinylSd"/>
    <s v="VinylSd"/>
    <s v="BrkFace"/>
    <n v="158"/>
    <s v="Gd"/>
    <s v="TA"/>
    <s v="PConc"/>
    <s v="Gd"/>
    <s v="TA"/>
    <s v="No"/>
    <s v="GLQ"/>
    <n v="633"/>
    <s v="Unf"/>
    <n v="0"/>
    <n v="240"/>
    <n v="873"/>
    <s v="GasA"/>
    <s v="Ex"/>
    <x v="0"/>
    <s v="SBrkr"/>
    <n v="882"/>
    <n v="908"/>
    <n v="0"/>
    <n v="1790"/>
    <n v="1"/>
    <n v="0"/>
    <n v="2"/>
    <n v="1"/>
    <n v="3"/>
    <n v="1"/>
    <s v="Gd"/>
    <n v="7"/>
    <s v="Typ"/>
    <n v="0"/>
    <s v="NA"/>
    <s v="Attchd"/>
    <n v="1999"/>
    <s v="RFn"/>
    <n v="2"/>
    <n v="588"/>
    <s v="TA"/>
    <s v="TA"/>
    <s v="Y"/>
    <n v="0"/>
    <n v="88"/>
    <n v="0"/>
    <n v="0"/>
    <n v="0"/>
    <n v="0"/>
    <s v="NA"/>
    <s v="NA"/>
    <s v="NA"/>
    <n v="0"/>
    <n v="6"/>
    <n v="2008"/>
    <s v="WD"/>
    <s v="Abnorml"/>
    <n v="193000"/>
    <m/>
    <m/>
  </r>
  <r>
    <x v="470"/>
    <n v="60"/>
    <s v="RL"/>
    <n v="62"/>
    <n v="7415"/>
    <s v="Pave"/>
    <s v="NA"/>
    <s v="IR1"/>
    <s v="Lvl"/>
    <s v="AllPub"/>
    <s v="Inside"/>
    <s v="Gtl"/>
    <s v="Gilbert"/>
    <s v="Norm"/>
    <s v="Norm"/>
    <s v="1Fam"/>
    <s v="2Story"/>
    <n v="6"/>
    <n v="5"/>
    <n v="2004"/>
    <n v="2004"/>
    <s v="Gable"/>
    <s v="CompShg"/>
    <s v="VinylSd"/>
    <s v="VinylSd"/>
    <s v="None"/>
    <n v="0"/>
    <s v="TA"/>
    <s v="TA"/>
    <s v="PConc"/>
    <s v="TA"/>
    <s v="TA"/>
    <s v="No"/>
    <s v="GLQ"/>
    <n v="759"/>
    <s v="Unf"/>
    <n v="0"/>
    <n v="80"/>
    <n v="839"/>
    <s v="GasA"/>
    <s v="Ex"/>
    <x v="0"/>
    <s v="SBrkr"/>
    <n v="864"/>
    <n v="729"/>
    <n v="0"/>
    <n v="1593"/>
    <n v="1"/>
    <n v="0"/>
    <n v="2"/>
    <n v="1"/>
    <n v="3"/>
    <n v="1"/>
    <s v="TA"/>
    <n v="8"/>
    <s v="Typ"/>
    <n v="1"/>
    <s v="TA"/>
    <s v="Attchd"/>
    <n v="2004"/>
    <s v="Fin"/>
    <n v="2"/>
    <n v="398"/>
    <s v="TA"/>
    <s v="TA"/>
    <s v="Y"/>
    <n v="100"/>
    <n v="75"/>
    <n v="0"/>
    <n v="0"/>
    <n v="0"/>
    <n v="0"/>
    <s v="NA"/>
    <s v="NA"/>
    <s v="NA"/>
    <n v="0"/>
    <n v="4"/>
    <n v="2008"/>
    <s v="WD"/>
    <s v="Normal"/>
    <n v="193000"/>
    <m/>
    <m/>
  </r>
  <r>
    <x v="471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357"/>
    <n v="1373"/>
    <s v="GasA"/>
    <s v="Ex"/>
    <x v="0"/>
    <s v="SBrkr"/>
    <n v="1555"/>
    <n v="0"/>
    <n v="0"/>
    <n v="1555"/>
    <n v="0"/>
    <n v="0"/>
    <n v="2"/>
    <n v="0"/>
    <n v="2"/>
    <n v="1"/>
    <s v="Gd"/>
    <n v="7"/>
    <s v="Typ"/>
    <n v="1"/>
    <s v="TA"/>
    <s v="Attchd"/>
    <n v="2005"/>
    <s v="Fin"/>
    <n v="2"/>
    <n v="430"/>
    <s v="TA"/>
    <s v="TA"/>
    <s v="Y"/>
    <n v="143"/>
    <n v="20"/>
    <n v="0"/>
    <n v="0"/>
    <n v="0"/>
    <n v="0"/>
    <s v="NA"/>
    <s v="NA"/>
    <s v="NA"/>
    <n v="0"/>
    <n v="5"/>
    <n v="2009"/>
    <s v="WD"/>
    <s v="Normal"/>
    <n v="192500"/>
    <m/>
    <m/>
  </r>
  <r>
    <x v="472"/>
    <n v="60"/>
    <s v="RL"/>
    <n v="65"/>
    <n v="14006"/>
    <s v="Pave"/>
    <s v="NA"/>
    <s v="IR1"/>
    <s v="Lvl"/>
    <s v="AllPub"/>
    <s v="Inside"/>
    <s v="Gtl"/>
    <s v="CollgCr"/>
    <s v="Norm"/>
    <s v="Norm"/>
    <s v="1Fam"/>
    <s v="2Story"/>
    <n v="7"/>
    <n v="5"/>
    <n v="2002"/>
    <n v="2002"/>
    <s v="Gable"/>
    <s v="CompShg"/>
    <s v="VinylSd"/>
    <s v="VinylSd"/>
    <s v="BrkFace"/>
    <n v="144"/>
    <s v="Gd"/>
    <s v="TA"/>
    <s v="PConc"/>
    <s v="Gd"/>
    <s v="TA"/>
    <s v="NA"/>
    <s v="Unf"/>
    <n v="0"/>
    <s v="Unf"/>
    <n v="0"/>
    <n v="936"/>
    <n v="936"/>
    <s v="GasA"/>
    <s v="Ex"/>
    <x v="0"/>
    <s v="SBrkr"/>
    <n v="936"/>
    <n v="840"/>
    <n v="0"/>
    <n v="1776"/>
    <n v="0"/>
    <n v="0"/>
    <n v="2"/>
    <n v="1"/>
    <n v="3"/>
    <n v="1"/>
    <s v="Gd"/>
    <n v="7"/>
    <s v="Typ"/>
    <n v="1"/>
    <s v="TA"/>
    <s v="Attchd"/>
    <n v="2002"/>
    <s v="RFn"/>
    <n v="2"/>
    <n v="474"/>
    <s v="TA"/>
    <s v="TA"/>
    <s v="Y"/>
    <n v="144"/>
    <n v="96"/>
    <n v="0"/>
    <n v="0"/>
    <n v="0"/>
    <n v="0"/>
    <s v="NA"/>
    <s v="NA"/>
    <s v="NA"/>
    <n v="0"/>
    <n v="2"/>
    <n v="2006"/>
    <s v="WD"/>
    <s v="Normal"/>
    <n v="192500"/>
    <m/>
    <m/>
  </r>
  <r>
    <x v="473"/>
    <n v="60"/>
    <s v="RL"/>
    <n v="60"/>
    <n v="21930"/>
    <s v="Pave"/>
    <s v="NA"/>
    <s v="IR3"/>
    <s v="Lvl"/>
    <s v="AllPub"/>
    <s v="Inside"/>
    <s v="Gtl"/>
    <s v="Gilbert"/>
    <s v="RRAn"/>
    <s v="Norm"/>
    <s v="1Fam"/>
    <s v="2Story"/>
    <n v="5"/>
    <n v="5"/>
    <n v="2005"/>
    <n v="2005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732"/>
    <n v="732"/>
    <s v="GasA"/>
    <s v="Ex"/>
    <x v="0"/>
    <s v="SBrkr"/>
    <n v="734"/>
    <n v="1104"/>
    <n v="0"/>
    <n v="1838"/>
    <n v="0"/>
    <n v="0"/>
    <n v="2"/>
    <n v="1"/>
    <n v="4"/>
    <n v="1"/>
    <s v="TA"/>
    <n v="7"/>
    <s v="Typ"/>
    <n v="1"/>
    <s v="Gd"/>
    <s v="BuiltIn"/>
    <n v="2005"/>
    <s v="Fin"/>
    <n v="2"/>
    <n v="372"/>
    <s v="TA"/>
    <s v="TA"/>
    <s v="Y"/>
    <n v="100"/>
    <n v="40"/>
    <n v="0"/>
    <n v="0"/>
    <n v="0"/>
    <n v="0"/>
    <s v="NA"/>
    <s v="NA"/>
    <s v="NA"/>
    <n v="0"/>
    <n v="7"/>
    <n v="2006"/>
    <s v="WD"/>
    <s v="Normal"/>
    <n v="192140"/>
    <m/>
    <m/>
  </r>
  <r>
    <x v="474"/>
    <n v="20"/>
    <s v="RL"/>
    <n v="68"/>
    <n v="9017"/>
    <s v="Pave"/>
    <s v="NA"/>
    <s v="IR1"/>
    <s v="Lvl"/>
    <s v="AllPub"/>
    <s v="Inside"/>
    <s v="Gtl"/>
    <s v="CollgCr"/>
    <s v="Norm"/>
    <s v="Norm"/>
    <s v="1Fam"/>
    <s v="1Story"/>
    <n v="7"/>
    <n v="5"/>
    <n v="1999"/>
    <n v="1999"/>
    <s v="Gable"/>
    <s v="CompShg"/>
    <s v="VinylSd"/>
    <s v="VinylSd"/>
    <s v="None"/>
    <n v="0"/>
    <s v="Gd"/>
    <s v="TA"/>
    <s v="PConc"/>
    <s v="Gd"/>
    <s v="TA"/>
    <s v="Av"/>
    <s v="GLQ"/>
    <n v="560"/>
    <s v="Unf"/>
    <n v="0"/>
    <n v="871"/>
    <n v="1431"/>
    <s v="GasA"/>
    <s v="Ex"/>
    <x v="0"/>
    <s v="SBrkr"/>
    <n v="1431"/>
    <n v="0"/>
    <n v="0"/>
    <n v="1431"/>
    <n v="1"/>
    <n v="0"/>
    <n v="2"/>
    <n v="0"/>
    <n v="3"/>
    <n v="1"/>
    <s v="Gd"/>
    <n v="6"/>
    <s v="Typ"/>
    <n v="0"/>
    <s v="NA"/>
    <s v="Attchd"/>
    <n v="1999"/>
    <s v="Fin"/>
    <n v="2"/>
    <n v="666"/>
    <s v="TA"/>
    <s v="TA"/>
    <s v="Y"/>
    <n v="0"/>
    <n v="35"/>
    <n v="0"/>
    <n v="0"/>
    <n v="0"/>
    <n v="0"/>
    <s v="NA"/>
    <s v="NA"/>
    <s v="NA"/>
    <n v="0"/>
    <n v="9"/>
    <n v="2009"/>
    <s v="WD"/>
    <s v="Normal"/>
    <n v="192000"/>
    <m/>
    <m/>
  </r>
  <r>
    <x v="475"/>
    <n v="60"/>
    <s v="RL"/>
    <n v="83"/>
    <n v="10005"/>
    <s v="Pave"/>
    <s v="NA"/>
    <s v="Reg"/>
    <s v="Lvl"/>
    <s v="AllPub"/>
    <s v="Inside"/>
    <s v="Gtl"/>
    <s v="ClearCr"/>
    <s v="Norm"/>
    <s v="Norm"/>
    <s v="1Fam"/>
    <s v="2Story"/>
    <n v="7"/>
    <n v="5"/>
    <n v="1977"/>
    <n v="1977"/>
    <s v="Hip"/>
    <s v="CompShg"/>
    <s v="Plywood"/>
    <s v="Plywood"/>
    <s v="BrkFace"/>
    <n v="299"/>
    <s v="TA"/>
    <s v="TA"/>
    <s v="CBlock"/>
    <s v="Gd"/>
    <s v="TA"/>
    <s v="No"/>
    <s v="BLQ"/>
    <n v="392"/>
    <s v="Unf"/>
    <n v="0"/>
    <n v="768"/>
    <n v="1160"/>
    <s v="GasA"/>
    <s v="Ex"/>
    <x v="0"/>
    <s v="SBrkr"/>
    <n v="1156"/>
    <n v="866"/>
    <n v="0"/>
    <n v="2022"/>
    <n v="0"/>
    <n v="0"/>
    <n v="2"/>
    <n v="1"/>
    <n v="4"/>
    <n v="1"/>
    <s v="TA"/>
    <n v="8"/>
    <s v="Typ"/>
    <n v="1"/>
    <s v="TA"/>
    <s v="Attchd"/>
    <n v="1977"/>
    <s v="Fin"/>
    <n v="2"/>
    <n v="505"/>
    <s v="TA"/>
    <s v="TA"/>
    <s v="Y"/>
    <n v="288"/>
    <n v="117"/>
    <n v="0"/>
    <n v="0"/>
    <n v="0"/>
    <n v="0"/>
    <s v="NA"/>
    <s v="NA"/>
    <s v="NA"/>
    <n v="0"/>
    <n v="3"/>
    <n v="2008"/>
    <s v="WD"/>
    <s v="Normal"/>
    <n v="192000"/>
    <m/>
    <m/>
  </r>
  <r>
    <x v="476"/>
    <n v="60"/>
    <s v="RL"/>
    <n v="59"/>
    <n v="9042"/>
    <s v="Pave"/>
    <s v="NA"/>
    <s v="IR1"/>
    <s v="Lvl"/>
    <s v="AllPub"/>
    <s v="Inside"/>
    <s v="Gtl"/>
    <s v="Gilbert"/>
    <s v="Norm"/>
    <s v="Norm"/>
    <s v="1Fam"/>
    <s v="2Story"/>
    <n v="6"/>
    <n v="5"/>
    <n v="1998"/>
    <n v="1998"/>
    <s v="Gable"/>
    <s v="CompShg"/>
    <s v="VinylSd"/>
    <s v="VinylSd"/>
    <s v="None"/>
    <n v="0"/>
    <s v="TA"/>
    <s v="TA"/>
    <s v="PConc"/>
    <s v="Gd"/>
    <s v="TA"/>
    <s v="Gd"/>
    <s v="GLQ"/>
    <n v="828"/>
    <s v="Unf"/>
    <n v="0"/>
    <n v="115"/>
    <n v="943"/>
    <s v="GasA"/>
    <s v="Gd"/>
    <x v="0"/>
    <s v="SBrkr"/>
    <n v="943"/>
    <n v="695"/>
    <n v="0"/>
    <n v="1638"/>
    <n v="1"/>
    <n v="0"/>
    <n v="2"/>
    <n v="1"/>
    <n v="3"/>
    <n v="1"/>
    <s v="TA"/>
    <n v="7"/>
    <s v="Typ"/>
    <n v="2"/>
    <s v="TA"/>
    <s v="Attchd"/>
    <n v="1998"/>
    <s v="Fin"/>
    <n v="2"/>
    <n v="472"/>
    <s v="TA"/>
    <s v="TA"/>
    <s v="Y"/>
    <n v="100"/>
    <n v="38"/>
    <n v="0"/>
    <n v="0"/>
    <n v="0"/>
    <n v="0"/>
    <s v="NA"/>
    <s v="NA"/>
    <s v="NA"/>
    <n v="0"/>
    <n v="7"/>
    <n v="2008"/>
    <s v="WD"/>
    <s v="Normal"/>
    <n v="192000"/>
    <m/>
    <m/>
  </r>
  <r>
    <x v="477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8"/>
    <n v="5"/>
    <n v="2004"/>
    <n v="2005"/>
    <s v="Gable"/>
    <s v="CompShg"/>
    <s v="VinylSd"/>
    <s v="VinylSd"/>
    <s v="BrkFace"/>
    <n v="16"/>
    <s v="Gd"/>
    <s v="TA"/>
    <s v="PConc"/>
    <s v="Gd"/>
    <s v="TA"/>
    <s v="No"/>
    <s v="GLQ"/>
    <n v="24"/>
    <s v="Unf"/>
    <n v="0"/>
    <n v="1232"/>
    <n v="1256"/>
    <s v="GasA"/>
    <s v="Ex"/>
    <x v="0"/>
    <s v="SBrkr"/>
    <n v="1269"/>
    <n v="0"/>
    <n v="0"/>
    <n v="1269"/>
    <n v="0"/>
    <n v="0"/>
    <n v="2"/>
    <n v="0"/>
    <n v="2"/>
    <n v="1"/>
    <s v="Gd"/>
    <n v="6"/>
    <s v="Typ"/>
    <n v="1"/>
    <s v="TA"/>
    <s v="Attchd"/>
    <n v="2004"/>
    <s v="Fin"/>
    <n v="2"/>
    <n v="430"/>
    <s v="TA"/>
    <s v="TA"/>
    <s v="Y"/>
    <n v="146"/>
    <n v="20"/>
    <n v="0"/>
    <n v="0"/>
    <n v="144"/>
    <n v="0"/>
    <s v="NA"/>
    <s v="NA"/>
    <s v="NA"/>
    <n v="0"/>
    <n v="4"/>
    <n v="2010"/>
    <s v="WD"/>
    <s v="Normal"/>
    <n v="192000"/>
    <m/>
    <m/>
  </r>
  <r>
    <x v="478"/>
    <n v="20"/>
    <s v="RL"/>
    <n v="70"/>
    <n v="8749"/>
    <s v="Pave"/>
    <s v="NA"/>
    <s v="Reg"/>
    <s v="Lvl"/>
    <s v="AllPub"/>
    <s v="Inside"/>
    <s v="Gtl"/>
    <s v="CollgCr"/>
    <s v="Norm"/>
    <s v="Norm"/>
    <s v="1Fam"/>
    <s v="1Story"/>
    <n v="7"/>
    <n v="5"/>
    <n v="2002"/>
    <n v="2002"/>
    <s v="Gable"/>
    <s v="CompShg"/>
    <s v="VinylSd"/>
    <s v="VinylSd"/>
    <s v="BrkFace"/>
    <n v="100"/>
    <s v="Gd"/>
    <s v="TA"/>
    <s v="PConc"/>
    <s v="Gd"/>
    <s v="TA"/>
    <s v="No"/>
    <s v="Unf"/>
    <n v="0"/>
    <s v="Unf"/>
    <n v="0"/>
    <n v="1459"/>
    <n v="1459"/>
    <s v="GasA"/>
    <s v="Ex"/>
    <x v="0"/>
    <s v="SBrkr"/>
    <n v="1459"/>
    <n v="0"/>
    <n v="0"/>
    <n v="1459"/>
    <n v="0"/>
    <n v="0"/>
    <n v="2"/>
    <n v="0"/>
    <n v="3"/>
    <n v="1"/>
    <s v="Gd"/>
    <n v="6"/>
    <s v="Typ"/>
    <n v="1"/>
    <s v="Gd"/>
    <s v="Attchd"/>
    <n v="2002"/>
    <s v="RFn"/>
    <n v="2"/>
    <n v="527"/>
    <s v="TA"/>
    <s v="TA"/>
    <s v="Y"/>
    <n v="192"/>
    <n v="39"/>
    <n v="0"/>
    <n v="0"/>
    <n v="0"/>
    <n v="0"/>
    <s v="NA"/>
    <s v="NA"/>
    <s v="NA"/>
    <n v="0"/>
    <n v="9"/>
    <n v="2007"/>
    <s v="WD"/>
    <s v="Normal"/>
    <n v="192000"/>
    <m/>
    <m/>
  </r>
  <r>
    <x v="479"/>
    <n v="20"/>
    <s v="RL"/>
    <n v="93"/>
    <n v="9382"/>
    <s v="Pave"/>
    <s v="NA"/>
    <s v="IR1"/>
    <s v="Lvl"/>
    <s v="AllPub"/>
    <s v="CulDSac"/>
    <s v="Gtl"/>
    <s v="CollgCr"/>
    <s v="Norm"/>
    <s v="Norm"/>
    <s v="1Fam"/>
    <s v="1Story"/>
    <n v="7"/>
    <n v="5"/>
    <n v="1999"/>
    <n v="2000"/>
    <s v="Gable"/>
    <s v="CompShg"/>
    <s v="VinylSd"/>
    <s v="VinylSd"/>
    <s v="BrkFace"/>
    <n v="125"/>
    <s v="Gd"/>
    <s v="TA"/>
    <s v="PConc"/>
    <s v="Gd"/>
    <s v="TA"/>
    <s v="No"/>
    <s v="Unf"/>
    <n v="0"/>
    <s v="Unf"/>
    <n v="0"/>
    <n v="1468"/>
    <n v="1468"/>
    <s v="GasA"/>
    <s v="Ex"/>
    <x v="0"/>
    <s v="SBrkr"/>
    <n v="1479"/>
    <n v="0"/>
    <n v="0"/>
    <n v="1479"/>
    <n v="0"/>
    <n v="0"/>
    <n v="2"/>
    <n v="0"/>
    <n v="3"/>
    <n v="1"/>
    <s v="Gd"/>
    <n v="6"/>
    <s v="Typ"/>
    <n v="0"/>
    <s v="NA"/>
    <s v="Attchd"/>
    <n v="1999"/>
    <s v="RFn"/>
    <n v="2"/>
    <n v="577"/>
    <s v="TA"/>
    <s v="TA"/>
    <s v="Y"/>
    <n v="120"/>
    <n v="25"/>
    <n v="0"/>
    <n v="0"/>
    <n v="0"/>
    <n v="0"/>
    <s v="NA"/>
    <s v="NA"/>
    <s v="NA"/>
    <n v="0"/>
    <n v="7"/>
    <n v="2008"/>
    <s v="WD"/>
    <s v="Normal"/>
    <n v="191000"/>
    <m/>
    <m/>
  </r>
  <r>
    <x v="480"/>
    <n v="60"/>
    <s v="RL"/>
    <n v="70"/>
    <n v="8750"/>
    <s v="Pave"/>
    <s v="NA"/>
    <s v="Reg"/>
    <s v="Lvl"/>
    <s v="AllPub"/>
    <s v="Inside"/>
    <s v="Gtl"/>
    <s v="CollgCr"/>
    <s v="Norm"/>
    <s v="Norm"/>
    <s v="1Fam"/>
    <s v="2Story"/>
    <n v="7"/>
    <n v="5"/>
    <n v="1996"/>
    <n v="199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80"/>
    <n v="880"/>
    <s v="GasA"/>
    <s v="Ex"/>
    <x v="0"/>
    <s v="SBrkr"/>
    <n v="909"/>
    <n v="807"/>
    <n v="0"/>
    <n v="1716"/>
    <n v="0"/>
    <n v="0"/>
    <n v="2"/>
    <n v="1"/>
    <n v="2"/>
    <n v="1"/>
    <s v="Gd"/>
    <n v="7"/>
    <s v="Typ"/>
    <n v="1"/>
    <s v="TA"/>
    <s v="Attchd"/>
    <n v="1996"/>
    <s v="RFn"/>
    <n v="2"/>
    <n v="512"/>
    <s v="TA"/>
    <s v="TA"/>
    <s v="Y"/>
    <n v="0"/>
    <n v="120"/>
    <n v="0"/>
    <n v="0"/>
    <n v="0"/>
    <n v="0"/>
    <s v="NA"/>
    <s v="NA"/>
    <s v="NA"/>
    <n v="0"/>
    <n v="7"/>
    <n v="2009"/>
    <s v="WD"/>
    <s v="Normal"/>
    <n v="191000"/>
    <m/>
    <m/>
  </r>
  <r>
    <x v="481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4"/>
    <s v="Gd"/>
    <s v="TA"/>
    <s v="PConc"/>
    <s v="Gd"/>
    <s v="Gd"/>
    <s v="No"/>
    <s v="GLQ"/>
    <n v="16"/>
    <s v="Unf"/>
    <n v="0"/>
    <n v="1330"/>
    <n v="1346"/>
    <s v="GasA"/>
    <s v="Ex"/>
    <x v="0"/>
    <s v="SBrkr"/>
    <n v="1504"/>
    <n v="0"/>
    <n v="0"/>
    <n v="1504"/>
    <n v="0"/>
    <n v="0"/>
    <n v="2"/>
    <n v="0"/>
    <n v="2"/>
    <n v="1"/>
    <s v="Gd"/>
    <n v="7"/>
    <s v="Typ"/>
    <n v="1"/>
    <s v="Gd"/>
    <s v="Attchd"/>
    <n v="2005"/>
    <s v="Fin"/>
    <n v="2"/>
    <n v="437"/>
    <s v="TA"/>
    <s v="TA"/>
    <s v="Y"/>
    <n v="156"/>
    <n v="20"/>
    <n v="0"/>
    <n v="0"/>
    <n v="0"/>
    <n v="0"/>
    <s v="NA"/>
    <s v="NA"/>
    <s v="NA"/>
    <n v="0"/>
    <n v="5"/>
    <n v="2008"/>
    <s v="WD"/>
    <s v="Normal"/>
    <n v="191000"/>
    <m/>
    <m/>
  </r>
  <r>
    <x v="482"/>
    <n v="70"/>
    <s v="RL"/>
    <n v="79"/>
    <n v="11526"/>
    <s v="Pave"/>
    <s v="NA"/>
    <s v="IR1"/>
    <s v="Bnk"/>
    <s v="AllPub"/>
    <s v="Inside"/>
    <s v="Mod"/>
    <s v="Crawfor"/>
    <s v="Norm"/>
    <s v="Norm"/>
    <s v="1Fam"/>
    <s v="2.5Fin"/>
    <n v="6"/>
    <n v="7"/>
    <n v="1922"/>
    <n v="1994"/>
    <s v="Gable"/>
    <s v="CompShg"/>
    <s v="MetalSd"/>
    <s v="MetalSd"/>
    <s v="None"/>
    <n v="0"/>
    <s v="TA"/>
    <s v="TA"/>
    <s v="BrkTil"/>
    <s v="Ex"/>
    <s v="TA"/>
    <s v="No"/>
    <s v="Unf"/>
    <n v="0"/>
    <s v="Unf"/>
    <n v="0"/>
    <n v="588"/>
    <n v="588"/>
    <s v="GasA"/>
    <s v="Fa"/>
    <x v="0"/>
    <s v="SBrkr"/>
    <n v="1423"/>
    <n v="748"/>
    <n v="384"/>
    <n v="2555"/>
    <n v="0"/>
    <n v="0"/>
    <n v="2"/>
    <n v="0"/>
    <n v="3"/>
    <n v="1"/>
    <s v="TA"/>
    <n v="11"/>
    <s v="Min1"/>
    <n v="1"/>
    <s v="Gd"/>
    <s v="Detchd"/>
    <n v="1993"/>
    <s v="Fin"/>
    <n v="2"/>
    <n v="672"/>
    <s v="TA"/>
    <s v="TA"/>
    <s v="Y"/>
    <n v="431"/>
    <n v="0"/>
    <n v="0"/>
    <n v="0"/>
    <n v="0"/>
    <n v="0"/>
    <s v="NA"/>
    <s v="NA"/>
    <s v="NA"/>
    <n v="0"/>
    <n v="9"/>
    <n v="2008"/>
    <s v="WD"/>
    <s v="Normal"/>
    <n v="191000"/>
    <m/>
    <m/>
  </r>
  <r>
    <x v="483"/>
    <n v="20"/>
    <s v="RL"/>
    <n v="105"/>
    <n v="11751"/>
    <s v="Pave"/>
    <s v="NA"/>
    <s v="IR1"/>
    <s v="Lvl"/>
    <s v="AllPub"/>
    <s v="Inside"/>
    <s v="Gtl"/>
    <s v="NWAmes"/>
    <s v="Norm"/>
    <s v="Norm"/>
    <s v="1Fam"/>
    <s v="1Story"/>
    <n v="6"/>
    <n v="6"/>
    <n v="1977"/>
    <n v="1977"/>
    <s v="Hip"/>
    <s v="CompShg"/>
    <s v="Plywood"/>
    <s v="Plywood"/>
    <s v="BrkFace"/>
    <n v="480"/>
    <s v="TA"/>
    <s v="TA"/>
    <s v="CBlock"/>
    <s v="Gd"/>
    <s v="TA"/>
    <s v="No"/>
    <s v="BLQ"/>
    <n v="705"/>
    <s v="Unf"/>
    <n v="0"/>
    <n v="1139"/>
    <n v="1844"/>
    <s v="GasA"/>
    <s v="Ex"/>
    <x v="0"/>
    <s v="SBrkr"/>
    <n v="1844"/>
    <n v="0"/>
    <n v="0"/>
    <n v="1844"/>
    <n v="0"/>
    <n v="0"/>
    <n v="2"/>
    <n v="0"/>
    <n v="3"/>
    <n v="1"/>
    <s v="TA"/>
    <n v="7"/>
    <s v="Typ"/>
    <n v="1"/>
    <s v="TA"/>
    <s v="Attchd"/>
    <n v="1977"/>
    <s v="RFn"/>
    <n v="2"/>
    <n v="546"/>
    <s v="TA"/>
    <s v="TA"/>
    <s v="Y"/>
    <n v="0"/>
    <n v="122"/>
    <n v="0"/>
    <n v="0"/>
    <n v="0"/>
    <n v="0"/>
    <s v="NA"/>
    <s v="MnPrv"/>
    <s v="NA"/>
    <n v="0"/>
    <n v="1"/>
    <n v="2010"/>
    <s v="COD"/>
    <s v="Normal"/>
    <n v="190000"/>
    <m/>
    <m/>
  </r>
  <r>
    <x v="484"/>
    <n v="60"/>
    <s v="RL"/>
    <s v="NA"/>
    <n v="14803"/>
    <s v="Pave"/>
    <s v="NA"/>
    <s v="IR1"/>
    <s v="Lvl"/>
    <s v="AllPub"/>
    <s v="CulDSac"/>
    <s v="Gtl"/>
    <s v="NWAmes"/>
    <s v="Norm"/>
    <s v="Norm"/>
    <s v="1Fam"/>
    <s v="2Story"/>
    <n v="6"/>
    <n v="5"/>
    <n v="1971"/>
    <n v="1971"/>
    <s v="Gable"/>
    <s v="CompShg"/>
    <s v="HdBoard"/>
    <s v="HdBoard"/>
    <s v="BrkFace"/>
    <n v="252"/>
    <s v="TA"/>
    <s v="TA"/>
    <s v="CBlock"/>
    <s v="TA"/>
    <s v="TA"/>
    <s v="No"/>
    <s v="Rec"/>
    <n v="416"/>
    <s v="Unf"/>
    <n v="0"/>
    <n v="409"/>
    <n v="825"/>
    <s v="GasA"/>
    <s v="Gd"/>
    <x v="0"/>
    <s v="SBrkr"/>
    <n v="1097"/>
    <n v="896"/>
    <n v="0"/>
    <n v="1993"/>
    <n v="0"/>
    <n v="0"/>
    <n v="2"/>
    <n v="1"/>
    <n v="4"/>
    <n v="1"/>
    <s v="TA"/>
    <n v="8"/>
    <s v="Typ"/>
    <n v="1"/>
    <s v="Gd"/>
    <s v="Attchd"/>
    <n v="1971"/>
    <s v="RFn"/>
    <n v="2"/>
    <n v="495"/>
    <s v="TA"/>
    <s v="TA"/>
    <s v="Y"/>
    <n v="0"/>
    <n v="66"/>
    <n v="0"/>
    <n v="0"/>
    <n v="0"/>
    <n v="0"/>
    <s v="NA"/>
    <s v="GdWo"/>
    <s v="NA"/>
    <n v="0"/>
    <n v="6"/>
    <n v="2006"/>
    <s v="WD"/>
    <s v="Normal"/>
    <n v="190000"/>
    <m/>
    <m/>
  </r>
  <r>
    <x v="485"/>
    <n v="20"/>
    <s v="RL"/>
    <s v="NA"/>
    <n v="10708"/>
    <s v="Pave"/>
    <s v="NA"/>
    <s v="IR1"/>
    <s v="Lvl"/>
    <s v="AllPub"/>
    <s v="Inside"/>
    <s v="Gtl"/>
    <s v="ClearCr"/>
    <s v="Norm"/>
    <s v="Norm"/>
    <s v="1Fam"/>
    <s v="1Story"/>
    <n v="5"/>
    <n v="5"/>
    <n v="1955"/>
    <n v="1993"/>
    <s v="Hip"/>
    <s v="CompShg"/>
    <s v="Wd Sdng"/>
    <s v="Wd Sdng"/>
    <s v="None"/>
    <n v="0"/>
    <s v="Gd"/>
    <s v="TA"/>
    <s v="CBlock"/>
    <s v="TA"/>
    <s v="TA"/>
    <s v="No"/>
    <s v="LwQ"/>
    <n v="379"/>
    <s v="BLQ"/>
    <n v="768"/>
    <n v="470"/>
    <n v="1617"/>
    <s v="GasA"/>
    <s v="Ex"/>
    <x v="0"/>
    <s v="FuseA"/>
    <n v="1867"/>
    <n v="0"/>
    <n v="0"/>
    <n v="1867"/>
    <n v="1"/>
    <n v="0"/>
    <n v="1"/>
    <n v="0"/>
    <n v="2"/>
    <n v="1"/>
    <s v="TA"/>
    <n v="7"/>
    <s v="Typ"/>
    <n v="3"/>
    <s v="Gd"/>
    <s v="Attchd"/>
    <n v="1955"/>
    <s v="Fin"/>
    <n v="1"/>
    <n v="303"/>
    <s v="TA"/>
    <s v="TA"/>
    <s v="Y"/>
    <n v="476"/>
    <n v="0"/>
    <n v="0"/>
    <n v="0"/>
    <n v="142"/>
    <n v="0"/>
    <s v="NA"/>
    <s v="GdWo"/>
    <s v="NA"/>
    <n v="0"/>
    <n v="11"/>
    <n v="2009"/>
    <s v="COD"/>
    <s v="Normal"/>
    <n v="190000"/>
    <m/>
    <m/>
  </r>
  <r>
    <x v="486"/>
    <n v="120"/>
    <s v="RL"/>
    <s v="NA"/>
    <n v="5271"/>
    <s v="Pave"/>
    <s v="NA"/>
    <s v="IR1"/>
    <s v="Low"/>
    <s v="AllPub"/>
    <s v="Inside"/>
    <s v="Mod"/>
    <s v="ClearCr"/>
    <s v="Norm"/>
    <s v="Norm"/>
    <s v="1Fam"/>
    <s v="1Story"/>
    <n v="7"/>
    <n v="5"/>
    <n v="1986"/>
    <n v="1986"/>
    <s v="Gable"/>
    <s v="CompShg"/>
    <s v="Wd Sdng"/>
    <s v="Wd Sdng"/>
    <s v="None"/>
    <n v="0"/>
    <s v="TA"/>
    <s v="TA"/>
    <s v="PConc"/>
    <s v="Gd"/>
    <s v="TA"/>
    <s v="Gd"/>
    <s v="GLQ"/>
    <n v="1082"/>
    <s v="Unf"/>
    <n v="0"/>
    <n v="371"/>
    <n v="1453"/>
    <s v="GasA"/>
    <s v="Gd"/>
    <x v="0"/>
    <s v="SBrkr"/>
    <n v="1453"/>
    <n v="0"/>
    <n v="0"/>
    <n v="1453"/>
    <n v="1"/>
    <n v="0"/>
    <n v="1"/>
    <n v="1"/>
    <n v="2"/>
    <n v="1"/>
    <s v="Gd"/>
    <n v="6"/>
    <s v="Typ"/>
    <n v="1"/>
    <s v="TA"/>
    <s v="Attchd"/>
    <n v="1986"/>
    <s v="RFn"/>
    <n v="2"/>
    <n v="445"/>
    <s v="TA"/>
    <s v="TA"/>
    <s v="Y"/>
    <n v="0"/>
    <n v="80"/>
    <n v="0"/>
    <n v="0"/>
    <n v="184"/>
    <n v="0"/>
    <s v="NA"/>
    <s v="NA"/>
    <s v="NA"/>
    <n v="0"/>
    <n v="12"/>
    <n v="2006"/>
    <s v="WD"/>
    <s v="Abnorml"/>
    <n v="190000"/>
    <m/>
    <m/>
  </r>
  <r>
    <x v="487"/>
    <n v="60"/>
    <s v="RL"/>
    <s v="NA"/>
    <n v="18800"/>
    <s v="Pave"/>
    <s v="NA"/>
    <s v="IR1"/>
    <s v="Lvl"/>
    <s v="AllPub"/>
    <s v="FR2"/>
    <s v="Gtl"/>
    <s v="NWAmes"/>
    <s v="Norm"/>
    <s v="Norm"/>
    <s v="1Fam"/>
    <s v="2Story"/>
    <n v="6"/>
    <n v="5"/>
    <n v="1976"/>
    <n v="1976"/>
    <s v="Gable"/>
    <s v="CompShg"/>
    <s v="HdBoard"/>
    <s v="HdBoard"/>
    <s v="BrkFace"/>
    <n v="120"/>
    <s v="TA"/>
    <s v="TA"/>
    <s v="PConc"/>
    <s v="Gd"/>
    <s v="TA"/>
    <s v="Mn"/>
    <s v="GLQ"/>
    <n v="712"/>
    <s v="Unf"/>
    <n v="0"/>
    <n v="84"/>
    <n v="796"/>
    <s v="GasA"/>
    <s v="TA"/>
    <x v="0"/>
    <s v="SBrkr"/>
    <n v="790"/>
    <n v="784"/>
    <n v="0"/>
    <n v="1574"/>
    <n v="1"/>
    <n v="0"/>
    <n v="2"/>
    <n v="1"/>
    <n v="3"/>
    <n v="1"/>
    <s v="TA"/>
    <n v="6"/>
    <s v="Typ"/>
    <n v="1"/>
    <s v="TA"/>
    <s v="Attchd"/>
    <n v="1976"/>
    <s v="Fin"/>
    <n v="2"/>
    <n v="566"/>
    <s v="TA"/>
    <s v="TA"/>
    <s v="Y"/>
    <n v="306"/>
    <n v="111"/>
    <n v="0"/>
    <n v="0"/>
    <n v="0"/>
    <n v="0"/>
    <s v="NA"/>
    <s v="NA"/>
    <s v="NA"/>
    <n v="0"/>
    <n v="7"/>
    <n v="2006"/>
    <s v="WD"/>
    <s v="Normal"/>
    <n v="190000"/>
    <m/>
    <m/>
  </r>
  <r>
    <x v="488"/>
    <n v="20"/>
    <s v="RL"/>
    <n v="137"/>
    <n v="16492"/>
    <s v="Pave"/>
    <s v="NA"/>
    <s v="IR1"/>
    <s v="Lvl"/>
    <s v="AllPub"/>
    <s v="Corner"/>
    <s v="Gtl"/>
    <s v="NAmes"/>
    <s v="PosA"/>
    <s v="Norm"/>
    <s v="1Fam"/>
    <s v="1Story"/>
    <n v="6"/>
    <n v="6"/>
    <n v="1966"/>
    <n v="2002"/>
    <s v="Gable"/>
    <s v="CompShg"/>
    <s v="BrkFace"/>
    <s v="Plywood"/>
    <s v="None"/>
    <n v="0"/>
    <s v="Gd"/>
    <s v="TA"/>
    <s v="CBlock"/>
    <s v="TA"/>
    <s v="TA"/>
    <s v="No"/>
    <s v="ALQ"/>
    <n v="247"/>
    <s v="Rec"/>
    <n v="713"/>
    <n v="557"/>
    <n v="1517"/>
    <s v="GasA"/>
    <s v="Ex"/>
    <x v="0"/>
    <s v="SBrkr"/>
    <n v="1888"/>
    <n v="0"/>
    <n v="0"/>
    <n v="1888"/>
    <n v="0"/>
    <n v="0"/>
    <n v="2"/>
    <n v="1"/>
    <n v="2"/>
    <n v="1"/>
    <s v="Gd"/>
    <n v="6"/>
    <s v="Mod"/>
    <n v="1"/>
    <s v="Gd"/>
    <s v="Attchd"/>
    <n v="1966"/>
    <s v="Fin"/>
    <n v="2"/>
    <n v="578"/>
    <s v="TA"/>
    <s v="TA"/>
    <s v="Y"/>
    <n v="0"/>
    <n v="0"/>
    <n v="0"/>
    <n v="0"/>
    <n v="0"/>
    <n v="0"/>
    <s v="NA"/>
    <s v="NA"/>
    <s v="NA"/>
    <n v="0"/>
    <n v="6"/>
    <n v="2010"/>
    <s v="WD"/>
    <s v="Normal"/>
    <n v="190000"/>
    <m/>
    <m/>
  </r>
  <r>
    <x v="489"/>
    <n v="60"/>
    <s v="RL"/>
    <n v="92"/>
    <n v="11952"/>
    <s v="Pave"/>
    <s v="NA"/>
    <s v="Reg"/>
    <s v="Lvl"/>
    <s v="AllPub"/>
    <s v="Inside"/>
    <s v="Gtl"/>
    <s v="NWAmes"/>
    <s v="PosA"/>
    <s v="Norm"/>
    <s v="1Fam"/>
    <s v="2Story"/>
    <n v="7"/>
    <n v="6"/>
    <n v="1977"/>
    <n v="1977"/>
    <s v="Mansard"/>
    <s v="WdShake"/>
    <s v="WdShing"/>
    <s v="Plywood"/>
    <s v="None"/>
    <n v="0"/>
    <s v="TA"/>
    <s v="TA"/>
    <s v="CBlock"/>
    <s v="Gd"/>
    <s v="TA"/>
    <s v="No"/>
    <s v="Unf"/>
    <n v="0"/>
    <s v="Unf"/>
    <n v="0"/>
    <n v="808"/>
    <n v="808"/>
    <s v="GasA"/>
    <s v="TA"/>
    <x v="0"/>
    <s v="SBrkr"/>
    <n v="1161"/>
    <n v="808"/>
    <n v="0"/>
    <n v="1969"/>
    <n v="0"/>
    <n v="0"/>
    <n v="2"/>
    <n v="1"/>
    <n v="3"/>
    <n v="1"/>
    <s v="TA"/>
    <n v="8"/>
    <s v="Typ"/>
    <n v="1"/>
    <s v="Gd"/>
    <s v="Attchd"/>
    <n v="1977"/>
    <s v="RFn"/>
    <n v="2"/>
    <n v="534"/>
    <s v="TA"/>
    <s v="TA"/>
    <s v="Y"/>
    <n v="0"/>
    <n v="0"/>
    <n v="0"/>
    <n v="0"/>
    <n v="276"/>
    <n v="0"/>
    <s v="NA"/>
    <s v="NA"/>
    <s v="NA"/>
    <n v="0"/>
    <n v="11"/>
    <n v="2007"/>
    <s v="WD"/>
    <s v="Normal"/>
    <n v="190000"/>
    <m/>
    <m/>
  </r>
  <r>
    <x v="490"/>
    <n v="60"/>
    <s v="RL"/>
    <n v="65"/>
    <n v="9313"/>
    <s v="Pave"/>
    <s v="NA"/>
    <s v="IR1"/>
    <s v="Lvl"/>
    <s v="AllPub"/>
    <s v="Inside"/>
    <s v="Gtl"/>
    <s v="CollgCr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4"/>
    <n v="864"/>
    <s v="GasA"/>
    <s v="Ex"/>
    <x v="0"/>
    <s v="SBrkr"/>
    <n v="864"/>
    <n v="864"/>
    <n v="0"/>
    <n v="1728"/>
    <n v="0"/>
    <n v="0"/>
    <n v="2"/>
    <n v="1"/>
    <n v="3"/>
    <n v="1"/>
    <s v="Gd"/>
    <n v="7"/>
    <s v="Typ"/>
    <n v="0"/>
    <s v="NA"/>
    <s v="Attchd"/>
    <n v="2004"/>
    <s v="RFn"/>
    <n v="2"/>
    <n v="572"/>
    <s v="TA"/>
    <s v="TA"/>
    <s v="Y"/>
    <n v="187"/>
    <n v="56"/>
    <n v="0"/>
    <n v="0"/>
    <n v="0"/>
    <n v="0"/>
    <s v="NA"/>
    <s v="NA"/>
    <s v="NA"/>
    <n v="0"/>
    <n v="4"/>
    <n v="2009"/>
    <s v="WD"/>
    <s v="Normal"/>
    <n v="190000"/>
    <m/>
    <m/>
  </r>
  <r>
    <x v="491"/>
    <n v="20"/>
    <s v="RL"/>
    <n v="63"/>
    <n v="8487"/>
    <s v="Pave"/>
    <s v="NA"/>
    <s v="Reg"/>
    <s v="Lvl"/>
    <s v="AllPub"/>
    <s v="FR2"/>
    <s v="Gtl"/>
    <s v="CollgCr"/>
    <s v="Norm"/>
    <s v="Norm"/>
    <s v="1Fam"/>
    <s v="1Story"/>
    <n v="7"/>
    <n v="5"/>
    <n v="2004"/>
    <n v="2004"/>
    <s v="Gable"/>
    <s v="CompShg"/>
    <s v="VinylSd"/>
    <s v="VinylSd"/>
    <s v="BrkFace"/>
    <n v="210"/>
    <s v="Gd"/>
    <s v="TA"/>
    <s v="PConc"/>
    <s v="Gd"/>
    <s v="TA"/>
    <s v="Av"/>
    <s v="GLQ"/>
    <n v="20"/>
    <s v="Unf"/>
    <n v="0"/>
    <n v="1480"/>
    <n v="1500"/>
    <s v="GasA"/>
    <s v="Ex"/>
    <x v="0"/>
    <s v="SBrkr"/>
    <n v="1500"/>
    <n v="0"/>
    <n v="0"/>
    <n v="1500"/>
    <n v="0"/>
    <n v="0"/>
    <n v="2"/>
    <n v="0"/>
    <n v="3"/>
    <n v="1"/>
    <s v="Gd"/>
    <n v="6"/>
    <s v="Typ"/>
    <n v="0"/>
    <s v="NA"/>
    <s v="Attchd"/>
    <n v="2004"/>
    <s v="RFn"/>
    <n v="2"/>
    <n v="570"/>
    <s v="TA"/>
    <s v="TA"/>
    <s v="Y"/>
    <n v="192"/>
    <n v="36"/>
    <n v="0"/>
    <n v="0"/>
    <n v="0"/>
    <n v="0"/>
    <s v="NA"/>
    <s v="NA"/>
    <s v="NA"/>
    <n v="0"/>
    <n v="8"/>
    <n v="2009"/>
    <s v="WD"/>
    <s v="Normal"/>
    <n v="190000"/>
    <m/>
    <m/>
  </r>
  <r>
    <x v="492"/>
    <n v="90"/>
    <s v="RL"/>
    <s v="NA"/>
    <n v="18890"/>
    <s v="Pave"/>
    <s v="NA"/>
    <s v="IR1"/>
    <s v="Lvl"/>
    <s v="AllPub"/>
    <s v="Inside"/>
    <s v="Gtl"/>
    <s v="Sawyer"/>
    <s v="Feedr"/>
    <s v="RRAe"/>
    <s v="Duplex"/>
    <s v="1.5Fin"/>
    <n v="5"/>
    <n v="5"/>
    <n v="1977"/>
    <n v="1977"/>
    <s v="Shed"/>
    <s v="CompShg"/>
    <s v="Plywood"/>
    <s v="Plywood"/>
    <s v="None"/>
    <n v="1"/>
    <s v="TA"/>
    <s v="TA"/>
    <s v="CBlock"/>
    <s v="Gd"/>
    <s v="TA"/>
    <s v="No"/>
    <s v="GLQ"/>
    <n v="498"/>
    <s v="Rec"/>
    <n v="211"/>
    <n v="652"/>
    <n v="1361"/>
    <s v="GasA"/>
    <s v="Ex"/>
    <x v="0"/>
    <s v="SBrkr"/>
    <n v="1361"/>
    <n v="1259"/>
    <n v="0"/>
    <n v="2620"/>
    <n v="0"/>
    <n v="0"/>
    <n v="2"/>
    <n v="2"/>
    <n v="4"/>
    <n v="2"/>
    <s v="TA"/>
    <n v="12"/>
    <s v="Typ"/>
    <n v="1"/>
    <s v="TA"/>
    <s v="BuiltIn"/>
    <n v="1977"/>
    <s v="RFn"/>
    <n v="2"/>
    <n v="600"/>
    <s v="TA"/>
    <s v="TA"/>
    <s v="N"/>
    <n v="155"/>
    <n v="24"/>
    <n v="145"/>
    <n v="0"/>
    <n v="0"/>
    <n v="0"/>
    <s v="NA"/>
    <s v="NA"/>
    <s v="Gar2"/>
    <n v="8300"/>
    <n v="8"/>
    <n v="2007"/>
    <s v="WD"/>
    <s v="Normal"/>
    <n v="190000"/>
    <m/>
    <m/>
  </r>
  <r>
    <x v="493"/>
    <n v="80"/>
    <s v="RL"/>
    <n v="59"/>
    <n v="9587"/>
    <s v="Pave"/>
    <s v="NA"/>
    <s v="IR1"/>
    <s v="Lvl"/>
    <s v="AllPub"/>
    <s v="Inside"/>
    <s v="Gtl"/>
    <s v="Gilbert"/>
    <s v="Norm"/>
    <s v="Norm"/>
    <s v="1Fam"/>
    <s v="SLvl"/>
    <n v="7"/>
    <n v="5"/>
    <n v="2005"/>
    <n v="2005"/>
    <s v="Gable"/>
    <s v="CompShg"/>
    <s v="VinylSd"/>
    <s v="VinylSd"/>
    <s v="Stone"/>
    <n v="182"/>
    <s v="Gd"/>
    <s v="TA"/>
    <s v="PConc"/>
    <s v="Gd"/>
    <s v="TA"/>
    <s v="Gd"/>
    <s v="GLQ"/>
    <n v="655"/>
    <s v="Unf"/>
    <n v="0"/>
    <n v="201"/>
    <n v="856"/>
    <s v="GasA"/>
    <s v="Ex"/>
    <x v="0"/>
    <s v="SBrkr"/>
    <n v="1166"/>
    <n v="0"/>
    <n v="0"/>
    <n v="1166"/>
    <n v="1"/>
    <n v="0"/>
    <n v="2"/>
    <n v="0"/>
    <n v="2"/>
    <n v="1"/>
    <s v="Gd"/>
    <n v="5"/>
    <s v="Typ"/>
    <n v="0"/>
    <s v="NA"/>
    <s v="Attchd"/>
    <n v="2005"/>
    <s v="Fin"/>
    <n v="2"/>
    <n v="400"/>
    <s v="TA"/>
    <s v="TA"/>
    <s v="Y"/>
    <n v="212"/>
    <n v="0"/>
    <n v="0"/>
    <n v="0"/>
    <n v="0"/>
    <n v="0"/>
    <s v="NA"/>
    <s v="NA"/>
    <s v="NA"/>
    <n v="0"/>
    <n v="7"/>
    <n v="2008"/>
    <s v="WD"/>
    <s v="Normal"/>
    <n v="190000"/>
    <m/>
    <m/>
  </r>
  <r>
    <x v="494"/>
    <n v="20"/>
    <s v="RL"/>
    <s v="NA"/>
    <n v="36500"/>
    <s v="Pave"/>
    <s v="NA"/>
    <s v="IR1"/>
    <s v="Low"/>
    <s v="AllPub"/>
    <s v="Inside"/>
    <s v="Mod"/>
    <s v="ClearCr"/>
    <s v="Norm"/>
    <s v="Norm"/>
    <s v="1Fam"/>
    <s v="1Story"/>
    <n v="5"/>
    <n v="5"/>
    <n v="1964"/>
    <n v="1964"/>
    <s v="Gable"/>
    <s v="CompShg"/>
    <s v="Wd Sdng"/>
    <s v="Wd Sdng"/>
    <s v="BrkCmn"/>
    <n v="621"/>
    <s v="TA"/>
    <s v="Gd"/>
    <s v="CBlock"/>
    <s v="TA"/>
    <s v="TA"/>
    <s v="Av"/>
    <s v="Rec"/>
    <n v="812"/>
    <s v="Unf"/>
    <n v="0"/>
    <n v="812"/>
    <n v="1624"/>
    <s v="GasA"/>
    <s v="Fa"/>
    <x v="0"/>
    <s v="SBrkr"/>
    <n v="1582"/>
    <n v="0"/>
    <n v="0"/>
    <n v="1582"/>
    <n v="0"/>
    <n v="1"/>
    <n v="2"/>
    <n v="0"/>
    <n v="4"/>
    <n v="1"/>
    <s v="TA"/>
    <n v="7"/>
    <s v="Typ"/>
    <n v="0"/>
    <s v="NA"/>
    <s v="Attchd"/>
    <n v="1964"/>
    <s v="Unf"/>
    <n v="2"/>
    <n v="390"/>
    <s v="TA"/>
    <s v="TA"/>
    <s v="N"/>
    <n v="168"/>
    <n v="198"/>
    <n v="0"/>
    <n v="0"/>
    <n v="0"/>
    <n v="0"/>
    <s v="NA"/>
    <s v="NA"/>
    <s v="NA"/>
    <n v="0"/>
    <n v="6"/>
    <n v="2006"/>
    <s v="WD"/>
    <s v="Normal"/>
    <n v="190000"/>
    <m/>
    <m/>
  </r>
  <r>
    <x v="495"/>
    <n v="60"/>
    <s v="RL"/>
    <n v="107"/>
    <n v="10186"/>
    <s v="Pave"/>
    <s v="NA"/>
    <s v="IR1"/>
    <s v="Lvl"/>
    <s v="AllPub"/>
    <s v="Inside"/>
    <s v="Gtl"/>
    <s v="NoRidge"/>
    <s v="Norm"/>
    <s v="Norm"/>
    <s v="1Fam"/>
    <s v="2Story"/>
    <n v="7"/>
    <n v="5"/>
    <n v="1992"/>
    <n v="1992"/>
    <s v="Gable"/>
    <s v="CompShg"/>
    <s v="HdBoard"/>
    <s v="HdBoard"/>
    <s v="None"/>
    <n v="0"/>
    <s v="Gd"/>
    <s v="TA"/>
    <s v="PConc"/>
    <s v="Gd"/>
    <s v="TA"/>
    <s v="No"/>
    <s v="GLQ"/>
    <n v="674"/>
    <s v="Unf"/>
    <n v="0"/>
    <n v="76"/>
    <n v="750"/>
    <s v="GasA"/>
    <s v="Ex"/>
    <x v="0"/>
    <s v="SBrkr"/>
    <n v="1061"/>
    <n v="862"/>
    <n v="0"/>
    <n v="1923"/>
    <n v="1"/>
    <n v="0"/>
    <n v="2"/>
    <n v="1"/>
    <n v="3"/>
    <n v="1"/>
    <s v="Gd"/>
    <n v="8"/>
    <s v="Typ"/>
    <n v="1"/>
    <s v="TA"/>
    <s v="Attchd"/>
    <n v="1992"/>
    <s v="RFn"/>
    <n v="2"/>
    <n v="564"/>
    <s v="TA"/>
    <s v="TA"/>
    <s v="Y"/>
    <n v="240"/>
    <n v="39"/>
    <n v="0"/>
    <n v="0"/>
    <n v="0"/>
    <n v="0"/>
    <s v="NA"/>
    <s v="NA"/>
    <s v="NA"/>
    <n v="0"/>
    <n v="6"/>
    <n v="2010"/>
    <s v="WD"/>
    <s v="Normal"/>
    <n v="190000"/>
    <m/>
    <m/>
  </r>
  <r>
    <x v="496"/>
    <n v="50"/>
    <s v="RL"/>
    <n v="55"/>
    <n v="7642"/>
    <s v="Pave"/>
    <s v="NA"/>
    <s v="Reg"/>
    <s v="Lvl"/>
    <s v="AllPub"/>
    <s v="Corner"/>
    <s v="Gtl"/>
    <s v="Crawfor"/>
    <s v="Norm"/>
    <s v="Norm"/>
    <s v="1Fam"/>
    <s v="1.5Fin"/>
    <n v="7"/>
    <n v="8"/>
    <n v="1918"/>
    <n v="1998"/>
    <s v="Gable"/>
    <s v="CompShg"/>
    <s v="Wd Sdng"/>
    <s v="Wd Sdng"/>
    <s v="None"/>
    <n v="0"/>
    <s v="Gd"/>
    <s v="TA"/>
    <s v="BrkTil"/>
    <s v="TA"/>
    <s v="TA"/>
    <s v="No"/>
    <s v="Unf"/>
    <n v="0"/>
    <s v="Unf"/>
    <n v="0"/>
    <n v="912"/>
    <n v="912"/>
    <s v="GasA"/>
    <s v="Gd"/>
    <x v="0"/>
    <s v="SBrkr"/>
    <n v="912"/>
    <n v="514"/>
    <n v="0"/>
    <n v="1426"/>
    <n v="0"/>
    <n v="0"/>
    <n v="1"/>
    <n v="1"/>
    <n v="3"/>
    <n v="1"/>
    <s v="Gd"/>
    <n v="7"/>
    <s v="Typ"/>
    <n v="1"/>
    <s v="Gd"/>
    <s v="Detchd"/>
    <n v="1925"/>
    <s v="Unf"/>
    <n v="1"/>
    <n v="216"/>
    <s v="TA"/>
    <s v="TA"/>
    <s v="Y"/>
    <n v="0"/>
    <n v="240"/>
    <n v="0"/>
    <n v="0"/>
    <n v="0"/>
    <n v="0"/>
    <s v="NA"/>
    <s v="GdPrv"/>
    <s v="NA"/>
    <n v="0"/>
    <n v="6"/>
    <n v="2007"/>
    <s v="WD"/>
    <s v="Normal"/>
    <n v="189950"/>
    <m/>
    <m/>
  </r>
  <r>
    <x v="497"/>
    <n v="120"/>
    <s v="RL"/>
    <n v="40"/>
    <n v="4671"/>
    <s v="Pave"/>
    <s v="NA"/>
    <s v="IR1"/>
    <s v="HLS"/>
    <s v="AllPub"/>
    <s v="Inside"/>
    <s v="Gtl"/>
    <s v="StoneBr"/>
    <s v="Norm"/>
    <s v="Norm"/>
    <s v="TwnhsE"/>
    <s v="1Story"/>
    <n v="8"/>
    <n v="5"/>
    <n v="1988"/>
    <n v="1989"/>
    <s v="Gable"/>
    <s v="CompShg"/>
    <s v="HdBoard"/>
    <s v="HdBoard"/>
    <s v="None"/>
    <n v="0"/>
    <s v="Gd"/>
    <s v="TA"/>
    <s v="PConc"/>
    <s v="Gd"/>
    <s v="TA"/>
    <s v="Mn"/>
    <s v="GLQ"/>
    <n v="767"/>
    <s v="Unf"/>
    <n v="0"/>
    <n v="461"/>
    <n v="1228"/>
    <s v="GasA"/>
    <s v="Gd"/>
    <x v="0"/>
    <s v="SBrkr"/>
    <n v="1228"/>
    <n v="0"/>
    <n v="0"/>
    <n v="1228"/>
    <n v="1"/>
    <n v="0"/>
    <n v="2"/>
    <n v="0"/>
    <n v="2"/>
    <n v="1"/>
    <s v="Gd"/>
    <n v="5"/>
    <s v="Typ"/>
    <n v="1"/>
    <s v="Gd"/>
    <s v="Attchd"/>
    <n v="1988"/>
    <s v="Fin"/>
    <n v="2"/>
    <n v="472"/>
    <s v="TA"/>
    <s v="TA"/>
    <s v="Y"/>
    <n v="168"/>
    <n v="120"/>
    <n v="0"/>
    <n v="0"/>
    <n v="0"/>
    <n v="0"/>
    <s v="NA"/>
    <s v="NA"/>
    <s v="NA"/>
    <n v="0"/>
    <n v="10"/>
    <n v="2008"/>
    <s v="WD"/>
    <s v="Normal"/>
    <n v="189000"/>
    <m/>
    <m/>
  </r>
  <r>
    <x v="498"/>
    <n v="60"/>
    <s v="RL"/>
    <n v="63"/>
    <n v="8199"/>
    <s v="Pave"/>
    <s v="NA"/>
    <s v="Reg"/>
    <s v="Lvl"/>
    <s v="AllPub"/>
    <s v="Inside"/>
    <s v="Gtl"/>
    <s v="CollgCr"/>
    <s v="Norm"/>
    <s v="Norm"/>
    <s v="1Fam"/>
    <s v="2Story"/>
    <n v="7"/>
    <n v="5"/>
    <n v="2005"/>
    <n v="2005"/>
    <s v="Gable"/>
    <s v="CompShg"/>
    <s v="WdShing"/>
    <s v="Wd Shng"/>
    <s v="None"/>
    <n v="0"/>
    <s v="Gd"/>
    <s v="TA"/>
    <s v="PConc"/>
    <s v="Gd"/>
    <s v="TA"/>
    <s v="Av"/>
    <s v="GLQ"/>
    <n v="648"/>
    <s v="Unf"/>
    <n v="0"/>
    <n v="80"/>
    <n v="728"/>
    <s v="GasA"/>
    <s v="Ex"/>
    <x v="0"/>
    <s v="SBrkr"/>
    <n v="728"/>
    <n v="728"/>
    <n v="0"/>
    <n v="1456"/>
    <n v="1"/>
    <n v="0"/>
    <n v="2"/>
    <n v="1"/>
    <n v="3"/>
    <n v="1"/>
    <s v="Gd"/>
    <n v="7"/>
    <s v="Typ"/>
    <n v="1"/>
    <s v="Gd"/>
    <s v="Attchd"/>
    <n v="2005"/>
    <s v="Fin"/>
    <n v="2"/>
    <n v="410"/>
    <s v="TA"/>
    <s v="TA"/>
    <s v="Y"/>
    <n v="36"/>
    <n v="18"/>
    <n v="0"/>
    <n v="0"/>
    <n v="0"/>
    <n v="0"/>
    <s v="NA"/>
    <s v="NA"/>
    <s v="NA"/>
    <n v="0"/>
    <n v="10"/>
    <n v="2008"/>
    <s v="WD"/>
    <s v="Normal"/>
    <n v="189000"/>
    <m/>
    <m/>
  </r>
  <r>
    <x v="499"/>
    <n v="20"/>
    <s v="RL"/>
    <n v="65"/>
    <n v="8529"/>
    <s v="Pave"/>
    <s v="NA"/>
    <s v="IR1"/>
    <s v="Lvl"/>
    <s v="AllPub"/>
    <s v="Inside"/>
    <s v="Gtl"/>
    <s v="SawyerW"/>
    <s v="Norm"/>
    <s v="Norm"/>
    <s v="1Fam"/>
    <s v="1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20"/>
    <s v="Unf"/>
    <n v="0"/>
    <n v="1434"/>
    <n v="1454"/>
    <s v="GasA"/>
    <s v="Ex"/>
    <x v="0"/>
    <s v="SBrkr"/>
    <n v="1434"/>
    <n v="0"/>
    <n v="0"/>
    <n v="1434"/>
    <n v="0"/>
    <n v="0"/>
    <n v="2"/>
    <n v="0"/>
    <n v="3"/>
    <n v="1"/>
    <s v="Gd"/>
    <n v="6"/>
    <s v="Typ"/>
    <n v="1"/>
    <s v="TA"/>
    <s v="Attchd"/>
    <n v="2001"/>
    <s v="RFn"/>
    <n v="2"/>
    <n v="527"/>
    <s v="TA"/>
    <s v="TA"/>
    <s v="Y"/>
    <n v="290"/>
    <n v="39"/>
    <n v="0"/>
    <n v="0"/>
    <n v="0"/>
    <n v="0"/>
    <s v="NA"/>
    <s v="NA"/>
    <s v="NA"/>
    <n v="0"/>
    <n v="4"/>
    <n v="2009"/>
    <s v="WD"/>
    <s v="Normal"/>
    <n v="189000"/>
    <m/>
    <m/>
  </r>
  <r>
    <x v="500"/>
    <n v="60"/>
    <s v="RL"/>
    <n v="60"/>
    <n v="7500"/>
    <s v="Pave"/>
    <s v="NA"/>
    <s v="Reg"/>
    <s v="Lvl"/>
    <s v="AllPub"/>
    <s v="Inside"/>
    <s v="Gtl"/>
    <s v="Gilbert"/>
    <s v="Norm"/>
    <s v="Norm"/>
    <s v="1Fam"/>
    <s v="2Story"/>
    <n v="7"/>
    <n v="5"/>
    <n v="1999"/>
    <n v="1999"/>
    <s v="Gable"/>
    <s v="CompShg"/>
    <s v="VinylSd"/>
    <s v="VinylSd"/>
    <s v="None"/>
    <n v="0"/>
    <s v="TA"/>
    <s v="TA"/>
    <s v="PConc"/>
    <s v="TA"/>
    <s v="TA"/>
    <s v="No"/>
    <s v="Unf"/>
    <n v="0"/>
    <s v="Unf"/>
    <n v="0"/>
    <n v="994"/>
    <n v="994"/>
    <s v="GasA"/>
    <s v="Gd"/>
    <x v="0"/>
    <s v="SBrkr"/>
    <n v="1028"/>
    <n v="776"/>
    <n v="0"/>
    <n v="1804"/>
    <n v="0"/>
    <n v="0"/>
    <n v="2"/>
    <n v="1"/>
    <n v="3"/>
    <n v="1"/>
    <s v="Gd"/>
    <n v="7"/>
    <s v="Typ"/>
    <n v="1"/>
    <s v="TA"/>
    <s v="Attchd"/>
    <n v="1999"/>
    <s v="Fin"/>
    <n v="2"/>
    <n v="442"/>
    <s v="TA"/>
    <s v="TA"/>
    <s v="Y"/>
    <n v="140"/>
    <n v="60"/>
    <n v="0"/>
    <n v="0"/>
    <n v="0"/>
    <n v="0"/>
    <s v="NA"/>
    <s v="NA"/>
    <s v="NA"/>
    <n v="0"/>
    <n v="6"/>
    <n v="2010"/>
    <s v="WD"/>
    <s v="Normal"/>
    <n v="189000"/>
    <m/>
    <m/>
  </r>
  <r>
    <x v="501"/>
    <n v="60"/>
    <s v="RL"/>
    <n v="70"/>
    <n v="11218"/>
    <s v="Pave"/>
    <s v="NA"/>
    <s v="Reg"/>
    <s v="Lvl"/>
    <s v="AllPub"/>
    <s v="Inside"/>
    <s v="Gtl"/>
    <s v="SawyerW"/>
    <s v="Norm"/>
    <s v="Norm"/>
    <s v="1Fam"/>
    <s v="2Story"/>
    <n v="6"/>
    <n v="5"/>
    <n v="1992"/>
    <n v="1992"/>
    <s v="Gable"/>
    <s v="CompShg"/>
    <s v="Wd Sdng"/>
    <s v="Wd Sdng"/>
    <s v="None"/>
    <n v="0"/>
    <s v="Gd"/>
    <s v="TA"/>
    <s v="PConc"/>
    <s v="Gd"/>
    <s v="TA"/>
    <s v="No"/>
    <s v="Unf"/>
    <n v="0"/>
    <s v="Unf"/>
    <n v="0"/>
    <n v="1055"/>
    <n v="1055"/>
    <s v="GasA"/>
    <s v="Ex"/>
    <x v="0"/>
    <s v="SBrkr"/>
    <n v="1055"/>
    <n v="790"/>
    <n v="0"/>
    <n v="1845"/>
    <n v="0"/>
    <n v="0"/>
    <n v="2"/>
    <n v="1"/>
    <n v="3"/>
    <n v="1"/>
    <s v="Gd"/>
    <n v="8"/>
    <s v="Typ"/>
    <n v="1"/>
    <s v="TA"/>
    <s v="Attchd"/>
    <n v="1992"/>
    <s v="RFn"/>
    <n v="2"/>
    <n v="462"/>
    <s v="TA"/>
    <s v="TA"/>
    <s v="Y"/>
    <n v="635"/>
    <n v="104"/>
    <n v="0"/>
    <n v="0"/>
    <n v="0"/>
    <n v="0"/>
    <s v="NA"/>
    <s v="GdPrv"/>
    <s v="Shed"/>
    <n v="400"/>
    <n v="5"/>
    <n v="2010"/>
    <s v="WD"/>
    <s v="Normal"/>
    <n v="189000"/>
    <m/>
    <m/>
  </r>
  <r>
    <x v="502"/>
    <n v="70"/>
    <s v="RL"/>
    <n v="51"/>
    <n v="9842"/>
    <s v="Pave"/>
    <s v="NA"/>
    <s v="Reg"/>
    <s v="Lvl"/>
    <s v="AllPub"/>
    <s v="Inside"/>
    <s v="Gtl"/>
    <s v="SWISU"/>
    <s v="Feedr"/>
    <s v="Norm"/>
    <s v="1Fam"/>
    <s v="2Story"/>
    <n v="5"/>
    <n v="6"/>
    <n v="1921"/>
    <n v="1998"/>
    <s v="Gable"/>
    <s v="CompShg"/>
    <s v="MetalSd"/>
    <s v="Wd Sdng"/>
    <s v="None"/>
    <n v="0"/>
    <s v="TA"/>
    <s v="TA"/>
    <s v="BrkTil"/>
    <s v="TA"/>
    <s v="Fa"/>
    <s v="No"/>
    <s v="Unf"/>
    <n v="0"/>
    <s v="Unf"/>
    <n v="0"/>
    <n v="612"/>
    <n v="612"/>
    <s v="GasA"/>
    <s v="Ex"/>
    <x v="0"/>
    <s v="SBrkr"/>
    <n v="990"/>
    <n v="1611"/>
    <n v="0"/>
    <n v="2601"/>
    <n v="0"/>
    <n v="0"/>
    <n v="3"/>
    <n v="1"/>
    <n v="4"/>
    <n v="1"/>
    <s v="TA"/>
    <n v="8"/>
    <s v="Typ"/>
    <n v="0"/>
    <s v="NA"/>
    <s v="BuiltIn"/>
    <n v="1998"/>
    <s v="RFn"/>
    <n v="2"/>
    <n v="621"/>
    <s v="TA"/>
    <s v="TA"/>
    <s v="Y"/>
    <n v="183"/>
    <n v="0"/>
    <n v="301"/>
    <n v="0"/>
    <n v="0"/>
    <n v="0"/>
    <s v="NA"/>
    <s v="NA"/>
    <s v="NA"/>
    <n v="0"/>
    <n v="5"/>
    <n v="2008"/>
    <s v="WD"/>
    <s v="Normal"/>
    <n v="189000"/>
    <m/>
    <m/>
  </r>
  <r>
    <x v="503"/>
    <n v="70"/>
    <s v="RL"/>
    <n v="74"/>
    <n v="11988"/>
    <s v="Pave"/>
    <s v="NA"/>
    <s v="IR1"/>
    <s v="HLS"/>
    <s v="AllPub"/>
    <s v="Inside"/>
    <s v="Mod"/>
    <s v="Crawfor"/>
    <s v="Norm"/>
    <s v="Norm"/>
    <s v="1Fam"/>
    <s v="2Story"/>
    <n v="6"/>
    <n v="7"/>
    <n v="1934"/>
    <n v="1995"/>
    <s v="Hip"/>
    <s v="CompShg"/>
    <s v="Stucco"/>
    <s v="Stucco"/>
    <s v="None"/>
    <n v="0"/>
    <s v="TA"/>
    <s v="TA"/>
    <s v="CBlock"/>
    <s v="TA"/>
    <s v="TA"/>
    <s v="No"/>
    <s v="LwQ"/>
    <n v="326"/>
    <s v="Unf"/>
    <n v="0"/>
    <n v="389"/>
    <n v="715"/>
    <s v="GasA"/>
    <s v="Fa"/>
    <x v="0"/>
    <s v="FuseA"/>
    <n v="849"/>
    <n v="811"/>
    <n v="0"/>
    <n v="1660"/>
    <n v="0"/>
    <n v="0"/>
    <n v="1"/>
    <n v="1"/>
    <n v="3"/>
    <n v="1"/>
    <s v="TA"/>
    <n v="6"/>
    <s v="Typ"/>
    <n v="1"/>
    <s v="Gd"/>
    <s v="Detchd"/>
    <n v="1939"/>
    <s v="Unf"/>
    <n v="1"/>
    <n v="240"/>
    <s v="TA"/>
    <s v="TA"/>
    <s v="Y"/>
    <n v="0"/>
    <n v="0"/>
    <n v="0"/>
    <n v="0"/>
    <n v="0"/>
    <n v="0"/>
    <s v="NA"/>
    <s v="NA"/>
    <s v="NA"/>
    <n v="0"/>
    <n v="8"/>
    <n v="2008"/>
    <s v="WD"/>
    <s v="Normal"/>
    <n v="188700"/>
    <m/>
    <m/>
  </r>
  <r>
    <x v="504"/>
    <n v="60"/>
    <s v="RL"/>
    <n v="71"/>
    <n v="7795"/>
    <s v="Pave"/>
    <s v="NA"/>
    <s v="IR1"/>
    <s v="Lvl"/>
    <s v="AllPub"/>
    <s v="Inside"/>
    <s v="Gtl"/>
    <s v="Gilbert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425"/>
    <s v="Unf"/>
    <n v="0"/>
    <n v="291"/>
    <n v="716"/>
    <s v="GasA"/>
    <s v="Ex"/>
    <x v="0"/>
    <s v="SBrkr"/>
    <n v="716"/>
    <n v="716"/>
    <n v="0"/>
    <n v="1432"/>
    <n v="1"/>
    <n v="0"/>
    <n v="2"/>
    <n v="1"/>
    <n v="3"/>
    <n v="1"/>
    <s v="Gd"/>
    <n v="6"/>
    <s v="Typ"/>
    <n v="1"/>
    <s v="Gd"/>
    <s v="Attchd"/>
    <n v="2004"/>
    <s v="Fin"/>
    <n v="2"/>
    <n v="432"/>
    <s v="TA"/>
    <s v="TA"/>
    <s v="Y"/>
    <n v="100"/>
    <n v="51"/>
    <n v="0"/>
    <n v="0"/>
    <n v="0"/>
    <n v="0"/>
    <s v="NA"/>
    <s v="NA"/>
    <s v="NA"/>
    <n v="0"/>
    <n v="7"/>
    <n v="2009"/>
    <s v="WD"/>
    <s v="Normal"/>
    <n v="188500"/>
    <m/>
    <m/>
  </r>
  <r>
    <x v="505"/>
    <n v="90"/>
    <s v="RL"/>
    <n v="63"/>
    <n v="9297"/>
    <s v="Pave"/>
    <s v="NA"/>
    <s v="Reg"/>
    <s v="Lvl"/>
    <s v="AllPub"/>
    <s v="Inside"/>
    <s v="Gtl"/>
    <s v="Mitchel"/>
    <s v="Norm"/>
    <s v="Norm"/>
    <s v="Duplex"/>
    <s v="1Story"/>
    <n v="5"/>
    <n v="5"/>
    <n v="1976"/>
    <n v="1976"/>
    <s v="Gable"/>
    <s v="CompShg"/>
    <s v="Plywood"/>
    <s v="Plywood"/>
    <s v="None"/>
    <n v="0"/>
    <s v="TA"/>
    <s v="TA"/>
    <s v="CBlock"/>
    <s v="TA"/>
    <s v="TA"/>
    <s v="No"/>
    <s v="ALQ"/>
    <n v="1606"/>
    <s v="Unf"/>
    <n v="0"/>
    <n v="122"/>
    <n v="1728"/>
    <s v="GasA"/>
    <s v="TA"/>
    <x v="0"/>
    <s v="SBrkr"/>
    <n v="1728"/>
    <n v="0"/>
    <n v="0"/>
    <n v="1728"/>
    <n v="2"/>
    <n v="0"/>
    <n v="2"/>
    <n v="0"/>
    <n v="4"/>
    <n v="2"/>
    <s v="TA"/>
    <n v="8"/>
    <s v="Typ"/>
    <n v="0"/>
    <s v="NA"/>
    <s v="Detchd"/>
    <n v="1976"/>
    <s v="Unf"/>
    <n v="2"/>
    <n v="560"/>
    <s v="TA"/>
    <s v="TA"/>
    <s v="Y"/>
    <n v="0"/>
    <n v="0"/>
    <n v="0"/>
    <n v="0"/>
    <n v="0"/>
    <n v="0"/>
    <s v="NA"/>
    <s v="NA"/>
    <s v="NA"/>
    <n v="0"/>
    <n v="7"/>
    <n v="2006"/>
    <s v="WD"/>
    <s v="Family"/>
    <n v="188000"/>
    <m/>
    <m/>
  </r>
  <r>
    <x v="506"/>
    <n v="60"/>
    <s v="RL"/>
    <n v="57"/>
    <n v="8924"/>
    <s v="Pave"/>
    <s v="NA"/>
    <s v="IR1"/>
    <s v="Lvl"/>
    <s v="AllPub"/>
    <s v="CulDSac"/>
    <s v="Gtl"/>
    <s v="CollgCr"/>
    <s v="Norm"/>
    <s v="Norm"/>
    <s v="1Fam"/>
    <s v="2Story"/>
    <n v="7"/>
    <n v="5"/>
    <n v="1998"/>
    <n v="1999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80"/>
    <n v="880"/>
    <s v="GasA"/>
    <s v="Ex"/>
    <x v="0"/>
    <s v="SBrkr"/>
    <n v="880"/>
    <n v="844"/>
    <n v="0"/>
    <n v="1724"/>
    <n v="0"/>
    <n v="0"/>
    <n v="2"/>
    <n v="1"/>
    <n v="3"/>
    <n v="1"/>
    <s v="Gd"/>
    <n v="8"/>
    <s v="Typ"/>
    <n v="0"/>
    <s v="NA"/>
    <s v="Attchd"/>
    <n v="1998"/>
    <s v="Fin"/>
    <n v="2"/>
    <n v="527"/>
    <s v="TA"/>
    <s v="TA"/>
    <s v="Y"/>
    <n v="120"/>
    <n v="155"/>
    <n v="0"/>
    <n v="0"/>
    <n v="0"/>
    <n v="0"/>
    <s v="NA"/>
    <s v="NA"/>
    <s v="NA"/>
    <n v="0"/>
    <n v="7"/>
    <n v="2008"/>
    <s v="WD"/>
    <s v="Normal"/>
    <n v="188000"/>
    <m/>
    <m/>
  </r>
  <r>
    <x v="507"/>
    <n v="60"/>
    <s v="RL"/>
    <s v="NA"/>
    <n v="8000"/>
    <s v="Pave"/>
    <s v="NA"/>
    <s v="Reg"/>
    <s v="Lvl"/>
    <s v="AllPub"/>
    <s v="Inside"/>
    <s v="Gtl"/>
    <s v="Gilbert"/>
    <s v="Norm"/>
    <s v="Norm"/>
    <s v="1Fam"/>
    <s v="2Story"/>
    <n v="6"/>
    <n v="5"/>
    <n v="1995"/>
    <n v="1996"/>
    <s v="Gable"/>
    <s v="CompShg"/>
    <s v="HdBoard"/>
    <s v="HdBoard"/>
    <s v="None"/>
    <n v="0"/>
    <s v="TA"/>
    <s v="TA"/>
    <s v="PConc"/>
    <s v="Gd"/>
    <s v="TA"/>
    <s v="No"/>
    <s v="GLQ"/>
    <n v="219"/>
    <s v="Unf"/>
    <n v="0"/>
    <n v="554"/>
    <n v="773"/>
    <s v="GasA"/>
    <s v="Gd"/>
    <x v="0"/>
    <s v="SBrkr"/>
    <n v="773"/>
    <n v="885"/>
    <n v="0"/>
    <n v="1658"/>
    <n v="1"/>
    <n v="0"/>
    <n v="2"/>
    <n v="1"/>
    <n v="3"/>
    <n v="1"/>
    <s v="TA"/>
    <n v="8"/>
    <s v="Typ"/>
    <n v="1"/>
    <s v="TA"/>
    <s v="Attchd"/>
    <n v="1995"/>
    <s v="Fin"/>
    <n v="2"/>
    <n v="431"/>
    <s v="TA"/>
    <s v="TA"/>
    <s v="Y"/>
    <n v="224"/>
    <n v="84"/>
    <n v="0"/>
    <n v="0"/>
    <n v="0"/>
    <n v="0"/>
    <s v="NA"/>
    <s v="NA"/>
    <s v="NA"/>
    <n v="0"/>
    <n v="6"/>
    <n v="2008"/>
    <s v="WD"/>
    <s v="Normal"/>
    <n v="188000"/>
    <m/>
    <m/>
  </r>
  <r>
    <x v="508"/>
    <n v="20"/>
    <s v="FV"/>
    <n v="60"/>
    <n v="7200"/>
    <s v="Pave"/>
    <s v="Pave"/>
    <s v="Reg"/>
    <s v="Lvl"/>
    <s v="AllPub"/>
    <s v="Inside"/>
    <s v="Gtl"/>
    <s v="Somerst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293"/>
    <n v="1293"/>
    <s v="GasA"/>
    <s v="Ex"/>
    <x v="0"/>
    <s v="SBrkr"/>
    <n v="1301"/>
    <n v="0"/>
    <n v="0"/>
    <n v="1301"/>
    <n v="1"/>
    <n v="0"/>
    <n v="2"/>
    <n v="0"/>
    <n v="2"/>
    <n v="1"/>
    <s v="Gd"/>
    <n v="5"/>
    <s v="Typ"/>
    <n v="1"/>
    <s v="Gd"/>
    <s v="Attchd"/>
    <n v="2006"/>
    <s v="RFn"/>
    <n v="2"/>
    <n v="572"/>
    <s v="TA"/>
    <s v="TA"/>
    <s v="Y"/>
    <n v="216"/>
    <n v="121"/>
    <n v="0"/>
    <n v="0"/>
    <n v="0"/>
    <n v="0"/>
    <s v="NA"/>
    <s v="NA"/>
    <s v="NA"/>
    <n v="0"/>
    <n v="8"/>
    <n v="2006"/>
    <s v="New"/>
    <s v="Partial"/>
    <n v="187750"/>
    <m/>
    <m/>
  </r>
  <r>
    <x v="509"/>
    <n v="80"/>
    <s v="RL"/>
    <s v="NA"/>
    <n v="14115"/>
    <s v="Pave"/>
    <s v="NA"/>
    <s v="Reg"/>
    <s v="Lvl"/>
    <s v="AllPub"/>
    <s v="Inside"/>
    <s v="Gtl"/>
    <s v="NWAmes"/>
    <s v="Norm"/>
    <s v="Norm"/>
    <s v="1Fam"/>
    <s v="SLvl"/>
    <n v="7"/>
    <n v="5"/>
    <n v="1980"/>
    <n v="1980"/>
    <s v="Gable"/>
    <s v="CompShg"/>
    <s v="Plywood"/>
    <s v="Plywood"/>
    <s v="BrkFace"/>
    <n v="225"/>
    <s v="TA"/>
    <s v="TA"/>
    <s v="CBlock"/>
    <s v="Gd"/>
    <s v="TA"/>
    <s v="Av"/>
    <s v="GLQ"/>
    <n v="1036"/>
    <s v="Unf"/>
    <n v="0"/>
    <n v="336"/>
    <n v="1372"/>
    <s v="GasA"/>
    <s v="TA"/>
    <x v="0"/>
    <s v="SBrkr"/>
    <n v="1472"/>
    <n v="0"/>
    <n v="0"/>
    <n v="1472"/>
    <n v="1"/>
    <n v="0"/>
    <n v="2"/>
    <n v="0"/>
    <n v="3"/>
    <n v="1"/>
    <s v="TA"/>
    <n v="6"/>
    <s v="Typ"/>
    <n v="2"/>
    <s v="TA"/>
    <s v="Attchd"/>
    <n v="1980"/>
    <s v="Unf"/>
    <n v="2"/>
    <n v="588"/>
    <s v="TA"/>
    <s v="TA"/>
    <s v="Y"/>
    <n v="233"/>
    <n v="48"/>
    <n v="0"/>
    <n v="0"/>
    <n v="0"/>
    <n v="0"/>
    <s v="NA"/>
    <s v="NA"/>
    <s v="NA"/>
    <n v="0"/>
    <n v="6"/>
    <n v="2009"/>
    <s v="WD"/>
    <s v="Normal"/>
    <n v="187500"/>
    <m/>
    <m/>
  </r>
  <r>
    <x v="510"/>
    <n v="80"/>
    <s v="RL"/>
    <n v="73"/>
    <n v="9590"/>
    <s v="Pave"/>
    <s v="NA"/>
    <s v="IR1"/>
    <s v="Lvl"/>
    <s v="AllPub"/>
    <s v="Corner"/>
    <s v="Gtl"/>
    <s v="Timber"/>
    <s v="Norm"/>
    <s v="Norm"/>
    <s v="1Fam"/>
    <s v="SLvl"/>
    <n v="7"/>
    <n v="5"/>
    <n v="2003"/>
    <n v="2003"/>
    <s v="Gable"/>
    <s v="CompShg"/>
    <s v="VinylSd"/>
    <s v="VinylSd"/>
    <s v="BrkFace"/>
    <n v="442"/>
    <s v="Gd"/>
    <s v="TA"/>
    <s v="PConc"/>
    <s v="Ex"/>
    <s v="TA"/>
    <s v="Av"/>
    <s v="GLQ"/>
    <n v="786"/>
    <s v="Unf"/>
    <n v="0"/>
    <n v="82"/>
    <n v="868"/>
    <s v="GasA"/>
    <s v="Ex"/>
    <x v="0"/>
    <s v="SBrkr"/>
    <n v="1146"/>
    <n v="0"/>
    <n v="0"/>
    <n v="1146"/>
    <n v="1"/>
    <n v="0"/>
    <n v="2"/>
    <n v="0"/>
    <n v="3"/>
    <n v="1"/>
    <s v="Gd"/>
    <n v="6"/>
    <s v="Typ"/>
    <n v="1"/>
    <s v="Gd"/>
    <s v="Attchd"/>
    <n v="2003"/>
    <s v="Fin"/>
    <n v="2"/>
    <n v="438"/>
    <s v="TA"/>
    <s v="TA"/>
    <s v="Y"/>
    <n v="160"/>
    <n v="22"/>
    <n v="0"/>
    <n v="0"/>
    <n v="0"/>
    <n v="0"/>
    <s v="NA"/>
    <s v="NA"/>
    <s v="NA"/>
    <n v="0"/>
    <n v="5"/>
    <n v="2007"/>
    <s v="WD"/>
    <s v="Normal"/>
    <n v="187500"/>
    <m/>
    <m/>
  </r>
  <r>
    <x v="511"/>
    <n v="60"/>
    <s v="RL"/>
    <s v="NA"/>
    <n v="12205"/>
    <s v="Pave"/>
    <s v="NA"/>
    <s v="IR1"/>
    <s v="Low"/>
    <s v="AllPub"/>
    <s v="Inside"/>
    <s v="Gtl"/>
    <s v="ClearCr"/>
    <s v="Norm"/>
    <s v="Norm"/>
    <s v="1Fam"/>
    <s v="2Story"/>
    <n v="6"/>
    <n v="8"/>
    <n v="1966"/>
    <n v="2007"/>
    <s v="Gable"/>
    <s v="CompShg"/>
    <s v="HdBoard"/>
    <s v="HdBoard"/>
    <s v="BrkFace"/>
    <n v="157"/>
    <s v="TA"/>
    <s v="TA"/>
    <s v="CBlock"/>
    <s v="TA"/>
    <s v="Fa"/>
    <s v="Gd"/>
    <s v="LwQ"/>
    <n v="568"/>
    <s v="Unf"/>
    <n v="0"/>
    <n v="264"/>
    <n v="832"/>
    <s v="GasA"/>
    <s v="Gd"/>
    <x v="0"/>
    <s v="SBrkr"/>
    <n v="976"/>
    <n v="1111"/>
    <n v="0"/>
    <n v="2087"/>
    <n v="0"/>
    <n v="0"/>
    <n v="2"/>
    <n v="1"/>
    <n v="5"/>
    <n v="1"/>
    <s v="Gd"/>
    <n v="9"/>
    <s v="Typ"/>
    <n v="0"/>
    <s v="NA"/>
    <s v="Attchd"/>
    <n v="1966"/>
    <s v="Fin"/>
    <n v="2"/>
    <n v="444"/>
    <s v="TA"/>
    <s v="TA"/>
    <s v="Y"/>
    <n v="133"/>
    <n v="168"/>
    <n v="0"/>
    <n v="0"/>
    <n v="0"/>
    <n v="0"/>
    <s v="NA"/>
    <s v="NA"/>
    <s v="NA"/>
    <n v="0"/>
    <n v="7"/>
    <n v="2007"/>
    <s v="WD"/>
    <s v="Normal"/>
    <n v="187500"/>
    <m/>
    <m/>
  </r>
  <r>
    <x v="512"/>
    <n v="50"/>
    <s v="RL"/>
    <n v="44"/>
    <n v="13758"/>
    <s v="Pave"/>
    <s v="NA"/>
    <s v="IR1"/>
    <s v="Lvl"/>
    <s v="AllPub"/>
    <s v="CulDSac"/>
    <s v="Gtl"/>
    <s v="Timber"/>
    <s v="Norm"/>
    <s v="Norm"/>
    <s v="1Fam"/>
    <s v="1.5Fin"/>
    <n v="7"/>
    <n v="5"/>
    <n v="1990"/>
    <n v="1991"/>
    <s v="Gable"/>
    <s v="CompShg"/>
    <s v="HdBoard"/>
    <s v="HdBoard"/>
    <s v="BrkFace"/>
    <n v="117"/>
    <s v="Gd"/>
    <s v="Gd"/>
    <s v="CBlock"/>
    <s v="Gd"/>
    <s v="TA"/>
    <s v="Mn"/>
    <s v="LwQ"/>
    <n v="902"/>
    <s v="Unf"/>
    <n v="0"/>
    <n v="254"/>
    <n v="1156"/>
    <s v="GasA"/>
    <s v="Ex"/>
    <x v="0"/>
    <s v="SBrkr"/>
    <n v="1187"/>
    <n v="530"/>
    <n v="0"/>
    <n v="1717"/>
    <n v="0"/>
    <n v="0"/>
    <n v="2"/>
    <n v="1"/>
    <n v="3"/>
    <n v="1"/>
    <s v="Gd"/>
    <n v="7"/>
    <s v="Typ"/>
    <n v="1"/>
    <s v="TA"/>
    <s v="Attchd"/>
    <n v="1990"/>
    <s v="RFn"/>
    <n v="2"/>
    <n v="400"/>
    <s v="TA"/>
    <s v="TA"/>
    <s v="Y"/>
    <n v="168"/>
    <n v="36"/>
    <n v="0"/>
    <n v="0"/>
    <n v="0"/>
    <n v="0"/>
    <s v="NA"/>
    <s v="NA"/>
    <s v="NA"/>
    <n v="0"/>
    <n v="4"/>
    <n v="2007"/>
    <s v="WD"/>
    <s v="Normal"/>
    <n v="187500"/>
    <m/>
    <m/>
  </r>
  <r>
    <x v="513"/>
    <n v="120"/>
    <s v="RL"/>
    <s v="NA"/>
    <n v="5814"/>
    <s v="Pave"/>
    <s v="NA"/>
    <s v="IR1"/>
    <s v="Lvl"/>
    <s v="AllPub"/>
    <s v="CulDSac"/>
    <s v="Gtl"/>
    <s v="StoneBr"/>
    <s v="Norm"/>
    <s v="Norm"/>
    <s v="TwnhsE"/>
    <s v="1Story"/>
    <n v="8"/>
    <n v="5"/>
    <n v="1984"/>
    <n v="1984"/>
    <s v="Gable"/>
    <s v="CompShg"/>
    <s v="HdBoard"/>
    <s v="HdBoard"/>
    <s v="None"/>
    <n v="0"/>
    <s v="Gd"/>
    <s v="TA"/>
    <s v="CBlock"/>
    <s v="Gd"/>
    <s v="TA"/>
    <s v="Av"/>
    <s v="GLQ"/>
    <n v="1036"/>
    <s v="Unf"/>
    <n v="0"/>
    <n v="184"/>
    <n v="1220"/>
    <s v="GasA"/>
    <s v="Gd"/>
    <x v="0"/>
    <s v="SBrkr"/>
    <n v="1360"/>
    <n v="0"/>
    <n v="0"/>
    <n v="1360"/>
    <n v="1"/>
    <n v="0"/>
    <n v="1"/>
    <n v="0"/>
    <n v="1"/>
    <n v="1"/>
    <s v="Gd"/>
    <n v="4"/>
    <s v="Typ"/>
    <n v="1"/>
    <s v="Ex"/>
    <s v="Attchd"/>
    <n v="1984"/>
    <s v="RFn"/>
    <n v="2"/>
    <n v="565"/>
    <s v="TA"/>
    <s v="TA"/>
    <s v="Y"/>
    <n v="63"/>
    <n v="0"/>
    <n v="0"/>
    <n v="0"/>
    <n v="0"/>
    <n v="0"/>
    <s v="NA"/>
    <s v="NA"/>
    <s v="NA"/>
    <n v="0"/>
    <n v="8"/>
    <n v="2009"/>
    <s v="COD"/>
    <s v="Abnorml"/>
    <n v="187500"/>
    <m/>
    <m/>
  </r>
  <r>
    <x v="514"/>
    <n v="60"/>
    <s v="RL"/>
    <s v="NA"/>
    <n v="13031"/>
    <s v="Pave"/>
    <s v="NA"/>
    <s v="IR2"/>
    <s v="Lvl"/>
    <s v="AllPub"/>
    <s v="Corner"/>
    <s v="Gtl"/>
    <s v="Gilbert"/>
    <s v="Norm"/>
    <s v="Norm"/>
    <s v="1Fam"/>
    <s v="2Story"/>
    <n v="6"/>
    <n v="5"/>
    <n v="1995"/>
    <n v="1996"/>
    <s v="Gable"/>
    <s v="CompShg"/>
    <s v="HdBoard"/>
    <s v="HdBoard"/>
    <s v="None"/>
    <n v="0"/>
    <s v="TA"/>
    <s v="TA"/>
    <s v="PConc"/>
    <s v="Gd"/>
    <s v="TA"/>
    <s v="No"/>
    <s v="ALQ"/>
    <n v="592"/>
    <s v="Unf"/>
    <n v="0"/>
    <n v="99"/>
    <n v="691"/>
    <s v="GasA"/>
    <s v="Gd"/>
    <x v="0"/>
    <s v="SBrkr"/>
    <n v="691"/>
    <n v="807"/>
    <n v="0"/>
    <n v="1498"/>
    <n v="0"/>
    <n v="0"/>
    <n v="2"/>
    <n v="1"/>
    <n v="3"/>
    <n v="1"/>
    <s v="TA"/>
    <n v="6"/>
    <s v="Typ"/>
    <n v="1"/>
    <s v="TA"/>
    <s v="Attchd"/>
    <n v="1995"/>
    <s v="Fin"/>
    <n v="2"/>
    <n v="409"/>
    <s v="TA"/>
    <s v="TA"/>
    <s v="Y"/>
    <n v="315"/>
    <n v="44"/>
    <n v="0"/>
    <n v="0"/>
    <n v="0"/>
    <n v="0"/>
    <s v="NA"/>
    <s v="NA"/>
    <s v="NA"/>
    <n v="0"/>
    <n v="7"/>
    <n v="2006"/>
    <s v="WD"/>
    <s v="Normal"/>
    <n v="187500"/>
    <m/>
    <m/>
  </r>
  <r>
    <x v="515"/>
    <n v="20"/>
    <s v="RL"/>
    <n v="67"/>
    <n v="16285"/>
    <s v="Pave"/>
    <s v="NA"/>
    <s v="IR2"/>
    <s v="Lvl"/>
    <s v="AllPub"/>
    <s v="Inside"/>
    <s v="Gtl"/>
    <s v="CollgCr"/>
    <s v="Norm"/>
    <s v="Norm"/>
    <s v="1Fam"/>
    <s v="1Story"/>
    <n v="7"/>
    <n v="5"/>
    <n v="2001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413"/>
    <n v="1413"/>
    <s v="GasA"/>
    <s v="Ex"/>
    <x v="0"/>
    <s v="SBrkr"/>
    <n v="1430"/>
    <n v="0"/>
    <n v="0"/>
    <n v="1430"/>
    <n v="0"/>
    <n v="0"/>
    <n v="2"/>
    <n v="0"/>
    <n v="3"/>
    <n v="1"/>
    <s v="Gd"/>
    <n v="6"/>
    <s v="Typ"/>
    <n v="0"/>
    <s v="NA"/>
    <s v="Attchd"/>
    <n v="2001"/>
    <s v="RFn"/>
    <n v="2"/>
    <n v="605"/>
    <s v="TA"/>
    <s v="TA"/>
    <s v="Y"/>
    <n v="0"/>
    <n v="33"/>
    <n v="0"/>
    <n v="0"/>
    <n v="0"/>
    <n v="0"/>
    <s v="NA"/>
    <s v="NA"/>
    <s v="NA"/>
    <n v="0"/>
    <n v="6"/>
    <n v="2009"/>
    <s v="WD"/>
    <s v="Normal"/>
    <n v="187100"/>
    <m/>
    <m/>
  </r>
  <r>
    <x v="516"/>
    <n v="60"/>
    <s v="RL"/>
    <n v="76"/>
    <n v="9291"/>
    <s v="Pave"/>
    <s v="NA"/>
    <s v="IR1"/>
    <s v="Lvl"/>
    <s v="AllPub"/>
    <s v="Corner"/>
    <s v="Gtl"/>
    <s v="SawyerW"/>
    <s v="RRNe"/>
    <s v="Norm"/>
    <s v="1Fam"/>
    <s v="2Story"/>
    <n v="6"/>
    <n v="5"/>
    <n v="1993"/>
    <n v="1993"/>
    <s v="Gable"/>
    <s v="CompShg"/>
    <s v="HdBoard"/>
    <s v="HdBoard"/>
    <s v="BrkFace"/>
    <n v="120"/>
    <s v="Gd"/>
    <s v="TA"/>
    <s v="PConc"/>
    <s v="Gd"/>
    <s v="TA"/>
    <s v="No"/>
    <s v="GLQ"/>
    <n v="426"/>
    <s v="Unf"/>
    <n v="0"/>
    <n v="406"/>
    <n v="832"/>
    <s v="GasA"/>
    <s v="Ex"/>
    <x v="0"/>
    <s v="SBrkr"/>
    <n v="832"/>
    <n v="878"/>
    <n v="0"/>
    <n v="1710"/>
    <n v="0"/>
    <n v="0"/>
    <n v="2"/>
    <n v="1"/>
    <n v="3"/>
    <n v="1"/>
    <s v="Gd"/>
    <n v="7"/>
    <s v="Typ"/>
    <n v="0"/>
    <s v="NA"/>
    <s v="Attchd"/>
    <n v="1993"/>
    <s v="RFn"/>
    <n v="2"/>
    <n v="506"/>
    <s v="TA"/>
    <s v="TA"/>
    <s v="Y"/>
    <n v="144"/>
    <n v="70"/>
    <n v="0"/>
    <n v="0"/>
    <n v="0"/>
    <n v="0"/>
    <s v="NA"/>
    <s v="NA"/>
    <s v="NA"/>
    <n v="0"/>
    <n v="6"/>
    <n v="2008"/>
    <s v="WD"/>
    <s v="Normal"/>
    <n v="187000"/>
    <m/>
    <m/>
  </r>
  <r>
    <x v="517"/>
    <n v="80"/>
    <s v="RL"/>
    <n v="80"/>
    <n v="9600"/>
    <s v="Pave"/>
    <s v="NA"/>
    <s v="Reg"/>
    <s v="Lvl"/>
    <s v="AllPub"/>
    <s v="FR2"/>
    <s v="Gtl"/>
    <s v="Veenker"/>
    <s v="Feedr"/>
    <s v="Norm"/>
    <s v="1Fam"/>
    <s v="SLvl"/>
    <n v="6"/>
    <n v="7"/>
    <n v="1976"/>
    <n v="1994"/>
    <s v="Hip"/>
    <s v="CompShg"/>
    <s v="Plywood"/>
    <s v="Plywood"/>
    <s v="BrkFace"/>
    <n v="360"/>
    <s v="Gd"/>
    <s v="Gd"/>
    <s v="CBlock"/>
    <s v="TA"/>
    <s v="TA"/>
    <s v="No"/>
    <s v="Unf"/>
    <n v="0"/>
    <s v="Unf"/>
    <n v="0"/>
    <n v="528"/>
    <n v="528"/>
    <s v="GasA"/>
    <s v="Ex"/>
    <x v="0"/>
    <s v="SBrkr"/>
    <n v="1094"/>
    <n v="761"/>
    <n v="0"/>
    <n v="1855"/>
    <n v="0"/>
    <n v="0"/>
    <n v="2"/>
    <n v="1"/>
    <n v="3"/>
    <n v="1"/>
    <s v="TA"/>
    <n v="7"/>
    <s v="Typ"/>
    <n v="1"/>
    <s v="TA"/>
    <s v="Attchd"/>
    <n v="1976"/>
    <s v="RFn"/>
    <n v="2"/>
    <n v="512"/>
    <s v="TA"/>
    <s v="TA"/>
    <s v="Y"/>
    <n v="113"/>
    <n v="100"/>
    <n v="0"/>
    <n v="0"/>
    <n v="0"/>
    <n v="0"/>
    <s v="NA"/>
    <s v="NA"/>
    <s v="NA"/>
    <n v="0"/>
    <n v="8"/>
    <n v="2007"/>
    <s v="WD"/>
    <s v="Normal"/>
    <n v="187000"/>
    <m/>
    <m/>
  </r>
  <r>
    <x v="518"/>
    <n v="60"/>
    <s v="RL"/>
    <n v="80"/>
    <n v="9760"/>
    <s v="Pave"/>
    <s v="NA"/>
    <s v="Reg"/>
    <s v="Lvl"/>
    <s v="AllPub"/>
    <s v="Inside"/>
    <s v="Mod"/>
    <s v="NAmes"/>
    <s v="Norm"/>
    <s v="Norm"/>
    <s v="1Fam"/>
    <s v="2Story"/>
    <n v="6"/>
    <n v="8"/>
    <n v="1964"/>
    <n v="1993"/>
    <s v="Hip"/>
    <s v="CompShg"/>
    <s v="Wd Sdng"/>
    <s v="Wd Sdng"/>
    <s v="BrkFace"/>
    <n v="340"/>
    <s v="TA"/>
    <s v="TA"/>
    <s v="CBlock"/>
    <s v="TA"/>
    <s v="TA"/>
    <s v="Gd"/>
    <s v="BLQ"/>
    <n v="536"/>
    <s v="Rec"/>
    <n v="117"/>
    <n v="169"/>
    <n v="822"/>
    <s v="GasA"/>
    <s v="Gd"/>
    <x v="0"/>
    <s v="SBrkr"/>
    <n v="1020"/>
    <n v="831"/>
    <n v="0"/>
    <n v="1851"/>
    <n v="0"/>
    <n v="0"/>
    <n v="2"/>
    <n v="1"/>
    <n v="3"/>
    <n v="1"/>
    <s v="Gd"/>
    <n v="7"/>
    <s v="Typ"/>
    <n v="1"/>
    <s v="Fa"/>
    <s v="Attchd"/>
    <n v="1964"/>
    <s v="RFn"/>
    <n v="2"/>
    <n v="440"/>
    <s v="TA"/>
    <s v="TA"/>
    <s v="Y"/>
    <n v="239"/>
    <n v="42"/>
    <n v="0"/>
    <n v="0"/>
    <n v="0"/>
    <n v="0"/>
    <s v="NA"/>
    <s v="MnWw"/>
    <s v="NA"/>
    <n v="0"/>
    <n v="7"/>
    <n v="2007"/>
    <s v="WD"/>
    <s v="Normal"/>
    <n v="187000"/>
    <m/>
    <m/>
  </r>
  <r>
    <x v="519"/>
    <n v="20"/>
    <s v="RL"/>
    <n v="50"/>
    <n v="35133"/>
    <s v="Grvl"/>
    <s v="NA"/>
    <s v="Reg"/>
    <s v="Lvl"/>
    <s v="AllPub"/>
    <s v="Inside"/>
    <s v="Mod"/>
    <s v="Timber"/>
    <s v="Norm"/>
    <s v="Norm"/>
    <s v="1Fam"/>
    <s v="1Story"/>
    <n v="5"/>
    <n v="4"/>
    <n v="1963"/>
    <n v="1963"/>
    <s v="Hip"/>
    <s v="CompShg"/>
    <s v="MetalSd"/>
    <s v="MetalSd"/>
    <s v="BrkFace"/>
    <n v="226"/>
    <s v="TA"/>
    <s v="TA"/>
    <s v="CBlock"/>
    <s v="TA"/>
    <s v="TA"/>
    <s v="Gd"/>
    <s v="Rec"/>
    <n v="1159"/>
    <s v="Unf"/>
    <n v="0"/>
    <n v="413"/>
    <n v="1572"/>
    <s v="GasA"/>
    <s v="Gd"/>
    <x v="0"/>
    <s v="SBrkr"/>
    <n v="1572"/>
    <n v="0"/>
    <n v="0"/>
    <n v="1572"/>
    <n v="1"/>
    <n v="0"/>
    <n v="1"/>
    <n v="1"/>
    <n v="3"/>
    <n v="1"/>
    <s v="TA"/>
    <n v="5"/>
    <s v="Typ"/>
    <n v="2"/>
    <s v="TA"/>
    <s v="2Types"/>
    <n v="1963"/>
    <s v="RFn"/>
    <n v="3"/>
    <n v="995"/>
    <s v="TA"/>
    <s v="TA"/>
    <s v="Y"/>
    <n v="0"/>
    <n v="263"/>
    <n v="0"/>
    <n v="0"/>
    <n v="263"/>
    <n v="0"/>
    <s v="NA"/>
    <s v="NA"/>
    <s v="NA"/>
    <n v="0"/>
    <n v="5"/>
    <n v="2007"/>
    <s v="WD"/>
    <s v="Normal"/>
    <n v="186700"/>
    <m/>
    <m/>
  </r>
  <r>
    <x v="520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n v="7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56"/>
    <n v="756"/>
    <s v="GasA"/>
    <s v="Ex"/>
    <x v="0"/>
    <s v="SBrkr"/>
    <n v="756"/>
    <n v="797"/>
    <n v="0"/>
    <n v="1553"/>
    <n v="0"/>
    <n v="0"/>
    <n v="2"/>
    <n v="1"/>
    <n v="3"/>
    <n v="1"/>
    <s v="Gd"/>
    <n v="6"/>
    <s v="Typ"/>
    <n v="0"/>
    <s v="NA"/>
    <s v="Attchd"/>
    <n v="2005"/>
    <s v="RFn"/>
    <n v="2"/>
    <n v="615"/>
    <s v="TA"/>
    <s v="TA"/>
    <s v="Y"/>
    <n v="0"/>
    <n v="45"/>
    <n v="0"/>
    <n v="0"/>
    <n v="0"/>
    <n v="0"/>
    <s v="NA"/>
    <s v="NA"/>
    <s v="NA"/>
    <n v="0"/>
    <n v="3"/>
    <n v="2006"/>
    <s v="New"/>
    <s v="Partial"/>
    <n v="186500"/>
    <m/>
    <m/>
  </r>
  <r>
    <x v="521"/>
    <n v="60"/>
    <s v="RL"/>
    <n v="93"/>
    <n v="10261"/>
    <s v="Pave"/>
    <s v="NA"/>
    <s v="IR1"/>
    <s v="Lvl"/>
    <s v="AllPub"/>
    <s v="Inside"/>
    <s v="Gtl"/>
    <s v="Gilbert"/>
    <s v="Norm"/>
    <s v="Norm"/>
    <s v="1Fam"/>
    <s v="2Story"/>
    <n v="6"/>
    <n v="5"/>
    <n v="2000"/>
    <n v="2000"/>
    <s v="Gable"/>
    <s v="CompShg"/>
    <s v="VinylSd"/>
    <s v="VinylSd"/>
    <s v="BrkFace"/>
    <n v="318"/>
    <s v="TA"/>
    <s v="TA"/>
    <s v="PConc"/>
    <s v="Gd"/>
    <s v="TA"/>
    <s v="No"/>
    <s v="Unf"/>
    <n v="0"/>
    <s v="Unf"/>
    <n v="0"/>
    <n v="936"/>
    <n v="936"/>
    <s v="GasA"/>
    <s v="Ex"/>
    <x v="0"/>
    <s v="SBrkr"/>
    <n v="962"/>
    <n v="830"/>
    <n v="0"/>
    <n v="1792"/>
    <n v="1"/>
    <n v="0"/>
    <n v="2"/>
    <n v="1"/>
    <n v="3"/>
    <n v="1"/>
    <s v="TA"/>
    <n v="8"/>
    <s v="Typ"/>
    <n v="1"/>
    <s v="TA"/>
    <s v="Attchd"/>
    <n v="2000"/>
    <s v="Fin"/>
    <n v="2"/>
    <n v="451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86500"/>
    <m/>
    <m/>
  </r>
  <r>
    <x v="522"/>
    <n v="20"/>
    <s v="RL"/>
    <n v="83"/>
    <n v="10420"/>
    <s v="Pave"/>
    <s v="NA"/>
    <s v="Reg"/>
    <s v="Lvl"/>
    <s v="AllPub"/>
    <s v="Corner"/>
    <s v="Gtl"/>
    <s v="Edwards"/>
    <s v="Norm"/>
    <s v="Norm"/>
    <s v="1Fam"/>
    <s v="1Story"/>
    <n v="6"/>
    <n v="5"/>
    <n v="2009"/>
    <n v="2009"/>
    <s v="Gable"/>
    <s v="CompShg"/>
    <s v="VinylSd"/>
    <s v="VinylSd"/>
    <s v="None"/>
    <n v="0"/>
    <s v="TA"/>
    <s v="TA"/>
    <s v="PConc"/>
    <s v="Gd"/>
    <s v="TA"/>
    <s v="Mn"/>
    <s v="GLQ"/>
    <n v="36"/>
    <s v="Unf"/>
    <n v="0"/>
    <n v="1176"/>
    <n v="1212"/>
    <s v="GasA"/>
    <s v="Ex"/>
    <x v="0"/>
    <s v="SBrkr"/>
    <n v="1212"/>
    <n v="0"/>
    <n v="0"/>
    <n v="1212"/>
    <n v="0"/>
    <n v="0"/>
    <n v="2"/>
    <n v="0"/>
    <n v="3"/>
    <n v="1"/>
    <s v="Gd"/>
    <n v="6"/>
    <s v="Typ"/>
    <n v="0"/>
    <s v="NA"/>
    <s v="Attchd"/>
    <n v="2009"/>
    <s v="RFn"/>
    <n v="2"/>
    <n v="460"/>
    <s v="TA"/>
    <s v="TA"/>
    <s v="Y"/>
    <n v="100"/>
    <n v="22"/>
    <n v="0"/>
    <n v="0"/>
    <n v="0"/>
    <n v="0"/>
    <s v="NA"/>
    <s v="NA"/>
    <s v="NA"/>
    <n v="0"/>
    <n v="3"/>
    <n v="2010"/>
    <s v="WD"/>
    <s v="Normal"/>
    <n v="186000"/>
    <m/>
    <m/>
  </r>
  <r>
    <x v="523"/>
    <n v="60"/>
    <s v="RL"/>
    <n v="64"/>
    <n v="8320"/>
    <s v="Pave"/>
    <s v="NA"/>
    <s v="Reg"/>
    <s v="Lvl"/>
    <s v="AllPub"/>
    <s v="Inside"/>
    <s v="Gtl"/>
    <s v="CollgCr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490"/>
    <s v="Unf"/>
    <n v="0"/>
    <n v="280"/>
    <n v="770"/>
    <s v="GasA"/>
    <s v="Ex"/>
    <x v="0"/>
    <s v="SBrkr"/>
    <n v="770"/>
    <n v="812"/>
    <n v="0"/>
    <n v="1582"/>
    <n v="0"/>
    <n v="0"/>
    <n v="2"/>
    <n v="1"/>
    <n v="3"/>
    <n v="1"/>
    <s v="Gd"/>
    <n v="6"/>
    <s v="Typ"/>
    <n v="0"/>
    <s v="NA"/>
    <s v="Attchd"/>
    <n v="2004"/>
    <s v="RFn"/>
    <n v="2"/>
    <n v="520"/>
    <s v="TA"/>
    <s v="TA"/>
    <s v="Y"/>
    <n v="0"/>
    <n v="45"/>
    <n v="0"/>
    <n v="0"/>
    <n v="0"/>
    <n v="0"/>
    <s v="NA"/>
    <s v="NA"/>
    <s v="NA"/>
    <n v="0"/>
    <n v="9"/>
    <n v="2008"/>
    <s v="WD"/>
    <s v="Normal"/>
    <n v="185900"/>
    <m/>
    <m/>
  </r>
  <r>
    <x v="524"/>
    <n v="120"/>
    <s v="RL"/>
    <n v="43"/>
    <n v="7052"/>
    <s v="Pave"/>
    <s v="NA"/>
    <s v="IR1"/>
    <s v="Lvl"/>
    <s v="AllPub"/>
    <s v="Inside"/>
    <s v="Gtl"/>
    <s v="NridgHt"/>
    <s v="Norm"/>
    <s v="Norm"/>
    <s v="TwnhsE"/>
    <s v="1Story"/>
    <n v="7"/>
    <n v="5"/>
    <n v="2005"/>
    <n v="2005"/>
    <s v="Gable"/>
    <s v="CompShg"/>
    <s v="VinylSd"/>
    <s v="VinylSd"/>
    <s v="Stone"/>
    <n v="240"/>
    <s v="Gd"/>
    <s v="TA"/>
    <s v="PConc"/>
    <s v="Gd"/>
    <s v="TA"/>
    <s v="Av"/>
    <s v="GLQ"/>
    <n v="659"/>
    <s v="Unf"/>
    <n v="0"/>
    <n v="705"/>
    <n v="1364"/>
    <s v="GasA"/>
    <s v="Ex"/>
    <x v="0"/>
    <s v="SBrkr"/>
    <n v="1364"/>
    <n v="0"/>
    <n v="0"/>
    <n v="1364"/>
    <n v="1"/>
    <n v="0"/>
    <n v="2"/>
    <n v="0"/>
    <n v="2"/>
    <n v="1"/>
    <s v="Gd"/>
    <n v="6"/>
    <s v="Typ"/>
    <n v="1"/>
    <s v="Gd"/>
    <s v="Attchd"/>
    <n v="2005"/>
    <s v="RFn"/>
    <n v="2"/>
    <n v="484"/>
    <s v="TA"/>
    <s v="TA"/>
    <s v="Y"/>
    <n v="192"/>
    <n v="36"/>
    <n v="0"/>
    <n v="0"/>
    <n v="0"/>
    <n v="0"/>
    <s v="NA"/>
    <s v="NA"/>
    <s v="NA"/>
    <n v="0"/>
    <n v="6"/>
    <n v="2006"/>
    <s v="WD"/>
    <s v="Normal"/>
    <n v="185850"/>
    <m/>
    <m/>
  </r>
  <r>
    <x v="525"/>
    <n v="20"/>
    <s v="RL"/>
    <s v="NA"/>
    <n v="9156"/>
    <s v="Pave"/>
    <s v="NA"/>
    <s v="IR1"/>
    <s v="Lvl"/>
    <s v="AllPub"/>
    <s v="Inside"/>
    <s v="Gtl"/>
    <s v="NWAmes"/>
    <s v="PosN"/>
    <s v="Norm"/>
    <s v="1Fam"/>
    <s v="1Story"/>
    <n v="6"/>
    <n v="7"/>
    <n v="1968"/>
    <n v="1968"/>
    <s v="Hip"/>
    <s v="CompShg"/>
    <s v="BrkFace"/>
    <s v="BrkFace"/>
    <s v="None"/>
    <n v="0"/>
    <s v="TA"/>
    <s v="TA"/>
    <s v="CBlock"/>
    <s v="TA"/>
    <s v="TA"/>
    <s v="No"/>
    <s v="Unf"/>
    <n v="0"/>
    <s v="Unf"/>
    <n v="0"/>
    <n v="1489"/>
    <n v="1489"/>
    <s v="GasA"/>
    <s v="Gd"/>
    <x v="0"/>
    <s v="SBrkr"/>
    <n v="1489"/>
    <n v="0"/>
    <n v="0"/>
    <n v="1489"/>
    <n v="0"/>
    <n v="0"/>
    <n v="2"/>
    <n v="0"/>
    <n v="3"/>
    <n v="1"/>
    <s v="Gd"/>
    <n v="7"/>
    <s v="Typ"/>
    <n v="1"/>
    <s v="Gd"/>
    <s v="Attchd"/>
    <n v="1968"/>
    <s v="RFn"/>
    <n v="2"/>
    <n v="462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185750"/>
    <m/>
    <m/>
  </r>
  <r>
    <x v="526"/>
    <n v="20"/>
    <s v="RL"/>
    <n v="65"/>
    <n v="8773"/>
    <s v="Pave"/>
    <s v="NA"/>
    <s v="Reg"/>
    <s v="Lvl"/>
    <s v="AllPub"/>
    <s v="FR2"/>
    <s v="Gtl"/>
    <s v="CollgCr"/>
    <s v="Norm"/>
    <s v="Norm"/>
    <s v="1Fam"/>
    <s v="1Story"/>
    <n v="7"/>
    <n v="5"/>
    <n v="2004"/>
    <n v="2004"/>
    <s v="Gable"/>
    <s v="CompShg"/>
    <s v="VinylSd"/>
    <s v="VinylSd"/>
    <s v="BrkFace"/>
    <n v="98"/>
    <s v="Gd"/>
    <s v="TA"/>
    <s v="PConc"/>
    <s v="Gd"/>
    <s v="TA"/>
    <s v="Av"/>
    <s v="GLQ"/>
    <n v="24"/>
    <s v="Unf"/>
    <n v="0"/>
    <n v="1390"/>
    <n v="1414"/>
    <s v="GasA"/>
    <s v="Ex"/>
    <x v="0"/>
    <s v="SBrkr"/>
    <n v="1414"/>
    <n v="0"/>
    <n v="0"/>
    <n v="1414"/>
    <n v="0"/>
    <n v="0"/>
    <n v="2"/>
    <n v="0"/>
    <n v="3"/>
    <n v="1"/>
    <s v="Gd"/>
    <n v="6"/>
    <s v="Typ"/>
    <n v="0"/>
    <s v="NA"/>
    <s v="Attchd"/>
    <n v="2004"/>
    <s v="RFn"/>
    <n v="2"/>
    <n v="494"/>
    <s v="TA"/>
    <s v="TA"/>
    <s v="Y"/>
    <n v="132"/>
    <n v="105"/>
    <n v="0"/>
    <n v="0"/>
    <n v="0"/>
    <n v="0"/>
    <s v="NA"/>
    <s v="NA"/>
    <s v="NA"/>
    <n v="0"/>
    <n v="5"/>
    <n v="2010"/>
    <s v="WD"/>
    <s v="Normal"/>
    <n v="185500"/>
    <m/>
    <m/>
  </r>
  <r>
    <x v="527"/>
    <n v="60"/>
    <s v="RL"/>
    <n v="74"/>
    <n v="10141"/>
    <s v="Pave"/>
    <s v="NA"/>
    <s v="IR1"/>
    <s v="Lvl"/>
    <s v="AllPub"/>
    <s v="Corner"/>
    <s v="Gtl"/>
    <s v="Gilbert"/>
    <s v="Norm"/>
    <s v="Norm"/>
    <s v="1Fam"/>
    <s v="2Story"/>
    <n v="7"/>
    <n v="5"/>
    <n v="1998"/>
    <n v="1998"/>
    <s v="Gable"/>
    <s v="CompShg"/>
    <s v="VinylSd"/>
    <s v="VinylSd"/>
    <s v="BrkFace"/>
    <n v="40"/>
    <s v="TA"/>
    <s v="TA"/>
    <s v="PConc"/>
    <s v="Gd"/>
    <s v="TA"/>
    <s v="No"/>
    <s v="Unf"/>
    <n v="0"/>
    <s v="Unf"/>
    <n v="0"/>
    <n v="832"/>
    <n v="832"/>
    <s v="GasA"/>
    <s v="Gd"/>
    <x v="0"/>
    <s v="SBrkr"/>
    <n v="885"/>
    <n v="833"/>
    <n v="0"/>
    <n v="1718"/>
    <n v="0"/>
    <n v="0"/>
    <n v="2"/>
    <n v="1"/>
    <n v="3"/>
    <n v="1"/>
    <s v="TA"/>
    <n v="7"/>
    <s v="Typ"/>
    <n v="1"/>
    <s v="TA"/>
    <s v="Attchd"/>
    <n v="1998"/>
    <s v="Fin"/>
    <n v="2"/>
    <n v="427"/>
    <s v="TA"/>
    <s v="TA"/>
    <s v="Y"/>
    <n v="0"/>
    <n v="94"/>
    <n v="0"/>
    <n v="0"/>
    <n v="291"/>
    <n v="0"/>
    <s v="NA"/>
    <s v="NA"/>
    <s v="NA"/>
    <n v="0"/>
    <n v="12"/>
    <n v="2009"/>
    <s v="WD"/>
    <s v="Normal"/>
    <n v="185000"/>
    <m/>
    <m/>
  </r>
  <r>
    <x v="528"/>
    <n v="60"/>
    <s v="RL"/>
    <s v="NA"/>
    <n v="9765"/>
    <s v="Pave"/>
    <s v="NA"/>
    <s v="IR2"/>
    <s v="Lvl"/>
    <s v="AllPub"/>
    <s v="Corner"/>
    <s v="Gtl"/>
    <s v="Gilbert"/>
    <s v="Norm"/>
    <s v="Norm"/>
    <s v="1Fam"/>
    <s v="2Story"/>
    <n v="6"/>
    <n v="8"/>
    <n v="1993"/>
    <n v="1993"/>
    <s v="Gable"/>
    <s v="CompShg"/>
    <s v="VinylSd"/>
    <s v="VinylSd"/>
    <s v="BrkFace"/>
    <n v="68"/>
    <s v="Ex"/>
    <s v="Gd"/>
    <s v="PConc"/>
    <s v="Gd"/>
    <s v="Gd"/>
    <s v="No"/>
    <s v="ALQ"/>
    <n v="310"/>
    <s v="Unf"/>
    <n v="0"/>
    <n v="370"/>
    <n v="680"/>
    <s v="GasA"/>
    <s v="Gd"/>
    <x v="0"/>
    <s v="SBrkr"/>
    <n v="680"/>
    <n v="790"/>
    <n v="0"/>
    <n v="1470"/>
    <n v="0"/>
    <n v="0"/>
    <n v="2"/>
    <n v="1"/>
    <n v="3"/>
    <n v="1"/>
    <s v="TA"/>
    <n v="6"/>
    <s v="Typ"/>
    <n v="1"/>
    <s v="TA"/>
    <s v="BuiltIn"/>
    <n v="1993"/>
    <s v="Fin"/>
    <n v="2"/>
    <n v="420"/>
    <s v="TA"/>
    <s v="TA"/>
    <s v="Y"/>
    <n v="232"/>
    <n v="63"/>
    <n v="0"/>
    <n v="0"/>
    <n v="0"/>
    <n v="0"/>
    <s v="NA"/>
    <s v="NA"/>
    <s v="Shed"/>
    <n v="480"/>
    <n v="4"/>
    <n v="2009"/>
    <s v="WD"/>
    <s v="Normal"/>
    <n v="185000"/>
    <m/>
    <m/>
  </r>
  <r>
    <x v="529"/>
    <n v="60"/>
    <s v="RL"/>
    <n v="70"/>
    <n v="11207"/>
    <s v="Pave"/>
    <s v="NA"/>
    <s v="IR1"/>
    <s v="HLS"/>
    <s v="AllPub"/>
    <s v="FR2"/>
    <s v="Gtl"/>
    <s v="Gilbert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Av"/>
    <s v="GLQ"/>
    <n v="714"/>
    <s v="Unf"/>
    <n v="0"/>
    <n v="88"/>
    <n v="802"/>
    <s v="GasA"/>
    <s v="Gd"/>
    <x v="0"/>
    <s v="SBrkr"/>
    <n v="802"/>
    <n v="709"/>
    <n v="0"/>
    <n v="1511"/>
    <n v="1"/>
    <n v="0"/>
    <n v="2"/>
    <n v="1"/>
    <n v="3"/>
    <n v="1"/>
    <s v="TA"/>
    <n v="8"/>
    <s v="Typ"/>
    <n v="1"/>
    <s v="TA"/>
    <s v="Attchd"/>
    <n v="1997"/>
    <s v="Fin"/>
    <n v="2"/>
    <n v="413"/>
    <s v="TA"/>
    <s v="TA"/>
    <s v="Y"/>
    <n v="95"/>
    <n v="75"/>
    <n v="0"/>
    <n v="0"/>
    <n v="0"/>
    <n v="0"/>
    <s v="NA"/>
    <s v="NA"/>
    <s v="NA"/>
    <n v="0"/>
    <n v="6"/>
    <n v="2006"/>
    <s v="WD"/>
    <s v="Normal"/>
    <n v="185000"/>
    <m/>
    <m/>
  </r>
  <r>
    <x v="530"/>
    <n v="20"/>
    <s v="FV"/>
    <n v="60"/>
    <n v="7200"/>
    <s v="Pave"/>
    <s v="Pave"/>
    <s v="Reg"/>
    <s v="Lvl"/>
    <s v="AllPub"/>
    <s v="Inside"/>
    <s v="Gtl"/>
    <s v="Somerst"/>
    <s v="Norm"/>
    <s v="Norm"/>
    <s v="1Fam"/>
    <s v="1Story"/>
    <n v="6"/>
    <n v="5"/>
    <n v="2006"/>
    <n v="2006"/>
    <s v="Gable"/>
    <s v="CompShg"/>
    <s v="VinylSd"/>
    <s v="VinylSd"/>
    <s v="Stone"/>
    <n v="68"/>
    <s v="Gd"/>
    <s v="TA"/>
    <s v="PConc"/>
    <s v="Gd"/>
    <s v="TA"/>
    <s v="No"/>
    <s v="GLQ"/>
    <n v="905"/>
    <s v="Unf"/>
    <n v="0"/>
    <n v="357"/>
    <n v="1262"/>
    <s v="GasA"/>
    <s v="Gd"/>
    <x v="0"/>
    <s v="SBrkr"/>
    <n v="1262"/>
    <n v="0"/>
    <n v="0"/>
    <n v="1262"/>
    <n v="0"/>
    <n v="0"/>
    <n v="2"/>
    <n v="0"/>
    <n v="2"/>
    <n v="1"/>
    <s v="Gd"/>
    <n v="5"/>
    <s v="Typ"/>
    <n v="0"/>
    <s v="NA"/>
    <s v="Attchd"/>
    <n v="2006"/>
    <s v="Fin"/>
    <n v="2"/>
    <n v="572"/>
    <s v="TA"/>
    <s v="TA"/>
    <s v="Y"/>
    <n v="0"/>
    <n v="120"/>
    <n v="0"/>
    <n v="0"/>
    <n v="0"/>
    <n v="0"/>
    <s v="NA"/>
    <s v="NA"/>
    <s v="NA"/>
    <n v="0"/>
    <n v="5"/>
    <n v="2006"/>
    <s v="New"/>
    <s v="Partial"/>
    <n v="185000"/>
    <m/>
    <m/>
  </r>
  <r>
    <x v="531"/>
    <n v="50"/>
    <s v="RL"/>
    <n v="66"/>
    <n v="21780"/>
    <s v="Pave"/>
    <s v="NA"/>
    <s v="Reg"/>
    <s v="Lvl"/>
    <s v="AllPub"/>
    <s v="Inside"/>
    <s v="Gtl"/>
    <s v="Edwards"/>
    <s v="Norm"/>
    <s v="Norm"/>
    <s v="1Fam"/>
    <s v="1.5Fin"/>
    <n v="6"/>
    <n v="7"/>
    <n v="1918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1163"/>
    <n v="1163"/>
    <s v="GasA"/>
    <s v="Ex"/>
    <x v="0"/>
    <s v="SBrkr"/>
    <n v="1163"/>
    <n v="511"/>
    <n v="0"/>
    <n v="1674"/>
    <n v="0"/>
    <n v="0"/>
    <n v="2"/>
    <n v="0"/>
    <n v="4"/>
    <n v="1"/>
    <s v="TA"/>
    <n v="8"/>
    <s v="Typ"/>
    <n v="1"/>
    <s v="Gd"/>
    <s v="Detchd"/>
    <n v="1955"/>
    <s v="Fin"/>
    <n v="2"/>
    <n v="396"/>
    <s v="TA"/>
    <s v="TA"/>
    <s v="N"/>
    <n v="72"/>
    <n v="36"/>
    <n v="0"/>
    <n v="0"/>
    <n v="144"/>
    <n v="0"/>
    <s v="NA"/>
    <s v="NA"/>
    <s v="NA"/>
    <n v="0"/>
    <n v="7"/>
    <n v="2008"/>
    <s v="WD"/>
    <s v="Normal"/>
    <n v="185000"/>
    <m/>
    <m/>
  </r>
  <r>
    <x v="532"/>
    <n v="60"/>
    <s v="RL"/>
    <s v="NA"/>
    <n v="28698"/>
    <s v="Pave"/>
    <s v="NA"/>
    <s v="IR2"/>
    <s v="Low"/>
    <s v="AllPub"/>
    <s v="CulDSac"/>
    <s v="Sev"/>
    <s v="ClearCr"/>
    <s v="Norm"/>
    <s v="Norm"/>
    <s v="1Fam"/>
    <s v="2Story"/>
    <n v="5"/>
    <n v="5"/>
    <n v="1967"/>
    <n v="1967"/>
    <s v="Flat"/>
    <s v="Tar&amp;Grv"/>
    <s v="Plywood"/>
    <s v="Plywood"/>
    <s v="None"/>
    <n v="0"/>
    <s v="TA"/>
    <s v="TA"/>
    <s v="PConc"/>
    <s v="TA"/>
    <s v="Gd"/>
    <s v="Gd"/>
    <s v="LwQ"/>
    <n v="249"/>
    <s v="ALQ"/>
    <n v="764"/>
    <n v="0"/>
    <n v="1013"/>
    <s v="GasA"/>
    <s v="TA"/>
    <x v="0"/>
    <s v="SBrkr"/>
    <n v="1160"/>
    <n v="966"/>
    <n v="0"/>
    <n v="2126"/>
    <n v="0"/>
    <n v="1"/>
    <n v="2"/>
    <n v="1"/>
    <n v="3"/>
    <n v="1"/>
    <s v="TA"/>
    <n v="7"/>
    <s v="Min2"/>
    <n v="0"/>
    <s v="NA"/>
    <s v="Attchd"/>
    <n v="1967"/>
    <s v="Fin"/>
    <n v="2"/>
    <n v="538"/>
    <s v="TA"/>
    <s v="TA"/>
    <s v="Y"/>
    <n v="486"/>
    <n v="0"/>
    <n v="0"/>
    <n v="0"/>
    <n v="225"/>
    <n v="0"/>
    <s v="NA"/>
    <s v="NA"/>
    <s v="NA"/>
    <n v="0"/>
    <n v="6"/>
    <n v="2009"/>
    <s v="WD"/>
    <s v="Abnorml"/>
    <n v="185000"/>
    <m/>
    <m/>
  </r>
  <r>
    <x v="533"/>
    <n v="20"/>
    <s v="RL"/>
    <n v="65"/>
    <n v="8450"/>
    <s v="Pave"/>
    <s v="NA"/>
    <s v="Reg"/>
    <s v="Lvl"/>
    <s v="AllPub"/>
    <s v="Inside"/>
    <s v="Gtl"/>
    <s v="CollgCr"/>
    <s v="Norm"/>
    <s v="Norm"/>
    <s v="1Fam"/>
    <s v="1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Mn"/>
    <s v="GLQ"/>
    <n v="699"/>
    <s v="Unf"/>
    <n v="0"/>
    <n v="638"/>
    <n v="1337"/>
    <s v="GasA"/>
    <s v="Ex"/>
    <x v="0"/>
    <s v="SBrkr"/>
    <n v="1337"/>
    <n v="0"/>
    <n v="0"/>
    <n v="1337"/>
    <n v="1"/>
    <n v="0"/>
    <n v="2"/>
    <n v="0"/>
    <n v="3"/>
    <n v="1"/>
    <s v="Gd"/>
    <n v="6"/>
    <s v="Typ"/>
    <n v="0"/>
    <s v="NA"/>
    <s v="Attchd"/>
    <n v="2003"/>
    <s v="RFn"/>
    <n v="2"/>
    <n v="531"/>
    <s v="TA"/>
    <s v="TA"/>
    <s v="Y"/>
    <n v="0"/>
    <n v="39"/>
    <n v="0"/>
    <n v="0"/>
    <n v="0"/>
    <n v="0"/>
    <s v="NA"/>
    <s v="NA"/>
    <s v="NA"/>
    <n v="0"/>
    <n v="10"/>
    <n v="2007"/>
    <s v="WD"/>
    <s v="Normal"/>
    <n v="185000"/>
    <m/>
    <m/>
  </r>
  <r>
    <x v="534"/>
    <n v="20"/>
    <s v="RL"/>
    <s v="NA"/>
    <n v="11717"/>
    <s v="Pave"/>
    <s v="NA"/>
    <s v="IR1"/>
    <s v="Lvl"/>
    <s v="AllPub"/>
    <s v="Inside"/>
    <s v="Gtl"/>
    <s v="NWAmes"/>
    <s v="PosA"/>
    <s v="Norm"/>
    <s v="1Fam"/>
    <s v="1Story"/>
    <n v="6"/>
    <n v="6"/>
    <n v="1970"/>
    <n v="1970"/>
    <s v="Hip"/>
    <s v="CompShg"/>
    <s v="HdBoard"/>
    <s v="HdBoard"/>
    <s v="BrkFace"/>
    <n v="571"/>
    <s v="TA"/>
    <s v="TA"/>
    <s v="CBlock"/>
    <s v="TA"/>
    <s v="TA"/>
    <s v="No"/>
    <s v="Unf"/>
    <n v="0"/>
    <s v="Unf"/>
    <n v="0"/>
    <n v="1442"/>
    <n v="1442"/>
    <s v="GasA"/>
    <s v="TA"/>
    <x v="0"/>
    <s v="SBrkr"/>
    <n v="1442"/>
    <n v="0"/>
    <n v="0"/>
    <n v="1442"/>
    <n v="0"/>
    <n v="0"/>
    <n v="2"/>
    <n v="0"/>
    <n v="2"/>
    <n v="1"/>
    <s v="TA"/>
    <n v="6"/>
    <s v="Typ"/>
    <n v="1"/>
    <s v="TA"/>
    <s v="Attchd"/>
    <n v="1970"/>
    <s v="RFn"/>
    <n v="2"/>
    <n v="615"/>
    <s v="TA"/>
    <s v="TA"/>
    <s v="Y"/>
    <n v="371"/>
    <n v="0"/>
    <n v="0"/>
    <n v="0"/>
    <n v="0"/>
    <n v="0"/>
    <s v="NA"/>
    <s v="NA"/>
    <s v="NA"/>
    <n v="0"/>
    <n v="2"/>
    <n v="2009"/>
    <s v="WD"/>
    <s v="Normal"/>
    <n v="185000"/>
    <m/>
    <m/>
  </r>
  <r>
    <x v="535"/>
    <n v="60"/>
    <s v="RL"/>
    <n v="76"/>
    <n v="9120"/>
    <s v="Pave"/>
    <s v="NA"/>
    <s v="Reg"/>
    <s v="Lvl"/>
    <s v="AllPub"/>
    <s v="Inside"/>
    <s v="Gtl"/>
    <s v="NWAmes"/>
    <s v="Norm"/>
    <s v="Norm"/>
    <s v="1Fam"/>
    <s v="2Story"/>
    <n v="6"/>
    <n v="6"/>
    <n v="1974"/>
    <n v="1974"/>
    <s v="Hip"/>
    <s v="CompShg"/>
    <s v="HdBoard"/>
    <s v="HdBoard"/>
    <s v="BrkFace"/>
    <n v="270"/>
    <s v="Gd"/>
    <s v="TA"/>
    <s v="CBlock"/>
    <s v="TA"/>
    <s v="TA"/>
    <s v="No"/>
    <s v="ALQ"/>
    <n v="442"/>
    <s v="Unf"/>
    <n v="0"/>
    <n v="459"/>
    <n v="901"/>
    <s v="GasA"/>
    <s v="TA"/>
    <x v="0"/>
    <s v="SBrkr"/>
    <n v="943"/>
    <n v="933"/>
    <n v="0"/>
    <n v="1876"/>
    <n v="0"/>
    <n v="0"/>
    <n v="2"/>
    <n v="1"/>
    <n v="4"/>
    <n v="1"/>
    <s v="Gd"/>
    <n v="8"/>
    <s v="Typ"/>
    <n v="1"/>
    <s v="TA"/>
    <s v="Attchd"/>
    <n v="1974"/>
    <s v="RFn"/>
    <n v="2"/>
    <n v="540"/>
    <s v="Gd"/>
    <s v="TA"/>
    <s v="Y"/>
    <n v="0"/>
    <n v="69"/>
    <n v="0"/>
    <n v="0"/>
    <n v="0"/>
    <n v="0"/>
    <s v="NA"/>
    <s v="NA"/>
    <s v="NA"/>
    <n v="0"/>
    <n v="7"/>
    <n v="2008"/>
    <s v="WD"/>
    <s v="Normal"/>
    <n v="185000"/>
    <m/>
    <m/>
  </r>
  <r>
    <x v="536"/>
    <n v="20"/>
    <s v="FV"/>
    <n v="62"/>
    <n v="7500"/>
    <s v="Pave"/>
    <s v="Pave"/>
    <s v="Reg"/>
    <s v="Lvl"/>
    <s v="AllPub"/>
    <s v="Inside"/>
    <s v="Gtl"/>
    <s v="Somerst"/>
    <s v="Norm"/>
    <s v="Norm"/>
    <s v="1Fam"/>
    <s v="1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410"/>
    <s v="Unf"/>
    <n v="0"/>
    <n v="811"/>
    <n v="1221"/>
    <s v="GasA"/>
    <s v="Ex"/>
    <x v="0"/>
    <s v="SBrkr"/>
    <n v="1221"/>
    <n v="0"/>
    <n v="0"/>
    <n v="1221"/>
    <n v="1"/>
    <n v="0"/>
    <n v="2"/>
    <n v="0"/>
    <n v="2"/>
    <n v="1"/>
    <s v="Gd"/>
    <n v="6"/>
    <s v="Typ"/>
    <n v="0"/>
    <s v="NA"/>
    <s v="Attchd"/>
    <n v="2004"/>
    <s v="RFn"/>
    <n v="2"/>
    <n v="400"/>
    <s v="TA"/>
    <s v="TA"/>
    <s v="Y"/>
    <n v="0"/>
    <n v="113"/>
    <n v="0"/>
    <n v="0"/>
    <n v="0"/>
    <n v="0"/>
    <s v="NA"/>
    <s v="NA"/>
    <s v="NA"/>
    <n v="0"/>
    <n v="10"/>
    <n v="2009"/>
    <s v="WD"/>
    <s v="Normal"/>
    <n v="185000"/>
    <m/>
    <m/>
  </r>
  <r>
    <x v="537"/>
    <n v="20"/>
    <s v="RL"/>
    <n v="67"/>
    <n v="10083"/>
    <s v="Pave"/>
    <s v="NA"/>
    <s v="Reg"/>
    <s v="Lvl"/>
    <s v="AllPub"/>
    <s v="Inside"/>
    <s v="Gtl"/>
    <s v="SawyerW"/>
    <s v="Norm"/>
    <s v="Norm"/>
    <s v="1Fam"/>
    <s v="1Story"/>
    <n v="7"/>
    <n v="5"/>
    <n v="2003"/>
    <n v="2003"/>
    <s v="Gable"/>
    <s v="CompShg"/>
    <s v="VinylSd"/>
    <s v="VinylSd"/>
    <s v="NA"/>
    <s v="NA"/>
    <s v="Gd"/>
    <s v="TA"/>
    <s v="PConc"/>
    <s v="Gd"/>
    <s v="TA"/>
    <s v="No"/>
    <s v="GLQ"/>
    <n v="833"/>
    <s v="Unf"/>
    <n v="0"/>
    <n v="343"/>
    <n v="1176"/>
    <s v="GasA"/>
    <s v="Ex"/>
    <x v="0"/>
    <s v="SBrkr"/>
    <n v="1200"/>
    <n v="0"/>
    <n v="0"/>
    <n v="1200"/>
    <n v="1"/>
    <n v="0"/>
    <n v="2"/>
    <n v="0"/>
    <n v="2"/>
    <n v="1"/>
    <s v="Gd"/>
    <n v="5"/>
    <s v="Typ"/>
    <n v="0"/>
    <s v="NA"/>
    <s v="Attchd"/>
    <n v="2003"/>
    <s v="RFn"/>
    <n v="2"/>
    <n v="555"/>
    <s v="TA"/>
    <s v="TA"/>
    <s v="Y"/>
    <n v="0"/>
    <n v="41"/>
    <n v="0"/>
    <n v="0"/>
    <n v="0"/>
    <n v="0"/>
    <s v="NA"/>
    <s v="NA"/>
    <s v="NA"/>
    <n v="0"/>
    <n v="8"/>
    <n v="2009"/>
    <s v="WD"/>
    <s v="Normal"/>
    <n v="184900"/>
    <m/>
    <m/>
  </r>
  <r>
    <x v="538"/>
    <n v="60"/>
    <s v="RL"/>
    <n v="130"/>
    <n v="40094"/>
    <s v="Pave"/>
    <s v="NA"/>
    <s v="IR1"/>
    <s v="Bnk"/>
    <s v="AllPub"/>
    <s v="Inside"/>
    <s v="Gtl"/>
    <s v="Edwards"/>
    <s v="PosN"/>
    <s v="PosN"/>
    <s v="1Fam"/>
    <s v="2Story"/>
    <n v="10"/>
    <n v="5"/>
    <n v="2007"/>
    <n v="2008"/>
    <s v="Hip"/>
    <s v="CompShg"/>
    <s v="CemntBd"/>
    <s v="CmentBd"/>
    <s v="Stone"/>
    <n v="762"/>
    <s v="Ex"/>
    <s v="TA"/>
    <s v="PConc"/>
    <s v="Ex"/>
    <s v="TA"/>
    <s v="Gd"/>
    <s v="GLQ"/>
    <n v="2260"/>
    <s v="Unf"/>
    <n v="0"/>
    <n v="878"/>
    <n v="3138"/>
    <s v="GasA"/>
    <s v="Ex"/>
    <x v="0"/>
    <s v="SBrkr"/>
    <n v="3138"/>
    <n v="1538"/>
    <n v="0"/>
    <n v="4676"/>
    <n v="1"/>
    <n v="0"/>
    <n v="3"/>
    <n v="1"/>
    <n v="3"/>
    <n v="1"/>
    <s v="Ex"/>
    <n v="11"/>
    <s v="Typ"/>
    <n v="1"/>
    <s v="Gd"/>
    <s v="BuiltIn"/>
    <n v="2007"/>
    <s v="Fin"/>
    <n v="3"/>
    <n v="884"/>
    <s v="TA"/>
    <s v="TA"/>
    <s v="Y"/>
    <n v="208"/>
    <n v="406"/>
    <n v="0"/>
    <n v="0"/>
    <n v="0"/>
    <n v="0"/>
    <s v="NA"/>
    <s v="NA"/>
    <s v="NA"/>
    <n v="0"/>
    <n v="10"/>
    <n v="2007"/>
    <s v="New"/>
    <s v="Partial"/>
    <n v="184750"/>
    <m/>
    <m/>
  </r>
  <r>
    <x v="539"/>
    <n v="80"/>
    <s v="RL"/>
    <s v="NA"/>
    <n v="7750"/>
    <s v="Pave"/>
    <s v="NA"/>
    <s v="Reg"/>
    <s v="Lvl"/>
    <s v="AllPub"/>
    <s v="Inside"/>
    <s v="Gtl"/>
    <s v="Gilbert"/>
    <s v="Norm"/>
    <s v="Norm"/>
    <s v="1Fam"/>
    <s v="SLvl"/>
    <n v="8"/>
    <n v="5"/>
    <n v="2002"/>
    <n v="2002"/>
    <s v="Hip"/>
    <s v="CompShg"/>
    <s v="VinylSd"/>
    <s v="VinylSd"/>
    <s v="None"/>
    <n v="0"/>
    <s v="Gd"/>
    <s v="TA"/>
    <s v="PConc"/>
    <s v="Gd"/>
    <s v="TA"/>
    <s v="No"/>
    <s v="GLQ"/>
    <n v="353"/>
    <s v="Unf"/>
    <n v="0"/>
    <n v="55"/>
    <n v="408"/>
    <s v="GasA"/>
    <s v="Ex"/>
    <x v="0"/>
    <s v="SBrkr"/>
    <n v="779"/>
    <n v="640"/>
    <n v="0"/>
    <n v="1419"/>
    <n v="1"/>
    <n v="0"/>
    <n v="2"/>
    <n v="1"/>
    <n v="3"/>
    <n v="1"/>
    <s v="Gd"/>
    <n v="7"/>
    <s v="Typ"/>
    <n v="1"/>
    <s v="TA"/>
    <s v="BuiltIn"/>
    <n v="2002"/>
    <s v="Fin"/>
    <n v="2"/>
    <n v="527"/>
    <s v="TA"/>
    <s v="TA"/>
    <s v="Y"/>
    <n v="120"/>
    <n v="0"/>
    <n v="0"/>
    <n v="0"/>
    <n v="0"/>
    <n v="0"/>
    <s v="NA"/>
    <s v="NA"/>
    <s v="NA"/>
    <n v="0"/>
    <n v="3"/>
    <n v="2009"/>
    <s v="WD"/>
    <s v="Normal"/>
    <n v="184100"/>
    <m/>
    <m/>
  </r>
  <r>
    <x v="540"/>
    <n v="20"/>
    <s v="RL"/>
    <n v="47"/>
    <n v="12416"/>
    <s v="Pave"/>
    <s v="NA"/>
    <s v="IR1"/>
    <s v="Lvl"/>
    <s v="AllPub"/>
    <s v="Inside"/>
    <s v="Gtl"/>
    <s v="Timber"/>
    <s v="Norm"/>
    <s v="Norm"/>
    <s v="1Fam"/>
    <s v="1Story"/>
    <n v="6"/>
    <n v="5"/>
    <n v="1986"/>
    <n v="1986"/>
    <s v="Gable"/>
    <s v="CompShg"/>
    <s v="VinylSd"/>
    <s v="Plywood"/>
    <s v="Stone"/>
    <n v="132"/>
    <s v="TA"/>
    <s v="TA"/>
    <s v="CBlock"/>
    <s v="Gd"/>
    <s v="Fa"/>
    <s v="No"/>
    <s v="ALQ"/>
    <n v="1398"/>
    <s v="LwQ"/>
    <n v="208"/>
    <n v="0"/>
    <n v="1606"/>
    <s v="GasA"/>
    <s v="TA"/>
    <x v="0"/>
    <s v="SBrkr"/>
    <n v="1651"/>
    <n v="0"/>
    <n v="0"/>
    <n v="1651"/>
    <n v="1"/>
    <n v="0"/>
    <n v="2"/>
    <n v="0"/>
    <n v="3"/>
    <n v="1"/>
    <s v="TA"/>
    <n v="7"/>
    <s v="Min2"/>
    <n v="1"/>
    <s v="TA"/>
    <s v="Attchd"/>
    <n v="1986"/>
    <s v="Fin"/>
    <n v="2"/>
    <n v="616"/>
    <s v="TA"/>
    <s v="TA"/>
    <s v="Y"/>
    <n v="192"/>
    <n v="0"/>
    <n v="0"/>
    <n v="0"/>
    <n v="0"/>
    <n v="0"/>
    <s v="NA"/>
    <s v="NA"/>
    <s v="NA"/>
    <n v="0"/>
    <n v="11"/>
    <n v="2008"/>
    <s v="WD"/>
    <s v="Normal"/>
    <n v="184000"/>
    <m/>
    <m/>
  </r>
  <r>
    <x v="541"/>
    <n v="60"/>
    <s v="RL"/>
    <s v="NA"/>
    <n v="7472"/>
    <s v="Pave"/>
    <s v="NA"/>
    <s v="IR1"/>
    <s v="Lvl"/>
    <s v="AllPub"/>
    <s v="CulDSac"/>
    <s v="Gtl"/>
    <s v="NAmes"/>
    <s v="Norm"/>
    <s v="Norm"/>
    <s v="1Fam"/>
    <s v="2Story"/>
    <n v="7"/>
    <n v="9"/>
    <n v="1972"/>
    <n v="2004"/>
    <s v="Gable"/>
    <s v="CompShg"/>
    <s v="HdBoard"/>
    <s v="HdBoard"/>
    <s v="BrkFace"/>
    <n v="138"/>
    <s v="TA"/>
    <s v="TA"/>
    <s v="CBlock"/>
    <s v="TA"/>
    <s v="TA"/>
    <s v="No"/>
    <s v="ALQ"/>
    <n v="626"/>
    <s v="Unf"/>
    <n v="0"/>
    <n v="99"/>
    <n v="725"/>
    <s v="GasA"/>
    <s v="Gd"/>
    <x v="0"/>
    <s v="SBrkr"/>
    <n v="725"/>
    <n v="754"/>
    <n v="0"/>
    <n v="1479"/>
    <n v="1"/>
    <n v="0"/>
    <n v="1"/>
    <n v="1"/>
    <n v="4"/>
    <n v="1"/>
    <s v="Gd"/>
    <n v="7"/>
    <s v="Typ"/>
    <n v="0"/>
    <s v="NA"/>
    <s v="Attchd"/>
    <n v="1972"/>
    <s v="Fin"/>
    <n v="2"/>
    <n v="484"/>
    <s v="TA"/>
    <s v="TA"/>
    <s v="Y"/>
    <n v="0"/>
    <n v="32"/>
    <n v="0"/>
    <n v="0"/>
    <n v="0"/>
    <n v="0"/>
    <s v="NA"/>
    <s v="NA"/>
    <s v="NA"/>
    <n v="0"/>
    <n v="6"/>
    <n v="2007"/>
    <s v="WD"/>
    <s v="Normal"/>
    <n v="184000"/>
    <m/>
    <m/>
  </r>
  <r>
    <x v="542"/>
    <n v="50"/>
    <s v="RL"/>
    <n v="60"/>
    <n v="9120"/>
    <s v="Pave"/>
    <s v="Pave"/>
    <s v="Reg"/>
    <s v="Lvl"/>
    <s v="AllPub"/>
    <s v="Inside"/>
    <s v="Gtl"/>
    <s v="BrkSide"/>
    <s v="Norm"/>
    <s v="Norm"/>
    <s v="1Fam"/>
    <s v="1.5Fin"/>
    <n v="7"/>
    <n v="6"/>
    <n v="1925"/>
    <n v="1950"/>
    <s v="Gable"/>
    <s v="CompShg"/>
    <s v="Wd Sdng"/>
    <s v="Wd Sdng"/>
    <s v="None"/>
    <n v="0"/>
    <s v="TA"/>
    <s v="Gd"/>
    <s v="PConc"/>
    <s v="TA"/>
    <s v="TA"/>
    <s v="No"/>
    <s v="Rec"/>
    <n v="329"/>
    <s v="Unf"/>
    <n v="0"/>
    <n v="697"/>
    <n v="1026"/>
    <s v="GasA"/>
    <s v="Ex"/>
    <x v="0"/>
    <s v="SBrkr"/>
    <n v="1133"/>
    <n v="687"/>
    <n v="0"/>
    <n v="1820"/>
    <n v="1"/>
    <n v="0"/>
    <n v="2"/>
    <n v="0"/>
    <n v="4"/>
    <n v="1"/>
    <s v="TA"/>
    <n v="8"/>
    <s v="Typ"/>
    <n v="0"/>
    <s v="NA"/>
    <s v="Detchd"/>
    <n v="1925"/>
    <s v="Unf"/>
    <n v="1"/>
    <n v="240"/>
    <s v="TA"/>
    <s v="TA"/>
    <s v="N"/>
    <n v="0"/>
    <n v="100"/>
    <n v="0"/>
    <n v="0"/>
    <n v="0"/>
    <n v="0"/>
    <s v="NA"/>
    <s v="GdPrv"/>
    <s v="NA"/>
    <n v="0"/>
    <n v="6"/>
    <n v="2008"/>
    <s v="WD"/>
    <s v="Normal"/>
    <n v="184000"/>
    <m/>
    <m/>
  </r>
  <r>
    <x v="543"/>
    <n v="60"/>
    <s v="RL"/>
    <n v="60"/>
    <n v="15384"/>
    <s v="Pave"/>
    <s v="NA"/>
    <s v="IR1"/>
    <s v="Lvl"/>
    <s v="AllPub"/>
    <s v="Inside"/>
    <s v="Gtl"/>
    <s v="Gilbert"/>
    <s v="RRAn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Av"/>
    <s v="GLQ"/>
    <n v="724"/>
    <s v="Unf"/>
    <n v="0"/>
    <n v="64"/>
    <n v="788"/>
    <s v="GasA"/>
    <s v="Ex"/>
    <x v="0"/>
    <s v="SBrkr"/>
    <n v="788"/>
    <n v="702"/>
    <n v="0"/>
    <n v="1490"/>
    <n v="1"/>
    <n v="0"/>
    <n v="2"/>
    <n v="1"/>
    <n v="3"/>
    <n v="1"/>
    <s v="Gd"/>
    <n v="8"/>
    <s v="Typ"/>
    <n v="1"/>
    <s v="Gd"/>
    <s v="Attchd"/>
    <n v="2004"/>
    <s v="Fin"/>
    <n v="2"/>
    <n v="388"/>
    <s v="TA"/>
    <s v="TA"/>
    <s v="Y"/>
    <n v="100"/>
    <n v="75"/>
    <n v="0"/>
    <n v="0"/>
    <n v="0"/>
    <n v="0"/>
    <s v="NA"/>
    <s v="NA"/>
    <s v="NA"/>
    <n v="0"/>
    <n v="2"/>
    <n v="2008"/>
    <s v="WD"/>
    <s v="Normal"/>
    <n v="184000"/>
    <m/>
    <m/>
  </r>
  <r>
    <x v="544"/>
    <n v="160"/>
    <s v="FV"/>
    <n v="35"/>
    <n v="3735"/>
    <s v="Pave"/>
    <s v="NA"/>
    <s v="Reg"/>
    <s v="Lvl"/>
    <s v="AllPub"/>
    <s v="FR3"/>
    <s v="Gtl"/>
    <s v="Somerst"/>
    <s v="Norm"/>
    <s v="Norm"/>
    <s v="TwnhsE"/>
    <s v="2Story"/>
    <n v="7"/>
    <n v="5"/>
    <n v="1999"/>
    <n v="1999"/>
    <s v="Hip"/>
    <s v="CompShg"/>
    <s v="MetalSd"/>
    <s v="MetalSd"/>
    <s v="BrkFace"/>
    <n v="218"/>
    <s v="Gd"/>
    <s v="TA"/>
    <s v="PConc"/>
    <s v="Gd"/>
    <s v="TA"/>
    <s v="No"/>
    <s v="GLQ"/>
    <n v="450"/>
    <s v="Unf"/>
    <n v="0"/>
    <n v="241"/>
    <n v="691"/>
    <s v="GasA"/>
    <s v="Ex"/>
    <x v="0"/>
    <s v="SBrkr"/>
    <n v="713"/>
    <n v="739"/>
    <n v="0"/>
    <n v="1452"/>
    <n v="1"/>
    <n v="0"/>
    <n v="2"/>
    <n v="1"/>
    <n v="3"/>
    <n v="1"/>
    <s v="Gd"/>
    <n v="6"/>
    <s v="Typ"/>
    <n v="0"/>
    <s v="NA"/>
    <s v="Detchd"/>
    <n v="1999"/>
    <s v="Unf"/>
    <n v="2"/>
    <n v="506"/>
    <s v="TA"/>
    <s v="TA"/>
    <s v="Y"/>
    <n v="0"/>
    <n v="34"/>
    <n v="0"/>
    <n v="0"/>
    <n v="0"/>
    <n v="0"/>
    <s v="NA"/>
    <s v="NA"/>
    <s v="NA"/>
    <n v="0"/>
    <n v="3"/>
    <n v="2006"/>
    <s v="WD"/>
    <s v="Normal"/>
    <n v="183900"/>
    <m/>
    <m/>
  </r>
  <r>
    <x v="545"/>
    <n v="60"/>
    <s v="RL"/>
    <n v="62"/>
    <n v="8244"/>
    <s v="Pave"/>
    <s v="NA"/>
    <s v="IR1"/>
    <s v="Lvl"/>
    <s v="AllPub"/>
    <s v="Inside"/>
    <s v="Gtl"/>
    <s v="Gilbert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0"/>
    <n v="840"/>
    <s v="GasA"/>
    <s v="Ex"/>
    <x v="0"/>
    <s v="SBrkr"/>
    <n v="840"/>
    <n v="880"/>
    <n v="0"/>
    <n v="1720"/>
    <n v="0"/>
    <n v="0"/>
    <n v="2"/>
    <n v="1"/>
    <n v="3"/>
    <n v="1"/>
    <s v="Gd"/>
    <n v="7"/>
    <s v="Typ"/>
    <n v="1"/>
    <s v="Gd"/>
    <s v="Attchd"/>
    <n v="2004"/>
    <s v="Fin"/>
    <n v="2"/>
    <n v="440"/>
    <s v="TA"/>
    <s v="TA"/>
    <s v="Y"/>
    <n v="100"/>
    <n v="48"/>
    <n v="0"/>
    <n v="0"/>
    <n v="0"/>
    <n v="0"/>
    <s v="NA"/>
    <s v="NA"/>
    <s v="NA"/>
    <n v="0"/>
    <n v="5"/>
    <n v="2007"/>
    <s v="WD"/>
    <s v="Normal"/>
    <n v="183500"/>
    <m/>
    <m/>
  </r>
  <r>
    <x v="546"/>
    <n v="60"/>
    <s v="RL"/>
    <s v="NA"/>
    <n v="7861"/>
    <s v="Pave"/>
    <s v="NA"/>
    <s v="IR1"/>
    <s v="Lvl"/>
    <s v="AllPub"/>
    <s v="Inside"/>
    <s v="Gtl"/>
    <s v="Gilbert"/>
    <s v="Norm"/>
    <s v="Norm"/>
    <s v="1Fam"/>
    <s v="2Story"/>
    <n v="6"/>
    <n v="5"/>
    <n v="2002"/>
    <n v="2003"/>
    <s v="Gable"/>
    <s v="CompShg"/>
    <s v="VinylSd"/>
    <s v="VinylSd"/>
    <s v="None"/>
    <n v="0"/>
    <s v="Gd"/>
    <s v="TA"/>
    <s v="PConc"/>
    <s v="Gd"/>
    <s v="TA"/>
    <s v="No"/>
    <s v="GLQ"/>
    <n v="457"/>
    <s v="Unf"/>
    <n v="0"/>
    <n v="326"/>
    <n v="783"/>
    <s v="GasA"/>
    <s v="Ex"/>
    <x v="0"/>
    <s v="SBrkr"/>
    <n v="807"/>
    <n v="702"/>
    <n v="0"/>
    <n v="1509"/>
    <n v="1"/>
    <n v="0"/>
    <n v="2"/>
    <n v="1"/>
    <n v="3"/>
    <n v="1"/>
    <s v="Gd"/>
    <n v="7"/>
    <s v="Typ"/>
    <n v="1"/>
    <s v="Gd"/>
    <s v="Attchd"/>
    <n v="2002"/>
    <s v="Fin"/>
    <n v="2"/>
    <n v="393"/>
    <s v="TA"/>
    <s v="TA"/>
    <s v="Y"/>
    <n v="100"/>
    <n v="75"/>
    <n v="0"/>
    <n v="0"/>
    <n v="0"/>
    <n v="0"/>
    <s v="NA"/>
    <s v="NA"/>
    <s v="NA"/>
    <n v="0"/>
    <n v="6"/>
    <n v="2006"/>
    <s v="WD"/>
    <s v="Normal"/>
    <n v="183200"/>
    <m/>
    <m/>
  </r>
  <r>
    <x v="547"/>
    <n v="60"/>
    <s v="RL"/>
    <n v="72"/>
    <n v="7226"/>
    <s v="Pave"/>
    <s v="NA"/>
    <s v="IR1"/>
    <s v="Lvl"/>
    <s v="AllPub"/>
    <s v="CulDSac"/>
    <s v="Gtl"/>
    <s v="CollgCr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x v="0"/>
    <s v="SBrkr"/>
    <n v="798"/>
    <n v="842"/>
    <n v="0"/>
    <n v="1640"/>
    <n v="0"/>
    <n v="0"/>
    <n v="2"/>
    <n v="1"/>
    <n v="3"/>
    <n v="1"/>
    <s v="Gd"/>
    <n v="6"/>
    <s v="Typ"/>
    <n v="0"/>
    <s v="NA"/>
    <s v="Attchd"/>
    <n v="2003"/>
    <s v="RFn"/>
    <n v="2"/>
    <n v="595"/>
    <s v="TA"/>
    <s v="TA"/>
    <s v="Y"/>
    <n v="0"/>
    <n v="45"/>
    <n v="0"/>
    <n v="0"/>
    <n v="0"/>
    <n v="0"/>
    <s v="NA"/>
    <s v="NA"/>
    <s v="NA"/>
    <n v="0"/>
    <n v="6"/>
    <n v="2008"/>
    <s v="WD"/>
    <s v="Normal"/>
    <n v="183000"/>
    <m/>
    <m/>
  </r>
  <r>
    <x v="548"/>
    <n v="20"/>
    <s v="RL"/>
    <s v="NA"/>
    <n v="12546"/>
    <s v="Pave"/>
    <s v="NA"/>
    <s v="IR1"/>
    <s v="Lvl"/>
    <s v="AllPub"/>
    <s v="Corner"/>
    <s v="Gtl"/>
    <s v="NWAmes"/>
    <s v="Norm"/>
    <s v="Norm"/>
    <s v="1Fam"/>
    <s v="1Story"/>
    <n v="6"/>
    <n v="7"/>
    <n v="1981"/>
    <n v="1981"/>
    <s v="Gable"/>
    <s v="CompShg"/>
    <s v="MetalSd"/>
    <s v="MetalSd"/>
    <s v="BrkFace"/>
    <n v="310"/>
    <s v="Gd"/>
    <s v="Gd"/>
    <s v="CBlock"/>
    <s v="Gd"/>
    <s v="TA"/>
    <s v="No"/>
    <s v="BLQ"/>
    <n v="678"/>
    <s v="Unf"/>
    <n v="0"/>
    <n v="762"/>
    <n v="1440"/>
    <s v="GasA"/>
    <s v="Ex"/>
    <x v="0"/>
    <s v="SBrkr"/>
    <n v="1440"/>
    <n v="0"/>
    <n v="0"/>
    <n v="1440"/>
    <n v="0"/>
    <n v="0"/>
    <n v="2"/>
    <n v="0"/>
    <n v="3"/>
    <n v="1"/>
    <s v="Gd"/>
    <n v="7"/>
    <s v="Typ"/>
    <n v="1"/>
    <s v="TA"/>
    <s v="Attchd"/>
    <n v="1981"/>
    <s v="Fin"/>
    <n v="2"/>
    <n v="467"/>
    <s v="TA"/>
    <s v="TA"/>
    <s v="Y"/>
    <n v="0"/>
    <n v="0"/>
    <n v="99"/>
    <n v="0"/>
    <n v="0"/>
    <n v="0"/>
    <s v="NA"/>
    <s v="NA"/>
    <s v="NA"/>
    <n v="0"/>
    <n v="4"/>
    <n v="2007"/>
    <s v="WD"/>
    <s v="Normal"/>
    <n v="182900"/>
    <m/>
    <m/>
  </r>
  <r>
    <x v="549"/>
    <n v="20"/>
    <s v="FV"/>
    <n v="95"/>
    <n v="11639"/>
    <s v="Pave"/>
    <s v="NA"/>
    <s v="Reg"/>
    <s v="Lvl"/>
    <s v="AllPub"/>
    <s v="Corner"/>
    <s v="Gtl"/>
    <s v="Somerst"/>
    <s v="Norm"/>
    <s v="Norm"/>
    <s v="1Fam"/>
    <s v="1Story"/>
    <n v="7"/>
    <n v="5"/>
    <n v="2007"/>
    <n v="2008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1428"/>
    <n v="1428"/>
    <s v="GasA"/>
    <s v="Ex"/>
    <x v="0"/>
    <s v="SBrkr"/>
    <n v="1428"/>
    <n v="0"/>
    <n v="0"/>
    <n v="1428"/>
    <n v="0"/>
    <n v="0"/>
    <n v="2"/>
    <n v="0"/>
    <n v="3"/>
    <n v="1"/>
    <s v="Gd"/>
    <n v="6"/>
    <s v="Typ"/>
    <n v="0"/>
    <s v="NA"/>
    <s v="Attchd"/>
    <n v="2007"/>
    <s v="Fin"/>
    <n v="2"/>
    <n v="480"/>
    <s v="TA"/>
    <s v="TA"/>
    <s v="Y"/>
    <n v="0"/>
    <n v="120"/>
    <n v="0"/>
    <n v="0"/>
    <n v="0"/>
    <n v="0"/>
    <s v="NA"/>
    <s v="NA"/>
    <s v="NA"/>
    <n v="0"/>
    <n v="12"/>
    <n v="2008"/>
    <s v="New"/>
    <s v="Partial"/>
    <n v="182000"/>
    <m/>
    <m/>
  </r>
  <r>
    <x v="550"/>
    <n v="20"/>
    <s v="RL"/>
    <s v="NA"/>
    <n v="14585"/>
    <s v="Pave"/>
    <s v="NA"/>
    <s v="IR1"/>
    <s v="Lvl"/>
    <s v="AllPub"/>
    <s v="CulDSac"/>
    <s v="Gtl"/>
    <s v="NAmes"/>
    <s v="Norm"/>
    <s v="Norm"/>
    <s v="1Fam"/>
    <s v="1Story"/>
    <n v="6"/>
    <n v="6"/>
    <n v="1960"/>
    <n v="1987"/>
    <s v="Gable"/>
    <s v="CompShg"/>
    <s v="Wd Sdng"/>
    <s v="Wd Sdng"/>
    <s v="BrkFace"/>
    <n v="85"/>
    <s v="TA"/>
    <s v="TA"/>
    <s v="CBlock"/>
    <s v="TA"/>
    <s v="TA"/>
    <s v="No"/>
    <s v="BLQ"/>
    <n v="594"/>
    <s v="Rec"/>
    <n v="219"/>
    <n v="331"/>
    <n v="1144"/>
    <s v="GasA"/>
    <s v="Ex"/>
    <x v="0"/>
    <s v="SBrkr"/>
    <n v="1429"/>
    <n v="0"/>
    <n v="0"/>
    <n v="1429"/>
    <n v="0"/>
    <n v="1"/>
    <n v="1"/>
    <n v="0"/>
    <n v="3"/>
    <n v="1"/>
    <s v="Gd"/>
    <n v="7"/>
    <s v="Typ"/>
    <n v="2"/>
    <s v="Gd"/>
    <s v="Attchd"/>
    <n v="1960"/>
    <s v="Unf"/>
    <n v="2"/>
    <n v="572"/>
    <s v="TA"/>
    <s v="TA"/>
    <s v="Y"/>
    <n v="216"/>
    <n v="110"/>
    <n v="0"/>
    <n v="0"/>
    <n v="0"/>
    <n v="0"/>
    <s v="NA"/>
    <s v="NA"/>
    <s v="NA"/>
    <n v="0"/>
    <n v="6"/>
    <n v="2007"/>
    <s v="WD"/>
    <s v="Normal"/>
    <n v="181900"/>
    <m/>
    <m/>
  </r>
  <r>
    <x v="551"/>
    <n v="20"/>
    <s v="RL"/>
    <n v="80"/>
    <n v="9600"/>
    <s v="Pave"/>
    <s v="NA"/>
    <s v="Reg"/>
    <s v="Lvl"/>
    <s v="AllPub"/>
    <s v="FR2"/>
    <s v="Gtl"/>
    <s v="Veenker"/>
    <s v="Feedr"/>
    <s v="Norm"/>
    <s v="1Fam"/>
    <s v="1Story"/>
    <n v="6"/>
    <n v="8"/>
    <n v="1976"/>
    <n v="1976"/>
    <s v="Gable"/>
    <s v="CompShg"/>
    <s v="MetalSd"/>
    <s v="MetalSd"/>
    <s v="None"/>
    <n v="0"/>
    <s v="TA"/>
    <s v="TA"/>
    <s v="CBlock"/>
    <s v="Gd"/>
    <s v="TA"/>
    <s v="Gd"/>
    <s v="ALQ"/>
    <n v="978"/>
    <s v="Unf"/>
    <n v="0"/>
    <n v="284"/>
    <n v="1262"/>
    <s v="GasA"/>
    <s v="Ex"/>
    <x v="0"/>
    <s v="SBrkr"/>
    <n v="1262"/>
    <n v="0"/>
    <n v="0"/>
    <n v="1262"/>
    <n v="0"/>
    <n v="1"/>
    <n v="2"/>
    <n v="0"/>
    <n v="3"/>
    <n v="1"/>
    <s v="TA"/>
    <n v="6"/>
    <s v="Typ"/>
    <n v="1"/>
    <s v="TA"/>
    <s v="Attchd"/>
    <n v="1976"/>
    <s v="RFn"/>
    <n v="2"/>
    <n v="460"/>
    <s v="TA"/>
    <s v="TA"/>
    <s v="Y"/>
    <n v="298"/>
    <n v="0"/>
    <n v="0"/>
    <n v="0"/>
    <n v="0"/>
    <n v="0"/>
    <s v="NA"/>
    <s v="NA"/>
    <s v="NA"/>
    <n v="0"/>
    <n v="5"/>
    <n v="2007"/>
    <s v="WD"/>
    <s v="Normal"/>
    <n v="181500"/>
    <m/>
    <m/>
  </r>
  <r>
    <x v="552"/>
    <n v="20"/>
    <s v="RL"/>
    <n v="73"/>
    <n v="8899"/>
    <s v="Pave"/>
    <s v="NA"/>
    <s v="IR1"/>
    <s v="Lvl"/>
    <s v="AllPub"/>
    <s v="Inside"/>
    <s v="Gtl"/>
    <s v="Gilbert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316"/>
    <n v="1340"/>
    <s v="GasA"/>
    <s v="Ex"/>
    <x v="0"/>
    <s v="SBrkr"/>
    <n v="1340"/>
    <n v="0"/>
    <n v="0"/>
    <n v="1340"/>
    <n v="0"/>
    <n v="0"/>
    <n v="2"/>
    <n v="0"/>
    <n v="3"/>
    <n v="1"/>
    <s v="Gd"/>
    <n v="6"/>
    <s v="Typ"/>
    <n v="0"/>
    <s v="NA"/>
    <s v="Attchd"/>
    <n v="2007"/>
    <s v="Fin"/>
    <n v="2"/>
    <n v="396"/>
    <s v="TA"/>
    <s v="TA"/>
    <s v="Y"/>
    <n v="100"/>
    <n v="30"/>
    <n v="0"/>
    <n v="0"/>
    <n v="0"/>
    <n v="0"/>
    <s v="NA"/>
    <s v="NA"/>
    <s v="NA"/>
    <n v="0"/>
    <n v="8"/>
    <n v="2007"/>
    <s v="New"/>
    <s v="Partial"/>
    <n v="181134"/>
    <m/>
    <m/>
  </r>
  <r>
    <x v="553"/>
    <n v="20"/>
    <s v="RL"/>
    <n v="48"/>
    <n v="17043"/>
    <s v="Pave"/>
    <s v="NA"/>
    <s v="IR1"/>
    <s v="Lvl"/>
    <s v="AllPub"/>
    <s v="CulDSac"/>
    <s v="Gtl"/>
    <s v="NWAmes"/>
    <s v="Norm"/>
    <s v="Norm"/>
    <s v="1Fam"/>
    <s v="1Story"/>
    <n v="6"/>
    <n v="5"/>
    <n v="1979"/>
    <n v="1998"/>
    <s v="Gable"/>
    <s v="CompShg"/>
    <s v="HdBoard"/>
    <s v="HdBoard"/>
    <s v="None"/>
    <n v="0"/>
    <s v="TA"/>
    <s v="Gd"/>
    <s v="CBlock"/>
    <s v="Gd"/>
    <s v="Fa"/>
    <s v="No"/>
    <s v="Unf"/>
    <n v="0"/>
    <s v="Unf"/>
    <n v="0"/>
    <n v="1362"/>
    <n v="1362"/>
    <s v="GasA"/>
    <s v="TA"/>
    <x v="0"/>
    <s v="SBrkr"/>
    <n v="1586"/>
    <n v="0"/>
    <n v="0"/>
    <n v="1586"/>
    <n v="0"/>
    <n v="0"/>
    <n v="2"/>
    <n v="0"/>
    <n v="3"/>
    <n v="1"/>
    <s v="TA"/>
    <n v="7"/>
    <s v="Typ"/>
    <n v="1"/>
    <s v="TA"/>
    <s v="Attchd"/>
    <n v="1979"/>
    <s v="Unf"/>
    <n v="2"/>
    <n v="435"/>
    <s v="TA"/>
    <s v="TA"/>
    <s v="Y"/>
    <n v="192"/>
    <n v="0"/>
    <n v="0"/>
    <n v="0"/>
    <n v="0"/>
    <n v="0"/>
    <s v="NA"/>
    <s v="NA"/>
    <s v="NA"/>
    <n v="0"/>
    <n v="1"/>
    <n v="2009"/>
    <s v="WD"/>
    <s v="Normal"/>
    <n v="181000"/>
    <m/>
    <m/>
  </r>
  <r>
    <x v="554"/>
    <n v="60"/>
    <s v="RL"/>
    <n v="100"/>
    <n v="10839"/>
    <s v="Pave"/>
    <s v="NA"/>
    <s v="IR1"/>
    <s v="Lvl"/>
    <s v="AllPub"/>
    <s v="Corner"/>
    <s v="Gtl"/>
    <s v="Gilbert"/>
    <s v="Norm"/>
    <s v="Norm"/>
    <s v="1Fam"/>
    <s v="2Story"/>
    <n v="6"/>
    <n v="5"/>
    <n v="1997"/>
    <n v="1998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6"/>
    <n v="926"/>
    <s v="GasA"/>
    <s v="Ex"/>
    <x v="0"/>
    <s v="SBrkr"/>
    <n v="926"/>
    <n v="678"/>
    <n v="0"/>
    <n v="1604"/>
    <n v="0"/>
    <n v="0"/>
    <n v="2"/>
    <n v="1"/>
    <n v="3"/>
    <n v="1"/>
    <s v="TA"/>
    <n v="7"/>
    <s v="Typ"/>
    <n v="1"/>
    <s v="TA"/>
    <s v="Attchd"/>
    <n v="1997"/>
    <s v="Fin"/>
    <n v="2"/>
    <n v="470"/>
    <s v="TA"/>
    <s v="TA"/>
    <s v="Y"/>
    <n v="0"/>
    <n v="36"/>
    <n v="0"/>
    <n v="0"/>
    <n v="0"/>
    <n v="0"/>
    <s v="NA"/>
    <s v="NA"/>
    <s v="NA"/>
    <n v="0"/>
    <n v="7"/>
    <n v="2008"/>
    <s v="WD"/>
    <s v="Normal"/>
    <n v="181000"/>
    <m/>
    <m/>
  </r>
  <r>
    <x v="555"/>
    <n v="20"/>
    <s v="RL"/>
    <n v="78"/>
    <n v="10140"/>
    <s v="Pave"/>
    <s v="NA"/>
    <s v="Reg"/>
    <s v="Lvl"/>
    <s v="AllPub"/>
    <s v="Inside"/>
    <s v="Gtl"/>
    <s v="NWAmes"/>
    <s v="Norm"/>
    <s v="Norm"/>
    <s v="1Fam"/>
    <s v="1Story"/>
    <n v="6"/>
    <n v="6"/>
    <n v="1974"/>
    <n v="1999"/>
    <s v="Hip"/>
    <s v="CompShg"/>
    <s v="HdBoard"/>
    <s v="HdBoard"/>
    <s v="BrkFace"/>
    <n v="99"/>
    <s v="TA"/>
    <s v="TA"/>
    <s v="CBlock"/>
    <s v="TA"/>
    <s v="TA"/>
    <s v="No"/>
    <s v="ALQ"/>
    <n v="663"/>
    <s v="LwQ"/>
    <n v="377"/>
    <n v="0"/>
    <n v="1040"/>
    <s v="GasA"/>
    <s v="Fa"/>
    <x v="0"/>
    <s v="SBrkr"/>
    <n v="1309"/>
    <n v="0"/>
    <n v="0"/>
    <n v="1309"/>
    <n v="1"/>
    <n v="0"/>
    <n v="1"/>
    <n v="1"/>
    <n v="3"/>
    <n v="1"/>
    <s v="Gd"/>
    <n v="5"/>
    <s v="Typ"/>
    <n v="1"/>
    <s v="Fa"/>
    <s v="Attchd"/>
    <n v="1974"/>
    <s v="RFn"/>
    <n v="2"/>
    <n v="484"/>
    <s v="TA"/>
    <s v="TA"/>
    <s v="Y"/>
    <n v="265"/>
    <n v="0"/>
    <n v="0"/>
    <n v="0"/>
    <n v="0"/>
    <n v="648"/>
    <s v="Fa"/>
    <s v="GdPrv"/>
    <s v="NA"/>
    <n v="0"/>
    <n v="1"/>
    <n v="2006"/>
    <s v="WD"/>
    <s v="Normal"/>
    <n v="181000"/>
    <m/>
    <m/>
  </r>
  <r>
    <x v="556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No"/>
    <s v="GLQ"/>
    <n v="16"/>
    <s v="Unf"/>
    <n v="0"/>
    <n v="1330"/>
    <n v="1346"/>
    <s v="GasA"/>
    <s v="Ex"/>
    <x v="0"/>
    <s v="SBrkr"/>
    <n v="1504"/>
    <n v="0"/>
    <n v="0"/>
    <n v="1504"/>
    <n v="0"/>
    <n v="0"/>
    <n v="2"/>
    <n v="0"/>
    <n v="1"/>
    <n v="1"/>
    <s v="Gd"/>
    <n v="7"/>
    <s v="Typ"/>
    <n v="1"/>
    <s v="Gd"/>
    <s v="Attchd"/>
    <n v="2005"/>
    <s v="Fin"/>
    <n v="2"/>
    <n v="457"/>
    <s v="TA"/>
    <s v="TA"/>
    <s v="Y"/>
    <n v="156"/>
    <n v="0"/>
    <n v="0"/>
    <n v="0"/>
    <n v="0"/>
    <n v="0"/>
    <s v="NA"/>
    <s v="NA"/>
    <s v="NA"/>
    <n v="0"/>
    <n v="5"/>
    <n v="2009"/>
    <s v="WD"/>
    <s v="Normal"/>
    <n v="181000"/>
    <m/>
    <m/>
  </r>
  <r>
    <x v="557"/>
    <n v="60"/>
    <s v="RL"/>
    <s v="NA"/>
    <n v="8063"/>
    <s v="Pave"/>
    <s v="NA"/>
    <s v="Reg"/>
    <s v="Lvl"/>
    <s v="AllPub"/>
    <s v="Inside"/>
    <s v="Gtl"/>
    <s v="Gilbert"/>
    <s v="Norm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4"/>
    <n v="924"/>
    <s v="GasA"/>
    <s v="Ex"/>
    <x v="0"/>
    <s v="SBrkr"/>
    <n v="948"/>
    <n v="742"/>
    <n v="0"/>
    <n v="1690"/>
    <n v="0"/>
    <n v="0"/>
    <n v="2"/>
    <n v="1"/>
    <n v="3"/>
    <n v="1"/>
    <s v="TA"/>
    <n v="7"/>
    <s v="Typ"/>
    <n v="1"/>
    <s v="TA"/>
    <s v="Attchd"/>
    <n v="2000"/>
    <s v="RFn"/>
    <n v="2"/>
    <n v="463"/>
    <s v="TA"/>
    <s v="TA"/>
    <s v="Y"/>
    <n v="100"/>
    <n v="48"/>
    <n v="0"/>
    <n v="0"/>
    <n v="0"/>
    <n v="0"/>
    <s v="NA"/>
    <s v="NA"/>
    <s v="NA"/>
    <n v="0"/>
    <n v="11"/>
    <n v="2007"/>
    <s v="WD"/>
    <s v="Abnorml"/>
    <n v="181000"/>
    <m/>
    <m/>
  </r>
  <r>
    <x v="558"/>
    <n v="60"/>
    <s v="RL"/>
    <s v="NA"/>
    <n v="24682"/>
    <s v="Pave"/>
    <s v="NA"/>
    <s v="IR3"/>
    <s v="Lvl"/>
    <s v="AllPub"/>
    <s v="CulDSac"/>
    <s v="Gtl"/>
    <s v="Gilbert"/>
    <s v="RRAn"/>
    <s v="Norm"/>
    <s v="1Fam"/>
    <s v="2Story"/>
    <n v="6"/>
    <n v="5"/>
    <n v="1999"/>
    <n v="199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41"/>
    <n v="841"/>
    <s v="GasA"/>
    <s v="Ex"/>
    <x v="0"/>
    <s v="SBrkr"/>
    <n v="892"/>
    <n v="783"/>
    <n v="0"/>
    <n v="1675"/>
    <n v="0"/>
    <n v="0"/>
    <n v="2"/>
    <n v="1"/>
    <n v="3"/>
    <n v="1"/>
    <s v="TA"/>
    <n v="7"/>
    <s v="Typ"/>
    <n v="1"/>
    <s v="TA"/>
    <s v="BuiltIn"/>
    <n v="1999"/>
    <s v="Fin"/>
    <n v="2"/>
    <n v="502"/>
    <s v="TA"/>
    <s v="TA"/>
    <s v="Y"/>
    <n v="0"/>
    <n v="103"/>
    <n v="0"/>
    <n v="0"/>
    <n v="0"/>
    <n v="0"/>
    <s v="NA"/>
    <s v="NA"/>
    <s v="NA"/>
    <n v="0"/>
    <n v="6"/>
    <n v="2009"/>
    <s v="WD"/>
    <s v="Normal"/>
    <n v="181000"/>
    <m/>
    <m/>
  </r>
  <r>
    <x v="559"/>
    <n v="120"/>
    <s v="RH"/>
    <n v="34"/>
    <n v="4060"/>
    <s v="Pave"/>
    <s v="NA"/>
    <s v="Reg"/>
    <s v="Lvl"/>
    <s v="AllPub"/>
    <s v="Inside"/>
    <s v="Gtl"/>
    <s v="NAmes"/>
    <s v="Norm"/>
    <s v="Norm"/>
    <s v="TwnhsE"/>
    <s v="1Story"/>
    <n v="6"/>
    <n v="5"/>
    <n v="1998"/>
    <n v="1999"/>
    <s v="Gable"/>
    <s v="CompShg"/>
    <s v="MetalSd"/>
    <s v="MetalSd"/>
    <s v="None"/>
    <n v="0"/>
    <s v="Gd"/>
    <s v="TA"/>
    <s v="PConc"/>
    <s v="Gd"/>
    <s v="TA"/>
    <s v="No"/>
    <s v="GLQ"/>
    <n v="266"/>
    <s v="Unf"/>
    <n v="0"/>
    <n v="1139"/>
    <n v="1405"/>
    <s v="GasA"/>
    <s v="Ex"/>
    <x v="0"/>
    <s v="SBrkr"/>
    <n v="1337"/>
    <n v="0"/>
    <n v="0"/>
    <n v="1337"/>
    <n v="1"/>
    <n v="0"/>
    <n v="2"/>
    <n v="0"/>
    <n v="2"/>
    <n v="1"/>
    <s v="Gd"/>
    <n v="5"/>
    <s v="Typ"/>
    <n v="0"/>
    <s v="NA"/>
    <s v="Attchd"/>
    <n v="1998"/>
    <s v="Fin"/>
    <n v="2"/>
    <n v="511"/>
    <s v="TA"/>
    <s v="TA"/>
    <s v="Y"/>
    <n v="144"/>
    <n v="68"/>
    <n v="0"/>
    <n v="0"/>
    <n v="0"/>
    <n v="0"/>
    <s v="NA"/>
    <s v="NA"/>
    <s v="NA"/>
    <n v="0"/>
    <n v="8"/>
    <n v="2008"/>
    <s v="COD"/>
    <s v="Abnorml"/>
    <n v="181000"/>
    <m/>
    <m/>
  </r>
  <r>
    <x v="560"/>
    <n v="20"/>
    <s v="RL"/>
    <n v="100"/>
    <n v="10175"/>
    <s v="Pave"/>
    <s v="NA"/>
    <s v="IR1"/>
    <s v="Lvl"/>
    <s v="AllPub"/>
    <s v="Inside"/>
    <s v="Gtl"/>
    <s v="NAmes"/>
    <s v="Norm"/>
    <s v="Norm"/>
    <s v="1Fam"/>
    <s v="1Story"/>
    <n v="6"/>
    <n v="5"/>
    <n v="1964"/>
    <n v="1964"/>
    <s v="Gable"/>
    <s v="CompShg"/>
    <s v="HdBoard"/>
    <s v="Plywood"/>
    <s v="BrkFace"/>
    <n v="272"/>
    <s v="TA"/>
    <s v="TA"/>
    <s v="CBlock"/>
    <s v="TA"/>
    <s v="TA"/>
    <s v="No"/>
    <s v="BLQ"/>
    <n v="490"/>
    <s v="Unf"/>
    <n v="0"/>
    <n v="935"/>
    <n v="1425"/>
    <s v="GasA"/>
    <s v="Gd"/>
    <x v="0"/>
    <s v="SBrkr"/>
    <n v="1425"/>
    <n v="0"/>
    <n v="0"/>
    <n v="1425"/>
    <n v="0"/>
    <n v="0"/>
    <n v="2"/>
    <n v="0"/>
    <n v="3"/>
    <n v="1"/>
    <s v="TA"/>
    <n v="7"/>
    <s v="Typ"/>
    <n v="1"/>
    <s v="Gd"/>
    <s v="Attchd"/>
    <n v="1964"/>
    <s v="RFn"/>
    <n v="2"/>
    <n v="576"/>
    <s v="TA"/>
    <s v="TA"/>
    <s v="Y"/>
    <n v="0"/>
    <n v="0"/>
    <n v="0"/>
    <n v="407"/>
    <n v="0"/>
    <n v="0"/>
    <s v="NA"/>
    <s v="NA"/>
    <s v="NA"/>
    <n v="0"/>
    <n v="7"/>
    <n v="2008"/>
    <s v="WD"/>
    <s v="Normal"/>
    <n v="180500"/>
    <m/>
    <m/>
  </r>
  <r>
    <x v="561"/>
    <n v="20"/>
    <s v="RL"/>
    <n v="99"/>
    <n v="11851"/>
    <s v="Pave"/>
    <s v="NA"/>
    <s v="Reg"/>
    <s v="Lvl"/>
    <s v="AllPub"/>
    <s v="Corner"/>
    <s v="Gtl"/>
    <s v="Gilbert"/>
    <s v="Norm"/>
    <s v="Norm"/>
    <s v="1Fam"/>
    <s v="1Story"/>
    <n v="7"/>
    <n v="5"/>
    <n v="1990"/>
    <n v="1990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1424"/>
    <n v="1424"/>
    <s v="GasA"/>
    <s v="Ex"/>
    <x v="0"/>
    <s v="SBrkr"/>
    <n v="1442"/>
    <n v="0"/>
    <n v="0"/>
    <n v="1442"/>
    <n v="0"/>
    <n v="0"/>
    <n v="2"/>
    <n v="0"/>
    <n v="3"/>
    <n v="1"/>
    <s v="TA"/>
    <n v="5"/>
    <s v="Typ"/>
    <n v="0"/>
    <s v="NA"/>
    <s v="Attchd"/>
    <n v="1990"/>
    <s v="RFn"/>
    <n v="2"/>
    <n v="500"/>
    <s v="TA"/>
    <s v="TA"/>
    <s v="Y"/>
    <n v="0"/>
    <n v="34"/>
    <n v="0"/>
    <n v="508"/>
    <n v="0"/>
    <n v="0"/>
    <s v="NA"/>
    <s v="NA"/>
    <s v="NA"/>
    <n v="0"/>
    <n v="5"/>
    <n v="2009"/>
    <s v="WD"/>
    <s v="Normal"/>
    <n v="180500"/>
    <m/>
    <m/>
  </r>
  <r>
    <x v="562"/>
    <n v="70"/>
    <s v="RL"/>
    <n v="60"/>
    <n v="13515"/>
    <s v="Pave"/>
    <s v="Pave"/>
    <s v="Reg"/>
    <s v="Lvl"/>
    <s v="AllPub"/>
    <s v="Inside"/>
    <s v="Gtl"/>
    <s v="BrkSide"/>
    <s v="Norm"/>
    <s v="Norm"/>
    <s v="1Fam"/>
    <s v="2Story"/>
    <n v="6"/>
    <n v="6"/>
    <n v="1919"/>
    <n v="1950"/>
    <s v="Gambrel"/>
    <s v="CompShg"/>
    <s v="Wd Sdng"/>
    <s v="Wd Sdng"/>
    <s v="None"/>
    <n v="0"/>
    <s v="TA"/>
    <s v="TA"/>
    <s v="PConc"/>
    <s v="TA"/>
    <s v="TA"/>
    <s v="No"/>
    <s v="Unf"/>
    <n v="0"/>
    <s v="Unf"/>
    <n v="0"/>
    <n v="764"/>
    <n v="764"/>
    <s v="GasA"/>
    <s v="Ex"/>
    <x v="0"/>
    <s v="FuseA"/>
    <n v="1060"/>
    <n v="764"/>
    <n v="0"/>
    <n v="1824"/>
    <n v="0"/>
    <n v="0"/>
    <n v="1"/>
    <n v="0"/>
    <n v="3"/>
    <n v="1"/>
    <s v="TA"/>
    <n v="8"/>
    <s v="Typ"/>
    <n v="1"/>
    <s v="Gd"/>
    <s v="Detchd"/>
    <n v="1940"/>
    <s v="Unf"/>
    <n v="2"/>
    <n v="520"/>
    <s v="TA"/>
    <s v="TA"/>
    <s v="N"/>
    <n v="0"/>
    <n v="0"/>
    <n v="126"/>
    <n v="0"/>
    <n v="0"/>
    <n v="0"/>
    <s v="NA"/>
    <s v="GdPrv"/>
    <s v="NA"/>
    <n v="0"/>
    <n v="7"/>
    <n v="2007"/>
    <s v="WD"/>
    <s v="Normal"/>
    <n v="180500"/>
    <m/>
    <m/>
  </r>
  <r>
    <x v="563"/>
    <n v="80"/>
    <s v="RL"/>
    <s v="NA"/>
    <n v="14112"/>
    <s v="Pave"/>
    <s v="NA"/>
    <s v="IR1"/>
    <s v="Lvl"/>
    <s v="AllPub"/>
    <s v="Corner"/>
    <s v="Gtl"/>
    <s v="NAmes"/>
    <s v="Norm"/>
    <s v="Norm"/>
    <s v="1Fam"/>
    <s v="SLvl"/>
    <n v="5"/>
    <n v="7"/>
    <n v="1964"/>
    <n v="1964"/>
    <s v="Hip"/>
    <s v="CompShg"/>
    <s v="Wd Sdng"/>
    <s v="HdBoard"/>
    <s v="BrkFace"/>
    <n v="86"/>
    <s v="TA"/>
    <s v="TA"/>
    <s v="PConc"/>
    <s v="TA"/>
    <s v="TA"/>
    <s v="Av"/>
    <s v="GLQ"/>
    <n v="1014"/>
    <s v="Unf"/>
    <n v="0"/>
    <n v="138"/>
    <n v="1152"/>
    <s v="GasA"/>
    <s v="TA"/>
    <x v="0"/>
    <s v="SBrkr"/>
    <n v="1152"/>
    <n v="0"/>
    <n v="0"/>
    <n v="1152"/>
    <n v="1"/>
    <n v="0"/>
    <n v="1"/>
    <n v="0"/>
    <n v="3"/>
    <n v="1"/>
    <s v="TA"/>
    <n v="6"/>
    <s v="Typ"/>
    <n v="1"/>
    <s v="Gd"/>
    <s v="Attchd"/>
    <n v="1964"/>
    <s v="RFn"/>
    <n v="2"/>
    <n v="484"/>
    <s v="TA"/>
    <s v="TA"/>
    <s v="Y"/>
    <n v="227"/>
    <n v="0"/>
    <n v="0"/>
    <n v="0"/>
    <n v="0"/>
    <n v="0"/>
    <s v="NA"/>
    <s v="NA"/>
    <s v="NA"/>
    <n v="0"/>
    <n v="4"/>
    <n v="2010"/>
    <s v="WD"/>
    <s v="Normal"/>
    <n v="180500"/>
    <m/>
    <m/>
  </r>
  <r>
    <x v="564"/>
    <n v="20"/>
    <s v="RL"/>
    <s v="NA"/>
    <n v="19900"/>
    <s v="Pave"/>
    <s v="NA"/>
    <s v="Reg"/>
    <s v="Lvl"/>
    <s v="AllPub"/>
    <s v="Inside"/>
    <s v="Gtl"/>
    <s v="NAmes"/>
    <s v="PosA"/>
    <s v="Norm"/>
    <s v="1Fam"/>
    <s v="1Story"/>
    <n v="7"/>
    <n v="5"/>
    <n v="1970"/>
    <n v="1989"/>
    <s v="Gable"/>
    <s v="CompShg"/>
    <s v="Plywood"/>
    <s v="Plywood"/>
    <s v="BrkFace"/>
    <n v="287"/>
    <s v="TA"/>
    <s v="TA"/>
    <s v="CBlock"/>
    <s v="Gd"/>
    <s v="TA"/>
    <s v="Gd"/>
    <s v="GLQ"/>
    <n v="912"/>
    <s v="Unf"/>
    <n v="0"/>
    <n v="1035"/>
    <n v="1947"/>
    <s v="GasA"/>
    <s v="TA"/>
    <x v="0"/>
    <s v="SBrkr"/>
    <n v="2207"/>
    <n v="0"/>
    <n v="0"/>
    <n v="2207"/>
    <n v="1"/>
    <n v="0"/>
    <n v="2"/>
    <n v="0"/>
    <n v="3"/>
    <n v="1"/>
    <s v="TA"/>
    <n v="7"/>
    <s v="Min1"/>
    <n v="1"/>
    <s v="Gd"/>
    <s v="Attchd"/>
    <n v="1970"/>
    <s v="RFn"/>
    <n v="2"/>
    <n v="576"/>
    <s v="TA"/>
    <s v="TA"/>
    <s v="Y"/>
    <n v="301"/>
    <n v="0"/>
    <n v="0"/>
    <n v="0"/>
    <n v="0"/>
    <n v="0"/>
    <s v="NA"/>
    <s v="NA"/>
    <s v="NA"/>
    <n v="0"/>
    <n v="7"/>
    <n v="2010"/>
    <s v="WD"/>
    <s v="Normal"/>
    <n v="180000"/>
    <m/>
    <m/>
  </r>
  <r>
    <x v="565"/>
    <n v="80"/>
    <s v="RL"/>
    <s v="NA"/>
    <n v="7750"/>
    <s v="Pave"/>
    <s v="NA"/>
    <s v="IR1"/>
    <s v="Lvl"/>
    <s v="AllPub"/>
    <s v="Inside"/>
    <s v="Gtl"/>
    <s v="Gilbert"/>
    <s v="Norm"/>
    <s v="Norm"/>
    <s v="1Fam"/>
    <s v="SLvl"/>
    <n v="7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250"/>
    <s v="Unf"/>
    <n v="0"/>
    <n v="134"/>
    <n v="384"/>
    <s v="GasA"/>
    <s v="Ex"/>
    <x v="0"/>
    <s v="SBrkr"/>
    <n v="774"/>
    <n v="656"/>
    <n v="0"/>
    <n v="1430"/>
    <n v="0"/>
    <n v="0"/>
    <n v="2"/>
    <n v="1"/>
    <n v="3"/>
    <n v="1"/>
    <s v="TA"/>
    <n v="7"/>
    <s v="Typ"/>
    <n v="1"/>
    <s v="TA"/>
    <s v="BuiltIn"/>
    <n v="2000"/>
    <s v="Fin"/>
    <n v="2"/>
    <n v="400"/>
    <s v="TA"/>
    <s v="TA"/>
    <s v="Y"/>
    <n v="180"/>
    <n v="0"/>
    <n v="0"/>
    <n v="0"/>
    <n v="0"/>
    <n v="0"/>
    <s v="NA"/>
    <s v="NA"/>
    <s v="NA"/>
    <n v="0"/>
    <n v="4"/>
    <n v="2010"/>
    <s v="WD"/>
    <s v="Normal"/>
    <n v="180000"/>
    <m/>
    <m/>
  </r>
  <r>
    <x v="566"/>
    <n v="80"/>
    <s v="RL"/>
    <s v="NA"/>
    <n v="21453"/>
    <s v="Pave"/>
    <s v="NA"/>
    <s v="IR1"/>
    <s v="Low"/>
    <s v="AllPub"/>
    <s v="CulDSac"/>
    <s v="Sev"/>
    <s v="ClearCr"/>
    <s v="Norm"/>
    <s v="Norm"/>
    <s v="1Fam"/>
    <s v="SLvl"/>
    <n v="6"/>
    <n v="5"/>
    <n v="1969"/>
    <n v="1969"/>
    <s v="Flat"/>
    <s v="Metal"/>
    <s v="Plywood"/>
    <s v="Plywood"/>
    <s v="None"/>
    <n v="0"/>
    <s v="TA"/>
    <s v="TA"/>
    <s v="CBlock"/>
    <s v="TA"/>
    <s v="TA"/>
    <s v="Gd"/>
    <s v="ALQ"/>
    <n v="938"/>
    <s v="Unf"/>
    <n v="0"/>
    <n v="0"/>
    <n v="938"/>
    <s v="GasA"/>
    <s v="Ex"/>
    <x v="0"/>
    <s v="SBrkr"/>
    <n v="988"/>
    <n v="0"/>
    <n v="0"/>
    <n v="988"/>
    <n v="1"/>
    <n v="0"/>
    <n v="1"/>
    <n v="0"/>
    <n v="1"/>
    <n v="1"/>
    <s v="TA"/>
    <n v="4"/>
    <s v="Typ"/>
    <n v="2"/>
    <s v="TA"/>
    <s v="Attchd"/>
    <n v="1969"/>
    <s v="Unf"/>
    <n v="2"/>
    <n v="540"/>
    <s v="TA"/>
    <s v="TA"/>
    <s v="Y"/>
    <n v="0"/>
    <n v="130"/>
    <n v="0"/>
    <n v="130"/>
    <n v="0"/>
    <n v="0"/>
    <s v="NA"/>
    <s v="NA"/>
    <s v="NA"/>
    <n v="0"/>
    <n v="10"/>
    <n v="2006"/>
    <s v="WD"/>
    <s v="Normal"/>
    <n v="180000"/>
    <m/>
    <m/>
  </r>
  <r>
    <x v="567"/>
    <n v="20"/>
    <s v="RL"/>
    <n v="78"/>
    <n v="10335"/>
    <s v="Pave"/>
    <s v="NA"/>
    <s v="IR1"/>
    <s v="Lvl"/>
    <s v="AllPub"/>
    <s v="Inside"/>
    <s v="Gtl"/>
    <s v="Sawyer"/>
    <s v="Norm"/>
    <s v="Norm"/>
    <s v="1Fam"/>
    <s v="1Story"/>
    <n v="5"/>
    <n v="6"/>
    <n v="1968"/>
    <n v="1993"/>
    <s v="Gable"/>
    <s v="CompShg"/>
    <s v="Plywood"/>
    <s v="Plywood"/>
    <s v="None"/>
    <n v="0"/>
    <s v="TA"/>
    <s v="TA"/>
    <s v="CBlock"/>
    <s v="TA"/>
    <s v="TA"/>
    <s v="No"/>
    <s v="Rec"/>
    <n v="570"/>
    <s v="Unf"/>
    <n v="0"/>
    <n v="891"/>
    <n v="1461"/>
    <s v="GasA"/>
    <s v="Gd"/>
    <x v="0"/>
    <s v="SBrkr"/>
    <n v="1721"/>
    <n v="0"/>
    <n v="0"/>
    <n v="1721"/>
    <n v="0"/>
    <n v="0"/>
    <n v="2"/>
    <n v="1"/>
    <n v="3"/>
    <n v="1"/>
    <s v="TA"/>
    <n v="7"/>
    <s v="Min1"/>
    <n v="1"/>
    <s v="TA"/>
    <s v="Attchd"/>
    <n v="1968"/>
    <s v="RFn"/>
    <n v="2"/>
    <n v="440"/>
    <s v="TA"/>
    <s v="TA"/>
    <s v="Y"/>
    <n v="0"/>
    <n v="96"/>
    <n v="180"/>
    <n v="0"/>
    <n v="0"/>
    <n v="0"/>
    <s v="NA"/>
    <s v="MnPrv"/>
    <s v="NA"/>
    <n v="0"/>
    <n v="7"/>
    <n v="2006"/>
    <s v="WD"/>
    <s v="Normal"/>
    <n v="180000"/>
    <m/>
    <m/>
  </r>
  <r>
    <x v="568"/>
    <n v="60"/>
    <s v="RL"/>
    <n v="72"/>
    <n v="11317"/>
    <s v="Pave"/>
    <s v="NA"/>
    <s v="Reg"/>
    <s v="Lvl"/>
    <s v="AllPub"/>
    <s v="Inside"/>
    <s v="Gtl"/>
    <s v="CollgCr"/>
    <s v="Norm"/>
    <s v="Norm"/>
    <s v="1Fam"/>
    <s v="2Story"/>
    <n v="7"/>
    <n v="5"/>
    <n v="2003"/>
    <n v="2003"/>
    <s v="Gable"/>
    <s v="CompShg"/>
    <s v="VinylSd"/>
    <s v="VinylSd"/>
    <s v="BrkFace"/>
    <n v="101"/>
    <s v="Gd"/>
    <s v="TA"/>
    <s v="PConc"/>
    <s v="Gd"/>
    <s v="TA"/>
    <s v="No"/>
    <s v="Unf"/>
    <n v="0"/>
    <s v="Unf"/>
    <n v="0"/>
    <n v="840"/>
    <n v="840"/>
    <s v="GasA"/>
    <s v="Ex"/>
    <x v="0"/>
    <s v="SBrkr"/>
    <n v="840"/>
    <n v="828"/>
    <n v="0"/>
    <n v="1668"/>
    <n v="0"/>
    <n v="0"/>
    <n v="2"/>
    <n v="1"/>
    <n v="3"/>
    <n v="1"/>
    <s v="Gd"/>
    <n v="8"/>
    <s v="Typ"/>
    <n v="0"/>
    <s v="NA"/>
    <s v="Attchd"/>
    <n v="2003"/>
    <s v="RFn"/>
    <n v="2"/>
    <n v="500"/>
    <s v="TA"/>
    <s v="TA"/>
    <s v="Y"/>
    <n v="144"/>
    <n v="68"/>
    <n v="0"/>
    <n v="0"/>
    <n v="0"/>
    <n v="0"/>
    <s v="NA"/>
    <s v="NA"/>
    <s v="NA"/>
    <n v="0"/>
    <n v="9"/>
    <n v="2007"/>
    <s v="WD"/>
    <s v="Normal"/>
    <n v="180000"/>
    <m/>
    <m/>
  </r>
  <r>
    <x v="569"/>
    <n v="120"/>
    <s v="RL"/>
    <n v="41"/>
    <n v="5395"/>
    <s v="Pave"/>
    <s v="NA"/>
    <s v="IR1"/>
    <s v="HLS"/>
    <s v="AllPub"/>
    <s v="Inside"/>
    <s v="Gtl"/>
    <s v="StoneBr"/>
    <s v="Norm"/>
    <s v="Norm"/>
    <s v="TwnhsE"/>
    <s v="1Story"/>
    <n v="8"/>
    <n v="5"/>
    <n v="1993"/>
    <n v="1993"/>
    <s v="Gable"/>
    <s v="CompShg"/>
    <s v="HdBoard"/>
    <s v="HdBoard"/>
    <s v="None"/>
    <n v="0"/>
    <s v="Gd"/>
    <s v="TA"/>
    <s v="PConc"/>
    <s v="Gd"/>
    <s v="TA"/>
    <s v="No"/>
    <s v="GLQ"/>
    <n v="733"/>
    <s v="Unf"/>
    <n v="0"/>
    <n v="604"/>
    <n v="1337"/>
    <s v="GasA"/>
    <s v="Gd"/>
    <x v="0"/>
    <s v="SBrkr"/>
    <n v="1337"/>
    <n v="0"/>
    <n v="0"/>
    <n v="1337"/>
    <n v="1"/>
    <n v="0"/>
    <n v="2"/>
    <n v="0"/>
    <n v="2"/>
    <n v="1"/>
    <s v="Gd"/>
    <n v="5"/>
    <s v="Typ"/>
    <n v="1"/>
    <s v="TA"/>
    <s v="Attchd"/>
    <n v="1993"/>
    <s v="RFn"/>
    <n v="2"/>
    <n v="462"/>
    <s v="TA"/>
    <s v="TA"/>
    <s v="Y"/>
    <n v="96"/>
    <n v="0"/>
    <n v="70"/>
    <n v="168"/>
    <n v="0"/>
    <n v="0"/>
    <s v="NA"/>
    <s v="NA"/>
    <s v="NA"/>
    <n v="0"/>
    <n v="10"/>
    <n v="2008"/>
    <s v="WD"/>
    <s v="Normal"/>
    <n v="180000"/>
    <m/>
    <m/>
  </r>
  <r>
    <x v="570"/>
    <n v="60"/>
    <s v="RL"/>
    <n v="63"/>
    <n v="7875"/>
    <s v="Pave"/>
    <s v="NA"/>
    <s v="Reg"/>
    <s v="Lvl"/>
    <s v="AllPub"/>
    <s v="Inside"/>
    <s v="Gtl"/>
    <s v="Gilbert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x v="0"/>
    <s v="SBrkr"/>
    <n v="807"/>
    <n v="702"/>
    <n v="0"/>
    <n v="1509"/>
    <n v="0"/>
    <n v="0"/>
    <n v="2"/>
    <n v="1"/>
    <n v="3"/>
    <n v="1"/>
    <s v="Gd"/>
    <n v="8"/>
    <s v="Typ"/>
    <n v="1"/>
    <s v="Gd"/>
    <s v="Attchd"/>
    <n v="2003"/>
    <s v="Fin"/>
    <n v="2"/>
    <n v="393"/>
    <s v="TA"/>
    <s v="TA"/>
    <s v="Y"/>
    <n v="0"/>
    <n v="75"/>
    <n v="0"/>
    <n v="0"/>
    <n v="0"/>
    <n v="0"/>
    <s v="NA"/>
    <s v="NA"/>
    <s v="NA"/>
    <n v="0"/>
    <n v="7"/>
    <n v="2006"/>
    <s v="WD"/>
    <s v="Normal"/>
    <n v="180000"/>
    <m/>
    <m/>
  </r>
  <r>
    <x v="571"/>
    <n v="20"/>
    <s v="RL"/>
    <n v="104"/>
    <n v="11361"/>
    <s v="Pave"/>
    <s v="NA"/>
    <s v="Reg"/>
    <s v="Lvl"/>
    <s v="AllPub"/>
    <s v="Inside"/>
    <s v="Gtl"/>
    <s v="NWAmes"/>
    <s v="Norm"/>
    <s v="Norm"/>
    <s v="1Fam"/>
    <s v="1Story"/>
    <n v="6"/>
    <n v="5"/>
    <n v="1976"/>
    <n v="1976"/>
    <s v="Gable"/>
    <s v="CompShg"/>
    <s v="Plywood"/>
    <s v="Plywood"/>
    <s v="BrkFace"/>
    <n v="160"/>
    <s v="TA"/>
    <s v="TA"/>
    <s v="CBlock"/>
    <s v="Gd"/>
    <s v="TA"/>
    <s v="No"/>
    <s v="ALQ"/>
    <n v="644"/>
    <s v="Unf"/>
    <n v="0"/>
    <n v="549"/>
    <n v="1193"/>
    <s v="GasA"/>
    <s v="TA"/>
    <x v="0"/>
    <s v="SBrkr"/>
    <n v="1523"/>
    <n v="0"/>
    <n v="0"/>
    <n v="1523"/>
    <n v="0"/>
    <n v="1"/>
    <n v="2"/>
    <n v="0"/>
    <n v="3"/>
    <n v="1"/>
    <s v="TA"/>
    <n v="7"/>
    <s v="Typ"/>
    <n v="1"/>
    <s v="TA"/>
    <s v="Attchd"/>
    <n v="1976"/>
    <s v="Fin"/>
    <n v="2"/>
    <n v="478"/>
    <s v="TA"/>
    <s v="TA"/>
    <s v="Y"/>
    <n v="0"/>
    <n v="0"/>
    <n v="0"/>
    <n v="0"/>
    <n v="189"/>
    <n v="0"/>
    <s v="NA"/>
    <s v="MnPrv"/>
    <s v="NA"/>
    <n v="0"/>
    <n v="5"/>
    <n v="2008"/>
    <s v="COD"/>
    <s v="Abnorml"/>
    <n v="180000"/>
    <m/>
    <m/>
  </r>
  <r>
    <x v="572"/>
    <n v="20"/>
    <s v="RL"/>
    <s v="NA"/>
    <n v="11200"/>
    <s v="Pave"/>
    <s v="NA"/>
    <s v="Reg"/>
    <s v="Lvl"/>
    <s v="AllPub"/>
    <s v="Inside"/>
    <s v="Gtl"/>
    <s v="SawyerW"/>
    <s v="Norm"/>
    <s v="Norm"/>
    <s v="1Fam"/>
    <s v="1Story"/>
    <n v="6"/>
    <n v="5"/>
    <n v="1985"/>
    <n v="1985"/>
    <s v="Gable"/>
    <s v="CompShg"/>
    <s v="Wd Sdng"/>
    <s v="Wd Shng"/>
    <s v="BrkFace"/>
    <n v="85"/>
    <s v="Gd"/>
    <s v="TA"/>
    <s v="CBlock"/>
    <s v="Gd"/>
    <s v="TA"/>
    <s v="No"/>
    <s v="GLQ"/>
    <n v="1258"/>
    <s v="Unf"/>
    <n v="0"/>
    <n v="40"/>
    <n v="1298"/>
    <s v="GasA"/>
    <s v="TA"/>
    <x v="0"/>
    <s v="SBrkr"/>
    <n v="1298"/>
    <n v="0"/>
    <n v="0"/>
    <n v="1298"/>
    <n v="1"/>
    <n v="0"/>
    <n v="2"/>
    <n v="0"/>
    <n v="3"/>
    <n v="1"/>
    <s v="Gd"/>
    <n v="5"/>
    <s v="Typ"/>
    <n v="1"/>
    <s v="TA"/>
    <s v="Attchd"/>
    <n v="1985"/>
    <s v="Unf"/>
    <n v="2"/>
    <n v="403"/>
    <s v="TA"/>
    <s v="TA"/>
    <s v="Y"/>
    <n v="165"/>
    <n v="26"/>
    <n v="0"/>
    <n v="0"/>
    <n v="0"/>
    <n v="0"/>
    <s v="NA"/>
    <s v="NA"/>
    <s v="NA"/>
    <n v="0"/>
    <n v="5"/>
    <n v="2006"/>
    <s v="WD"/>
    <s v="Normal"/>
    <n v="180000"/>
    <m/>
    <m/>
  </r>
  <r>
    <x v="573"/>
    <n v="20"/>
    <s v="RL"/>
    <n v="50"/>
    <n v="8049"/>
    <s v="Pave"/>
    <s v="NA"/>
    <s v="IR1"/>
    <s v="Lvl"/>
    <s v="AllPub"/>
    <s v="CulDSac"/>
    <s v="Gtl"/>
    <s v="Timber"/>
    <s v="Norm"/>
    <s v="Norm"/>
    <s v="1Fam"/>
    <s v="1Story"/>
    <n v="7"/>
    <n v="5"/>
    <n v="1990"/>
    <n v="1990"/>
    <s v="Hip"/>
    <s v="CompShg"/>
    <s v="HdBoard"/>
    <s v="HdBoard"/>
    <s v="BrkFace"/>
    <n v="54"/>
    <s v="TA"/>
    <s v="TA"/>
    <s v="CBlock"/>
    <s v="Gd"/>
    <s v="TA"/>
    <s v="No"/>
    <s v="ALQ"/>
    <n v="1053"/>
    <s v="Unf"/>
    <n v="0"/>
    <n v="256"/>
    <n v="1309"/>
    <s v="GasA"/>
    <s v="TA"/>
    <x v="0"/>
    <s v="SBrkr"/>
    <n v="1339"/>
    <n v="0"/>
    <n v="0"/>
    <n v="1339"/>
    <n v="1"/>
    <n v="0"/>
    <n v="2"/>
    <n v="0"/>
    <n v="2"/>
    <n v="1"/>
    <s v="TA"/>
    <n v="6"/>
    <s v="Typ"/>
    <n v="1"/>
    <s v="TA"/>
    <s v="Attchd"/>
    <n v="1990"/>
    <s v="Fin"/>
    <n v="2"/>
    <n v="484"/>
    <s v="Gd"/>
    <s v="Gd"/>
    <s v="Y"/>
    <n v="0"/>
    <n v="58"/>
    <n v="0"/>
    <n v="0"/>
    <n v="90"/>
    <n v="0"/>
    <s v="NA"/>
    <s v="NA"/>
    <s v="NA"/>
    <n v="0"/>
    <n v="7"/>
    <n v="2006"/>
    <s v="WD"/>
    <s v="Normal"/>
    <n v="180000"/>
    <m/>
    <m/>
  </r>
  <r>
    <x v="574"/>
    <n v="20"/>
    <s v="RL"/>
    <n v="85"/>
    <n v="11049"/>
    <s v="Pave"/>
    <s v="NA"/>
    <s v="Reg"/>
    <s v="Lvl"/>
    <s v="AllPub"/>
    <s v="Corner"/>
    <s v="Gtl"/>
    <s v="CollgCr"/>
    <s v="Norm"/>
    <s v="Norm"/>
    <s v="1Fam"/>
    <s v="1Story"/>
    <n v="8"/>
    <n v="5"/>
    <n v="2007"/>
    <n v="2007"/>
    <s v="Gable"/>
    <s v="CompShg"/>
    <s v="VinylSd"/>
    <s v="VinylSd"/>
    <s v="None"/>
    <n v="0"/>
    <s v="Gd"/>
    <s v="TA"/>
    <s v="PConc"/>
    <s v="Ex"/>
    <s v="TA"/>
    <s v="Av"/>
    <s v="Unf"/>
    <n v="0"/>
    <s v="Unf"/>
    <n v="0"/>
    <n v="1234"/>
    <n v="1234"/>
    <s v="GasA"/>
    <s v="Ex"/>
    <x v="0"/>
    <s v="SBrkr"/>
    <n v="1234"/>
    <n v="0"/>
    <n v="0"/>
    <n v="1234"/>
    <n v="0"/>
    <n v="0"/>
    <n v="2"/>
    <n v="0"/>
    <n v="3"/>
    <n v="1"/>
    <s v="Gd"/>
    <n v="7"/>
    <s v="Typ"/>
    <n v="0"/>
    <s v="NA"/>
    <s v="Attchd"/>
    <n v="2007"/>
    <s v="RFn"/>
    <n v="2"/>
    <n v="484"/>
    <s v="TA"/>
    <s v="TA"/>
    <s v="Y"/>
    <n v="0"/>
    <n v="30"/>
    <n v="0"/>
    <n v="0"/>
    <n v="0"/>
    <n v="0"/>
    <s v="NA"/>
    <s v="NA"/>
    <s v="NA"/>
    <n v="0"/>
    <n v="1"/>
    <n v="2008"/>
    <s v="WD"/>
    <s v="Normal"/>
    <n v="179900"/>
    <m/>
    <m/>
  </r>
  <r>
    <x v="575"/>
    <n v="60"/>
    <s v="RL"/>
    <n v="85"/>
    <n v="11475"/>
    <s v="Pave"/>
    <s v="NA"/>
    <s v="Reg"/>
    <s v="Lvl"/>
    <s v="AllPub"/>
    <s v="Inside"/>
    <s v="Gtl"/>
    <s v="NWAmes"/>
    <s v="RRAn"/>
    <s v="Norm"/>
    <s v="1Fam"/>
    <s v="2Story"/>
    <n v="6"/>
    <n v="6"/>
    <n v="1975"/>
    <n v="1975"/>
    <s v="Gable"/>
    <s v="CompShg"/>
    <s v="VinylSd"/>
    <s v="VinylSd"/>
    <s v="None"/>
    <n v="0"/>
    <s v="TA"/>
    <s v="TA"/>
    <s v="CBlock"/>
    <s v="Gd"/>
    <s v="TA"/>
    <s v="No"/>
    <s v="ALQ"/>
    <n v="550"/>
    <s v="Unf"/>
    <n v="0"/>
    <n v="163"/>
    <n v="713"/>
    <s v="GasA"/>
    <s v="TA"/>
    <x v="0"/>
    <s v="SBrkr"/>
    <n v="811"/>
    <n v="741"/>
    <n v="0"/>
    <n v="1552"/>
    <n v="1"/>
    <n v="0"/>
    <n v="2"/>
    <n v="1"/>
    <n v="3"/>
    <n v="1"/>
    <s v="TA"/>
    <n v="6"/>
    <s v="Typ"/>
    <n v="1"/>
    <s v="TA"/>
    <s v="Attchd"/>
    <n v="1975"/>
    <s v="RFn"/>
    <n v="2"/>
    <n v="434"/>
    <s v="TA"/>
    <s v="TA"/>
    <s v="Y"/>
    <n v="209"/>
    <n v="208"/>
    <n v="0"/>
    <n v="0"/>
    <n v="0"/>
    <n v="0"/>
    <s v="NA"/>
    <s v="MnPrv"/>
    <s v="NA"/>
    <n v="0"/>
    <n v="2"/>
    <n v="2006"/>
    <s v="WD"/>
    <s v="Normal"/>
    <n v="179900"/>
    <m/>
    <m/>
  </r>
  <r>
    <x v="576"/>
    <n v="20"/>
    <s v="RL"/>
    <n v="114"/>
    <n v="10357"/>
    <s v="Pave"/>
    <s v="NA"/>
    <s v="IR1"/>
    <s v="Lvl"/>
    <s v="AllPub"/>
    <s v="Corner"/>
    <s v="Gtl"/>
    <s v="SawyerW"/>
    <s v="Feedr"/>
    <s v="Norm"/>
    <s v="1Fam"/>
    <s v="1Story"/>
    <n v="7"/>
    <n v="5"/>
    <n v="1990"/>
    <n v="1991"/>
    <s v="Hip"/>
    <s v="CompShg"/>
    <s v="HdBoard"/>
    <s v="HdBoard"/>
    <s v="None"/>
    <n v="0"/>
    <s v="Gd"/>
    <s v="TA"/>
    <s v="PConc"/>
    <s v="Gd"/>
    <s v="TA"/>
    <s v="Mn"/>
    <s v="GLQ"/>
    <n v="738"/>
    <s v="Unf"/>
    <n v="0"/>
    <n v="172"/>
    <n v="910"/>
    <s v="GasA"/>
    <s v="Gd"/>
    <x v="0"/>
    <s v="SBrkr"/>
    <n v="1442"/>
    <n v="0"/>
    <n v="0"/>
    <n v="1442"/>
    <n v="1"/>
    <n v="0"/>
    <n v="2"/>
    <n v="0"/>
    <n v="3"/>
    <n v="1"/>
    <s v="Gd"/>
    <n v="6"/>
    <s v="Typ"/>
    <n v="1"/>
    <s v="TA"/>
    <s v="Attchd"/>
    <n v="1990"/>
    <s v="Fin"/>
    <n v="2"/>
    <n v="719"/>
    <s v="TA"/>
    <s v="TA"/>
    <s v="Y"/>
    <n v="0"/>
    <n v="244"/>
    <n v="0"/>
    <n v="0"/>
    <n v="0"/>
    <n v="0"/>
    <s v="NA"/>
    <s v="NA"/>
    <s v="NA"/>
    <n v="0"/>
    <n v="5"/>
    <n v="2007"/>
    <s v="WD"/>
    <s v="Normal"/>
    <n v="179900"/>
    <m/>
    <m/>
  </r>
  <r>
    <x v="577"/>
    <n v="80"/>
    <s v="RL"/>
    <n v="85"/>
    <n v="9350"/>
    <s v="Pave"/>
    <s v="NA"/>
    <s v="Reg"/>
    <s v="Lvl"/>
    <s v="AllPub"/>
    <s v="Inside"/>
    <s v="Gtl"/>
    <s v="NAmes"/>
    <s v="Norm"/>
    <s v="Norm"/>
    <s v="1Fam"/>
    <s v="SLvl"/>
    <n v="5"/>
    <n v="8"/>
    <n v="1965"/>
    <n v="1999"/>
    <s v="Gable"/>
    <s v="CompShg"/>
    <s v="BrkFace"/>
    <s v="BrkFace"/>
    <s v="None"/>
    <n v="0"/>
    <s v="TA"/>
    <s v="Gd"/>
    <s v="PConc"/>
    <s v="TA"/>
    <s v="TA"/>
    <s v="Gd"/>
    <s v="ALQ"/>
    <n v="633"/>
    <s v="Unf"/>
    <n v="0"/>
    <n v="586"/>
    <n v="1219"/>
    <s v="GasA"/>
    <s v="Gd"/>
    <x v="0"/>
    <s v="SBrkr"/>
    <n v="1265"/>
    <n v="0"/>
    <n v="0"/>
    <n v="1265"/>
    <n v="0"/>
    <n v="1"/>
    <n v="2"/>
    <n v="0"/>
    <n v="3"/>
    <n v="1"/>
    <s v="Gd"/>
    <n v="6"/>
    <s v="Typ"/>
    <n v="1"/>
    <s v="Gd"/>
    <s v="Attchd"/>
    <n v="1965"/>
    <s v="RFn"/>
    <n v="2"/>
    <n v="502"/>
    <s v="TA"/>
    <s v="TA"/>
    <s v="Y"/>
    <n v="0"/>
    <n v="92"/>
    <n v="0"/>
    <n v="96"/>
    <n v="0"/>
    <n v="0"/>
    <s v="NA"/>
    <s v="MnPrv"/>
    <s v="NA"/>
    <n v="0"/>
    <n v="10"/>
    <n v="2008"/>
    <s v="WD"/>
    <s v="Normal"/>
    <n v="179900"/>
    <m/>
    <m/>
  </r>
  <r>
    <x v="578"/>
    <n v="60"/>
    <s v="RL"/>
    <n v="90"/>
    <n v="11700"/>
    <s v="Pave"/>
    <s v="NA"/>
    <s v="Reg"/>
    <s v="Lvl"/>
    <s v="AllPub"/>
    <s v="Corner"/>
    <s v="Gtl"/>
    <s v="NWAmes"/>
    <s v="Norm"/>
    <s v="Norm"/>
    <s v="1Fam"/>
    <s v="2Story"/>
    <n v="6"/>
    <n v="6"/>
    <n v="1968"/>
    <n v="1968"/>
    <s v="Gable"/>
    <s v="CompShg"/>
    <s v="HdBoard"/>
    <s v="HdBoard"/>
    <s v="BrkFace"/>
    <n v="420"/>
    <s v="TA"/>
    <s v="TA"/>
    <s v="CBlock"/>
    <s v="TA"/>
    <s v="TA"/>
    <s v="No"/>
    <s v="ALQ"/>
    <n v="404"/>
    <s v="Unf"/>
    <n v="0"/>
    <n v="304"/>
    <n v="708"/>
    <s v="GasA"/>
    <s v="Gd"/>
    <x v="0"/>
    <s v="SBrkr"/>
    <n v="708"/>
    <n v="708"/>
    <n v="0"/>
    <n v="1416"/>
    <n v="0"/>
    <n v="0"/>
    <n v="2"/>
    <n v="1"/>
    <n v="3"/>
    <n v="1"/>
    <s v="TA"/>
    <n v="7"/>
    <s v="Typ"/>
    <n v="1"/>
    <s v="TA"/>
    <s v="Attchd"/>
    <n v="1968"/>
    <s v="RFn"/>
    <n v="2"/>
    <n v="776"/>
    <s v="TA"/>
    <s v="TA"/>
    <s v="Y"/>
    <n v="0"/>
    <n v="169"/>
    <n v="0"/>
    <n v="0"/>
    <n v="119"/>
    <n v="0"/>
    <s v="NA"/>
    <s v="NA"/>
    <s v="NA"/>
    <n v="0"/>
    <n v="5"/>
    <n v="2006"/>
    <s v="WD"/>
    <s v="Normal"/>
    <n v="179900"/>
    <m/>
    <m/>
  </r>
  <r>
    <x v="579"/>
    <n v="60"/>
    <s v="RL"/>
    <n v="58"/>
    <n v="17104"/>
    <s v="Pave"/>
    <s v="NA"/>
    <s v="IR1"/>
    <s v="Lvl"/>
    <s v="AllPub"/>
    <s v="Inside"/>
    <s v="Gtl"/>
    <s v="Gilbert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Av"/>
    <s v="GLQ"/>
    <n v="554"/>
    <s v="Unf"/>
    <n v="0"/>
    <n v="100"/>
    <n v="654"/>
    <s v="GasA"/>
    <s v="Ex"/>
    <x v="0"/>
    <s v="SBrkr"/>
    <n v="664"/>
    <n v="832"/>
    <n v="0"/>
    <n v="1496"/>
    <n v="1"/>
    <n v="0"/>
    <n v="2"/>
    <n v="1"/>
    <n v="3"/>
    <n v="1"/>
    <s v="Gd"/>
    <n v="7"/>
    <s v="Typ"/>
    <n v="1"/>
    <s v="Gd"/>
    <s v="Attchd"/>
    <n v="2006"/>
    <s v="RFn"/>
    <n v="2"/>
    <n v="426"/>
    <s v="TA"/>
    <s v="TA"/>
    <s v="Y"/>
    <n v="100"/>
    <n v="24"/>
    <n v="0"/>
    <n v="0"/>
    <n v="0"/>
    <n v="0"/>
    <s v="NA"/>
    <s v="NA"/>
    <s v="NA"/>
    <n v="0"/>
    <n v="9"/>
    <n v="2006"/>
    <s v="New"/>
    <s v="Partial"/>
    <n v="179665"/>
    <m/>
    <m/>
  </r>
  <r>
    <x v="580"/>
    <n v="20"/>
    <s v="RL"/>
    <n v="63"/>
    <n v="8500"/>
    <s v="Pave"/>
    <s v="NA"/>
    <s v="Reg"/>
    <s v="Lvl"/>
    <s v="AllPub"/>
    <s v="FR2"/>
    <s v="Gtl"/>
    <s v="CollgCr"/>
    <s v="Norm"/>
    <s v="Norm"/>
    <s v="1Fam"/>
    <s v="1Story"/>
    <n v="7"/>
    <n v="5"/>
    <n v="2004"/>
    <n v="2004"/>
    <s v="Gable"/>
    <s v="CompShg"/>
    <s v="VinylSd"/>
    <s v="VinylSd"/>
    <s v="BrkFace"/>
    <n v="106"/>
    <s v="Gd"/>
    <s v="TA"/>
    <s v="PConc"/>
    <s v="Gd"/>
    <s v="TA"/>
    <s v="Av"/>
    <s v="Unf"/>
    <n v="0"/>
    <s v="Unf"/>
    <n v="0"/>
    <n v="1422"/>
    <n v="1422"/>
    <s v="GasA"/>
    <s v="Ex"/>
    <x v="0"/>
    <s v="SBrkr"/>
    <n v="1422"/>
    <n v="0"/>
    <n v="0"/>
    <n v="1422"/>
    <n v="0"/>
    <n v="0"/>
    <n v="2"/>
    <n v="0"/>
    <n v="3"/>
    <n v="1"/>
    <s v="Gd"/>
    <n v="7"/>
    <s v="Typ"/>
    <n v="0"/>
    <s v="NA"/>
    <s v="Attchd"/>
    <n v="2004"/>
    <s v="RFn"/>
    <n v="2"/>
    <n v="626"/>
    <s v="TA"/>
    <s v="TA"/>
    <s v="Y"/>
    <n v="192"/>
    <n v="60"/>
    <n v="0"/>
    <n v="0"/>
    <n v="0"/>
    <n v="0"/>
    <s v="NA"/>
    <s v="NA"/>
    <s v="NA"/>
    <n v="0"/>
    <n v="11"/>
    <n v="2007"/>
    <s v="WD"/>
    <s v="Normal"/>
    <n v="179600"/>
    <m/>
    <m/>
  </r>
  <r>
    <x v="581"/>
    <n v="60"/>
    <s v="RL"/>
    <n v="65"/>
    <n v="9018"/>
    <s v="Pave"/>
    <s v="NA"/>
    <s v="IR1"/>
    <s v="Lvl"/>
    <s v="AllPub"/>
    <s v="Inside"/>
    <s v="Gtl"/>
    <s v="Gilbert"/>
    <s v="Norm"/>
    <s v="Norm"/>
    <s v="1Fam"/>
    <s v="2Story"/>
    <n v="7"/>
    <n v="5"/>
    <n v="2007"/>
    <n v="2007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728"/>
    <n v="728"/>
    <s v="GasA"/>
    <s v="Ex"/>
    <x v="0"/>
    <s v="SBrkr"/>
    <n v="728"/>
    <n v="728"/>
    <n v="0"/>
    <n v="1456"/>
    <n v="0"/>
    <n v="0"/>
    <n v="2"/>
    <n v="1"/>
    <n v="3"/>
    <n v="1"/>
    <s v="Gd"/>
    <n v="8"/>
    <s v="Typ"/>
    <n v="1"/>
    <s v="Gd"/>
    <s v="Attchd"/>
    <n v="2007"/>
    <s v="Fin"/>
    <n v="2"/>
    <n v="400"/>
    <s v="TA"/>
    <s v="TA"/>
    <s v="Y"/>
    <n v="100"/>
    <n v="24"/>
    <n v="0"/>
    <n v="0"/>
    <n v="0"/>
    <n v="0"/>
    <s v="NA"/>
    <s v="NA"/>
    <s v="NA"/>
    <n v="0"/>
    <n v="7"/>
    <n v="2007"/>
    <s v="New"/>
    <s v="Partial"/>
    <n v="179540"/>
    <m/>
    <m/>
  </r>
  <r>
    <x v="582"/>
    <n v="75"/>
    <s v="RL"/>
    <n v="60"/>
    <n v="8400"/>
    <s v="Pave"/>
    <s v="NA"/>
    <s v="Reg"/>
    <s v="Bnk"/>
    <s v="AllPub"/>
    <s v="Inside"/>
    <s v="Mod"/>
    <s v="SWISU"/>
    <s v="Norm"/>
    <s v="Norm"/>
    <s v="1Fam"/>
    <s v="2.5Fin"/>
    <n v="5"/>
    <n v="8"/>
    <n v="1939"/>
    <n v="1997"/>
    <s v="Gable"/>
    <s v="CompShg"/>
    <s v="Wd Sdng"/>
    <s v="Wd Sdng"/>
    <s v="None"/>
    <n v="0"/>
    <s v="TA"/>
    <s v="TA"/>
    <s v="PConc"/>
    <s v="TA"/>
    <s v="TA"/>
    <s v="No"/>
    <s v="LwQ"/>
    <n v="378"/>
    <s v="Unf"/>
    <n v="0"/>
    <n v="342"/>
    <n v="720"/>
    <s v="GasA"/>
    <s v="Ex"/>
    <x v="0"/>
    <s v="SBrkr"/>
    <n v="1052"/>
    <n v="720"/>
    <n v="420"/>
    <n v="2192"/>
    <n v="0"/>
    <n v="0"/>
    <n v="2"/>
    <n v="1"/>
    <n v="4"/>
    <n v="1"/>
    <s v="Gd"/>
    <n v="8"/>
    <s v="Typ"/>
    <n v="1"/>
    <s v="Gd"/>
    <s v="Detchd"/>
    <n v="1939"/>
    <s v="Unf"/>
    <n v="1"/>
    <n v="240"/>
    <s v="TA"/>
    <s v="TA"/>
    <s v="Y"/>
    <n v="262"/>
    <n v="24"/>
    <n v="0"/>
    <n v="0"/>
    <n v="0"/>
    <n v="0"/>
    <s v="NA"/>
    <s v="NA"/>
    <s v="NA"/>
    <n v="0"/>
    <n v="7"/>
    <n v="2008"/>
    <s v="WD"/>
    <s v="Normal"/>
    <n v="179500"/>
    <m/>
    <m/>
  </r>
  <r>
    <x v="583"/>
    <n v="160"/>
    <s v="FV"/>
    <n v="24"/>
    <n v="2280"/>
    <s v="Pave"/>
    <s v="Pave"/>
    <s v="Reg"/>
    <s v="Lvl"/>
    <s v="AllPub"/>
    <s v="Inside"/>
    <s v="Gtl"/>
    <s v="Somerst"/>
    <s v="Norm"/>
    <s v="Norm"/>
    <s v="Twnhs"/>
    <s v="2Story"/>
    <n v="7"/>
    <n v="5"/>
    <n v="1999"/>
    <n v="1999"/>
    <s v="Gable"/>
    <s v="CompShg"/>
    <s v="MetalSd"/>
    <s v="MetalSd"/>
    <s v="BrkFace"/>
    <n v="360"/>
    <s v="TA"/>
    <s v="TA"/>
    <s v="PConc"/>
    <s v="Gd"/>
    <s v="TA"/>
    <s v="No"/>
    <s v="ALQ"/>
    <n v="549"/>
    <s v="Unf"/>
    <n v="0"/>
    <n v="195"/>
    <n v="744"/>
    <s v="GasA"/>
    <s v="Gd"/>
    <x v="0"/>
    <s v="SBrkr"/>
    <n v="757"/>
    <n v="744"/>
    <n v="0"/>
    <n v="1501"/>
    <n v="0"/>
    <n v="0"/>
    <n v="2"/>
    <n v="1"/>
    <n v="3"/>
    <n v="1"/>
    <s v="TA"/>
    <n v="6"/>
    <s v="Typ"/>
    <n v="0"/>
    <s v="NA"/>
    <s v="Detchd"/>
    <n v="1999"/>
    <s v="Unf"/>
    <n v="2"/>
    <n v="440"/>
    <s v="TA"/>
    <s v="TA"/>
    <s v="Y"/>
    <n v="0"/>
    <n v="0"/>
    <n v="0"/>
    <n v="0"/>
    <n v="0"/>
    <n v="0"/>
    <s v="NA"/>
    <s v="NA"/>
    <s v="NA"/>
    <n v="0"/>
    <n v="8"/>
    <n v="2008"/>
    <s v="WD"/>
    <s v="Normal"/>
    <n v="179400"/>
    <m/>
    <m/>
  </r>
  <r>
    <x v="584"/>
    <n v="120"/>
    <s v="RL"/>
    <n v="50"/>
    <n v="8012"/>
    <s v="Pave"/>
    <s v="NA"/>
    <s v="Reg"/>
    <s v="Lvl"/>
    <s v="AllPub"/>
    <s v="Inside"/>
    <s v="Gtl"/>
    <s v="SawyerW"/>
    <s v="Norm"/>
    <s v="Norm"/>
    <s v="TwnhsE"/>
    <s v="1Story"/>
    <n v="6"/>
    <n v="5"/>
    <n v="1992"/>
    <n v="1992"/>
    <s v="Gable"/>
    <s v="CompShg"/>
    <s v="Plywood"/>
    <s v="ImStucc"/>
    <s v="None"/>
    <n v="0"/>
    <s v="Gd"/>
    <s v="TA"/>
    <s v="PConc"/>
    <s v="Gd"/>
    <s v="TA"/>
    <s v="No"/>
    <s v="GLQ"/>
    <n v="430"/>
    <s v="Unf"/>
    <n v="0"/>
    <n v="1145"/>
    <n v="1575"/>
    <s v="GasA"/>
    <s v="Gd"/>
    <x v="0"/>
    <s v="SBrkr"/>
    <n v="1575"/>
    <n v="0"/>
    <n v="0"/>
    <n v="1575"/>
    <n v="1"/>
    <n v="0"/>
    <n v="2"/>
    <n v="0"/>
    <n v="2"/>
    <n v="1"/>
    <s v="Gd"/>
    <n v="5"/>
    <s v="Typ"/>
    <n v="0"/>
    <s v="NA"/>
    <s v="Attchd"/>
    <n v="1992"/>
    <s v="RFn"/>
    <n v="2"/>
    <n v="529"/>
    <s v="TA"/>
    <s v="TA"/>
    <s v="Y"/>
    <n v="0"/>
    <n v="0"/>
    <n v="52"/>
    <n v="0"/>
    <n v="0"/>
    <n v="0"/>
    <s v="NA"/>
    <s v="NA"/>
    <s v="NA"/>
    <n v="0"/>
    <n v="7"/>
    <n v="2007"/>
    <s v="WD"/>
    <s v="Normal"/>
    <n v="179200"/>
    <m/>
    <m/>
  </r>
  <r>
    <x v="585"/>
    <n v="20"/>
    <s v="RL"/>
    <s v="NA"/>
    <n v="7153"/>
    <s v="Pave"/>
    <s v="NA"/>
    <s v="Reg"/>
    <s v="Lvl"/>
    <s v="AllPub"/>
    <s v="Inside"/>
    <s v="Gtl"/>
    <s v="SawyerW"/>
    <s v="Norm"/>
    <s v="Norm"/>
    <s v="1Fam"/>
    <s v="1Story"/>
    <n v="6"/>
    <n v="5"/>
    <n v="1991"/>
    <n v="1991"/>
    <s v="Gable"/>
    <s v="CompShg"/>
    <s v="HdBoard"/>
    <s v="HdBoard"/>
    <s v="BrkFace"/>
    <n v="88"/>
    <s v="TA"/>
    <s v="TA"/>
    <s v="CBlock"/>
    <s v="Gd"/>
    <s v="TA"/>
    <s v="No"/>
    <s v="GLQ"/>
    <n v="1200"/>
    <s v="Unf"/>
    <n v="0"/>
    <n v="78"/>
    <n v="1278"/>
    <s v="GasA"/>
    <s v="Gd"/>
    <x v="0"/>
    <s v="SBrkr"/>
    <n v="1294"/>
    <n v="0"/>
    <n v="0"/>
    <n v="1294"/>
    <n v="1"/>
    <n v="0"/>
    <n v="2"/>
    <n v="0"/>
    <n v="3"/>
    <n v="1"/>
    <s v="Gd"/>
    <n v="6"/>
    <s v="Typ"/>
    <n v="0"/>
    <s v="NA"/>
    <s v="Attchd"/>
    <n v="1991"/>
    <s v="RFn"/>
    <n v="2"/>
    <n v="496"/>
    <s v="TA"/>
    <s v="TA"/>
    <s v="Y"/>
    <n v="112"/>
    <n v="51"/>
    <n v="0"/>
    <n v="0"/>
    <n v="0"/>
    <n v="0"/>
    <s v="NA"/>
    <s v="GdWo"/>
    <s v="NA"/>
    <n v="0"/>
    <n v="6"/>
    <n v="2008"/>
    <s v="WD"/>
    <s v="Normal"/>
    <n v="179200"/>
    <m/>
    <m/>
  </r>
  <r>
    <x v="586"/>
    <n v="60"/>
    <s v="RL"/>
    <n v="60"/>
    <n v="8123"/>
    <s v="Pave"/>
    <s v="NA"/>
    <s v="IR1"/>
    <s v="Lvl"/>
    <s v="AllPub"/>
    <s v="Inside"/>
    <s v="Gtl"/>
    <s v="Gilbert"/>
    <s v="RRAn"/>
    <s v="Norm"/>
    <s v="1Fam"/>
    <s v="2Story"/>
    <n v="6"/>
    <n v="5"/>
    <n v="2000"/>
    <n v="2000"/>
    <s v="Gable"/>
    <s v="CompShg"/>
    <s v="VinylSd"/>
    <s v="VinylSd"/>
    <s v="BrkFace"/>
    <n v="16"/>
    <s v="TA"/>
    <s v="TA"/>
    <s v="PConc"/>
    <s v="Gd"/>
    <s v="TA"/>
    <s v="No"/>
    <s v="Unf"/>
    <n v="0"/>
    <s v="Unf"/>
    <n v="0"/>
    <n v="982"/>
    <n v="982"/>
    <s v="GasA"/>
    <s v="Ex"/>
    <x v="0"/>
    <s v="SBrkr"/>
    <n v="1007"/>
    <n v="793"/>
    <n v="0"/>
    <n v="1800"/>
    <n v="0"/>
    <n v="0"/>
    <n v="2"/>
    <n v="1"/>
    <n v="3"/>
    <n v="1"/>
    <s v="TA"/>
    <n v="7"/>
    <s v="Typ"/>
    <n v="1"/>
    <s v="TA"/>
    <s v="Attchd"/>
    <n v="2000"/>
    <s v="Fin"/>
    <n v="2"/>
    <n v="463"/>
    <s v="TA"/>
    <s v="TA"/>
    <s v="Y"/>
    <n v="100"/>
    <n v="63"/>
    <n v="0"/>
    <n v="0"/>
    <n v="0"/>
    <n v="0"/>
    <s v="NA"/>
    <s v="NA"/>
    <s v="NA"/>
    <n v="0"/>
    <n v="6"/>
    <n v="2009"/>
    <s v="WD"/>
    <s v="Normal"/>
    <n v="179000"/>
    <m/>
    <m/>
  </r>
  <r>
    <x v="587"/>
    <n v="90"/>
    <s v="RL"/>
    <n v="60"/>
    <n v="10800"/>
    <s v="Pave"/>
    <s v="NA"/>
    <s v="Reg"/>
    <s v="Lvl"/>
    <s v="AllPub"/>
    <s v="Inside"/>
    <s v="Gtl"/>
    <s v="Edwards"/>
    <s v="Norm"/>
    <s v="Norm"/>
    <s v="Duplex"/>
    <s v="1Story"/>
    <n v="5"/>
    <n v="5"/>
    <n v="1987"/>
    <n v="1988"/>
    <s v="Gable"/>
    <s v="CompShg"/>
    <s v="Plywood"/>
    <s v="Plywood"/>
    <s v="None"/>
    <n v="0"/>
    <s v="TA"/>
    <s v="TA"/>
    <s v="CBlock"/>
    <s v="Gd"/>
    <s v="Gd"/>
    <s v="Gd"/>
    <s v="GLQ"/>
    <n v="1200"/>
    <s v="Unf"/>
    <n v="0"/>
    <n v="0"/>
    <n v="1200"/>
    <s v="GasA"/>
    <s v="TA"/>
    <x v="0"/>
    <s v="SBrkr"/>
    <n v="1200"/>
    <n v="0"/>
    <n v="0"/>
    <n v="1200"/>
    <n v="3"/>
    <n v="0"/>
    <n v="3"/>
    <n v="0"/>
    <n v="3"/>
    <n v="1"/>
    <s v="TA"/>
    <n v="5"/>
    <s v="Typ"/>
    <n v="0"/>
    <s v="NA"/>
    <s v="NA"/>
    <s v="NA"/>
    <s v="NA"/>
    <n v="0"/>
    <n v="0"/>
    <s v="NA"/>
    <s v="NA"/>
    <s v="Y"/>
    <n v="120"/>
    <n v="0"/>
    <n v="0"/>
    <n v="0"/>
    <n v="0"/>
    <n v="0"/>
    <s v="NA"/>
    <s v="NA"/>
    <s v="NA"/>
    <n v="0"/>
    <n v="3"/>
    <n v="2009"/>
    <s v="WD"/>
    <s v="Alloca"/>
    <n v="179000"/>
    <m/>
    <m/>
  </r>
  <r>
    <x v="588"/>
    <n v="20"/>
    <s v="RL"/>
    <n v="65"/>
    <n v="8450"/>
    <s v="Pave"/>
    <s v="NA"/>
    <s v="Reg"/>
    <s v="Lvl"/>
    <s v="AllPub"/>
    <s v="Inside"/>
    <s v="Gtl"/>
    <s v="SawyerW"/>
    <s v="Norm"/>
    <s v="Norm"/>
    <s v="1Fam"/>
    <s v="1Story"/>
    <n v="7"/>
    <n v="5"/>
    <n v="2000"/>
    <n v="2001"/>
    <s v="Gable"/>
    <s v="CompShg"/>
    <s v="VinylSd"/>
    <s v="VinylSd"/>
    <s v="BrkFace"/>
    <n v="108"/>
    <s v="TA"/>
    <s v="TA"/>
    <s v="PConc"/>
    <s v="Gd"/>
    <s v="TA"/>
    <s v="No"/>
    <s v="Unf"/>
    <n v="0"/>
    <s v="Unf"/>
    <n v="0"/>
    <n v="1349"/>
    <n v="1349"/>
    <s v="GasA"/>
    <s v="Ex"/>
    <x v="0"/>
    <s v="SBrkr"/>
    <n v="1349"/>
    <n v="0"/>
    <n v="0"/>
    <n v="1349"/>
    <n v="0"/>
    <n v="0"/>
    <n v="2"/>
    <n v="0"/>
    <n v="3"/>
    <n v="1"/>
    <s v="TA"/>
    <n v="6"/>
    <s v="Typ"/>
    <n v="0"/>
    <s v="NA"/>
    <s v="Attchd"/>
    <n v="2000"/>
    <s v="Unf"/>
    <n v="2"/>
    <n v="539"/>
    <s v="TA"/>
    <s v="TA"/>
    <s v="Y"/>
    <n v="120"/>
    <n v="55"/>
    <n v="0"/>
    <n v="0"/>
    <n v="0"/>
    <n v="0"/>
    <s v="NA"/>
    <s v="GdPrv"/>
    <s v="NA"/>
    <n v="0"/>
    <n v="12"/>
    <n v="2007"/>
    <s v="WD"/>
    <s v="Normal"/>
    <n v="179000"/>
    <m/>
    <m/>
  </r>
  <r>
    <x v="589"/>
    <n v="60"/>
    <s v="RL"/>
    <n v="65"/>
    <n v="10237"/>
    <s v="Pave"/>
    <s v="NA"/>
    <s v="Reg"/>
    <s v="Lvl"/>
    <s v="AllPub"/>
    <s v="Inside"/>
    <s v="Gtl"/>
    <s v="Gilbert"/>
    <s v="RRAn"/>
    <s v="Norm"/>
    <s v="1Fam"/>
    <s v="2Story"/>
    <n v="6"/>
    <n v="5"/>
    <n v="2005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x v="0"/>
    <s v="SBrkr"/>
    <n v="783"/>
    <n v="701"/>
    <n v="0"/>
    <n v="1484"/>
    <n v="0"/>
    <n v="0"/>
    <n v="2"/>
    <n v="1"/>
    <n v="3"/>
    <n v="1"/>
    <s v="Gd"/>
    <n v="8"/>
    <s v="Typ"/>
    <n v="1"/>
    <s v="Gd"/>
    <s v="Attchd"/>
    <n v="2005"/>
    <s v="Fin"/>
    <n v="2"/>
    <n v="393"/>
    <s v="TA"/>
    <s v="TA"/>
    <s v="Y"/>
    <n v="0"/>
    <n v="72"/>
    <n v="0"/>
    <n v="0"/>
    <n v="0"/>
    <n v="0"/>
    <s v="NA"/>
    <s v="NA"/>
    <s v="NA"/>
    <n v="0"/>
    <n v="7"/>
    <n v="2007"/>
    <s v="New"/>
    <s v="Partial"/>
    <n v="178900"/>
    <m/>
    <m/>
  </r>
  <r>
    <x v="590"/>
    <n v="120"/>
    <s v="RM"/>
    <s v="NA"/>
    <n v="3072"/>
    <s v="Pave"/>
    <s v="NA"/>
    <s v="Reg"/>
    <s v="Lvl"/>
    <s v="AllPub"/>
    <s v="Inside"/>
    <s v="Gtl"/>
    <s v="Blmngtn"/>
    <s v="Norm"/>
    <s v="Norm"/>
    <s v="TwnhsE"/>
    <s v="1Story"/>
    <n v="7"/>
    <n v="5"/>
    <n v="2004"/>
    <n v="2004"/>
    <s v="Hip"/>
    <s v="CompShg"/>
    <s v="VinylSd"/>
    <s v="VinylSd"/>
    <s v="BrkFace"/>
    <n v="18"/>
    <s v="Gd"/>
    <s v="TA"/>
    <s v="PConc"/>
    <s v="Gd"/>
    <s v="TA"/>
    <s v="No"/>
    <s v="Unf"/>
    <n v="0"/>
    <s v="Unf"/>
    <n v="0"/>
    <n v="1375"/>
    <n v="1375"/>
    <s v="GasA"/>
    <s v="Ex"/>
    <x v="0"/>
    <s v="SBrkr"/>
    <n v="1414"/>
    <n v="0"/>
    <n v="0"/>
    <n v="1414"/>
    <n v="0"/>
    <n v="0"/>
    <n v="2"/>
    <n v="0"/>
    <n v="2"/>
    <n v="1"/>
    <s v="Gd"/>
    <n v="6"/>
    <s v="Typ"/>
    <n v="1"/>
    <s v="TA"/>
    <s v="Attchd"/>
    <n v="2004"/>
    <s v="Fin"/>
    <n v="2"/>
    <n v="398"/>
    <s v="TA"/>
    <s v="TA"/>
    <s v="Y"/>
    <n v="144"/>
    <n v="20"/>
    <n v="0"/>
    <n v="0"/>
    <n v="0"/>
    <n v="0"/>
    <s v="NA"/>
    <s v="NA"/>
    <s v="NA"/>
    <n v="0"/>
    <n v="5"/>
    <n v="2006"/>
    <s v="WD"/>
    <s v="Normal"/>
    <n v="178740"/>
    <m/>
    <m/>
  </r>
  <r>
    <x v="591"/>
    <n v="85"/>
    <s v="RL"/>
    <s v="NA"/>
    <n v="12122"/>
    <s v="Pave"/>
    <s v="NA"/>
    <s v="IR1"/>
    <s v="Lvl"/>
    <s v="AllPub"/>
    <s v="Corner"/>
    <s v="Gtl"/>
    <s v="NAmes"/>
    <s v="Norm"/>
    <s v="Norm"/>
    <s v="1Fam"/>
    <s v="SFoyer"/>
    <n v="7"/>
    <n v="9"/>
    <n v="1961"/>
    <n v="2007"/>
    <s v="Gable"/>
    <s v="CompShg"/>
    <s v="CemntBd"/>
    <s v="CmentBd"/>
    <s v="Stone"/>
    <n v="210"/>
    <s v="Ex"/>
    <s v="TA"/>
    <s v="CBlock"/>
    <s v="TA"/>
    <s v="TA"/>
    <s v="Av"/>
    <s v="ALQ"/>
    <n v="867"/>
    <s v="Unf"/>
    <n v="0"/>
    <n v="77"/>
    <n v="944"/>
    <s v="GasA"/>
    <s v="Gd"/>
    <x v="0"/>
    <s v="SBrkr"/>
    <n v="999"/>
    <n v="0"/>
    <n v="0"/>
    <n v="999"/>
    <n v="1"/>
    <n v="0"/>
    <n v="1"/>
    <n v="0"/>
    <n v="3"/>
    <n v="1"/>
    <s v="Ex"/>
    <n v="6"/>
    <s v="Typ"/>
    <n v="0"/>
    <s v="NA"/>
    <s v="Attchd"/>
    <n v="1961"/>
    <s v="RFn"/>
    <n v="2"/>
    <n v="588"/>
    <s v="TA"/>
    <s v="TA"/>
    <s v="Y"/>
    <n v="144"/>
    <n v="76"/>
    <n v="0"/>
    <n v="0"/>
    <n v="0"/>
    <n v="0"/>
    <s v="NA"/>
    <s v="NA"/>
    <s v="NA"/>
    <n v="0"/>
    <n v="7"/>
    <n v="2008"/>
    <s v="WD"/>
    <s v="Normal"/>
    <n v="178400"/>
    <m/>
    <m/>
  </r>
  <r>
    <x v="592"/>
    <n v="60"/>
    <s v="RL"/>
    <n v="77"/>
    <n v="9206"/>
    <s v="Pave"/>
    <s v="NA"/>
    <s v="Reg"/>
    <s v="Lvl"/>
    <s v="AllPub"/>
    <s v="Inside"/>
    <s v="Gtl"/>
    <s v="SawyerW"/>
    <s v="Norm"/>
    <s v="Norm"/>
    <s v="1Fam"/>
    <s v="2Story"/>
    <n v="6"/>
    <n v="5"/>
    <n v="1985"/>
    <n v="1985"/>
    <s v="Gable"/>
    <s v="CompShg"/>
    <s v="HdBoard"/>
    <s v="HdBoard"/>
    <s v="BrkFace"/>
    <n v="336"/>
    <s v="Gd"/>
    <s v="TA"/>
    <s v="CBlock"/>
    <s v="Gd"/>
    <s v="TA"/>
    <s v="No"/>
    <s v="Unf"/>
    <n v="0"/>
    <s v="Unf"/>
    <n v="0"/>
    <n v="741"/>
    <n v="741"/>
    <s v="GasA"/>
    <s v="TA"/>
    <x v="0"/>
    <s v="SBrkr"/>
    <n v="977"/>
    <n v="755"/>
    <n v="0"/>
    <n v="1732"/>
    <n v="0"/>
    <n v="0"/>
    <n v="2"/>
    <n v="1"/>
    <n v="3"/>
    <n v="1"/>
    <s v="Gd"/>
    <n v="7"/>
    <s v="Typ"/>
    <n v="1"/>
    <s v="TA"/>
    <s v="Attchd"/>
    <n v="1985"/>
    <s v="Fin"/>
    <n v="2"/>
    <n v="476"/>
    <s v="TA"/>
    <s v="TA"/>
    <s v="Y"/>
    <n v="192"/>
    <n v="46"/>
    <n v="0"/>
    <n v="0"/>
    <n v="0"/>
    <n v="0"/>
    <s v="NA"/>
    <s v="NA"/>
    <s v="NA"/>
    <n v="0"/>
    <n v="6"/>
    <n v="2010"/>
    <s v="WD"/>
    <s v="Normal"/>
    <n v="178000"/>
    <m/>
    <m/>
  </r>
  <r>
    <x v="593"/>
    <n v="70"/>
    <s v="RM"/>
    <n v="60"/>
    <n v="9600"/>
    <s v="Pave"/>
    <s v="Grvl"/>
    <s v="Reg"/>
    <s v="Lvl"/>
    <s v="AllPub"/>
    <s v="Inside"/>
    <s v="Gtl"/>
    <s v="OldTown"/>
    <s v="Norm"/>
    <s v="Norm"/>
    <s v="1Fam"/>
    <s v="2Story"/>
    <n v="7"/>
    <n v="7"/>
    <n v="1925"/>
    <n v="1990"/>
    <s v="Gable"/>
    <s v="CompShg"/>
    <s v="Wd Sdng"/>
    <s v="Wd Sdng"/>
    <s v="None"/>
    <n v="0"/>
    <s v="TA"/>
    <s v="TA"/>
    <s v="BrkTil"/>
    <s v="TA"/>
    <s v="Gd"/>
    <s v="No"/>
    <s v="LwQ"/>
    <n v="16"/>
    <s v="Unf"/>
    <n v="0"/>
    <n v="712"/>
    <n v="728"/>
    <s v="GasA"/>
    <s v="Ex"/>
    <x v="0"/>
    <s v="SBrkr"/>
    <n v="832"/>
    <n v="809"/>
    <n v="0"/>
    <n v="1641"/>
    <n v="0"/>
    <n v="1"/>
    <n v="1"/>
    <n v="1"/>
    <n v="3"/>
    <n v="1"/>
    <s v="Ex"/>
    <n v="6"/>
    <s v="Typ"/>
    <n v="1"/>
    <s v="Gd"/>
    <s v="Detchd"/>
    <n v="1925"/>
    <s v="Unf"/>
    <n v="2"/>
    <n v="546"/>
    <s v="Fa"/>
    <s v="TA"/>
    <s v="Y"/>
    <n v="0"/>
    <n v="0"/>
    <n v="234"/>
    <n v="0"/>
    <n v="0"/>
    <n v="0"/>
    <s v="NA"/>
    <s v="NA"/>
    <s v="NA"/>
    <n v="0"/>
    <n v="8"/>
    <n v="2006"/>
    <s v="WD"/>
    <s v="Normal"/>
    <n v="178000"/>
    <m/>
    <m/>
  </r>
  <r>
    <x v="594"/>
    <n v="60"/>
    <s v="RL"/>
    <n v="74"/>
    <n v="9056"/>
    <s v="Pave"/>
    <s v="NA"/>
    <s v="IR1"/>
    <s v="Lvl"/>
    <s v="AllPub"/>
    <s v="Inside"/>
    <s v="Gtl"/>
    <s v="Gilbert"/>
    <s v="Norm"/>
    <s v="Norm"/>
    <s v="1Fam"/>
    <s v="2Story"/>
    <n v="8"/>
    <n v="5"/>
    <n v="2004"/>
    <n v="2004"/>
    <s v="Gable"/>
    <s v="CompShg"/>
    <s v="VinylSd"/>
    <s v="VinylSd"/>
    <s v="None"/>
    <n v="0"/>
    <s v="Gd"/>
    <s v="TA"/>
    <s v="PConc"/>
    <s v="Ex"/>
    <s v="Gd"/>
    <s v="Av"/>
    <s v="Unf"/>
    <n v="0"/>
    <s v="Unf"/>
    <n v="0"/>
    <n v="707"/>
    <n v="707"/>
    <s v="GasA"/>
    <s v="Ex"/>
    <x v="0"/>
    <s v="SBrkr"/>
    <n v="707"/>
    <n v="707"/>
    <n v="0"/>
    <n v="1414"/>
    <n v="0"/>
    <n v="0"/>
    <n v="2"/>
    <n v="1"/>
    <n v="3"/>
    <n v="1"/>
    <s v="Gd"/>
    <n v="6"/>
    <s v="Typ"/>
    <n v="1"/>
    <s v="Gd"/>
    <s v="Attchd"/>
    <n v="2004"/>
    <s v="Fin"/>
    <n v="2"/>
    <n v="403"/>
    <s v="TA"/>
    <s v="TA"/>
    <s v="Y"/>
    <n v="100"/>
    <n v="35"/>
    <n v="0"/>
    <n v="0"/>
    <n v="0"/>
    <n v="0"/>
    <s v="NA"/>
    <s v="NA"/>
    <s v="NA"/>
    <n v="0"/>
    <n v="10"/>
    <n v="2006"/>
    <s v="WD"/>
    <s v="Normal"/>
    <n v="178000"/>
    <m/>
    <m/>
  </r>
  <r>
    <x v="595"/>
    <n v="60"/>
    <s v="RL"/>
    <s v="NA"/>
    <n v="9636"/>
    <s v="Pave"/>
    <s v="NA"/>
    <s v="IR1"/>
    <s v="Lvl"/>
    <s v="AllPub"/>
    <s v="Corner"/>
    <s v="Gtl"/>
    <s v="Gilbert"/>
    <s v="Norm"/>
    <s v="Norm"/>
    <s v="1Fam"/>
    <s v="2Story"/>
    <n v="6"/>
    <n v="5"/>
    <n v="1992"/>
    <n v="199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08"/>
    <n v="808"/>
    <s v="GasA"/>
    <s v="Gd"/>
    <x v="0"/>
    <s v="SBrkr"/>
    <n v="808"/>
    <n v="785"/>
    <n v="0"/>
    <n v="1593"/>
    <n v="0"/>
    <n v="0"/>
    <n v="2"/>
    <n v="1"/>
    <n v="3"/>
    <n v="1"/>
    <s v="TA"/>
    <n v="7"/>
    <s v="Typ"/>
    <n v="1"/>
    <s v="TA"/>
    <s v="BuiltIn"/>
    <n v="1993"/>
    <s v="RFn"/>
    <n v="2"/>
    <n v="389"/>
    <s v="TA"/>
    <s v="TA"/>
    <s v="Y"/>
    <n v="342"/>
    <n v="40"/>
    <n v="0"/>
    <n v="0"/>
    <n v="0"/>
    <n v="0"/>
    <s v="NA"/>
    <s v="MnPrv"/>
    <s v="NA"/>
    <n v="0"/>
    <n v="12"/>
    <n v="2009"/>
    <s v="WD"/>
    <s v="Normal"/>
    <n v="178000"/>
    <m/>
    <m/>
  </r>
  <r>
    <x v="596"/>
    <n v="60"/>
    <s v="RL"/>
    <n v="59"/>
    <n v="7837"/>
    <s v="Pave"/>
    <s v="NA"/>
    <s v="IR1"/>
    <s v="Lvl"/>
    <s v="AllPub"/>
    <s v="Inside"/>
    <s v="Gtl"/>
    <s v="Gilbert"/>
    <s v="Norm"/>
    <s v="Norm"/>
    <s v="1Fam"/>
    <s v="2Story"/>
    <n v="6"/>
    <n v="7"/>
    <n v="1993"/>
    <n v="199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9"/>
    <n v="799"/>
    <s v="GasA"/>
    <s v="Gd"/>
    <x v="0"/>
    <s v="SBrkr"/>
    <n v="799"/>
    <n v="772"/>
    <n v="0"/>
    <n v="1571"/>
    <n v="0"/>
    <n v="0"/>
    <n v="2"/>
    <n v="1"/>
    <n v="3"/>
    <n v="1"/>
    <s v="TA"/>
    <n v="7"/>
    <s v="Typ"/>
    <n v="1"/>
    <s v="TA"/>
    <s v="Attchd"/>
    <n v="1993"/>
    <s v="RFn"/>
    <n v="2"/>
    <n v="380"/>
    <s v="TA"/>
    <s v="TA"/>
    <s v="Y"/>
    <n v="0"/>
    <n v="40"/>
    <n v="0"/>
    <n v="0"/>
    <n v="0"/>
    <n v="0"/>
    <s v="NA"/>
    <s v="NA"/>
    <s v="NA"/>
    <n v="0"/>
    <n v="5"/>
    <n v="2009"/>
    <s v="WD"/>
    <s v="Normal"/>
    <n v="178000"/>
    <m/>
    <m/>
  </r>
  <r>
    <x v="597"/>
    <n v="20"/>
    <s v="RL"/>
    <n v="70"/>
    <n v="9100"/>
    <s v="Pave"/>
    <s v="NA"/>
    <s v="Reg"/>
    <s v="Lvl"/>
    <s v="AllPub"/>
    <s v="Inside"/>
    <s v="Gtl"/>
    <s v="CollgCr"/>
    <s v="Norm"/>
    <s v="Norm"/>
    <s v="1Fam"/>
    <s v="1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12"/>
    <n v="1212"/>
    <s v="GasA"/>
    <s v="Ex"/>
    <x v="0"/>
    <s v="SBrkr"/>
    <n v="1212"/>
    <n v="0"/>
    <n v="0"/>
    <n v="1212"/>
    <n v="0"/>
    <n v="0"/>
    <n v="2"/>
    <n v="0"/>
    <n v="3"/>
    <n v="1"/>
    <s v="Gd"/>
    <n v="6"/>
    <s v="Typ"/>
    <n v="0"/>
    <s v="NA"/>
    <s v="Attchd"/>
    <n v="2001"/>
    <s v="RFn"/>
    <n v="2"/>
    <n v="573"/>
    <s v="TA"/>
    <s v="TA"/>
    <s v="Y"/>
    <n v="356"/>
    <n v="0"/>
    <n v="0"/>
    <n v="0"/>
    <n v="0"/>
    <n v="0"/>
    <s v="NA"/>
    <s v="NA"/>
    <s v="NA"/>
    <n v="0"/>
    <n v="6"/>
    <n v="2009"/>
    <s v="WD"/>
    <s v="Normal"/>
    <n v="178000"/>
    <m/>
    <m/>
  </r>
  <r>
    <x v="598"/>
    <n v="80"/>
    <s v="RL"/>
    <n v="78"/>
    <n v="12090"/>
    <s v="Pave"/>
    <s v="NA"/>
    <s v="Reg"/>
    <s v="Lvl"/>
    <s v="AllPub"/>
    <s v="Inside"/>
    <s v="Gtl"/>
    <s v="NWAmes"/>
    <s v="Norm"/>
    <s v="Norm"/>
    <s v="1Fam"/>
    <s v="SLvl"/>
    <n v="6"/>
    <n v="7"/>
    <n v="1984"/>
    <n v="2003"/>
    <s v="Hip"/>
    <s v="CompShg"/>
    <s v="VinylSd"/>
    <s v="VinylSd"/>
    <s v="BrkFace"/>
    <n v="74"/>
    <s v="TA"/>
    <s v="TA"/>
    <s v="CBlock"/>
    <s v="Gd"/>
    <s v="TA"/>
    <s v="No"/>
    <s v="Unf"/>
    <n v="0"/>
    <s v="Unf"/>
    <n v="0"/>
    <n v="585"/>
    <n v="585"/>
    <s v="GasA"/>
    <s v="Ex"/>
    <x v="0"/>
    <s v="SBrkr"/>
    <n v="1140"/>
    <n v="728"/>
    <n v="0"/>
    <n v="1868"/>
    <n v="0"/>
    <n v="0"/>
    <n v="3"/>
    <n v="1"/>
    <n v="3"/>
    <n v="1"/>
    <s v="TA"/>
    <n v="7"/>
    <s v="Typ"/>
    <n v="1"/>
    <s v="TA"/>
    <s v="BuiltIn"/>
    <n v="1984"/>
    <s v="Fin"/>
    <n v="2"/>
    <n v="477"/>
    <s v="TA"/>
    <s v="TA"/>
    <s v="Y"/>
    <n v="268"/>
    <n v="112"/>
    <n v="0"/>
    <n v="0"/>
    <n v="147"/>
    <n v="0"/>
    <s v="NA"/>
    <s v="NA"/>
    <s v="NA"/>
    <n v="0"/>
    <n v="1"/>
    <n v="2007"/>
    <s v="WD"/>
    <s v="Abnorml"/>
    <n v="178000"/>
    <m/>
    <m/>
  </r>
  <r>
    <x v="599"/>
    <n v="20"/>
    <s v="RL"/>
    <n v="105"/>
    <n v="11249"/>
    <s v="Pave"/>
    <s v="NA"/>
    <s v="IR2"/>
    <s v="Lvl"/>
    <s v="AllPub"/>
    <s v="Inside"/>
    <s v="Gtl"/>
    <s v="CollgCr"/>
    <s v="Norm"/>
    <s v="Norm"/>
    <s v="1Fam"/>
    <s v="1Story"/>
    <n v="6"/>
    <n v="5"/>
    <n v="1995"/>
    <n v="1995"/>
    <s v="Gable"/>
    <s v="CompShg"/>
    <s v="VinylSd"/>
    <s v="VinylSd"/>
    <s v="None"/>
    <n v="0"/>
    <s v="Gd"/>
    <s v="Gd"/>
    <s v="PConc"/>
    <s v="Gd"/>
    <s v="Gd"/>
    <s v="No"/>
    <s v="ALQ"/>
    <n v="334"/>
    <s v="BLQ"/>
    <n v="544"/>
    <n v="322"/>
    <n v="1200"/>
    <s v="GasA"/>
    <s v="Ex"/>
    <x v="0"/>
    <s v="SBrkr"/>
    <n v="1200"/>
    <n v="0"/>
    <n v="0"/>
    <n v="1200"/>
    <n v="1"/>
    <n v="0"/>
    <n v="2"/>
    <n v="0"/>
    <n v="3"/>
    <n v="1"/>
    <s v="Gd"/>
    <n v="6"/>
    <s v="Typ"/>
    <n v="0"/>
    <s v="NA"/>
    <s v="Attchd"/>
    <n v="1995"/>
    <s v="RFn"/>
    <n v="2"/>
    <n v="521"/>
    <s v="TA"/>
    <s v="TA"/>
    <s v="Y"/>
    <n v="0"/>
    <n v="26"/>
    <n v="0"/>
    <n v="0"/>
    <n v="0"/>
    <n v="0"/>
    <s v="NA"/>
    <s v="NA"/>
    <s v="NA"/>
    <n v="0"/>
    <n v="8"/>
    <n v="2007"/>
    <s v="WD"/>
    <s v="Normal"/>
    <n v="177500"/>
    <m/>
    <m/>
  </r>
  <r>
    <x v="600"/>
    <n v="70"/>
    <s v="RL"/>
    <s v="NA"/>
    <n v="7500"/>
    <s v="Pave"/>
    <s v="NA"/>
    <s v="IR1"/>
    <s v="Bnk"/>
    <s v="AllPub"/>
    <s v="Inside"/>
    <s v="Gtl"/>
    <s v="Crawfor"/>
    <s v="Norm"/>
    <s v="Norm"/>
    <s v="1Fam"/>
    <s v="2Story"/>
    <n v="6"/>
    <n v="7"/>
    <n v="1942"/>
    <n v="1950"/>
    <s v="Gable"/>
    <s v="CompShg"/>
    <s v="Wd Sdng"/>
    <s v="Wd Sdng"/>
    <s v="None"/>
    <n v="0"/>
    <s v="TA"/>
    <s v="TA"/>
    <s v="CBlock"/>
    <s v="TA"/>
    <s v="TA"/>
    <s v="No"/>
    <s v="BLQ"/>
    <n v="547"/>
    <s v="Unf"/>
    <n v="0"/>
    <n v="224"/>
    <n v="771"/>
    <s v="GasA"/>
    <s v="Fa"/>
    <x v="0"/>
    <s v="SBrkr"/>
    <n v="753"/>
    <n v="741"/>
    <n v="0"/>
    <n v="1494"/>
    <n v="0"/>
    <n v="0"/>
    <n v="1"/>
    <n v="0"/>
    <n v="3"/>
    <n v="1"/>
    <s v="Gd"/>
    <n v="7"/>
    <s v="Typ"/>
    <n v="2"/>
    <s v="Gd"/>
    <s v="Attchd"/>
    <n v="1942"/>
    <s v="Unf"/>
    <n v="1"/>
    <n v="213"/>
    <s v="TA"/>
    <s v="TA"/>
    <s v="P"/>
    <n v="0"/>
    <n v="0"/>
    <n v="0"/>
    <n v="0"/>
    <n v="224"/>
    <n v="0"/>
    <s v="NA"/>
    <s v="NA"/>
    <s v="NA"/>
    <n v="0"/>
    <n v="11"/>
    <n v="2009"/>
    <s v="WD"/>
    <s v="Normal"/>
    <n v="177500"/>
    <m/>
    <m/>
  </r>
  <r>
    <x v="601"/>
    <n v="160"/>
    <s v="FV"/>
    <s v="NA"/>
    <n v="2117"/>
    <s v="Pave"/>
    <s v="NA"/>
    <s v="Reg"/>
    <s v="Lvl"/>
    <s v="AllPub"/>
    <s v="Inside"/>
    <s v="Gtl"/>
    <s v="Somerst"/>
    <s v="Norm"/>
    <s v="Norm"/>
    <s v="Twnhs"/>
    <s v="2Story"/>
    <n v="6"/>
    <n v="5"/>
    <n v="2000"/>
    <n v="2000"/>
    <s v="Gable"/>
    <s v="CompShg"/>
    <s v="MetalSd"/>
    <s v="MetalSd"/>
    <s v="BrkFace"/>
    <n v="216"/>
    <s v="Gd"/>
    <s v="TA"/>
    <s v="PConc"/>
    <s v="Gd"/>
    <s v="TA"/>
    <s v="No"/>
    <s v="GLQ"/>
    <n v="378"/>
    <s v="Unf"/>
    <n v="0"/>
    <n v="378"/>
    <n v="756"/>
    <s v="GasA"/>
    <s v="Ex"/>
    <x v="0"/>
    <s v="SBrkr"/>
    <n v="769"/>
    <n v="804"/>
    <n v="0"/>
    <n v="1573"/>
    <n v="0"/>
    <n v="0"/>
    <n v="2"/>
    <n v="1"/>
    <n v="3"/>
    <n v="1"/>
    <s v="Gd"/>
    <n v="5"/>
    <s v="Typ"/>
    <n v="0"/>
    <s v="N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10"/>
    <s v="WD"/>
    <s v="Normal"/>
    <n v="177500"/>
    <m/>
    <m/>
  </r>
  <r>
    <x v="602"/>
    <n v="60"/>
    <s v="RL"/>
    <s v="NA"/>
    <n v="13869"/>
    <s v="Pave"/>
    <s v="NA"/>
    <s v="IR2"/>
    <s v="Lvl"/>
    <s v="AllPub"/>
    <s v="Corner"/>
    <s v="Gtl"/>
    <s v="Gilbert"/>
    <s v="Norm"/>
    <s v="Norm"/>
    <s v="1Fam"/>
    <s v="2Story"/>
    <n v="6"/>
    <n v="6"/>
    <n v="1997"/>
    <n v="1997"/>
    <s v="Gable"/>
    <s v="CompShg"/>
    <s v="VinylSd"/>
    <s v="VinylSd"/>
    <s v="None"/>
    <n v="0"/>
    <s v="TA"/>
    <s v="TA"/>
    <s v="PConc"/>
    <s v="Gd"/>
    <s v="TA"/>
    <s v="Av"/>
    <s v="GLQ"/>
    <n v="182"/>
    <s v="Unf"/>
    <n v="0"/>
    <n v="612"/>
    <n v="794"/>
    <s v="GasA"/>
    <s v="Gd"/>
    <x v="0"/>
    <s v="SBrkr"/>
    <n v="794"/>
    <n v="676"/>
    <n v="0"/>
    <n v="1470"/>
    <n v="0"/>
    <n v="1"/>
    <n v="2"/>
    <n v="0"/>
    <n v="3"/>
    <n v="1"/>
    <s v="TA"/>
    <n v="6"/>
    <s v="Typ"/>
    <n v="0"/>
    <s v="NA"/>
    <s v="Attchd"/>
    <n v="1997"/>
    <s v="Fin"/>
    <n v="2"/>
    <n v="388"/>
    <s v="TA"/>
    <s v="TA"/>
    <s v="Y"/>
    <n v="0"/>
    <n v="75"/>
    <n v="0"/>
    <n v="0"/>
    <n v="0"/>
    <n v="0"/>
    <s v="NA"/>
    <s v="NA"/>
    <s v="NA"/>
    <n v="0"/>
    <n v="7"/>
    <n v="2007"/>
    <s v="WD"/>
    <s v="Normal"/>
    <n v="177000"/>
    <m/>
    <m/>
  </r>
  <r>
    <x v="603"/>
    <n v="160"/>
    <s v="FV"/>
    <s v="NA"/>
    <n v="2117"/>
    <s v="Pave"/>
    <s v="NA"/>
    <s v="Reg"/>
    <s v="Lvl"/>
    <s v="AllPub"/>
    <s v="Inside"/>
    <s v="Gtl"/>
    <s v="Somerst"/>
    <s v="Norm"/>
    <s v="Norm"/>
    <s v="Twnhs"/>
    <s v="2Story"/>
    <n v="6"/>
    <n v="5"/>
    <n v="2000"/>
    <n v="2000"/>
    <s v="Gable"/>
    <s v="CompShg"/>
    <s v="MetalSd"/>
    <s v="MetalSd"/>
    <s v="BrkFace"/>
    <n v="456"/>
    <s v="Gd"/>
    <s v="TA"/>
    <s v="PConc"/>
    <s v="Gd"/>
    <s v="TA"/>
    <s v="No"/>
    <s v="GLQ"/>
    <n v="436"/>
    <s v="Unf"/>
    <n v="0"/>
    <n v="320"/>
    <n v="756"/>
    <s v="GasA"/>
    <s v="Ex"/>
    <x v="0"/>
    <s v="SBrkr"/>
    <n v="769"/>
    <n v="756"/>
    <n v="0"/>
    <n v="1525"/>
    <n v="0"/>
    <n v="0"/>
    <n v="2"/>
    <n v="1"/>
    <n v="3"/>
    <n v="1"/>
    <s v="Gd"/>
    <n v="5"/>
    <s v="Typ"/>
    <n v="1"/>
    <s v="TA"/>
    <s v="Detchd"/>
    <n v="2000"/>
    <s v="Unf"/>
    <n v="2"/>
    <n v="440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77000"/>
    <m/>
    <m/>
  </r>
  <r>
    <x v="604"/>
    <n v="70"/>
    <s v="RL"/>
    <n v="63"/>
    <n v="15576"/>
    <s v="Pave"/>
    <s v="NA"/>
    <s v="Reg"/>
    <s v="Lvl"/>
    <s v="AllPub"/>
    <s v="Inside"/>
    <s v="Gtl"/>
    <s v="Crawfor"/>
    <s v="Norm"/>
    <s v="Norm"/>
    <s v="1Fam"/>
    <s v="2Story"/>
    <n v="6"/>
    <n v="7"/>
    <n v="1915"/>
    <n v="1976"/>
    <s v="Gable"/>
    <s v="CompShg"/>
    <s v="Wd Sdng"/>
    <s v="Plywood"/>
    <s v="None"/>
    <n v="0"/>
    <s v="TA"/>
    <s v="TA"/>
    <s v="BrkTil"/>
    <s v="Gd"/>
    <s v="TA"/>
    <s v="No"/>
    <s v="Unf"/>
    <n v="0"/>
    <s v="Unf"/>
    <n v="0"/>
    <n v="840"/>
    <n v="840"/>
    <s v="GasA"/>
    <s v="Ex"/>
    <x v="0"/>
    <s v="SBrkr"/>
    <n v="840"/>
    <n v="840"/>
    <n v="0"/>
    <n v="1680"/>
    <n v="0"/>
    <n v="0"/>
    <n v="2"/>
    <n v="0"/>
    <n v="4"/>
    <n v="1"/>
    <s v="TA"/>
    <n v="8"/>
    <s v="Typ"/>
    <n v="0"/>
    <s v="NA"/>
    <s v="Attchd"/>
    <n v="1960"/>
    <s v="Unf"/>
    <n v="1"/>
    <n v="308"/>
    <s v="TA"/>
    <s v="TA"/>
    <s v="Y"/>
    <n v="0"/>
    <n v="0"/>
    <n v="160"/>
    <n v="0"/>
    <n v="0"/>
    <n v="0"/>
    <s v="NA"/>
    <s v="NA"/>
    <s v="NA"/>
    <n v="0"/>
    <n v="3"/>
    <n v="2008"/>
    <s v="WD"/>
    <s v="Normal"/>
    <n v="177000"/>
    <m/>
    <m/>
  </r>
  <r>
    <x v="605"/>
    <n v="80"/>
    <s v="RL"/>
    <n v="124"/>
    <n v="11512"/>
    <s v="Pave"/>
    <s v="NA"/>
    <s v="IR1"/>
    <s v="Lvl"/>
    <s v="AllPub"/>
    <s v="Corner"/>
    <s v="Gtl"/>
    <s v="Edwards"/>
    <s v="Norm"/>
    <s v="Norm"/>
    <s v="1Fam"/>
    <s v="SLvl"/>
    <n v="6"/>
    <n v="7"/>
    <n v="1959"/>
    <n v="2006"/>
    <s v="Gable"/>
    <s v="CompShg"/>
    <s v="Plywood"/>
    <s v="Plywood"/>
    <s v="BrkFace"/>
    <n v="84"/>
    <s v="TA"/>
    <s v="TA"/>
    <s v="CBlock"/>
    <s v="TA"/>
    <s v="TA"/>
    <s v="Av"/>
    <s v="ALQ"/>
    <n v="719"/>
    <s v="Unf"/>
    <n v="0"/>
    <n v="300"/>
    <n v="1019"/>
    <s v="GasA"/>
    <s v="Gd"/>
    <x v="0"/>
    <s v="SBrkr"/>
    <n v="1357"/>
    <n v="0"/>
    <n v="0"/>
    <n v="1357"/>
    <n v="1"/>
    <n v="0"/>
    <n v="1"/>
    <n v="0"/>
    <n v="2"/>
    <n v="1"/>
    <s v="Ex"/>
    <n v="5"/>
    <s v="Typ"/>
    <n v="1"/>
    <s v="Gd"/>
    <s v="Basment"/>
    <n v="1959"/>
    <s v="RFn"/>
    <n v="1"/>
    <n v="312"/>
    <s v="TA"/>
    <s v="TA"/>
    <s v="Y"/>
    <n v="0"/>
    <n v="0"/>
    <n v="0"/>
    <n v="0"/>
    <n v="163"/>
    <n v="0"/>
    <s v="NA"/>
    <s v="GdPrv"/>
    <s v="NA"/>
    <n v="0"/>
    <n v="5"/>
    <n v="2008"/>
    <s v="WD"/>
    <s v="Normal"/>
    <n v="177000"/>
    <m/>
    <m/>
  </r>
  <r>
    <x v="606"/>
    <n v="50"/>
    <s v="RL"/>
    <n v="57"/>
    <n v="7558"/>
    <s v="Pave"/>
    <s v="NA"/>
    <s v="Reg"/>
    <s v="Bnk"/>
    <s v="AllPub"/>
    <s v="Inside"/>
    <s v="Gtl"/>
    <s v="Crawfor"/>
    <s v="Norm"/>
    <s v="Norm"/>
    <s v="1Fam"/>
    <s v="1.5Fin"/>
    <n v="6"/>
    <n v="6"/>
    <n v="1928"/>
    <n v="1950"/>
    <s v="Gable"/>
    <s v="CompShg"/>
    <s v="BrkFace"/>
    <s v="Stone"/>
    <s v="None"/>
    <n v="0"/>
    <s v="TA"/>
    <s v="TA"/>
    <s v="BrkTil"/>
    <s v="TA"/>
    <s v="TA"/>
    <s v="No"/>
    <s v="Unf"/>
    <n v="0"/>
    <s v="Unf"/>
    <n v="0"/>
    <n v="896"/>
    <n v="896"/>
    <s v="GasA"/>
    <s v="Gd"/>
    <x v="0"/>
    <s v="SBrkr"/>
    <n v="1172"/>
    <n v="741"/>
    <n v="0"/>
    <n v="1913"/>
    <n v="0"/>
    <n v="0"/>
    <n v="1"/>
    <n v="1"/>
    <n v="3"/>
    <n v="1"/>
    <s v="TA"/>
    <n v="9"/>
    <s v="Typ"/>
    <n v="1"/>
    <s v="TA"/>
    <s v="Detchd"/>
    <n v="1929"/>
    <s v="Unf"/>
    <n v="2"/>
    <n v="342"/>
    <s v="Fa"/>
    <s v="Fa"/>
    <s v="Y"/>
    <n v="0"/>
    <n v="0"/>
    <n v="0"/>
    <n v="0"/>
    <n v="0"/>
    <n v="0"/>
    <s v="NA"/>
    <s v="NA"/>
    <s v="NA"/>
    <n v="0"/>
    <n v="3"/>
    <n v="2009"/>
    <s v="WD"/>
    <s v="Normal"/>
    <n v="177000"/>
    <m/>
    <m/>
  </r>
  <r>
    <x v="607"/>
    <n v="20"/>
    <s v="RL"/>
    <n v="87"/>
    <n v="11029"/>
    <s v="Pave"/>
    <s v="NA"/>
    <s v="IR1"/>
    <s v="Lvl"/>
    <s v="AllPub"/>
    <s v="Corner"/>
    <s v="Gtl"/>
    <s v="NAmes"/>
    <s v="Norm"/>
    <s v="Norm"/>
    <s v="1Fam"/>
    <s v="1Story"/>
    <n v="6"/>
    <n v="8"/>
    <n v="1958"/>
    <n v="2002"/>
    <s v="Hip"/>
    <s v="CompShg"/>
    <s v="MetalSd"/>
    <s v="MetalSd"/>
    <s v="None"/>
    <n v="0"/>
    <s v="Ex"/>
    <s v="TA"/>
    <s v="CBlock"/>
    <s v="Gd"/>
    <s v="TA"/>
    <s v="No"/>
    <s v="ALQ"/>
    <n v="528"/>
    <s v="BLQ"/>
    <n v="411"/>
    <n v="245"/>
    <n v="1184"/>
    <s v="GasA"/>
    <s v="Ex"/>
    <x v="0"/>
    <s v="SBrkr"/>
    <n v="1414"/>
    <n v="0"/>
    <n v="0"/>
    <n v="1414"/>
    <n v="1"/>
    <n v="0"/>
    <n v="1"/>
    <n v="0"/>
    <n v="3"/>
    <n v="1"/>
    <s v="TA"/>
    <n v="6"/>
    <s v="Min1"/>
    <n v="1"/>
    <s v="TA"/>
    <s v="Attchd"/>
    <n v="1990"/>
    <s v="Unf"/>
    <n v="2"/>
    <n v="601"/>
    <s v="TA"/>
    <s v="TA"/>
    <s v="Y"/>
    <n v="0"/>
    <n v="51"/>
    <n v="0"/>
    <n v="0"/>
    <n v="190"/>
    <n v="0"/>
    <s v="NA"/>
    <s v="NA"/>
    <s v="NA"/>
    <n v="0"/>
    <n v="5"/>
    <n v="2008"/>
    <s v="WD"/>
    <s v="Normal"/>
    <n v="176500"/>
    <m/>
    <m/>
  </r>
  <r>
    <x v="608"/>
    <n v="60"/>
    <s v="RL"/>
    <n v="63"/>
    <n v="9084"/>
    <s v="Pave"/>
    <s v="NA"/>
    <s v="IR1"/>
    <s v="Lvl"/>
    <s v="AllPub"/>
    <s v="Inside"/>
    <s v="Gtl"/>
    <s v="Gilbert"/>
    <s v="Norm"/>
    <s v="Norm"/>
    <s v="1Fam"/>
    <s v="2Story"/>
    <n v="7"/>
    <n v="5"/>
    <n v="1998"/>
    <n v="1998"/>
    <s v="Hip"/>
    <s v="CompShg"/>
    <s v="VinylSd"/>
    <s v="VinylSd"/>
    <s v="None"/>
    <n v="0"/>
    <s v="TA"/>
    <s v="TA"/>
    <s v="PConc"/>
    <s v="Gd"/>
    <s v="TA"/>
    <s v="No"/>
    <s v="Unf"/>
    <n v="0"/>
    <s v="Unf"/>
    <n v="0"/>
    <n v="935"/>
    <n v="935"/>
    <s v="GasA"/>
    <s v="Gd"/>
    <x v="0"/>
    <s v="SBrkr"/>
    <n v="955"/>
    <n v="677"/>
    <n v="0"/>
    <n v="1632"/>
    <n v="0"/>
    <n v="0"/>
    <n v="2"/>
    <n v="1"/>
    <n v="3"/>
    <n v="1"/>
    <s v="TA"/>
    <n v="8"/>
    <s v="Typ"/>
    <n v="1"/>
    <s v="TA"/>
    <s v="Attchd"/>
    <n v="1998"/>
    <s v="Fin"/>
    <n v="2"/>
    <n v="462"/>
    <s v="TA"/>
    <s v="TA"/>
    <s v="Y"/>
    <n v="0"/>
    <n v="28"/>
    <n v="0"/>
    <n v="0"/>
    <n v="0"/>
    <n v="0"/>
    <s v="NA"/>
    <s v="NA"/>
    <s v="NA"/>
    <n v="0"/>
    <n v="6"/>
    <n v="2006"/>
    <s v="WD"/>
    <s v="Normal"/>
    <n v="176500"/>
    <m/>
    <m/>
  </r>
  <r>
    <x v="609"/>
    <n v="20"/>
    <s v="RL"/>
    <n v="73"/>
    <n v="8993"/>
    <s v="Pave"/>
    <s v="NA"/>
    <s v="IR1"/>
    <s v="Lvl"/>
    <s v="AllPub"/>
    <s v="Inside"/>
    <s v="Gtl"/>
    <s v="Gilbert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02"/>
    <n v="1302"/>
    <s v="GasA"/>
    <s v="Ex"/>
    <x v="0"/>
    <s v="SBrkr"/>
    <n v="1302"/>
    <n v="0"/>
    <n v="0"/>
    <n v="1302"/>
    <n v="0"/>
    <n v="0"/>
    <n v="2"/>
    <n v="0"/>
    <n v="3"/>
    <n v="1"/>
    <s v="Gd"/>
    <n v="6"/>
    <s v="Typ"/>
    <n v="0"/>
    <s v="NA"/>
    <s v="Attchd"/>
    <n v="2007"/>
    <s v="Fin"/>
    <n v="2"/>
    <n v="436"/>
    <s v="TA"/>
    <s v="TA"/>
    <s v="Y"/>
    <n v="0"/>
    <n v="22"/>
    <n v="0"/>
    <n v="0"/>
    <n v="0"/>
    <n v="0"/>
    <s v="NA"/>
    <s v="NA"/>
    <s v="NA"/>
    <n v="0"/>
    <n v="8"/>
    <n v="2007"/>
    <s v="New"/>
    <s v="Partial"/>
    <n v="176485"/>
    <m/>
    <m/>
  </r>
  <r>
    <x v="610"/>
    <n v="20"/>
    <s v="RL"/>
    <n v="78"/>
    <n v="9317"/>
    <s v="Pave"/>
    <s v="NA"/>
    <s v="IR1"/>
    <s v="Lvl"/>
    <s v="AllPub"/>
    <s v="Inside"/>
    <s v="Gtl"/>
    <s v="CollgCr"/>
    <s v="Norm"/>
    <s v="Norm"/>
    <s v="1Fam"/>
    <s v="1Story"/>
    <n v="6"/>
    <n v="5"/>
    <n v="2006"/>
    <n v="2006"/>
    <s v="Gable"/>
    <s v="CompShg"/>
    <s v="VinylSd"/>
    <s v="VinylSd"/>
    <s v="None"/>
    <n v="0"/>
    <s v="Gd"/>
    <s v="TA"/>
    <s v="PConc"/>
    <s v="Gd"/>
    <s v="TA"/>
    <s v="No"/>
    <s v="GLQ"/>
    <n v="24"/>
    <s v="Unf"/>
    <n v="0"/>
    <n v="1290"/>
    <n v="1314"/>
    <s v="GasA"/>
    <s v="Gd"/>
    <x v="0"/>
    <s v="SBrkr"/>
    <n v="1314"/>
    <n v="0"/>
    <n v="0"/>
    <n v="1314"/>
    <n v="0"/>
    <n v="0"/>
    <n v="2"/>
    <n v="0"/>
    <n v="3"/>
    <n v="1"/>
    <s v="Gd"/>
    <n v="6"/>
    <s v="Typ"/>
    <n v="1"/>
    <s v="Gd"/>
    <s v="Attchd"/>
    <n v="2006"/>
    <s v="RFn"/>
    <n v="2"/>
    <n v="440"/>
    <s v="TA"/>
    <s v="TA"/>
    <s v="Y"/>
    <n v="0"/>
    <n v="22"/>
    <n v="0"/>
    <n v="0"/>
    <n v="0"/>
    <n v="0"/>
    <s v="NA"/>
    <s v="NA"/>
    <s v="NA"/>
    <n v="0"/>
    <n v="3"/>
    <n v="2007"/>
    <s v="WD"/>
    <s v="Normal"/>
    <n v="176432"/>
    <m/>
    <m/>
  </r>
  <r>
    <x v="611"/>
    <n v="160"/>
    <s v="FV"/>
    <n v="34"/>
    <n v="3230"/>
    <s v="Pave"/>
    <s v="Pave"/>
    <s v="Reg"/>
    <s v="Lvl"/>
    <s v="AllPub"/>
    <s v="Corner"/>
    <s v="Gtl"/>
    <s v="Somerst"/>
    <s v="Norm"/>
    <s v="Norm"/>
    <s v="TwnhsE"/>
    <s v="2Story"/>
    <n v="6"/>
    <n v="5"/>
    <n v="1999"/>
    <n v="1999"/>
    <s v="Gable"/>
    <s v="CompShg"/>
    <s v="MetalSd"/>
    <s v="MetalSd"/>
    <s v="BrkFace"/>
    <n v="1129"/>
    <s v="TA"/>
    <s v="TA"/>
    <s v="PConc"/>
    <s v="Gd"/>
    <s v="TA"/>
    <s v="No"/>
    <s v="GLQ"/>
    <n v="419"/>
    <s v="Unf"/>
    <n v="0"/>
    <n v="310"/>
    <n v="729"/>
    <s v="GasA"/>
    <s v="Gd"/>
    <x v="0"/>
    <s v="SBrkr"/>
    <n v="729"/>
    <n v="729"/>
    <n v="0"/>
    <n v="1458"/>
    <n v="0"/>
    <n v="0"/>
    <n v="2"/>
    <n v="1"/>
    <n v="2"/>
    <n v="1"/>
    <s v="TA"/>
    <n v="5"/>
    <s v="Typ"/>
    <n v="1"/>
    <s v="Fa"/>
    <s v="Detchd"/>
    <n v="1999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07"/>
    <s v="WD"/>
    <s v="Normal"/>
    <n v="176000"/>
    <m/>
    <m/>
  </r>
  <r>
    <x v="612"/>
    <n v="80"/>
    <s v="RL"/>
    <n v="120"/>
    <n v="19296"/>
    <s v="Pave"/>
    <s v="NA"/>
    <s v="Reg"/>
    <s v="Lvl"/>
    <s v="AllPub"/>
    <s v="Corner"/>
    <s v="Gtl"/>
    <s v="NAmes"/>
    <s v="Artery"/>
    <s v="Norm"/>
    <s v="1Fam"/>
    <s v="SLvl"/>
    <n v="6"/>
    <n v="5"/>
    <n v="1962"/>
    <n v="1962"/>
    <s v="Gable"/>
    <s v="CompShg"/>
    <s v="Wd Sdng"/>
    <s v="Wd Sdng"/>
    <s v="BrkFace"/>
    <n v="399"/>
    <s v="TA"/>
    <s v="TA"/>
    <s v="CBlock"/>
    <s v="TA"/>
    <s v="TA"/>
    <s v="Gd"/>
    <s v="Rec"/>
    <n v="672"/>
    <s v="ALQ"/>
    <n v="690"/>
    <n v="0"/>
    <n v="1362"/>
    <s v="GasA"/>
    <s v="TA"/>
    <x v="0"/>
    <s v="SBrkr"/>
    <n v="1382"/>
    <n v="0"/>
    <n v="0"/>
    <n v="1382"/>
    <n v="1"/>
    <n v="0"/>
    <n v="1"/>
    <n v="0"/>
    <n v="3"/>
    <n v="1"/>
    <s v="TA"/>
    <n v="6"/>
    <s v="Typ"/>
    <n v="1"/>
    <s v="TA"/>
    <s v="Attchd"/>
    <n v="1991"/>
    <s v="Unf"/>
    <n v="2"/>
    <n v="884"/>
    <s v="TA"/>
    <s v="TA"/>
    <s v="Y"/>
    <n v="0"/>
    <n v="0"/>
    <n v="252"/>
    <n v="0"/>
    <n v="0"/>
    <n v="0"/>
    <s v="NA"/>
    <s v="GdWo"/>
    <s v="NA"/>
    <n v="0"/>
    <n v="5"/>
    <n v="2009"/>
    <s v="WD"/>
    <s v="Normal"/>
    <n v="176000"/>
    <m/>
    <m/>
  </r>
  <r>
    <x v="613"/>
    <n v="20"/>
    <s v="FV"/>
    <n v="62"/>
    <n v="7500"/>
    <s v="Pave"/>
    <s v="Pave"/>
    <s v="Reg"/>
    <s v="Lvl"/>
    <s v="AllPub"/>
    <s v="Inside"/>
    <s v="Gtl"/>
    <s v="Somerst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57"/>
    <n v="1257"/>
    <s v="GasA"/>
    <s v="Ex"/>
    <x v="0"/>
    <s v="SBrkr"/>
    <n v="1266"/>
    <n v="0"/>
    <n v="0"/>
    <n v="1266"/>
    <n v="0"/>
    <n v="0"/>
    <n v="2"/>
    <n v="0"/>
    <n v="3"/>
    <n v="1"/>
    <s v="Gd"/>
    <n v="6"/>
    <s v="Typ"/>
    <n v="1"/>
    <s v="TA"/>
    <s v="Attchd"/>
    <n v="2005"/>
    <s v="Unf"/>
    <n v="2"/>
    <n v="453"/>
    <s v="TA"/>
    <s v="TA"/>
    <s v="Y"/>
    <n v="38"/>
    <n v="144"/>
    <n v="0"/>
    <n v="0"/>
    <n v="0"/>
    <n v="0"/>
    <s v="NA"/>
    <s v="NA"/>
    <s v="NA"/>
    <n v="0"/>
    <n v="4"/>
    <n v="2006"/>
    <s v="WD"/>
    <s v="Normal"/>
    <n v="176000"/>
    <m/>
    <m/>
  </r>
  <r>
    <x v="614"/>
    <n v="20"/>
    <s v="RL"/>
    <n v="54"/>
    <n v="13811"/>
    <s v="Pave"/>
    <s v="NA"/>
    <s v="IR1"/>
    <s v="Lvl"/>
    <s v="AllPub"/>
    <s v="Inside"/>
    <s v="Gtl"/>
    <s v="Timber"/>
    <s v="Norm"/>
    <s v="Norm"/>
    <s v="1Fam"/>
    <s v="1Story"/>
    <n v="6"/>
    <n v="6"/>
    <n v="1987"/>
    <n v="1987"/>
    <s v="Gable"/>
    <s v="CompShg"/>
    <s v="HdBoard"/>
    <s v="HdBoard"/>
    <s v="BrkFace"/>
    <n v="72"/>
    <s v="TA"/>
    <s v="TA"/>
    <s v="CBlock"/>
    <s v="Gd"/>
    <s v="Gd"/>
    <s v="No"/>
    <s v="GLQ"/>
    <n v="980"/>
    <s v="LwQ"/>
    <n v="40"/>
    <n v="92"/>
    <n v="1112"/>
    <s v="GasA"/>
    <s v="Gd"/>
    <x v="0"/>
    <s v="SBrkr"/>
    <n v="1137"/>
    <n v="0"/>
    <n v="0"/>
    <n v="1137"/>
    <n v="1"/>
    <n v="0"/>
    <n v="2"/>
    <n v="0"/>
    <n v="2"/>
    <n v="1"/>
    <s v="Gd"/>
    <n v="5"/>
    <s v="Typ"/>
    <n v="1"/>
    <s v="TA"/>
    <s v="Attchd"/>
    <n v="1987"/>
    <s v="Unf"/>
    <n v="2"/>
    <n v="551"/>
    <s v="TA"/>
    <s v="TA"/>
    <s v="Y"/>
    <n v="125"/>
    <n v="0"/>
    <n v="0"/>
    <n v="0"/>
    <n v="0"/>
    <n v="0"/>
    <s v="NA"/>
    <s v="NA"/>
    <s v="NA"/>
    <n v="0"/>
    <n v="7"/>
    <n v="2006"/>
    <s v="WD"/>
    <s v="Normal"/>
    <n v="176000"/>
    <m/>
    <m/>
  </r>
  <r>
    <x v="615"/>
    <n v="20"/>
    <s v="RL"/>
    <n v="63"/>
    <n v="7875"/>
    <s v="Pave"/>
    <s v="NA"/>
    <s v="Reg"/>
    <s v="Lvl"/>
    <s v="AllPub"/>
    <s v="Inside"/>
    <s v="Gtl"/>
    <s v="Gilbert"/>
    <s v="Norm"/>
    <s v="Norm"/>
    <s v="1Fam"/>
    <s v="1Story"/>
    <n v="7"/>
    <n v="5"/>
    <n v="1995"/>
    <n v="1996"/>
    <s v="Gable"/>
    <s v="CompShg"/>
    <s v="HdBoard"/>
    <s v="HdBoard"/>
    <s v="BrkFace"/>
    <n v="38"/>
    <s v="TA"/>
    <s v="TA"/>
    <s v="PConc"/>
    <s v="Gd"/>
    <s v="Gd"/>
    <s v="No"/>
    <s v="Unf"/>
    <n v="0"/>
    <s v="Unf"/>
    <n v="0"/>
    <n v="1237"/>
    <n v="1237"/>
    <s v="GasA"/>
    <s v="Gd"/>
    <x v="0"/>
    <s v="SBrkr"/>
    <n v="1253"/>
    <n v="0"/>
    <n v="0"/>
    <n v="1253"/>
    <n v="0"/>
    <n v="0"/>
    <n v="2"/>
    <n v="0"/>
    <n v="3"/>
    <n v="1"/>
    <s v="TA"/>
    <n v="6"/>
    <s v="Typ"/>
    <n v="1"/>
    <s v="TA"/>
    <s v="Attchd"/>
    <n v="1995"/>
    <s v="Fin"/>
    <n v="2"/>
    <n v="402"/>
    <s v="TA"/>
    <s v="TA"/>
    <s v="Y"/>
    <n v="220"/>
    <n v="21"/>
    <n v="0"/>
    <n v="0"/>
    <n v="0"/>
    <n v="0"/>
    <s v="NA"/>
    <s v="NA"/>
    <s v="NA"/>
    <n v="0"/>
    <n v="6"/>
    <n v="2007"/>
    <s v="WD"/>
    <s v="Normal"/>
    <n v="176000"/>
    <m/>
    <m/>
  </r>
  <r>
    <x v="616"/>
    <n v="60"/>
    <s v="RL"/>
    <s v="NA"/>
    <n v="9900"/>
    <s v="Pave"/>
    <s v="NA"/>
    <s v="Reg"/>
    <s v="Lvl"/>
    <s v="AllPub"/>
    <s v="Inside"/>
    <s v="Gtl"/>
    <s v="NWAmes"/>
    <s v="Feedr"/>
    <s v="Norm"/>
    <s v="1Fam"/>
    <s v="2Story"/>
    <n v="7"/>
    <n v="5"/>
    <n v="1968"/>
    <n v="1968"/>
    <s v="Gable"/>
    <s v="CompShg"/>
    <s v="MetalSd"/>
    <s v="MetalSd"/>
    <s v="BrkFace"/>
    <n v="342"/>
    <s v="TA"/>
    <s v="TA"/>
    <s v="CBlock"/>
    <s v="TA"/>
    <s v="TA"/>
    <s v="No"/>
    <s v="BLQ"/>
    <n v="552"/>
    <s v="Unf"/>
    <n v="0"/>
    <n v="280"/>
    <n v="832"/>
    <s v="GasA"/>
    <s v="Gd"/>
    <x v="0"/>
    <s v="SBrkr"/>
    <n v="1098"/>
    <n v="880"/>
    <n v="0"/>
    <n v="1978"/>
    <n v="0"/>
    <n v="0"/>
    <n v="2"/>
    <n v="1"/>
    <n v="4"/>
    <n v="1"/>
    <s v="TA"/>
    <n v="9"/>
    <s v="Typ"/>
    <n v="1"/>
    <s v="Gd"/>
    <s v="Attchd"/>
    <n v="1968"/>
    <s v="RFn"/>
    <n v="2"/>
    <n v="486"/>
    <s v="TA"/>
    <s v="TA"/>
    <s v="Y"/>
    <n v="0"/>
    <n v="43"/>
    <n v="0"/>
    <n v="0"/>
    <n v="0"/>
    <n v="0"/>
    <s v="NA"/>
    <s v="GdPrv"/>
    <s v="NA"/>
    <n v="0"/>
    <n v="4"/>
    <n v="2008"/>
    <s v="WD"/>
    <s v="Normal"/>
    <n v="176000"/>
    <m/>
    <m/>
  </r>
  <r>
    <x v="617"/>
    <n v="20"/>
    <s v="RL"/>
    <n v="60"/>
    <n v="7024"/>
    <s v="Pave"/>
    <s v="NA"/>
    <s v="Reg"/>
    <s v="Lvl"/>
    <s v="AllPub"/>
    <s v="Inside"/>
    <s v="Gtl"/>
    <s v="Edwards"/>
    <s v="Norm"/>
    <s v="Norm"/>
    <s v="1Fam"/>
    <s v="1Story"/>
    <n v="4"/>
    <n v="5"/>
    <n v="2005"/>
    <n v="2005"/>
    <s v="Gable"/>
    <s v="CompShg"/>
    <s v="VinylSd"/>
    <s v="VinylSd"/>
    <s v="None"/>
    <n v="0"/>
    <s v="TA"/>
    <s v="TA"/>
    <s v="PConc"/>
    <s v="Gd"/>
    <s v="TA"/>
    <s v="No"/>
    <s v="GLQ"/>
    <n v="1024"/>
    <s v="Unf"/>
    <n v="0"/>
    <n v="108"/>
    <n v="1132"/>
    <s v="GasA"/>
    <s v="Ex"/>
    <x v="0"/>
    <s v="SBrkr"/>
    <n v="1132"/>
    <n v="0"/>
    <n v="0"/>
    <n v="1132"/>
    <n v="1"/>
    <n v="0"/>
    <n v="1"/>
    <n v="1"/>
    <n v="2"/>
    <n v="1"/>
    <s v="Gd"/>
    <n v="5"/>
    <s v="Typ"/>
    <n v="0"/>
    <s v="NA"/>
    <s v="Attchd"/>
    <n v="2005"/>
    <s v="Fin"/>
    <n v="2"/>
    <n v="451"/>
    <s v="TA"/>
    <s v="TA"/>
    <s v="Y"/>
    <n v="252"/>
    <n v="64"/>
    <n v="0"/>
    <n v="0"/>
    <n v="0"/>
    <n v="0"/>
    <s v="NA"/>
    <s v="NA"/>
    <s v="NA"/>
    <n v="0"/>
    <n v="6"/>
    <n v="2008"/>
    <s v="WD"/>
    <s v="Normal"/>
    <n v="176000"/>
    <m/>
    <m/>
  </r>
  <r>
    <x v="618"/>
    <n v="60"/>
    <s v="RL"/>
    <n v="51"/>
    <n v="8029"/>
    <s v="Pave"/>
    <s v="NA"/>
    <s v="IR1"/>
    <s v="Lvl"/>
    <s v="AllPub"/>
    <s v="Inside"/>
    <s v="Gtl"/>
    <s v="Gilbert"/>
    <s v="Norm"/>
    <s v="Norm"/>
    <s v="1Fam"/>
    <s v="2Story"/>
    <n v="6"/>
    <n v="5"/>
    <n v="2005"/>
    <n v="200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28"/>
    <n v="728"/>
    <s v="GasA"/>
    <s v="Ex"/>
    <x v="0"/>
    <s v="SBrkr"/>
    <n v="728"/>
    <n v="728"/>
    <n v="0"/>
    <n v="1456"/>
    <n v="0"/>
    <n v="0"/>
    <n v="2"/>
    <n v="1"/>
    <n v="3"/>
    <n v="1"/>
    <s v="Gd"/>
    <n v="8"/>
    <s v="Typ"/>
    <n v="0"/>
    <s v="NA"/>
    <s v="Attchd"/>
    <n v="2005"/>
    <s v="Fin"/>
    <n v="2"/>
    <n v="400"/>
    <s v="TA"/>
    <s v="TA"/>
    <s v="Y"/>
    <n v="100"/>
    <n v="24"/>
    <n v="0"/>
    <n v="0"/>
    <n v="0"/>
    <n v="0"/>
    <s v="NA"/>
    <s v="NA"/>
    <s v="NA"/>
    <n v="0"/>
    <n v="7"/>
    <n v="2008"/>
    <s v="WD"/>
    <s v="Normal"/>
    <n v="176000"/>
    <m/>
    <m/>
  </r>
  <r>
    <x v="619"/>
    <n v="60"/>
    <s v="RL"/>
    <n v="65"/>
    <n v="7153"/>
    <s v="Pave"/>
    <s v="NA"/>
    <s v="Reg"/>
    <s v="Lvl"/>
    <s v="AllPub"/>
    <s v="Inside"/>
    <s v="Gtl"/>
    <s v="SawyerW"/>
    <s v="Norm"/>
    <s v="Norm"/>
    <s v="1Fam"/>
    <s v="2Story"/>
    <n v="6"/>
    <n v="5"/>
    <n v="1992"/>
    <n v="1992"/>
    <s v="Gable"/>
    <s v="CompShg"/>
    <s v="VinylSd"/>
    <s v="VinylSd"/>
    <s v="None"/>
    <n v="0"/>
    <s v="Gd"/>
    <s v="Gd"/>
    <s v="PConc"/>
    <s v="Gd"/>
    <s v="TA"/>
    <s v="No"/>
    <s v="ALQ"/>
    <n v="387"/>
    <s v="Unf"/>
    <n v="0"/>
    <n v="374"/>
    <n v="761"/>
    <s v="GasA"/>
    <s v="Ex"/>
    <x v="0"/>
    <s v="SBrkr"/>
    <n v="810"/>
    <n v="793"/>
    <n v="0"/>
    <n v="1603"/>
    <n v="0"/>
    <n v="0"/>
    <n v="2"/>
    <n v="1"/>
    <n v="3"/>
    <n v="1"/>
    <s v="Gd"/>
    <n v="7"/>
    <s v="Typ"/>
    <n v="0"/>
    <s v="NA"/>
    <s v="Attchd"/>
    <n v="1992"/>
    <s v="RFn"/>
    <n v="2"/>
    <n v="484"/>
    <s v="TA"/>
    <s v="TA"/>
    <s v="Y"/>
    <n v="0"/>
    <n v="124"/>
    <n v="0"/>
    <n v="0"/>
    <n v="0"/>
    <n v="0"/>
    <s v="NA"/>
    <s v="NA"/>
    <s v="NA"/>
    <n v="0"/>
    <n v="7"/>
    <n v="2006"/>
    <s v="WD"/>
    <s v="Normal"/>
    <n v="175900"/>
    <m/>
    <m/>
  </r>
  <r>
    <x v="620"/>
    <n v="120"/>
    <s v="RL"/>
    <n v="51"/>
    <n v="3635"/>
    <s v="Pave"/>
    <s v="NA"/>
    <s v="Reg"/>
    <s v="Lvl"/>
    <s v="AllPub"/>
    <s v="Inside"/>
    <s v="Gtl"/>
    <s v="Blmngtn"/>
    <s v="Norm"/>
    <s v="Norm"/>
    <s v="TwnhsE"/>
    <s v="1Story"/>
    <n v="7"/>
    <n v="5"/>
    <n v="2007"/>
    <n v="2007"/>
    <s v="Hip"/>
    <s v="CompShg"/>
    <s v="VinylSd"/>
    <s v="VinylSd"/>
    <s v="BrkFace"/>
    <n v="130"/>
    <s v="Gd"/>
    <s v="TA"/>
    <s v="PConc"/>
    <s v="Gd"/>
    <s v="TA"/>
    <s v="No"/>
    <s v="ALQ"/>
    <n v="988"/>
    <s v="Unf"/>
    <n v="0"/>
    <n v="398"/>
    <n v="1386"/>
    <s v="GasA"/>
    <s v="Ex"/>
    <x v="0"/>
    <s v="SBrkr"/>
    <n v="1569"/>
    <n v="0"/>
    <n v="0"/>
    <n v="1569"/>
    <n v="0"/>
    <n v="1"/>
    <n v="2"/>
    <n v="0"/>
    <n v="1"/>
    <n v="1"/>
    <s v="Gd"/>
    <n v="7"/>
    <s v="Typ"/>
    <n v="1"/>
    <s v="TA"/>
    <s v="Attchd"/>
    <n v="2007"/>
    <s v="RFn"/>
    <n v="3"/>
    <n v="660"/>
    <s v="TA"/>
    <s v="TA"/>
    <s v="Y"/>
    <n v="143"/>
    <n v="20"/>
    <n v="0"/>
    <n v="0"/>
    <n v="0"/>
    <n v="0"/>
    <s v="NA"/>
    <s v="NA"/>
    <s v="NA"/>
    <n v="0"/>
    <n v="5"/>
    <n v="2009"/>
    <s v="WD"/>
    <s v="Normal"/>
    <n v="175900"/>
    <m/>
    <m/>
  </r>
  <r>
    <x v="621"/>
    <n v="20"/>
    <s v="RL"/>
    <n v="78"/>
    <n v="12090"/>
    <s v="Pave"/>
    <s v="NA"/>
    <s v="IR1"/>
    <s v="Lvl"/>
    <s v="AllPub"/>
    <s v="Inside"/>
    <s v="Gtl"/>
    <s v="NWAmes"/>
    <s v="Norm"/>
    <s v="Norm"/>
    <s v="1Fam"/>
    <s v="1Story"/>
    <n v="6"/>
    <n v="6"/>
    <n v="1981"/>
    <n v="1981"/>
    <s v="Gable"/>
    <s v="CompShg"/>
    <s v="MetalSd"/>
    <s v="MetalSd"/>
    <s v="BrkFace"/>
    <n v="210"/>
    <s v="TA"/>
    <s v="Gd"/>
    <s v="CBlock"/>
    <s v="Gd"/>
    <s v="TA"/>
    <s v="No"/>
    <s v="GLQ"/>
    <n v="588"/>
    <s v="LwQ"/>
    <n v="228"/>
    <n v="606"/>
    <n v="1422"/>
    <s v="GasA"/>
    <s v="TA"/>
    <x v="0"/>
    <s v="SBrkr"/>
    <n v="1422"/>
    <n v="0"/>
    <n v="0"/>
    <n v="1422"/>
    <n v="0"/>
    <n v="0"/>
    <n v="2"/>
    <n v="0"/>
    <n v="3"/>
    <n v="1"/>
    <s v="Gd"/>
    <n v="7"/>
    <s v="Typ"/>
    <n v="1"/>
    <s v="TA"/>
    <s v="Attchd"/>
    <n v="1981"/>
    <s v="Fin"/>
    <n v="2"/>
    <n v="576"/>
    <s v="TA"/>
    <s v="TA"/>
    <s v="Y"/>
    <n v="276"/>
    <n v="0"/>
    <n v="0"/>
    <n v="0"/>
    <n v="0"/>
    <n v="0"/>
    <s v="NA"/>
    <s v="GdPrv"/>
    <s v="NA"/>
    <n v="0"/>
    <n v="6"/>
    <n v="2008"/>
    <s v="WD"/>
    <s v="Normal"/>
    <n v="175500"/>
    <m/>
    <m/>
  </r>
  <r>
    <x v="622"/>
    <n v="20"/>
    <s v="RL"/>
    <n v="80"/>
    <n v="9600"/>
    <s v="Pave"/>
    <s v="NA"/>
    <s v="Reg"/>
    <s v="Lvl"/>
    <s v="AllPub"/>
    <s v="Inside"/>
    <s v="Gtl"/>
    <s v="NWAmes"/>
    <s v="Norm"/>
    <s v="Norm"/>
    <s v="1Fam"/>
    <s v="1Story"/>
    <n v="7"/>
    <n v="6"/>
    <n v="1973"/>
    <n v="1973"/>
    <s v="Hip"/>
    <s v="CompShg"/>
    <s v="HdBoard"/>
    <s v="HdBoard"/>
    <s v="BrkFace"/>
    <n v="320"/>
    <s v="TA"/>
    <s v="TA"/>
    <s v="CBlock"/>
    <s v="TA"/>
    <s v="TA"/>
    <s v="No"/>
    <s v="ALQ"/>
    <n v="916"/>
    <s v="Unf"/>
    <n v="0"/>
    <n v="326"/>
    <n v="1242"/>
    <s v="GasA"/>
    <s v="Fa"/>
    <x v="0"/>
    <s v="SBrkr"/>
    <n v="1242"/>
    <n v="0"/>
    <n v="0"/>
    <n v="1242"/>
    <n v="0"/>
    <n v="0"/>
    <n v="1"/>
    <n v="1"/>
    <n v="3"/>
    <n v="1"/>
    <s v="TA"/>
    <n v="6"/>
    <s v="Typ"/>
    <n v="1"/>
    <s v="TA"/>
    <s v="Attchd"/>
    <n v="1973"/>
    <s v="Unf"/>
    <n v="2"/>
    <n v="528"/>
    <s v="TA"/>
    <s v="TA"/>
    <s v="Y"/>
    <n v="0"/>
    <n v="0"/>
    <n v="0"/>
    <n v="0"/>
    <n v="0"/>
    <n v="0"/>
    <s v="NA"/>
    <s v="NA"/>
    <s v="NA"/>
    <n v="0"/>
    <n v="9"/>
    <n v="2007"/>
    <s v="WD"/>
    <s v="Normal"/>
    <n v="175500"/>
    <m/>
    <m/>
  </r>
  <r>
    <x v="623"/>
    <n v="160"/>
    <s v="RL"/>
    <n v="36"/>
    <n v="2628"/>
    <s v="Pave"/>
    <s v="NA"/>
    <s v="Reg"/>
    <s v="Lvl"/>
    <s v="AllPub"/>
    <s v="Inside"/>
    <s v="Gtl"/>
    <s v="NridgHt"/>
    <s v="Norm"/>
    <s v="Norm"/>
    <s v="Twnhs"/>
    <s v="2Story"/>
    <n v="7"/>
    <n v="5"/>
    <n v="2003"/>
    <n v="2003"/>
    <s v="Gable"/>
    <s v="CompShg"/>
    <s v="VinylSd"/>
    <s v="Wd Shng"/>
    <s v="Stone"/>
    <n v="106"/>
    <s v="Gd"/>
    <s v="TA"/>
    <s v="PConc"/>
    <s v="Gd"/>
    <s v="TA"/>
    <s v="No"/>
    <s v="Unf"/>
    <n v="0"/>
    <s v="Unf"/>
    <n v="0"/>
    <n v="764"/>
    <n v="764"/>
    <s v="GasA"/>
    <s v="Ex"/>
    <x v="0"/>
    <s v="SBrkr"/>
    <n v="764"/>
    <n v="862"/>
    <n v="0"/>
    <n v="1626"/>
    <n v="0"/>
    <n v="0"/>
    <n v="2"/>
    <n v="1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6"/>
    <n v="2010"/>
    <s v="WD"/>
    <s v="Normal"/>
    <n v="175500"/>
    <m/>
    <m/>
  </r>
  <r>
    <x v="624"/>
    <n v="60"/>
    <s v="RL"/>
    <n v="90"/>
    <n v="11700"/>
    <s v="Pave"/>
    <s v="NA"/>
    <s v="Reg"/>
    <s v="Lvl"/>
    <s v="AllPub"/>
    <s v="Inside"/>
    <s v="Gtl"/>
    <s v="NWAmes"/>
    <s v="Norm"/>
    <s v="Norm"/>
    <s v="1Fam"/>
    <s v="2Story"/>
    <n v="6"/>
    <n v="6"/>
    <n v="1968"/>
    <n v="1968"/>
    <s v="Mansard"/>
    <s v="CompShg"/>
    <s v="HdBoard"/>
    <s v="AsphShn"/>
    <s v="BrkFace"/>
    <n v="365"/>
    <s v="Gd"/>
    <s v="TA"/>
    <s v="CBlock"/>
    <s v="TA"/>
    <s v="TA"/>
    <s v="No"/>
    <s v="ALQ"/>
    <n v="384"/>
    <s v="Rec"/>
    <n v="175"/>
    <n v="143"/>
    <n v="702"/>
    <s v="GasA"/>
    <s v="Gd"/>
    <x v="0"/>
    <s v="SBrkr"/>
    <n v="1041"/>
    <n v="702"/>
    <n v="0"/>
    <n v="1743"/>
    <n v="0"/>
    <n v="1"/>
    <n v="1"/>
    <n v="2"/>
    <n v="3"/>
    <n v="1"/>
    <s v="TA"/>
    <n v="7"/>
    <s v="Typ"/>
    <n v="1"/>
    <s v="Gd"/>
    <s v="Attchd"/>
    <n v="1968"/>
    <s v="Unf"/>
    <n v="2"/>
    <n v="539"/>
    <s v="TA"/>
    <s v="TA"/>
    <s v="Y"/>
    <n v="224"/>
    <n v="0"/>
    <n v="0"/>
    <n v="0"/>
    <n v="0"/>
    <n v="0"/>
    <s v="NA"/>
    <s v="NA"/>
    <s v="NA"/>
    <n v="0"/>
    <n v="6"/>
    <n v="2007"/>
    <s v="WD"/>
    <s v="Normal"/>
    <n v="175000"/>
    <m/>
    <m/>
  </r>
  <r>
    <x v="625"/>
    <n v="20"/>
    <s v="RL"/>
    <n v="130"/>
    <n v="11457"/>
    <s v="Pave"/>
    <s v="NA"/>
    <s v="IR1"/>
    <s v="Lvl"/>
    <s v="AllPub"/>
    <s v="Corner"/>
    <s v="Gtl"/>
    <s v="Timber"/>
    <s v="Norm"/>
    <s v="Norm"/>
    <s v="1Fam"/>
    <s v="1Story"/>
    <n v="6"/>
    <n v="5"/>
    <n v="1988"/>
    <n v="1988"/>
    <s v="Gable"/>
    <s v="CompShg"/>
    <s v="HdBoard"/>
    <s v="HdBoard"/>
    <s v="None"/>
    <n v="0"/>
    <s v="TA"/>
    <s v="TA"/>
    <s v="CBlock"/>
    <s v="Gd"/>
    <s v="TA"/>
    <s v="Mn"/>
    <s v="GLQ"/>
    <n v="1005"/>
    <s v="Unf"/>
    <n v="0"/>
    <n v="387"/>
    <n v="1392"/>
    <s v="GasA"/>
    <s v="TA"/>
    <x v="0"/>
    <s v="SBrkr"/>
    <n v="1412"/>
    <n v="0"/>
    <n v="0"/>
    <n v="1412"/>
    <n v="1"/>
    <n v="0"/>
    <n v="2"/>
    <n v="0"/>
    <n v="3"/>
    <n v="1"/>
    <s v="Gd"/>
    <n v="6"/>
    <s v="Typ"/>
    <n v="1"/>
    <s v="TA"/>
    <s v="Attchd"/>
    <n v="1988"/>
    <s v="Unf"/>
    <n v="2"/>
    <n v="576"/>
    <s v="TA"/>
    <s v="TA"/>
    <s v="Y"/>
    <n v="0"/>
    <n v="0"/>
    <n v="169"/>
    <n v="0"/>
    <n v="0"/>
    <n v="0"/>
    <s v="NA"/>
    <s v="NA"/>
    <s v="NA"/>
    <n v="0"/>
    <n v="3"/>
    <n v="2009"/>
    <s v="WD"/>
    <s v="Normal"/>
    <n v="175000"/>
    <m/>
    <m/>
  </r>
  <r>
    <x v="626"/>
    <n v="20"/>
    <s v="RL"/>
    <n v="70"/>
    <n v="12243"/>
    <s v="Pave"/>
    <s v="NA"/>
    <s v="IR1"/>
    <s v="Lvl"/>
    <s v="AllPub"/>
    <s v="Inside"/>
    <s v="Gtl"/>
    <s v="NWAmes"/>
    <s v="Norm"/>
    <s v="Norm"/>
    <s v="1Fam"/>
    <s v="1Story"/>
    <n v="5"/>
    <n v="6"/>
    <n v="1971"/>
    <n v="1971"/>
    <s v="Gable"/>
    <s v="CompShg"/>
    <s v="Plywood"/>
    <s v="Plywood"/>
    <s v="None"/>
    <n v="0"/>
    <s v="TA"/>
    <s v="TA"/>
    <s v="CBlock"/>
    <s v="Gd"/>
    <s v="TA"/>
    <s v="Av"/>
    <s v="ALQ"/>
    <n v="998"/>
    <s v="Unf"/>
    <n v="0"/>
    <n v="486"/>
    <n v="1484"/>
    <s v="GasA"/>
    <s v="Gd"/>
    <x v="0"/>
    <s v="SBrkr"/>
    <n v="1484"/>
    <n v="0"/>
    <n v="0"/>
    <n v="1484"/>
    <n v="0"/>
    <n v="0"/>
    <n v="2"/>
    <n v="0"/>
    <n v="3"/>
    <n v="1"/>
    <s v="TA"/>
    <n v="7"/>
    <s v="Typ"/>
    <n v="1"/>
    <s v="TA"/>
    <s v="Attchd"/>
    <n v="1971"/>
    <s v="Unf"/>
    <n v="2"/>
    <n v="487"/>
    <s v="TA"/>
    <s v="TA"/>
    <s v="Y"/>
    <n v="224"/>
    <n v="0"/>
    <n v="0"/>
    <n v="0"/>
    <n v="180"/>
    <n v="0"/>
    <s v="NA"/>
    <s v="NA"/>
    <s v="NA"/>
    <n v="0"/>
    <n v="2"/>
    <n v="2007"/>
    <s v="WD"/>
    <s v="Normal"/>
    <n v="175000"/>
    <m/>
    <m/>
  </r>
  <r>
    <x v="627"/>
    <n v="80"/>
    <s v="RL"/>
    <n v="85"/>
    <n v="10200"/>
    <s v="Pave"/>
    <s v="NA"/>
    <s v="Reg"/>
    <s v="Lvl"/>
    <s v="AllPub"/>
    <s v="Inside"/>
    <s v="Gtl"/>
    <s v="Timber"/>
    <s v="Norm"/>
    <s v="Norm"/>
    <s v="1Fam"/>
    <s v="SLvl"/>
    <n v="6"/>
    <n v="5"/>
    <n v="1988"/>
    <n v="1989"/>
    <s v="Gable"/>
    <s v="CompShg"/>
    <s v="HdBoard"/>
    <s v="HdBoard"/>
    <s v="BrkFace"/>
    <n v="219"/>
    <s v="Gd"/>
    <s v="TA"/>
    <s v="CBlock"/>
    <s v="Gd"/>
    <s v="TA"/>
    <s v="Av"/>
    <s v="GLQ"/>
    <n v="783"/>
    <s v="Unf"/>
    <n v="0"/>
    <n v="678"/>
    <n v="1461"/>
    <s v="GasA"/>
    <s v="Ex"/>
    <x v="0"/>
    <s v="SBrkr"/>
    <n v="1509"/>
    <n v="0"/>
    <n v="0"/>
    <n v="1509"/>
    <n v="1"/>
    <n v="0"/>
    <n v="2"/>
    <n v="0"/>
    <n v="3"/>
    <n v="1"/>
    <s v="Gd"/>
    <n v="5"/>
    <s v="Typ"/>
    <n v="1"/>
    <s v="Fa"/>
    <s v="Attchd"/>
    <n v="1988"/>
    <s v="RFn"/>
    <n v="2"/>
    <n v="600"/>
    <s v="TA"/>
    <s v="TA"/>
    <s v="Y"/>
    <n v="224"/>
    <n v="0"/>
    <n v="0"/>
    <n v="0"/>
    <n v="0"/>
    <n v="0"/>
    <s v="NA"/>
    <s v="NA"/>
    <s v="NA"/>
    <n v="0"/>
    <n v="8"/>
    <n v="2008"/>
    <s v="WD"/>
    <s v="Abnorml"/>
    <n v="175000"/>
    <m/>
    <m/>
  </r>
  <r>
    <x v="628"/>
    <n v="60"/>
    <s v="RL"/>
    <n v="57"/>
    <n v="21872"/>
    <s v="Pave"/>
    <s v="NA"/>
    <s v="IR2"/>
    <s v="HLS"/>
    <s v="AllPub"/>
    <s v="FR2"/>
    <s v="Gtl"/>
    <s v="Gilbert"/>
    <s v="Norm"/>
    <s v="Norm"/>
    <s v="1Fam"/>
    <s v="2Story"/>
    <n v="7"/>
    <n v="5"/>
    <n v="1996"/>
    <n v="1997"/>
    <s v="Gable"/>
    <s v="CompShg"/>
    <s v="HdBoard"/>
    <s v="HdBoard"/>
    <s v="None"/>
    <n v="0"/>
    <s v="TA"/>
    <s v="TA"/>
    <s v="PConc"/>
    <s v="Gd"/>
    <s v="TA"/>
    <s v="Gd"/>
    <s v="GLQ"/>
    <n v="604"/>
    <s v="Unf"/>
    <n v="0"/>
    <n v="125"/>
    <n v="729"/>
    <s v="GasA"/>
    <s v="Ex"/>
    <x v="0"/>
    <s v="SBrkr"/>
    <n v="729"/>
    <n v="717"/>
    <n v="0"/>
    <n v="1446"/>
    <n v="0"/>
    <n v="1"/>
    <n v="2"/>
    <n v="1"/>
    <n v="3"/>
    <n v="1"/>
    <s v="TA"/>
    <n v="6"/>
    <s v="Typ"/>
    <n v="1"/>
    <s v="TA"/>
    <s v="Attchd"/>
    <n v="1996"/>
    <s v="Unf"/>
    <n v="2"/>
    <n v="406"/>
    <s v="TA"/>
    <s v="TA"/>
    <s v="Y"/>
    <n v="264"/>
    <n v="22"/>
    <n v="0"/>
    <n v="0"/>
    <n v="0"/>
    <n v="0"/>
    <s v="NA"/>
    <s v="NA"/>
    <s v="NA"/>
    <n v="0"/>
    <n v="8"/>
    <n v="2008"/>
    <s v="WD"/>
    <s v="Normal"/>
    <n v="175000"/>
    <m/>
    <m/>
  </r>
  <r>
    <x v="629"/>
    <n v="80"/>
    <s v="RL"/>
    <n v="70"/>
    <n v="12886"/>
    <s v="Pave"/>
    <s v="NA"/>
    <s v="IR1"/>
    <s v="Lvl"/>
    <s v="AllPub"/>
    <s v="Inside"/>
    <s v="Gtl"/>
    <s v="Sawyer"/>
    <s v="Norm"/>
    <s v="Norm"/>
    <s v="1Fam"/>
    <s v="SLvl"/>
    <n v="5"/>
    <n v="6"/>
    <n v="1963"/>
    <n v="1999"/>
    <s v="Gable"/>
    <s v="CompShg"/>
    <s v="HdBoard"/>
    <s v="HdBoard"/>
    <s v="None"/>
    <n v="0"/>
    <s v="TA"/>
    <s v="TA"/>
    <s v="CBlock"/>
    <s v="Gd"/>
    <s v="TA"/>
    <s v="Av"/>
    <s v="ALQ"/>
    <n v="444"/>
    <s v="Unf"/>
    <n v="0"/>
    <n v="76"/>
    <n v="520"/>
    <s v="GasA"/>
    <s v="Ex"/>
    <x v="0"/>
    <s v="SBrkr"/>
    <n v="1464"/>
    <n v="0"/>
    <n v="0"/>
    <n v="1464"/>
    <n v="0"/>
    <n v="1"/>
    <n v="2"/>
    <n v="0"/>
    <n v="3"/>
    <n v="1"/>
    <s v="TA"/>
    <n v="6"/>
    <s v="Min2"/>
    <n v="1"/>
    <s v="TA"/>
    <s v="Attchd"/>
    <n v="1997"/>
    <s v="RFn"/>
    <n v="2"/>
    <n v="480"/>
    <s v="TA"/>
    <s v="TA"/>
    <s v="Y"/>
    <n v="302"/>
    <n v="0"/>
    <n v="0"/>
    <n v="0"/>
    <n v="100"/>
    <n v="0"/>
    <s v="NA"/>
    <s v="NA"/>
    <s v="NA"/>
    <n v="0"/>
    <n v="10"/>
    <n v="2009"/>
    <s v="WD"/>
    <s v="Normal"/>
    <n v="175000"/>
    <m/>
    <m/>
  </r>
  <r>
    <x v="630"/>
    <n v="50"/>
    <s v="RL"/>
    <n v="60"/>
    <n v="7200"/>
    <s v="Pave"/>
    <s v="NA"/>
    <s v="Reg"/>
    <s v="Lvl"/>
    <s v="AllPub"/>
    <s v="Corner"/>
    <s v="Gtl"/>
    <s v="SWISU"/>
    <s v="Feedr"/>
    <s v="Norm"/>
    <s v="1Fam"/>
    <s v="1.5Fin"/>
    <n v="5"/>
    <n v="7"/>
    <n v="1937"/>
    <n v="1950"/>
    <s v="Gable"/>
    <s v="CompShg"/>
    <s v="Wd Sdng"/>
    <s v="Wd Sdng"/>
    <s v="BrkFace"/>
    <n v="252"/>
    <s v="TA"/>
    <s v="TA"/>
    <s v="BrkTil"/>
    <s v="Gd"/>
    <s v="TA"/>
    <s v="No"/>
    <s v="ALQ"/>
    <n v="569"/>
    <s v="Unf"/>
    <n v="0"/>
    <n v="162"/>
    <n v="731"/>
    <s v="GasA"/>
    <s v="Ex"/>
    <x v="0"/>
    <s v="SBrkr"/>
    <n v="981"/>
    <n v="787"/>
    <n v="0"/>
    <n v="1768"/>
    <n v="1"/>
    <n v="0"/>
    <n v="1"/>
    <n v="1"/>
    <n v="3"/>
    <n v="1"/>
    <s v="Gd"/>
    <n v="7"/>
    <s v="Typ"/>
    <n v="2"/>
    <s v="TA"/>
    <s v="Detchd"/>
    <n v="1939"/>
    <s v="Unf"/>
    <n v="1"/>
    <n v="240"/>
    <s v="TA"/>
    <s v="TA"/>
    <s v="Y"/>
    <n v="0"/>
    <n v="0"/>
    <n v="264"/>
    <n v="0"/>
    <n v="0"/>
    <n v="0"/>
    <s v="NA"/>
    <s v="MnPrv"/>
    <s v="NA"/>
    <n v="0"/>
    <n v="6"/>
    <n v="2007"/>
    <s v="WD"/>
    <s v="Normal"/>
    <n v="175000"/>
    <m/>
    <m/>
  </r>
  <r>
    <x v="631"/>
    <n v="20"/>
    <s v="RL"/>
    <s v="NA"/>
    <n v="15611"/>
    <s v="Pave"/>
    <s v="NA"/>
    <s v="IR1"/>
    <s v="Lvl"/>
    <s v="AllPub"/>
    <s v="Corner"/>
    <s v="Gtl"/>
    <s v="NWAmes"/>
    <s v="Norm"/>
    <s v="Norm"/>
    <s v="1Fam"/>
    <s v="1Story"/>
    <n v="5"/>
    <n v="6"/>
    <n v="1977"/>
    <n v="1977"/>
    <s v="Gable"/>
    <s v="CompShg"/>
    <s v="VinylSd"/>
    <s v="VinylSd"/>
    <s v="None"/>
    <n v="0"/>
    <s v="TA"/>
    <s v="TA"/>
    <s v="PConc"/>
    <s v="Gd"/>
    <s v="TA"/>
    <s v="Av"/>
    <s v="ALQ"/>
    <n v="767"/>
    <s v="LwQ"/>
    <n v="93"/>
    <n v="266"/>
    <n v="1126"/>
    <s v="GasA"/>
    <s v="TA"/>
    <x v="0"/>
    <s v="SBrkr"/>
    <n v="1126"/>
    <n v="0"/>
    <n v="0"/>
    <n v="1126"/>
    <n v="0"/>
    <n v="1"/>
    <n v="2"/>
    <n v="0"/>
    <n v="3"/>
    <n v="1"/>
    <s v="Ex"/>
    <n v="6"/>
    <s v="Typ"/>
    <n v="0"/>
    <s v="NA"/>
    <s v="Attchd"/>
    <n v="1977"/>
    <s v="RFn"/>
    <n v="2"/>
    <n v="540"/>
    <s v="TA"/>
    <s v="TA"/>
    <s v="Y"/>
    <n v="180"/>
    <n v="0"/>
    <n v="0"/>
    <n v="0"/>
    <n v="0"/>
    <n v="0"/>
    <s v="NA"/>
    <s v="NA"/>
    <s v="NA"/>
    <n v="0"/>
    <n v="3"/>
    <n v="2008"/>
    <s v="WD"/>
    <s v="Abnorml"/>
    <n v="175000"/>
    <m/>
    <m/>
  </r>
  <r>
    <x v="632"/>
    <n v="60"/>
    <s v="RL"/>
    <n v="62"/>
    <n v="7917"/>
    <s v="Pave"/>
    <s v="NA"/>
    <s v="Reg"/>
    <s v="Lvl"/>
    <s v="AllPub"/>
    <s v="Inside"/>
    <s v="Gtl"/>
    <s v="Gilbert"/>
    <s v="Norm"/>
    <s v="Norm"/>
    <s v="1Fam"/>
    <s v="2Story"/>
    <n v="6"/>
    <n v="5"/>
    <n v="1999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x v="0"/>
    <s v="SBrkr"/>
    <n v="953"/>
    <n v="694"/>
    <n v="0"/>
    <n v="1647"/>
    <n v="0"/>
    <n v="0"/>
    <n v="2"/>
    <n v="1"/>
    <n v="3"/>
    <n v="1"/>
    <s v="TA"/>
    <n v="7"/>
    <s v="Typ"/>
    <n v="1"/>
    <s v="TA"/>
    <s v="Attchd"/>
    <n v="1999"/>
    <s v="RFn"/>
    <n v="2"/>
    <n v="460"/>
    <s v="TA"/>
    <s v="TA"/>
    <s v="Y"/>
    <n v="0"/>
    <n v="40"/>
    <n v="0"/>
    <n v="0"/>
    <n v="0"/>
    <n v="0"/>
    <s v="NA"/>
    <s v="NA"/>
    <s v="NA"/>
    <n v="0"/>
    <n v="8"/>
    <n v="2007"/>
    <s v="WD"/>
    <s v="Normal"/>
    <n v="175000"/>
    <m/>
    <m/>
  </r>
  <r>
    <x v="633"/>
    <n v="80"/>
    <s v="RL"/>
    <n v="82"/>
    <n v="9020"/>
    <s v="Pave"/>
    <s v="NA"/>
    <s v="Reg"/>
    <s v="Lvl"/>
    <s v="AllPub"/>
    <s v="Inside"/>
    <s v="Gtl"/>
    <s v="NAmes"/>
    <s v="Norm"/>
    <s v="Norm"/>
    <s v="1Fam"/>
    <s v="SLvl"/>
    <n v="6"/>
    <n v="7"/>
    <n v="1966"/>
    <n v="1966"/>
    <s v="Gable"/>
    <s v="CompShg"/>
    <s v="HdBoard"/>
    <s v="HdBoard"/>
    <s v="BrkFace"/>
    <n v="183"/>
    <s v="TA"/>
    <s v="TA"/>
    <s v="CBlock"/>
    <s v="TA"/>
    <s v="TA"/>
    <s v="Gd"/>
    <s v="Rec"/>
    <n v="312"/>
    <s v="ALQ"/>
    <n v="539"/>
    <n v="276"/>
    <n v="1127"/>
    <s v="GasA"/>
    <s v="TA"/>
    <x v="0"/>
    <s v="SBrkr"/>
    <n v="1165"/>
    <n v="0"/>
    <n v="0"/>
    <n v="1165"/>
    <n v="1"/>
    <n v="0"/>
    <n v="1"/>
    <n v="1"/>
    <n v="3"/>
    <n v="1"/>
    <s v="TA"/>
    <n v="6"/>
    <s v="Typ"/>
    <n v="0"/>
    <s v="NA"/>
    <s v="Attchd"/>
    <n v="1966"/>
    <s v="RFn"/>
    <n v="2"/>
    <n v="490"/>
    <s v="Gd"/>
    <s v="Gd"/>
    <s v="Y"/>
    <n v="0"/>
    <n v="129"/>
    <n v="0"/>
    <n v="0"/>
    <n v="0"/>
    <n v="0"/>
    <s v="NA"/>
    <s v="GdPrv"/>
    <s v="NA"/>
    <n v="0"/>
    <n v="5"/>
    <n v="2008"/>
    <s v="WD"/>
    <s v="Normal"/>
    <n v="174900"/>
    <m/>
    <m/>
  </r>
  <r>
    <x v="634"/>
    <n v="70"/>
    <s v="RL"/>
    <n v="75"/>
    <n v="12000"/>
    <s v="Pave"/>
    <s v="NA"/>
    <s v="Reg"/>
    <s v="Bnk"/>
    <s v="AllPub"/>
    <s v="Inside"/>
    <s v="Gtl"/>
    <s v="Crawfor"/>
    <s v="Norm"/>
    <s v="Norm"/>
    <s v="1Fam"/>
    <s v="2Story"/>
    <n v="7"/>
    <n v="7"/>
    <n v="1941"/>
    <n v="1950"/>
    <s v="Gable"/>
    <s v="CompShg"/>
    <s v="MetalSd"/>
    <s v="MetalSd"/>
    <s v="None"/>
    <n v="0"/>
    <s v="TA"/>
    <s v="TA"/>
    <s v="CBlock"/>
    <s v="TA"/>
    <s v="TA"/>
    <s v="No"/>
    <s v="Rec"/>
    <n v="275"/>
    <s v="Unf"/>
    <n v="0"/>
    <n v="429"/>
    <n v="704"/>
    <s v="GasA"/>
    <s v="Ex"/>
    <x v="0"/>
    <s v="SBrkr"/>
    <n v="860"/>
    <n v="704"/>
    <n v="0"/>
    <n v="1564"/>
    <n v="0"/>
    <n v="0"/>
    <n v="1"/>
    <n v="1"/>
    <n v="3"/>
    <n v="1"/>
    <s v="Fa"/>
    <n v="7"/>
    <s v="Typ"/>
    <n v="1"/>
    <s v="Gd"/>
    <s v="Attchd"/>
    <n v="1941"/>
    <s v="Unf"/>
    <n v="1"/>
    <n v="234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74500"/>
    <m/>
    <m/>
  </r>
  <r>
    <x v="635"/>
    <n v="60"/>
    <s v="RL"/>
    <n v="122"/>
    <n v="11911"/>
    <s v="Pave"/>
    <s v="NA"/>
    <s v="IR2"/>
    <s v="Lvl"/>
    <s v="AllPub"/>
    <s v="Inside"/>
    <s v="Gtl"/>
    <s v="Gilbert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684"/>
    <n v="684"/>
    <s v="GasA"/>
    <s v="Ex"/>
    <x v="0"/>
    <s v="SBrkr"/>
    <n v="684"/>
    <n v="876"/>
    <n v="0"/>
    <n v="1560"/>
    <n v="0"/>
    <n v="0"/>
    <n v="2"/>
    <n v="1"/>
    <n v="3"/>
    <n v="1"/>
    <s v="Gd"/>
    <n v="6"/>
    <s v="Typ"/>
    <n v="1"/>
    <s v="Gd"/>
    <s v="BuiltIn"/>
    <n v="2005"/>
    <s v="Fin"/>
    <n v="2"/>
    <n v="400"/>
    <s v="TA"/>
    <s v="TA"/>
    <s v="Y"/>
    <n v="100"/>
    <n v="38"/>
    <n v="0"/>
    <n v="0"/>
    <n v="0"/>
    <n v="0"/>
    <s v="NA"/>
    <s v="NA"/>
    <s v="NA"/>
    <n v="0"/>
    <n v="3"/>
    <n v="2009"/>
    <s v="WD"/>
    <s v="Normal"/>
    <n v="174000"/>
    <m/>
    <m/>
  </r>
  <r>
    <x v="636"/>
    <n v="20"/>
    <s v="RL"/>
    <n v="80"/>
    <n v="10400"/>
    <s v="Pave"/>
    <s v="NA"/>
    <s v="Reg"/>
    <s v="Lvl"/>
    <s v="AllPub"/>
    <s v="Inside"/>
    <s v="Gtl"/>
    <s v="NWAmes"/>
    <s v="Norm"/>
    <s v="Norm"/>
    <s v="1Fam"/>
    <s v="1Story"/>
    <n v="7"/>
    <n v="6"/>
    <n v="1970"/>
    <n v="1970"/>
    <s v="Hip"/>
    <s v="CompShg"/>
    <s v="Plywood"/>
    <s v="Plywood"/>
    <s v="BrkFace"/>
    <n v="288"/>
    <s v="TA"/>
    <s v="TA"/>
    <s v="PConc"/>
    <s v="TA"/>
    <s v="TA"/>
    <s v="No"/>
    <s v="Unf"/>
    <n v="0"/>
    <s v="Unf"/>
    <n v="0"/>
    <n v="1304"/>
    <n v="1304"/>
    <s v="GasA"/>
    <s v="Gd"/>
    <x v="0"/>
    <s v="SBrkr"/>
    <n v="1682"/>
    <n v="0"/>
    <n v="0"/>
    <n v="1682"/>
    <n v="0"/>
    <n v="0"/>
    <n v="2"/>
    <n v="0"/>
    <n v="3"/>
    <n v="1"/>
    <s v="TA"/>
    <n v="7"/>
    <s v="Typ"/>
    <n v="1"/>
    <s v="Gd"/>
    <s v="Attchd"/>
    <n v="1970"/>
    <s v="Unf"/>
    <n v="2"/>
    <n v="530"/>
    <s v="TA"/>
    <s v="TA"/>
    <s v="Y"/>
    <n v="98"/>
    <n v="0"/>
    <n v="0"/>
    <n v="0"/>
    <n v="0"/>
    <n v="0"/>
    <s v="NA"/>
    <s v="MnPrv"/>
    <s v="NA"/>
    <n v="0"/>
    <n v="5"/>
    <n v="2008"/>
    <s v="WD"/>
    <s v="Normal"/>
    <n v="174000"/>
    <m/>
    <m/>
  </r>
  <r>
    <x v="637"/>
    <n v="60"/>
    <s v="RL"/>
    <n v="65"/>
    <n v="8125"/>
    <s v="Pave"/>
    <s v="NA"/>
    <s v="Reg"/>
    <s v="Lvl"/>
    <s v="AllPub"/>
    <s v="Inside"/>
    <s v="Gtl"/>
    <s v="Gilbert"/>
    <s v="Norm"/>
    <s v="Norm"/>
    <s v="1Fam"/>
    <s v="2Story"/>
    <n v="6"/>
    <n v="5"/>
    <n v="1994"/>
    <n v="1995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702"/>
    <n v="702"/>
    <s v="GasA"/>
    <s v="Gd"/>
    <x v="0"/>
    <s v="SBrkr"/>
    <n v="702"/>
    <n v="779"/>
    <n v="0"/>
    <n v="1481"/>
    <n v="0"/>
    <n v="0"/>
    <n v="2"/>
    <n v="1"/>
    <n v="3"/>
    <n v="1"/>
    <s v="TA"/>
    <n v="6"/>
    <s v="Typ"/>
    <n v="1"/>
    <s v="TA"/>
    <s v="Attchd"/>
    <n v="1994"/>
    <s v="Fin"/>
    <n v="2"/>
    <n v="343"/>
    <s v="TA"/>
    <s v="TA"/>
    <s v="Y"/>
    <n v="0"/>
    <n v="36"/>
    <n v="0"/>
    <n v="0"/>
    <n v="0"/>
    <n v="0"/>
    <s v="NA"/>
    <s v="NA"/>
    <s v="NA"/>
    <n v="0"/>
    <n v="3"/>
    <n v="2009"/>
    <s v="WD"/>
    <s v="Normal"/>
    <n v="174000"/>
    <m/>
    <m/>
  </r>
  <r>
    <x v="638"/>
    <n v="60"/>
    <s v="RL"/>
    <n v="149"/>
    <n v="12589"/>
    <s v="Pave"/>
    <s v="NA"/>
    <s v="IR2"/>
    <s v="Lvl"/>
    <s v="AllPub"/>
    <s v="Inside"/>
    <s v="Gtl"/>
    <s v="Gilbert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42"/>
    <n v="742"/>
    <s v="GasA"/>
    <s v="Ex"/>
    <x v="0"/>
    <s v="SBrkr"/>
    <n v="742"/>
    <n v="742"/>
    <n v="0"/>
    <n v="1484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36"/>
    <n v="24"/>
    <n v="0"/>
    <n v="0"/>
    <n v="0"/>
    <n v="0"/>
    <s v="NA"/>
    <s v="NA"/>
    <s v="NA"/>
    <n v="0"/>
    <n v="6"/>
    <n v="2009"/>
    <s v="WD"/>
    <s v="Normal"/>
    <n v="174000"/>
    <m/>
    <m/>
  </r>
  <r>
    <x v="639"/>
    <n v="120"/>
    <s v="RL"/>
    <n v="53"/>
    <n v="3684"/>
    <s v="Pave"/>
    <s v="NA"/>
    <s v="Reg"/>
    <s v="Lvl"/>
    <s v="AllPub"/>
    <s v="Inside"/>
    <s v="Gtl"/>
    <s v="Blmngtn"/>
    <s v="Norm"/>
    <s v="Norm"/>
    <s v="TwnhsE"/>
    <s v="1Story"/>
    <n v="7"/>
    <n v="5"/>
    <n v="2007"/>
    <n v="2007"/>
    <s v="Hip"/>
    <s v="CompShg"/>
    <s v="VinylSd"/>
    <s v="VinylSd"/>
    <s v="BrkFace"/>
    <n v="130"/>
    <s v="Gd"/>
    <s v="TA"/>
    <s v="PConc"/>
    <s v="Gd"/>
    <s v="TA"/>
    <s v="No"/>
    <s v="Unf"/>
    <n v="0"/>
    <s v="Unf"/>
    <n v="0"/>
    <n v="1373"/>
    <n v="1373"/>
    <s v="GasA"/>
    <s v="Ex"/>
    <x v="0"/>
    <s v="SBrkr"/>
    <n v="1555"/>
    <n v="0"/>
    <n v="0"/>
    <n v="1555"/>
    <n v="0"/>
    <n v="0"/>
    <n v="2"/>
    <n v="0"/>
    <n v="2"/>
    <n v="1"/>
    <s v="Gd"/>
    <n v="7"/>
    <s v="Typ"/>
    <n v="1"/>
    <s v="TA"/>
    <s v="Attchd"/>
    <n v="2007"/>
    <s v="Fin"/>
    <n v="3"/>
    <n v="660"/>
    <s v="TA"/>
    <s v="TA"/>
    <s v="Y"/>
    <n v="143"/>
    <n v="20"/>
    <n v="0"/>
    <n v="0"/>
    <n v="0"/>
    <n v="0"/>
    <s v="NA"/>
    <s v="NA"/>
    <s v="NA"/>
    <n v="0"/>
    <n v="6"/>
    <n v="2009"/>
    <s v="WD"/>
    <s v="Normal"/>
    <n v="174000"/>
    <m/>
    <m/>
  </r>
  <r>
    <x v="640"/>
    <n v="160"/>
    <s v="FV"/>
    <n v="24"/>
    <n v="2645"/>
    <s v="Pave"/>
    <s v="Pave"/>
    <s v="Reg"/>
    <s v="Lvl"/>
    <s v="AllPub"/>
    <s v="Inside"/>
    <s v="Gtl"/>
    <s v="Somerst"/>
    <s v="Norm"/>
    <s v="Norm"/>
    <s v="Twnhs"/>
    <s v="2Story"/>
    <n v="8"/>
    <n v="5"/>
    <n v="1999"/>
    <n v="2000"/>
    <s v="Gable"/>
    <s v="CompShg"/>
    <s v="MetalSd"/>
    <s v="MetalSd"/>
    <s v="BrkFace"/>
    <n v="456"/>
    <s v="Gd"/>
    <s v="TA"/>
    <s v="PConc"/>
    <s v="Gd"/>
    <s v="TA"/>
    <s v="No"/>
    <s v="Unf"/>
    <n v="0"/>
    <s v="Unf"/>
    <n v="0"/>
    <n v="776"/>
    <n v="776"/>
    <s v="GasA"/>
    <s v="Ex"/>
    <x v="0"/>
    <s v="SBrkr"/>
    <n v="764"/>
    <n v="677"/>
    <n v="0"/>
    <n v="1441"/>
    <n v="0"/>
    <n v="0"/>
    <n v="2"/>
    <n v="1"/>
    <n v="2"/>
    <n v="1"/>
    <s v="Gd"/>
    <n v="5"/>
    <s v="Typ"/>
    <n v="0"/>
    <s v="NA"/>
    <s v="Detchd"/>
    <n v="1999"/>
    <s v="Unf"/>
    <n v="2"/>
    <n v="492"/>
    <s v="TA"/>
    <s v="TA"/>
    <s v="Y"/>
    <n v="206"/>
    <n v="0"/>
    <n v="0"/>
    <n v="0"/>
    <n v="0"/>
    <n v="0"/>
    <s v="NA"/>
    <s v="NA"/>
    <s v="NA"/>
    <n v="0"/>
    <n v="11"/>
    <n v="2007"/>
    <s v="WD"/>
    <s v="Normal"/>
    <n v="174000"/>
    <m/>
    <m/>
  </r>
  <r>
    <x v="641"/>
    <n v="20"/>
    <s v="RL"/>
    <n v="80"/>
    <n v="8400"/>
    <s v="Pave"/>
    <s v="NA"/>
    <s v="Reg"/>
    <s v="Lvl"/>
    <s v="AllPub"/>
    <s v="Inside"/>
    <s v="Gtl"/>
    <s v="NAmes"/>
    <s v="Norm"/>
    <s v="Norm"/>
    <s v="1Fam"/>
    <s v="1Story"/>
    <n v="6"/>
    <n v="9"/>
    <n v="1962"/>
    <n v="2005"/>
    <s v="Gable"/>
    <s v="CompShg"/>
    <s v="Wd Sdng"/>
    <s v="Wd Sdng"/>
    <s v="BrkFace"/>
    <n v="237"/>
    <s v="Gd"/>
    <s v="Gd"/>
    <s v="CBlock"/>
    <s v="TA"/>
    <s v="TA"/>
    <s v="No"/>
    <s v="Unf"/>
    <n v="0"/>
    <s v="Unf"/>
    <n v="0"/>
    <n v="1319"/>
    <n v="1319"/>
    <s v="GasA"/>
    <s v="TA"/>
    <x v="0"/>
    <s v="SBrkr"/>
    <n v="1537"/>
    <n v="0"/>
    <n v="0"/>
    <n v="1537"/>
    <n v="1"/>
    <n v="0"/>
    <n v="1"/>
    <n v="1"/>
    <n v="3"/>
    <n v="1"/>
    <s v="Gd"/>
    <n v="7"/>
    <s v="Typ"/>
    <n v="1"/>
    <s v="Gd"/>
    <s v="Attchd"/>
    <n v="1962"/>
    <s v="RFn"/>
    <n v="2"/>
    <n v="462"/>
    <s v="TA"/>
    <s v="TA"/>
    <s v="Y"/>
    <n v="0"/>
    <n v="36"/>
    <n v="0"/>
    <n v="0"/>
    <n v="0"/>
    <n v="0"/>
    <s v="NA"/>
    <s v="GdPrv"/>
    <s v="NA"/>
    <n v="0"/>
    <n v="7"/>
    <n v="2008"/>
    <s v="COD"/>
    <s v="Abnorml"/>
    <n v="174000"/>
    <m/>
    <m/>
  </r>
  <r>
    <x v="642"/>
    <n v="60"/>
    <s v="RL"/>
    <n v="68"/>
    <n v="8846"/>
    <s v="Pave"/>
    <s v="NA"/>
    <s v="Reg"/>
    <s v="Lvl"/>
    <s v="AllPub"/>
    <s v="Inside"/>
    <s v="Gtl"/>
    <s v="CollgCr"/>
    <s v="Norm"/>
    <s v="Norm"/>
    <s v="1Fam"/>
    <s v="2Story"/>
    <n v="6"/>
    <n v="5"/>
    <n v="2005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50"/>
    <n v="750"/>
    <s v="GasA"/>
    <s v="Ex"/>
    <x v="0"/>
    <s v="SBrkr"/>
    <n v="750"/>
    <n v="750"/>
    <n v="0"/>
    <n v="1500"/>
    <n v="0"/>
    <n v="0"/>
    <n v="2"/>
    <n v="1"/>
    <n v="3"/>
    <n v="1"/>
    <s v="Gd"/>
    <n v="6"/>
    <s v="Typ"/>
    <n v="0"/>
    <s v="NA"/>
    <s v="Attchd"/>
    <n v="2005"/>
    <s v="RFn"/>
    <n v="2"/>
    <n v="564"/>
    <s v="TA"/>
    <s v="TA"/>
    <s v="Y"/>
    <n v="0"/>
    <n v="35"/>
    <n v="0"/>
    <n v="0"/>
    <n v="0"/>
    <n v="0"/>
    <s v="NA"/>
    <s v="NA"/>
    <s v="NA"/>
    <n v="0"/>
    <n v="8"/>
    <n v="2006"/>
    <s v="New"/>
    <s v="Partial"/>
    <n v="173900"/>
    <m/>
    <m/>
  </r>
  <r>
    <x v="643"/>
    <n v="160"/>
    <s v="FV"/>
    <n v="30"/>
    <n v="3000"/>
    <s v="Pave"/>
    <s v="Pave"/>
    <s v="Reg"/>
    <s v="Lvl"/>
    <s v="AllPub"/>
    <s v="Inside"/>
    <s v="Gtl"/>
    <s v="Somerst"/>
    <s v="Norm"/>
    <s v="Norm"/>
    <s v="TwnhsE"/>
    <s v="2Story"/>
    <n v="6"/>
    <n v="5"/>
    <n v="2009"/>
    <n v="2009"/>
    <s v="Gable"/>
    <s v="CompShg"/>
    <s v="VinylSd"/>
    <s v="VinylSd"/>
    <s v="Stone"/>
    <n v="76"/>
    <s v="Gd"/>
    <s v="TA"/>
    <s v="PConc"/>
    <s v="Gd"/>
    <s v="TA"/>
    <s v="Av"/>
    <s v="GLQ"/>
    <n v="294"/>
    <s v="Unf"/>
    <n v="0"/>
    <n v="318"/>
    <n v="612"/>
    <s v="GasA"/>
    <s v="Ex"/>
    <x v="0"/>
    <s v="SBrkr"/>
    <n v="612"/>
    <n v="612"/>
    <n v="0"/>
    <n v="1224"/>
    <n v="0"/>
    <n v="0"/>
    <n v="2"/>
    <n v="1"/>
    <n v="2"/>
    <n v="1"/>
    <s v="Gd"/>
    <n v="4"/>
    <s v="Typ"/>
    <n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n v="6"/>
    <n v="2009"/>
    <s v="New"/>
    <s v="Partial"/>
    <n v="173733"/>
    <m/>
    <m/>
  </r>
  <r>
    <x v="644"/>
    <n v="60"/>
    <s v="RL"/>
    <n v="64"/>
    <n v="8633"/>
    <s v="Pave"/>
    <s v="NA"/>
    <s v="Reg"/>
    <s v="Lvl"/>
    <s v="AllPub"/>
    <s v="FR2"/>
    <s v="Gtl"/>
    <s v="CollgCr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GLQ"/>
    <n v="193"/>
    <s v="Unf"/>
    <n v="0"/>
    <n v="545"/>
    <n v="738"/>
    <s v="GasA"/>
    <s v="Ex"/>
    <x v="0"/>
    <s v="SBrkr"/>
    <n v="738"/>
    <n v="738"/>
    <n v="0"/>
    <n v="1476"/>
    <n v="1"/>
    <n v="0"/>
    <n v="2"/>
    <n v="1"/>
    <n v="3"/>
    <n v="1"/>
    <s v="Gd"/>
    <n v="7"/>
    <s v="Typ"/>
    <n v="0"/>
    <s v="NA"/>
    <s v="Attchd"/>
    <n v="2005"/>
    <s v="Fin"/>
    <n v="2"/>
    <n v="540"/>
    <s v="TA"/>
    <s v="TA"/>
    <s v="Y"/>
    <n v="100"/>
    <n v="35"/>
    <n v="0"/>
    <n v="0"/>
    <n v="0"/>
    <n v="0"/>
    <s v="NA"/>
    <s v="NA"/>
    <s v="NA"/>
    <n v="0"/>
    <n v="2"/>
    <n v="2009"/>
    <s v="WD"/>
    <s v="Normal"/>
    <n v="173500"/>
    <m/>
    <m/>
  </r>
  <r>
    <x v="645"/>
    <n v="80"/>
    <s v="RL"/>
    <s v="NA"/>
    <n v="9947"/>
    <s v="Pave"/>
    <s v="NA"/>
    <s v="IR1"/>
    <s v="Lvl"/>
    <s v="AllPub"/>
    <s v="CulDSac"/>
    <s v="Gtl"/>
    <s v="Mitchel"/>
    <s v="Norm"/>
    <s v="Norm"/>
    <s v="1Fam"/>
    <s v="SLvl"/>
    <n v="7"/>
    <n v="5"/>
    <n v="1990"/>
    <n v="1991"/>
    <s v="Gable"/>
    <s v="CompShg"/>
    <s v="HdBoard"/>
    <s v="HdBoard"/>
    <s v="None"/>
    <n v="0"/>
    <s v="TA"/>
    <s v="TA"/>
    <s v="PConc"/>
    <s v="Gd"/>
    <s v="TA"/>
    <s v="Av"/>
    <s v="GLQ"/>
    <n v="611"/>
    <s v="Unf"/>
    <n v="0"/>
    <n v="577"/>
    <n v="1188"/>
    <s v="GasA"/>
    <s v="Ex"/>
    <x v="0"/>
    <s v="SBrkr"/>
    <n v="1217"/>
    <n v="0"/>
    <n v="0"/>
    <n v="1217"/>
    <n v="1"/>
    <n v="0"/>
    <n v="2"/>
    <n v="0"/>
    <n v="3"/>
    <n v="1"/>
    <s v="Gd"/>
    <n v="6"/>
    <s v="Typ"/>
    <n v="0"/>
    <s v="NA"/>
    <s v="Attchd"/>
    <n v="1990"/>
    <s v="Unf"/>
    <n v="2"/>
    <n v="497"/>
    <s v="TA"/>
    <s v="TA"/>
    <s v="Y"/>
    <n v="168"/>
    <n v="27"/>
    <n v="0"/>
    <n v="0"/>
    <n v="0"/>
    <n v="0"/>
    <s v="NA"/>
    <s v="GdPrv"/>
    <s v="NA"/>
    <n v="0"/>
    <n v="6"/>
    <n v="2009"/>
    <s v="WD"/>
    <s v="Normal"/>
    <n v="173000"/>
    <m/>
    <m/>
  </r>
  <r>
    <x v="646"/>
    <n v="60"/>
    <s v="RL"/>
    <n v="65"/>
    <n v="8366"/>
    <s v="Pave"/>
    <s v="NA"/>
    <s v="IR1"/>
    <s v="Lvl"/>
    <s v="AllPub"/>
    <s v="Inside"/>
    <s v="Gtl"/>
    <s v="SawyerW"/>
    <s v="Norm"/>
    <s v="Norm"/>
    <s v="1Fam"/>
    <s v="2Story"/>
    <n v="6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x v="0"/>
    <s v="SBrkr"/>
    <n v="798"/>
    <n v="842"/>
    <n v="0"/>
    <n v="1640"/>
    <n v="0"/>
    <n v="0"/>
    <n v="2"/>
    <n v="1"/>
    <n v="3"/>
    <n v="1"/>
    <s v="Gd"/>
    <n v="6"/>
    <s v="Typ"/>
    <n v="0"/>
    <s v="NA"/>
    <s v="Attchd"/>
    <n v="2004"/>
    <s v="RFn"/>
    <n v="2"/>
    <n v="520"/>
    <s v="TA"/>
    <s v="TA"/>
    <s v="Y"/>
    <n v="138"/>
    <n v="45"/>
    <n v="0"/>
    <n v="0"/>
    <n v="0"/>
    <n v="0"/>
    <s v="NA"/>
    <s v="NA"/>
    <s v="NA"/>
    <n v="0"/>
    <n v="12"/>
    <n v="2008"/>
    <s v="WD"/>
    <s v="Normal"/>
    <n v="173000"/>
    <m/>
    <m/>
  </r>
  <r>
    <x v="647"/>
    <n v="20"/>
    <s v="RL"/>
    <s v="NA"/>
    <n v="9248"/>
    <s v="Pave"/>
    <s v="NA"/>
    <s v="IR1"/>
    <s v="Lvl"/>
    <s v="AllPub"/>
    <s v="Inside"/>
    <s v="Gtl"/>
    <s v="Gilbert"/>
    <s v="Norm"/>
    <s v="Norm"/>
    <s v="1Fam"/>
    <s v="1Story"/>
    <n v="6"/>
    <n v="6"/>
    <n v="1992"/>
    <n v="1992"/>
    <s v="Gable"/>
    <s v="CompShg"/>
    <s v="HdBoard"/>
    <s v="HdBoard"/>
    <s v="BrkFace"/>
    <n v="106"/>
    <s v="TA"/>
    <s v="TA"/>
    <s v="PConc"/>
    <s v="Gd"/>
    <s v="TA"/>
    <s v="No"/>
    <s v="GLQ"/>
    <n v="560"/>
    <s v="Unf"/>
    <n v="0"/>
    <n v="598"/>
    <n v="1158"/>
    <s v="GasA"/>
    <s v="Gd"/>
    <x v="0"/>
    <s v="SBrkr"/>
    <n v="1167"/>
    <n v="0"/>
    <n v="0"/>
    <n v="1167"/>
    <n v="1"/>
    <n v="0"/>
    <n v="2"/>
    <n v="0"/>
    <n v="3"/>
    <n v="1"/>
    <s v="Gd"/>
    <n v="6"/>
    <s v="Typ"/>
    <n v="0"/>
    <s v="NA"/>
    <s v="Attchd"/>
    <n v="1992"/>
    <s v="RFn"/>
    <n v="2"/>
    <n v="400"/>
    <s v="TA"/>
    <s v="TA"/>
    <s v="Y"/>
    <n v="120"/>
    <n v="26"/>
    <n v="0"/>
    <n v="0"/>
    <n v="0"/>
    <n v="0"/>
    <s v="NA"/>
    <s v="NA"/>
    <s v="NA"/>
    <n v="0"/>
    <n v="7"/>
    <n v="2009"/>
    <s v="WD"/>
    <s v="Normal"/>
    <n v="173000"/>
    <m/>
    <m/>
  </r>
  <r>
    <x v="648"/>
    <n v="120"/>
    <s v="RL"/>
    <s v="NA"/>
    <n v="2887"/>
    <s v="Pave"/>
    <s v="NA"/>
    <s v="Reg"/>
    <s v="HLS"/>
    <s v="AllPub"/>
    <s v="Inside"/>
    <s v="Gtl"/>
    <s v="ClearCr"/>
    <s v="Norm"/>
    <s v="Norm"/>
    <s v="1Fam"/>
    <s v="1Story"/>
    <n v="6"/>
    <n v="5"/>
    <n v="1996"/>
    <n v="1997"/>
    <s v="Gable"/>
    <s v="CompShg"/>
    <s v="Wd Sdng"/>
    <s v="Wd Sdng"/>
    <s v="None"/>
    <n v="0"/>
    <s v="TA"/>
    <s v="TA"/>
    <s v="PConc"/>
    <s v="Gd"/>
    <s v="TA"/>
    <s v="Mn"/>
    <s v="GLQ"/>
    <n v="1003"/>
    <s v="Unf"/>
    <n v="0"/>
    <n v="288"/>
    <n v="1291"/>
    <s v="GasA"/>
    <s v="Ex"/>
    <x v="0"/>
    <s v="SBrkr"/>
    <n v="1291"/>
    <n v="0"/>
    <n v="0"/>
    <n v="1291"/>
    <n v="1"/>
    <n v="0"/>
    <n v="1"/>
    <n v="0"/>
    <n v="2"/>
    <n v="1"/>
    <s v="Gd"/>
    <n v="6"/>
    <s v="Typ"/>
    <n v="1"/>
    <s v="Gd"/>
    <s v="Attchd"/>
    <n v="1996"/>
    <s v="Unf"/>
    <n v="2"/>
    <n v="431"/>
    <s v="TA"/>
    <s v="TA"/>
    <s v="Y"/>
    <n v="307"/>
    <n v="0"/>
    <n v="0"/>
    <n v="0"/>
    <n v="0"/>
    <n v="0"/>
    <s v="NA"/>
    <s v="NA"/>
    <s v="NA"/>
    <n v="0"/>
    <n v="11"/>
    <n v="2008"/>
    <s v="WD"/>
    <s v="Normal"/>
    <n v="173000"/>
    <m/>
    <m/>
  </r>
  <r>
    <x v="649"/>
    <n v="160"/>
    <s v="RL"/>
    <n v="36"/>
    <n v="2268"/>
    <s v="Pave"/>
    <s v="NA"/>
    <s v="Reg"/>
    <s v="Lvl"/>
    <s v="AllPub"/>
    <s v="Inside"/>
    <s v="Gtl"/>
    <s v="NridgHt"/>
    <s v="Norm"/>
    <s v="Norm"/>
    <s v="Twnhs"/>
    <s v="2Story"/>
    <n v="7"/>
    <n v="5"/>
    <n v="2003"/>
    <n v="2004"/>
    <s v="Gable"/>
    <s v="CompShg"/>
    <s v="VinylSd"/>
    <s v="Wd Shng"/>
    <s v="Stone"/>
    <n v="106"/>
    <s v="Gd"/>
    <s v="TA"/>
    <s v="PConc"/>
    <s v="Gd"/>
    <s v="TA"/>
    <s v="No"/>
    <s v="GLQ"/>
    <n v="567"/>
    <s v="Unf"/>
    <n v="0"/>
    <n v="197"/>
    <n v="764"/>
    <s v="GasA"/>
    <s v="Ex"/>
    <x v="0"/>
    <s v="SBrkr"/>
    <n v="764"/>
    <n v="862"/>
    <n v="0"/>
    <n v="1626"/>
    <n v="0"/>
    <n v="0"/>
    <n v="2"/>
    <n v="0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7"/>
    <n v="2009"/>
    <s v="WD"/>
    <s v="Normal"/>
    <n v="173000"/>
    <m/>
    <m/>
  </r>
  <r>
    <x v="650"/>
    <n v="60"/>
    <s v="RL"/>
    <s v="NA"/>
    <n v="9130"/>
    <s v="Pave"/>
    <s v="NA"/>
    <s v="Reg"/>
    <s v="Lvl"/>
    <s v="AllPub"/>
    <s v="Inside"/>
    <s v="Gtl"/>
    <s v="NWAmes"/>
    <s v="Feedr"/>
    <s v="Norm"/>
    <s v="1Fam"/>
    <s v="2Story"/>
    <n v="6"/>
    <n v="8"/>
    <n v="1966"/>
    <n v="2000"/>
    <s v="Hip"/>
    <s v="CompShg"/>
    <s v="HdBoard"/>
    <s v="HdBoard"/>
    <s v="BrkFace"/>
    <n v="252"/>
    <s v="TA"/>
    <s v="TA"/>
    <s v="CBlock"/>
    <s v="TA"/>
    <s v="TA"/>
    <s v="No"/>
    <s v="GLQ"/>
    <n v="400"/>
    <s v="Rec"/>
    <n v="64"/>
    <n v="336"/>
    <n v="800"/>
    <s v="GasA"/>
    <s v="Gd"/>
    <x v="0"/>
    <s v="SBrkr"/>
    <n v="800"/>
    <n v="832"/>
    <n v="0"/>
    <n v="1632"/>
    <n v="0"/>
    <n v="1"/>
    <n v="1"/>
    <n v="1"/>
    <n v="4"/>
    <n v="1"/>
    <s v="Gd"/>
    <n v="7"/>
    <s v="Typ"/>
    <n v="0"/>
    <s v="NA"/>
    <s v="Attchd"/>
    <n v="1966"/>
    <s v="Unf"/>
    <n v="2"/>
    <n v="484"/>
    <s v="TA"/>
    <s v="TA"/>
    <s v="Y"/>
    <n v="0"/>
    <n v="40"/>
    <n v="0"/>
    <n v="0"/>
    <n v="0"/>
    <n v="0"/>
    <s v="NA"/>
    <s v="NA"/>
    <s v="NA"/>
    <n v="0"/>
    <n v="7"/>
    <n v="2008"/>
    <s v="WD"/>
    <s v="Normal"/>
    <n v="173000"/>
    <m/>
    <m/>
  </r>
  <r>
    <x v="651"/>
    <n v="60"/>
    <s v="RL"/>
    <n v="58"/>
    <n v="10852"/>
    <s v="Pave"/>
    <s v="NA"/>
    <s v="IR1"/>
    <s v="Lvl"/>
    <s v="AllPub"/>
    <s v="Inside"/>
    <s v="Gtl"/>
    <s v="Gilbert"/>
    <s v="RRAn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786"/>
    <s v="Unf"/>
    <n v="0"/>
    <n v="173"/>
    <n v="959"/>
    <s v="GasA"/>
    <s v="Ex"/>
    <x v="0"/>
    <s v="SBrkr"/>
    <n v="959"/>
    <n v="712"/>
    <n v="0"/>
    <n v="1671"/>
    <n v="1"/>
    <n v="0"/>
    <n v="2"/>
    <n v="1"/>
    <n v="3"/>
    <n v="1"/>
    <s v="TA"/>
    <n v="7"/>
    <s v="Typ"/>
    <n v="1"/>
    <s v="TA"/>
    <s v="Attchd"/>
    <n v="2000"/>
    <s v="Fin"/>
    <n v="2"/>
    <n v="472"/>
    <s v="TA"/>
    <s v="TA"/>
    <s v="Y"/>
    <n v="0"/>
    <n v="38"/>
    <n v="0"/>
    <n v="0"/>
    <n v="0"/>
    <n v="0"/>
    <s v="NA"/>
    <s v="NA"/>
    <s v="NA"/>
    <n v="0"/>
    <n v="2"/>
    <n v="2006"/>
    <s v="WD"/>
    <s v="Normal"/>
    <n v="173000"/>
    <m/>
    <m/>
  </r>
  <r>
    <x v="652"/>
    <n v="60"/>
    <s v="RL"/>
    <n v="105"/>
    <n v="15578"/>
    <s v="Pave"/>
    <s v="NA"/>
    <s v="IR1"/>
    <s v="Lvl"/>
    <s v="AllPub"/>
    <s v="Corner"/>
    <s v="Gtl"/>
    <s v="Gilbert"/>
    <s v="Norm"/>
    <s v="Norm"/>
    <s v="1Fam"/>
    <s v="2Story"/>
    <n v="6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Gd"/>
    <x v="0"/>
    <s v="SBrkr"/>
    <n v="728"/>
    <n v="728"/>
    <n v="0"/>
    <n v="1456"/>
    <n v="0"/>
    <n v="0"/>
    <n v="2"/>
    <n v="1"/>
    <n v="3"/>
    <n v="1"/>
    <s v="TA"/>
    <n v="8"/>
    <s v="Typ"/>
    <n v="0"/>
    <s v="NA"/>
    <s v="Attchd"/>
    <n v="2006"/>
    <s v="RFn"/>
    <n v="2"/>
    <n v="429"/>
    <s v="TA"/>
    <s v="TA"/>
    <s v="Y"/>
    <n v="0"/>
    <n v="0"/>
    <n v="0"/>
    <n v="0"/>
    <n v="0"/>
    <n v="0"/>
    <s v="NA"/>
    <s v="NA"/>
    <s v="NA"/>
    <n v="0"/>
    <n v="5"/>
    <n v="2006"/>
    <s v="New"/>
    <s v="Partial"/>
    <n v="172785"/>
    <m/>
    <m/>
  </r>
  <r>
    <x v="653"/>
    <n v="160"/>
    <s v="FV"/>
    <n v="24"/>
    <n v="2645"/>
    <s v="Pave"/>
    <s v="Pave"/>
    <s v="Reg"/>
    <s v="Lvl"/>
    <s v="AllPub"/>
    <s v="Inside"/>
    <s v="Gtl"/>
    <s v="Somerst"/>
    <s v="Norm"/>
    <s v="Norm"/>
    <s v="Twnhs"/>
    <s v="2Story"/>
    <n v="8"/>
    <n v="5"/>
    <n v="1999"/>
    <n v="2000"/>
    <s v="Gable"/>
    <s v="CompShg"/>
    <s v="MetalSd"/>
    <s v="MetalSd"/>
    <s v="BrkFace"/>
    <n v="456"/>
    <s v="Gd"/>
    <s v="TA"/>
    <s v="PConc"/>
    <s v="Gd"/>
    <s v="TA"/>
    <s v="No"/>
    <s v="GLQ"/>
    <n v="649"/>
    <s v="Unf"/>
    <n v="0"/>
    <n v="321"/>
    <n v="970"/>
    <s v="GasA"/>
    <s v="Ex"/>
    <x v="0"/>
    <s v="SBrkr"/>
    <n v="983"/>
    <n v="756"/>
    <n v="0"/>
    <n v="1739"/>
    <n v="1"/>
    <n v="0"/>
    <n v="2"/>
    <n v="1"/>
    <n v="3"/>
    <n v="1"/>
    <s v="Gd"/>
    <n v="7"/>
    <s v="Typ"/>
    <n v="0"/>
    <s v="NA"/>
    <s v="Attchd"/>
    <n v="1999"/>
    <s v="Fin"/>
    <n v="2"/>
    <n v="480"/>
    <s v="TA"/>
    <s v="TA"/>
    <s v="Y"/>
    <n v="115"/>
    <n v="0"/>
    <n v="0"/>
    <n v="0"/>
    <n v="0"/>
    <n v="0"/>
    <s v="NA"/>
    <s v="NA"/>
    <s v="NA"/>
    <n v="0"/>
    <n v="8"/>
    <n v="2009"/>
    <s v="WD"/>
    <s v="Abnorml"/>
    <n v="172500"/>
    <m/>
    <m/>
  </r>
  <r>
    <x v="654"/>
    <n v="50"/>
    <s v="RL"/>
    <s v="NA"/>
    <n v="13650"/>
    <s v="Pave"/>
    <s v="NA"/>
    <s v="Reg"/>
    <s v="Lvl"/>
    <s v="AllPub"/>
    <s v="Inside"/>
    <s v="Gtl"/>
    <s v="Sawyer"/>
    <s v="Norm"/>
    <s v="Norm"/>
    <s v="1Fam"/>
    <s v="1.5Fin"/>
    <n v="5"/>
    <n v="5"/>
    <n v="1958"/>
    <n v="1958"/>
    <s v="Gable"/>
    <s v="CompShg"/>
    <s v="MetalSd"/>
    <s v="MetalSd"/>
    <s v="None"/>
    <n v="0"/>
    <s v="Gd"/>
    <s v="Gd"/>
    <s v="CBlock"/>
    <s v="TA"/>
    <s v="TA"/>
    <s v="No"/>
    <s v="ALQ"/>
    <n v="57"/>
    <s v="BLQ"/>
    <n v="441"/>
    <n v="554"/>
    <n v="1052"/>
    <s v="GasA"/>
    <s v="Ex"/>
    <x v="0"/>
    <s v="SBrkr"/>
    <n v="1252"/>
    <n v="668"/>
    <n v="0"/>
    <n v="1920"/>
    <n v="1"/>
    <n v="0"/>
    <n v="2"/>
    <n v="0"/>
    <n v="4"/>
    <n v="1"/>
    <s v="Gd"/>
    <n v="8"/>
    <s v="Typ"/>
    <n v="1"/>
    <s v="Gd"/>
    <s v="Attchd"/>
    <n v="1958"/>
    <s v="Unf"/>
    <n v="2"/>
    <n v="451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72500"/>
    <m/>
    <m/>
  </r>
  <r>
    <x v="655"/>
    <n v="120"/>
    <s v="RL"/>
    <n v="53"/>
    <n v="3922"/>
    <s v="Pave"/>
    <s v="NA"/>
    <s v="Reg"/>
    <s v="Lvl"/>
    <s v="AllPub"/>
    <s v="Inside"/>
    <s v="Gtl"/>
    <s v="Blmngtn"/>
    <s v="Norm"/>
    <s v="Norm"/>
    <s v="TwnhsE"/>
    <s v="1Story"/>
    <n v="7"/>
    <n v="5"/>
    <n v="2006"/>
    <n v="2007"/>
    <s v="Gable"/>
    <s v="CompShg"/>
    <s v="WdShing"/>
    <s v="Wd Shng"/>
    <s v="BrkFace"/>
    <n v="72"/>
    <s v="Gd"/>
    <s v="TA"/>
    <s v="PConc"/>
    <s v="Ex"/>
    <s v="TA"/>
    <s v="Av"/>
    <s v="Unf"/>
    <n v="0"/>
    <s v="Unf"/>
    <n v="0"/>
    <n v="1258"/>
    <n v="1258"/>
    <s v="GasA"/>
    <s v="Ex"/>
    <x v="0"/>
    <s v="SBrkr"/>
    <n v="1258"/>
    <n v="0"/>
    <n v="0"/>
    <n v="1258"/>
    <n v="0"/>
    <n v="0"/>
    <n v="2"/>
    <n v="0"/>
    <n v="2"/>
    <n v="1"/>
    <s v="Gd"/>
    <n v="6"/>
    <s v="Typ"/>
    <n v="1"/>
    <s v="Gd"/>
    <s v="Attchd"/>
    <n v="2007"/>
    <s v="Fin"/>
    <n v="3"/>
    <n v="648"/>
    <s v="TA"/>
    <s v="TA"/>
    <s v="Y"/>
    <n v="144"/>
    <n v="16"/>
    <n v="0"/>
    <n v="0"/>
    <n v="0"/>
    <n v="0"/>
    <s v="NA"/>
    <s v="NA"/>
    <s v="NA"/>
    <n v="0"/>
    <n v="6"/>
    <n v="2007"/>
    <s v="New"/>
    <s v="Partial"/>
    <n v="172500"/>
    <m/>
    <m/>
  </r>
  <r>
    <x v="656"/>
    <n v="160"/>
    <s v="FV"/>
    <n v="34"/>
    <n v="3230"/>
    <s v="Pave"/>
    <s v="Pave"/>
    <s v="Reg"/>
    <s v="Lvl"/>
    <s v="AllPub"/>
    <s v="Inside"/>
    <s v="Gtl"/>
    <s v="Somerst"/>
    <s v="Norm"/>
    <s v="Norm"/>
    <s v="TwnhsE"/>
    <s v="2Story"/>
    <n v="6"/>
    <n v="5"/>
    <n v="1999"/>
    <n v="1999"/>
    <s v="Gable"/>
    <s v="CompShg"/>
    <s v="MetalSd"/>
    <s v="MetalSd"/>
    <s v="BrkFace"/>
    <n v="894"/>
    <s v="TA"/>
    <s v="TA"/>
    <s v="PConc"/>
    <s v="Gd"/>
    <s v="TA"/>
    <s v="No"/>
    <s v="GLQ"/>
    <n v="381"/>
    <s v="Unf"/>
    <n v="0"/>
    <n v="348"/>
    <n v="729"/>
    <s v="GasA"/>
    <s v="Gd"/>
    <x v="0"/>
    <s v="SBrkr"/>
    <n v="742"/>
    <n v="729"/>
    <n v="0"/>
    <n v="1471"/>
    <n v="0"/>
    <n v="0"/>
    <n v="2"/>
    <n v="1"/>
    <n v="3"/>
    <n v="1"/>
    <s v="TA"/>
    <n v="6"/>
    <s v="Typ"/>
    <n v="0"/>
    <s v="NA"/>
    <s v="Detchd"/>
    <n v="1999"/>
    <s v="Unf"/>
    <n v="2"/>
    <n v="440"/>
    <s v="TA"/>
    <s v="TA"/>
    <s v="Y"/>
    <n v="0"/>
    <n v="24"/>
    <n v="0"/>
    <n v="0"/>
    <n v="0"/>
    <n v="0"/>
    <s v="NA"/>
    <s v="NA"/>
    <s v="NA"/>
    <n v="0"/>
    <n v="3"/>
    <n v="2009"/>
    <s v="WD"/>
    <s v="Normal"/>
    <n v="172500"/>
    <m/>
    <m/>
  </r>
  <r>
    <x v="657"/>
    <n v="60"/>
    <s v="RL"/>
    <n v="70"/>
    <n v="11184"/>
    <s v="Pave"/>
    <s v="NA"/>
    <s v="Reg"/>
    <s v="Lvl"/>
    <s v="AllPub"/>
    <s v="Inside"/>
    <s v="Gtl"/>
    <s v="Sawyer"/>
    <s v="Norm"/>
    <s v="Norm"/>
    <s v="1Fam"/>
    <s v="2Story"/>
    <n v="6"/>
    <n v="5"/>
    <n v="1978"/>
    <n v="1978"/>
    <s v="Hip"/>
    <s v="CompShg"/>
    <s v="HdBoard"/>
    <s v="HdBoard"/>
    <s v="BrkFace"/>
    <n v="92"/>
    <s v="TA"/>
    <s v="TA"/>
    <s v="CBlock"/>
    <s v="TA"/>
    <s v="TA"/>
    <s v="No"/>
    <s v="LwQ"/>
    <n v="226"/>
    <s v="Rec"/>
    <n v="500"/>
    <n v="192"/>
    <n v="918"/>
    <s v="GasA"/>
    <s v="Gd"/>
    <x v="0"/>
    <s v="SBrkr"/>
    <n v="918"/>
    <n v="765"/>
    <n v="0"/>
    <n v="1683"/>
    <n v="0"/>
    <n v="0"/>
    <n v="2"/>
    <n v="1"/>
    <n v="3"/>
    <n v="1"/>
    <s v="TA"/>
    <n v="7"/>
    <s v="Typ"/>
    <n v="1"/>
    <s v="TA"/>
    <s v="Attchd"/>
    <n v="1978"/>
    <s v="RFn"/>
    <n v="2"/>
    <n v="440"/>
    <s v="TA"/>
    <s v="TA"/>
    <s v="Y"/>
    <n v="243"/>
    <n v="0"/>
    <n v="0"/>
    <n v="0"/>
    <n v="0"/>
    <n v="0"/>
    <s v="NA"/>
    <s v="NA"/>
    <s v="NA"/>
    <n v="0"/>
    <n v="7"/>
    <n v="2009"/>
    <s v="WD"/>
    <s v="Normal"/>
    <n v="172500"/>
    <m/>
    <m/>
  </r>
  <r>
    <x v="658"/>
    <n v="60"/>
    <s v="RL"/>
    <s v="NA"/>
    <n v="8121"/>
    <s v="Pave"/>
    <s v="NA"/>
    <s v="IR1"/>
    <s v="Lvl"/>
    <s v="AllPub"/>
    <s v="Inside"/>
    <s v="Gtl"/>
    <s v="Gilbert"/>
    <s v="Norm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x v="0"/>
    <s v="SBrkr"/>
    <n v="953"/>
    <n v="711"/>
    <n v="0"/>
    <n v="1664"/>
    <n v="0"/>
    <n v="0"/>
    <n v="2"/>
    <n v="1"/>
    <n v="3"/>
    <n v="1"/>
    <s v="TA"/>
    <n v="7"/>
    <s v="Typ"/>
    <n v="1"/>
    <s v="TA"/>
    <s v="Attchd"/>
    <n v="2000"/>
    <s v="RFn"/>
    <n v="2"/>
    <n v="460"/>
    <s v="TA"/>
    <s v="TA"/>
    <s v="Y"/>
    <n v="100"/>
    <n v="40"/>
    <n v="0"/>
    <n v="0"/>
    <n v="0"/>
    <n v="0"/>
    <s v="NA"/>
    <s v="NA"/>
    <s v="NA"/>
    <n v="0"/>
    <n v="1"/>
    <n v="2006"/>
    <s v="WD"/>
    <s v="Normal"/>
    <n v="172400"/>
    <m/>
    <m/>
  </r>
  <r>
    <x v="659"/>
    <n v="60"/>
    <s v="RL"/>
    <s v="NA"/>
    <n v="11075"/>
    <s v="Pave"/>
    <s v="NA"/>
    <s v="IR1"/>
    <s v="Lvl"/>
    <s v="AllPub"/>
    <s v="Inside"/>
    <s v="Mod"/>
    <s v="Mitchel"/>
    <s v="Norm"/>
    <s v="Norm"/>
    <s v="1Fam"/>
    <s v="2Story"/>
    <n v="5"/>
    <n v="4"/>
    <n v="1969"/>
    <n v="1969"/>
    <s v="Gable"/>
    <s v="CompShg"/>
    <s v="HdBoard"/>
    <s v="HdBoard"/>
    <s v="BrkFace"/>
    <n v="232"/>
    <s v="TA"/>
    <s v="TA"/>
    <s v="CBlock"/>
    <s v="TA"/>
    <s v="TA"/>
    <s v="Av"/>
    <s v="ALQ"/>
    <n v="562"/>
    <s v="LwQ"/>
    <n v="193"/>
    <n v="29"/>
    <n v="784"/>
    <s v="GasA"/>
    <s v="Ex"/>
    <x v="0"/>
    <s v="SBrkr"/>
    <n v="1168"/>
    <n v="800"/>
    <n v="0"/>
    <n v="1968"/>
    <n v="0"/>
    <n v="1"/>
    <n v="2"/>
    <n v="1"/>
    <n v="4"/>
    <n v="1"/>
    <s v="TA"/>
    <n v="7"/>
    <s v="Min2"/>
    <n v="1"/>
    <s v="Po"/>
    <s v="Attchd"/>
    <n v="1969"/>
    <s v="RFn"/>
    <n v="2"/>
    <n v="530"/>
    <s v="TA"/>
    <s v="TA"/>
    <s v="Y"/>
    <n v="305"/>
    <n v="189"/>
    <n v="0"/>
    <n v="0"/>
    <n v="0"/>
    <n v="0"/>
    <s v="NA"/>
    <s v="MnPrv"/>
    <s v="Shed"/>
    <n v="400"/>
    <n v="9"/>
    <n v="2008"/>
    <s v="WD"/>
    <s v="Normal"/>
    <n v="172000"/>
    <m/>
    <m/>
  </r>
  <r>
    <x v="660"/>
    <n v="160"/>
    <s v="FV"/>
    <n v="35"/>
    <n v="4017"/>
    <s v="Pave"/>
    <s v="Pave"/>
    <s v="IR1"/>
    <s v="Lvl"/>
    <s v="AllPub"/>
    <s v="Inside"/>
    <s v="Gtl"/>
    <s v="Somerst"/>
    <s v="Norm"/>
    <s v="Norm"/>
    <s v="TwnhsE"/>
    <s v="2Story"/>
    <n v="7"/>
    <n v="5"/>
    <n v="2006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x v="0"/>
    <s v="SBrkr"/>
    <n v="625"/>
    <n v="625"/>
    <n v="0"/>
    <n v="1250"/>
    <n v="0"/>
    <n v="0"/>
    <n v="2"/>
    <n v="1"/>
    <n v="2"/>
    <n v="1"/>
    <s v="Gd"/>
    <n v="5"/>
    <s v="Typ"/>
    <n v="0"/>
    <s v="NA"/>
    <s v="Detchd"/>
    <n v="2006"/>
    <s v="Fin"/>
    <n v="2"/>
    <n v="625"/>
    <s v="TA"/>
    <s v="TA"/>
    <s v="Y"/>
    <n v="0"/>
    <n v="54"/>
    <n v="0"/>
    <n v="0"/>
    <n v="0"/>
    <n v="0"/>
    <s v="NA"/>
    <s v="NA"/>
    <s v="NA"/>
    <n v="0"/>
    <n v="3"/>
    <n v="2008"/>
    <s v="WD"/>
    <s v="Normal"/>
    <n v="171900"/>
    <m/>
    <m/>
  </r>
  <r>
    <x v="661"/>
    <n v="120"/>
    <s v="RL"/>
    <s v="NA"/>
    <n v="3136"/>
    <s v="Pave"/>
    <s v="NA"/>
    <s v="IR1"/>
    <s v="Lvl"/>
    <s v="AllPub"/>
    <s v="Corner"/>
    <s v="Gtl"/>
    <s v="NridgHt"/>
    <s v="Norm"/>
    <s v="Norm"/>
    <s v="TwnhsE"/>
    <s v="1Story"/>
    <n v="7"/>
    <n v="5"/>
    <n v="2003"/>
    <n v="2003"/>
    <s v="Gable"/>
    <s v="CompShg"/>
    <s v="VinylSd"/>
    <s v="Wd Shng"/>
    <s v="Stone"/>
    <n v="163"/>
    <s v="Gd"/>
    <s v="TA"/>
    <s v="PConc"/>
    <s v="Gd"/>
    <s v="TA"/>
    <s v="No"/>
    <s v="Unf"/>
    <n v="0"/>
    <s v="Unf"/>
    <n v="0"/>
    <n v="1405"/>
    <n v="1405"/>
    <s v="GasA"/>
    <s v="Ex"/>
    <x v="0"/>
    <s v="SBrkr"/>
    <n v="1405"/>
    <n v="0"/>
    <n v="0"/>
    <n v="1405"/>
    <n v="0"/>
    <n v="0"/>
    <n v="2"/>
    <n v="0"/>
    <n v="2"/>
    <n v="1"/>
    <s v="Gd"/>
    <n v="6"/>
    <s v="Typ"/>
    <n v="1"/>
    <s v="Gd"/>
    <s v="Attchd"/>
    <n v="2003"/>
    <s v="RFn"/>
    <n v="2"/>
    <n v="478"/>
    <s v="TA"/>
    <s v="TA"/>
    <s v="Y"/>
    <n v="148"/>
    <n v="36"/>
    <n v="0"/>
    <n v="0"/>
    <n v="0"/>
    <n v="0"/>
    <s v="NA"/>
    <s v="NA"/>
    <s v="NA"/>
    <n v="0"/>
    <n v="3"/>
    <n v="2006"/>
    <s v="WD"/>
    <s v="Normal"/>
    <n v="171750"/>
    <m/>
    <m/>
  </r>
  <r>
    <x v="662"/>
    <n v="20"/>
    <s v="RL"/>
    <n v="75"/>
    <n v="10125"/>
    <s v="Pave"/>
    <s v="NA"/>
    <s v="Reg"/>
    <s v="Lvl"/>
    <s v="AllPub"/>
    <s v="Inside"/>
    <s v="Gtl"/>
    <s v="Mitchel"/>
    <s v="Norm"/>
    <s v="Norm"/>
    <s v="1Fam"/>
    <s v="1Story"/>
    <n v="6"/>
    <n v="6"/>
    <n v="1977"/>
    <n v="1977"/>
    <s v="Gable"/>
    <s v="CompShg"/>
    <s v="Plywood"/>
    <s v="Plywood"/>
    <s v="None"/>
    <n v="0"/>
    <s v="TA"/>
    <s v="TA"/>
    <s v="CBlock"/>
    <s v="TA"/>
    <s v="TA"/>
    <s v="No"/>
    <s v="ALQ"/>
    <n v="641"/>
    <s v="LwQ"/>
    <n v="279"/>
    <n v="276"/>
    <n v="1196"/>
    <s v="GasA"/>
    <s v="TA"/>
    <x v="0"/>
    <s v="SBrkr"/>
    <n v="1279"/>
    <n v="0"/>
    <n v="0"/>
    <n v="1279"/>
    <n v="0"/>
    <n v="1"/>
    <n v="2"/>
    <n v="0"/>
    <n v="3"/>
    <n v="1"/>
    <s v="TA"/>
    <n v="6"/>
    <s v="Typ"/>
    <n v="2"/>
    <s v="Fa"/>
    <s v="Detchd"/>
    <n v="1980"/>
    <s v="Unf"/>
    <n v="2"/>
    <n v="473"/>
    <s v="TA"/>
    <s v="TA"/>
    <s v="Y"/>
    <n v="238"/>
    <n v="83"/>
    <n v="0"/>
    <n v="0"/>
    <n v="0"/>
    <n v="0"/>
    <s v="NA"/>
    <s v="MnPrv"/>
    <s v="NA"/>
    <n v="0"/>
    <n v="2"/>
    <n v="2008"/>
    <s v="WD"/>
    <s v="Normal"/>
    <n v="171500"/>
    <m/>
    <m/>
  </r>
  <r>
    <x v="663"/>
    <n v="90"/>
    <s v="RL"/>
    <n v="82"/>
    <n v="11070"/>
    <s v="Pave"/>
    <s v="NA"/>
    <s v="Reg"/>
    <s v="Lvl"/>
    <s v="AllPub"/>
    <s v="Inside"/>
    <s v="Gtl"/>
    <s v="Mitchel"/>
    <s v="Norm"/>
    <s v="Norm"/>
    <s v="Duplex"/>
    <s v="1Story"/>
    <n v="7"/>
    <n v="5"/>
    <n v="1988"/>
    <n v="1989"/>
    <s v="Gable"/>
    <s v="CompShg"/>
    <s v="VinylSd"/>
    <s v="VinylSd"/>
    <s v="BrkFace"/>
    <n v="70"/>
    <s v="TA"/>
    <s v="TA"/>
    <s v="CBlock"/>
    <s v="TA"/>
    <s v="TA"/>
    <s v="No"/>
    <s v="Unf"/>
    <n v="0"/>
    <s v="Unf"/>
    <n v="0"/>
    <n v="1907"/>
    <n v="1907"/>
    <s v="GasA"/>
    <s v="Gd"/>
    <x v="0"/>
    <s v="SBrkr"/>
    <n v="1959"/>
    <n v="0"/>
    <n v="0"/>
    <n v="1959"/>
    <n v="0"/>
    <n v="0"/>
    <n v="3"/>
    <n v="0"/>
    <n v="5"/>
    <n v="2"/>
    <s v="TA"/>
    <n v="9"/>
    <s v="Typ"/>
    <n v="0"/>
    <s v="NA"/>
    <s v="2Types"/>
    <n v="1989"/>
    <s v="Unf"/>
    <n v="3"/>
    <n v="766"/>
    <s v="TA"/>
    <s v="TA"/>
    <s v="Y"/>
    <n v="0"/>
    <n v="0"/>
    <n v="0"/>
    <n v="0"/>
    <n v="0"/>
    <n v="0"/>
    <s v="NA"/>
    <s v="NA"/>
    <s v="NA"/>
    <n v="0"/>
    <n v="7"/>
    <n v="2006"/>
    <s v="WD"/>
    <s v="Family"/>
    <n v="171000"/>
    <m/>
    <m/>
  </r>
  <r>
    <x v="664"/>
    <n v="60"/>
    <s v="RL"/>
    <n v="70"/>
    <n v="8400"/>
    <s v="Pave"/>
    <s v="NA"/>
    <s v="Reg"/>
    <s v="Lvl"/>
    <s v="AllPub"/>
    <s v="Inside"/>
    <s v="Gtl"/>
    <s v="SawyerW"/>
    <s v="Norm"/>
    <s v="Norm"/>
    <s v="1Fam"/>
    <s v="2Story"/>
    <n v="6"/>
    <n v="6"/>
    <n v="1980"/>
    <n v="1981"/>
    <s v="Gable"/>
    <s v="CompShg"/>
    <s v="HdBoard"/>
    <s v="HdBoard"/>
    <s v="BrkFace"/>
    <n v="130"/>
    <s v="TA"/>
    <s v="TA"/>
    <s v="CBlock"/>
    <s v="Gd"/>
    <s v="TA"/>
    <s v="No"/>
    <s v="Unf"/>
    <n v="0"/>
    <s v="Unf"/>
    <n v="0"/>
    <n v="650"/>
    <n v="650"/>
    <s v="GasA"/>
    <s v="TA"/>
    <x v="0"/>
    <s v="SBrkr"/>
    <n v="888"/>
    <n v="676"/>
    <n v="0"/>
    <n v="1564"/>
    <n v="0"/>
    <n v="0"/>
    <n v="2"/>
    <n v="1"/>
    <n v="3"/>
    <n v="1"/>
    <s v="TA"/>
    <n v="7"/>
    <s v="Typ"/>
    <n v="1"/>
    <s v="TA"/>
    <s v="Attchd"/>
    <n v="1980"/>
    <s v="Unf"/>
    <n v="2"/>
    <n v="476"/>
    <s v="TA"/>
    <s v="TA"/>
    <s v="Y"/>
    <n v="0"/>
    <n v="50"/>
    <n v="0"/>
    <n v="0"/>
    <n v="204"/>
    <n v="0"/>
    <s v="NA"/>
    <s v="MnPrv"/>
    <s v="NA"/>
    <n v="0"/>
    <n v="4"/>
    <n v="2010"/>
    <s v="WD"/>
    <s v="Normal"/>
    <n v="171000"/>
    <m/>
    <m/>
  </r>
  <r>
    <x v="665"/>
    <n v="85"/>
    <s v="RL"/>
    <s v="NA"/>
    <n v="16647"/>
    <s v="Pave"/>
    <s v="NA"/>
    <s v="IR1"/>
    <s v="Lvl"/>
    <s v="AllPub"/>
    <s v="CulDSac"/>
    <s v="Gtl"/>
    <s v="Sawyer"/>
    <s v="RRAe"/>
    <s v="Norm"/>
    <s v="1Fam"/>
    <s v="SFoyer"/>
    <n v="5"/>
    <n v="5"/>
    <n v="1975"/>
    <n v="1981"/>
    <s v="Gable"/>
    <s v="CompShg"/>
    <s v="HdBoard"/>
    <s v="HdBoard"/>
    <s v="None"/>
    <n v="0"/>
    <s v="TA"/>
    <s v="TA"/>
    <s v="CBlock"/>
    <s v="Gd"/>
    <s v="TA"/>
    <s v="Gd"/>
    <s v="ALQ"/>
    <n v="1390"/>
    <s v="Unf"/>
    <n v="0"/>
    <n v="0"/>
    <n v="1390"/>
    <s v="GasA"/>
    <s v="TA"/>
    <x v="0"/>
    <s v="SBrkr"/>
    <n v="1701"/>
    <n v="0"/>
    <n v="0"/>
    <n v="1701"/>
    <n v="1"/>
    <n v="0"/>
    <n v="2"/>
    <n v="0"/>
    <n v="3"/>
    <n v="1"/>
    <s v="TA"/>
    <n v="6"/>
    <s v="Min2"/>
    <n v="2"/>
    <s v="TA"/>
    <s v="Basment"/>
    <n v="1975"/>
    <s v="Fin"/>
    <n v="2"/>
    <n v="611"/>
    <s v="TA"/>
    <s v="TA"/>
    <s v="Y"/>
    <n v="0"/>
    <n v="0"/>
    <n v="0"/>
    <n v="0"/>
    <n v="0"/>
    <n v="0"/>
    <s v="NA"/>
    <s v="NA"/>
    <s v="NA"/>
    <n v="0"/>
    <n v="1"/>
    <n v="2007"/>
    <s v="WD"/>
    <s v="Normal"/>
    <n v="171000"/>
    <m/>
    <m/>
  </r>
  <r>
    <x v="666"/>
    <n v="80"/>
    <s v="RL"/>
    <n v="76"/>
    <n v="9880"/>
    <s v="Pave"/>
    <s v="NA"/>
    <s v="Reg"/>
    <s v="Lvl"/>
    <s v="AllPub"/>
    <s v="Inside"/>
    <s v="Gtl"/>
    <s v="Mitchel"/>
    <s v="Norm"/>
    <s v="Norm"/>
    <s v="1Fam"/>
    <s v="SLvl"/>
    <n v="6"/>
    <n v="6"/>
    <n v="1977"/>
    <n v="1977"/>
    <s v="Gable"/>
    <s v="CompShg"/>
    <s v="Plywood"/>
    <s v="Plywood"/>
    <s v="None"/>
    <n v="0"/>
    <s v="TA"/>
    <s v="TA"/>
    <s v="CBlock"/>
    <s v="TA"/>
    <s v="TA"/>
    <s v="Av"/>
    <s v="ALQ"/>
    <n v="522"/>
    <s v="Unf"/>
    <n v="0"/>
    <n v="574"/>
    <n v="1096"/>
    <s v="GasA"/>
    <s v="TA"/>
    <x v="0"/>
    <s v="SBrkr"/>
    <n v="1118"/>
    <n v="0"/>
    <n v="0"/>
    <n v="1118"/>
    <n v="1"/>
    <n v="0"/>
    <n v="1"/>
    <n v="0"/>
    <n v="3"/>
    <n v="1"/>
    <s v="TA"/>
    <n v="6"/>
    <s v="Typ"/>
    <n v="1"/>
    <s v="Po"/>
    <s v="Attchd"/>
    <n v="1977"/>
    <s v="Fin"/>
    <n v="1"/>
    <n v="358"/>
    <s v="TA"/>
    <s v="TA"/>
    <s v="Y"/>
    <n v="203"/>
    <n v="0"/>
    <n v="0"/>
    <n v="0"/>
    <n v="0"/>
    <n v="576"/>
    <s v="Gd"/>
    <s v="GdPrv"/>
    <s v="NA"/>
    <n v="0"/>
    <n v="7"/>
    <n v="2008"/>
    <s v="WD"/>
    <s v="Normal"/>
    <n v="171000"/>
    <m/>
    <m/>
  </r>
  <r>
    <x v="667"/>
    <n v="60"/>
    <s v="RL"/>
    <n v="70"/>
    <n v="9247"/>
    <s v="Pave"/>
    <s v="NA"/>
    <s v="IR1"/>
    <s v="Lvl"/>
    <s v="AllPub"/>
    <s v="Inside"/>
    <s v="Gtl"/>
    <s v="NAmes"/>
    <s v="Norm"/>
    <s v="Norm"/>
    <s v="1Fam"/>
    <s v="2Story"/>
    <n v="6"/>
    <n v="6"/>
    <n v="1962"/>
    <n v="1962"/>
    <s v="Gable"/>
    <s v="CompShg"/>
    <s v="HdBoard"/>
    <s v="HdBoard"/>
    <s v="BrkFace"/>
    <n v="318"/>
    <s v="TA"/>
    <s v="TA"/>
    <s v="CBlock"/>
    <s v="TA"/>
    <s v="TA"/>
    <s v="No"/>
    <s v="Rec"/>
    <n v="319"/>
    <s v="Unf"/>
    <n v="0"/>
    <n v="539"/>
    <n v="858"/>
    <s v="GasA"/>
    <s v="Ex"/>
    <x v="0"/>
    <s v="SBrkr"/>
    <n v="858"/>
    <n v="858"/>
    <n v="0"/>
    <n v="1716"/>
    <n v="0"/>
    <n v="0"/>
    <n v="1"/>
    <n v="1"/>
    <n v="4"/>
    <n v="1"/>
    <s v="TA"/>
    <n v="8"/>
    <s v="Typ"/>
    <n v="1"/>
    <s v="Gd"/>
    <s v="Attchd"/>
    <n v="1962"/>
    <s v="Fin"/>
    <n v="2"/>
    <n v="490"/>
    <s v="TA"/>
    <s v="TA"/>
    <s v="Y"/>
    <n v="0"/>
    <n v="84"/>
    <n v="0"/>
    <n v="0"/>
    <n v="120"/>
    <n v="0"/>
    <s v="NA"/>
    <s v="NA"/>
    <s v="NA"/>
    <n v="0"/>
    <n v="3"/>
    <n v="2008"/>
    <s v="WD"/>
    <s v="Normal"/>
    <n v="171000"/>
    <m/>
    <m/>
  </r>
  <r>
    <x v="668"/>
    <n v="20"/>
    <s v="RL"/>
    <n v="115"/>
    <n v="16905"/>
    <s v="Pave"/>
    <s v="NA"/>
    <s v="Reg"/>
    <s v="Lvl"/>
    <s v="AllPub"/>
    <s v="Inside"/>
    <s v="Gtl"/>
    <s v="Timber"/>
    <s v="Norm"/>
    <s v="Norm"/>
    <s v="1Fam"/>
    <s v="1Story"/>
    <n v="5"/>
    <n v="6"/>
    <n v="1959"/>
    <n v="1959"/>
    <s v="Gable"/>
    <s v="CompShg"/>
    <s v="VinylSd"/>
    <s v="VinylSd"/>
    <s v="None"/>
    <n v="0"/>
    <s v="TA"/>
    <s v="Gd"/>
    <s v="CBlock"/>
    <s v="TA"/>
    <s v="TA"/>
    <s v="Gd"/>
    <s v="BLQ"/>
    <n v="967"/>
    <s v="Unf"/>
    <n v="0"/>
    <n v="383"/>
    <n v="1350"/>
    <s v="GasA"/>
    <s v="Gd"/>
    <x v="0"/>
    <s v="SBrkr"/>
    <n v="1328"/>
    <n v="0"/>
    <n v="0"/>
    <n v="1328"/>
    <n v="0"/>
    <n v="1"/>
    <n v="1"/>
    <n v="1"/>
    <n v="2"/>
    <n v="1"/>
    <s v="TA"/>
    <n v="5"/>
    <s v="Typ"/>
    <n v="2"/>
    <s v="Gd"/>
    <s v="Attchd"/>
    <n v="1959"/>
    <s v="RFn"/>
    <n v="1"/>
    <n v="308"/>
    <s v="TA"/>
    <s v="TA"/>
    <s v="P"/>
    <n v="0"/>
    <n v="104"/>
    <n v="0"/>
    <n v="0"/>
    <n v="0"/>
    <n v="0"/>
    <s v="NA"/>
    <s v="NA"/>
    <s v="NA"/>
    <n v="0"/>
    <n v="7"/>
    <n v="2007"/>
    <s v="WD"/>
    <s v="Normal"/>
    <n v="170000"/>
    <m/>
    <m/>
  </r>
  <r>
    <x v="669"/>
    <n v="20"/>
    <s v="RL"/>
    <n v="77"/>
    <n v="10010"/>
    <s v="Pave"/>
    <s v="NA"/>
    <s v="Reg"/>
    <s v="Lvl"/>
    <s v="AllPub"/>
    <s v="Inside"/>
    <s v="Mod"/>
    <s v="Mitchel"/>
    <s v="Norm"/>
    <s v="Norm"/>
    <s v="1Fam"/>
    <s v="1Story"/>
    <n v="5"/>
    <n v="5"/>
    <n v="1974"/>
    <n v="1975"/>
    <s v="Gable"/>
    <s v="CompShg"/>
    <s v="HdBoard"/>
    <s v="HdBoard"/>
    <s v="None"/>
    <n v="0"/>
    <s v="TA"/>
    <s v="TA"/>
    <s v="CBlock"/>
    <s v="Gd"/>
    <s v="TA"/>
    <s v="Av"/>
    <s v="ALQ"/>
    <n v="1071"/>
    <s v="LwQ"/>
    <n v="123"/>
    <n v="195"/>
    <n v="1389"/>
    <s v="GasA"/>
    <s v="Gd"/>
    <x v="0"/>
    <s v="SBrkr"/>
    <n v="1389"/>
    <n v="0"/>
    <n v="0"/>
    <n v="1389"/>
    <n v="1"/>
    <n v="0"/>
    <n v="1"/>
    <n v="0"/>
    <n v="2"/>
    <n v="1"/>
    <s v="TA"/>
    <n v="6"/>
    <s v="Typ"/>
    <n v="1"/>
    <s v="TA"/>
    <s v="Attchd"/>
    <n v="1975"/>
    <s v="RFn"/>
    <n v="2"/>
    <n v="418"/>
    <s v="TA"/>
    <s v="TA"/>
    <s v="Y"/>
    <n v="240"/>
    <n v="38"/>
    <n v="0"/>
    <n v="0"/>
    <n v="0"/>
    <n v="0"/>
    <s v="NA"/>
    <s v="NA"/>
    <s v="NA"/>
    <n v="0"/>
    <n v="4"/>
    <n v="2006"/>
    <s v="WD"/>
    <s v="Normal"/>
    <n v="170000"/>
    <m/>
    <m/>
  </r>
  <r>
    <x v="670"/>
    <n v="80"/>
    <s v="RL"/>
    <n v="76"/>
    <n v="9967"/>
    <s v="Pave"/>
    <s v="NA"/>
    <s v="IR1"/>
    <s v="Lvl"/>
    <s v="AllPub"/>
    <s v="Inside"/>
    <s v="Gtl"/>
    <s v="Gilbert"/>
    <s v="Norm"/>
    <s v="Norm"/>
    <s v="1Fam"/>
    <s v="SLvl"/>
    <n v="7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Ex"/>
    <x v="0"/>
    <s v="SBrkr"/>
    <n v="774"/>
    <n v="656"/>
    <n v="0"/>
    <n v="1430"/>
    <n v="0"/>
    <n v="0"/>
    <n v="2"/>
    <n v="1"/>
    <n v="3"/>
    <n v="1"/>
    <s v="TA"/>
    <n v="8"/>
    <s v="Typ"/>
    <n v="1"/>
    <s v="TA"/>
    <s v="BuiltIn"/>
    <n v="2000"/>
    <s v="RFn"/>
    <n v="2"/>
    <n v="400"/>
    <s v="TA"/>
    <s v="TA"/>
    <s v="Y"/>
    <n v="100"/>
    <n v="0"/>
    <n v="0"/>
    <n v="0"/>
    <n v="0"/>
    <n v="0"/>
    <s v="NA"/>
    <s v="NA"/>
    <s v="NA"/>
    <n v="0"/>
    <n v="12"/>
    <n v="2007"/>
    <s v="WD"/>
    <s v="Normal"/>
    <n v="170000"/>
    <m/>
    <m/>
  </r>
  <r>
    <x v="671"/>
    <n v="20"/>
    <s v="RL"/>
    <n v="102"/>
    <n v="17920"/>
    <s v="Pave"/>
    <s v="NA"/>
    <s v="Reg"/>
    <s v="Lvl"/>
    <s v="AllPub"/>
    <s v="Inside"/>
    <s v="Gtl"/>
    <s v="Sawyer"/>
    <s v="Norm"/>
    <s v="Norm"/>
    <s v="1Fam"/>
    <s v="1Story"/>
    <n v="5"/>
    <n v="4"/>
    <n v="1955"/>
    <n v="1974"/>
    <s v="Hip"/>
    <s v="CompShg"/>
    <s v="Wd Sdng"/>
    <s v="Plywood"/>
    <s v="None"/>
    <n v="0"/>
    <s v="TA"/>
    <s v="TA"/>
    <s v="CBlock"/>
    <s v="TA"/>
    <s v="TA"/>
    <s v="Mn"/>
    <s v="ALQ"/>
    <n v="306"/>
    <s v="Rec"/>
    <n v="1085"/>
    <n v="372"/>
    <n v="1763"/>
    <s v="GasA"/>
    <s v="TA"/>
    <x v="0"/>
    <s v="SBrkr"/>
    <n v="1779"/>
    <n v="0"/>
    <n v="0"/>
    <n v="1779"/>
    <n v="1"/>
    <n v="0"/>
    <n v="1"/>
    <n v="1"/>
    <n v="3"/>
    <n v="1"/>
    <s v="TA"/>
    <n v="6"/>
    <s v="Typ"/>
    <n v="1"/>
    <s v="Gd"/>
    <s v="Attchd"/>
    <n v="1955"/>
    <s v="Unf"/>
    <n v="2"/>
    <n v="454"/>
    <s v="TA"/>
    <s v="TA"/>
    <s v="Y"/>
    <n v="0"/>
    <n v="418"/>
    <n v="0"/>
    <n v="0"/>
    <n v="312"/>
    <n v="0"/>
    <s v="NA"/>
    <s v="NA"/>
    <s v="NA"/>
    <n v="0"/>
    <n v="7"/>
    <n v="2006"/>
    <s v="WD"/>
    <s v="Abnorml"/>
    <n v="170000"/>
    <m/>
    <m/>
  </r>
  <r>
    <x v="672"/>
    <n v="50"/>
    <s v="RL"/>
    <n v="60"/>
    <n v="10800"/>
    <s v="Pave"/>
    <s v="Grvl"/>
    <s v="Reg"/>
    <s v="Lvl"/>
    <s v="AllPub"/>
    <s v="Inside"/>
    <s v="Gtl"/>
    <s v="OldTown"/>
    <s v="Norm"/>
    <s v="Norm"/>
    <s v="1Fam"/>
    <s v="1.5Fin"/>
    <n v="5"/>
    <n v="8"/>
    <n v="1936"/>
    <n v="1989"/>
    <s v="Gable"/>
    <s v="CompShg"/>
    <s v="Wd Sdng"/>
    <s v="Wd Sdng"/>
    <s v="None"/>
    <n v="0"/>
    <s v="TA"/>
    <s v="TA"/>
    <s v="CBlock"/>
    <s v="Fa"/>
    <s v="TA"/>
    <s v="No"/>
    <s v="ALQ"/>
    <n v="626"/>
    <s v="Unf"/>
    <n v="0"/>
    <n v="170"/>
    <n v="796"/>
    <s v="GasA"/>
    <s v="Gd"/>
    <x v="0"/>
    <s v="SBrkr"/>
    <n v="1096"/>
    <n v="370"/>
    <n v="0"/>
    <n v="1466"/>
    <n v="0"/>
    <n v="1"/>
    <n v="2"/>
    <n v="0"/>
    <n v="3"/>
    <n v="1"/>
    <s v="Gd"/>
    <n v="7"/>
    <s v="Min1"/>
    <n v="1"/>
    <s v="TA"/>
    <s v="Attchd"/>
    <n v="1950"/>
    <s v="Unf"/>
    <n v="2"/>
    <n v="566"/>
    <s v="TA"/>
    <s v="TA"/>
    <s v="Y"/>
    <n v="436"/>
    <n v="21"/>
    <n v="0"/>
    <n v="0"/>
    <n v="0"/>
    <n v="0"/>
    <s v="NA"/>
    <s v="NA"/>
    <s v="Shed"/>
    <n v="500"/>
    <n v="4"/>
    <n v="2006"/>
    <s v="WD"/>
    <s v="Normal"/>
    <n v="170000"/>
    <m/>
    <m/>
  </r>
  <r>
    <x v="673"/>
    <n v="120"/>
    <s v="RL"/>
    <s v="NA"/>
    <n v="3696"/>
    <s v="Pave"/>
    <s v="NA"/>
    <s v="Reg"/>
    <s v="Lvl"/>
    <s v="AllPub"/>
    <s v="Inside"/>
    <s v="Gtl"/>
    <s v="StoneBr"/>
    <s v="Norm"/>
    <s v="Norm"/>
    <s v="TwnhsE"/>
    <s v="1Story"/>
    <n v="8"/>
    <n v="5"/>
    <n v="1986"/>
    <n v="1986"/>
    <s v="Gable"/>
    <s v="CompShg"/>
    <s v="HdBoard"/>
    <s v="HdBoard"/>
    <s v="None"/>
    <n v="0"/>
    <s v="Gd"/>
    <s v="TA"/>
    <s v="CBlock"/>
    <s v="Gd"/>
    <s v="TA"/>
    <s v="No"/>
    <s v="Unf"/>
    <n v="0"/>
    <s v="Unf"/>
    <n v="0"/>
    <n v="1074"/>
    <n v="1074"/>
    <s v="GasA"/>
    <s v="Ex"/>
    <x v="0"/>
    <s v="SBrkr"/>
    <n v="1088"/>
    <n v="0"/>
    <n v="0"/>
    <n v="1088"/>
    <n v="0"/>
    <n v="0"/>
    <n v="1"/>
    <n v="1"/>
    <n v="2"/>
    <n v="1"/>
    <s v="Gd"/>
    <n v="5"/>
    <s v="Typ"/>
    <n v="0"/>
    <s v="NA"/>
    <s v="Attchd"/>
    <n v="1987"/>
    <s v="RFn"/>
    <n v="2"/>
    <n v="461"/>
    <s v="TA"/>
    <s v="TA"/>
    <s v="Y"/>
    <n v="0"/>
    <n v="74"/>
    <n v="137"/>
    <n v="0"/>
    <n v="0"/>
    <n v="0"/>
    <s v="NA"/>
    <s v="NA"/>
    <s v="NA"/>
    <n v="0"/>
    <n v="10"/>
    <n v="2007"/>
    <s v="WD"/>
    <s v="Normal"/>
    <n v="170000"/>
    <m/>
    <m/>
  </r>
  <r>
    <x v="674"/>
    <n v="85"/>
    <s v="RL"/>
    <n v="85"/>
    <n v="10625"/>
    <s v="Pave"/>
    <s v="NA"/>
    <s v="Reg"/>
    <s v="Lvl"/>
    <s v="AllPub"/>
    <s v="Inside"/>
    <s v="Gtl"/>
    <s v="NWAmes"/>
    <s v="Norm"/>
    <s v="Norm"/>
    <s v="1Fam"/>
    <s v="SFoyer"/>
    <n v="7"/>
    <n v="6"/>
    <n v="1974"/>
    <n v="1974"/>
    <s v="Gable"/>
    <s v="CompShg"/>
    <s v="Plywood"/>
    <s v="Plywood"/>
    <s v="BrkFace"/>
    <n v="81"/>
    <s v="TA"/>
    <s v="TA"/>
    <s v="CBlock"/>
    <s v="Gd"/>
    <s v="TA"/>
    <s v="Gd"/>
    <s v="GLQ"/>
    <n v="885"/>
    <s v="LwQ"/>
    <n v="168"/>
    <n v="0"/>
    <n v="1053"/>
    <s v="GasA"/>
    <s v="TA"/>
    <x v="0"/>
    <s v="SBrkr"/>
    <n v="1173"/>
    <n v="0"/>
    <n v="0"/>
    <n v="1173"/>
    <n v="1"/>
    <n v="0"/>
    <n v="2"/>
    <n v="0"/>
    <n v="3"/>
    <n v="1"/>
    <s v="Gd"/>
    <n v="6"/>
    <s v="Typ"/>
    <n v="2"/>
    <s v="TA"/>
    <s v="Attchd"/>
    <n v="1974"/>
    <s v="RFn"/>
    <n v="2"/>
    <n v="528"/>
    <s v="TA"/>
    <s v="TA"/>
    <s v="Y"/>
    <n v="0"/>
    <n v="120"/>
    <n v="0"/>
    <n v="0"/>
    <n v="0"/>
    <n v="0"/>
    <s v="NA"/>
    <s v="MnPrv"/>
    <s v="NA"/>
    <n v="0"/>
    <n v="1"/>
    <n v="2010"/>
    <s v="WD"/>
    <s v="Family"/>
    <n v="170000"/>
    <m/>
    <m/>
  </r>
  <r>
    <x v="675"/>
    <n v="80"/>
    <s v="RL"/>
    <n v="102"/>
    <n v="10192"/>
    <s v="Pave"/>
    <s v="NA"/>
    <s v="IR1"/>
    <s v="Lvl"/>
    <s v="AllPub"/>
    <s v="Inside"/>
    <s v="Gtl"/>
    <s v="NWAmes"/>
    <s v="Norm"/>
    <s v="Norm"/>
    <s v="1Fam"/>
    <s v="SLvl"/>
    <n v="7"/>
    <n v="6"/>
    <n v="1968"/>
    <n v="1992"/>
    <s v="Gable"/>
    <s v="CompShg"/>
    <s v="MetalSd"/>
    <s v="MetalSd"/>
    <s v="BrkFace"/>
    <n v="143"/>
    <s v="TA"/>
    <s v="TA"/>
    <s v="CBlock"/>
    <s v="TA"/>
    <s v="TA"/>
    <s v="No"/>
    <s v="Unf"/>
    <n v="0"/>
    <s v="Unf"/>
    <n v="0"/>
    <n v="570"/>
    <n v="570"/>
    <s v="GasA"/>
    <s v="Gd"/>
    <x v="0"/>
    <s v="SBrkr"/>
    <n v="1222"/>
    <n v="698"/>
    <n v="0"/>
    <n v="1920"/>
    <n v="0"/>
    <n v="0"/>
    <n v="3"/>
    <n v="0"/>
    <n v="4"/>
    <n v="1"/>
    <s v="Gd"/>
    <n v="8"/>
    <s v="Typ"/>
    <n v="1"/>
    <s v="TA"/>
    <s v="Attchd"/>
    <n v="1968"/>
    <s v="RFn"/>
    <n v="2"/>
    <n v="487"/>
    <s v="TA"/>
    <s v="TA"/>
    <s v="Y"/>
    <n v="0"/>
    <n v="98"/>
    <n v="0"/>
    <n v="0"/>
    <n v="0"/>
    <n v="0"/>
    <s v="NA"/>
    <s v="GdPrv"/>
    <s v="NA"/>
    <n v="0"/>
    <n v="9"/>
    <n v="2006"/>
    <s v="WD"/>
    <s v="Normal"/>
    <n v="170000"/>
    <m/>
    <m/>
  </r>
  <r>
    <x v="676"/>
    <n v="20"/>
    <s v="RL"/>
    <n v="65"/>
    <n v="10237"/>
    <s v="Pave"/>
    <s v="NA"/>
    <s v="Reg"/>
    <s v="Lvl"/>
    <s v="AllPub"/>
    <s v="Inside"/>
    <s v="Gtl"/>
    <s v="Gilbert"/>
    <s v="RRAn"/>
    <s v="Norm"/>
    <s v="1Fam"/>
    <s v="1Story"/>
    <n v="6"/>
    <n v="5"/>
    <n v="2005"/>
    <n v="2006"/>
    <s v="Gable"/>
    <s v="CompShg"/>
    <s v="VinylSd"/>
    <s v="VinylSd"/>
    <s v="None"/>
    <n v="0"/>
    <s v="Gd"/>
    <s v="TA"/>
    <s v="PConc"/>
    <s v="Gd"/>
    <s v="TA"/>
    <s v="No"/>
    <s v="GLQ"/>
    <n v="28"/>
    <s v="Unf"/>
    <n v="0"/>
    <n v="1288"/>
    <n v="1316"/>
    <s v="GasA"/>
    <s v="Ex"/>
    <x v="0"/>
    <s v="SBrkr"/>
    <n v="1316"/>
    <n v="0"/>
    <n v="0"/>
    <n v="1316"/>
    <n v="0"/>
    <n v="0"/>
    <n v="2"/>
    <n v="0"/>
    <n v="3"/>
    <n v="1"/>
    <s v="Gd"/>
    <n v="6"/>
    <s v="Typ"/>
    <n v="1"/>
    <s v="Gd"/>
    <s v="Attchd"/>
    <n v="2005"/>
    <s v="Fin"/>
    <n v="2"/>
    <n v="397"/>
    <s v="TA"/>
    <s v="TA"/>
    <s v="Y"/>
    <n v="100"/>
    <n v="0"/>
    <n v="0"/>
    <n v="23"/>
    <n v="0"/>
    <n v="0"/>
    <s v="NA"/>
    <s v="NA"/>
    <s v="NA"/>
    <n v="0"/>
    <n v="10"/>
    <n v="2006"/>
    <s v="New"/>
    <s v="Partial"/>
    <n v="169990"/>
    <m/>
    <m/>
  </r>
  <r>
    <x v="677"/>
    <n v="80"/>
    <s v="RL"/>
    <s v="NA"/>
    <n v="12328"/>
    <s v="Pave"/>
    <s v="NA"/>
    <s v="IR1"/>
    <s v="Lvl"/>
    <s v="AllPub"/>
    <s v="Inside"/>
    <s v="Gtl"/>
    <s v="Mitchel"/>
    <s v="Norm"/>
    <s v="Norm"/>
    <s v="1Fam"/>
    <s v="SLvl"/>
    <n v="6"/>
    <n v="5"/>
    <n v="1976"/>
    <n v="1976"/>
    <s v="Gable"/>
    <s v="CompShg"/>
    <s v="HdBoard"/>
    <s v="HdBoard"/>
    <s v="BrkFace"/>
    <n v="335"/>
    <s v="TA"/>
    <s v="TA"/>
    <s v="CBlock"/>
    <s v="TA"/>
    <s v="TA"/>
    <s v="Av"/>
    <s v="GLQ"/>
    <n v="539"/>
    <s v="Unf"/>
    <n v="0"/>
    <n v="473"/>
    <n v="1012"/>
    <s v="GasA"/>
    <s v="TA"/>
    <x v="0"/>
    <s v="SBrkr"/>
    <n v="1034"/>
    <n v="0"/>
    <n v="0"/>
    <n v="1034"/>
    <n v="1"/>
    <n v="0"/>
    <n v="1"/>
    <n v="0"/>
    <n v="3"/>
    <n v="1"/>
    <s v="TA"/>
    <n v="6"/>
    <s v="Typ"/>
    <n v="0"/>
    <s v="NA"/>
    <s v="Attchd"/>
    <n v="1976"/>
    <s v="Unf"/>
    <n v="3"/>
    <n v="888"/>
    <s v="TA"/>
    <s v="TA"/>
    <s v="Y"/>
    <n v="0"/>
    <n v="0"/>
    <n v="0"/>
    <n v="0"/>
    <n v="0"/>
    <n v="0"/>
    <s v="NA"/>
    <s v="NA"/>
    <s v="NA"/>
    <n v="0"/>
    <n v="5"/>
    <n v="2010"/>
    <s v="WD"/>
    <s v="Normal"/>
    <n v="169900"/>
    <m/>
    <m/>
  </r>
  <r>
    <x v="678"/>
    <n v="50"/>
    <s v="RM"/>
    <s v="NA"/>
    <n v="7758"/>
    <s v="Pave"/>
    <s v="NA"/>
    <s v="Reg"/>
    <s v="Lvl"/>
    <s v="AllPub"/>
    <s v="Corner"/>
    <s v="Gtl"/>
    <s v="IDOTRR"/>
    <s v="Norm"/>
    <s v="Norm"/>
    <s v="1Fam"/>
    <s v="1.5Fin"/>
    <n v="7"/>
    <n v="4"/>
    <n v="1931"/>
    <n v="1950"/>
    <s v="Gable"/>
    <s v="CompShg"/>
    <s v="Stucco"/>
    <s v="Stucco"/>
    <s v="BrkFace"/>
    <n v="600"/>
    <s v="TA"/>
    <s v="Fa"/>
    <s v="PConc"/>
    <s v="TA"/>
    <s v="TA"/>
    <s v="No"/>
    <s v="LwQ"/>
    <n v="224"/>
    <s v="Unf"/>
    <n v="0"/>
    <n v="816"/>
    <n v="1040"/>
    <s v="GasA"/>
    <s v="Ex"/>
    <x v="0"/>
    <s v="FuseF"/>
    <n v="1226"/>
    <n v="592"/>
    <n v="0"/>
    <n v="1818"/>
    <n v="0"/>
    <n v="0"/>
    <n v="1"/>
    <n v="1"/>
    <n v="4"/>
    <n v="1"/>
    <s v="TA"/>
    <n v="7"/>
    <s v="Typ"/>
    <n v="2"/>
    <s v="TA"/>
    <s v="Detchd"/>
    <n v="1951"/>
    <s v="Unf"/>
    <n v="1"/>
    <n v="240"/>
    <s v="TA"/>
    <s v="TA"/>
    <s v="Y"/>
    <n v="0"/>
    <n v="0"/>
    <n v="0"/>
    <n v="0"/>
    <n v="184"/>
    <n v="0"/>
    <s v="NA"/>
    <s v="NA"/>
    <s v="NA"/>
    <n v="0"/>
    <n v="6"/>
    <n v="2007"/>
    <s v="WD"/>
    <s v="Normal"/>
    <n v="169500"/>
    <m/>
    <m/>
  </r>
  <r>
    <x v="679"/>
    <n v="60"/>
    <s v="RL"/>
    <n v="69"/>
    <n v="7590"/>
    <s v="Pave"/>
    <s v="NA"/>
    <s v="Reg"/>
    <s v="Lvl"/>
    <s v="AllPub"/>
    <s v="Inside"/>
    <s v="Gtl"/>
    <s v="NAmes"/>
    <s v="PosN"/>
    <s v="Norm"/>
    <s v="1Fam"/>
    <s v="2Story"/>
    <n v="5"/>
    <n v="5"/>
    <n v="1962"/>
    <n v="1962"/>
    <s v="Gable"/>
    <s v="CompShg"/>
    <s v="VinylSd"/>
    <s v="VinylSd"/>
    <s v="BrkFace"/>
    <n v="288"/>
    <s v="TA"/>
    <s v="TA"/>
    <s v="CBlock"/>
    <s v="TA"/>
    <s v="TA"/>
    <s v="No"/>
    <s v="ALQ"/>
    <n v="540"/>
    <s v="Unf"/>
    <n v="0"/>
    <n v="324"/>
    <n v="864"/>
    <s v="GasA"/>
    <s v="TA"/>
    <x v="0"/>
    <s v="SBrkr"/>
    <n v="876"/>
    <n v="936"/>
    <n v="0"/>
    <n v="1812"/>
    <n v="0"/>
    <n v="0"/>
    <n v="2"/>
    <n v="0"/>
    <n v="4"/>
    <n v="1"/>
    <s v="TA"/>
    <n v="8"/>
    <s v="Typ"/>
    <n v="1"/>
    <s v="TA"/>
    <s v="Attchd"/>
    <n v="1962"/>
    <s v="RFn"/>
    <n v="1"/>
    <n v="264"/>
    <s v="TA"/>
    <s v="TA"/>
    <s v="Y"/>
    <n v="0"/>
    <n v="168"/>
    <n v="0"/>
    <n v="0"/>
    <n v="0"/>
    <n v="0"/>
    <s v="NA"/>
    <s v="NA"/>
    <s v="NA"/>
    <n v="0"/>
    <n v="7"/>
    <n v="2007"/>
    <s v="WD"/>
    <s v="Normal"/>
    <n v="169500"/>
    <m/>
    <m/>
  </r>
  <r>
    <x v="680"/>
    <n v="60"/>
    <s v="RL"/>
    <s v="NA"/>
    <n v="14762"/>
    <s v="Pave"/>
    <s v="NA"/>
    <s v="IR2"/>
    <s v="Lvl"/>
    <s v="AllPub"/>
    <s v="Corner"/>
    <s v="Gtl"/>
    <s v="Gilbert"/>
    <s v="Feedr"/>
    <s v="Norm"/>
    <s v="1Fam"/>
    <s v="2Story"/>
    <n v="5"/>
    <n v="6"/>
    <n v="1948"/>
    <n v="1950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Gd"/>
    <x v="0"/>
    <s v="SBrkr"/>
    <n v="1547"/>
    <n v="720"/>
    <n v="53"/>
    <n v="2320"/>
    <n v="0"/>
    <n v="0"/>
    <n v="2"/>
    <n v="0"/>
    <n v="2"/>
    <n v="1"/>
    <s v="TA"/>
    <n v="7"/>
    <s v="Typ"/>
    <n v="1"/>
    <s v="TA"/>
    <s v="Attchd"/>
    <n v="1979"/>
    <s v="Unf"/>
    <n v="2"/>
    <n v="672"/>
    <s v="TA"/>
    <s v="TA"/>
    <s v="P"/>
    <n v="120"/>
    <n v="144"/>
    <n v="0"/>
    <n v="0"/>
    <n v="0"/>
    <n v="0"/>
    <s v="NA"/>
    <s v="NA"/>
    <s v="NA"/>
    <n v="0"/>
    <n v="5"/>
    <n v="2006"/>
    <s v="WD"/>
    <s v="Normal"/>
    <n v="169000"/>
    <m/>
    <m/>
  </r>
  <r>
    <x v="681"/>
    <n v="60"/>
    <s v="RL"/>
    <n v="57"/>
    <n v="8773"/>
    <s v="Pave"/>
    <s v="NA"/>
    <s v="IR1"/>
    <s v="HLS"/>
    <s v="AllPub"/>
    <s v="Inside"/>
    <s v="Gtl"/>
    <s v="Gilbert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916"/>
    <n v="916"/>
    <s v="GasA"/>
    <s v="Gd"/>
    <x v="0"/>
    <s v="SBrkr"/>
    <n v="916"/>
    <n v="684"/>
    <n v="0"/>
    <n v="1600"/>
    <n v="0"/>
    <n v="0"/>
    <n v="2"/>
    <n v="1"/>
    <n v="3"/>
    <n v="1"/>
    <s v="TA"/>
    <n v="7"/>
    <s v="Typ"/>
    <n v="1"/>
    <s v="TA"/>
    <s v="Attchd"/>
    <n v="1997"/>
    <s v="Fin"/>
    <n v="2"/>
    <n v="460"/>
    <s v="TA"/>
    <s v="TA"/>
    <s v="Y"/>
    <n v="100"/>
    <n v="38"/>
    <n v="0"/>
    <n v="0"/>
    <n v="0"/>
    <n v="0"/>
    <s v="NA"/>
    <s v="NA"/>
    <s v="NA"/>
    <n v="0"/>
    <n v="8"/>
    <n v="2007"/>
    <s v="WD"/>
    <s v="Normal"/>
    <n v="169000"/>
    <m/>
    <m/>
  </r>
  <r>
    <x v="682"/>
    <n v="50"/>
    <s v="RL"/>
    <n v="50"/>
    <n v="9638"/>
    <s v="Pave"/>
    <s v="NA"/>
    <s v="Reg"/>
    <s v="Lvl"/>
    <s v="AllPub"/>
    <s v="Inside"/>
    <s v="Gtl"/>
    <s v="SWISU"/>
    <s v="Feedr"/>
    <s v="Norm"/>
    <s v="1Fam"/>
    <s v="1.5Fin"/>
    <n v="6"/>
    <n v="7"/>
    <n v="1919"/>
    <n v="1990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804"/>
    <n v="804"/>
    <s v="GasA"/>
    <s v="Ex"/>
    <x v="0"/>
    <s v="SBrkr"/>
    <n v="1699"/>
    <n v="748"/>
    <n v="0"/>
    <n v="2447"/>
    <n v="0"/>
    <n v="0"/>
    <n v="2"/>
    <n v="0"/>
    <n v="4"/>
    <n v="1"/>
    <s v="Gd"/>
    <n v="10"/>
    <s v="Min2"/>
    <n v="1"/>
    <s v="Gd"/>
    <s v="Detchd"/>
    <n v="1969"/>
    <s v="Unf"/>
    <n v="1"/>
    <n v="336"/>
    <s v="TA"/>
    <s v="TA"/>
    <s v="Y"/>
    <n v="272"/>
    <n v="0"/>
    <n v="42"/>
    <n v="0"/>
    <n v="116"/>
    <n v="0"/>
    <s v="NA"/>
    <s v="NA"/>
    <s v="NA"/>
    <n v="0"/>
    <n v="3"/>
    <n v="2010"/>
    <s v="WD"/>
    <s v="Normal"/>
    <n v="169000"/>
    <m/>
    <m/>
  </r>
  <r>
    <x v="683"/>
    <n v="80"/>
    <s v="RL"/>
    <s v="NA"/>
    <n v="8530"/>
    <s v="Pave"/>
    <s v="NA"/>
    <s v="IR1"/>
    <s v="Lvl"/>
    <s v="AllPub"/>
    <s v="Inside"/>
    <s v="Gtl"/>
    <s v="Gilbert"/>
    <s v="Norm"/>
    <s v="Norm"/>
    <s v="1Fam"/>
    <s v="SLvl"/>
    <n v="7"/>
    <n v="5"/>
    <n v="1995"/>
    <n v="1996"/>
    <s v="Gable"/>
    <s v="CompShg"/>
    <s v="HdBoard"/>
    <s v="HdBoard"/>
    <s v="BrkFace"/>
    <n v="22"/>
    <s v="TA"/>
    <s v="TA"/>
    <s v="PConc"/>
    <s v="Gd"/>
    <s v="TA"/>
    <s v="No"/>
    <s v="Unf"/>
    <n v="0"/>
    <s v="Unf"/>
    <n v="0"/>
    <n v="384"/>
    <n v="384"/>
    <s v="GasA"/>
    <s v="Gd"/>
    <x v="0"/>
    <s v="SBrkr"/>
    <n v="804"/>
    <n v="670"/>
    <n v="0"/>
    <n v="1474"/>
    <n v="0"/>
    <n v="0"/>
    <n v="2"/>
    <n v="1"/>
    <n v="3"/>
    <n v="1"/>
    <s v="TA"/>
    <n v="7"/>
    <s v="Typ"/>
    <n v="1"/>
    <s v="TA"/>
    <s v="BuiltIn"/>
    <n v="1995"/>
    <s v="Fin"/>
    <n v="2"/>
    <n v="400"/>
    <s v="TA"/>
    <s v="TA"/>
    <s v="Y"/>
    <n v="120"/>
    <n v="72"/>
    <n v="0"/>
    <n v="0"/>
    <n v="0"/>
    <n v="0"/>
    <s v="NA"/>
    <s v="NA"/>
    <s v="Shed"/>
    <n v="700"/>
    <n v="5"/>
    <n v="2009"/>
    <s v="WD"/>
    <s v="Normal"/>
    <n v="168500"/>
    <m/>
    <m/>
  </r>
  <r>
    <x v="684"/>
    <n v="160"/>
    <s v="FV"/>
    <s v="NA"/>
    <n v="2117"/>
    <s v="Pave"/>
    <s v="NA"/>
    <s v="Reg"/>
    <s v="Lvl"/>
    <s v="AllPub"/>
    <s v="Inside"/>
    <s v="Gtl"/>
    <s v="Somerst"/>
    <s v="Norm"/>
    <s v="Norm"/>
    <s v="TwnhsE"/>
    <s v="2Story"/>
    <n v="6"/>
    <n v="5"/>
    <n v="2000"/>
    <n v="2000"/>
    <s v="Gable"/>
    <s v="CompShg"/>
    <s v="MetalSd"/>
    <s v="MetalSd"/>
    <s v="BrkFace"/>
    <n v="513"/>
    <s v="Gd"/>
    <s v="TA"/>
    <s v="PConc"/>
    <s v="Gd"/>
    <s v="TA"/>
    <s v="No"/>
    <s v="GLQ"/>
    <n v="420"/>
    <s v="Unf"/>
    <n v="0"/>
    <n v="336"/>
    <n v="756"/>
    <s v="GasA"/>
    <s v="Ex"/>
    <x v="0"/>
    <s v="SBrkr"/>
    <n v="756"/>
    <n v="756"/>
    <n v="0"/>
    <n v="1512"/>
    <n v="0"/>
    <n v="0"/>
    <n v="2"/>
    <n v="1"/>
    <n v="2"/>
    <n v="1"/>
    <s v="Gd"/>
    <n v="4"/>
    <s v="Typ"/>
    <n v="1"/>
    <s v="T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07"/>
    <s v="WD"/>
    <s v="Normal"/>
    <n v="168500"/>
    <m/>
    <m/>
  </r>
  <r>
    <x v="685"/>
    <n v="80"/>
    <s v="RL"/>
    <n v="82"/>
    <n v="9020"/>
    <s v="Pave"/>
    <s v="NA"/>
    <s v="Reg"/>
    <s v="Lvl"/>
    <s v="AllPub"/>
    <s v="Corner"/>
    <s v="Gtl"/>
    <s v="NAmes"/>
    <s v="Feedr"/>
    <s v="Norm"/>
    <s v="1Fam"/>
    <s v="SLvl"/>
    <n v="6"/>
    <n v="5"/>
    <n v="1964"/>
    <n v="1964"/>
    <s v="Gable"/>
    <s v="WdShngl"/>
    <s v="Plywood"/>
    <s v="Wd Sdng"/>
    <s v="BrkFace"/>
    <n v="259"/>
    <s v="TA"/>
    <s v="TA"/>
    <s v="CBlock"/>
    <s v="TA"/>
    <s v="TA"/>
    <s v="Gd"/>
    <s v="GLQ"/>
    <n v="624"/>
    <s v="Rec"/>
    <n v="336"/>
    <n v="288"/>
    <n v="1248"/>
    <s v="GasA"/>
    <s v="TA"/>
    <x v="0"/>
    <s v="SBrkr"/>
    <n v="1350"/>
    <n v="0"/>
    <n v="0"/>
    <n v="1350"/>
    <n v="1"/>
    <n v="0"/>
    <n v="1"/>
    <n v="1"/>
    <n v="3"/>
    <n v="1"/>
    <s v="TA"/>
    <n v="6"/>
    <s v="Typ"/>
    <n v="0"/>
    <s v="NA"/>
    <s v="Attchd"/>
    <n v="1964"/>
    <s v="RFn"/>
    <n v="2"/>
    <n v="520"/>
    <s v="TA"/>
    <s v="TA"/>
    <s v="Y"/>
    <n v="176"/>
    <n v="0"/>
    <n v="0"/>
    <n v="0"/>
    <n v="0"/>
    <n v="0"/>
    <s v="NA"/>
    <s v="GdPrv"/>
    <s v="NA"/>
    <n v="0"/>
    <n v="6"/>
    <n v="2008"/>
    <s v="WD"/>
    <s v="Normal"/>
    <n v="168500"/>
    <m/>
    <m/>
  </r>
  <r>
    <x v="686"/>
    <n v="60"/>
    <s v="RL"/>
    <s v="NA"/>
    <n v="10364"/>
    <s v="Pave"/>
    <s v="NA"/>
    <s v="IR1"/>
    <s v="Lvl"/>
    <s v="AllPub"/>
    <s v="Inside"/>
    <s v="Gtl"/>
    <s v="Gilbert"/>
    <s v="Norm"/>
    <s v="Norm"/>
    <s v="1Fam"/>
    <s v="2Story"/>
    <n v="6"/>
    <n v="5"/>
    <n v="1995"/>
    <n v="1996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806"/>
    <n v="806"/>
    <s v="GasA"/>
    <s v="Gd"/>
    <x v="0"/>
    <s v="SBrkr"/>
    <n v="806"/>
    <n v="766"/>
    <n v="0"/>
    <n v="1572"/>
    <n v="0"/>
    <n v="0"/>
    <n v="2"/>
    <n v="1"/>
    <n v="3"/>
    <n v="1"/>
    <s v="TA"/>
    <n v="7"/>
    <s v="Typ"/>
    <n v="1"/>
    <s v="TA"/>
    <s v="BuiltIn"/>
    <n v="1995"/>
    <s v="Fin"/>
    <n v="2"/>
    <n v="373"/>
    <s v="TA"/>
    <s v="TA"/>
    <s v="Y"/>
    <n v="0"/>
    <n v="40"/>
    <n v="0"/>
    <n v="0"/>
    <n v="0"/>
    <n v="0"/>
    <s v="NA"/>
    <s v="NA"/>
    <s v="NA"/>
    <n v="0"/>
    <n v="5"/>
    <n v="2007"/>
    <s v="WD"/>
    <s v="Normal"/>
    <n v="168000"/>
    <m/>
    <m/>
  </r>
  <r>
    <x v="687"/>
    <n v="20"/>
    <s v="RL"/>
    <s v="NA"/>
    <n v="14175"/>
    <s v="Pave"/>
    <s v="NA"/>
    <s v="Reg"/>
    <s v="Bnk"/>
    <s v="AllPub"/>
    <s v="Corner"/>
    <s v="Mod"/>
    <s v="Sawyer"/>
    <s v="Norm"/>
    <s v="Norm"/>
    <s v="1Fam"/>
    <s v="1Story"/>
    <n v="5"/>
    <n v="6"/>
    <n v="1956"/>
    <n v="1987"/>
    <s v="Gable"/>
    <s v="CompShg"/>
    <s v="CemntBd"/>
    <s v="Wd Sdng"/>
    <s v="None"/>
    <n v="0"/>
    <s v="TA"/>
    <s v="TA"/>
    <s v="CBlock"/>
    <s v="TA"/>
    <s v="TA"/>
    <s v="No"/>
    <s v="Rec"/>
    <n v="988"/>
    <s v="Unf"/>
    <n v="0"/>
    <n v="200"/>
    <n v="1188"/>
    <s v="GasA"/>
    <s v="Gd"/>
    <x v="0"/>
    <s v="SBrkr"/>
    <n v="1437"/>
    <n v="0"/>
    <n v="0"/>
    <n v="1437"/>
    <n v="1"/>
    <n v="0"/>
    <n v="1"/>
    <n v="1"/>
    <n v="3"/>
    <n v="1"/>
    <s v="TA"/>
    <n v="6"/>
    <s v="Min2"/>
    <n v="1"/>
    <s v="TA"/>
    <s v="Detchd"/>
    <n v="1999"/>
    <s v="Unf"/>
    <n v="2"/>
    <n v="576"/>
    <s v="TA"/>
    <s v="TA"/>
    <s v="Y"/>
    <n v="304"/>
    <n v="0"/>
    <n v="0"/>
    <n v="0"/>
    <n v="0"/>
    <n v="0"/>
    <s v="NA"/>
    <s v="NA"/>
    <s v="NA"/>
    <n v="0"/>
    <n v="11"/>
    <n v="2006"/>
    <s v="WD"/>
    <s v="Normal"/>
    <n v="168000"/>
    <m/>
    <m/>
  </r>
  <r>
    <x v="688"/>
    <n v="70"/>
    <s v="RM"/>
    <n v="121"/>
    <n v="17671"/>
    <s v="Pave"/>
    <s v="Grvl"/>
    <s v="Reg"/>
    <s v="Lvl"/>
    <s v="AllPub"/>
    <s v="Corner"/>
    <s v="Gtl"/>
    <s v="OldTown"/>
    <s v="Artery"/>
    <s v="Norm"/>
    <s v="1Fam"/>
    <s v="2Story"/>
    <n v="8"/>
    <n v="9"/>
    <n v="1882"/>
    <n v="1986"/>
    <s v="Gable"/>
    <s v="CompShg"/>
    <s v="Wd Sdng"/>
    <s v="Wd Sdng"/>
    <s v="None"/>
    <n v="0"/>
    <s v="Gd"/>
    <s v="Gd"/>
    <s v="BrkTil"/>
    <s v="TA"/>
    <s v="TA"/>
    <s v="No"/>
    <s v="BLQ"/>
    <n v="216"/>
    <s v="Unf"/>
    <n v="0"/>
    <n v="700"/>
    <n v="916"/>
    <s v="GasA"/>
    <s v="Gd"/>
    <x v="0"/>
    <s v="SBrkr"/>
    <n v="916"/>
    <n v="826"/>
    <n v="0"/>
    <n v="1742"/>
    <n v="0"/>
    <n v="0"/>
    <n v="1"/>
    <n v="1"/>
    <n v="4"/>
    <n v="1"/>
    <s v="Gd"/>
    <n v="8"/>
    <s v="Typ"/>
    <n v="1"/>
    <s v="Gd"/>
    <s v="Attchd"/>
    <n v="1925"/>
    <s v="Unf"/>
    <n v="2"/>
    <n v="424"/>
    <s v="TA"/>
    <s v="TA"/>
    <s v="P"/>
    <n v="0"/>
    <n v="169"/>
    <n v="0"/>
    <n v="0"/>
    <n v="0"/>
    <n v="0"/>
    <s v="NA"/>
    <s v="NA"/>
    <s v="NA"/>
    <n v="0"/>
    <n v="11"/>
    <n v="2009"/>
    <s v="WD"/>
    <s v="Normal"/>
    <n v="168000"/>
    <m/>
    <m/>
  </r>
  <r>
    <x v="689"/>
    <n v="190"/>
    <s v="RL"/>
    <s v="NA"/>
    <n v="32463"/>
    <s v="Pave"/>
    <s v="NA"/>
    <s v="Reg"/>
    <s v="Low"/>
    <s v="AllPub"/>
    <s v="Inside"/>
    <s v="Mod"/>
    <s v="Mitchel"/>
    <s v="Norm"/>
    <s v="Norm"/>
    <s v="2fmCon"/>
    <s v="1Story"/>
    <n v="4"/>
    <n v="4"/>
    <n v="1961"/>
    <n v="1975"/>
    <s v="Gable"/>
    <s v="CompShg"/>
    <s v="MetalSd"/>
    <s v="MetalSd"/>
    <s v="Stone"/>
    <n v="149"/>
    <s v="TA"/>
    <s v="Gd"/>
    <s v="CBlock"/>
    <s v="TA"/>
    <s v="TA"/>
    <s v="Av"/>
    <s v="BLQ"/>
    <n v="1159"/>
    <s v="Unf"/>
    <n v="0"/>
    <n v="90"/>
    <n v="1249"/>
    <s v="GasA"/>
    <s v="Ex"/>
    <x v="0"/>
    <s v="SBrkr"/>
    <n v="1622"/>
    <n v="0"/>
    <n v="0"/>
    <n v="1622"/>
    <n v="1"/>
    <n v="0"/>
    <n v="1"/>
    <n v="0"/>
    <n v="3"/>
    <n v="1"/>
    <s v="TA"/>
    <n v="7"/>
    <s v="Typ"/>
    <n v="1"/>
    <s v="TA"/>
    <s v="2Types"/>
    <n v="1975"/>
    <s v="Fin"/>
    <n v="4"/>
    <n v="1356"/>
    <s v="TA"/>
    <s v="TA"/>
    <s v="Y"/>
    <n v="439"/>
    <n v="0"/>
    <n v="0"/>
    <n v="0"/>
    <n v="0"/>
    <n v="0"/>
    <s v="NA"/>
    <s v="NA"/>
    <s v="NA"/>
    <n v="0"/>
    <n v="3"/>
    <n v="2007"/>
    <s v="WD"/>
    <s v="Normal"/>
    <n v="168000"/>
    <m/>
    <m/>
  </r>
  <r>
    <x v="690"/>
    <n v="60"/>
    <s v="RL"/>
    <n v="80"/>
    <n v="9760"/>
    <s v="Pave"/>
    <s v="NA"/>
    <s v="Reg"/>
    <s v="Lvl"/>
    <s v="AllPub"/>
    <s v="Inside"/>
    <s v="Mod"/>
    <s v="NAmes"/>
    <s v="Norm"/>
    <s v="Norm"/>
    <s v="1Fam"/>
    <s v="2Story"/>
    <n v="6"/>
    <n v="6"/>
    <n v="1964"/>
    <n v="1964"/>
    <s v="Gable"/>
    <s v="CompShg"/>
    <s v="HdBoard"/>
    <s v="HdBoard"/>
    <s v="BrkFace"/>
    <n v="360"/>
    <s v="TA"/>
    <s v="TA"/>
    <s v="CBlock"/>
    <s v="TA"/>
    <s v="TA"/>
    <s v="Gd"/>
    <s v="GLQ"/>
    <n v="674"/>
    <s v="LwQ"/>
    <n v="106"/>
    <n v="0"/>
    <n v="780"/>
    <s v="GasA"/>
    <s v="TA"/>
    <x v="0"/>
    <s v="SBrkr"/>
    <n v="798"/>
    <n v="813"/>
    <n v="0"/>
    <n v="1611"/>
    <n v="1"/>
    <n v="0"/>
    <n v="1"/>
    <n v="1"/>
    <n v="4"/>
    <n v="1"/>
    <s v="TA"/>
    <n v="7"/>
    <s v="Typ"/>
    <n v="0"/>
    <s v="NA"/>
    <s v="Attchd"/>
    <n v="1964"/>
    <s v="RFn"/>
    <n v="2"/>
    <n v="442"/>
    <s v="TA"/>
    <s v="TA"/>
    <s v="Y"/>
    <n v="328"/>
    <n v="128"/>
    <n v="0"/>
    <n v="0"/>
    <n v="189"/>
    <n v="0"/>
    <s v="NA"/>
    <s v="NA"/>
    <s v="NA"/>
    <n v="0"/>
    <n v="6"/>
    <n v="2008"/>
    <s v="WD"/>
    <s v="Normal"/>
    <n v="167900"/>
    <m/>
    <m/>
  </r>
  <r>
    <x v="691"/>
    <n v="20"/>
    <s v="RL"/>
    <n v="80"/>
    <n v="9650"/>
    <s v="Pave"/>
    <s v="NA"/>
    <s v="Reg"/>
    <s v="Lvl"/>
    <s v="AllPub"/>
    <s v="Inside"/>
    <s v="Gtl"/>
    <s v="NWAmes"/>
    <s v="Norm"/>
    <s v="Norm"/>
    <s v="1Fam"/>
    <s v="1Story"/>
    <n v="6"/>
    <n v="5"/>
    <n v="1977"/>
    <n v="1977"/>
    <s v="Gable"/>
    <s v="CompShg"/>
    <s v="Plywood"/>
    <s v="Plywood"/>
    <s v="BrkFace"/>
    <n v="360"/>
    <s v="TA"/>
    <s v="TA"/>
    <s v="CBlock"/>
    <s v="Gd"/>
    <s v="TA"/>
    <s v="No"/>
    <s v="ALQ"/>
    <n v="686"/>
    <s v="Unf"/>
    <n v="0"/>
    <n v="664"/>
    <n v="1350"/>
    <s v="GasA"/>
    <s v="TA"/>
    <x v="0"/>
    <s v="SBrkr"/>
    <n v="1334"/>
    <n v="0"/>
    <n v="0"/>
    <n v="1334"/>
    <n v="0"/>
    <n v="1"/>
    <n v="2"/>
    <n v="0"/>
    <n v="2"/>
    <n v="1"/>
    <s v="TA"/>
    <n v="6"/>
    <s v="Typ"/>
    <n v="1"/>
    <s v="TA"/>
    <s v="Attchd"/>
    <n v="1977"/>
    <s v="RFn"/>
    <n v="2"/>
    <n v="630"/>
    <s v="TA"/>
    <s v="TA"/>
    <s v="Y"/>
    <n v="0"/>
    <n v="16"/>
    <n v="0"/>
    <n v="0"/>
    <n v="0"/>
    <n v="0"/>
    <s v="NA"/>
    <s v="NA"/>
    <s v="NA"/>
    <n v="0"/>
    <n v="4"/>
    <n v="2009"/>
    <s v="WD"/>
    <s v="Normal"/>
    <n v="167900"/>
    <m/>
    <m/>
  </r>
  <r>
    <x v="692"/>
    <n v="70"/>
    <s v="RL"/>
    <n v="60"/>
    <n v="11414"/>
    <s v="Pave"/>
    <s v="NA"/>
    <s v="IR1"/>
    <s v="Lvl"/>
    <s v="AllPub"/>
    <s v="Corner"/>
    <s v="Gtl"/>
    <s v="BrkSide"/>
    <s v="RRAn"/>
    <s v="Feedr"/>
    <s v="1Fam"/>
    <s v="2Story"/>
    <n v="7"/>
    <n v="8"/>
    <n v="1910"/>
    <n v="1993"/>
    <s v="Gable"/>
    <s v="CompShg"/>
    <s v="HdBoard"/>
    <s v="HdBoard"/>
    <s v="None"/>
    <n v="0"/>
    <s v="TA"/>
    <s v="Gd"/>
    <s v="BrkTil"/>
    <s v="Gd"/>
    <s v="TA"/>
    <s v="No"/>
    <s v="Unf"/>
    <n v="0"/>
    <s v="Unf"/>
    <n v="0"/>
    <n v="728"/>
    <n v="728"/>
    <s v="GasA"/>
    <s v="TA"/>
    <x v="1"/>
    <s v="SBrkr"/>
    <n v="1136"/>
    <n v="883"/>
    <n v="0"/>
    <n v="2019"/>
    <n v="0"/>
    <n v="0"/>
    <n v="1"/>
    <n v="0"/>
    <n v="3"/>
    <n v="1"/>
    <s v="Gd"/>
    <n v="8"/>
    <s v="Typ"/>
    <n v="0"/>
    <s v="NA"/>
    <s v="Detchd"/>
    <n v="1997"/>
    <s v="Unf"/>
    <n v="2"/>
    <n v="532"/>
    <s v="TA"/>
    <s v="TA"/>
    <s v="Y"/>
    <n v="509"/>
    <n v="135"/>
    <n v="0"/>
    <n v="0"/>
    <n v="0"/>
    <n v="0"/>
    <s v="NA"/>
    <s v="GdPrv"/>
    <s v="NA"/>
    <n v="0"/>
    <n v="10"/>
    <n v="2009"/>
    <s v="WD"/>
    <s v="Normal"/>
    <n v="167500"/>
    <m/>
    <m/>
  </r>
  <r>
    <x v="693"/>
    <n v="20"/>
    <s v="RL"/>
    <n v="73"/>
    <n v="9300"/>
    <s v="Pave"/>
    <s v="NA"/>
    <s v="Reg"/>
    <s v="Lvl"/>
    <s v="AllPub"/>
    <s v="Inside"/>
    <s v="Gtl"/>
    <s v="NAmes"/>
    <s v="Feedr"/>
    <s v="Norm"/>
    <s v="1Fam"/>
    <s v="1Story"/>
    <n v="5"/>
    <n v="5"/>
    <n v="1960"/>
    <n v="1960"/>
    <s v="Gable"/>
    <s v="CompShg"/>
    <s v="MetalSd"/>
    <s v="HdBoard"/>
    <s v="BrkFace"/>
    <n v="324"/>
    <s v="TA"/>
    <s v="TA"/>
    <s v="CBlock"/>
    <s v="TA"/>
    <s v="TA"/>
    <s v="No"/>
    <s v="Rec"/>
    <n v="697"/>
    <s v="Unf"/>
    <n v="0"/>
    <n v="571"/>
    <n v="1268"/>
    <s v="GasA"/>
    <s v="TA"/>
    <x v="0"/>
    <s v="SBrkr"/>
    <n v="1264"/>
    <n v="0"/>
    <n v="0"/>
    <n v="1264"/>
    <n v="1"/>
    <n v="0"/>
    <n v="1"/>
    <n v="0"/>
    <n v="3"/>
    <n v="1"/>
    <s v="TA"/>
    <n v="6"/>
    <s v="Typ"/>
    <n v="2"/>
    <s v="Gd"/>
    <s v="Attchd"/>
    <n v="1960"/>
    <s v="Unf"/>
    <n v="2"/>
    <n v="461"/>
    <s v="TA"/>
    <s v="TA"/>
    <s v="Y"/>
    <n v="0"/>
    <n v="0"/>
    <n v="0"/>
    <n v="0"/>
    <n v="143"/>
    <n v="0"/>
    <s v="NA"/>
    <s v="NA"/>
    <s v="NA"/>
    <n v="0"/>
    <n v="4"/>
    <n v="2010"/>
    <s v="WD"/>
    <s v="Normal"/>
    <n v="167500"/>
    <m/>
    <m/>
  </r>
  <r>
    <x v="694"/>
    <n v="80"/>
    <s v="RL"/>
    <n v="73"/>
    <n v="9735"/>
    <s v="Pave"/>
    <s v="NA"/>
    <s v="Reg"/>
    <s v="Lvl"/>
    <s v="AllPub"/>
    <s v="Inside"/>
    <s v="Gtl"/>
    <s v="Timber"/>
    <s v="Norm"/>
    <s v="Norm"/>
    <s v="1Fam"/>
    <s v="SLvl"/>
    <n v="5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Gd"/>
    <x v="0"/>
    <s v="NA"/>
    <n v="754"/>
    <n v="640"/>
    <n v="0"/>
    <n v="1394"/>
    <n v="0"/>
    <n v="0"/>
    <n v="2"/>
    <n v="1"/>
    <n v="3"/>
    <n v="1"/>
    <s v="Gd"/>
    <n v="7"/>
    <s v="Typ"/>
    <n v="0"/>
    <s v="NA"/>
    <s v="BuiltIn"/>
    <n v="2007"/>
    <s v="Fin"/>
    <n v="2"/>
    <n v="400"/>
    <s v="TA"/>
    <s v="TA"/>
    <s v="Y"/>
    <n v="100"/>
    <n v="0"/>
    <n v="0"/>
    <n v="0"/>
    <n v="0"/>
    <n v="0"/>
    <s v="NA"/>
    <s v="NA"/>
    <s v="NA"/>
    <n v="0"/>
    <n v="5"/>
    <n v="2008"/>
    <s v="WD"/>
    <s v="Normal"/>
    <n v="167500"/>
    <m/>
    <m/>
  </r>
  <r>
    <x v="695"/>
    <n v="120"/>
    <s v="RL"/>
    <n v="43"/>
    <n v="3010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232"/>
    <n v="1248"/>
    <s v="GasA"/>
    <s v="Ex"/>
    <x v="0"/>
    <s v="SBrkr"/>
    <n v="1248"/>
    <n v="0"/>
    <n v="0"/>
    <n v="1248"/>
    <n v="0"/>
    <n v="0"/>
    <n v="2"/>
    <n v="0"/>
    <n v="2"/>
    <n v="1"/>
    <s v="Gd"/>
    <n v="5"/>
    <s v="Typ"/>
    <n v="0"/>
    <s v="NA"/>
    <s v="Attchd"/>
    <n v="2005"/>
    <s v="Fin"/>
    <n v="2"/>
    <n v="438"/>
    <s v="TA"/>
    <s v="TA"/>
    <s v="Y"/>
    <n v="108"/>
    <n v="0"/>
    <n v="0"/>
    <n v="0"/>
    <n v="0"/>
    <n v="0"/>
    <s v="NA"/>
    <s v="NA"/>
    <s v="NA"/>
    <n v="0"/>
    <n v="3"/>
    <n v="2006"/>
    <s v="New"/>
    <s v="Partial"/>
    <n v="167240"/>
    <m/>
    <m/>
  </r>
  <r>
    <x v="696"/>
    <n v="20"/>
    <s v="RL"/>
    <n v="80"/>
    <n v="9600"/>
    <s v="Pave"/>
    <s v="NA"/>
    <s v="Reg"/>
    <s v="Lvl"/>
    <s v="AllPub"/>
    <s v="Inside"/>
    <s v="Gtl"/>
    <s v="NAmes"/>
    <s v="Norm"/>
    <s v="Norm"/>
    <s v="1Fam"/>
    <s v="1Story"/>
    <n v="6"/>
    <n v="5"/>
    <n v="1953"/>
    <n v="1953"/>
    <s v="Hip"/>
    <s v="CompShg"/>
    <s v="HdBoard"/>
    <s v="HdBoard"/>
    <s v="Stone"/>
    <n v="238"/>
    <s v="TA"/>
    <s v="TA"/>
    <s v="CBlock"/>
    <s v="TA"/>
    <s v="TA"/>
    <s v="No"/>
    <s v="GLQ"/>
    <n v="1285"/>
    <s v="Unf"/>
    <n v="0"/>
    <n v="131"/>
    <n v="1416"/>
    <s v="GasA"/>
    <s v="TA"/>
    <x v="0"/>
    <s v="SBrkr"/>
    <n v="1644"/>
    <n v="0"/>
    <n v="0"/>
    <n v="1644"/>
    <n v="1"/>
    <n v="0"/>
    <n v="1"/>
    <n v="0"/>
    <n v="3"/>
    <n v="1"/>
    <s v="TA"/>
    <n v="7"/>
    <s v="Typ"/>
    <n v="2"/>
    <s v="Gd"/>
    <s v="Attchd"/>
    <n v="1953"/>
    <s v="Fin"/>
    <n v="2"/>
    <n v="418"/>
    <s v="TA"/>
    <s v="TA"/>
    <s v="Y"/>
    <n v="110"/>
    <n v="0"/>
    <n v="0"/>
    <n v="0"/>
    <n v="0"/>
    <n v="0"/>
    <s v="NA"/>
    <s v="NA"/>
    <s v="NA"/>
    <n v="0"/>
    <n v="10"/>
    <n v="2009"/>
    <s v="WD"/>
    <s v="Normal"/>
    <n v="167000"/>
    <m/>
    <m/>
  </r>
  <r>
    <x v="697"/>
    <n v="20"/>
    <s v="RL"/>
    <n v="85"/>
    <n v="10628"/>
    <s v="Pave"/>
    <s v="NA"/>
    <s v="Reg"/>
    <s v="Lvl"/>
    <s v="AllPub"/>
    <s v="Inside"/>
    <s v="Gtl"/>
    <s v="NAmes"/>
    <s v="Norm"/>
    <s v="Norm"/>
    <s v="1Fam"/>
    <s v="1Story"/>
    <n v="7"/>
    <n v="5"/>
    <n v="1970"/>
    <n v="1970"/>
    <s v="Flat"/>
    <s v="Tar&amp;Grv"/>
    <s v="Plywood"/>
    <s v="Plywood"/>
    <s v="None"/>
    <n v="0"/>
    <s v="TA"/>
    <s v="Gd"/>
    <s v="CBlock"/>
    <s v="TA"/>
    <s v="Gd"/>
    <s v="Gd"/>
    <s v="GLQ"/>
    <n v="778"/>
    <s v="Unf"/>
    <n v="0"/>
    <n v="499"/>
    <n v="1277"/>
    <s v="GasA"/>
    <s v="TA"/>
    <x v="0"/>
    <s v="SBrkr"/>
    <n v="1277"/>
    <n v="0"/>
    <n v="0"/>
    <n v="1277"/>
    <n v="1"/>
    <n v="0"/>
    <n v="1"/>
    <n v="0"/>
    <n v="2"/>
    <n v="1"/>
    <s v="TA"/>
    <n v="5"/>
    <s v="Typ"/>
    <n v="1"/>
    <s v="Po"/>
    <s v="Attchd"/>
    <n v="1970"/>
    <s v="Unf"/>
    <n v="2"/>
    <n v="526"/>
    <s v="TA"/>
    <s v="TA"/>
    <s v="Y"/>
    <n v="0"/>
    <n v="0"/>
    <n v="0"/>
    <n v="0"/>
    <n v="176"/>
    <n v="0"/>
    <s v="NA"/>
    <s v="GdWo"/>
    <s v="NA"/>
    <n v="0"/>
    <n v="4"/>
    <n v="2007"/>
    <s v="WD"/>
    <s v="Normal"/>
    <n v="167000"/>
    <m/>
    <m/>
  </r>
  <r>
    <x v="698"/>
    <n v="20"/>
    <s v="RL"/>
    <n v="75"/>
    <n v="9937"/>
    <s v="Pave"/>
    <s v="NA"/>
    <s v="Reg"/>
    <s v="Lvl"/>
    <s v="AllPub"/>
    <s v="Corner"/>
    <s v="Gtl"/>
    <s v="Edwards"/>
    <s v="Norm"/>
    <s v="Norm"/>
    <s v="1Fam"/>
    <s v="1Story"/>
    <n v="5"/>
    <n v="7"/>
    <n v="1964"/>
    <n v="1999"/>
    <s v="Hip"/>
    <s v="CompShg"/>
    <s v="MetalSd"/>
    <s v="MetalSd"/>
    <s v="None"/>
    <n v="0"/>
    <s v="TA"/>
    <s v="Gd"/>
    <s v="PConc"/>
    <s v="TA"/>
    <s v="TA"/>
    <s v="No"/>
    <s v="BLQ"/>
    <n v="637"/>
    <s v="Unf"/>
    <n v="0"/>
    <n v="849"/>
    <n v="1486"/>
    <s v="GasA"/>
    <s v="Ex"/>
    <x v="0"/>
    <s v="SBrkr"/>
    <n v="1486"/>
    <n v="0"/>
    <n v="0"/>
    <n v="1486"/>
    <n v="1"/>
    <n v="0"/>
    <n v="1"/>
    <n v="0"/>
    <n v="3"/>
    <n v="1"/>
    <s v="TA"/>
    <n v="7"/>
    <s v="Typ"/>
    <n v="0"/>
    <s v="NA"/>
    <s v="Detchd"/>
    <n v="1968"/>
    <s v="Fin"/>
    <n v="2"/>
    <n v="480"/>
    <s v="TA"/>
    <s v="TA"/>
    <s v="Y"/>
    <n v="0"/>
    <n v="0"/>
    <n v="0"/>
    <n v="0"/>
    <n v="0"/>
    <n v="0"/>
    <s v="NA"/>
    <s v="MnPrv"/>
    <s v="NA"/>
    <n v="0"/>
    <n v="3"/>
    <n v="2009"/>
    <s v="WD"/>
    <s v="Normal"/>
    <n v="167000"/>
    <m/>
    <m/>
  </r>
  <r>
    <x v="699"/>
    <n v="20"/>
    <s v="RL"/>
    <n v="100"/>
    <n v="10004"/>
    <s v="Pave"/>
    <s v="NA"/>
    <s v="Reg"/>
    <s v="Lvl"/>
    <s v="AllPub"/>
    <s v="Inside"/>
    <s v="Gtl"/>
    <s v="NAmes"/>
    <s v="Norm"/>
    <s v="Norm"/>
    <s v="1Fam"/>
    <s v="1Story"/>
    <n v="6"/>
    <n v="6"/>
    <n v="1964"/>
    <n v="1964"/>
    <s v="Gable"/>
    <s v="CompShg"/>
    <s v="HdBoard"/>
    <s v="Plywood"/>
    <s v="BrkFace"/>
    <n v="180"/>
    <s v="TA"/>
    <s v="TA"/>
    <s v="CBlock"/>
    <s v="TA"/>
    <s v="TA"/>
    <s v="No"/>
    <s v="Rec"/>
    <n v="196"/>
    <s v="BLQ"/>
    <n v="345"/>
    <n v="975"/>
    <n v="1516"/>
    <s v="GasA"/>
    <s v="TA"/>
    <x v="0"/>
    <s v="SBrkr"/>
    <n v="1516"/>
    <n v="0"/>
    <n v="0"/>
    <n v="1516"/>
    <n v="0"/>
    <n v="0"/>
    <n v="1"/>
    <n v="1"/>
    <n v="3"/>
    <n v="1"/>
    <s v="TA"/>
    <n v="6"/>
    <s v="Typ"/>
    <n v="0"/>
    <s v="NA"/>
    <s v="Attchd"/>
    <n v="1964"/>
    <s v="RFn"/>
    <n v="2"/>
    <n v="472"/>
    <s v="TA"/>
    <s v="TA"/>
    <s v="Y"/>
    <n v="0"/>
    <n v="0"/>
    <n v="0"/>
    <n v="0"/>
    <n v="152"/>
    <n v="0"/>
    <s v="NA"/>
    <s v="NA"/>
    <s v="NA"/>
    <n v="0"/>
    <n v="2"/>
    <n v="2009"/>
    <s v="WD"/>
    <s v="Normal"/>
    <n v="167000"/>
    <m/>
    <m/>
  </r>
  <r>
    <x v="700"/>
    <n v="50"/>
    <s v="RL"/>
    <n v="71"/>
    <n v="8520"/>
    <s v="Pave"/>
    <s v="NA"/>
    <s v="Reg"/>
    <s v="Lvl"/>
    <s v="AllPub"/>
    <s v="Corner"/>
    <s v="Gtl"/>
    <s v="NAmes"/>
    <s v="Artery"/>
    <s v="Norm"/>
    <s v="1Fam"/>
    <s v="1.5Fin"/>
    <n v="5"/>
    <n v="4"/>
    <n v="1952"/>
    <n v="1952"/>
    <s v="Gable"/>
    <s v="CompShg"/>
    <s v="BrkFace"/>
    <s v="Wd Sdng"/>
    <s v="None"/>
    <n v="0"/>
    <s v="TA"/>
    <s v="Fa"/>
    <s v="CBlock"/>
    <s v="TA"/>
    <s v="TA"/>
    <s v="No"/>
    <s v="Rec"/>
    <n v="507"/>
    <s v="Unf"/>
    <n v="0"/>
    <n v="403"/>
    <n v="910"/>
    <s v="GasA"/>
    <s v="Fa"/>
    <x v="0"/>
    <s v="SBrkr"/>
    <n v="910"/>
    <n v="475"/>
    <n v="0"/>
    <n v="1385"/>
    <n v="0"/>
    <n v="0"/>
    <n v="2"/>
    <n v="0"/>
    <n v="4"/>
    <n v="1"/>
    <s v="TA"/>
    <n v="6"/>
    <s v="Typ"/>
    <n v="0"/>
    <s v="NA"/>
    <s v="Detchd"/>
    <n v="2000"/>
    <s v="Unf"/>
    <n v="2"/>
    <n v="720"/>
    <s v="TA"/>
    <s v="TA"/>
    <s v="Y"/>
    <n v="0"/>
    <n v="0"/>
    <n v="0"/>
    <n v="0"/>
    <n v="0"/>
    <n v="0"/>
    <s v="NA"/>
    <s v="MnPrv"/>
    <s v="NA"/>
    <n v="0"/>
    <n v="6"/>
    <n v="2010"/>
    <s v="WD"/>
    <s v="Normal"/>
    <n v="166000"/>
    <m/>
    <m/>
  </r>
  <r>
    <x v="701"/>
    <n v="20"/>
    <s v="RL"/>
    <n v="80"/>
    <n v="11900"/>
    <s v="Pave"/>
    <s v="NA"/>
    <s v="IR1"/>
    <s v="Lvl"/>
    <s v="AllPub"/>
    <s v="Corner"/>
    <s v="Gtl"/>
    <s v="NAmes"/>
    <s v="Norm"/>
    <s v="Norm"/>
    <s v="1Fam"/>
    <s v="1Story"/>
    <n v="6"/>
    <n v="5"/>
    <n v="1957"/>
    <n v="1957"/>
    <s v="Gable"/>
    <s v="CompShg"/>
    <s v="HdBoard"/>
    <s v="HdBoard"/>
    <s v="BrkFace"/>
    <n v="387"/>
    <s v="TA"/>
    <s v="TA"/>
    <s v="CBlock"/>
    <s v="TA"/>
    <s v="TA"/>
    <s v="No"/>
    <s v="Rec"/>
    <n v="1040"/>
    <s v="Unf"/>
    <n v="0"/>
    <n v="352"/>
    <n v="1392"/>
    <s v="GasA"/>
    <s v="TA"/>
    <x v="0"/>
    <s v="FuseA"/>
    <n v="1392"/>
    <n v="0"/>
    <n v="0"/>
    <n v="1392"/>
    <n v="1"/>
    <n v="0"/>
    <n v="1"/>
    <n v="1"/>
    <n v="3"/>
    <n v="1"/>
    <s v="TA"/>
    <n v="6"/>
    <s v="Typ"/>
    <n v="2"/>
    <s v="Gd"/>
    <s v="Attchd"/>
    <n v="1957"/>
    <s v="RFn"/>
    <n v="2"/>
    <n v="458"/>
    <s v="TA"/>
    <s v="TA"/>
    <s v="Y"/>
    <n v="0"/>
    <n v="0"/>
    <n v="0"/>
    <n v="0"/>
    <n v="192"/>
    <n v="0"/>
    <s v="NA"/>
    <s v="NA"/>
    <s v="NA"/>
    <n v="0"/>
    <n v="6"/>
    <n v="2008"/>
    <s v="WD"/>
    <s v="Normal"/>
    <n v="166000"/>
    <m/>
    <m/>
  </r>
  <r>
    <x v="702"/>
    <n v="60"/>
    <s v="RL"/>
    <s v="NA"/>
    <n v="7685"/>
    <s v="Pave"/>
    <s v="NA"/>
    <s v="IR1"/>
    <s v="Lvl"/>
    <s v="AllPub"/>
    <s v="Inside"/>
    <s v="Gtl"/>
    <s v="Gilbert"/>
    <s v="Norm"/>
    <s v="Norm"/>
    <s v="1Fam"/>
    <s v="2Story"/>
    <n v="6"/>
    <n v="5"/>
    <n v="1993"/>
    <n v="1994"/>
    <s v="Gable"/>
    <s v="CompShg"/>
    <s v="HdBoard"/>
    <s v="HdBoard"/>
    <s v="BrkFace"/>
    <n v="112"/>
    <s v="TA"/>
    <s v="TA"/>
    <s v="PConc"/>
    <s v="Gd"/>
    <s v="TA"/>
    <s v="No"/>
    <s v="ALQ"/>
    <n v="518"/>
    <s v="Unf"/>
    <n v="0"/>
    <n v="179"/>
    <n v="697"/>
    <s v="GasA"/>
    <s v="Gd"/>
    <x v="0"/>
    <s v="SBrkr"/>
    <n v="697"/>
    <n v="804"/>
    <n v="0"/>
    <n v="1501"/>
    <n v="0"/>
    <n v="0"/>
    <n v="2"/>
    <n v="1"/>
    <n v="3"/>
    <n v="1"/>
    <s v="Gd"/>
    <n v="6"/>
    <s v="Typ"/>
    <n v="1"/>
    <s v="TA"/>
    <s v="Attchd"/>
    <n v="1993"/>
    <s v="Fin"/>
    <n v="2"/>
    <n v="420"/>
    <s v="TA"/>
    <s v="TA"/>
    <s v="Y"/>
    <n v="190"/>
    <n v="63"/>
    <n v="0"/>
    <n v="0"/>
    <n v="0"/>
    <n v="0"/>
    <s v="NA"/>
    <s v="NA"/>
    <s v="NA"/>
    <n v="0"/>
    <n v="5"/>
    <n v="2006"/>
    <s v="WD"/>
    <s v="Normal"/>
    <n v="165600"/>
    <m/>
    <m/>
  </r>
  <r>
    <x v="703"/>
    <n v="20"/>
    <s v="RL"/>
    <n v="70"/>
    <n v="10552"/>
    <s v="Pave"/>
    <s v="NA"/>
    <s v="IR1"/>
    <s v="Lvl"/>
    <s v="AllPub"/>
    <s v="Inside"/>
    <s v="Gtl"/>
    <s v="NAmes"/>
    <s v="Norm"/>
    <s v="Norm"/>
    <s v="1Fam"/>
    <s v="1Story"/>
    <n v="5"/>
    <n v="5"/>
    <n v="1959"/>
    <n v="1959"/>
    <s v="Hip"/>
    <s v="CompShg"/>
    <s v="BrkFace"/>
    <s v="BrkFace"/>
    <s v="None"/>
    <n v="0"/>
    <s v="TA"/>
    <s v="TA"/>
    <s v="CBlock"/>
    <s v="TA"/>
    <s v="TA"/>
    <s v="No"/>
    <s v="Rec"/>
    <n v="1018"/>
    <s v="Unf"/>
    <n v="0"/>
    <n v="380"/>
    <n v="1398"/>
    <s v="GasA"/>
    <s v="Gd"/>
    <x v="0"/>
    <s v="SBrkr"/>
    <n v="1700"/>
    <n v="0"/>
    <n v="0"/>
    <n v="1700"/>
    <n v="0"/>
    <n v="1"/>
    <n v="1"/>
    <n v="1"/>
    <n v="4"/>
    <n v="1"/>
    <s v="Gd"/>
    <n v="6"/>
    <s v="Typ"/>
    <n v="1"/>
    <s v="Gd"/>
    <s v="Attchd"/>
    <n v="1959"/>
    <s v="RFn"/>
    <n v="2"/>
    <n v="447"/>
    <s v="TA"/>
    <s v="TA"/>
    <s v="Y"/>
    <n v="0"/>
    <n v="38"/>
    <n v="0"/>
    <n v="0"/>
    <n v="0"/>
    <n v="0"/>
    <s v="NA"/>
    <s v="NA"/>
    <s v="NA"/>
    <n v="0"/>
    <n v="4"/>
    <n v="2010"/>
    <s v="WD"/>
    <s v="Normal"/>
    <n v="165500"/>
    <m/>
    <m/>
  </r>
  <r>
    <x v="704"/>
    <n v="85"/>
    <s v="RL"/>
    <s v="NA"/>
    <n v="9101"/>
    <s v="Pave"/>
    <s v="NA"/>
    <s v="IR1"/>
    <s v="Lvl"/>
    <s v="AllPub"/>
    <s v="Corner"/>
    <s v="Gtl"/>
    <s v="Mitchel"/>
    <s v="Norm"/>
    <s v="Norm"/>
    <s v="1Fam"/>
    <s v="SFoyer"/>
    <n v="5"/>
    <n v="6"/>
    <n v="1978"/>
    <n v="1978"/>
    <s v="Gable"/>
    <s v="CompShg"/>
    <s v="Plywood"/>
    <s v="Plywood"/>
    <s v="BrkFace"/>
    <n v="104"/>
    <s v="TA"/>
    <s v="Gd"/>
    <s v="PConc"/>
    <s v="Gd"/>
    <s v="TA"/>
    <s v="Av"/>
    <s v="GLQ"/>
    <n v="1097"/>
    <s v="Unf"/>
    <n v="0"/>
    <n v="0"/>
    <n v="1097"/>
    <s v="GasA"/>
    <s v="Ex"/>
    <x v="0"/>
    <s v="SBrkr"/>
    <n v="1110"/>
    <n v="0"/>
    <n v="0"/>
    <n v="1110"/>
    <n v="1"/>
    <n v="0"/>
    <n v="1"/>
    <n v="0"/>
    <n v="1"/>
    <n v="1"/>
    <s v="Gd"/>
    <n v="4"/>
    <s v="Typ"/>
    <n v="1"/>
    <s v="TA"/>
    <s v="Attchd"/>
    <n v="1978"/>
    <s v="Fin"/>
    <n v="2"/>
    <n v="602"/>
    <s v="TA"/>
    <s v="TA"/>
    <s v="Y"/>
    <n v="303"/>
    <n v="30"/>
    <n v="0"/>
    <n v="0"/>
    <n v="0"/>
    <n v="0"/>
    <s v="NA"/>
    <s v="NA"/>
    <s v="NA"/>
    <n v="0"/>
    <n v="7"/>
    <n v="2009"/>
    <s v="WD"/>
    <s v="Normal"/>
    <n v="165500"/>
    <m/>
    <m/>
  </r>
  <r>
    <x v="705"/>
    <n v="80"/>
    <s v="RL"/>
    <n v="80"/>
    <n v="9600"/>
    <s v="Pave"/>
    <s v="NA"/>
    <s v="Reg"/>
    <s v="Lvl"/>
    <s v="AllPub"/>
    <s v="Inside"/>
    <s v="Gtl"/>
    <s v="NAmes"/>
    <s v="Norm"/>
    <s v="Norm"/>
    <s v="1Fam"/>
    <s v="SLvl"/>
    <n v="6"/>
    <n v="6"/>
    <n v="1955"/>
    <n v="1996"/>
    <s v="Hip"/>
    <s v="CompShg"/>
    <s v="AsbShng"/>
    <s v="AsbShng"/>
    <s v="None"/>
    <n v="0"/>
    <s v="TA"/>
    <s v="TA"/>
    <s v="CBlock"/>
    <s v="TA"/>
    <s v="TA"/>
    <s v="Av"/>
    <s v="BLQ"/>
    <n v="831"/>
    <s v="Unf"/>
    <n v="0"/>
    <n v="161"/>
    <n v="992"/>
    <s v="GasA"/>
    <s v="Gd"/>
    <x v="0"/>
    <s v="SBrkr"/>
    <n v="1661"/>
    <n v="0"/>
    <n v="0"/>
    <n v="1661"/>
    <n v="1"/>
    <n v="0"/>
    <n v="1"/>
    <n v="0"/>
    <n v="3"/>
    <n v="1"/>
    <s v="Gd"/>
    <n v="8"/>
    <s v="Typ"/>
    <n v="1"/>
    <s v="TA"/>
    <s v="BuiltIn"/>
    <n v="1955"/>
    <s v="RFn"/>
    <n v="1"/>
    <n v="377"/>
    <s v="TA"/>
    <s v="TA"/>
    <s v="Y"/>
    <n v="0"/>
    <n v="28"/>
    <n v="0"/>
    <n v="0"/>
    <n v="178"/>
    <n v="0"/>
    <s v="NA"/>
    <s v="MnPrv"/>
    <s v="NA"/>
    <n v="0"/>
    <n v="10"/>
    <n v="2008"/>
    <s v="WD"/>
    <s v="Normal"/>
    <n v="165500"/>
    <m/>
    <m/>
  </r>
  <r>
    <x v="706"/>
    <n v="60"/>
    <s v="RL"/>
    <n v="60"/>
    <n v="6931"/>
    <s v="Pave"/>
    <s v="NA"/>
    <s v="Reg"/>
    <s v="Lvl"/>
    <s v="AllPub"/>
    <s v="Inside"/>
    <s v="Gtl"/>
    <s v="Edwards"/>
    <s v="Norm"/>
    <s v="Norm"/>
    <s v="1Fam"/>
    <s v="2Story"/>
    <n v="7"/>
    <n v="5"/>
    <n v="2003"/>
    <n v="2004"/>
    <s v="Gable"/>
    <s v="CompShg"/>
    <s v="VinylSd"/>
    <s v="VinylSd"/>
    <s v="Stone"/>
    <n v="92"/>
    <s v="Gd"/>
    <s v="TA"/>
    <s v="PConc"/>
    <s v="Gd"/>
    <s v="TA"/>
    <s v="No"/>
    <s v="Unf"/>
    <n v="0"/>
    <s v="Unf"/>
    <n v="0"/>
    <n v="746"/>
    <n v="746"/>
    <s v="GasA"/>
    <s v="Ex"/>
    <x v="0"/>
    <s v="SBrkr"/>
    <n v="760"/>
    <n v="896"/>
    <n v="0"/>
    <n v="1656"/>
    <n v="0"/>
    <n v="0"/>
    <n v="2"/>
    <n v="1"/>
    <n v="3"/>
    <n v="1"/>
    <s v="Gd"/>
    <n v="7"/>
    <s v="Typ"/>
    <n v="1"/>
    <s v="Gd"/>
    <s v="BuiltIn"/>
    <n v="2003"/>
    <s v="Fin"/>
    <n v="2"/>
    <n v="397"/>
    <s v="TA"/>
    <s v="TA"/>
    <s v="Y"/>
    <n v="178"/>
    <n v="128"/>
    <n v="0"/>
    <n v="0"/>
    <n v="0"/>
    <n v="0"/>
    <s v="NA"/>
    <s v="NA"/>
    <s v="NA"/>
    <n v="0"/>
    <n v="7"/>
    <n v="2008"/>
    <s v="WD"/>
    <s v="Normal"/>
    <n v="165400"/>
    <m/>
    <m/>
  </r>
  <r>
    <x v="707"/>
    <n v="60"/>
    <s v="RL"/>
    <n v="80"/>
    <n v="10400"/>
    <s v="Pave"/>
    <s v="NA"/>
    <s v="Reg"/>
    <s v="Lvl"/>
    <s v="AllPub"/>
    <s v="Inside"/>
    <s v="Gtl"/>
    <s v="NWAmes"/>
    <s v="Norm"/>
    <s v="Norm"/>
    <s v="1Fam"/>
    <s v="2Story"/>
    <n v="6"/>
    <n v="5"/>
    <n v="1972"/>
    <n v="1972"/>
    <s v="Gable"/>
    <s v="CompShg"/>
    <s v="VinylSd"/>
    <s v="VinylSd"/>
    <s v="None"/>
    <n v="288"/>
    <s v="TA"/>
    <s v="TA"/>
    <s v="CBlock"/>
    <s v="TA"/>
    <s v="TA"/>
    <s v="No"/>
    <s v="Rec"/>
    <n v="247"/>
    <s v="Unf"/>
    <n v="0"/>
    <n v="485"/>
    <n v="732"/>
    <s v="GasA"/>
    <s v="Gd"/>
    <x v="0"/>
    <s v="SBrkr"/>
    <n v="1012"/>
    <n v="778"/>
    <n v="0"/>
    <n v="1790"/>
    <n v="1"/>
    <n v="0"/>
    <n v="1"/>
    <n v="2"/>
    <n v="4"/>
    <n v="1"/>
    <s v="TA"/>
    <n v="8"/>
    <s v="Min2"/>
    <n v="1"/>
    <s v="TA"/>
    <s v="Attchd"/>
    <n v="1972"/>
    <s v="RFn"/>
    <n v="2"/>
    <n v="484"/>
    <s v="TA"/>
    <s v="TA"/>
    <s v="Y"/>
    <n v="148"/>
    <n v="0"/>
    <n v="0"/>
    <n v="0"/>
    <n v="147"/>
    <n v="0"/>
    <s v="NA"/>
    <s v="NA"/>
    <s v="NA"/>
    <n v="0"/>
    <n v="11"/>
    <n v="2006"/>
    <s v="WD"/>
    <s v="Normal"/>
    <n v="165150"/>
    <m/>
    <m/>
  </r>
  <r>
    <x v="708"/>
    <n v="80"/>
    <s v="RL"/>
    <n v="101"/>
    <n v="9150"/>
    <s v="Pave"/>
    <s v="NA"/>
    <s v="IR1"/>
    <s v="Lvl"/>
    <s v="AllPub"/>
    <s v="Corner"/>
    <s v="Gtl"/>
    <s v="NAmes"/>
    <s v="Norm"/>
    <s v="Norm"/>
    <s v="1Fam"/>
    <s v="SLvl"/>
    <n v="6"/>
    <n v="5"/>
    <n v="1962"/>
    <n v="1962"/>
    <s v="Gable"/>
    <s v="Tar&amp;Grv"/>
    <s v="Plywood"/>
    <s v="Plywood"/>
    <s v="BrkFace"/>
    <n v="305"/>
    <s v="TA"/>
    <s v="TA"/>
    <s v="CBlock"/>
    <s v="Gd"/>
    <s v="TA"/>
    <s v="Gd"/>
    <s v="GLQ"/>
    <n v="371"/>
    <s v="Unf"/>
    <n v="0"/>
    <n v="728"/>
    <n v="1099"/>
    <s v="GasA"/>
    <s v="Gd"/>
    <x v="0"/>
    <s v="SBrkr"/>
    <n v="1431"/>
    <n v="0"/>
    <n v="0"/>
    <n v="1431"/>
    <n v="0"/>
    <n v="1"/>
    <n v="1"/>
    <n v="0"/>
    <n v="3"/>
    <n v="1"/>
    <s v="TA"/>
    <n v="6"/>
    <s v="Typ"/>
    <n v="1"/>
    <s v="Gd"/>
    <s v="Basment"/>
    <n v="1962"/>
    <s v="RFn"/>
    <n v="1"/>
    <n v="296"/>
    <s v="TA"/>
    <s v="TA"/>
    <s v="Y"/>
    <n v="64"/>
    <n v="110"/>
    <n v="0"/>
    <n v="0"/>
    <n v="0"/>
    <n v="0"/>
    <s v="NA"/>
    <s v="NA"/>
    <s v="NA"/>
    <n v="0"/>
    <n v="12"/>
    <n v="2008"/>
    <s v="WD"/>
    <s v="Normal"/>
    <n v="165000"/>
    <m/>
    <m/>
  </r>
  <r>
    <x v="709"/>
    <n v="20"/>
    <s v="RL"/>
    <s v="NA"/>
    <n v="11250"/>
    <s v="Pave"/>
    <s v="NA"/>
    <s v="IR1"/>
    <s v="Lvl"/>
    <s v="AllPub"/>
    <s v="Inside"/>
    <s v="Gtl"/>
    <s v="Veenker"/>
    <s v="Norm"/>
    <s v="Norm"/>
    <s v="1Fam"/>
    <s v="1Story"/>
    <n v="6"/>
    <n v="6"/>
    <n v="1977"/>
    <n v="1977"/>
    <s v="Gable"/>
    <s v="CompShg"/>
    <s v="Plywood"/>
    <s v="Plywood"/>
    <s v="None"/>
    <n v="0"/>
    <s v="Gd"/>
    <s v="TA"/>
    <s v="CBlock"/>
    <s v="Gd"/>
    <s v="TA"/>
    <s v="No"/>
    <s v="ALQ"/>
    <n v="767"/>
    <s v="Unf"/>
    <n v="0"/>
    <n v="441"/>
    <n v="1208"/>
    <s v="GasA"/>
    <s v="TA"/>
    <x v="0"/>
    <s v="SBrkr"/>
    <n v="1208"/>
    <n v="0"/>
    <n v="0"/>
    <n v="1208"/>
    <n v="1"/>
    <n v="0"/>
    <n v="1"/>
    <n v="1"/>
    <n v="3"/>
    <n v="1"/>
    <s v="TA"/>
    <n v="6"/>
    <s v="Typ"/>
    <n v="1"/>
    <s v="TA"/>
    <s v="Attchd"/>
    <n v="1977"/>
    <s v="RFn"/>
    <n v="2"/>
    <n v="546"/>
    <s v="TA"/>
    <s v="TA"/>
    <s v="Y"/>
    <n v="198"/>
    <n v="42"/>
    <n v="0"/>
    <n v="0"/>
    <n v="0"/>
    <n v="0"/>
    <s v="NA"/>
    <s v="NA"/>
    <s v="NA"/>
    <n v="0"/>
    <n v="6"/>
    <n v="2006"/>
    <s v="WD"/>
    <s v="Normal"/>
    <n v="165000"/>
    <m/>
    <m/>
  </r>
  <r>
    <x v="710"/>
    <n v="20"/>
    <s v="RL"/>
    <n v="78"/>
    <n v="10140"/>
    <s v="Pave"/>
    <s v="NA"/>
    <s v="Reg"/>
    <s v="Lvl"/>
    <s v="AllPub"/>
    <s v="Inside"/>
    <s v="Gtl"/>
    <s v="NWAmes"/>
    <s v="Norm"/>
    <s v="Norm"/>
    <s v="1Fam"/>
    <s v="1Story"/>
    <n v="6"/>
    <n v="5"/>
    <n v="1974"/>
    <n v="1974"/>
    <s v="Hip"/>
    <s v="CompShg"/>
    <s v="HdBoard"/>
    <s v="HdBoard"/>
    <s v="BrkFace"/>
    <n v="174"/>
    <s v="TA"/>
    <s v="TA"/>
    <s v="CBlock"/>
    <s v="Gd"/>
    <s v="TA"/>
    <s v="No"/>
    <s v="Unf"/>
    <n v="0"/>
    <s v="Unf"/>
    <n v="0"/>
    <n v="1064"/>
    <n v="1064"/>
    <s v="GasA"/>
    <s v="TA"/>
    <x v="0"/>
    <s v="SBrkr"/>
    <n v="1350"/>
    <n v="0"/>
    <n v="0"/>
    <n v="1350"/>
    <n v="0"/>
    <n v="0"/>
    <n v="2"/>
    <n v="0"/>
    <n v="3"/>
    <n v="1"/>
    <s v="TA"/>
    <n v="7"/>
    <s v="Typ"/>
    <n v="1"/>
    <s v="TA"/>
    <s v="Attchd"/>
    <n v="1974"/>
    <s v="RFn"/>
    <n v="2"/>
    <n v="478"/>
    <s v="TA"/>
    <s v="TA"/>
    <s v="Y"/>
    <n v="0"/>
    <n v="0"/>
    <n v="0"/>
    <n v="0"/>
    <n v="0"/>
    <n v="0"/>
    <s v="NA"/>
    <s v="MnPrv"/>
    <s v="NA"/>
    <n v="0"/>
    <n v="8"/>
    <n v="2009"/>
    <s v="WD"/>
    <s v="Normal"/>
    <n v="165000"/>
    <m/>
    <m/>
  </r>
  <r>
    <x v="711"/>
    <n v="20"/>
    <s v="RL"/>
    <s v="NA"/>
    <n v="13284"/>
    <s v="Pave"/>
    <s v="NA"/>
    <s v="Reg"/>
    <s v="Lvl"/>
    <s v="AllPub"/>
    <s v="Inside"/>
    <s v="Gtl"/>
    <s v="Sawyer"/>
    <s v="PosN"/>
    <s v="Norm"/>
    <s v="1Fam"/>
    <s v="1Story"/>
    <n v="5"/>
    <n v="5"/>
    <n v="1954"/>
    <n v="1954"/>
    <s v="Gable"/>
    <s v="CompShg"/>
    <s v="Wd Sdng"/>
    <s v="Plywood"/>
    <s v="None"/>
    <n v="0"/>
    <s v="TA"/>
    <s v="TA"/>
    <s v="PConc"/>
    <s v="Gd"/>
    <s v="TA"/>
    <s v="Mn"/>
    <s v="BLQ"/>
    <n v="1064"/>
    <s v="Unf"/>
    <n v="0"/>
    <n v="319"/>
    <n v="1383"/>
    <s v="GasA"/>
    <s v="TA"/>
    <x v="0"/>
    <s v="SBrkr"/>
    <n v="1383"/>
    <n v="0"/>
    <n v="0"/>
    <n v="1383"/>
    <n v="1"/>
    <n v="0"/>
    <n v="1"/>
    <n v="0"/>
    <n v="3"/>
    <n v="1"/>
    <s v="TA"/>
    <n v="6"/>
    <s v="Typ"/>
    <n v="1"/>
    <s v="Gd"/>
    <s v="Attchd"/>
    <n v="1954"/>
    <s v="Unf"/>
    <n v="1"/>
    <n v="354"/>
    <s v="TA"/>
    <s v="TA"/>
    <s v="Y"/>
    <n v="511"/>
    <n v="116"/>
    <n v="0"/>
    <n v="0"/>
    <n v="0"/>
    <n v="0"/>
    <s v="NA"/>
    <s v="GdPrv"/>
    <s v="NA"/>
    <n v="0"/>
    <n v="6"/>
    <n v="2008"/>
    <s v="WD"/>
    <s v="Normal"/>
    <n v="165000"/>
    <m/>
    <m/>
  </r>
  <r>
    <x v="712"/>
    <n v="160"/>
    <s v="FV"/>
    <s v="NA"/>
    <n v="2651"/>
    <s v="Pave"/>
    <s v="NA"/>
    <s v="Reg"/>
    <s v="Lvl"/>
    <s v="AllPub"/>
    <s v="FR2"/>
    <s v="Gtl"/>
    <s v="Somerst"/>
    <s v="Norm"/>
    <s v="Norm"/>
    <s v="Twnhs"/>
    <s v="2Story"/>
    <n v="7"/>
    <n v="5"/>
    <n v="2000"/>
    <n v="2000"/>
    <s v="Gable"/>
    <s v="CompShg"/>
    <s v="MetalSd"/>
    <s v="MetalSd"/>
    <s v="None"/>
    <n v="0"/>
    <s v="Gd"/>
    <s v="TA"/>
    <s v="PConc"/>
    <s v="Gd"/>
    <s v="TA"/>
    <s v="No"/>
    <s v="GLQ"/>
    <n v="641"/>
    <s v="Unf"/>
    <n v="0"/>
    <n v="32"/>
    <n v="673"/>
    <s v="GasA"/>
    <s v="Ex"/>
    <x v="0"/>
    <s v="SBrkr"/>
    <n v="673"/>
    <n v="709"/>
    <n v="0"/>
    <n v="1382"/>
    <n v="1"/>
    <n v="0"/>
    <n v="2"/>
    <n v="1"/>
    <n v="3"/>
    <n v="1"/>
    <s v="Gd"/>
    <n v="6"/>
    <s v="Typ"/>
    <n v="0"/>
    <s v="NA"/>
    <s v="Detchd"/>
    <n v="2000"/>
    <s v="Unf"/>
    <n v="2"/>
    <n v="490"/>
    <s v="TA"/>
    <s v="TA"/>
    <s v="Y"/>
    <n v="153"/>
    <n v="50"/>
    <n v="0"/>
    <n v="0"/>
    <n v="0"/>
    <n v="0"/>
    <s v="NA"/>
    <s v="NA"/>
    <s v="NA"/>
    <n v="0"/>
    <n v="4"/>
    <n v="2006"/>
    <s v="WD"/>
    <s v="Normal"/>
    <n v="165000"/>
    <m/>
    <m/>
  </r>
  <r>
    <x v="713"/>
    <n v="70"/>
    <s v="RL"/>
    <n v="55"/>
    <n v="10592"/>
    <s v="Pave"/>
    <s v="NA"/>
    <s v="Reg"/>
    <s v="Lvl"/>
    <s v="AllPub"/>
    <s v="Inside"/>
    <s v="Gtl"/>
    <s v="Crawfor"/>
    <s v="Norm"/>
    <s v="Norm"/>
    <s v="1Fam"/>
    <s v="2Story"/>
    <n v="6"/>
    <n v="7"/>
    <n v="1923"/>
    <n v="1996"/>
    <s v="Hip"/>
    <s v="CompShg"/>
    <s v="Wd Sdng"/>
    <s v="Wd Sdng"/>
    <s v="None"/>
    <n v="0"/>
    <s v="TA"/>
    <s v="Gd"/>
    <s v="PConc"/>
    <s v="TA"/>
    <s v="Fa"/>
    <s v="No"/>
    <s v="Unf"/>
    <n v="0"/>
    <s v="Unf"/>
    <n v="0"/>
    <n v="602"/>
    <n v="602"/>
    <s v="GasA"/>
    <s v="TA"/>
    <x v="0"/>
    <s v="SBrkr"/>
    <n v="900"/>
    <n v="602"/>
    <n v="0"/>
    <n v="1502"/>
    <n v="0"/>
    <n v="0"/>
    <n v="1"/>
    <n v="1"/>
    <n v="3"/>
    <n v="1"/>
    <s v="Gd"/>
    <n v="7"/>
    <s v="Typ"/>
    <n v="2"/>
    <s v="TA"/>
    <s v="Detchd"/>
    <n v="1923"/>
    <s v="Unf"/>
    <n v="1"/>
    <n v="180"/>
    <s v="TA"/>
    <s v="TA"/>
    <s v="Y"/>
    <n v="96"/>
    <n v="0"/>
    <n v="112"/>
    <n v="0"/>
    <n v="53"/>
    <n v="0"/>
    <s v="NA"/>
    <s v="NA"/>
    <s v="NA"/>
    <n v="0"/>
    <n v="8"/>
    <n v="2007"/>
    <s v="WD"/>
    <s v="Normal"/>
    <n v="165000"/>
    <m/>
    <m/>
  </r>
  <r>
    <x v="714"/>
    <n v="60"/>
    <s v="RL"/>
    <n v="100"/>
    <n v="9500"/>
    <s v="Pave"/>
    <s v="NA"/>
    <s v="Reg"/>
    <s v="Lvl"/>
    <s v="AllPub"/>
    <s v="Corner"/>
    <s v="Gtl"/>
    <s v="NAmes"/>
    <s v="Artery"/>
    <s v="Norm"/>
    <s v="1Fam"/>
    <s v="2Story"/>
    <n v="6"/>
    <n v="6"/>
    <n v="1964"/>
    <n v="1978"/>
    <s v="Gable"/>
    <s v="CompShg"/>
    <s v="VinylSd"/>
    <s v="VinylSd"/>
    <s v="BrkCmn"/>
    <n v="272"/>
    <s v="TA"/>
    <s v="TA"/>
    <s v="CBlock"/>
    <s v="TA"/>
    <s v="TA"/>
    <s v="No"/>
    <s v="Rec"/>
    <n v="442"/>
    <s v="Unf"/>
    <n v="0"/>
    <n v="374"/>
    <n v="816"/>
    <s v="GasA"/>
    <s v="TA"/>
    <x v="0"/>
    <s v="SBrkr"/>
    <n v="1127"/>
    <n v="850"/>
    <n v="0"/>
    <n v="1977"/>
    <n v="0"/>
    <n v="1"/>
    <n v="1"/>
    <n v="1"/>
    <n v="4"/>
    <n v="1"/>
    <s v="TA"/>
    <n v="9"/>
    <s v="Typ"/>
    <n v="1"/>
    <s v="TA"/>
    <s v="Attchd"/>
    <n v="1964"/>
    <s v="RFn"/>
    <n v="2"/>
    <n v="540"/>
    <s v="TA"/>
    <s v="TA"/>
    <s v="Y"/>
    <n v="0"/>
    <n v="52"/>
    <n v="0"/>
    <n v="0"/>
    <n v="0"/>
    <n v="0"/>
    <s v="NA"/>
    <s v="GdPrv"/>
    <s v="NA"/>
    <n v="0"/>
    <n v="6"/>
    <n v="2007"/>
    <s v="WD"/>
    <s v="Normal"/>
    <n v="165000"/>
    <m/>
    <m/>
  </r>
  <r>
    <x v="715"/>
    <n v="120"/>
    <s v="RM"/>
    <s v="NA"/>
    <n v="4500"/>
    <s v="Pave"/>
    <s v="NA"/>
    <s v="Reg"/>
    <s v="Lvl"/>
    <s v="AllPub"/>
    <s v="FR2"/>
    <s v="Gtl"/>
    <s v="Mitchel"/>
    <s v="Norm"/>
    <s v="Norm"/>
    <s v="TwnhsE"/>
    <s v="1Story"/>
    <n v="6"/>
    <n v="5"/>
    <n v="1999"/>
    <n v="1999"/>
    <s v="Hip"/>
    <s v="CompShg"/>
    <s v="VinylSd"/>
    <s v="VinylSd"/>
    <s v="BrkFace"/>
    <n v="425"/>
    <s v="TA"/>
    <s v="TA"/>
    <s v="PConc"/>
    <s v="Ex"/>
    <s v="TA"/>
    <s v="No"/>
    <s v="GLQ"/>
    <n v="883"/>
    <s v="Unf"/>
    <n v="0"/>
    <n v="341"/>
    <n v="1224"/>
    <s v="GasA"/>
    <s v="Ex"/>
    <x v="0"/>
    <s v="SBrkr"/>
    <n v="1224"/>
    <n v="0"/>
    <n v="0"/>
    <n v="1224"/>
    <n v="1"/>
    <n v="0"/>
    <n v="2"/>
    <n v="0"/>
    <n v="2"/>
    <n v="1"/>
    <s v="TA"/>
    <n v="5"/>
    <s v="Typ"/>
    <n v="0"/>
    <s v="NA"/>
    <s v="Attchd"/>
    <n v="1999"/>
    <s v="Fin"/>
    <n v="2"/>
    <n v="402"/>
    <s v="TA"/>
    <s v="TA"/>
    <s v="Y"/>
    <n v="0"/>
    <n v="304"/>
    <n v="0"/>
    <n v="0"/>
    <n v="0"/>
    <n v="0"/>
    <s v="NA"/>
    <s v="NA"/>
    <s v="NA"/>
    <n v="0"/>
    <n v="6"/>
    <n v="2009"/>
    <s v="WD"/>
    <s v="Normal"/>
    <n v="165000"/>
    <m/>
    <m/>
  </r>
  <r>
    <x v="716"/>
    <n v="20"/>
    <s v="RL"/>
    <n v="65"/>
    <n v="8767"/>
    <s v="Pave"/>
    <s v="NA"/>
    <s v="IR1"/>
    <s v="Lvl"/>
    <s v="AllPub"/>
    <s v="Inside"/>
    <s v="Gtl"/>
    <s v="CollgCr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286"/>
    <n v="1310"/>
    <s v="GasA"/>
    <s v="Ex"/>
    <x v="0"/>
    <s v="SBrkr"/>
    <n v="1310"/>
    <n v="0"/>
    <n v="0"/>
    <n v="1310"/>
    <n v="0"/>
    <n v="0"/>
    <n v="2"/>
    <n v="0"/>
    <n v="3"/>
    <n v="1"/>
    <s v="Gd"/>
    <n v="6"/>
    <s v="Typ"/>
    <n v="1"/>
    <s v="Gd"/>
    <s v="Attchd"/>
    <n v="2005"/>
    <s v="Fin"/>
    <n v="2"/>
    <n v="400"/>
    <s v="TA"/>
    <s v="TA"/>
    <s v="Y"/>
    <n v="0"/>
    <n v="0"/>
    <n v="0"/>
    <n v="0"/>
    <n v="0"/>
    <n v="0"/>
    <s v="NA"/>
    <s v="NA"/>
    <s v="NA"/>
    <n v="0"/>
    <n v="7"/>
    <n v="2006"/>
    <s v="New"/>
    <s v="Partial"/>
    <n v="164990"/>
    <m/>
    <m/>
  </r>
  <r>
    <x v="717"/>
    <n v="20"/>
    <s v="RL"/>
    <n v="75"/>
    <n v="14559"/>
    <s v="Pave"/>
    <s v="NA"/>
    <s v="Reg"/>
    <s v="Lvl"/>
    <s v="AllPub"/>
    <s v="Inside"/>
    <s v="Gtl"/>
    <s v="NAmes"/>
    <s v="Norm"/>
    <s v="Norm"/>
    <s v="1Fam"/>
    <s v="1Story"/>
    <n v="5"/>
    <n v="7"/>
    <n v="1951"/>
    <n v="2000"/>
    <s v="Hip"/>
    <s v="CompShg"/>
    <s v="Wd Sdng"/>
    <s v="Wd Sdng"/>
    <s v="BrkCmn"/>
    <n v="70"/>
    <s v="Gd"/>
    <s v="TA"/>
    <s v="CBlock"/>
    <s v="TA"/>
    <s v="TA"/>
    <s v="No"/>
    <s v="BLQ"/>
    <n v="650"/>
    <s v="Rec"/>
    <n v="180"/>
    <n v="178"/>
    <n v="1008"/>
    <s v="GasA"/>
    <s v="Ex"/>
    <x v="0"/>
    <s v="SBrkr"/>
    <n v="1363"/>
    <n v="0"/>
    <n v="0"/>
    <n v="1363"/>
    <n v="1"/>
    <n v="0"/>
    <n v="1"/>
    <n v="0"/>
    <n v="2"/>
    <n v="1"/>
    <s v="TA"/>
    <n v="6"/>
    <s v="Min1"/>
    <n v="2"/>
    <s v="TA"/>
    <s v="CarPort"/>
    <n v="1951"/>
    <s v="Unf"/>
    <n v="1"/>
    <n v="288"/>
    <s v="TA"/>
    <s v="TA"/>
    <s v="Y"/>
    <n v="324"/>
    <n v="42"/>
    <n v="0"/>
    <n v="0"/>
    <n v="168"/>
    <n v="0"/>
    <s v="NA"/>
    <s v="NA"/>
    <s v="Shed"/>
    <n v="2000"/>
    <n v="6"/>
    <n v="2009"/>
    <s v="WD"/>
    <s v="Normal"/>
    <n v="164900"/>
    <m/>
    <m/>
  </r>
  <r>
    <x v="718"/>
    <n v="160"/>
    <s v="FV"/>
    <n v="35"/>
    <n v="4251"/>
    <s v="Pave"/>
    <s v="Pave"/>
    <s v="IR1"/>
    <s v="Lvl"/>
    <s v="AllPub"/>
    <s v="Inside"/>
    <s v="Gtl"/>
    <s v="Somerst"/>
    <s v="Norm"/>
    <s v="Norm"/>
    <s v="TwnhsE"/>
    <s v="2Story"/>
    <n v="7"/>
    <n v="5"/>
    <n v="2006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x v="0"/>
    <s v="SBrkr"/>
    <n v="625"/>
    <n v="625"/>
    <n v="0"/>
    <n v="1250"/>
    <n v="0"/>
    <n v="0"/>
    <n v="2"/>
    <n v="1"/>
    <n v="2"/>
    <n v="1"/>
    <s v="Gd"/>
    <n v="5"/>
    <s v="Typ"/>
    <n v="0"/>
    <s v="NA"/>
    <s v="Detchd"/>
    <n v="2006"/>
    <s v="RFn"/>
    <n v="2"/>
    <n v="528"/>
    <s v="TA"/>
    <s v="TA"/>
    <s v="Y"/>
    <n v="0"/>
    <n v="54"/>
    <n v="0"/>
    <n v="0"/>
    <n v="0"/>
    <n v="0"/>
    <s v="NA"/>
    <s v="NA"/>
    <s v="NA"/>
    <n v="0"/>
    <n v="6"/>
    <n v="2007"/>
    <s v="New"/>
    <s v="Partial"/>
    <n v="164700"/>
    <m/>
    <m/>
  </r>
  <r>
    <x v="719"/>
    <n v="160"/>
    <s v="FV"/>
    <n v="40"/>
    <n v="3951"/>
    <s v="Pave"/>
    <s v="Pave"/>
    <s v="Reg"/>
    <s v="Lvl"/>
    <s v="AllPub"/>
    <s v="Corner"/>
    <s v="Gtl"/>
    <s v="Somerst"/>
    <s v="Norm"/>
    <s v="Norm"/>
    <s v="TwnhsE"/>
    <s v="2Story"/>
    <n v="6"/>
    <n v="5"/>
    <n v="2009"/>
    <n v="2009"/>
    <s v="Gable"/>
    <s v="CompShg"/>
    <s v="VinylSd"/>
    <s v="VinylSd"/>
    <s v="Stone"/>
    <n v="76"/>
    <s v="Gd"/>
    <s v="TA"/>
    <s v="PConc"/>
    <s v="Gd"/>
    <s v="TA"/>
    <s v="Av"/>
    <s v="Unf"/>
    <n v="0"/>
    <s v="Unf"/>
    <n v="0"/>
    <n v="612"/>
    <n v="612"/>
    <s v="GasA"/>
    <s v="Ex"/>
    <x v="0"/>
    <s v="SBrkr"/>
    <n v="612"/>
    <n v="612"/>
    <n v="0"/>
    <n v="1224"/>
    <n v="0"/>
    <n v="0"/>
    <n v="2"/>
    <n v="1"/>
    <n v="2"/>
    <n v="1"/>
    <s v="Gd"/>
    <n v="4"/>
    <s v="Typ"/>
    <n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n v="6"/>
    <n v="2009"/>
    <s v="New"/>
    <s v="Partial"/>
    <n v="164500"/>
    <m/>
    <m/>
  </r>
  <r>
    <x v="720"/>
    <n v="80"/>
    <s v="RL"/>
    <n v="96"/>
    <n v="11777"/>
    <s v="Pave"/>
    <s v="NA"/>
    <s v="IR1"/>
    <s v="Lvl"/>
    <s v="AllPub"/>
    <s v="Inside"/>
    <s v="Gtl"/>
    <s v="Sawyer"/>
    <s v="Norm"/>
    <s v="Norm"/>
    <s v="1Fam"/>
    <s v="SLvl"/>
    <n v="5"/>
    <n v="6"/>
    <n v="1966"/>
    <n v="1966"/>
    <s v="Gable"/>
    <s v="CompShg"/>
    <s v="VinylSd"/>
    <s v="VinylSd"/>
    <s v="BrkFace"/>
    <n v="97"/>
    <s v="TA"/>
    <s v="TA"/>
    <s v="CBlock"/>
    <s v="TA"/>
    <s v="TA"/>
    <s v="Av"/>
    <s v="LwQ"/>
    <n v="328"/>
    <s v="ALQ"/>
    <n v="551"/>
    <n v="285"/>
    <n v="1164"/>
    <s v="GasA"/>
    <s v="Ex"/>
    <x v="0"/>
    <s v="SBrkr"/>
    <n v="1320"/>
    <n v="0"/>
    <n v="0"/>
    <n v="1320"/>
    <n v="1"/>
    <n v="0"/>
    <n v="1"/>
    <n v="0"/>
    <n v="3"/>
    <n v="1"/>
    <s v="TA"/>
    <n v="6"/>
    <s v="Typ"/>
    <n v="2"/>
    <s v="Fa"/>
    <s v="Attchd"/>
    <n v="1966"/>
    <s v="RFn"/>
    <n v="2"/>
    <n v="564"/>
    <s v="TA"/>
    <s v="TA"/>
    <s v="Y"/>
    <n v="160"/>
    <n v="68"/>
    <n v="240"/>
    <n v="0"/>
    <n v="0"/>
    <n v="0"/>
    <s v="NA"/>
    <s v="NA"/>
    <s v="NA"/>
    <n v="0"/>
    <n v="5"/>
    <n v="2006"/>
    <s v="WD"/>
    <s v="Abnorml"/>
    <n v="164500"/>
    <m/>
    <m/>
  </r>
  <r>
    <x v="721"/>
    <n v="120"/>
    <s v="RM"/>
    <n v="32"/>
    <n v="4500"/>
    <s v="Pave"/>
    <s v="NA"/>
    <s v="Reg"/>
    <s v="Lvl"/>
    <s v="AllPub"/>
    <s v="FR2"/>
    <s v="Gtl"/>
    <s v="Mitchel"/>
    <s v="Norm"/>
    <s v="Norm"/>
    <s v="Twnhs"/>
    <s v="1Story"/>
    <n v="6"/>
    <n v="5"/>
    <n v="1998"/>
    <n v="1998"/>
    <s v="Hip"/>
    <s v="CompShg"/>
    <s v="VinylSd"/>
    <s v="VinylSd"/>
    <s v="BrkFace"/>
    <n v="116"/>
    <s v="TA"/>
    <s v="TA"/>
    <s v="PConc"/>
    <s v="Ex"/>
    <s v="TA"/>
    <s v="No"/>
    <s v="GLQ"/>
    <n v="897"/>
    <s v="Unf"/>
    <n v="0"/>
    <n v="319"/>
    <n v="1216"/>
    <s v="GasA"/>
    <s v="Ex"/>
    <x v="0"/>
    <s v="SBrkr"/>
    <n v="1216"/>
    <n v="0"/>
    <n v="0"/>
    <n v="1216"/>
    <n v="1"/>
    <n v="0"/>
    <n v="2"/>
    <n v="0"/>
    <n v="2"/>
    <n v="1"/>
    <s v="TA"/>
    <n v="5"/>
    <s v="Typ"/>
    <n v="0"/>
    <s v="NA"/>
    <s v="Attchd"/>
    <n v="1998"/>
    <s v="Unf"/>
    <n v="2"/>
    <n v="402"/>
    <s v="TA"/>
    <s v="TA"/>
    <s v="Y"/>
    <n v="0"/>
    <n v="125"/>
    <n v="0"/>
    <n v="0"/>
    <n v="0"/>
    <n v="0"/>
    <s v="NA"/>
    <s v="NA"/>
    <s v="NA"/>
    <n v="0"/>
    <n v="5"/>
    <n v="2006"/>
    <s v="WD"/>
    <s v="Normal"/>
    <n v="164000"/>
    <m/>
    <m/>
  </r>
  <r>
    <x v="722"/>
    <n v="75"/>
    <s v="RL"/>
    <n v="53"/>
    <n v="7128"/>
    <s v="Pave"/>
    <s v="NA"/>
    <s v="Reg"/>
    <s v="Lvl"/>
    <s v="AllPub"/>
    <s v="Inside"/>
    <s v="Gtl"/>
    <s v="Crawfor"/>
    <s v="Norm"/>
    <s v="Norm"/>
    <s v="1Fam"/>
    <s v="2.5Unf"/>
    <n v="7"/>
    <n v="5"/>
    <n v="1941"/>
    <n v="1950"/>
    <s v="Gable"/>
    <s v="CompShg"/>
    <s v="MetalSd"/>
    <s v="MetalSd"/>
    <s v="None"/>
    <n v="0"/>
    <s v="TA"/>
    <s v="Gd"/>
    <s v="CBlock"/>
    <s v="TA"/>
    <s v="TA"/>
    <s v="No"/>
    <s v="Rec"/>
    <n v="364"/>
    <s v="Unf"/>
    <n v="0"/>
    <n v="554"/>
    <n v="918"/>
    <s v="GasA"/>
    <s v="Gd"/>
    <x v="0"/>
    <s v="SBrkr"/>
    <n v="918"/>
    <n v="728"/>
    <n v="0"/>
    <n v="1646"/>
    <n v="0"/>
    <n v="0"/>
    <n v="2"/>
    <n v="0"/>
    <n v="4"/>
    <n v="1"/>
    <s v="TA"/>
    <n v="7"/>
    <s v="Typ"/>
    <n v="2"/>
    <s v="Gd"/>
    <s v="Detchd"/>
    <n v="1941"/>
    <s v="Unf"/>
    <n v="1"/>
    <n v="240"/>
    <s v="TA"/>
    <s v="TA"/>
    <s v="Y"/>
    <n v="0"/>
    <n v="0"/>
    <n v="0"/>
    <n v="0"/>
    <n v="126"/>
    <n v="0"/>
    <s v="NA"/>
    <s v="MnPrv"/>
    <s v="NA"/>
    <n v="0"/>
    <n v="8"/>
    <n v="2007"/>
    <s v="WD"/>
    <s v="Normal"/>
    <n v="164000"/>
    <m/>
    <m/>
  </r>
  <r>
    <x v="723"/>
    <n v="50"/>
    <s v="RL"/>
    <n v="152"/>
    <n v="12134"/>
    <s v="Pave"/>
    <s v="NA"/>
    <s v="IR1"/>
    <s v="Bnk"/>
    <s v="AllPub"/>
    <s v="Inside"/>
    <s v="Mod"/>
    <s v="Gilbert"/>
    <s v="Norm"/>
    <s v="Norm"/>
    <s v="1Fam"/>
    <s v="1.5Fin"/>
    <n v="8"/>
    <n v="7"/>
    <n v="1988"/>
    <n v="2005"/>
    <s v="Gable"/>
    <s v="CompShg"/>
    <s v="Wd Sdng"/>
    <s v="Wd Sdng"/>
    <s v="None"/>
    <n v="0"/>
    <s v="Gd"/>
    <s v="TA"/>
    <s v="Wood"/>
    <s v="Gd"/>
    <s v="TA"/>
    <s v="Av"/>
    <s v="GLQ"/>
    <n v="427"/>
    <s v="Unf"/>
    <n v="0"/>
    <n v="132"/>
    <n v="559"/>
    <s v="GasA"/>
    <s v="Gd"/>
    <x v="0"/>
    <s v="SBrkr"/>
    <n v="1080"/>
    <n v="672"/>
    <n v="0"/>
    <n v="1752"/>
    <n v="0"/>
    <n v="0"/>
    <n v="2"/>
    <n v="0"/>
    <n v="4"/>
    <n v="1"/>
    <s v="TA"/>
    <n v="8"/>
    <s v="Typ"/>
    <n v="0"/>
    <s v="NA"/>
    <s v="Basment"/>
    <n v="1988"/>
    <s v="RFn"/>
    <n v="2"/>
    <n v="492"/>
    <s v="TA"/>
    <s v="TA"/>
    <s v="Y"/>
    <n v="325"/>
    <n v="12"/>
    <n v="0"/>
    <n v="0"/>
    <n v="0"/>
    <n v="0"/>
    <s v="NA"/>
    <s v="NA"/>
    <s v="NA"/>
    <n v="0"/>
    <n v="6"/>
    <n v="2010"/>
    <s v="WD"/>
    <s v="Normal"/>
    <n v="164000"/>
    <m/>
    <m/>
  </r>
  <r>
    <x v="724"/>
    <n v="60"/>
    <s v="RL"/>
    <n v="65"/>
    <n v="8461"/>
    <s v="Pave"/>
    <s v="NA"/>
    <s v="Reg"/>
    <s v="Lvl"/>
    <s v="AllPub"/>
    <s v="Inside"/>
    <s v="Gtl"/>
    <s v="CollgCr"/>
    <s v="Norm"/>
    <s v="Norm"/>
    <s v="1Fam"/>
    <s v="2Story"/>
    <n v="6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x v="0"/>
    <s v="SBrkr"/>
    <n v="728"/>
    <n v="728"/>
    <n v="0"/>
    <n v="1456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0"/>
    <n v="24"/>
    <n v="0"/>
    <n v="0"/>
    <n v="0"/>
    <n v="0"/>
    <s v="NA"/>
    <s v="NA"/>
    <s v="NA"/>
    <n v="0"/>
    <n v="7"/>
    <n v="2006"/>
    <s v="New"/>
    <s v="Partial"/>
    <n v="163990"/>
    <m/>
    <m/>
  </r>
  <r>
    <x v="725"/>
    <n v="80"/>
    <s v="RL"/>
    <s v="NA"/>
    <n v="9125"/>
    <s v="Pave"/>
    <s v="NA"/>
    <s v="IR1"/>
    <s v="Lvl"/>
    <s v="AllPub"/>
    <s v="Inside"/>
    <s v="Gtl"/>
    <s v="Gilbert"/>
    <s v="Norm"/>
    <s v="Norm"/>
    <s v="1Fam"/>
    <s v="SLvl"/>
    <n v="7"/>
    <n v="5"/>
    <n v="1992"/>
    <n v="1992"/>
    <s v="Gable"/>
    <s v="CompShg"/>
    <s v="HdBoard"/>
    <s v="HdBoard"/>
    <s v="BrkFace"/>
    <n v="170"/>
    <s v="TA"/>
    <s v="TA"/>
    <s v="PConc"/>
    <s v="Gd"/>
    <s v="TA"/>
    <s v="No"/>
    <s v="Unf"/>
    <n v="0"/>
    <s v="Unf"/>
    <n v="0"/>
    <n v="384"/>
    <n v="384"/>
    <s v="GasA"/>
    <s v="Gd"/>
    <x v="0"/>
    <s v="SBrkr"/>
    <n v="812"/>
    <n v="670"/>
    <n v="0"/>
    <n v="1482"/>
    <n v="0"/>
    <n v="0"/>
    <n v="2"/>
    <n v="1"/>
    <n v="3"/>
    <n v="1"/>
    <s v="Gd"/>
    <n v="7"/>
    <s v="Typ"/>
    <n v="1"/>
    <s v="TA"/>
    <s v="Attchd"/>
    <n v="1992"/>
    <s v="Fin"/>
    <n v="2"/>
    <n v="392"/>
    <s v="TA"/>
    <s v="TA"/>
    <s v="Y"/>
    <n v="100"/>
    <n v="25"/>
    <n v="0"/>
    <n v="0"/>
    <n v="0"/>
    <n v="0"/>
    <s v="NA"/>
    <s v="NA"/>
    <s v="NA"/>
    <n v="0"/>
    <n v="7"/>
    <n v="2007"/>
    <s v="WD"/>
    <s v="Normal"/>
    <n v="163900"/>
    <m/>
    <m/>
  </r>
  <r>
    <x v="726"/>
    <n v="30"/>
    <s v="RL"/>
    <n v="80"/>
    <n v="13360"/>
    <s v="Pave"/>
    <s v="Grvl"/>
    <s v="IR1"/>
    <s v="HLS"/>
    <s v="AllPub"/>
    <s v="Inside"/>
    <s v="Gtl"/>
    <s v="Crawfor"/>
    <s v="Norm"/>
    <s v="Norm"/>
    <s v="1Fam"/>
    <s v="1Story"/>
    <n v="5"/>
    <n v="7"/>
    <n v="1921"/>
    <n v="2006"/>
    <s v="Gable"/>
    <s v="CompShg"/>
    <s v="Wd Sdng"/>
    <s v="Wd Sdng"/>
    <s v="None"/>
    <n v="0"/>
    <s v="TA"/>
    <s v="Gd"/>
    <s v="BrkTil"/>
    <s v="Gd"/>
    <s v="TA"/>
    <s v="No"/>
    <s v="ALQ"/>
    <n v="713"/>
    <s v="Unf"/>
    <n v="0"/>
    <n v="163"/>
    <n v="876"/>
    <s v="GasA"/>
    <s v="Ex"/>
    <x v="0"/>
    <s v="SBrkr"/>
    <n v="964"/>
    <n v="0"/>
    <n v="0"/>
    <n v="964"/>
    <n v="1"/>
    <n v="0"/>
    <n v="1"/>
    <n v="0"/>
    <n v="2"/>
    <n v="1"/>
    <s v="TA"/>
    <n v="5"/>
    <s v="Typ"/>
    <n v="0"/>
    <s v="NA"/>
    <s v="Detchd"/>
    <n v="1921"/>
    <s v="Unf"/>
    <n v="2"/>
    <n v="432"/>
    <s v="TA"/>
    <s v="TA"/>
    <s v="Y"/>
    <n v="0"/>
    <n v="0"/>
    <n v="44"/>
    <n v="0"/>
    <n v="0"/>
    <n v="0"/>
    <s v="NA"/>
    <s v="NA"/>
    <s v="NA"/>
    <n v="0"/>
    <n v="8"/>
    <n v="2009"/>
    <s v="WD"/>
    <s v="Normal"/>
    <n v="163500"/>
    <m/>
    <m/>
  </r>
  <r>
    <x v="727"/>
    <n v="20"/>
    <s v="RL"/>
    <s v="NA"/>
    <n v="12155"/>
    <s v="Pave"/>
    <s v="NA"/>
    <s v="IR3"/>
    <s v="Lvl"/>
    <s v="AllPub"/>
    <s v="Inside"/>
    <s v="Gtl"/>
    <s v="NAmes"/>
    <s v="PosN"/>
    <s v="Norm"/>
    <s v="1Fam"/>
    <s v="1Story"/>
    <n v="6"/>
    <n v="3"/>
    <n v="1970"/>
    <n v="1970"/>
    <s v="Gable"/>
    <s v="CompShg"/>
    <s v="Plywood"/>
    <s v="Plywood"/>
    <s v="None"/>
    <n v="0"/>
    <s v="TA"/>
    <s v="TA"/>
    <s v="CBlock"/>
    <s v="Gd"/>
    <s v="TA"/>
    <s v="No"/>
    <s v="LwQ"/>
    <n v="1237"/>
    <s v="Unf"/>
    <n v="0"/>
    <n v="420"/>
    <n v="1657"/>
    <s v="GasA"/>
    <s v="Gd"/>
    <x v="0"/>
    <s v="SBrkr"/>
    <n v="1657"/>
    <n v="0"/>
    <n v="0"/>
    <n v="1657"/>
    <n v="0"/>
    <n v="1"/>
    <n v="2"/>
    <n v="0"/>
    <n v="3"/>
    <n v="1"/>
    <s v="TA"/>
    <n v="7"/>
    <s v="Typ"/>
    <n v="1"/>
    <s v="TA"/>
    <s v="Attchd"/>
    <n v="1970"/>
    <s v="Unf"/>
    <n v="2"/>
    <n v="484"/>
    <s v="TA"/>
    <s v="TA"/>
    <s v="Y"/>
    <n v="0"/>
    <n v="0"/>
    <n v="0"/>
    <n v="0"/>
    <n v="147"/>
    <n v="0"/>
    <s v="NA"/>
    <s v="NA"/>
    <s v="NA"/>
    <n v="0"/>
    <n v="3"/>
    <n v="2007"/>
    <s v="WD"/>
    <s v="Normal"/>
    <n v="163500"/>
    <m/>
    <m/>
  </r>
  <r>
    <x v="728"/>
    <n v="20"/>
    <s v="RL"/>
    <n v="80"/>
    <n v="10197"/>
    <s v="Pave"/>
    <s v="NA"/>
    <s v="IR1"/>
    <s v="Lvl"/>
    <s v="AllPub"/>
    <s v="Inside"/>
    <s v="Gtl"/>
    <s v="NAmes"/>
    <s v="Norm"/>
    <s v="Norm"/>
    <s v="1Fam"/>
    <s v="1Story"/>
    <n v="6"/>
    <n v="5"/>
    <n v="1961"/>
    <n v="1961"/>
    <s v="Gable"/>
    <s v="CompShg"/>
    <s v="WdShing"/>
    <s v="Wd Shng"/>
    <s v="BrkCmn"/>
    <n v="491"/>
    <s v="TA"/>
    <s v="TA"/>
    <s v="CBlock"/>
    <s v="TA"/>
    <s v="TA"/>
    <s v="No"/>
    <s v="ALQ"/>
    <n v="288"/>
    <s v="Rec"/>
    <n v="374"/>
    <n v="700"/>
    <n v="1362"/>
    <s v="GasA"/>
    <s v="TA"/>
    <x v="0"/>
    <s v="SBrkr"/>
    <n v="1362"/>
    <n v="0"/>
    <n v="0"/>
    <n v="1362"/>
    <n v="1"/>
    <n v="0"/>
    <n v="1"/>
    <n v="1"/>
    <n v="3"/>
    <n v="1"/>
    <s v="TA"/>
    <n v="6"/>
    <s v="Typ"/>
    <n v="1"/>
    <s v="TA"/>
    <s v="Attchd"/>
    <n v="1961"/>
    <s v="Unf"/>
    <n v="2"/>
    <n v="504"/>
    <s v="TA"/>
    <s v="TA"/>
    <s v="Y"/>
    <n v="0"/>
    <n v="20"/>
    <n v="0"/>
    <n v="0"/>
    <n v="0"/>
    <n v="0"/>
    <s v="NA"/>
    <s v="NA"/>
    <s v="NA"/>
    <n v="0"/>
    <n v="6"/>
    <n v="2008"/>
    <s v="COD"/>
    <s v="Normal"/>
    <n v="163000"/>
    <m/>
    <m/>
  </r>
  <r>
    <x v="729"/>
    <n v="75"/>
    <s v="RM"/>
    <n v="60"/>
    <n v="10800"/>
    <s v="Pave"/>
    <s v="NA"/>
    <s v="Reg"/>
    <s v="Lvl"/>
    <s v="AllPub"/>
    <s v="Inside"/>
    <s v="Gtl"/>
    <s v="OldTown"/>
    <s v="Norm"/>
    <s v="Norm"/>
    <s v="1Fam"/>
    <s v="2.5Unf"/>
    <n v="7"/>
    <n v="7"/>
    <n v="1914"/>
    <n v="1970"/>
    <s v="Gable"/>
    <s v="CompShg"/>
    <s v="Wd Sdng"/>
    <s v="Wd Sdng"/>
    <s v="None"/>
    <n v="0"/>
    <s v="TA"/>
    <s v="TA"/>
    <s v="BrkTil"/>
    <s v="Gd"/>
    <s v="TA"/>
    <s v="Mn"/>
    <s v="Rec"/>
    <n v="390"/>
    <s v="Unf"/>
    <n v="0"/>
    <n v="490"/>
    <n v="880"/>
    <s v="GasW"/>
    <s v="Fa"/>
    <x v="1"/>
    <s v="SBrkr"/>
    <n v="880"/>
    <n v="888"/>
    <n v="0"/>
    <n v="1768"/>
    <n v="0"/>
    <n v="0"/>
    <n v="1"/>
    <n v="1"/>
    <n v="2"/>
    <n v="1"/>
    <s v="TA"/>
    <n v="6"/>
    <s v="Typ"/>
    <n v="2"/>
    <s v="TA"/>
    <s v="Detchd"/>
    <n v="1914"/>
    <s v="Unf"/>
    <n v="2"/>
    <n v="320"/>
    <s v="TA"/>
    <s v="TA"/>
    <s v="N"/>
    <n v="0"/>
    <n v="341"/>
    <n v="0"/>
    <n v="0"/>
    <n v="0"/>
    <n v="0"/>
    <s v="NA"/>
    <s v="NA"/>
    <s v="NA"/>
    <n v="0"/>
    <n v="10"/>
    <n v="2006"/>
    <s v="WD"/>
    <s v="Normal"/>
    <n v="163000"/>
    <m/>
    <m/>
  </r>
  <r>
    <x v="730"/>
    <n v="20"/>
    <s v="RL"/>
    <n v="76"/>
    <n v="9120"/>
    <s v="Pave"/>
    <s v="NA"/>
    <s v="Reg"/>
    <s v="Lvl"/>
    <s v="AllPub"/>
    <s v="Inside"/>
    <s v="Gtl"/>
    <s v="NAmes"/>
    <s v="Norm"/>
    <s v="Norm"/>
    <s v="1Fam"/>
    <s v="1Story"/>
    <n v="6"/>
    <n v="6"/>
    <n v="1958"/>
    <n v="1958"/>
    <s v="Hip"/>
    <s v="CompShg"/>
    <s v="MetalSd"/>
    <s v="MetalSd"/>
    <s v="None"/>
    <n v="0"/>
    <s v="TA"/>
    <s v="TA"/>
    <s v="CBlock"/>
    <s v="TA"/>
    <s v="TA"/>
    <s v="No"/>
    <s v="ALQ"/>
    <n v="662"/>
    <s v="Unf"/>
    <n v="0"/>
    <n v="599"/>
    <n v="1261"/>
    <s v="GasA"/>
    <s v="Ex"/>
    <x v="0"/>
    <s v="SBrkr"/>
    <n v="1261"/>
    <n v="0"/>
    <n v="0"/>
    <n v="1261"/>
    <n v="1"/>
    <n v="0"/>
    <n v="1"/>
    <n v="0"/>
    <n v="3"/>
    <n v="1"/>
    <s v="TA"/>
    <n v="6"/>
    <s v="Typ"/>
    <n v="1"/>
    <s v="TA"/>
    <s v="Attchd"/>
    <n v="1958"/>
    <s v="RFn"/>
    <n v="2"/>
    <n v="433"/>
    <s v="TA"/>
    <s v="TA"/>
    <s v="Y"/>
    <n v="0"/>
    <n v="0"/>
    <n v="0"/>
    <n v="0"/>
    <n v="288"/>
    <n v="0"/>
    <s v="NA"/>
    <s v="NA"/>
    <s v="Shed"/>
    <n v="1400"/>
    <n v="11"/>
    <n v="2008"/>
    <s v="WD"/>
    <s v="Normal"/>
    <n v="163000"/>
    <m/>
    <m/>
  </r>
  <r>
    <x v="731"/>
    <n v="190"/>
    <s v="RM"/>
    <n v="60"/>
    <n v="10800"/>
    <s v="Pave"/>
    <s v="Pave"/>
    <s v="Reg"/>
    <s v="Lvl"/>
    <s v="AllPub"/>
    <s v="Inside"/>
    <s v="Gtl"/>
    <s v="OldTown"/>
    <s v="Norm"/>
    <s v="Norm"/>
    <s v="2fmCon"/>
    <s v="1.5Fin"/>
    <n v="6"/>
    <n v="7"/>
    <n v="1905"/>
    <n v="200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482"/>
    <n v="482"/>
    <s v="GasA"/>
    <s v="Ex"/>
    <x v="1"/>
    <s v="SBrkr"/>
    <n v="1221"/>
    <n v="691"/>
    <n v="0"/>
    <n v="1912"/>
    <n v="0"/>
    <n v="0"/>
    <n v="2"/>
    <n v="0"/>
    <n v="3"/>
    <n v="2"/>
    <s v="TA"/>
    <n v="7"/>
    <s v="Typ"/>
    <n v="1"/>
    <s v="TA"/>
    <s v="Detchd"/>
    <n v="2003"/>
    <s v="Unf"/>
    <n v="2"/>
    <n v="672"/>
    <s v="Gd"/>
    <s v="TA"/>
    <s v="Y"/>
    <n v="0"/>
    <n v="25"/>
    <n v="212"/>
    <n v="0"/>
    <n v="0"/>
    <n v="0"/>
    <s v="NA"/>
    <s v="NA"/>
    <s v="NA"/>
    <n v="0"/>
    <n v="4"/>
    <n v="2008"/>
    <s v="WD"/>
    <s v="Normal"/>
    <n v="163000"/>
    <m/>
    <m/>
  </r>
  <r>
    <x v="732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5"/>
    <n v="7"/>
    <n v="1930"/>
    <n v="199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1078"/>
    <n v="1078"/>
    <s v="GasA"/>
    <s v="TA"/>
    <x v="0"/>
    <s v="SBrkr"/>
    <n v="1128"/>
    <n v="445"/>
    <n v="0"/>
    <n v="1573"/>
    <n v="0"/>
    <n v="0"/>
    <n v="2"/>
    <n v="0"/>
    <n v="3"/>
    <n v="1"/>
    <s v="TA"/>
    <n v="8"/>
    <s v="Typ"/>
    <n v="1"/>
    <s v="Gd"/>
    <s v="Detchd"/>
    <n v="1930"/>
    <s v="Unf"/>
    <n v="2"/>
    <n v="360"/>
    <s v="TA"/>
    <s v="TA"/>
    <s v="P"/>
    <n v="0"/>
    <n v="0"/>
    <n v="0"/>
    <n v="0"/>
    <n v="0"/>
    <n v="0"/>
    <s v="NA"/>
    <s v="NA"/>
    <s v="NA"/>
    <n v="0"/>
    <n v="6"/>
    <n v="2008"/>
    <s v="WD"/>
    <s v="Normal"/>
    <n v="162900"/>
    <m/>
    <m/>
  </r>
  <r>
    <x v="733"/>
    <n v="60"/>
    <s v="RL"/>
    <n v="78"/>
    <n v="10140"/>
    <s v="Pave"/>
    <s v="NA"/>
    <s v="Reg"/>
    <s v="Lvl"/>
    <s v="AllPub"/>
    <s v="Inside"/>
    <s v="Gtl"/>
    <s v="NWAmes"/>
    <s v="Norm"/>
    <s v="Norm"/>
    <s v="1Fam"/>
    <s v="2Story"/>
    <n v="7"/>
    <n v="5"/>
    <n v="1976"/>
    <n v="1976"/>
    <s v="Gable"/>
    <s v="CompShg"/>
    <s v="HdBoard"/>
    <s v="HdBoard"/>
    <s v="None"/>
    <n v="0"/>
    <s v="TA"/>
    <s v="TA"/>
    <s v="PConc"/>
    <s v="Gd"/>
    <s v="TA"/>
    <s v="No"/>
    <s v="GLQ"/>
    <n v="194"/>
    <s v="Unf"/>
    <n v="0"/>
    <n v="638"/>
    <n v="832"/>
    <s v="GasA"/>
    <s v="TA"/>
    <x v="0"/>
    <s v="SBrkr"/>
    <n v="832"/>
    <n v="832"/>
    <n v="0"/>
    <n v="1664"/>
    <n v="0"/>
    <n v="0"/>
    <n v="2"/>
    <n v="1"/>
    <n v="4"/>
    <n v="1"/>
    <s v="TA"/>
    <n v="8"/>
    <s v="Typ"/>
    <n v="1"/>
    <s v="TA"/>
    <s v="Attchd"/>
    <n v="1976"/>
    <s v="RFn"/>
    <n v="2"/>
    <n v="528"/>
    <s v="TA"/>
    <s v="TA"/>
    <s v="Y"/>
    <n v="0"/>
    <n v="28"/>
    <n v="0"/>
    <n v="0"/>
    <n v="259"/>
    <n v="0"/>
    <s v="NA"/>
    <s v="GdWo"/>
    <s v="NA"/>
    <n v="0"/>
    <n v="3"/>
    <n v="2006"/>
    <s v="WD"/>
    <s v="Normal"/>
    <n v="162900"/>
    <m/>
    <m/>
  </r>
  <r>
    <x v="734"/>
    <n v="20"/>
    <s v="RL"/>
    <s v="NA"/>
    <n v="11120"/>
    <s v="Pave"/>
    <s v="NA"/>
    <s v="IR1"/>
    <s v="Lvl"/>
    <s v="AllPub"/>
    <s v="CulDSac"/>
    <s v="Gtl"/>
    <s v="Veenker"/>
    <s v="Norm"/>
    <s v="Norm"/>
    <s v="1Fam"/>
    <s v="1Story"/>
    <n v="6"/>
    <n v="6"/>
    <n v="1984"/>
    <n v="1984"/>
    <s v="Gable"/>
    <s v="CompShg"/>
    <s v="Plywood"/>
    <s v="Plywood"/>
    <s v="None"/>
    <n v="0"/>
    <s v="TA"/>
    <s v="TA"/>
    <s v="PConc"/>
    <s v="Gd"/>
    <s v="TA"/>
    <s v="No"/>
    <s v="BLQ"/>
    <n v="660"/>
    <s v="Unf"/>
    <n v="0"/>
    <n v="572"/>
    <n v="1232"/>
    <s v="GasA"/>
    <s v="TA"/>
    <x v="0"/>
    <s v="SBrkr"/>
    <n v="1232"/>
    <n v="0"/>
    <n v="0"/>
    <n v="1232"/>
    <n v="0"/>
    <n v="0"/>
    <n v="2"/>
    <n v="0"/>
    <n v="3"/>
    <n v="1"/>
    <s v="TA"/>
    <n v="6"/>
    <s v="Typ"/>
    <n v="0"/>
    <s v="NA"/>
    <s v="Attchd"/>
    <n v="1984"/>
    <s v="Unf"/>
    <n v="2"/>
    <n v="516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62500"/>
    <m/>
    <m/>
  </r>
  <r>
    <x v="735"/>
    <n v="20"/>
    <s v="RL"/>
    <s v="NA"/>
    <n v="9830"/>
    <s v="Pave"/>
    <s v="NA"/>
    <s v="IR1"/>
    <s v="Lvl"/>
    <s v="AllPub"/>
    <s v="Corner"/>
    <s v="Gtl"/>
    <s v="NAmes"/>
    <s v="Norm"/>
    <s v="Norm"/>
    <s v="1Fam"/>
    <s v="1Story"/>
    <n v="5"/>
    <n v="7"/>
    <n v="1959"/>
    <n v="2006"/>
    <s v="Gable"/>
    <s v="CompShg"/>
    <s v="Wd Sdng"/>
    <s v="Wd Sdng"/>
    <s v="None"/>
    <n v="0"/>
    <s v="TA"/>
    <s v="Gd"/>
    <s v="CBlock"/>
    <s v="TA"/>
    <s v="TA"/>
    <s v="No"/>
    <s v="ALQ"/>
    <n v="72"/>
    <s v="Rec"/>
    <n v="258"/>
    <n v="733"/>
    <n v="1063"/>
    <s v="GasA"/>
    <s v="Ex"/>
    <x v="0"/>
    <s v="SBrkr"/>
    <n v="1287"/>
    <n v="0"/>
    <n v="0"/>
    <n v="1287"/>
    <n v="1"/>
    <n v="0"/>
    <n v="1"/>
    <n v="0"/>
    <n v="3"/>
    <n v="1"/>
    <s v="Gd"/>
    <n v="7"/>
    <s v="Typ"/>
    <n v="1"/>
    <s v="Gd"/>
    <s v="Detchd"/>
    <n v="1997"/>
    <s v="Fin"/>
    <n v="2"/>
    <n v="576"/>
    <s v="TA"/>
    <s v="TA"/>
    <s v="Y"/>
    <n v="364"/>
    <n v="17"/>
    <n v="0"/>
    <n v="0"/>
    <n v="182"/>
    <n v="0"/>
    <s v="NA"/>
    <s v="NA"/>
    <s v="NA"/>
    <n v="0"/>
    <n v="3"/>
    <n v="2010"/>
    <s v="WD"/>
    <s v="Normal"/>
    <n v="162000"/>
    <m/>
    <m/>
  </r>
  <r>
    <x v="736"/>
    <n v="60"/>
    <s v="RL"/>
    <s v="NA"/>
    <n v="7750"/>
    <s v="Pave"/>
    <s v="NA"/>
    <s v="Reg"/>
    <s v="Lvl"/>
    <s v="AllPub"/>
    <s v="Inside"/>
    <s v="Gtl"/>
    <s v="Gilbert"/>
    <s v="RRAn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60"/>
    <n v="660"/>
    <s v="GasA"/>
    <s v="Ex"/>
    <x v="0"/>
    <s v="SBrkr"/>
    <n v="660"/>
    <n v="660"/>
    <n v="0"/>
    <n v="1320"/>
    <n v="0"/>
    <n v="0"/>
    <n v="2"/>
    <n v="1"/>
    <n v="3"/>
    <n v="1"/>
    <s v="Gd"/>
    <n v="6"/>
    <s v="Typ"/>
    <n v="0"/>
    <s v="NA"/>
    <s v="Attchd"/>
    <n v="2003"/>
    <s v="Fin"/>
    <n v="2"/>
    <n v="400"/>
    <s v="TA"/>
    <s v="TA"/>
    <s v="Y"/>
    <n v="0"/>
    <n v="48"/>
    <n v="0"/>
    <n v="0"/>
    <n v="0"/>
    <n v="0"/>
    <s v="NA"/>
    <s v="NA"/>
    <s v="NA"/>
    <n v="0"/>
    <n v="8"/>
    <n v="2007"/>
    <s v="WD"/>
    <s v="Normal"/>
    <n v="162000"/>
    <m/>
    <m/>
  </r>
  <r>
    <x v="737"/>
    <n v="120"/>
    <s v="RM"/>
    <n v="32"/>
    <n v="4500"/>
    <s v="Pave"/>
    <s v="NA"/>
    <s v="Reg"/>
    <s v="Lvl"/>
    <s v="AllPub"/>
    <s v="FR2"/>
    <s v="Gtl"/>
    <s v="Mitchel"/>
    <s v="Norm"/>
    <s v="Norm"/>
    <s v="TwnhsE"/>
    <s v="1Story"/>
    <n v="6"/>
    <n v="5"/>
    <n v="1998"/>
    <n v="1998"/>
    <s v="Hip"/>
    <s v="CompShg"/>
    <s v="VinylSd"/>
    <s v="VinylSd"/>
    <s v="BrkFace"/>
    <n v="320"/>
    <s v="TA"/>
    <s v="TA"/>
    <s v="PConc"/>
    <s v="Ex"/>
    <s v="TA"/>
    <s v="No"/>
    <s v="GLQ"/>
    <n v="866"/>
    <s v="Unf"/>
    <n v="0"/>
    <n v="338"/>
    <n v="1204"/>
    <s v="GasA"/>
    <s v="Ex"/>
    <x v="0"/>
    <s v="SBrkr"/>
    <n v="1204"/>
    <n v="0"/>
    <n v="0"/>
    <n v="1204"/>
    <n v="1"/>
    <n v="0"/>
    <n v="2"/>
    <n v="0"/>
    <n v="2"/>
    <n v="1"/>
    <s v="TA"/>
    <n v="5"/>
    <s v="Typ"/>
    <n v="0"/>
    <s v="NA"/>
    <s v="Attchd"/>
    <n v="1998"/>
    <s v="Fin"/>
    <n v="2"/>
    <n v="412"/>
    <s v="TA"/>
    <s v="TA"/>
    <s v="Y"/>
    <n v="0"/>
    <n v="247"/>
    <n v="0"/>
    <n v="0"/>
    <n v="0"/>
    <n v="0"/>
    <s v="NA"/>
    <s v="NA"/>
    <s v="NA"/>
    <n v="0"/>
    <n v="6"/>
    <n v="2009"/>
    <s v="WD"/>
    <s v="Normal"/>
    <n v="162000"/>
    <m/>
    <m/>
  </r>
  <r>
    <x v="738"/>
    <n v="60"/>
    <s v="RL"/>
    <s v="NA"/>
    <n v="12936"/>
    <s v="Pave"/>
    <s v="NA"/>
    <s v="IR1"/>
    <s v="Lvl"/>
    <s v="AllPub"/>
    <s v="CulDSac"/>
    <s v="Gtl"/>
    <s v="NWAmes"/>
    <s v="Norm"/>
    <s v="Norm"/>
    <s v="1Fam"/>
    <s v="2Story"/>
    <n v="6"/>
    <n v="6"/>
    <n v="1972"/>
    <n v="1972"/>
    <s v="Gable"/>
    <s v="CompShg"/>
    <s v="HdBoard"/>
    <s v="Plywood"/>
    <s v="None"/>
    <n v="0"/>
    <s v="TA"/>
    <s v="TA"/>
    <s v="CBlock"/>
    <s v="TA"/>
    <s v="Gd"/>
    <s v="No"/>
    <s v="BLQ"/>
    <n v="593"/>
    <s v="Unf"/>
    <n v="0"/>
    <n v="130"/>
    <n v="723"/>
    <s v="GasA"/>
    <s v="TA"/>
    <x v="0"/>
    <s v="SBrkr"/>
    <n v="735"/>
    <n v="660"/>
    <n v="0"/>
    <n v="1395"/>
    <n v="0"/>
    <n v="1"/>
    <n v="1"/>
    <n v="1"/>
    <n v="3"/>
    <n v="1"/>
    <s v="TA"/>
    <n v="6"/>
    <s v="Typ"/>
    <n v="1"/>
    <s v="TA"/>
    <s v="Attchd"/>
    <n v="1972"/>
    <s v="Unf"/>
    <n v="2"/>
    <n v="497"/>
    <s v="TA"/>
    <s v="TA"/>
    <s v="Y"/>
    <n v="294"/>
    <n v="116"/>
    <n v="0"/>
    <n v="0"/>
    <n v="0"/>
    <n v="0"/>
    <s v="NA"/>
    <s v="NA"/>
    <s v="NA"/>
    <n v="0"/>
    <n v="12"/>
    <n v="2009"/>
    <s v="WD"/>
    <s v="Normal"/>
    <n v="162000"/>
    <m/>
    <m/>
  </r>
  <r>
    <x v="739"/>
    <n v="60"/>
    <s v="RL"/>
    <s v="NA"/>
    <n v="10900"/>
    <s v="Pave"/>
    <s v="NA"/>
    <s v="IR1"/>
    <s v="Lvl"/>
    <s v="AllPub"/>
    <s v="FR2"/>
    <s v="Gtl"/>
    <s v="CollgCr"/>
    <s v="Norm"/>
    <s v="Norm"/>
    <s v="1Fam"/>
    <s v="2Story"/>
    <n v="6"/>
    <n v="7"/>
    <n v="1977"/>
    <n v="1977"/>
    <s v="Gable"/>
    <s v="CompShg"/>
    <s v="HdBoard"/>
    <s v="HdBoard"/>
    <s v="BrkFace"/>
    <n v="153"/>
    <s v="TA"/>
    <s v="TA"/>
    <s v="CBlock"/>
    <s v="Gd"/>
    <s v="TA"/>
    <s v="No"/>
    <s v="GLQ"/>
    <n v="378"/>
    <s v="Unf"/>
    <n v="0"/>
    <n v="311"/>
    <n v="689"/>
    <s v="GasA"/>
    <s v="Ex"/>
    <x v="0"/>
    <s v="SBrkr"/>
    <n v="689"/>
    <n v="703"/>
    <n v="0"/>
    <n v="1392"/>
    <n v="0"/>
    <n v="0"/>
    <n v="1"/>
    <n v="1"/>
    <n v="3"/>
    <n v="1"/>
    <s v="TA"/>
    <n v="6"/>
    <s v="Typ"/>
    <n v="0"/>
    <s v="NA"/>
    <s v="Attchd"/>
    <n v="1977"/>
    <s v="Fin"/>
    <n v="1"/>
    <n v="299"/>
    <s v="TA"/>
    <s v="TA"/>
    <s v="Y"/>
    <n v="0"/>
    <n v="36"/>
    <n v="0"/>
    <n v="0"/>
    <n v="0"/>
    <n v="0"/>
    <s v="NA"/>
    <s v="MnPrv"/>
    <s v="Shed"/>
    <n v="450"/>
    <n v="3"/>
    <n v="2010"/>
    <s v="WD"/>
    <s v="Normal"/>
    <n v="161750"/>
    <m/>
    <m/>
  </r>
  <r>
    <x v="740"/>
    <n v="20"/>
    <s v="RL"/>
    <s v="NA"/>
    <n v="9790"/>
    <s v="Pave"/>
    <s v="NA"/>
    <s v="Reg"/>
    <s v="Lvl"/>
    <s v="AllPub"/>
    <s v="Inside"/>
    <s v="Gtl"/>
    <s v="NWAmes"/>
    <s v="Feedr"/>
    <s v="Norm"/>
    <s v="1Fam"/>
    <s v="1Story"/>
    <n v="6"/>
    <n v="5"/>
    <n v="1967"/>
    <n v="1967"/>
    <s v="Gable"/>
    <s v="CompShg"/>
    <s v="BrkFace"/>
    <s v="Wd Sdng"/>
    <s v="None"/>
    <n v="0"/>
    <s v="TA"/>
    <s v="TA"/>
    <s v="CBlock"/>
    <s v="TA"/>
    <s v="TA"/>
    <s v="No"/>
    <s v="Rec"/>
    <n v="251"/>
    <s v="LwQ"/>
    <n v="630"/>
    <n v="491"/>
    <n v="1372"/>
    <s v="GasA"/>
    <s v="TA"/>
    <x v="0"/>
    <s v="SBrkr"/>
    <n v="1342"/>
    <n v="0"/>
    <n v="0"/>
    <n v="1342"/>
    <n v="0"/>
    <n v="0"/>
    <n v="2"/>
    <n v="0"/>
    <n v="3"/>
    <n v="1"/>
    <s v="TA"/>
    <n v="7"/>
    <s v="Typ"/>
    <n v="1"/>
    <s v="Gd"/>
    <s v="Attchd"/>
    <n v="1967"/>
    <s v="Unf"/>
    <n v="2"/>
    <n v="457"/>
    <s v="TA"/>
    <s v="TA"/>
    <s v="Y"/>
    <n v="0"/>
    <n v="0"/>
    <n v="0"/>
    <n v="0"/>
    <n v="197"/>
    <n v="0"/>
    <s v="NA"/>
    <s v="NA"/>
    <s v="NA"/>
    <n v="0"/>
    <n v="9"/>
    <n v="2009"/>
    <s v="WD"/>
    <s v="Normal"/>
    <n v="161500"/>
    <m/>
    <m/>
  </r>
  <r>
    <x v="741"/>
    <n v="50"/>
    <s v="RL"/>
    <s v="NA"/>
    <n v="11250"/>
    <s v="Pave"/>
    <s v="NA"/>
    <s v="Reg"/>
    <s v="Lvl"/>
    <s v="AllPub"/>
    <s v="Inside"/>
    <s v="Gtl"/>
    <s v="ClearCr"/>
    <s v="Norm"/>
    <s v="Norm"/>
    <s v="1Fam"/>
    <s v="1.5Fin"/>
    <n v="4"/>
    <n v="5"/>
    <n v="1957"/>
    <n v="1989"/>
    <s v="Gable"/>
    <s v="CompShg"/>
    <s v="Wd Sdng"/>
    <s v="Wd Sdng"/>
    <s v="None"/>
    <n v="0"/>
    <s v="TA"/>
    <s v="TA"/>
    <s v="CBlock"/>
    <s v="TA"/>
    <s v="TA"/>
    <s v="Av"/>
    <s v="Unf"/>
    <n v="0"/>
    <s v="Unf"/>
    <n v="0"/>
    <n v="1104"/>
    <n v="1104"/>
    <s v="GasA"/>
    <s v="Ex"/>
    <x v="0"/>
    <s v="FuseA"/>
    <n v="1104"/>
    <n v="684"/>
    <n v="0"/>
    <n v="1788"/>
    <n v="1"/>
    <n v="0"/>
    <n v="1"/>
    <n v="0"/>
    <n v="5"/>
    <n v="1"/>
    <s v="TA"/>
    <n v="8"/>
    <s v="Min2"/>
    <n v="2"/>
    <s v="TA"/>
    <s v="Attchd"/>
    <n v="1957"/>
    <s v="Unf"/>
    <n v="1"/>
    <n v="304"/>
    <s v="TA"/>
    <s v="TA"/>
    <s v="Y"/>
    <n v="120"/>
    <n v="0"/>
    <n v="0"/>
    <n v="0"/>
    <n v="0"/>
    <n v="0"/>
    <s v="NA"/>
    <s v="NA"/>
    <s v="NA"/>
    <n v="0"/>
    <n v="11"/>
    <n v="2009"/>
    <s v="WD"/>
    <s v="Normal"/>
    <n v="161500"/>
    <m/>
    <m/>
  </r>
  <r>
    <x v="742"/>
    <n v="70"/>
    <s v="RM"/>
    <s v="NA"/>
    <n v="5100"/>
    <s v="Pave"/>
    <s v="Grvl"/>
    <s v="Reg"/>
    <s v="Lvl"/>
    <s v="AllPub"/>
    <s v="Inside"/>
    <s v="Gtl"/>
    <s v="OldTown"/>
    <s v="Norm"/>
    <s v="Norm"/>
    <s v="1Fam"/>
    <s v="2Story"/>
    <n v="8"/>
    <n v="7"/>
    <n v="1925"/>
    <n v="1996"/>
    <s v="Hip"/>
    <s v="CompShg"/>
    <s v="Stucco"/>
    <s v="Wd Shng"/>
    <s v="None"/>
    <n v="0"/>
    <s v="TA"/>
    <s v="Gd"/>
    <s v="PConc"/>
    <s v="TA"/>
    <s v="TA"/>
    <s v="No"/>
    <s v="Unf"/>
    <n v="0"/>
    <s v="Unf"/>
    <n v="0"/>
    <n v="588"/>
    <n v="588"/>
    <s v="GasA"/>
    <s v="Fa"/>
    <x v="0"/>
    <s v="SBrkr"/>
    <n v="833"/>
    <n v="833"/>
    <n v="0"/>
    <n v="1666"/>
    <n v="0"/>
    <n v="0"/>
    <n v="1"/>
    <n v="0"/>
    <n v="3"/>
    <n v="1"/>
    <s v="Gd"/>
    <n v="7"/>
    <s v="Typ"/>
    <n v="1"/>
    <s v="Gd"/>
    <s v="Detchd"/>
    <n v="1925"/>
    <s v="Unf"/>
    <n v="1"/>
    <n v="228"/>
    <s v="TA"/>
    <s v="TA"/>
    <s v="Y"/>
    <n v="192"/>
    <n v="63"/>
    <n v="0"/>
    <n v="0"/>
    <n v="0"/>
    <n v="0"/>
    <s v="NA"/>
    <s v="MnPrv"/>
    <s v="NA"/>
    <n v="0"/>
    <n v="6"/>
    <n v="2008"/>
    <s v="WD"/>
    <s v="Normal"/>
    <n v="161000"/>
    <m/>
    <m/>
  </r>
  <r>
    <x v="743"/>
    <n v="70"/>
    <s v="RM"/>
    <n v="60"/>
    <n v="9600"/>
    <s v="Pave"/>
    <s v="NA"/>
    <s v="Reg"/>
    <s v="Lvl"/>
    <s v="AllPub"/>
    <s v="Inside"/>
    <s v="Gtl"/>
    <s v="OldTown"/>
    <s v="Norm"/>
    <s v="Norm"/>
    <s v="1Fam"/>
    <s v="2Story"/>
    <n v="7"/>
    <n v="9"/>
    <n v="1928"/>
    <n v="2005"/>
    <s v="Gambrel"/>
    <s v="CompShg"/>
    <s v="MetalSd"/>
    <s v="MetalSd"/>
    <s v="None"/>
    <n v="0"/>
    <s v="TA"/>
    <s v="Ex"/>
    <s v="BrkTil"/>
    <s v="TA"/>
    <s v="TA"/>
    <s v="No"/>
    <s v="Rec"/>
    <n v="141"/>
    <s v="Unf"/>
    <n v="0"/>
    <n v="548"/>
    <n v="689"/>
    <s v="GasA"/>
    <s v="Ex"/>
    <x v="0"/>
    <s v="SBrkr"/>
    <n v="689"/>
    <n v="689"/>
    <n v="0"/>
    <n v="1378"/>
    <n v="0"/>
    <n v="0"/>
    <n v="2"/>
    <n v="0"/>
    <n v="3"/>
    <n v="1"/>
    <s v="Gd"/>
    <n v="7"/>
    <s v="Typ"/>
    <n v="1"/>
    <s v="Gd"/>
    <s v="Detchd"/>
    <n v="1928"/>
    <s v="Unf"/>
    <n v="2"/>
    <n v="360"/>
    <s v="TA"/>
    <s v="TA"/>
    <s v="N"/>
    <n v="0"/>
    <n v="0"/>
    <n v="116"/>
    <n v="0"/>
    <n v="0"/>
    <n v="0"/>
    <s v="NA"/>
    <s v="NA"/>
    <s v="NA"/>
    <n v="0"/>
    <n v="10"/>
    <n v="2008"/>
    <s v="WD"/>
    <s v="Normal"/>
    <n v="161000"/>
    <m/>
    <m/>
  </r>
  <r>
    <x v="744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1"/>
    <s v="Gd"/>
    <s v="TA"/>
    <s v="PConc"/>
    <s v="Gd"/>
    <s v="TA"/>
    <s v="No"/>
    <s v="GLQ"/>
    <n v="16"/>
    <s v="Unf"/>
    <n v="0"/>
    <n v="1129"/>
    <n v="1145"/>
    <s v="GasA"/>
    <s v="Ex"/>
    <x v="0"/>
    <s v="SBrkr"/>
    <n v="1145"/>
    <n v="0"/>
    <n v="0"/>
    <n v="1145"/>
    <n v="0"/>
    <n v="0"/>
    <n v="2"/>
    <n v="0"/>
    <n v="2"/>
    <n v="1"/>
    <s v="Gd"/>
    <n v="5"/>
    <s v="Typ"/>
    <n v="1"/>
    <s v="Gd"/>
    <s v="Attchd"/>
    <n v="2005"/>
    <s v="Fin"/>
    <n v="2"/>
    <n v="397"/>
    <s v="TA"/>
    <s v="TA"/>
    <s v="Y"/>
    <n v="100"/>
    <n v="16"/>
    <n v="0"/>
    <n v="0"/>
    <n v="0"/>
    <n v="0"/>
    <s v="NA"/>
    <s v="NA"/>
    <s v="NA"/>
    <n v="0"/>
    <n v="9"/>
    <n v="2009"/>
    <s v="WD"/>
    <s v="Normal"/>
    <n v="160200"/>
    <m/>
    <m/>
  </r>
  <r>
    <x v="745"/>
    <n v="20"/>
    <s v="RL"/>
    <n v="84"/>
    <n v="8658"/>
    <s v="Pave"/>
    <s v="NA"/>
    <s v="Reg"/>
    <s v="Lvl"/>
    <s v="AllPub"/>
    <s v="Inside"/>
    <s v="Gtl"/>
    <s v="NAmes"/>
    <s v="Norm"/>
    <s v="Norm"/>
    <s v="1Fam"/>
    <s v="1Story"/>
    <n v="6"/>
    <n v="5"/>
    <n v="1965"/>
    <n v="1965"/>
    <s v="Gable"/>
    <s v="CompShg"/>
    <s v="Wd Sdng"/>
    <s v="Wd Sdng"/>
    <s v="BrkFace"/>
    <n v="101"/>
    <s v="TA"/>
    <s v="TA"/>
    <s v="CBlock"/>
    <s v="TA"/>
    <s v="TA"/>
    <s v="No"/>
    <s v="Rec"/>
    <n v="643"/>
    <s v="Unf"/>
    <n v="0"/>
    <n v="445"/>
    <n v="1088"/>
    <s v="GasA"/>
    <s v="Ex"/>
    <x v="0"/>
    <s v="SBrkr"/>
    <n v="1324"/>
    <n v="0"/>
    <n v="0"/>
    <n v="1324"/>
    <n v="0"/>
    <n v="0"/>
    <n v="2"/>
    <n v="0"/>
    <n v="3"/>
    <n v="1"/>
    <s v="TA"/>
    <n v="6"/>
    <s v="Typ"/>
    <n v="1"/>
    <s v="TA"/>
    <s v="Attchd"/>
    <n v="1965"/>
    <s v="RFn"/>
    <n v="2"/>
    <n v="440"/>
    <s v="TA"/>
    <s v="TA"/>
    <s v="Y"/>
    <n v="0"/>
    <n v="138"/>
    <n v="0"/>
    <n v="0"/>
    <n v="0"/>
    <n v="0"/>
    <s v="NA"/>
    <s v="GdWo"/>
    <s v="NA"/>
    <n v="0"/>
    <n v="12"/>
    <n v="2006"/>
    <s v="WD"/>
    <s v="Abnorml"/>
    <n v="160000"/>
    <m/>
    <m/>
  </r>
  <r>
    <x v="746"/>
    <n v="190"/>
    <s v="RL"/>
    <n v="60"/>
    <n v="10800"/>
    <s v="Pave"/>
    <s v="NA"/>
    <s v="Reg"/>
    <s v="Lvl"/>
    <s v="AllPub"/>
    <s v="Corner"/>
    <s v="Gtl"/>
    <s v="OldTown"/>
    <s v="Norm"/>
    <s v="Norm"/>
    <s v="2fmCon"/>
    <s v="1.5Fin"/>
    <n v="5"/>
    <n v="4"/>
    <n v="1900"/>
    <n v="1970"/>
    <s v="Gable"/>
    <s v="CompShg"/>
    <s v="Wd Sdng"/>
    <s v="Wd Sdng"/>
    <s v="None"/>
    <n v="0"/>
    <s v="TA"/>
    <s v="Fa"/>
    <s v="CBlock"/>
    <s v="TA"/>
    <s v="Fa"/>
    <s v="No"/>
    <s v="BLQ"/>
    <n v="664"/>
    <s v="Unf"/>
    <n v="0"/>
    <n v="290"/>
    <n v="954"/>
    <s v="GasA"/>
    <s v="TA"/>
    <x v="1"/>
    <s v="FuseA"/>
    <n v="1766"/>
    <n v="648"/>
    <n v="0"/>
    <n v="2414"/>
    <n v="0"/>
    <n v="0"/>
    <n v="2"/>
    <n v="0"/>
    <n v="3"/>
    <n v="2"/>
    <s v="TA"/>
    <n v="10"/>
    <s v="Mod"/>
    <n v="1"/>
    <s v="Gd"/>
    <s v="Attchd"/>
    <n v="1970"/>
    <s v="Unf"/>
    <n v="2"/>
    <n v="520"/>
    <s v="TA"/>
    <s v="Fa"/>
    <s v="N"/>
    <n v="142"/>
    <n v="0"/>
    <n v="0"/>
    <n v="0"/>
    <n v="0"/>
    <n v="0"/>
    <s v="NA"/>
    <s v="NA"/>
    <s v="NA"/>
    <n v="0"/>
    <n v="5"/>
    <n v="2006"/>
    <s v="ConLD"/>
    <s v="Normal"/>
    <n v="160000"/>
    <m/>
    <m/>
  </r>
  <r>
    <x v="747"/>
    <n v="20"/>
    <s v="RL"/>
    <n v="87"/>
    <n v="10000"/>
    <s v="Pave"/>
    <s v="NA"/>
    <s v="IR1"/>
    <s v="Lvl"/>
    <s v="AllPub"/>
    <s v="Corner"/>
    <s v="Gtl"/>
    <s v="NAmes"/>
    <s v="Norm"/>
    <s v="Norm"/>
    <s v="1Fam"/>
    <s v="1Story"/>
    <n v="6"/>
    <n v="6"/>
    <n v="1962"/>
    <n v="1962"/>
    <s v="Hip"/>
    <s v="CompShg"/>
    <s v="Wd Sdng"/>
    <s v="Wd Sdng"/>
    <s v="BrkFace"/>
    <n v="261"/>
    <s v="TA"/>
    <s v="TA"/>
    <s v="CBlock"/>
    <s v="TA"/>
    <s v="TA"/>
    <s v="No"/>
    <s v="Unf"/>
    <n v="0"/>
    <s v="Unf"/>
    <n v="0"/>
    <n v="1116"/>
    <n v="1116"/>
    <s v="GasA"/>
    <s v="TA"/>
    <x v="0"/>
    <s v="SBrkr"/>
    <n v="1116"/>
    <n v="0"/>
    <n v="0"/>
    <n v="1116"/>
    <n v="0"/>
    <n v="0"/>
    <n v="1"/>
    <n v="1"/>
    <n v="3"/>
    <n v="1"/>
    <s v="TA"/>
    <n v="5"/>
    <s v="Typ"/>
    <n v="0"/>
    <s v="NA"/>
    <s v="Attchd"/>
    <n v="1962"/>
    <s v="Unf"/>
    <n v="2"/>
    <n v="440"/>
    <s v="TA"/>
    <s v="TA"/>
    <s v="Y"/>
    <n v="0"/>
    <n v="0"/>
    <n v="0"/>
    <n v="0"/>
    <n v="385"/>
    <n v="0"/>
    <s v="NA"/>
    <s v="NA"/>
    <s v="NA"/>
    <n v="0"/>
    <n v="2"/>
    <n v="2010"/>
    <s v="WD"/>
    <s v="Normal"/>
    <n v="160000"/>
    <m/>
    <m/>
  </r>
  <r>
    <x v="748"/>
    <n v="50"/>
    <s v="RL"/>
    <n v="75"/>
    <n v="12508"/>
    <s v="Pave"/>
    <s v="NA"/>
    <s v="IR1"/>
    <s v="Lvl"/>
    <s v="AllPub"/>
    <s v="Inside"/>
    <s v="Gtl"/>
    <s v="Mitchel"/>
    <s v="Norm"/>
    <s v="Norm"/>
    <s v="1Fam"/>
    <s v="1.5Fin"/>
    <n v="6"/>
    <n v="7"/>
    <n v="1940"/>
    <n v="1985"/>
    <s v="Gable"/>
    <s v="CompShg"/>
    <s v="VinylSd"/>
    <s v="VinylSd"/>
    <s v="None"/>
    <n v="0"/>
    <s v="TA"/>
    <s v="TA"/>
    <s v="CBlock"/>
    <s v="Gd"/>
    <s v="TA"/>
    <s v="Mn"/>
    <s v="ALQ"/>
    <n v="660"/>
    <s v="Unf"/>
    <n v="0"/>
    <n v="323"/>
    <n v="983"/>
    <s v="GasA"/>
    <s v="Ex"/>
    <x v="0"/>
    <s v="SBrkr"/>
    <n v="983"/>
    <n v="767"/>
    <n v="0"/>
    <n v="1750"/>
    <n v="1"/>
    <n v="0"/>
    <n v="2"/>
    <n v="0"/>
    <n v="4"/>
    <n v="1"/>
    <s v="TA"/>
    <n v="7"/>
    <s v="Mod"/>
    <n v="0"/>
    <s v="NA"/>
    <s v="Attchd"/>
    <n v="1989"/>
    <s v="Unf"/>
    <n v="1"/>
    <n v="423"/>
    <s v="TA"/>
    <s v="TA"/>
    <s v="Y"/>
    <n v="245"/>
    <n v="0"/>
    <n v="156"/>
    <n v="0"/>
    <n v="0"/>
    <n v="0"/>
    <s v="NA"/>
    <s v="NA"/>
    <s v="Shed"/>
    <n v="1300"/>
    <n v="7"/>
    <n v="2008"/>
    <s v="WD"/>
    <s v="Normal"/>
    <n v="160000"/>
    <m/>
    <m/>
  </r>
  <r>
    <x v="749"/>
    <n v="50"/>
    <s v="RL"/>
    <n v="130"/>
    <n v="9600"/>
    <s v="Pave"/>
    <s v="NA"/>
    <s v="IR1"/>
    <s v="HLS"/>
    <s v="AllPub"/>
    <s v="Inside"/>
    <s v="Gtl"/>
    <s v="Crawfor"/>
    <s v="Norm"/>
    <s v="Norm"/>
    <s v="1Fam"/>
    <s v="1.5Fin"/>
    <n v="5"/>
    <n v="7"/>
    <n v="1940"/>
    <n v="1950"/>
    <s v="Gable"/>
    <s v="CompShg"/>
    <s v="MetalSd"/>
    <s v="MetalSd"/>
    <s v="None"/>
    <n v="0"/>
    <s v="Gd"/>
    <s v="Gd"/>
    <s v="BrkTil"/>
    <s v="TA"/>
    <s v="Fa"/>
    <s v="No"/>
    <s v="Rec"/>
    <n v="428"/>
    <s v="Unf"/>
    <n v="0"/>
    <n v="300"/>
    <n v="728"/>
    <s v="GasA"/>
    <s v="Ex"/>
    <x v="0"/>
    <s v="SBrkr"/>
    <n v="976"/>
    <n v="332"/>
    <n v="0"/>
    <n v="1308"/>
    <n v="1"/>
    <n v="0"/>
    <n v="1"/>
    <n v="1"/>
    <n v="2"/>
    <n v="1"/>
    <s v="TA"/>
    <n v="7"/>
    <s v="Min2"/>
    <n v="2"/>
    <s v="TA"/>
    <s v="Detchd"/>
    <n v="1940"/>
    <s v="Unf"/>
    <n v="1"/>
    <n v="256"/>
    <s v="TA"/>
    <s v="TA"/>
    <s v="Y"/>
    <n v="0"/>
    <n v="70"/>
    <n v="0"/>
    <n v="0"/>
    <n v="0"/>
    <n v="0"/>
    <s v="NA"/>
    <s v="NA"/>
    <s v="NA"/>
    <n v="0"/>
    <n v="6"/>
    <n v="2009"/>
    <s v="WD"/>
    <s v="Normal"/>
    <n v="160000"/>
    <m/>
    <m/>
  </r>
  <r>
    <x v="750"/>
    <n v="80"/>
    <s v="RL"/>
    <s v="NA"/>
    <n v="10784"/>
    <s v="Pave"/>
    <s v="NA"/>
    <s v="IR1"/>
    <s v="Lvl"/>
    <s v="AllPub"/>
    <s v="FR2"/>
    <s v="Gtl"/>
    <s v="Gilbert"/>
    <s v="Norm"/>
    <s v="Norm"/>
    <s v="1Fam"/>
    <s v="SLvl"/>
    <n v="7"/>
    <n v="5"/>
    <n v="1991"/>
    <n v="1992"/>
    <s v="Gable"/>
    <s v="CompShg"/>
    <s v="HdBoard"/>
    <s v="HdBoard"/>
    <s v="BrkFace"/>
    <n v="76"/>
    <s v="Gd"/>
    <s v="TA"/>
    <s v="PConc"/>
    <s v="Gd"/>
    <s v="TA"/>
    <s v="No"/>
    <s v="Unf"/>
    <n v="0"/>
    <s v="Unf"/>
    <n v="0"/>
    <n v="384"/>
    <n v="384"/>
    <s v="GasA"/>
    <s v="Gd"/>
    <x v="0"/>
    <s v="SBrkr"/>
    <n v="802"/>
    <n v="670"/>
    <n v="0"/>
    <n v="1472"/>
    <n v="0"/>
    <n v="0"/>
    <n v="2"/>
    <n v="1"/>
    <n v="3"/>
    <n v="1"/>
    <s v="Gd"/>
    <n v="7"/>
    <s v="Typ"/>
    <n v="1"/>
    <s v="TA"/>
    <s v="Attchd"/>
    <n v="1991"/>
    <s v="RFn"/>
    <n v="2"/>
    <n v="402"/>
    <s v="TA"/>
    <s v="TA"/>
    <s v="Y"/>
    <n v="164"/>
    <n v="0"/>
    <n v="0"/>
    <n v="0"/>
    <n v="0"/>
    <n v="0"/>
    <s v="NA"/>
    <s v="NA"/>
    <s v="NA"/>
    <n v="0"/>
    <n v="5"/>
    <n v="2007"/>
    <s v="WD"/>
    <s v="Normal"/>
    <n v="160000"/>
    <m/>
    <m/>
  </r>
  <r>
    <x v="751"/>
    <n v="190"/>
    <s v="RH"/>
    <s v="NA"/>
    <n v="7082"/>
    <s v="Pave"/>
    <s v="NA"/>
    <s v="Reg"/>
    <s v="Lvl"/>
    <s v="AllPub"/>
    <s v="Inside"/>
    <s v="Gtl"/>
    <s v="SWISU"/>
    <s v="Norm"/>
    <s v="Norm"/>
    <s v="2fmCon"/>
    <s v="2Story"/>
    <n v="5"/>
    <n v="8"/>
    <n v="1916"/>
    <n v="1995"/>
    <s v="Gable"/>
    <s v="CompShg"/>
    <s v="VinylSd"/>
    <s v="VinylSd"/>
    <s v="None"/>
    <n v="0"/>
    <s v="TA"/>
    <s v="TA"/>
    <s v="PConc"/>
    <s v="TA"/>
    <s v="TA"/>
    <s v="Mn"/>
    <s v="Unf"/>
    <n v="0"/>
    <s v="Unf"/>
    <n v="0"/>
    <n v="686"/>
    <n v="686"/>
    <s v="GasA"/>
    <s v="Gd"/>
    <x v="0"/>
    <s v="SBrkr"/>
    <n v="948"/>
    <n v="980"/>
    <n v="0"/>
    <n v="1928"/>
    <n v="0"/>
    <n v="0"/>
    <n v="2"/>
    <n v="0"/>
    <n v="5"/>
    <n v="2"/>
    <s v="TA"/>
    <n v="10"/>
    <s v="Typ"/>
    <n v="0"/>
    <s v="NA"/>
    <s v="NA"/>
    <s v="NA"/>
    <s v="NA"/>
    <n v="0"/>
    <n v="0"/>
    <s v="NA"/>
    <s v="NA"/>
    <s v="N"/>
    <n v="0"/>
    <n v="0"/>
    <n v="228"/>
    <n v="0"/>
    <n v="0"/>
    <n v="0"/>
    <s v="NA"/>
    <s v="NA"/>
    <s v="NA"/>
    <n v="0"/>
    <n v="7"/>
    <n v="2006"/>
    <s v="WD"/>
    <s v="Normal"/>
    <n v="160000"/>
    <m/>
    <m/>
  </r>
  <r>
    <x v="752"/>
    <n v="20"/>
    <s v="RL"/>
    <n v="80"/>
    <n v="8800"/>
    <s v="Pave"/>
    <s v="NA"/>
    <s v="Reg"/>
    <s v="Lvl"/>
    <s v="AllPub"/>
    <s v="Inside"/>
    <s v="Gtl"/>
    <s v="NAmes"/>
    <s v="Norm"/>
    <s v="Norm"/>
    <s v="1Fam"/>
    <s v="1Story"/>
    <n v="6"/>
    <n v="6"/>
    <n v="1964"/>
    <n v="1964"/>
    <s v="Hip"/>
    <s v="CompShg"/>
    <s v="HdBoard"/>
    <s v="HdBoard"/>
    <s v="BrkFace"/>
    <n v="425"/>
    <s v="TA"/>
    <s v="TA"/>
    <s v="CBlock"/>
    <s v="TA"/>
    <s v="TA"/>
    <s v="No"/>
    <s v="BLQ"/>
    <n v="553"/>
    <s v="Unf"/>
    <n v="0"/>
    <n v="698"/>
    <n v="1251"/>
    <s v="GasA"/>
    <s v="TA"/>
    <x v="0"/>
    <s v="SBrkr"/>
    <n v="1251"/>
    <n v="0"/>
    <n v="0"/>
    <n v="1251"/>
    <n v="1"/>
    <n v="0"/>
    <n v="1"/>
    <n v="0"/>
    <n v="3"/>
    <n v="1"/>
    <s v="TA"/>
    <n v="6"/>
    <s v="Typ"/>
    <n v="2"/>
    <s v="Gd"/>
    <s v="Attchd"/>
    <n v="1964"/>
    <s v="RFn"/>
    <n v="1"/>
    <n v="461"/>
    <s v="TA"/>
    <s v="TA"/>
    <s v="Y"/>
    <n v="0"/>
    <n v="116"/>
    <n v="0"/>
    <n v="0"/>
    <n v="0"/>
    <n v="0"/>
    <s v="NA"/>
    <s v="MnPrv"/>
    <s v="Shed"/>
    <n v="700"/>
    <n v="3"/>
    <n v="2006"/>
    <s v="WD"/>
    <s v="Normal"/>
    <n v="160000"/>
    <m/>
    <m/>
  </r>
  <r>
    <x v="753"/>
    <n v="160"/>
    <s v="FV"/>
    <n v="24"/>
    <n v="2160"/>
    <s v="Pave"/>
    <s v="Pave"/>
    <s v="Reg"/>
    <s v="Lvl"/>
    <s v="AllPub"/>
    <s v="Inside"/>
    <s v="Gtl"/>
    <s v="Somerst"/>
    <s v="Norm"/>
    <s v="Norm"/>
    <s v="Twnhs"/>
    <s v="2Story"/>
    <n v="7"/>
    <n v="5"/>
    <n v="1999"/>
    <n v="2000"/>
    <s v="Gable"/>
    <s v="CompShg"/>
    <s v="MetalSd"/>
    <s v="MetalSd"/>
    <s v="BrkFace"/>
    <n v="212"/>
    <s v="Gd"/>
    <s v="TA"/>
    <s v="PConc"/>
    <s v="Gd"/>
    <s v="TA"/>
    <s v="No"/>
    <s v="BLQ"/>
    <n v="510"/>
    <s v="Unf"/>
    <n v="0"/>
    <n v="90"/>
    <n v="600"/>
    <s v="GasA"/>
    <s v="Ex"/>
    <x v="0"/>
    <s v="SBrkr"/>
    <n v="624"/>
    <n v="628"/>
    <n v="0"/>
    <n v="1252"/>
    <n v="1"/>
    <n v="0"/>
    <n v="2"/>
    <n v="1"/>
    <n v="2"/>
    <n v="1"/>
    <s v="Gd"/>
    <n v="4"/>
    <s v="Typ"/>
    <n v="0"/>
    <s v="NA"/>
    <s v="Detchd"/>
    <n v="1999"/>
    <s v="Unf"/>
    <n v="2"/>
    <n v="462"/>
    <s v="TA"/>
    <s v="TA"/>
    <s v="Y"/>
    <n v="0"/>
    <n v="48"/>
    <n v="0"/>
    <n v="0"/>
    <n v="0"/>
    <n v="0"/>
    <s v="NA"/>
    <s v="NA"/>
    <s v="NA"/>
    <n v="0"/>
    <n v="3"/>
    <n v="2008"/>
    <s v="WD"/>
    <s v="Normal"/>
    <n v="160000"/>
    <m/>
    <m/>
  </r>
  <r>
    <x v="754"/>
    <n v="60"/>
    <s v="RL"/>
    <n v="313"/>
    <n v="63887"/>
    <s v="Pave"/>
    <s v="NA"/>
    <s v="IR3"/>
    <s v="Bnk"/>
    <s v="AllPub"/>
    <s v="Corner"/>
    <s v="Gtl"/>
    <s v="Edwards"/>
    <s v="Feedr"/>
    <s v="Norm"/>
    <s v="1Fam"/>
    <s v="2Story"/>
    <n v="10"/>
    <n v="5"/>
    <n v="2008"/>
    <n v="2008"/>
    <s v="Hip"/>
    <s v="ClyTile"/>
    <s v="Stucco"/>
    <s v="Stucco"/>
    <s v="Stone"/>
    <n v="796"/>
    <s v="Ex"/>
    <s v="TA"/>
    <s v="PConc"/>
    <s v="Ex"/>
    <s v="TA"/>
    <s v="Gd"/>
    <s v="GLQ"/>
    <n v="5644"/>
    <s v="Unf"/>
    <n v="0"/>
    <n v="466"/>
    <n v="6110"/>
    <s v="GasA"/>
    <s v="Ex"/>
    <x v="0"/>
    <s v="SBrkr"/>
    <n v="4692"/>
    <n v="950"/>
    <n v="0"/>
    <n v="5642"/>
    <n v="2"/>
    <n v="0"/>
    <n v="2"/>
    <n v="1"/>
    <n v="3"/>
    <n v="1"/>
    <s v="Ex"/>
    <n v="12"/>
    <s v="Typ"/>
    <n v="3"/>
    <s v="Gd"/>
    <s v="Attchd"/>
    <n v="2008"/>
    <s v="Fin"/>
    <n v="2"/>
    <n v="1418"/>
    <s v="TA"/>
    <s v="TA"/>
    <s v="Y"/>
    <n v="214"/>
    <n v="292"/>
    <n v="0"/>
    <n v="0"/>
    <n v="0"/>
    <n v="480"/>
    <s v="Gd"/>
    <s v="NA"/>
    <s v="NA"/>
    <n v="0"/>
    <n v="1"/>
    <n v="2008"/>
    <s v="New"/>
    <s v="Partial"/>
    <n v="160000"/>
    <m/>
    <m/>
  </r>
  <r>
    <x v="755"/>
    <n v="20"/>
    <s v="RL"/>
    <s v="NA"/>
    <n v="57200"/>
    <s v="Pave"/>
    <s v="NA"/>
    <s v="IR1"/>
    <s v="Bnk"/>
    <s v="AllPub"/>
    <s v="Inside"/>
    <s v="Sev"/>
    <s v="Timber"/>
    <s v="Norm"/>
    <s v="Norm"/>
    <s v="1Fam"/>
    <s v="1Story"/>
    <n v="5"/>
    <n v="5"/>
    <n v="1948"/>
    <n v="1950"/>
    <s v="Gable"/>
    <s v="CompShg"/>
    <s v="Wd Sdng"/>
    <s v="Wd Sdng"/>
    <s v="None"/>
    <n v="0"/>
    <s v="TA"/>
    <s v="TA"/>
    <s v="CBlock"/>
    <s v="TA"/>
    <s v="TA"/>
    <s v="Av"/>
    <s v="BLQ"/>
    <n v="353"/>
    <s v="Rec"/>
    <n v="334"/>
    <n v="60"/>
    <n v="747"/>
    <s v="GasA"/>
    <s v="TA"/>
    <x v="0"/>
    <s v="SBrkr"/>
    <n v="1687"/>
    <n v="0"/>
    <n v="0"/>
    <n v="1687"/>
    <n v="1"/>
    <n v="0"/>
    <n v="1"/>
    <n v="0"/>
    <n v="3"/>
    <n v="1"/>
    <s v="TA"/>
    <n v="7"/>
    <s v="Min1"/>
    <n v="2"/>
    <s v="TA"/>
    <s v="Detchd"/>
    <n v="1966"/>
    <s v="Unf"/>
    <n v="2"/>
    <n v="572"/>
    <s v="TA"/>
    <s v="TA"/>
    <s v="N"/>
    <n v="0"/>
    <n v="0"/>
    <n v="50"/>
    <n v="0"/>
    <n v="0"/>
    <n v="0"/>
    <s v="NA"/>
    <s v="NA"/>
    <s v="NA"/>
    <n v="0"/>
    <n v="6"/>
    <n v="2010"/>
    <s v="WD"/>
    <s v="Normal"/>
    <n v="160000"/>
    <m/>
    <m/>
  </r>
  <r>
    <x v="756"/>
    <n v="20"/>
    <s v="RL"/>
    <n v="80"/>
    <n v="17400"/>
    <s v="Pave"/>
    <s v="NA"/>
    <s v="Reg"/>
    <s v="Low"/>
    <s v="AllPub"/>
    <s v="Inside"/>
    <s v="Mod"/>
    <s v="Mitchel"/>
    <s v="Norm"/>
    <s v="Norm"/>
    <s v="1Fam"/>
    <s v="1Story"/>
    <n v="5"/>
    <n v="5"/>
    <n v="1977"/>
    <n v="1977"/>
    <s v="Gable"/>
    <s v="CompShg"/>
    <s v="BrkFace"/>
    <s v="BrkFace"/>
    <s v="None"/>
    <n v="0"/>
    <s v="TA"/>
    <s v="TA"/>
    <s v="CBlock"/>
    <s v="TA"/>
    <s v="TA"/>
    <s v="No"/>
    <s v="ALQ"/>
    <n v="936"/>
    <s v="Unf"/>
    <n v="0"/>
    <n v="190"/>
    <n v="1126"/>
    <s v="GasA"/>
    <s v="Fa"/>
    <x v="0"/>
    <s v="SBrkr"/>
    <n v="1126"/>
    <n v="0"/>
    <n v="0"/>
    <n v="1126"/>
    <n v="1"/>
    <n v="0"/>
    <n v="2"/>
    <n v="0"/>
    <n v="3"/>
    <n v="1"/>
    <s v="TA"/>
    <n v="5"/>
    <s v="Typ"/>
    <n v="1"/>
    <s v="Gd"/>
    <s v="Attchd"/>
    <n v="1977"/>
    <s v="RFn"/>
    <n v="2"/>
    <n v="484"/>
    <s v="TA"/>
    <s v="TA"/>
    <s v="P"/>
    <n v="295"/>
    <n v="41"/>
    <n v="0"/>
    <n v="0"/>
    <n v="0"/>
    <n v="0"/>
    <s v="NA"/>
    <s v="NA"/>
    <s v="NA"/>
    <n v="0"/>
    <n v="5"/>
    <n v="2006"/>
    <s v="WD"/>
    <s v="Normal"/>
    <n v="160000"/>
    <m/>
    <m/>
  </r>
  <r>
    <x v="757"/>
    <n v="80"/>
    <s v="RL"/>
    <n v="85"/>
    <n v="13400"/>
    <s v="Pave"/>
    <s v="NA"/>
    <s v="Reg"/>
    <s v="Lvl"/>
    <s v="AllPub"/>
    <s v="Inside"/>
    <s v="Gtl"/>
    <s v="NAmes"/>
    <s v="Norm"/>
    <s v="Norm"/>
    <s v="1Fam"/>
    <s v="SLvl"/>
    <n v="5"/>
    <n v="5"/>
    <n v="1966"/>
    <n v="1966"/>
    <s v="Gable"/>
    <s v="CompShg"/>
    <s v="VinylSd"/>
    <s v="VinylSd"/>
    <s v="BrkFace"/>
    <n v="1047"/>
    <s v="TA"/>
    <s v="TA"/>
    <s v="CBlock"/>
    <s v="TA"/>
    <s v="TA"/>
    <s v="Av"/>
    <s v="ALQ"/>
    <n v="516"/>
    <s v="BLQ"/>
    <n v="128"/>
    <n v="380"/>
    <n v="1024"/>
    <s v="GasA"/>
    <s v="TA"/>
    <x v="0"/>
    <s v="SBrkr"/>
    <n v="1086"/>
    <n v="0"/>
    <n v="0"/>
    <n v="1086"/>
    <n v="1"/>
    <n v="0"/>
    <n v="1"/>
    <n v="0"/>
    <n v="3"/>
    <n v="1"/>
    <s v="TA"/>
    <n v="6"/>
    <s v="Typ"/>
    <n v="1"/>
    <s v="Gd"/>
    <s v="Attchd"/>
    <n v="1966"/>
    <s v="RFn"/>
    <n v="2"/>
    <n v="484"/>
    <s v="TA"/>
    <s v="TA"/>
    <s v="Y"/>
    <n v="0"/>
    <n v="0"/>
    <n v="0"/>
    <n v="0"/>
    <n v="0"/>
    <n v="0"/>
    <s v="NA"/>
    <s v="GdWo"/>
    <s v="NA"/>
    <n v="0"/>
    <n v="6"/>
    <n v="2006"/>
    <s v="WD"/>
    <s v="Normal"/>
    <n v="159950"/>
    <m/>
    <m/>
  </r>
  <r>
    <x v="758"/>
    <n v="20"/>
    <s v="RL"/>
    <n v="43"/>
    <n v="3182"/>
    <s v="Pave"/>
    <s v="NA"/>
    <s v="Reg"/>
    <s v="Lvl"/>
    <s v="AllPub"/>
    <s v="Inside"/>
    <s v="Gtl"/>
    <s v="Blmngtn"/>
    <s v="Norm"/>
    <s v="Norm"/>
    <s v="1Fam"/>
    <s v="1Story"/>
    <n v="7"/>
    <n v="5"/>
    <n v="2007"/>
    <n v="2007"/>
    <s v="Gable"/>
    <s v="CompShg"/>
    <s v="VinylSd"/>
    <s v="VinylSd"/>
    <s v="BrkFace"/>
    <n v="16"/>
    <s v="Gd"/>
    <s v="TA"/>
    <s v="PConc"/>
    <s v="Gd"/>
    <s v="TA"/>
    <s v="Av"/>
    <s v="Unf"/>
    <n v="0"/>
    <s v="Unf"/>
    <n v="0"/>
    <n v="1266"/>
    <n v="1266"/>
    <s v="GasA"/>
    <s v="Ex"/>
    <x v="0"/>
    <s v="SBrkr"/>
    <n v="1266"/>
    <n v="0"/>
    <n v="0"/>
    <n v="1266"/>
    <n v="0"/>
    <n v="0"/>
    <n v="2"/>
    <n v="0"/>
    <n v="2"/>
    <n v="1"/>
    <s v="Gd"/>
    <n v="6"/>
    <s v="Typ"/>
    <n v="1"/>
    <s v="Gd"/>
    <s v="Attchd"/>
    <n v="2007"/>
    <s v="Fin"/>
    <n v="2"/>
    <n v="388"/>
    <s v="TA"/>
    <s v="TA"/>
    <s v="Y"/>
    <n v="100"/>
    <n v="16"/>
    <n v="0"/>
    <n v="0"/>
    <n v="0"/>
    <n v="0"/>
    <s v="NA"/>
    <s v="NA"/>
    <s v="NA"/>
    <n v="0"/>
    <n v="3"/>
    <n v="2008"/>
    <s v="WD"/>
    <s v="Normal"/>
    <n v="159895"/>
    <m/>
    <m/>
  </r>
  <r>
    <x v="759"/>
    <n v="70"/>
    <s v="RM"/>
    <n v="60"/>
    <n v="10800"/>
    <s v="Pave"/>
    <s v="Grvl"/>
    <s v="Reg"/>
    <s v="Bnk"/>
    <s v="AllPub"/>
    <s v="Inside"/>
    <s v="Gtl"/>
    <s v="OldTown"/>
    <s v="Norm"/>
    <s v="Norm"/>
    <s v="1Fam"/>
    <s v="2Story"/>
    <n v="7"/>
    <n v="8"/>
    <n v="1890"/>
    <n v="1998"/>
    <s v="Gable"/>
    <s v="CompShg"/>
    <s v="Wd Sdng"/>
    <s v="VinylSd"/>
    <s v="None"/>
    <n v="0"/>
    <s v="TA"/>
    <s v="Gd"/>
    <s v="BrkTil"/>
    <s v="TA"/>
    <s v="TA"/>
    <s v="No"/>
    <s v="Unf"/>
    <n v="0"/>
    <s v="Unf"/>
    <n v="0"/>
    <n v="718"/>
    <n v="718"/>
    <s v="GasA"/>
    <s v="Ex"/>
    <x v="0"/>
    <s v="SBrkr"/>
    <n v="1576"/>
    <n v="978"/>
    <n v="0"/>
    <n v="2554"/>
    <n v="0"/>
    <n v="0"/>
    <n v="1"/>
    <n v="1"/>
    <n v="3"/>
    <n v="1"/>
    <s v="TA"/>
    <n v="8"/>
    <s v="Typ"/>
    <n v="0"/>
    <s v="NA"/>
    <s v="Detchd"/>
    <n v="1996"/>
    <s v="Unf"/>
    <n v="2"/>
    <n v="704"/>
    <s v="TA"/>
    <s v="TA"/>
    <s v="P"/>
    <n v="0"/>
    <n v="48"/>
    <n v="143"/>
    <n v="0"/>
    <n v="0"/>
    <n v="0"/>
    <s v="NA"/>
    <s v="NA"/>
    <s v="NA"/>
    <n v="0"/>
    <n v="7"/>
    <n v="2007"/>
    <s v="WD"/>
    <s v="Normal"/>
    <n v="159500"/>
    <m/>
    <m/>
  </r>
  <r>
    <x v="760"/>
    <n v="60"/>
    <s v="RL"/>
    <n v="75"/>
    <n v="7950"/>
    <s v="Pave"/>
    <s v="NA"/>
    <s v="IR1"/>
    <s v="Bnk"/>
    <s v="AllPub"/>
    <s v="Corner"/>
    <s v="Gtl"/>
    <s v="Edwards"/>
    <s v="Norm"/>
    <s v="Norm"/>
    <s v="1Fam"/>
    <s v="2Story"/>
    <n v="6"/>
    <n v="6"/>
    <n v="1977"/>
    <n v="1977"/>
    <s v="Hip"/>
    <s v="CompShg"/>
    <s v="HdBoard"/>
    <s v="Plywood"/>
    <s v="BrkFace"/>
    <n v="140"/>
    <s v="TA"/>
    <s v="TA"/>
    <s v="CBlock"/>
    <s v="TA"/>
    <s v="TA"/>
    <s v="No"/>
    <s v="BLQ"/>
    <n v="535"/>
    <s v="Unf"/>
    <n v="0"/>
    <n v="155"/>
    <n v="690"/>
    <s v="GasA"/>
    <s v="TA"/>
    <x v="0"/>
    <s v="SBrkr"/>
    <n v="698"/>
    <n v="728"/>
    <n v="0"/>
    <n v="1426"/>
    <n v="0"/>
    <n v="0"/>
    <n v="1"/>
    <n v="1"/>
    <n v="3"/>
    <n v="1"/>
    <s v="TA"/>
    <n v="6"/>
    <s v="Typ"/>
    <n v="0"/>
    <s v="NA"/>
    <s v="Attchd"/>
    <n v="1977"/>
    <s v="Fin"/>
    <n v="2"/>
    <n v="440"/>
    <s v="TA"/>
    <s v="TA"/>
    <s v="Y"/>
    <n v="252"/>
    <n v="0"/>
    <n v="0"/>
    <n v="0"/>
    <n v="0"/>
    <n v="0"/>
    <s v="NA"/>
    <s v="MnPrv"/>
    <s v="NA"/>
    <n v="0"/>
    <n v="7"/>
    <n v="2009"/>
    <s v="WD"/>
    <s v="Normal"/>
    <n v="159500"/>
    <m/>
    <m/>
  </r>
  <r>
    <x v="761"/>
    <n v="20"/>
    <s v="RL"/>
    <n v="79"/>
    <n v="8910"/>
    <s v="Pave"/>
    <s v="NA"/>
    <s v="Reg"/>
    <s v="Lvl"/>
    <s v="AllPub"/>
    <s v="Corner"/>
    <s v="Gtl"/>
    <s v="NAmes"/>
    <s v="Norm"/>
    <s v="Norm"/>
    <s v="1Fam"/>
    <s v="1Story"/>
    <n v="6"/>
    <n v="6"/>
    <n v="1959"/>
    <n v="1959"/>
    <s v="Hip"/>
    <s v="CompShg"/>
    <s v="BrkFace"/>
    <s v="BrkFace"/>
    <s v="None"/>
    <n v="0"/>
    <s v="TA"/>
    <s v="TA"/>
    <s v="CBlock"/>
    <s v="TA"/>
    <s v="TA"/>
    <s v="Mn"/>
    <s v="ALQ"/>
    <n v="655"/>
    <s v="Unf"/>
    <n v="0"/>
    <n v="0"/>
    <n v="655"/>
    <s v="GasA"/>
    <s v="Ex"/>
    <x v="0"/>
    <s v="SBrkr"/>
    <n v="1194"/>
    <n v="0"/>
    <n v="0"/>
    <n v="1194"/>
    <n v="0"/>
    <n v="1"/>
    <n v="1"/>
    <n v="0"/>
    <n v="3"/>
    <n v="1"/>
    <s v="TA"/>
    <n v="6"/>
    <s v="Typ"/>
    <n v="1"/>
    <s v="Fa"/>
    <s v="BuiltIn"/>
    <n v="1954"/>
    <s v="Fin"/>
    <n v="2"/>
    <n v="539"/>
    <s v="TA"/>
    <s v="TA"/>
    <s v="Y"/>
    <n v="0"/>
    <n v="0"/>
    <n v="192"/>
    <n v="0"/>
    <n v="0"/>
    <n v="0"/>
    <s v="NA"/>
    <s v="NA"/>
    <s v="NA"/>
    <n v="0"/>
    <n v="7"/>
    <n v="2006"/>
    <s v="WD"/>
    <s v="Normal"/>
    <n v="159500"/>
    <m/>
    <m/>
  </r>
  <r>
    <x v="762"/>
    <n v="50"/>
    <s v="RH"/>
    <n v="55"/>
    <n v="4500"/>
    <s v="Pave"/>
    <s v="Pave"/>
    <s v="IR2"/>
    <s v="Bnk"/>
    <s v="AllPub"/>
    <s v="Inside"/>
    <s v="Gtl"/>
    <s v="SWISU"/>
    <s v="Norm"/>
    <s v="Norm"/>
    <s v="1Fam"/>
    <s v="1.5Fin"/>
    <n v="5"/>
    <n v="5"/>
    <n v="1932"/>
    <n v="2000"/>
    <s v="Gable"/>
    <s v="CompShg"/>
    <s v="VinylSd"/>
    <s v="Stucco"/>
    <s v="None"/>
    <n v="0"/>
    <s v="TA"/>
    <s v="TA"/>
    <s v="BrkTil"/>
    <s v="TA"/>
    <s v="TA"/>
    <s v="No"/>
    <s v="Rec"/>
    <n v="182"/>
    <s v="Unf"/>
    <n v="0"/>
    <n v="611"/>
    <n v="793"/>
    <s v="GasA"/>
    <s v="Ex"/>
    <x v="0"/>
    <s v="SBrkr"/>
    <n v="848"/>
    <n v="672"/>
    <n v="0"/>
    <n v="1520"/>
    <n v="0"/>
    <n v="0"/>
    <n v="1"/>
    <n v="0"/>
    <n v="3"/>
    <n v="1"/>
    <s v="TA"/>
    <n v="6"/>
    <s v="Typ"/>
    <n v="0"/>
    <s v="NA"/>
    <s v="Detchd"/>
    <n v="1968"/>
    <s v="Unf"/>
    <n v="1"/>
    <n v="281"/>
    <s v="TA"/>
    <s v="TA"/>
    <s v="Y"/>
    <n v="0"/>
    <n v="0"/>
    <n v="56"/>
    <n v="0"/>
    <n v="0"/>
    <n v="0"/>
    <s v="NA"/>
    <s v="NA"/>
    <s v="NA"/>
    <n v="0"/>
    <n v="7"/>
    <n v="2009"/>
    <s v="WD"/>
    <s v="Abnorml"/>
    <n v="159434"/>
    <m/>
    <m/>
  </r>
  <r>
    <x v="763"/>
    <n v="20"/>
    <s v="RL"/>
    <n v="66"/>
    <n v="13695"/>
    <s v="Pave"/>
    <s v="NA"/>
    <s v="Reg"/>
    <s v="Lvl"/>
    <s v="AllPub"/>
    <s v="Inside"/>
    <s v="Gtl"/>
    <s v="SawyerW"/>
    <s v="RRAe"/>
    <s v="Norm"/>
    <s v="1Fam"/>
    <s v="1Story"/>
    <n v="5"/>
    <n v="5"/>
    <n v="2004"/>
    <n v="2004"/>
    <s v="Gable"/>
    <s v="CompShg"/>
    <s v="VinylSd"/>
    <s v="VinylSd"/>
    <s v="None"/>
    <n v="0"/>
    <s v="TA"/>
    <s v="TA"/>
    <s v="PConc"/>
    <s v="TA"/>
    <s v="TA"/>
    <s v="No"/>
    <s v="GLQ"/>
    <n v="646"/>
    <s v="Unf"/>
    <n v="0"/>
    <n v="468"/>
    <n v="1114"/>
    <s v="GasA"/>
    <s v="Ex"/>
    <x v="0"/>
    <s v="SBrkr"/>
    <n v="1114"/>
    <n v="0"/>
    <n v="0"/>
    <n v="1114"/>
    <n v="1"/>
    <n v="0"/>
    <n v="1"/>
    <n v="1"/>
    <n v="3"/>
    <n v="1"/>
    <s v="Gd"/>
    <n v="6"/>
    <s v="Typ"/>
    <n v="0"/>
    <s v="NA"/>
    <s v="Detchd"/>
    <n v="2004"/>
    <s v="Unf"/>
    <n v="2"/>
    <n v="576"/>
    <s v="TA"/>
    <s v="TA"/>
    <s v="Y"/>
    <n v="0"/>
    <n v="102"/>
    <n v="0"/>
    <n v="0"/>
    <n v="0"/>
    <n v="0"/>
    <s v="NA"/>
    <s v="NA"/>
    <s v="NA"/>
    <n v="0"/>
    <n v="6"/>
    <n v="2008"/>
    <s v="WD"/>
    <s v="Normal"/>
    <n v="159000"/>
    <m/>
    <m/>
  </r>
  <r>
    <x v="764"/>
    <n v="50"/>
    <s v="RL"/>
    <n v="77"/>
    <n v="9786"/>
    <s v="Pave"/>
    <s v="NA"/>
    <s v="IR1"/>
    <s v="Bnk"/>
    <s v="AllPub"/>
    <s v="Inside"/>
    <s v="Gtl"/>
    <s v="NAmes"/>
    <s v="Norm"/>
    <s v="Norm"/>
    <s v="1Fam"/>
    <s v="1.5Fin"/>
    <n v="6"/>
    <n v="7"/>
    <n v="1962"/>
    <n v="1981"/>
    <s v="Gable"/>
    <s v="CompShg"/>
    <s v="Wd Sdng"/>
    <s v="Wd Sdng"/>
    <s v="None"/>
    <n v="0"/>
    <s v="TA"/>
    <s v="TA"/>
    <s v="CBlock"/>
    <s v="TA"/>
    <s v="TA"/>
    <s v="No"/>
    <s v="Rec"/>
    <n v="600"/>
    <s v="Unf"/>
    <n v="0"/>
    <n v="312"/>
    <n v="912"/>
    <s v="GasA"/>
    <s v="TA"/>
    <x v="0"/>
    <s v="SBrkr"/>
    <n v="1085"/>
    <n v="649"/>
    <n v="0"/>
    <n v="1734"/>
    <n v="0"/>
    <n v="0"/>
    <n v="1"/>
    <n v="1"/>
    <n v="3"/>
    <n v="1"/>
    <s v="Gd"/>
    <n v="7"/>
    <s v="Typ"/>
    <n v="1"/>
    <s v="Gd"/>
    <s v="Attchd"/>
    <n v="1962"/>
    <s v="RFn"/>
    <n v="2"/>
    <n v="440"/>
    <s v="TA"/>
    <s v="TA"/>
    <s v="Y"/>
    <n v="0"/>
    <n v="0"/>
    <n v="0"/>
    <n v="0"/>
    <n v="128"/>
    <n v="0"/>
    <s v="NA"/>
    <s v="GdPrv"/>
    <s v="NA"/>
    <n v="0"/>
    <n v="6"/>
    <n v="2006"/>
    <s v="WD"/>
    <s v="Normal"/>
    <n v="159000"/>
    <m/>
    <m/>
  </r>
  <r>
    <x v="765"/>
    <n v="20"/>
    <s v="RL"/>
    <s v="NA"/>
    <n v="9500"/>
    <s v="Pave"/>
    <s v="NA"/>
    <s v="IR1"/>
    <s v="Lvl"/>
    <s v="AllPub"/>
    <s v="Inside"/>
    <s v="Gtl"/>
    <s v="NAmes"/>
    <s v="Norm"/>
    <s v="Norm"/>
    <s v="1Fam"/>
    <s v="1Story"/>
    <n v="6"/>
    <n v="5"/>
    <n v="1963"/>
    <n v="1963"/>
    <s v="Gable"/>
    <s v="CompShg"/>
    <s v="Plywood"/>
    <s v="Plywood"/>
    <s v="BrkFace"/>
    <n v="247"/>
    <s v="TA"/>
    <s v="TA"/>
    <s v="CBlock"/>
    <s v="Gd"/>
    <s v="TA"/>
    <s v="No"/>
    <s v="BLQ"/>
    <n v="609"/>
    <s v="Unf"/>
    <n v="0"/>
    <n v="785"/>
    <n v="1394"/>
    <s v="GasA"/>
    <s v="Gd"/>
    <x v="0"/>
    <s v="SBrkr"/>
    <n v="1394"/>
    <n v="0"/>
    <n v="0"/>
    <n v="1394"/>
    <n v="1"/>
    <n v="0"/>
    <n v="1"/>
    <n v="1"/>
    <n v="3"/>
    <n v="1"/>
    <s v="TA"/>
    <n v="6"/>
    <s v="Typ"/>
    <n v="2"/>
    <s v="Gd"/>
    <s v="Attchd"/>
    <n v="1963"/>
    <s v="RFn"/>
    <n v="2"/>
    <n v="514"/>
    <s v="TA"/>
    <s v="TA"/>
    <s v="Y"/>
    <n v="0"/>
    <n v="76"/>
    <n v="0"/>
    <n v="0"/>
    <n v="185"/>
    <n v="0"/>
    <s v="NA"/>
    <s v="NA"/>
    <s v="NA"/>
    <n v="0"/>
    <n v="7"/>
    <n v="2009"/>
    <s v="WD"/>
    <s v="Normal"/>
    <n v="159000"/>
    <m/>
    <m/>
  </r>
  <r>
    <x v="766"/>
    <n v="50"/>
    <s v="RM"/>
    <n v="50"/>
    <n v="5000"/>
    <s v="Pave"/>
    <s v="NA"/>
    <s v="Reg"/>
    <s v="Lvl"/>
    <s v="AllPub"/>
    <s v="Corner"/>
    <s v="Gtl"/>
    <s v="BrkSide"/>
    <s v="Feedr"/>
    <s v="Norm"/>
    <s v="1Fam"/>
    <s v="1.5Fin"/>
    <n v="6"/>
    <n v="7"/>
    <n v="1947"/>
    <n v="1950"/>
    <s v="Gable"/>
    <s v="CompShg"/>
    <s v="CemntBd"/>
    <s v="CmentBd"/>
    <s v="None"/>
    <n v="0"/>
    <s v="TA"/>
    <s v="Gd"/>
    <s v="CBlock"/>
    <s v="TA"/>
    <s v="TA"/>
    <s v="No"/>
    <s v="ALQ"/>
    <n v="399"/>
    <s v="Unf"/>
    <n v="0"/>
    <n v="605"/>
    <n v="1004"/>
    <s v="GasA"/>
    <s v="Ex"/>
    <x v="0"/>
    <s v="SBrkr"/>
    <n v="1004"/>
    <n v="660"/>
    <n v="0"/>
    <n v="1664"/>
    <n v="0"/>
    <n v="0"/>
    <n v="2"/>
    <n v="0"/>
    <n v="3"/>
    <n v="1"/>
    <s v="TA"/>
    <n v="7"/>
    <s v="Typ"/>
    <n v="2"/>
    <s v="Gd"/>
    <s v="Detchd"/>
    <n v="1950"/>
    <s v="Unf"/>
    <n v="2"/>
    <n v="420"/>
    <s v="TA"/>
    <s v="TA"/>
    <s v="Y"/>
    <n v="0"/>
    <n v="24"/>
    <n v="36"/>
    <n v="0"/>
    <n v="0"/>
    <n v="0"/>
    <s v="NA"/>
    <s v="NA"/>
    <s v="NA"/>
    <n v="0"/>
    <n v="10"/>
    <n v="2006"/>
    <s v="WD"/>
    <s v="Normal"/>
    <n v="159000"/>
    <m/>
    <m/>
  </r>
  <r>
    <x v="767"/>
    <n v="60"/>
    <s v="RL"/>
    <s v="NA"/>
    <n v="11616"/>
    <s v="Pave"/>
    <s v="NA"/>
    <s v="IR1"/>
    <s v="Lvl"/>
    <s v="AllPub"/>
    <s v="CulDSac"/>
    <s v="Gtl"/>
    <s v="Sawyer"/>
    <s v="Norm"/>
    <s v="Norm"/>
    <s v="1Fam"/>
    <s v="2Story"/>
    <n v="6"/>
    <n v="5"/>
    <n v="1978"/>
    <n v="1978"/>
    <s v="Hip"/>
    <s v="CompShg"/>
    <s v="HdBoard"/>
    <s v="HdBoard"/>
    <s v="BrkCmn"/>
    <n v="328"/>
    <s v="TA"/>
    <s v="TA"/>
    <s v="CBlock"/>
    <s v="TA"/>
    <s v="TA"/>
    <s v="Mn"/>
    <s v="Rec"/>
    <n v="438"/>
    <s v="Unf"/>
    <n v="0"/>
    <n v="234"/>
    <n v="672"/>
    <s v="GasA"/>
    <s v="TA"/>
    <x v="0"/>
    <s v="SBrkr"/>
    <n v="672"/>
    <n v="714"/>
    <n v="0"/>
    <n v="1386"/>
    <n v="0"/>
    <n v="0"/>
    <n v="2"/>
    <n v="1"/>
    <n v="3"/>
    <n v="1"/>
    <s v="TA"/>
    <n v="6"/>
    <s v="Typ"/>
    <n v="1"/>
    <s v="TA"/>
    <s v="Attchd"/>
    <n v="1978"/>
    <s v="Fin"/>
    <n v="2"/>
    <n v="440"/>
    <s v="TA"/>
    <s v="TA"/>
    <s v="Y"/>
    <n v="335"/>
    <n v="0"/>
    <n v="0"/>
    <n v="0"/>
    <n v="0"/>
    <n v="0"/>
    <s v="NA"/>
    <s v="GdPrv"/>
    <s v="NA"/>
    <n v="0"/>
    <n v="4"/>
    <n v="2010"/>
    <s v="WD"/>
    <s v="Abnorml"/>
    <n v="158900"/>
    <m/>
    <m/>
  </r>
  <r>
    <x v="768"/>
    <n v="20"/>
    <s v="RL"/>
    <n v="80"/>
    <n v="14000"/>
    <s v="Pave"/>
    <s v="NA"/>
    <s v="Reg"/>
    <s v="Lvl"/>
    <s v="AllPub"/>
    <s v="Inside"/>
    <s v="Gtl"/>
    <s v="Crawfor"/>
    <s v="Norm"/>
    <s v="Norm"/>
    <s v="1Fam"/>
    <s v="1Story"/>
    <n v="6"/>
    <n v="8"/>
    <n v="1950"/>
    <n v="2004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092"/>
    <n v="1092"/>
    <s v="GasA"/>
    <s v="Ex"/>
    <x v="0"/>
    <s v="SBrkr"/>
    <n v="1152"/>
    <n v="0"/>
    <n v="0"/>
    <n v="1152"/>
    <n v="0"/>
    <n v="1"/>
    <n v="1"/>
    <n v="0"/>
    <n v="3"/>
    <n v="1"/>
    <s v="Gd"/>
    <n v="6"/>
    <s v="Typ"/>
    <n v="1"/>
    <s v="Gd"/>
    <s v="Attchd"/>
    <n v="1950"/>
    <s v="Unf"/>
    <n v="1"/>
    <n v="300"/>
    <s v="TA"/>
    <s v="TA"/>
    <s v="Y"/>
    <n v="0"/>
    <n v="36"/>
    <n v="0"/>
    <n v="0"/>
    <n v="0"/>
    <n v="0"/>
    <s v="NA"/>
    <s v="GdPrv"/>
    <s v="NA"/>
    <n v="0"/>
    <n v="8"/>
    <n v="2009"/>
    <s v="WD"/>
    <s v="Family"/>
    <n v="158500"/>
    <m/>
    <m/>
  </r>
  <r>
    <x v="769"/>
    <n v="20"/>
    <s v="RL"/>
    <n v="63"/>
    <n v="13072"/>
    <s v="Pave"/>
    <s v="NA"/>
    <s v="Reg"/>
    <s v="Lvl"/>
    <s v="AllPub"/>
    <s v="Inside"/>
    <s v="Gtl"/>
    <s v="SawyerW"/>
    <s v="RRAe"/>
    <s v="Norm"/>
    <s v="1Fam"/>
    <s v="1Story"/>
    <n v="6"/>
    <n v="5"/>
    <n v="2004"/>
    <n v="2004"/>
    <s v="Gable"/>
    <s v="CompShg"/>
    <s v="VinylSd"/>
    <s v="VinylSd"/>
    <s v="None"/>
    <n v="0"/>
    <s v="TA"/>
    <s v="TA"/>
    <s v="PConc"/>
    <s v="Gd"/>
    <s v="TA"/>
    <s v="No"/>
    <s v="ALQ"/>
    <n v="941"/>
    <s v="Unf"/>
    <n v="0"/>
    <n v="217"/>
    <n v="1158"/>
    <s v="GasA"/>
    <s v="Ex"/>
    <x v="0"/>
    <s v="SBrkr"/>
    <n v="1158"/>
    <n v="0"/>
    <n v="0"/>
    <n v="1158"/>
    <n v="1"/>
    <n v="0"/>
    <n v="1"/>
    <n v="1"/>
    <n v="3"/>
    <n v="1"/>
    <s v="Gd"/>
    <n v="5"/>
    <s v="Typ"/>
    <n v="0"/>
    <s v="NA"/>
    <s v="Detchd"/>
    <n v="2006"/>
    <s v="Unf"/>
    <n v="2"/>
    <n v="576"/>
    <s v="TA"/>
    <s v="TA"/>
    <s v="Y"/>
    <n v="0"/>
    <n v="50"/>
    <n v="0"/>
    <n v="0"/>
    <n v="0"/>
    <n v="0"/>
    <s v="NA"/>
    <s v="NA"/>
    <s v="NA"/>
    <n v="0"/>
    <n v="5"/>
    <n v="2006"/>
    <s v="New"/>
    <s v="Partial"/>
    <n v="158000"/>
    <m/>
    <m/>
  </r>
  <r>
    <x v="770"/>
    <n v="80"/>
    <s v="RL"/>
    <n v="85"/>
    <n v="9350"/>
    <s v="Pave"/>
    <s v="NA"/>
    <s v="Reg"/>
    <s v="Lvl"/>
    <s v="AllPub"/>
    <s v="Inside"/>
    <s v="Gtl"/>
    <s v="NAmes"/>
    <s v="Norm"/>
    <s v="Norm"/>
    <s v="1Fam"/>
    <s v="SLvl"/>
    <n v="6"/>
    <n v="7"/>
    <n v="1964"/>
    <n v="1991"/>
    <s v="Hip"/>
    <s v="CompShg"/>
    <s v="HdBoard"/>
    <s v="HdBoard"/>
    <s v="BrkFace"/>
    <n v="108"/>
    <s v="TA"/>
    <s v="TA"/>
    <s v="CBlock"/>
    <s v="Gd"/>
    <s v="TA"/>
    <s v="Gd"/>
    <s v="LwQ"/>
    <n v="270"/>
    <s v="ALQ"/>
    <n v="580"/>
    <n v="452"/>
    <n v="1302"/>
    <s v="GasA"/>
    <s v="Ex"/>
    <x v="0"/>
    <s v="SBrkr"/>
    <n v="1302"/>
    <n v="0"/>
    <n v="0"/>
    <n v="1302"/>
    <n v="0"/>
    <n v="1"/>
    <n v="2"/>
    <n v="0"/>
    <n v="3"/>
    <n v="1"/>
    <s v="Gd"/>
    <n v="7"/>
    <s v="Min1"/>
    <n v="0"/>
    <s v="NA"/>
    <s v="Attchd"/>
    <n v="1964"/>
    <s v="RFn"/>
    <n v="1"/>
    <n v="309"/>
    <s v="TA"/>
    <s v="TA"/>
    <s v="Y"/>
    <n v="333"/>
    <n v="0"/>
    <n v="0"/>
    <n v="0"/>
    <n v="0"/>
    <n v="0"/>
    <s v="NA"/>
    <s v="MnPrv"/>
    <s v="NA"/>
    <n v="0"/>
    <n v="10"/>
    <n v="2007"/>
    <s v="CWD"/>
    <s v="Normal"/>
    <n v="158000"/>
    <m/>
    <m/>
  </r>
  <r>
    <x v="771"/>
    <n v="80"/>
    <s v="RL"/>
    <s v="NA"/>
    <n v="10448"/>
    <s v="Pave"/>
    <s v="NA"/>
    <s v="IR1"/>
    <s v="Lvl"/>
    <s v="AllPub"/>
    <s v="Corner"/>
    <s v="Gtl"/>
    <s v="NWAmes"/>
    <s v="Norm"/>
    <s v="Norm"/>
    <s v="1Fam"/>
    <s v="SLvl"/>
    <n v="6"/>
    <n v="6"/>
    <n v="1972"/>
    <n v="1972"/>
    <s v="Gable"/>
    <s v="CompShg"/>
    <s v="HdBoard"/>
    <s v="HdBoard"/>
    <s v="BrkFace"/>
    <n v="333"/>
    <s v="TA"/>
    <s v="TA"/>
    <s v="CBlock"/>
    <s v="TA"/>
    <s v="TA"/>
    <s v="No"/>
    <s v="Unf"/>
    <n v="0"/>
    <s v="Unf"/>
    <n v="0"/>
    <n v="689"/>
    <n v="689"/>
    <s v="GasA"/>
    <s v="TA"/>
    <x v="0"/>
    <s v="SBrkr"/>
    <n v="1378"/>
    <n v="741"/>
    <n v="0"/>
    <n v="2119"/>
    <n v="0"/>
    <n v="0"/>
    <n v="2"/>
    <n v="1"/>
    <n v="3"/>
    <n v="1"/>
    <s v="TA"/>
    <n v="7"/>
    <s v="Typ"/>
    <n v="1"/>
    <s v="TA"/>
    <s v="Attchd"/>
    <n v="1972"/>
    <s v="RFn"/>
    <n v="2"/>
    <n v="583"/>
    <s v="TA"/>
    <s v="TA"/>
    <s v="Y"/>
    <n v="0"/>
    <n v="104"/>
    <n v="0"/>
    <n v="0"/>
    <n v="0"/>
    <n v="0"/>
    <s v="NA"/>
    <s v="GdPrv"/>
    <s v="NA"/>
    <n v="0"/>
    <n v="8"/>
    <n v="2009"/>
    <s v="COD"/>
    <s v="Abnorml"/>
    <n v="158000"/>
    <m/>
    <m/>
  </r>
  <r>
    <x v="772"/>
    <n v="20"/>
    <s v="RL"/>
    <s v="NA"/>
    <n v="11553"/>
    <s v="Pave"/>
    <s v="NA"/>
    <s v="IR1"/>
    <s v="Lvl"/>
    <s v="AllPub"/>
    <s v="Inside"/>
    <s v="Gtl"/>
    <s v="Sawyer"/>
    <s v="Norm"/>
    <s v="Norm"/>
    <s v="1Fam"/>
    <s v="1Story"/>
    <n v="5"/>
    <n v="5"/>
    <n v="1968"/>
    <n v="1968"/>
    <s v="Hip"/>
    <s v="CompShg"/>
    <s v="Plywood"/>
    <s v="Plywood"/>
    <s v="BrkFace"/>
    <n v="188"/>
    <s v="TA"/>
    <s v="TA"/>
    <s v="CBlock"/>
    <s v="TA"/>
    <s v="TA"/>
    <s v="No"/>
    <s v="BLQ"/>
    <n v="673"/>
    <s v="Unf"/>
    <n v="0"/>
    <n v="378"/>
    <n v="1051"/>
    <s v="GasA"/>
    <s v="TA"/>
    <x v="0"/>
    <s v="SBrkr"/>
    <n v="1159"/>
    <n v="0"/>
    <n v="0"/>
    <n v="1159"/>
    <n v="0"/>
    <n v="0"/>
    <n v="1"/>
    <n v="1"/>
    <n v="3"/>
    <n v="1"/>
    <s v="TA"/>
    <n v="7"/>
    <s v="Typ"/>
    <n v="1"/>
    <s v="Fa"/>
    <s v="Attchd"/>
    <n v="1968"/>
    <s v="Unf"/>
    <n v="1"/>
    <n v="336"/>
    <s v="TA"/>
    <s v="TA"/>
    <s v="Y"/>
    <n v="466"/>
    <n v="0"/>
    <n v="0"/>
    <n v="0"/>
    <n v="0"/>
    <n v="0"/>
    <s v="NA"/>
    <s v="NA"/>
    <s v="NA"/>
    <n v="0"/>
    <n v="7"/>
    <n v="2006"/>
    <s v="WD"/>
    <s v="Normal"/>
    <n v="158000"/>
    <m/>
    <m/>
  </r>
  <r>
    <x v="773"/>
    <n v="80"/>
    <s v="RL"/>
    <s v="NA"/>
    <n v="12095"/>
    <s v="Pave"/>
    <s v="NA"/>
    <s v="IR1"/>
    <s v="Lvl"/>
    <s v="AllPub"/>
    <s v="Corner"/>
    <s v="Gtl"/>
    <s v="NAmes"/>
    <s v="Norm"/>
    <s v="Norm"/>
    <s v="1Fam"/>
    <s v="SLvl"/>
    <n v="6"/>
    <n v="6"/>
    <n v="1964"/>
    <n v="1964"/>
    <s v="Gable"/>
    <s v="CompShg"/>
    <s v="MetalSd"/>
    <s v="HdBoard"/>
    <s v="BrkFace"/>
    <n v="115"/>
    <s v="TA"/>
    <s v="Gd"/>
    <s v="CBlock"/>
    <s v="TA"/>
    <s v="TA"/>
    <s v="Gd"/>
    <s v="Rec"/>
    <n v="564"/>
    <s v="Unf"/>
    <n v="0"/>
    <n v="563"/>
    <n v="1127"/>
    <s v="GasA"/>
    <s v="TA"/>
    <x v="0"/>
    <s v="SBrkr"/>
    <n v="1445"/>
    <n v="0"/>
    <n v="0"/>
    <n v="1445"/>
    <n v="0"/>
    <n v="0"/>
    <n v="1"/>
    <n v="1"/>
    <n v="3"/>
    <n v="1"/>
    <s v="TA"/>
    <n v="7"/>
    <s v="Typ"/>
    <n v="1"/>
    <s v="Fa"/>
    <s v="Attchd"/>
    <n v="1964"/>
    <s v="RFn"/>
    <n v="2"/>
    <n v="645"/>
    <s v="TA"/>
    <s v="TA"/>
    <s v="Y"/>
    <n v="180"/>
    <n v="0"/>
    <n v="0"/>
    <n v="0"/>
    <n v="0"/>
    <n v="0"/>
    <s v="NA"/>
    <s v="MnPrv"/>
    <s v="NA"/>
    <n v="0"/>
    <n v="8"/>
    <n v="2009"/>
    <s v="WD"/>
    <s v="Normal"/>
    <n v="158000"/>
    <m/>
    <m/>
  </r>
  <r>
    <x v="774"/>
    <n v="60"/>
    <s v="RL"/>
    <n v="80"/>
    <n v="9364"/>
    <s v="Pave"/>
    <s v="NA"/>
    <s v="Reg"/>
    <s v="Lvl"/>
    <s v="AllPub"/>
    <s v="Corner"/>
    <s v="Gtl"/>
    <s v="Sawyer"/>
    <s v="Norm"/>
    <s v="Norm"/>
    <s v="1Fam"/>
    <s v="2Story"/>
    <n v="6"/>
    <n v="7"/>
    <n v="1969"/>
    <n v="1969"/>
    <s v="Gable"/>
    <s v="CompShg"/>
    <s v="HdBoard"/>
    <s v="HdBoard"/>
    <s v="Stone"/>
    <n v="143"/>
    <s v="TA"/>
    <s v="TA"/>
    <s v="CBlock"/>
    <s v="TA"/>
    <s v="TA"/>
    <s v="No"/>
    <s v="ALQ"/>
    <n v="371"/>
    <s v="Unf"/>
    <n v="0"/>
    <n v="292"/>
    <n v="663"/>
    <s v="GasA"/>
    <s v="TA"/>
    <x v="0"/>
    <s v="SBrkr"/>
    <n v="663"/>
    <n v="689"/>
    <n v="0"/>
    <n v="1352"/>
    <n v="0"/>
    <n v="0"/>
    <n v="1"/>
    <n v="1"/>
    <n v="4"/>
    <n v="1"/>
    <s v="TA"/>
    <n v="7"/>
    <s v="Typ"/>
    <n v="0"/>
    <s v="NA"/>
    <s v="Attchd"/>
    <n v="1969"/>
    <s v="Fin"/>
    <n v="1"/>
    <n v="299"/>
    <s v="TA"/>
    <s v="TA"/>
    <s v="Y"/>
    <n v="379"/>
    <n v="36"/>
    <n v="0"/>
    <n v="0"/>
    <n v="0"/>
    <n v="0"/>
    <s v="NA"/>
    <s v="MnPrv"/>
    <s v="NA"/>
    <n v="0"/>
    <n v="3"/>
    <n v="2010"/>
    <s v="WD"/>
    <s v="Normal"/>
    <n v="158000"/>
    <m/>
    <m/>
  </r>
  <r>
    <x v="775"/>
    <n v="20"/>
    <s v="RL"/>
    <n v="75"/>
    <n v="9750"/>
    <s v="Pave"/>
    <s v="NA"/>
    <s v="Reg"/>
    <s v="Lvl"/>
    <s v="AllPub"/>
    <s v="Inside"/>
    <s v="Gtl"/>
    <s v="NAmes"/>
    <s v="Norm"/>
    <s v="Norm"/>
    <s v="1Fam"/>
    <s v="1Story"/>
    <n v="6"/>
    <n v="6"/>
    <n v="1958"/>
    <n v="1958"/>
    <s v="Gable"/>
    <s v="CompShg"/>
    <s v="MetalSd"/>
    <s v="MetalSd"/>
    <s v="BrkFace"/>
    <n v="243"/>
    <s v="TA"/>
    <s v="TA"/>
    <s v="CBlock"/>
    <s v="TA"/>
    <s v="TA"/>
    <s v="No"/>
    <s v="Rec"/>
    <n v="608"/>
    <s v="Unf"/>
    <n v="0"/>
    <n v="834"/>
    <n v="1442"/>
    <s v="GasA"/>
    <s v="Gd"/>
    <x v="0"/>
    <s v="SBrkr"/>
    <n v="1442"/>
    <n v="0"/>
    <n v="0"/>
    <n v="1442"/>
    <n v="0"/>
    <n v="0"/>
    <n v="1"/>
    <n v="1"/>
    <n v="4"/>
    <n v="1"/>
    <s v="TA"/>
    <n v="7"/>
    <s v="Typ"/>
    <n v="0"/>
    <s v="NA"/>
    <s v="Attchd"/>
    <n v="1958"/>
    <s v="RFn"/>
    <n v="1"/>
    <n v="301"/>
    <s v="TA"/>
    <s v="TA"/>
    <s v="Y"/>
    <n v="0"/>
    <n v="0"/>
    <n v="275"/>
    <n v="0"/>
    <n v="0"/>
    <n v="0"/>
    <s v="NA"/>
    <s v="NA"/>
    <s v="Shed"/>
    <n v="500"/>
    <n v="4"/>
    <n v="2007"/>
    <s v="COD"/>
    <s v="Normal"/>
    <n v="157900"/>
    <m/>
    <m/>
  </r>
  <r>
    <x v="776"/>
    <n v="20"/>
    <s v="RL"/>
    <s v="NA"/>
    <n v="26142"/>
    <s v="Pave"/>
    <s v="NA"/>
    <s v="IR1"/>
    <s v="Lvl"/>
    <s v="AllPub"/>
    <s v="CulDSac"/>
    <s v="Gtl"/>
    <s v="Mitchel"/>
    <s v="Norm"/>
    <s v="Norm"/>
    <s v="1Fam"/>
    <s v="1Story"/>
    <n v="5"/>
    <n v="7"/>
    <n v="1962"/>
    <n v="1962"/>
    <s v="Gable"/>
    <s v="CompShg"/>
    <s v="HdBoard"/>
    <s v="HdBoard"/>
    <s v="BrkFace"/>
    <n v="189"/>
    <s v="TA"/>
    <s v="TA"/>
    <s v="CBlock"/>
    <s v="TA"/>
    <s v="TA"/>
    <s v="No"/>
    <s v="Rec"/>
    <n v="593"/>
    <s v="Unf"/>
    <n v="0"/>
    <n v="595"/>
    <n v="1188"/>
    <s v="GasA"/>
    <s v="TA"/>
    <x v="0"/>
    <s v="SBrkr"/>
    <n v="1188"/>
    <n v="0"/>
    <n v="0"/>
    <n v="1188"/>
    <n v="0"/>
    <n v="0"/>
    <n v="1"/>
    <n v="0"/>
    <n v="3"/>
    <n v="1"/>
    <s v="TA"/>
    <n v="6"/>
    <s v="Typ"/>
    <n v="0"/>
    <s v="NA"/>
    <s v="Attchd"/>
    <n v="1962"/>
    <s v="Unf"/>
    <n v="1"/>
    <n v="312"/>
    <s v="TA"/>
    <s v="TA"/>
    <s v="P"/>
    <n v="261"/>
    <n v="39"/>
    <n v="0"/>
    <n v="0"/>
    <n v="0"/>
    <n v="0"/>
    <s v="NA"/>
    <s v="NA"/>
    <s v="NA"/>
    <n v="0"/>
    <n v="4"/>
    <n v="2010"/>
    <s v="WD"/>
    <s v="Normal"/>
    <n v="157900"/>
    <m/>
    <m/>
  </r>
  <r>
    <x v="777"/>
    <n v="20"/>
    <s v="RL"/>
    <s v="NA"/>
    <n v="17600"/>
    <s v="Pave"/>
    <s v="NA"/>
    <s v="IR1"/>
    <s v="Lvl"/>
    <s v="AllPub"/>
    <s v="Inside"/>
    <s v="Gtl"/>
    <s v="NAmes"/>
    <s v="Norm"/>
    <s v="Norm"/>
    <s v="1Fam"/>
    <s v="1Story"/>
    <n v="6"/>
    <n v="5"/>
    <n v="1960"/>
    <n v="1960"/>
    <s v="Gable"/>
    <s v="CompShg"/>
    <s v="Wd Sdng"/>
    <s v="Wd Sdng"/>
    <s v="BrkFace"/>
    <n v="30"/>
    <s v="TA"/>
    <s v="TA"/>
    <s v="CBlock"/>
    <s v="TA"/>
    <s v="TA"/>
    <s v="No"/>
    <s v="BLQ"/>
    <n v="1270"/>
    <s v="Unf"/>
    <n v="0"/>
    <n v="208"/>
    <n v="1478"/>
    <s v="GasA"/>
    <s v="Ex"/>
    <x v="0"/>
    <s v="FuseA"/>
    <n v="1478"/>
    <n v="0"/>
    <n v="0"/>
    <n v="1478"/>
    <n v="1"/>
    <n v="0"/>
    <n v="2"/>
    <n v="0"/>
    <n v="3"/>
    <n v="1"/>
    <s v="TA"/>
    <n v="6"/>
    <s v="Typ"/>
    <n v="2"/>
    <s v="Gd"/>
    <s v="Attchd"/>
    <n v="1960"/>
    <s v="Unf"/>
    <n v="2"/>
    <n v="498"/>
    <s v="TA"/>
    <s v="TA"/>
    <s v="Y"/>
    <n v="0"/>
    <n v="40"/>
    <n v="0"/>
    <n v="0"/>
    <n v="0"/>
    <n v="0"/>
    <s v="NA"/>
    <s v="NA"/>
    <s v="NA"/>
    <n v="0"/>
    <n v="12"/>
    <n v="2009"/>
    <s v="WD"/>
    <s v="Normal"/>
    <n v="157500"/>
    <m/>
    <m/>
  </r>
  <r>
    <x v="778"/>
    <n v="70"/>
    <s v="RM"/>
    <n v="60"/>
    <n v="10440"/>
    <s v="Pave"/>
    <s v="Grvl"/>
    <s v="Reg"/>
    <s v="Lvl"/>
    <s v="AllPub"/>
    <s v="Inside"/>
    <s v="Gtl"/>
    <s v="OldTown"/>
    <s v="Norm"/>
    <s v="Norm"/>
    <s v="1Fam"/>
    <s v="2Story"/>
    <n v="5"/>
    <n v="8"/>
    <n v="1904"/>
    <n v="200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650"/>
    <n v="650"/>
    <s v="GasA"/>
    <s v="Gd"/>
    <x v="0"/>
    <s v="SBrkr"/>
    <n v="958"/>
    <n v="581"/>
    <n v="0"/>
    <n v="1539"/>
    <n v="0"/>
    <n v="0"/>
    <n v="2"/>
    <n v="0"/>
    <n v="3"/>
    <n v="1"/>
    <s v="Gd"/>
    <n v="8"/>
    <s v="Typ"/>
    <n v="1"/>
    <s v="Po"/>
    <s v="Detchd"/>
    <n v="1983"/>
    <s v="Unf"/>
    <n v="2"/>
    <n v="686"/>
    <s v="Gd"/>
    <s v="TA"/>
    <s v="P"/>
    <n v="70"/>
    <n v="78"/>
    <n v="68"/>
    <n v="0"/>
    <n v="0"/>
    <n v="0"/>
    <s v="NA"/>
    <s v="NA"/>
    <s v="NA"/>
    <n v="0"/>
    <n v="6"/>
    <n v="2008"/>
    <s v="WD"/>
    <s v="Normal"/>
    <n v="157500"/>
    <m/>
    <m/>
  </r>
  <r>
    <x v="779"/>
    <n v="20"/>
    <s v="RL"/>
    <s v="NA"/>
    <n v="10920"/>
    <s v="Pave"/>
    <s v="NA"/>
    <s v="IR1"/>
    <s v="Lvl"/>
    <s v="AllPub"/>
    <s v="Corner"/>
    <s v="Gtl"/>
    <s v="NAmes"/>
    <s v="Norm"/>
    <s v="Norm"/>
    <s v="1Fam"/>
    <s v="1Story"/>
    <n v="6"/>
    <n v="5"/>
    <n v="1960"/>
    <n v="1960"/>
    <s v="Hip"/>
    <s v="CompShg"/>
    <s v="MetalSd"/>
    <s v="MetalSd"/>
    <s v="BrkFace"/>
    <n v="212"/>
    <s v="TA"/>
    <s v="TA"/>
    <s v="CBlock"/>
    <s v="TA"/>
    <s v="TA"/>
    <s v="No"/>
    <s v="BLQ"/>
    <n v="733"/>
    <s v="Unf"/>
    <n v="0"/>
    <n v="520"/>
    <n v="1253"/>
    <s v="GasA"/>
    <s v="TA"/>
    <x v="0"/>
    <s v="SBrkr"/>
    <n v="1253"/>
    <n v="0"/>
    <n v="0"/>
    <n v="1253"/>
    <n v="1"/>
    <n v="0"/>
    <n v="1"/>
    <n v="1"/>
    <n v="2"/>
    <n v="1"/>
    <s v="TA"/>
    <n v="5"/>
    <s v="Typ"/>
    <n v="1"/>
    <s v="Fa"/>
    <s v="Attchd"/>
    <n v="1960"/>
    <s v="RFn"/>
    <n v="1"/>
    <n v="352"/>
    <s v="TA"/>
    <s v="TA"/>
    <s v="Y"/>
    <n v="0"/>
    <n v="213"/>
    <n v="176"/>
    <n v="0"/>
    <n v="0"/>
    <n v="0"/>
    <s v="NA"/>
    <s v="GdWo"/>
    <s v="NA"/>
    <n v="0"/>
    <n v="5"/>
    <n v="2008"/>
    <s v="WD"/>
    <s v="Normal"/>
    <n v="157000"/>
    <m/>
    <m/>
  </r>
  <r>
    <x v="780"/>
    <n v="190"/>
    <s v="RL"/>
    <n v="90"/>
    <n v="15750"/>
    <s v="Pave"/>
    <s v="NA"/>
    <s v="Reg"/>
    <s v="Lvl"/>
    <s v="AllPub"/>
    <s v="Corner"/>
    <s v="Gtl"/>
    <s v="Crawfor"/>
    <s v="Norm"/>
    <s v="Norm"/>
    <s v="2fmCon"/>
    <s v="1Story"/>
    <n v="5"/>
    <n v="5"/>
    <n v="1953"/>
    <n v="1953"/>
    <s v="Hip"/>
    <s v="CompShg"/>
    <s v="MetalSd"/>
    <s v="MetalSd"/>
    <s v="BrkFace"/>
    <n v="56"/>
    <s v="TA"/>
    <s v="TA"/>
    <s v="CBlock"/>
    <s v="TA"/>
    <s v="TA"/>
    <s v="Mn"/>
    <s v="BLQ"/>
    <n v="841"/>
    <s v="Unf"/>
    <n v="0"/>
    <n v="324"/>
    <n v="1165"/>
    <s v="GasA"/>
    <s v="TA"/>
    <x v="0"/>
    <s v="SBrkr"/>
    <n v="1336"/>
    <n v="0"/>
    <n v="0"/>
    <n v="1336"/>
    <n v="1"/>
    <n v="0"/>
    <n v="1"/>
    <n v="0"/>
    <n v="2"/>
    <n v="1"/>
    <s v="TA"/>
    <n v="5"/>
    <s v="Typ"/>
    <n v="2"/>
    <s v="Gd"/>
    <s v="Attchd"/>
    <n v="1953"/>
    <s v="Unf"/>
    <n v="1"/>
    <n v="375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57000"/>
    <m/>
    <m/>
  </r>
  <r>
    <x v="781"/>
    <n v="20"/>
    <s v="RL"/>
    <n v="80"/>
    <n v="10000"/>
    <s v="Pave"/>
    <s v="NA"/>
    <s v="Reg"/>
    <s v="Lvl"/>
    <s v="AllPub"/>
    <s v="Inside"/>
    <s v="Gtl"/>
    <s v="NWAmes"/>
    <s v="Norm"/>
    <s v="Norm"/>
    <s v="1Fam"/>
    <s v="1Story"/>
    <n v="5"/>
    <n v="6"/>
    <n v="1973"/>
    <n v="2000"/>
    <s v="Gable"/>
    <s v="CompShg"/>
    <s v="HdBoard"/>
    <s v="HdBoard"/>
    <s v="None"/>
    <n v="0"/>
    <s v="TA"/>
    <s v="TA"/>
    <s v="CBlock"/>
    <s v="Gd"/>
    <s v="TA"/>
    <s v="No"/>
    <s v="BLQ"/>
    <n v="1084"/>
    <s v="Unf"/>
    <n v="0"/>
    <n v="92"/>
    <n v="1176"/>
    <s v="GasA"/>
    <s v="Gd"/>
    <x v="0"/>
    <s v="SBrkr"/>
    <n v="1178"/>
    <n v="0"/>
    <n v="0"/>
    <n v="1178"/>
    <n v="0"/>
    <n v="1"/>
    <n v="1"/>
    <n v="1"/>
    <n v="3"/>
    <n v="1"/>
    <s v="Gd"/>
    <n v="5"/>
    <s v="Typ"/>
    <n v="1"/>
    <s v="Fa"/>
    <s v="Attchd"/>
    <n v="1973"/>
    <s v="Unf"/>
    <n v="2"/>
    <n v="439"/>
    <s v="TA"/>
    <s v="TA"/>
    <s v="Y"/>
    <n v="224"/>
    <n v="0"/>
    <n v="0"/>
    <n v="0"/>
    <n v="0"/>
    <n v="0"/>
    <s v="NA"/>
    <s v="MnPrv"/>
    <s v="NA"/>
    <n v="0"/>
    <n v="11"/>
    <n v="2008"/>
    <s v="WD"/>
    <s v="Normal"/>
    <n v="157000"/>
    <m/>
    <m/>
  </r>
  <r>
    <x v="782"/>
    <n v="20"/>
    <s v="RL"/>
    <n v="60"/>
    <n v="7024"/>
    <s v="Pave"/>
    <s v="NA"/>
    <s v="Reg"/>
    <s v="Lvl"/>
    <s v="AllPub"/>
    <s v="Inside"/>
    <s v="Gtl"/>
    <s v="Edwards"/>
    <s v="Norm"/>
    <s v="Norm"/>
    <s v="1Fam"/>
    <s v="1Story"/>
    <n v="5"/>
    <n v="5"/>
    <n v="2005"/>
    <n v="2006"/>
    <s v="Gable"/>
    <s v="CompShg"/>
    <s v="VinylSd"/>
    <s v="VinylSd"/>
    <s v="None"/>
    <n v="0"/>
    <s v="TA"/>
    <s v="TA"/>
    <s v="PConc"/>
    <s v="Ex"/>
    <s v="Gd"/>
    <s v="No"/>
    <s v="ALQ"/>
    <n v="980"/>
    <s v="Unf"/>
    <n v="0"/>
    <n v="110"/>
    <n v="1090"/>
    <s v="GasA"/>
    <s v="Gd"/>
    <x v="0"/>
    <s v="SBrkr"/>
    <n v="1090"/>
    <n v="0"/>
    <n v="0"/>
    <n v="1090"/>
    <n v="1"/>
    <n v="0"/>
    <n v="1"/>
    <n v="1"/>
    <n v="2"/>
    <n v="1"/>
    <s v="TA"/>
    <n v="5"/>
    <s v="Typ"/>
    <n v="0"/>
    <s v="NA"/>
    <s v="Attchd"/>
    <n v="2005"/>
    <s v="Fin"/>
    <n v="2"/>
    <n v="450"/>
    <s v="TA"/>
    <s v="TA"/>
    <s v="Y"/>
    <n v="0"/>
    <n v="49"/>
    <n v="0"/>
    <n v="0"/>
    <n v="0"/>
    <n v="0"/>
    <s v="NA"/>
    <s v="NA"/>
    <s v="NA"/>
    <n v="0"/>
    <n v="6"/>
    <n v="2007"/>
    <s v="WD"/>
    <s v="Normal"/>
    <n v="157000"/>
    <m/>
    <m/>
  </r>
  <r>
    <x v="783"/>
    <n v="20"/>
    <s v="RL"/>
    <n v="82"/>
    <n v="11880"/>
    <s v="Pave"/>
    <s v="NA"/>
    <s v="IR1"/>
    <s v="Lvl"/>
    <s v="AllPub"/>
    <s v="Inside"/>
    <s v="Gtl"/>
    <s v="NWAmes"/>
    <s v="RRAn"/>
    <s v="Norm"/>
    <s v="1Fam"/>
    <s v="1Story"/>
    <n v="7"/>
    <n v="5"/>
    <n v="1978"/>
    <n v="1978"/>
    <s v="Gable"/>
    <s v="CompShg"/>
    <s v="Plywood"/>
    <s v="Plywood"/>
    <s v="BrkFace"/>
    <n v="206"/>
    <s v="TA"/>
    <s v="TA"/>
    <s v="CBlock"/>
    <s v="Gd"/>
    <s v="TA"/>
    <s v="No"/>
    <s v="ALQ"/>
    <n v="704"/>
    <s v="Unf"/>
    <n v="0"/>
    <n v="567"/>
    <n v="1271"/>
    <s v="GasA"/>
    <s v="TA"/>
    <x v="0"/>
    <s v="SBrkr"/>
    <n v="1601"/>
    <n v="0"/>
    <n v="0"/>
    <n v="1601"/>
    <n v="0"/>
    <n v="0"/>
    <n v="2"/>
    <n v="0"/>
    <n v="3"/>
    <n v="1"/>
    <s v="TA"/>
    <n v="7"/>
    <s v="Typ"/>
    <n v="1"/>
    <s v="TA"/>
    <s v="Attchd"/>
    <n v="1978"/>
    <s v="RFn"/>
    <n v="2"/>
    <n v="478"/>
    <s v="TA"/>
    <s v="TA"/>
    <s v="Y"/>
    <n v="0"/>
    <n v="0"/>
    <n v="0"/>
    <n v="0"/>
    <n v="0"/>
    <n v="0"/>
    <s v="NA"/>
    <s v="NA"/>
    <s v="NA"/>
    <n v="0"/>
    <n v="4"/>
    <n v="2009"/>
    <s v="COD"/>
    <s v="Abnorml"/>
    <n v="157000"/>
    <m/>
    <m/>
  </r>
  <r>
    <x v="784"/>
    <n v="70"/>
    <s v="RM"/>
    <n v="60"/>
    <n v="7200"/>
    <s v="Pave"/>
    <s v="NA"/>
    <s v="Reg"/>
    <s v="Lvl"/>
    <s v="AllPub"/>
    <s v="Corner"/>
    <s v="Gtl"/>
    <s v="OldTown"/>
    <s v="Norm"/>
    <s v="Norm"/>
    <s v="1Fam"/>
    <s v="2Story"/>
    <n v="7"/>
    <n v="7"/>
    <n v="1920"/>
    <n v="1950"/>
    <s v="Hip"/>
    <s v="CompShg"/>
    <s v="Wd Sdng"/>
    <s v="Wd Sdng"/>
    <s v="None"/>
    <n v="0"/>
    <s v="TA"/>
    <s v="TA"/>
    <s v="BrkTil"/>
    <s v="Fa"/>
    <s v="TA"/>
    <s v="No"/>
    <s v="Unf"/>
    <n v="0"/>
    <s v="Unf"/>
    <n v="0"/>
    <n v="596"/>
    <n v="596"/>
    <s v="GasA"/>
    <s v="Ex"/>
    <x v="0"/>
    <s v="SBrkr"/>
    <n v="998"/>
    <n v="764"/>
    <n v="0"/>
    <n v="1762"/>
    <n v="1"/>
    <n v="0"/>
    <n v="1"/>
    <n v="1"/>
    <n v="4"/>
    <n v="1"/>
    <s v="Gd"/>
    <n v="8"/>
    <s v="Typ"/>
    <n v="0"/>
    <s v="NA"/>
    <s v="Detchd"/>
    <n v="1989"/>
    <s v="Unf"/>
    <n v="2"/>
    <n v="576"/>
    <s v="TA"/>
    <s v="TA"/>
    <s v="N"/>
    <n v="36"/>
    <n v="0"/>
    <n v="221"/>
    <n v="0"/>
    <n v="0"/>
    <n v="0"/>
    <s v="NA"/>
    <s v="NA"/>
    <s v="NA"/>
    <n v="0"/>
    <n v="10"/>
    <n v="2006"/>
    <s v="WD"/>
    <s v="Normal"/>
    <n v="157000"/>
    <m/>
    <m/>
  </r>
  <r>
    <x v="785"/>
    <n v="60"/>
    <s v="RL"/>
    <n v="73"/>
    <n v="8499"/>
    <s v="Pave"/>
    <s v="NA"/>
    <s v="IR1"/>
    <s v="Lvl"/>
    <s v="AllPub"/>
    <s v="Inside"/>
    <s v="Gtl"/>
    <s v="Gilbert"/>
    <s v="Norm"/>
    <s v="Norm"/>
    <s v="1Fam"/>
    <s v="2Story"/>
    <n v="6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616"/>
    <n v="616"/>
    <s v="GasA"/>
    <s v="Ex"/>
    <x v="0"/>
    <s v="SBrkr"/>
    <n v="616"/>
    <n v="796"/>
    <n v="0"/>
    <n v="1412"/>
    <n v="0"/>
    <n v="0"/>
    <n v="2"/>
    <n v="1"/>
    <n v="3"/>
    <n v="1"/>
    <s v="Gd"/>
    <n v="6"/>
    <s v="Typ"/>
    <n v="1"/>
    <s v="Gd"/>
    <s v="BuiltIn"/>
    <n v="2007"/>
    <s v="Fin"/>
    <n v="2"/>
    <n v="432"/>
    <s v="TA"/>
    <s v="TA"/>
    <s v="Y"/>
    <n v="0"/>
    <n v="36"/>
    <n v="0"/>
    <n v="0"/>
    <n v="0"/>
    <n v="0"/>
    <s v="NA"/>
    <s v="NA"/>
    <s v="NA"/>
    <n v="0"/>
    <n v="3"/>
    <n v="2007"/>
    <s v="New"/>
    <s v="Partial"/>
    <n v="156932"/>
    <m/>
    <m/>
  </r>
  <r>
    <x v="786"/>
    <n v="20"/>
    <s v="RL"/>
    <n v="70"/>
    <n v="8400"/>
    <s v="Pave"/>
    <s v="NA"/>
    <s v="Reg"/>
    <s v="Lvl"/>
    <s v="AllPub"/>
    <s v="Inside"/>
    <s v="Gtl"/>
    <s v="NAmes"/>
    <s v="Norm"/>
    <s v="Norm"/>
    <s v="1Fam"/>
    <s v="1Story"/>
    <n v="6"/>
    <n v="3"/>
    <n v="1957"/>
    <n v="1957"/>
    <s v="Hip"/>
    <s v="CompShg"/>
    <s v="BrkFace"/>
    <s v="BrkFace"/>
    <s v="None"/>
    <n v="0"/>
    <s v="TA"/>
    <s v="TA"/>
    <s v="CBlock"/>
    <s v="TA"/>
    <s v="TA"/>
    <s v="No"/>
    <s v="ALQ"/>
    <n v="189"/>
    <s v="Rec"/>
    <n v="661"/>
    <n v="628"/>
    <n v="1478"/>
    <s v="GasA"/>
    <s v="Gd"/>
    <x v="0"/>
    <s v="SBrkr"/>
    <n v="1478"/>
    <n v="0"/>
    <n v="0"/>
    <n v="1478"/>
    <n v="1"/>
    <n v="0"/>
    <n v="1"/>
    <n v="1"/>
    <n v="3"/>
    <n v="1"/>
    <s v="TA"/>
    <n v="6"/>
    <s v="Typ"/>
    <n v="2"/>
    <s v="Gd"/>
    <s v="Attchd"/>
    <n v="1957"/>
    <s v="RFn"/>
    <n v="2"/>
    <n v="442"/>
    <s v="TA"/>
    <s v="TA"/>
    <s v="Y"/>
    <n v="114"/>
    <n v="0"/>
    <n v="0"/>
    <n v="0"/>
    <n v="216"/>
    <n v="0"/>
    <s v="NA"/>
    <s v="NA"/>
    <s v="NA"/>
    <n v="0"/>
    <n v="6"/>
    <n v="2009"/>
    <s v="WD"/>
    <s v="Normal"/>
    <n v="156500"/>
    <m/>
    <m/>
  </r>
  <r>
    <x v="787"/>
    <n v="20"/>
    <s v="RL"/>
    <n v="43"/>
    <n v="13568"/>
    <s v="Pave"/>
    <s v="NA"/>
    <s v="IR2"/>
    <s v="Lvl"/>
    <s v="AllPub"/>
    <s v="CulDSac"/>
    <s v="Gtl"/>
    <s v="CollgCr"/>
    <s v="Norm"/>
    <s v="Norm"/>
    <s v="1Fam"/>
    <s v="1Story"/>
    <n v="5"/>
    <n v="5"/>
    <n v="1995"/>
    <n v="1995"/>
    <s v="Gable"/>
    <s v="CompShg"/>
    <s v="VinylSd"/>
    <s v="VinylSd"/>
    <s v="None"/>
    <n v="0"/>
    <s v="TA"/>
    <s v="TA"/>
    <s v="PConc"/>
    <s v="Gd"/>
    <s v="TA"/>
    <s v="No"/>
    <s v="ALQ"/>
    <n v="716"/>
    <s v="Unf"/>
    <n v="0"/>
    <n v="274"/>
    <n v="990"/>
    <s v="GasA"/>
    <s v="Ex"/>
    <x v="0"/>
    <s v="SBrkr"/>
    <n v="990"/>
    <n v="0"/>
    <n v="0"/>
    <n v="990"/>
    <n v="0"/>
    <n v="1"/>
    <n v="1"/>
    <n v="0"/>
    <n v="3"/>
    <n v="1"/>
    <s v="TA"/>
    <n v="5"/>
    <s v="Typ"/>
    <n v="0"/>
    <s v="NA"/>
    <s v="Attchd"/>
    <n v="1996"/>
    <s v="Unf"/>
    <n v="2"/>
    <n v="576"/>
    <s v="TA"/>
    <s v="TA"/>
    <s v="Y"/>
    <n v="224"/>
    <n v="0"/>
    <n v="0"/>
    <n v="0"/>
    <n v="0"/>
    <n v="0"/>
    <s v="NA"/>
    <s v="NA"/>
    <s v="NA"/>
    <n v="0"/>
    <n v="7"/>
    <n v="2006"/>
    <s v="WD"/>
    <s v="Normal"/>
    <n v="156000"/>
    <m/>
    <m/>
  </r>
  <r>
    <x v="788"/>
    <n v="85"/>
    <s v="RL"/>
    <s v="NA"/>
    <n v="7540"/>
    <s v="Pave"/>
    <s v="NA"/>
    <s v="IR1"/>
    <s v="Lvl"/>
    <s v="AllPub"/>
    <s v="CulDSac"/>
    <s v="Gtl"/>
    <s v="Mitchel"/>
    <s v="Norm"/>
    <s v="Norm"/>
    <s v="1Fam"/>
    <s v="SFoyer"/>
    <n v="6"/>
    <n v="6"/>
    <n v="1978"/>
    <n v="1978"/>
    <s v="Gable"/>
    <s v="CompShg"/>
    <s v="VinylSd"/>
    <s v="VinylSd"/>
    <s v="None"/>
    <n v="0"/>
    <s v="TA"/>
    <s v="TA"/>
    <s v="CBlock"/>
    <s v="Gd"/>
    <s v="TA"/>
    <s v="Av"/>
    <s v="GLQ"/>
    <n v="773"/>
    <s v="Unf"/>
    <n v="0"/>
    <n v="115"/>
    <n v="888"/>
    <s v="GasA"/>
    <s v="Ex"/>
    <x v="0"/>
    <s v="SBrkr"/>
    <n v="912"/>
    <n v="0"/>
    <n v="0"/>
    <n v="912"/>
    <n v="1"/>
    <n v="0"/>
    <n v="1"/>
    <n v="0"/>
    <n v="2"/>
    <n v="1"/>
    <s v="TA"/>
    <n v="5"/>
    <s v="Typ"/>
    <n v="1"/>
    <s v="TA"/>
    <s v="Attchd"/>
    <n v="1978"/>
    <s v="RFn"/>
    <n v="2"/>
    <n v="470"/>
    <s v="TA"/>
    <s v="TA"/>
    <s v="Y"/>
    <n v="0"/>
    <n v="0"/>
    <n v="0"/>
    <n v="0"/>
    <n v="192"/>
    <n v="0"/>
    <s v="NA"/>
    <s v="MnPrv"/>
    <s v="NA"/>
    <n v="0"/>
    <n v="6"/>
    <n v="2007"/>
    <s v="WD"/>
    <s v="Normal"/>
    <n v="156000"/>
    <m/>
    <m/>
  </r>
  <r>
    <x v="789"/>
    <n v="20"/>
    <s v="RL"/>
    <n v="79"/>
    <n v="10289"/>
    <s v="Pave"/>
    <s v="NA"/>
    <s v="Reg"/>
    <s v="Lvl"/>
    <s v="AllPub"/>
    <s v="Inside"/>
    <s v="Gtl"/>
    <s v="NAmes"/>
    <s v="Norm"/>
    <s v="Norm"/>
    <s v="1Fam"/>
    <s v="1Story"/>
    <n v="5"/>
    <n v="7"/>
    <n v="1965"/>
    <n v="1965"/>
    <s v="Hip"/>
    <s v="CompShg"/>
    <s v="MetalSd"/>
    <s v="MetalSd"/>
    <s v="BrkFace"/>
    <n v="168"/>
    <s v="TA"/>
    <s v="TA"/>
    <s v="CBlock"/>
    <s v="TA"/>
    <s v="TA"/>
    <s v="No"/>
    <s v="ALQ"/>
    <n v="836"/>
    <s v="Unf"/>
    <n v="0"/>
    <n v="237"/>
    <n v="1073"/>
    <s v="GasA"/>
    <s v="TA"/>
    <x v="0"/>
    <s v="SBrkr"/>
    <n v="1073"/>
    <n v="0"/>
    <n v="0"/>
    <n v="1073"/>
    <n v="1"/>
    <n v="0"/>
    <n v="1"/>
    <n v="1"/>
    <n v="3"/>
    <n v="1"/>
    <s v="TA"/>
    <n v="6"/>
    <s v="Typ"/>
    <n v="0"/>
    <s v="NA"/>
    <s v="Attchd"/>
    <n v="1965"/>
    <s v="RFn"/>
    <n v="2"/>
    <n v="515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56000"/>
    <m/>
    <m/>
  </r>
  <r>
    <x v="790"/>
    <n v="20"/>
    <s v="RL"/>
    <n v="61"/>
    <n v="7930"/>
    <s v="Pave"/>
    <s v="NA"/>
    <s v="Reg"/>
    <s v="Lvl"/>
    <s v="AllPub"/>
    <s v="Inside"/>
    <s v="Gtl"/>
    <s v="NAmes"/>
    <s v="Norm"/>
    <s v="Norm"/>
    <s v="1Fam"/>
    <s v="1Story"/>
    <n v="6"/>
    <n v="8"/>
    <n v="1969"/>
    <n v="2005"/>
    <s v="Gable"/>
    <s v="CompShg"/>
    <s v="Plywood"/>
    <s v="Plywood"/>
    <s v="None"/>
    <n v="0"/>
    <s v="TA"/>
    <s v="TA"/>
    <s v="CBlock"/>
    <s v="TA"/>
    <s v="TA"/>
    <s v="No"/>
    <s v="GLQ"/>
    <n v="439"/>
    <s v="LwQ"/>
    <n v="472"/>
    <n v="115"/>
    <n v="1026"/>
    <s v="GasA"/>
    <s v="Gd"/>
    <x v="0"/>
    <s v="SBrkr"/>
    <n v="1026"/>
    <n v="0"/>
    <n v="0"/>
    <n v="1026"/>
    <n v="1"/>
    <n v="0"/>
    <n v="1"/>
    <n v="0"/>
    <n v="3"/>
    <n v="1"/>
    <s v="Gd"/>
    <n v="5"/>
    <s v="Typ"/>
    <n v="0"/>
    <s v="NA"/>
    <s v="Detchd"/>
    <n v="1969"/>
    <s v="RFn"/>
    <n v="2"/>
    <n v="440"/>
    <s v="TA"/>
    <s v="TA"/>
    <s v="Y"/>
    <n v="171"/>
    <n v="48"/>
    <n v="0"/>
    <n v="0"/>
    <n v="0"/>
    <n v="0"/>
    <s v="NA"/>
    <s v="NA"/>
    <s v="NA"/>
    <n v="0"/>
    <n v="7"/>
    <n v="2009"/>
    <s v="WD"/>
    <s v="Normal"/>
    <n v="156000"/>
    <m/>
    <m/>
  </r>
  <r>
    <x v="791"/>
    <n v="120"/>
    <s v="RM"/>
    <n v="37"/>
    <n v="4435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Mn"/>
    <s v="GLQ"/>
    <n v="662"/>
    <s v="Unf"/>
    <n v="0"/>
    <n v="186"/>
    <n v="848"/>
    <s v="GasA"/>
    <s v="Ex"/>
    <x v="0"/>
    <s v="SBrkr"/>
    <n v="848"/>
    <n v="0"/>
    <n v="0"/>
    <n v="848"/>
    <n v="1"/>
    <n v="0"/>
    <n v="1"/>
    <n v="0"/>
    <n v="1"/>
    <n v="1"/>
    <s v="Gd"/>
    <n v="3"/>
    <s v="Typ"/>
    <n v="1"/>
    <s v="Gd"/>
    <s v="Attchd"/>
    <n v="2004"/>
    <s v="RFn"/>
    <n v="2"/>
    <n v="420"/>
    <s v="TA"/>
    <s v="TA"/>
    <s v="Y"/>
    <n v="140"/>
    <n v="0"/>
    <n v="0"/>
    <n v="0"/>
    <n v="0"/>
    <n v="0"/>
    <s v="NA"/>
    <s v="NA"/>
    <s v="NA"/>
    <n v="0"/>
    <n v="5"/>
    <n v="2006"/>
    <s v="WD"/>
    <s v="Normal"/>
    <n v="155900"/>
    <m/>
    <m/>
  </r>
  <r>
    <x v="792"/>
    <n v="60"/>
    <s v="RL"/>
    <n v="85"/>
    <n v="11103"/>
    <s v="Pave"/>
    <s v="NA"/>
    <s v="IR1"/>
    <s v="Lvl"/>
    <s v="AllPub"/>
    <s v="Corner"/>
    <s v="Gtl"/>
    <s v="CollgCr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x v="0"/>
    <s v="SBrkr"/>
    <n v="728"/>
    <n v="728"/>
    <n v="0"/>
    <n v="1456"/>
    <n v="0"/>
    <n v="0"/>
    <n v="2"/>
    <n v="1"/>
    <n v="3"/>
    <n v="1"/>
    <s v="Gd"/>
    <n v="8"/>
    <s v="Typ"/>
    <n v="1"/>
    <s v="TA"/>
    <s v="Attchd"/>
    <n v="2006"/>
    <s v="Fin"/>
    <n v="2"/>
    <n v="440"/>
    <s v="TA"/>
    <s v="TA"/>
    <s v="Y"/>
    <n v="0"/>
    <n v="0"/>
    <n v="0"/>
    <n v="0"/>
    <n v="0"/>
    <n v="0"/>
    <s v="NA"/>
    <s v="NA"/>
    <s v="NA"/>
    <n v="0"/>
    <n v="7"/>
    <n v="2007"/>
    <s v="New"/>
    <s v="Partial"/>
    <n v="155835"/>
    <m/>
    <m/>
  </r>
  <r>
    <x v="793"/>
    <n v="20"/>
    <s v="RL"/>
    <n v="74"/>
    <n v="8536"/>
    <s v="Pave"/>
    <s v="NA"/>
    <s v="Reg"/>
    <s v="Lvl"/>
    <s v="AllPub"/>
    <s v="Corner"/>
    <s v="Gtl"/>
    <s v="Edwards"/>
    <s v="Norm"/>
    <s v="Norm"/>
    <s v="1Fam"/>
    <s v="1Story"/>
    <n v="5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5"/>
    <n v="1125"/>
    <s v="GasA"/>
    <s v="Gd"/>
    <x v="0"/>
    <s v="SBrkr"/>
    <n v="1125"/>
    <n v="0"/>
    <n v="0"/>
    <n v="1125"/>
    <n v="0"/>
    <n v="0"/>
    <n v="1"/>
    <n v="1"/>
    <n v="2"/>
    <n v="1"/>
    <s v="TA"/>
    <n v="5"/>
    <s v="Typ"/>
    <n v="0"/>
    <s v="NA"/>
    <s v="Attchd"/>
    <n v="2007"/>
    <s v="Unf"/>
    <n v="2"/>
    <n v="430"/>
    <s v="TA"/>
    <s v="TA"/>
    <s v="Y"/>
    <n v="80"/>
    <n v="64"/>
    <n v="0"/>
    <n v="0"/>
    <n v="0"/>
    <n v="0"/>
    <s v="NA"/>
    <s v="NA"/>
    <s v="NA"/>
    <n v="0"/>
    <n v="4"/>
    <n v="2007"/>
    <s v="New"/>
    <s v="Partial"/>
    <n v="155000"/>
    <m/>
    <m/>
  </r>
  <r>
    <x v="794"/>
    <n v="60"/>
    <s v="RL"/>
    <n v="69"/>
    <n v="7590"/>
    <s v="Pave"/>
    <s v="NA"/>
    <s v="Reg"/>
    <s v="Lvl"/>
    <s v="AllPub"/>
    <s v="Inside"/>
    <s v="Gtl"/>
    <s v="NAmes"/>
    <s v="PosN"/>
    <s v="Norm"/>
    <s v="1Fam"/>
    <s v="2Story"/>
    <n v="6"/>
    <n v="5"/>
    <n v="1966"/>
    <n v="1966"/>
    <s v="Gable"/>
    <s v="CompShg"/>
    <s v="VinylSd"/>
    <s v="VinylSd"/>
    <s v="BrkFace"/>
    <n v="266"/>
    <s v="TA"/>
    <s v="TA"/>
    <s v="CBlock"/>
    <s v="TA"/>
    <s v="TA"/>
    <s v="No"/>
    <s v="BLQ"/>
    <n v="512"/>
    <s v="Unf"/>
    <n v="0"/>
    <n v="148"/>
    <n v="660"/>
    <s v="GasA"/>
    <s v="TA"/>
    <x v="0"/>
    <s v="SBrkr"/>
    <n v="660"/>
    <n v="688"/>
    <n v="0"/>
    <n v="1348"/>
    <n v="0"/>
    <n v="0"/>
    <n v="1"/>
    <n v="1"/>
    <n v="3"/>
    <n v="1"/>
    <s v="TA"/>
    <n v="6"/>
    <s v="Typ"/>
    <n v="1"/>
    <s v="Fa"/>
    <s v="Attchd"/>
    <n v="1966"/>
    <s v="RFn"/>
    <n v="2"/>
    <n v="453"/>
    <s v="TA"/>
    <s v="TA"/>
    <s v="Y"/>
    <n v="188"/>
    <n v="108"/>
    <n v="0"/>
    <n v="0"/>
    <n v="0"/>
    <n v="0"/>
    <s v="NA"/>
    <s v="NA"/>
    <s v="NA"/>
    <n v="0"/>
    <n v="7"/>
    <n v="2006"/>
    <s v="WD"/>
    <s v="Normal"/>
    <n v="155000"/>
    <m/>
    <m/>
  </r>
  <r>
    <x v="795"/>
    <n v="20"/>
    <s v="RL"/>
    <n v="66"/>
    <n v="12400"/>
    <s v="Pave"/>
    <s v="NA"/>
    <s v="IR1"/>
    <s v="Lvl"/>
    <s v="AllPub"/>
    <s v="Inside"/>
    <s v="Gtl"/>
    <s v="NAmes"/>
    <s v="Feedr"/>
    <s v="Norm"/>
    <s v="1Fam"/>
    <s v="1Story"/>
    <n v="6"/>
    <n v="7"/>
    <n v="1958"/>
    <n v="1998"/>
    <s v="Hip"/>
    <s v="CompShg"/>
    <s v="Wd Sdng"/>
    <s v="Wd Sdng"/>
    <s v="BrkFace"/>
    <n v="176"/>
    <s v="TA"/>
    <s v="TA"/>
    <s v="CBlock"/>
    <s v="TA"/>
    <s v="Fa"/>
    <s v="No"/>
    <s v="Rec"/>
    <n v="585"/>
    <s v="Unf"/>
    <n v="0"/>
    <n v="630"/>
    <n v="1215"/>
    <s v="GasA"/>
    <s v="TA"/>
    <x v="0"/>
    <s v="FuseA"/>
    <n v="1215"/>
    <n v="0"/>
    <n v="0"/>
    <n v="1215"/>
    <n v="0"/>
    <n v="0"/>
    <n v="1"/>
    <n v="0"/>
    <n v="3"/>
    <n v="1"/>
    <s v="TA"/>
    <n v="6"/>
    <s v="Typ"/>
    <n v="0"/>
    <s v="NA"/>
    <s v="Attchd"/>
    <n v="1958"/>
    <s v="Unf"/>
    <n v="1"/>
    <n v="297"/>
    <s v="TA"/>
    <s v="TA"/>
    <s v="Y"/>
    <n v="0"/>
    <n v="0"/>
    <n v="0"/>
    <n v="0"/>
    <n v="234"/>
    <n v="0"/>
    <s v="NA"/>
    <s v="NA"/>
    <s v="NA"/>
    <n v="0"/>
    <n v="6"/>
    <n v="2009"/>
    <s v="WD"/>
    <s v="Normal"/>
    <n v="155000"/>
    <m/>
    <m/>
  </r>
  <r>
    <x v="796"/>
    <n v="70"/>
    <s v="RL"/>
    <n v="60"/>
    <n v="7200"/>
    <s v="Pave"/>
    <s v="NA"/>
    <s v="Reg"/>
    <s v="Lvl"/>
    <s v="AllPub"/>
    <s v="Inside"/>
    <s v="Gtl"/>
    <s v="SWISU"/>
    <s v="Feedr"/>
    <s v="Norm"/>
    <s v="1Fam"/>
    <s v="2Story"/>
    <n v="7"/>
    <n v="9"/>
    <n v="1936"/>
    <n v="2007"/>
    <s v="Gable"/>
    <s v="CompShg"/>
    <s v="Wd Sdng"/>
    <s v="Wd Sdng"/>
    <s v="None"/>
    <n v="0"/>
    <s v="Gd"/>
    <s v="Gd"/>
    <s v="PConc"/>
    <s v="Gd"/>
    <s v="Gd"/>
    <s v="No"/>
    <s v="ALQ"/>
    <n v="350"/>
    <s v="BLQ"/>
    <n v="210"/>
    <n v="0"/>
    <n v="560"/>
    <s v="GasA"/>
    <s v="Ex"/>
    <x v="0"/>
    <s v="SBrkr"/>
    <n v="575"/>
    <n v="560"/>
    <n v="0"/>
    <n v="1135"/>
    <n v="1"/>
    <n v="0"/>
    <n v="1"/>
    <n v="0"/>
    <n v="3"/>
    <n v="1"/>
    <s v="Gd"/>
    <n v="6"/>
    <s v="Typ"/>
    <n v="0"/>
    <s v="NA"/>
    <s v="Detchd"/>
    <n v="1971"/>
    <s v="RFn"/>
    <n v="2"/>
    <n v="576"/>
    <s v="TA"/>
    <s v="TA"/>
    <s v="Y"/>
    <n v="256"/>
    <n v="0"/>
    <n v="0"/>
    <n v="0"/>
    <n v="0"/>
    <n v="0"/>
    <s v="NA"/>
    <s v="MnPrv"/>
    <s v="NA"/>
    <n v="0"/>
    <n v="4"/>
    <n v="2009"/>
    <s v="WD"/>
    <s v="Normal"/>
    <n v="155000"/>
    <m/>
    <m/>
  </r>
  <r>
    <x v="797"/>
    <n v="70"/>
    <s v="RM"/>
    <n v="50"/>
    <n v="2500"/>
    <s v="Pave"/>
    <s v="Pave"/>
    <s v="Reg"/>
    <s v="Lvl"/>
    <s v="AllPub"/>
    <s v="Corner"/>
    <s v="Gtl"/>
    <s v="OldTown"/>
    <s v="Norm"/>
    <s v="Norm"/>
    <s v="1Fam"/>
    <s v="2Story"/>
    <n v="7"/>
    <n v="8"/>
    <n v="1915"/>
    <n v="2005"/>
    <s v="Gable"/>
    <s v="CompShg"/>
    <s v="Stucco"/>
    <s v="Stucco"/>
    <s v="None"/>
    <n v="0"/>
    <s v="Gd"/>
    <s v="TA"/>
    <s v="PConc"/>
    <s v="TA"/>
    <s v="TA"/>
    <s v="No"/>
    <s v="ALQ"/>
    <n v="299"/>
    <s v="Unf"/>
    <n v="0"/>
    <n v="611"/>
    <n v="910"/>
    <s v="GasA"/>
    <s v="Ex"/>
    <x v="0"/>
    <s v="SBrkr"/>
    <n v="916"/>
    <n v="910"/>
    <n v="0"/>
    <n v="1826"/>
    <n v="1"/>
    <n v="0"/>
    <n v="1"/>
    <n v="1"/>
    <n v="4"/>
    <n v="1"/>
    <s v="Ex"/>
    <n v="7"/>
    <s v="Min2"/>
    <n v="1"/>
    <s v="Gd"/>
    <s v="Attchd"/>
    <n v="1915"/>
    <s v="Unf"/>
    <n v="1"/>
    <n v="164"/>
    <s v="Fa"/>
    <s v="Fa"/>
    <s v="Y"/>
    <n v="0"/>
    <n v="0"/>
    <n v="0"/>
    <n v="0"/>
    <n v="0"/>
    <n v="0"/>
    <s v="NA"/>
    <s v="NA"/>
    <s v="NA"/>
    <n v="0"/>
    <n v="6"/>
    <n v="2009"/>
    <s v="WD"/>
    <s v="Normal"/>
    <n v="155000"/>
    <m/>
    <m/>
  </r>
  <r>
    <x v="798"/>
    <n v="20"/>
    <s v="RL"/>
    <n v="70"/>
    <n v="7931"/>
    <s v="Pave"/>
    <s v="NA"/>
    <s v="Reg"/>
    <s v="Lvl"/>
    <s v="AllPub"/>
    <s v="Inside"/>
    <s v="Gtl"/>
    <s v="NAmes"/>
    <s v="Norm"/>
    <s v="Norm"/>
    <s v="1Fam"/>
    <s v="1Story"/>
    <n v="5"/>
    <n v="6"/>
    <n v="1960"/>
    <n v="1960"/>
    <s v="Gable"/>
    <s v="CompShg"/>
    <s v="BrkFace"/>
    <s v="Wd Sdng"/>
    <s v="None"/>
    <n v="0"/>
    <s v="TA"/>
    <s v="TA"/>
    <s v="CBlock"/>
    <s v="TA"/>
    <s v="TA"/>
    <s v="No"/>
    <s v="BLQ"/>
    <n v="374"/>
    <s v="LwQ"/>
    <n v="532"/>
    <n v="363"/>
    <n v="1269"/>
    <s v="GasA"/>
    <s v="TA"/>
    <x v="0"/>
    <s v="FuseA"/>
    <n v="1269"/>
    <n v="0"/>
    <n v="0"/>
    <n v="1269"/>
    <n v="0"/>
    <n v="0"/>
    <n v="1"/>
    <n v="1"/>
    <n v="3"/>
    <n v="1"/>
    <s v="TA"/>
    <n v="6"/>
    <s v="Typ"/>
    <n v="1"/>
    <s v="Fa"/>
    <s v="Detchd"/>
    <n v="1964"/>
    <s v="Unf"/>
    <n v="1"/>
    <n v="308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55000"/>
    <m/>
    <m/>
  </r>
  <r>
    <x v="799"/>
    <n v="20"/>
    <s v="RL"/>
    <n v="85"/>
    <n v="10452"/>
    <s v="Pave"/>
    <s v="NA"/>
    <s v="IR1"/>
    <s v="Lvl"/>
    <s v="AllPub"/>
    <s v="Inside"/>
    <s v="Gtl"/>
    <s v="Edwards"/>
    <s v="Norm"/>
    <s v="Norm"/>
    <s v="1Fam"/>
    <s v="1Story"/>
    <n v="6"/>
    <n v="5"/>
    <n v="1953"/>
    <n v="1953"/>
    <s v="Hip"/>
    <s v="CompShg"/>
    <s v="Wd Sdng"/>
    <s v="Wd Sdng"/>
    <s v="Stone"/>
    <n v="216"/>
    <s v="TA"/>
    <s v="TA"/>
    <s v="CBlock"/>
    <s v="TA"/>
    <s v="TA"/>
    <s v="Mn"/>
    <s v="Rec"/>
    <n v="500"/>
    <s v="Unf"/>
    <n v="0"/>
    <n v="594"/>
    <n v="1094"/>
    <s v="GasA"/>
    <s v="Ex"/>
    <x v="0"/>
    <s v="SBrkr"/>
    <n v="1094"/>
    <n v="0"/>
    <n v="0"/>
    <n v="1094"/>
    <n v="0"/>
    <n v="0"/>
    <n v="1"/>
    <n v="0"/>
    <n v="3"/>
    <n v="1"/>
    <s v="TA"/>
    <n v="5"/>
    <s v="Typ"/>
    <n v="2"/>
    <s v="Gd"/>
    <s v="Attchd"/>
    <n v="1953"/>
    <s v="RFn"/>
    <n v="2"/>
    <n v="495"/>
    <s v="TA"/>
    <s v="TA"/>
    <s v="Y"/>
    <n v="0"/>
    <n v="0"/>
    <n v="0"/>
    <n v="0"/>
    <n v="287"/>
    <n v="0"/>
    <s v="NA"/>
    <s v="NA"/>
    <s v="NA"/>
    <n v="0"/>
    <n v="6"/>
    <n v="2008"/>
    <s v="WD"/>
    <s v="Normal"/>
    <n v="155000"/>
    <m/>
    <m/>
  </r>
  <r>
    <x v="800"/>
    <n v="60"/>
    <s v="RL"/>
    <n v="70"/>
    <n v="7700"/>
    <s v="Pave"/>
    <s v="NA"/>
    <s v="Reg"/>
    <s v="Lvl"/>
    <s v="AllPub"/>
    <s v="Inside"/>
    <s v="Gtl"/>
    <s v="NAmes"/>
    <s v="PosN"/>
    <s v="Norm"/>
    <s v="1Fam"/>
    <s v="2Story"/>
    <n v="6"/>
    <n v="5"/>
    <n v="1966"/>
    <n v="1966"/>
    <s v="Gable"/>
    <s v="CompShg"/>
    <s v="MetalSd"/>
    <s v="MetalSd"/>
    <s v="BrkFace"/>
    <n v="351"/>
    <s v="TA"/>
    <s v="TA"/>
    <s v="CBlock"/>
    <s v="TA"/>
    <s v="TA"/>
    <s v="No"/>
    <s v="Unf"/>
    <n v="0"/>
    <s v="Unf"/>
    <n v="0"/>
    <n v="756"/>
    <n v="756"/>
    <s v="GasA"/>
    <s v="TA"/>
    <x v="0"/>
    <s v="SBrkr"/>
    <n v="1051"/>
    <n v="788"/>
    <n v="0"/>
    <n v="1839"/>
    <n v="0"/>
    <n v="0"/>
    <n v="1"/>
    <n v="1"/>
    <n v="4"/>
    <n v="1"/>
    <s v="TA"/>
    <n v="7"/>
    <s v="Typ"/>
    <n v="1"/>
    <s v="TA"/>
    <s v="Attchd"/>
    <n v="1966"/>
    <s v="Unf"/>
    <n v="2"/>
    <n v="442"/>
    <s v="TA"/>
    <s v="TA"/>
    <s v="Y"/>
    <n v="0"/>
    <n v="124"/>
    <n v="216"/>
    <n v="0"/>
    <n v="0"/>
    <n v="0"/>
    <s v="NA"/>
    <s v="NA"/>
    <s v="NA"/>
    <n v="0"/>
    <n v="6"/>
    <n v="2010"/>
    <s v="WD"/>
    <s v="Normal"/>
    <n v="155000"/>
    <m/>
    <m/>
  </r>
  <r>
    <x v="801"/>
    <n v="80"/>
    <s v="RL"/>
    <n v="80"/>
    <n v="8816"/>
    <s v="Pave"/>
    <s v="NA"/>
    <s v="Reg"/>
    <s v="Lvl"/>
    <s v="AllPub"/>
    <s v="Inside"/>
    <s v="Gtl"/>
    <s v="ClearCr"/>
    <s v="Norm"/>
    <s v="Norm"/>
    <s v="1Fam"/>
    <s v="SLvl"/>
    <n v="6"/>
    <n v="7"/>
    <n v="1971"/>
    <n v="1971"/>
    <s v="Gable"/>
    <s v="CompShg"/>
    <s v="HdBoard"/>
    <s v="HdBoard"/>
    <s v="BrkFace"/>
    <n v="80"/>
    <s v="TA"/>
    <s v="TA"/>
    <s v="CBlock"/>
    <s v="TA"/>
    <s v="TA"/>
    <s v="Av"/>
    <s v="GLQ"/>
    <n v="504"/>
    <s v="Unf"/>
    <n v="0"/>
    <n v="506"/>
    <n v="1010"/>
    <s v="GasA"/>
    <s v="Gd"/>
    <x v="0"/>
    <s v="SBrkr"/>
    <n v="1052"/>
    <n v="0"/>
    <n v="0"/>
    <n v="1052"/>
    <n v="1"/>
    <n v="0"/>
    <n v="1"/>
    <n v="0"/>
    <n v="3"/>
    <n v="1"/>
    <s v="TA"/>
    <n v="6"/>
    <s v="Typ"/>
    <n v="0"/>
    <s v="NA"/>
    <s v="Attchd"/>
    <n v="1971"/>
    <s v="Unf"/>
    <n v="2"/>
    <n v="440"/>
    <s v="TA"/>
    <s v="TA"/>
    <s v="Y"/>
    <n v="0"/>
    <n v="0"/>
    <n v="0"/>
    <n v="0"/>
    <n v="0"/>
    <n v="0"/>
    <s v="NA"/>
    <s v="MnPrv"/>
    <s v="NA"/>
    <n v="0"/>
    <n v="6"/>
    <n v="2010"/>
    <s v="WD"/>
    <s v="Normal"/>
    <n v="155000"/>
    <m/>
    <m/>
  </r>
  <r>
    <x v="802"/>
    <n v="160"/>
    <s v="FV"/>
    <n v="24"/>
    <n v="2572"/>
    <s v="Pave"/>
    <s v="NA"/>
    <s v="Reg"/>
    <s v="Lvl"/>
    <s v="AllPub"/>
    <s v="FR2"/>
    <s v="Gtl"/>
    <s v="Somerst"/>
    <s v="Norm"/>
    <s v="Norm"/>
    <s v="Twnhs"/>
    <s v="2Story"/>
    <n v="7"/>
    <n v="5"/>
    <n v="1999"/>
    <n v="1999"/>
    <s v="Hip"/>
    <s v="CompShg"/>
    <s v="MetalSd"/>
    <s v="MetalSd"/>
    <s v="None"/>
    <n v="0"/>
    <s v="Gd"/>
    <s v="TA"/>
    <s v="PConc"/>
    <s v="Gd"/>
    <s v="TA"/>
    <s v="No"/>
    <s v="ALQ"/>
    <n v="604"/>
    <s v="Unf"/>
    <n v="0"/>
    <n v="92"/>
    <n v="696"/>
    <s v="GasA"/>
    <s v="Ex"/>
    <x v="0"/>
    <s v="SBrkr"/>
    <n v="696"/>
    <n v="720"/>
    <n v="0"/>
    <n v="1416"/>
    <n v="1"/>
    <n v="0"/>
    <n v="2"/>
    <n v="1"/>
    <n v="3"/>
    <n v="1"/>
    <s v="Gd"/>
    <n v="6"/>
    <s v="Typ"/>
    <n v="0"/>
    <s v="NA"/>
    <s v="Detchd"/>
    <n v="1999"/>
    <s v="Unf"/>
    <n v="2"/>
    <n v="484"/>
    <s v="TA"/>
    <s v="TA"/>
    <s v="Y"/>
    <n v="0"/>
    <n v="44"/>
    <n v="0"/>
    <n v="0"/>
    <n v="0"/>
    <n v="0"/>
    <s v="NA"/>
    <s v="NA"/>
    <s v="NA"/>
    <n v="0"/>
    <n v="5"/>
    <n v="2010"/>
    <s v="WD"/>
    <s v="Normal"/>
    <n v="155000"/>
    <m/>
    <m/>
  </r>
  <r>
    <x v="803"/>
    <n v="160"/>
    <s v="RL"/>
    <n v="24"/>
    <n v="2308"/>
    <s v="Pave"/>
    <s v="NA"/>
    <s v="Reg"/>
    <s v="Lvl"/>
    <s v="AllPub"/>
    <s v="Corner"/>
    <s v="Gtl"/>
    <s v="NPkVill"/>
    <s v="Norm"/>
    <s v="Norm"/>
    <s v="TwnhsE"/>
    <s v="2Story"/>
    <n v="6"/>
    <n v="6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556"/>
    <s v="Unf"/>
    <n v="0"/>
    <n v="248"/>
    <n v="804"/>
    <s v="GasA"/>
    <s v="TA"/>
    <x v="0"/>
    <s v="SBrkr"/>
    <n v="804"/>
    <n v="744"/>
    <n v="0"/>
    <n v="1548"/>
    <n v="1"/>
    <n v="0"/>
    <n v="2"/>
    <n v="1"/>
    <n v="3"/>
    <n v="1"/>
    <s v="Gd"/>
    <n v="7"/>
    <s v="Typ"/>
    <n v="1"/>
    <s v="TA"/>
    <s v="Detchd"/>
    <n v="1976"/>
    <s v="Unf"/>
    <n v="2"/>
    <n v="440"/>
    <s v="TA"/>
    <s v="TA"/>
    <s v="Y"/>
    <n v="48"/>
    <n v="0"/>
    <n v="0"/>
    <n v="0"/>
    <n v="0"/>
    <n v="0"/>
    <s v="NA"/>
    <s v="NA"/>
    <s v="NA"/>
    <n v="0"/>
    <n v="7"/>
    <n v="2007"/>
    <s v="WD"/>
    <s v="Normal"/>
    <n v="155000"/>
    <m/>
    <m/>
  </r>
  <r>
    <x v="804"/>
    <n v="20"/>
    <s v="RL"/>
    <n v="88"/>
    <n v="13125"/>
    <s v="Pave"/>
    <s v="NA"/>
    <s v="Reg"/>
    <s v="Lvl"/>
    <s v="AllPub"/>
    <s v="Corner"/>
    <s v="Gtl"/>
    <s v="Sawyer"/>
    <s v="Norm"/>
    <s v="Norm"/>
    <s v="1Fam"/>
    <s v="1Story"/>
    <n v="5"/>
    <n v="4"/>
    <n v="1957"/>
    <n v="2000"/>
    <s v="Gable"/>
    <s v="CompShg"/>
    <s v="Wd Sdng"/>
    <s v="Wd Sdng"/>
    <s v="BrkCmn"/>
    <n v="67"/>
    <s v="TA"/>
    <s v="TA"/>
    <s v="CBlock"/>
    <s v="TA"/>
    <s v="TA"/>
    <s v="No"/>
    <s v="Rec"/>
    <n v="168"/>
    <s v="BLQ"/>
    <n v="682"/>
    <n v="284"/>
    <n v="1134"/>
    <s v="GasA"/>
    <s v="Ex"/>
    <x v="0"/>
    <s v="SBrkr"/>
    <n v="1803"/>
    <n v="0"/>
    <n v="0"/>
    <n v="1803"/>
    <n v="1"/>
    <n v="0"/>
    <n v="2"/>
    <n v="0"/>
    <n v="3"/>
    <n v="1"/>
    <s v="TA"/>
    <n v="8"/>
    <s v="Maj1"/>
    <n v="1"/>
    <s v="TA"/>
    <s v="Attchd"/>
    <n v="1957"/>
    <s v="RFn"/>
    <n v="2"/>
    <n v="484"/>
    <s v="TA"/>
    <s v="TA"/>
    <s v="Y"/>
    <n v="0"/>
    <n v="0"/>
    <n v="0"/>
    <n v="0"/>
    <n v="0"/>
    <n v="0"/>
    <s v="NA"/>
    <s v="GdPrv"/>
    <s v="NA"/>
    <n v="0"/>
    <n v="1"/>
    <n v="2006"/>
    <s v="WD"/>
    <s v="Normal"/>
    <n v="155000"/>
    <m/>
    <m/>
  </r>
  <r>
    <x v="805"/>
    <n v="20"/>
    <s v="RL"/>
    <n v="80"/>
    <n v="8700"/>
    <s v="Pave"/>
    <s v="NA"/>
    <s v="Reg"/>
    <s v="Lvl"/>
    <s v="AllPub"/>
    <s v="Inside"/>
    <s v="Gtl"/>
    <s v="NAmes"/>
    <s v="Norm"/>
    <s v="Norm"/>
    <s v="1Fam"/>
    <s v="1Story"/>
    <n v="5"/>
    <n v="6"/>
    <n v="1963"/>
    <n v="1963"/>
    <s v="Hip"/>
    <s v="CompShg"/>
    <s v="MetalSd"/>
    <s v="MetalSd"/>
    <s v="BrkFace"/>
    <n v="148"/>
    <s v="TA"/>
    <s v="Gd"/>
    <s v="CBlock"/>
    <s v="TA"/>
    <s v="TA"/>
    <s v="Mn"/>
    <s v="ALQ"/>
    <n v="776"/>
    <s v="Unf"/>
    <n v="0"/>
    <n v="344"/>
    <n v="1120"/>
    <s v="GasA"/>
    <s v="Gd"/>
    <x v="0"/>
    <s v="SBrkr"/>
    <n v="1128"/>
    <n v="0"/>
    <n v="0"/>
    <n v="1128"/>
    <n v="1"/>
    <n v="0"/>
    <n v="2"/>
    <n v="0"/>
    <n v="3"/>
    <n v="1"/>
    <s v="TA"/>
    <n v="6"/>
    <s v="Typ"/>
    <n v="0"/>
    <s v="NA"/>
    <s v="Attchd"/>
    <n v="1963"/>
    <s v="RFn"/>
    <n v="2"/>
    <n v="525"/>
    <s v="TA"/>
    <s v="TA"/>
    <s v="Y"/>
    <n v="192"/>
    <n v="20"/>
    <n v="123"/>
    <n v="0"/>
    <n v="0"/>
    <n v="0"/>
    <s v="NA"/>
    <s v="MnPrv"/>
    <s v="NA"/>
    <n v="0"/>
    <n v="12"/>
    <n v="2008"/>
    <s v="WD"/>
    <s v="Normal"/>
    <n v="155000"/>
    <m/>
    <m/>
  </r>
  <r>
    <x v="806"/>
    <n v="20"/>
    <s v="RL"/>
    <n v="66"/>
    <n v="13695"/>
    <s v="Pave"/>
    <s v="NA"/>
    <s v="Reg"/>
    <s v="Lvl"/>
    <s v="AllPub"/>
    <s v="Inside"/>
    <s v="Gtl"/>
    <s v="SawyerW"/>
    <s v="RRAe"/>
    <s v="Norm"/>
    <s v="1Fam"/>
    <s v="1Story"/>
    <n v="6"/>
    <n v="5"/>
    <n v="2003"/>
    <n v="2004"/>
    <s v="Gable"/>
    <s v="CompShg"/>
    <s v="VinylSd"/>
    <s v="VinylSd"/>
    <s v="None"/>
    <n v="0"/>
    <s v="TA"/>
    <s v="TA"/>
    <s v="PConc"/>
    <s v="Gd"/>
    <s v="TA"/>
    <s v="No"/>
    <s v="GLQ"/>
    <n v="814"/>
    <s v="Unf"/>
    <n v="0"/>
    <n v="300"/>
    <n v="1114"/>
    <s v="GasA"/>
    <s v="Ex"/>
    <x v="0"/>
    <s v="SBrkr"/>
    <n v="1114"/>
    <n v="0"/>
    <n v="0"/>
    <n v="1114"/>
    <n v="1"/>
    <n v="0"/>
    <n v="1"/>
    <n v="0"/>
    <n v="3"/>
    <n v="1"/>
    <s v="Gd"/>
    <n v="6"/>
    <s v="Typ"/>
    <n v="0"/>
    <s v="NA"/>
    <s v="Detchd"/>
    <n v="2004"/>
    <s v="Unf"/>
    <n v="2"/>
    <n v="576"/>
    <s v="TA"/>
    <s v="TA"/>
    <s v="Y"/>
    <n v="0"/>
    <n v="78"/>
    <n v="0"/>
    <n v="0"/>
    <n v="0"/>
    <n v="0"/>
    <s v="NA"/>
    <s v="NA"/>
    <s v="NA"/>
    <n v="0"/>
    <n v="7"/>
    <n v="2008"/>
    <s v="WD"/>
    <s v="Normal"/>
    <n v="155000"/>
    <m/>
    <m/>
  </r>
  <r>
    <x v="807"/>
    <n v="50"/>
    <s v="RL"/>
    <n v="54"/>
    <n v="7681"/>
    <s v="Pave"/>
    <s v="NA"/>
    <s v="IR1"/>
    <s v="Lvl"/>
    <s v="AllPub"/>
    <s v="FR2"/>
    <s v="Gtl"/>
    <s v="Crawfor"/>
    <s v="Norm"/>
    <s v="Norm"/>
    <s v="1Fam"/>
    <s v="1.5Fin"/>
    <n v="5"/>
    <n v="6"/>
    <n v="1921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31"/>
    <n v="731"/>
    <s v="GasA"/>
    <s v="Ex"/>
    <x v="0"/>
    <s v="SBrkr"/>
    <n v="820"/>
    <n v="523"/>
    <n v="0"/>
    <n v="1343"/>
    <n v="0"/>
    <n v="0"/>
    <n v="1"/>
    <n v="1"/>
    <n v="3"/>
    <n v="1"/>
    <s v="TA"/>
    <n v="7"/>
    <s v="Typ"/>
    <n v="1"/>
    <s v="Gd"/>
    <s v="Detchd"/>
    <n v="1921"/>
    <s v="Unf"/>
    <n v="1"/>
    <n v="186"/>
    <s v="Fa"/>
    <s v="TA"/>
    <s v="Y"/>
    <n v="192"/>
    <n v="0"/>
    <n v="102"/>
    <n v="0"/>
    <n v="0"/>
    <n v="0"/>
    <s v="NA"/>
    <s v="NA"/>
    <s v="NA"/>
    <n v="0"/>
    <n v="7"/>
    <n v="2009"/>
    <s v="WD"/>
    <s v="Normal"/>
    <n v="154900"/>
    <m/>
    <m/>
  </r>
  <r>
    <x v="808"/>
    <n v="20"/>
    <s v="RL"/>
    <n v="70"/>
    <n v="8414"/>
    <s v="Pave"/>
    <s v="NA"/>
    <s v="Reg"/>
    <s v="Lvl"/>
    <s v="AllPub"/>
    <s v="Inside"/>
    <s v="Gtl"/>
    <s v="Sawyer"/>
    <s v="Norm"/>
    <s v="Norm"/>
    <s v="1Fam"/>
    <s v="1Story"/>
    <n v="6"/>
    <n v="8"/>
    <n v="1963"/>
    <n v="2003"/>
    <s v="Hip"/>
    <s v="CompShg"/>
    <s v="HdBoard"/>
    <s v="HdBoard"/>
    <s v="None"/>
    <n v="0"/>
    <s v="TA"/>
    <s v="TA"/>
    <s v="CBlock"/>
    <s v="TA"/>
    <s v="TA"/>
    <s v="No"/>
    <s v="GLQ"/>
    <n v="663"/>
    <s v="Unf"/>
    <n v="0"/>
    <n v="396"/>
    <n v="1059"/>
    <s v="GasA"/>
    <s v="TA"/>
    <x v="0"/>
    <s v="SBrkr"/>
    <n v="1068"/>
    <n v="0"/>
    <n v="0"/>
    <n v="1068"/>
    <n v="0"/>
    <n v="1"/>
    <n v="1"/>
    <n v="0"/>
    <n v="3"/>
    <n v="1"/>
    <s v="TA"/>
    <n v="6"/>
    <s v="Typ"/>
    <n v="0"/>
    <s v="NA"/>
    <s v="Attchd"/>
    <n v="1963"/>
    <s v="RFn"/>
    <n v="1"/>
    <n v="264"/>
    <s v="TA"/>
    <s v="TA"/>
    <s v="Y"/>
    <n v="192"/>
    <n v="0"/>
    <n v="0"/>
    <n v="0"/>
    <n v="0"/>
    <n v="0"/>
    <s v="NA"/>
    <s v="MnPrv"/>
    <s v="NA"/>
    <n v="0"/>
    <n v="2"/>
    <n v="2006"/>
    <s v="WD"/>
    <s v="Normal"/>
    <n v="154500"/>
    <m/>
    <m/>
  </r>
  <r>
    <x v="809"/>
    <n v="90"/>
    <s v="RL"/>
    <n v="80"/>
    <n v="11600"/>
    <s v="Pave"/>
    <s v="NA"/>
    <s v="Reg"/>
    <s v="Lvl"/>
    <s v="AllPub"/>
    <s v="Corner"/>
    <s v="Gtl"/>
    <s v="NAmes"/>
    <s v="Feedr"/>
    <s v="Norm"/>
    <s v="Duplex"/>
    <s v="2Story"/>
    <n v="5"/>
    <n v="5"/>
    <n v="1960"/>
    <n v="1960"/>
    <s v="Gable"/>
    <s v="CompShg"/>
    <s v="MetalSd"/>
    <s v="MetalSd"/>
    <s v="BrkFace"/>
    <n v="361"/>
    <s v="TA"/>
    <s v="TA"/>
    <s v="CBlock"/>
    <s v="TA"/>
    <s v="TA"/>
    <s v="No"/>
    <s v="Rec"/>
    <n v="443"/>
    <s v="Unf"/>
    <n v="0"/>
    <n v="662"/>
    <n v="1105"/>
    <s v="GasA"/>
    <s v="TA"/>
    <x v="0"/>
    <s v="FuseA"/>
    <n v="1105"/>
    <n v="1169"/>
    <n v="0"/>
    <n v="2274"/>
    <n v="0"/>
    <n v="0"/>
    <n v="2"/>
    <n v="0"/>
    <n v="5"/>
    <n v="2"/>
    <s v="TA"/>
    <n v="12"/>
    <s v="Typ"/>
    <n v="0"/>
    <s v="NA"/>
    <s v="Detchd"/>
    <n v="1960"/>
    <s v="Unf"/>
    <n v="2"/>
    <n v="480"/>
    <s v="TA"/>
    <s v="TA"/>
    <s v="Y"/>
    <n v="0"/>
    <n v="0"/>
    <n v="0"/>
    <n v="0"/>
    <n v="0"/>
    <n v="0"/>
    <s v="NA"/>
    <s v="NA"/>
    <s v="NA"/>
    <n v="0"/>
    <n v="1"/>
    <n v="2010"/>
    <s v="WD"/>
    <s v="Normal"/>
    <n v="154300"/>
    <m/>
    <m/>
  </r>
  <r>
    <x v="810"/>
    <n v="20"/>
    <s v="RL"/>
    <s v="NA"/>
    <n v="8246"/>
    <s v="Pave"/>
    <s v="NA"/>
    <s v="IR1"/>
    <s v="Lvl"/>
    <s v="AllPub"/>
    <s v="Inside"/>
    <s v="Gtl"/>
    <s v="Sawyer"/>
    <s v="Norm"/>
    <s v="Norm"/>
    <s v="1Fam"/>
    <s v="1Story"/>
    <n v="5"/>
    <n v="8"/>
    <n v="1968"/>
    <n v="2001"/>
    <s v="Gable"/>
    <s v="CompShg"/>
    <s v="Plywood"/>
    <s v="Plywood"/>
    <s v="None"/>
    <n v="0"/>
    <s v="TA"/>
    <s v="Gd"/>
    <s v="CBlock"/>
    <s v="TA"/>
    <s v="TA"/>
    <s v="Mn"/>
    <s v="Rec"/>
    <n v="188"/>
    <s v="ALQ"/>
    <n v="668"/>
    <n v="204"/>
    <n v="1060"/>
    <s v="GasA"/>
    <s v="Ex"/>
    <x v="0"/>
    <s v="SBrkr"/>
    <n v="1060"/>
    <n v="0"/>
    <n v="0"/>
    <n v="1060"/>
    <n v="1"/>
    <n v="0"/>
    <n v="1"/>
    <n v="0"/>
    <n v="3"/>
    <n v="1"/>
    <s v="Gd"/>
    <n v="6"/>
    <s v="Typ"/>
    <n v="1"/>
    <s v="TA"/>
    <s v="Attchd"/>
    <n v="1968"/>
    <s v="Unf"/>
    <n v="1"/>
    <n v="270"/>
    <s v="TA"/>
    <s v="TA"/>
    <s v="Y"/>
    <n v="406"/>
    <n v="90"/>
    <n v="0"/>
    <n v="0"/>
    <n v="0"/>
    <n v="0"/>
    <s v="NA"/>
    <s v="MnPrv"/>
    <s v="NA"/>
    <n v="0"/>
    <n v="5"/>
    <n v="2010"/>
    <s v="WD"/>
    <s v="Normal"/>
    <n v="154000"/>
    <m/>
    <m/>
  </r>
  <r>
    <x v="811"/>
    <n v="160"/>
    <s v="RL"/>
    <n v="36"/>
    <n v="2448"/>
    <s v="Pave"/>
    <s v="NA"/>
    <s v="Reg"/>
    <s v="Lvl"/>
    <s v="AllPub"/>
    <s v="Inside"/>
    <s v="Gtl"/>
    <s v="NridgHt"/>
    <s v="Norm"/>
    <s v="Norm"/>
    <s v="Twnhs"/>
    <s v="2Story"/>
    <n v="7"/>
    <n v="5"/>
    <n v="2003"/>
    <n v="2004"/>
    <s v="Gable"/>
    <s v="CompShg"/>
    <s v="VinylSd"/>
    <s v="Wd Shng"/>
    <s v="Stone"/>
    <n v="106"/>
    <s v="Gd"/>
    <s v="TA"/>
    <s v="PConc"/>
    <s v="Gd"/>
    <s v="TA"/>
    <s v="No"/>
    <s v="GLQ"/>
    <n v="573"/>
    <s v="Unf"/>
    <n v="0"/>
    <n v="191"/>
    <n v="764"/>
    <s v="GasA"/>
    <s v="Ex"/>
    <x v="0"/>
    <s v="SBrkr"/>
    <n v="764"/>
    <n v="862"/>
    <n v="0"/>
    <n v="1626"/>
    <n v="1"/>
    <n v="0"/>
    <n v="2"/>
    <n v="1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10"/>
    <n v="2008"/>
    <s v="WD"/>
    <s v="Normal"/>
    <n v="154000"/>
    <m/>
    <m/>
  </r>
  <r>
    <x v="812"/>
    <n v="20"/>
    <s v="RL"/>
    <s v="NA"/>
    <n v="11000"/>
    <s v="Pave"/>
    <s v="NA"/>
    <s v="IR1"/>
    <s v="Lvl"/>
    <s v="AllPub"/>
    <s v="CulDSac"/>
    <s v="Gtl"/>
    <s v="NAmes"/>
    <s v="Norm"/>
    <s v="Norm"/>
    <s v="1Fam"/>
    <s v="1Story"/>
    <n v="5"/>
    <n v="6"/>
    <n v="1966"/>
    <n v="1966"/>
    <s v="Gable"/>
    <s v="CompShg"/>
    <s v="Plywood"/>
    <s v="Plywood"/>
    <s v="BrkFace"/>
    <n v="200"/>
    <s v="TA"/>
    <s v="TA"/>
    <s v="CBlock"/>
    <s v="TA"/>
    <s v="TA"/>
    <s v="Mn"/>
    <s v="BLQ"/>
    <n v="740"/>
    <s v="Rec"/>
    <n v="230"/>
    <n v="184"/>
    <n v="1154"/>
    <s v="GasA"/>
    <s v="Ex"/>
    <x v="0"/>
    <s v="SBrkr"/>
    <n v="1154"/>
    <n v="0"/>
    <n v="0"/>
    <n v="1154"/>
    <n v="0"/>
    <n v="0"/>
    <n v="1"/>
    <n v="1"/>
    <n v="3"/>
    <n v="1"/>
    <s v="TA"/>
    <n v="6"/>
    <s v="Typ"/>
    <n v="1"/>
    <s v="Po"/>
    <s v="Attchd"/>
    <n v="1966"/>
    <s v="RFn"/>
    <n v="2"/>
    <n v="480"/>
    <s v="TA"/>
    <s v="TA"/>
    <s v="Y"/>
    <n v="0"/>
    <n v="58"/>
    <n v="0"/>
    <n v="0"/>
    <n v="0"/>
    <n v="0"/>
    <s v="NA"/>
    <s v="MnPrv"/>
    <s v="NA"/>
    <n v="0"/>
    <n v="11"/>
    <n v="2009"/>
    <s v="WD"/>
    <s v="Normal"/>
    <n v="154000"/>
    <m/>
    <m/>
  </r>
  <r>
    <x v="813"/>
    <n v="60"/>
    <s v="RL"/>
    <n v="78"/>
    <n v="11700"/>
    <s v="Pave"/>
    <s v="NA"/>
    <s v="Reg"/>
    <s v="Lvl"/>
    <s v="AllPub"/>
    <s v="Inside"/>
    <s v="Gtl"/>
    <s v="NWAmes"/>
    <s v="RRAn"/>
    <s v="Norm"/>
    <s v="1Fam"/>
    <s v="2Story"/>
    <n v="6"/>
    <n v="6"/>
    <n v="1968"/>
    <n v="1968"/>
    <s v="Gable"/>
    <s v="CompShg"/>
    <s v="MetalSd"/>
    <s v="MetalSd"/>
    <s v="None"/>
    <n v="0"/>
    <s v="TA"/>
    <s v="TA"/>
    <s v="CBlock"/>
    <s v="TA"/>
    <s v="TA"/>
    <s v="No"/>
    <s v="Rec"/>
    <n v="298"/>
    <s v="Unf"/>
    <n v="0"/>
    <n v="429"/>
    <n v="727"/>
    <s v="GasA"/>
    <s v="Ex"/>
    <x v="0"/>
    <s v="SBrkr"/>
    <n v="829"/>
    <n v="727"/>
    <n v="0"/>
    <n v="1556"/>
    <n v="0"/>
    <n v="0"/>
    <n v="1"/>
    <n v="1"/>
    <n v="4"/>
    <n v="1"/>
    <s v="TA"/>
    <n v="8"/>
    <s v="Typ"/>
    <n v="0"/>
    <s v="NA"/>
    <s v="Attchd"/>
    <n v="1968"/>
    <s v="Unf"/>
    <n v="2"/>
    <n v="441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154000"/>
    <m/>
    <m/>
  </r>
  <r>
    <x v="814"/>
    <n v="20"/>
    <s v="RL"/>
    <n v="75"/>
    <n v="7500"/>
    <s v="Pave"/>
    <s v="NA"/>
    <s v="Reg"/>
    <s v="Lvl"/>
    <s v="AllPub"/>
    <s v="Inside"/>
    <s v="Gtl"/>
    <s v="NAmes"/>
    <s v="Norm"/>
    <s v="Norm"/>
    <s v="1Fam"/>
    <s v="1Story"/>
    <n v="5"/>
    <n v="7"/>
    <n v="1959"/>
    <n v="1994"/>
    <s v="Hip"/>
    <s v="CompShg"/>
    <s v="BrkFace"/>
    <s v="BrkFace"/>
    <s v="None"/>
    <n v="0"/>
    <s v="TA"/>
    <s v="TA"/>
    <s v="CBlock"/>
    <s v="TA"/>
    <s v="TA"/>
    <s v="No"/>
    <s v="LwQ"/>
    <n v="340"/>
    <s v="Rec"/>
    <n v="906"/>
    <n v="0"/>
    <n v="1246"/>
    <s v="GasA"/>
    <s v="Ex"/>
    <x v="0"/>
    <s v="SBrkr"/>
    <n v="1246"/>
    <n v="0"/>
    <n v="0"/>
    <n v="1246"/>
    <n v="1"/>
    <n v="0"/>
    <n v="1"/>
    <n v="1"/>
    <n v="3"/>
    <n v="1"/>
    <s v="Gd"/>
    <n v="6"/>
    <s v="Typ"/>
    <n v="0"/>
    <s v="NA"/>
    <s v="Attchd"/>
    <n v="1959"/>
    <s v="RFn"/>
    <n v="1"/>
    <n v="305"/>
    <s v="TA"/>
    <s v="TA"/>
    <s v="Y"/>
    <n v="218"/>
    <n v="0"/>
    <n v="0"/>
    <n v="0"/>
    <n v="0"/>
    <n v="0"/>
    <s v="NA"/>
    <s v="GdPrv"/>
    <s v="NA"/>
    <n v="0"/>
    <n v="5"/>
    <n v="2010"/>
    <s v="WD"/>
    <s v="Normal"/>
    <n v="154000"/>
    <m/>
    <m/>
  </r>
  <r>
    <x v="815"/>
    <n v="120"/>
    <s v="RL"/>
    <n v="55"/>
    <n v="7892"/>
    <s v="Pave"/>
    <s v="NA"/>
    <s v="Reg"/>
    <s v="Lvl"/>
    <s v="AllPub"/>
    <s v="Inside"/>
    <s v="Gtl"/>
    <s v="SawyerW"/>
    <s v="Norm"/>
    <s v="Norm"/>
    <s v="TwnhsE"/>
    <s v="1Story"/>
    <n v="6"/>
    <n v="5"/>
    <n v="1993"/>
    <n v="1993"/>
    <s v="Gable"/>
    <s v="CompShg"/>
    <s v="Plywood"/>
    <s v="Plywood"/>
    <s v="None"/>
    <n v="0"/>
    <s v="Gd"/>
    <s v="TA"/>
    <s v="PConc"/>
    <s v="Gd"/>
    <s v="TA"/>
    <s v="No"/>
    <s v="GLQ"/>
    <n v="300"/>
    <s v="Unf"/>
    <n v="0"/>
    <n v="899"/>
    <n v="1199"/>
    <s v="GasA"/>
    <s v="Ex"/>
    <x v="0"/>
    <s v="SBrkr"/>
    <n v="1199"/>
    <n v="0"/>
    <n v="0"/>
    <n v="1199"/>
    <n v="0"/>
    <n v="0"/>
    <n v="2"/>
    <n v="0"/>
    <n v="2"/>
    <n v="1"/>
    <s v="Gd"/>
    <n v="5"/>
    <s v="Typ"/>
    <n v="0"/>
    <s v="NA"/>
    <s v="Attchd"/>
    <n v="1993"/>
    <s v="RFn"/>
    <n v="2"/>
    <n v="530"/>
    <s v="TA"/>
    <s v="TA"/>
    <s v="Y"/>
    <n v="0"/>
    <n v="63"/>
    <n v="0"/>
    <n v="0"/>
    <n v="0"/>
    <n v="0"/>
    <s v="NA"/>
    <s v="NA"/>
    <s v="NA"/>
    <n v="0"/>
    <n v="3"/>
    <n v="2008"/>
    <s v="WD"/>
    <s v="Normal"/>
    <n v="153900"/>
    <m/>
    <m/>
  </r>
  <r>
    <x v="816"/>
    <n v="50"/>
    <s v="RM"/>
    <n v="100"/>
    <n v="12665"/>
    <s v="Pave"/>
    <s v="Grvl"/>
    <s v="IR1"/>
    <s v="Lvl"/>
    <s v="AllPub"/>
    <s v="Inside"/>
    <s v="Gtl"/>
    <s v="OldTown"/>
    <s v="Artery"/>
    <s v="Norm"/>
    <s v="1Fam"/>
    <s v="1.5Fin"/>
    <n v="5"/>
    <n v="8"/>
    <n v="1915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876"/>
    <n v="876"/>
    <s v="GasA"/>
    <s v="Gd"/>
    <x v="0"/>
    <s v="SBrkr"/>
    <n v="876"/>
    <n v="540"/>
    <n v="0"/>
    <n v="1416"/>
    <n v="0"/>
    <n v="0"/>
    <n v="1"/>
    <n v="1"/>
    <n v="4"/>
    <n v="1"/>
    <s v="TA"/>
    <n v="7"/>
    <s v="Typ"/>
    <n v="1"/>
    <s v="Gd"/>
    <s v="Detchd"/>
    <n v="1949"/>
    <s v="Unf"/>
    <n v="3"/>
    <n v="720"/>
    <s v="TA"/>
    <s v="TA"/>
    <s v="Y"/>
    <n v="418"/>
    <n v="0"/>
    <n v="194"/>
    <n v="0"/>
    <n v="0"/>
    <n v="0"/>
    <s v="NA"/>
    <s v="NA"/>
    <s v="NA"/>
    <n v="0"/>
    <n v="6"/>
    <n v="2008"/>
    <s v="WD"/>
    <s v="Normal"/>
    <n v="153900"/>
    <m/>
    <m/>
  </r>
  <r>
    <x v="817"/>
    <n v="70"/>
    <s v="RL"/>
    <n v="60"/>
    <n v="8730"/>
    <s v="Pave"/>
    <s v="NA"/>
    <s v="Reg"/>
    <s v="Lvl"/>
    <s v="AllPub"/>
    <s v="Inside"/>
    <s v="Gtl"/>
    <s v="BrkSide"/>
    <s v="RRAn"/>
    <s v="Norm"/>
    <s v="1Fam"/>
    <s v="2Story"/>
    <n v="6"/>
    <n v="7"/>
    <n v="1915"/>
    <n v="2003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98"/>
    <n v="698"/>
    <s v="GasA"/>
    <s v="Ex"/>
    <x v="0"/>
    <s v="FuseA"/>
    <n v="698"/>
    <n v="698"/>
    <n v="0"/>
    <n v="1396"/>
    <n v="0"/>
    <n v="0"/>
    <n v="1"/>
    <n v="0"/>
    <n v="3"/>
    <n v="1"/>
    <s v="TA"/>
    <n v="7"/>
    <s v="Typ"/>
    <n v="0"/>
    <s v="NA"/>
    <s v="Detchd"/>
    <n v="2003"/>
    <s v="Unf"/>
    <n v="1"/>
    <n v="384"/>
    <s v="TA"/>
    <s v="TA"/>
    <s v="Y"/>
    <n v="0"/>
    <n v="0"/>
    <n v="0"/>
    <n v="0"/>
    <n v="259"/>
    <n v="0"/>
    <s v="NA"/>
    <s v="NA"/>
    <s v="NA"/>
    <n v="0"/>
    <n v="7"/>
    <n v="2007"/>
    <s v="WD"/>
    <s v="Normal"/>
    <n v="153575"/>
    <m/>
    <m/>
  </r>
  <r>
    <x v="818"/>
    <n v="120"/>
    <s v="RM"/>
    <n v="32"/>
    <n v="4500"/>
    <s v="Pave"/>
    <s v="NA"/>
    <s v="Reg"/>
    <s v="Lvl"/>
    <s v="AllPub"/>
    <s v="FR2"/>
    <s v="Gtl"/>
    <s v="Mitchel"/>
    <s v="Norm"/>
    <s v="Norm"/>
    <s v="TwnhsE"/>
    <s v="1Story"/>
    <n v="6"/>
    <n v="5"/>
    <n v="1998"/>
    <n v="1998"/>
    <s v="Hip"/>
    <s v="CompShg"/>
    <s v="VinylSd"/>
    <s v="VinylSd"/>
    <s v="BrkFace"/>
    <n v="443"/>
    <s v="TA"/>
    <s v="Gd"/>
    <s v="PConc"/>
    <s v="Ex"/>
    <s v="Gd"/>
    <s v="No"/>
    <s v="GLQ"/>
    <n v="1201"/>
    <s v="Unf"/>
    <n v="0"/>
    <n v="36"/>
    <n v="1237"/>
    <s v="GasA"/>
    <s v="Ex"/>
    <x v="0"/>
    <s v="SBrkr"/>
    <n v="1337"/>
    <n v="0"/>
    <n v="0"/>
    <n v="1337"/>
    <n v="1"/>
    <n v="0"/>
    <n v="2"/>
    <n v="0"/>
    <n v="2"/>
    <n v="1"/>
    <s v="TA"/>
    <n v="5"/>
    <s v="Typ"/>
    <n v="0"/>
    <s v="NA"/>
    <s v="Attchd"/>
    <n v="1998"/>
    <s v="Fin"/>
    <n v="2"/>
    <n v="405"/>
    <s v="TA"/>
    <s v="TA"/>
    <s v="Y"/>
    <n v="0"/>
    <n v="199"/>
    <n v="0"/>
    <n v="0"/>
    <n v="0"/>
    <n v="0"/>
    <s v="NA"/>
    <s v="NA"/>
    <s v="NA"/>
    <n v="0"/>
    <n v="3"/>
    <n v="2006"/>
    <s v="WD"/>
    <s v="Normal"/>
    <n v="153500"/>
    <m/>
    <m/>
  </r>
  <r>
    <x v="819"/>
    <n v="30"/>
    <s v="RM"/>
    <n v="90"/>
    <n v="8100"/>
    <s v="Pave"/>
    <s v="Pave"/>
    <s v="Reg"/>
    <s v="Lvl"/>
    <s v="AllPub"/>
    <s v="Inside"/>
    <s v="Gtl"/>
    <s v="OldTown"/>
    <s v="Norm"/>
    <s v="Norm"/>
    <s v="1Fam"/>
    <s v="1Story"/>
    <n v="5"/>
    <n v="6"/>
    <n v="1948"/>
    <n v="1973"/>
    <s v="Gable"/>
    <s v="CompShg"/>
    <s v="VinylSd"/>
    <s v="VinylSd"/>
    <s v="None"/>
    <n v="0"/>
    <s v="TA"/>
    <s v="TA"/>
    <s v="BrkTil"/>
    <s v="TA"/>
    <s v="TA"/>
    <s v="No"/>
    <s v="Rec"/>
    <n v="338"/>
    <s v="Unf"/>
    <n v="0"/>
    <n v="1221"/>
    <n v="1559"/>
    <s v="GasA"/>
    <s v="Gd"/>
    <x v="0"/>
    <s v="SBrkr"/>
    <n v="1559"/>
    <n v="0"/>
    <n v="0"/>
    <n v="1559"/>
    <n v="1"/>
    <n v="0"/>
    <n v="1"/>
    <n v="0"/>
    <n v="2"/>
    <n v="1"/>
    <s v="TA"/>
    <n v="5"/>
    <s v="Min2"/>
    <n v="0"/>
    <s v="NA"/>
    <s v="Detchd"/>
    <n v="1948"/>
    <s v="Unf"/>
    <n v="2"/>
    <n v="812"/>
    <s v="TA"/>
    <s v="TA"/>
    <s v="Y"/>
    <n v="0"/>
    <n v="116"/>
    <n v="230"/>
    <n v="0"/>
    <n v="0"/>
    <n v="0"/>
    <s v="NA"/>
    <s v="GdWo"/>
    <s v="NA"/>
    <n v="0"/>
    <n v="6"/>
    <n v="2007"/>
    <s v="COD"/>
    <s v="Normal"/>
    <n v="153500"/>
    <m/>
    <m/>
  </r>
  <r>
    <x v="820"/>
    <n v="20"/>
    <s v="RL"/>
    <n v="78"/>
    <n v="10140"/>
    <s v="Pave"/>
    <s v="NA"/>
    <s v="Reg"/>
    <s v="Lvl"/>
    <s v="AllPub"/>
    <s v="Inside"/>
    <s v="Gtl"/>
    <s v="NWAmes"/>
    <s v="Norm"/>
    <s v="Norm"/>
    <s v="1Fam"/>
    <s v="1Story"/>
    <n v="5"/>
    <n v="6"/>
    <n v="1975"/>
    <n v="1975"/>
    <s v="Gable"/>
    <s v="CompShg"/>
    <s v="HdBoard"/>
    <s v="HdBoard"/>
    <s v="None"/>
    <n v="0"/>
    <s v="TA"/>
    <s v="TA"/>
    <s v="CBlock"/>
    <s v="Gd"/>
    <s v="TA"/>
    <s v="No"/>
    <s v="ALQ"/>
    <n v="788"/>
    <s v="Unf"/>
    <n v="0"/>
    <n v="268"/>
    <n v="1056"/>
    <s v="GasA"/>
    <s v="Ex"/>
    <x v="0"/>
    <s v="SBrkr"/>
    <n v="1074"/>
    <n v="0"/>
    <n v="0"/>
    <n v="1074"/>
    <n v="1"/>
    <n v="0"/>
    <n v="1"/>
    <n v="1"/>
    <n v="3"/>
    <n v="1"/>
    <s v="TA"/>
    <n v="6"/>
    <s v="Typ"/>
    <n v="0"/>
    <s v="NA"/>
    <s v="Attchd"/>
    <n v="1975"/>
    <s v="RFn"/>
    <n v="2"/>
    <n v="495"/>
    <s v="TA"/>
    <s v="TA"/>
    <s v="Y"/>
    <n v="0"/>
    <n v="88"/>
    <n v="0"/>
    <n v="0"/>
    <n v="0"/>
    <n v="0"/>
    <s v="NA"/>
    <s v="MnPrv"/>
    <s v="NA"/>
    <n v="0"/>
    <n v="7"/>
    <n v="2006"/>
    <s v="WD"/>
    <s v="Normal"/>
    <n v="153500"/>
    <m/>
    <m/>
  </r>
  <r>
    <x v="821"/>
    <n v="90"/>
    <s v="RL"/>
    <n v="64"/>
    <n v="7018"/>
    <s v="Pave"/>
    <s v="NA"/>
    <s v="Reg"/>
    <s v="Bnk"/>
    <s v="AllPub"/>
    <s v="Inside"/>
    <s v="Gtl"/>
    <s v="SawyerW"/>
    <s v="Feedr"/>
    <s v="Norm"/>
    <s v="Duplex"/>
    <s v="SFoyer"/>
    <n v="5"/>
    <n v="5"/>
    <n v="1979"/>
    <n v="1979"/>
    <s v="Gable"/>
    <s v="CompShg"/>
    <s v="Plywood"/>
    <s v="Plywood"/>
    <s v="Stone"/>
    <n v="275"/>
    <s v="TA"/>
    <s v="TA"/>
    <s v="CBlock"/>
    <s v="Gd"/>
    <s v="TA"/>
    <s v="Av"/>
    <s v="GLQ"/>
    <n v="1086"/>
    <s v="Unf"/>
    <n v="0"/>
    <n v="0"/>
    <n v="1086"/>
    <s v="GasA"/>
    <s v="TA"/>
    <x v="0"/>
    <s v="SBrkr"/>
    <n v="1224"/>
    <n v="0"/>
    <n v="0"/>
    <n v="1224"/>
    <n v="2"/>
    <n v="0"/>
    <n v="0"/>
    <n v="2"/>
    <n v="2"/>
    <n v="2"/>
    <s v="TA"/>
    <n v="6"/>
    <s v="Typ"/>
    <n v="2"/>
    <s v="TA"/>
    <s v="Detchd"/>
    <n v="1979"/>
    <s v="Unf"/>
    <n v="2"/>
    <n v="528"/>
    <s v="TA"/>
    <s v="TA"/>
    <s v="Y"/>
    <n v="120"/>
    <n v="0"/>
    <n v="0"/>
    <n v="0"/>
    <n v="0"/>
    <n v="0"/>
    <s v="NA"/>
    <s v="NA"/>
    <s v="NA"/>
    <n v="0"/>
    <n v="6"/>
    <n v="2009"/>
    <s v="WD"/>
    <s v="Alloca"/>
    <n v="153337"/>
    <m/>
    <m/>
  </r>
  <r>
    <x v="822"/>
    <n v="20"/>
    <s v="RL"/>
    <n v="74"/>
    <n v="8532"/>
    <s v="Pave"/>
    <s v="NA"/>
    <s v="Reg"/>
    <s v="Lvl"/>
    <s v="AllPub"/>
    <s v="Inside"/>
    <s v="Gtl"/>
    <s v="NAmes"/>
    <s v="Norm"/>
    <s v="Norm"/>
    <s v="1Fam"/>
    <s v="1Story"/>
    <n v="5"/>
    <n v="6"/>
    <n v="1954"/>
    <n v="1990"/>
    <s v="Hip"/>
    <s v="CompShg"/>
    <s v="Wd Sdng"/>
    <s v="Wd Sdng"/>
    <s v="BrkFace"/>
    <n v="650"/>
    <s v="TA"/>
    <s v="TA"/>
    <s v="CBlock"/>
    <s v="TA"/>
    <s v="TA"/>
    <s v="No"/>
    <s v="Rec"/>
    <n v="1213"/>
    <s v="Unf"/>
    <n v="0"/>
    <n v="84"/>
    <n v="1297"/>
    <s v="GasA"/>
    <s v="Gd"/>
    <x v="0"/>
    <s v="SBrkr"/>
    <n v="1297"/>
    <n v="0"/>
    <n v="0"/>
    <n v="1297"/>
    <n v="0"/>
    <n v="1"/>
    <n v="1"/>
    <n v="0"/>
    <n v="3"/>
    <n v="1"/>
    <s v="TA"/>
    <n v="5"/>
    <s v="Typ"/>
    <n v="1"/>
    <s v="TA"/>
    <s v="Attchd"/>
    <n v="1954"/>
    <s v="Fin"/>
    <n v="2"/>
    <n v="498"/>
    <s v="TA"/>
    <s v="TA"/>
    <s v="Y"/>
    <n v="0"/>
    <n v="0"/>
    <n v="0"/>
    <n v="0"/>
    <n v="0"/>
    <n v="0"/>
    <s v="NA"/>
    <s v="NA"/>
    <s v="NA"/>
    <n v="0"/>
    <n v="10"/>
    <n v="2009"/>
    <s v="WD"/>
    <s v="Normal"/>
    <n v="153000"/>
    <m/>
    <m/>
  </r>
  <r>
    <x v="823"/>
    <n v="80"/>
    <s v="RL"/>
    <n v="80"/>
    <n v="9600"/>
    <s v="Pave"/>
    <s v="NA"/>
    <s v="Reg"/>
    <s v="Lvl"/>
    <s v="AllPub"/>
    <s v="Inside"/>
    <s v="Gtl"/>
    <s v="NAmes"/>
    <s v="Norm"/>
    <s v="Norm"/>
    <s v="1Fam"/>
    <s v="SLvl"/>
    <n v="6"/>
    <n v="6"/>
    <n v="1955"/>
    <n v="1972"/>
    <s v="Gable"/>
    <s v="CompShg"/>
    <s v="AsbShng"/>
    <s v="AsbShng"/>
    <s v="BrkFace"/>
    <n v="164"/>
    <s v="TA"/>
    <s v="TA"/>
    <s v="CBlock"/>
    <s v="TA"/>
    <s v="TA"/>
    <s v="Av"/>
    <s v="BLQ"/>
    <n v="674"/>
    <s v="LwQ"/>
    <n v="132"/>
    <n v="350"/>
    <n v="1156"/>
    <s v="GasA"/>
    <s v="Ex"/>
    <x v="0"/>
    <s v="SBrkr"/>
    <n v="1520"/>
    <n v="0"/>
    <n v="0"/>
    <n v="1520"/>
    <n v="1"/>
    <n v="0"/>
    <n v="1"/>
    <n v="0"/>
    <n v="3"/>
    <n v="1"/>
    <s v="TA"/>
    <n v="7"/>
    <s v="Typ"/>
    <n v="2"/>
    <s v="Gd"/>
    <s v="Basment"/>
    <n v="1955"/>
    <s v="RFn"/>
    <n v="1"/>
    <n v="364"/>
    <s v="TA"/>
    <s v="TA"/>
    <s v="Y"/>
    <n v="0"/>
    <n v="0"/>
    <n v="189"/>
    <n v="0"/>
    <n v="0"/>
    <n v="0"/>
    <s v="NA"/>
    <s v="NA"/>
    <s v="NA"/>
    <n v="0"/>
    <n v="3"/>
    <n v="2010"/>
    <s v="WD"/>
    <s v="Normal"/>
    <n v="153000"/>
    <m/>
    <m/>
  </r>
  <r>
    <x v="824"/>
    <n v="20"/>
    <s v="RL"/>
    <n v="64"/>
    <n v="8712"/>
    <s v="Pave"/>
    <s v="NA"/>
    <s v="IR1"/>
    <s v="Lvl"/>
    <s v="AllPub"/>
    <s v="Inside"/>
    <s v="Gtl"/>
    <s v="NAmes"/>
    <s v="Norm"/>
    <s v="Norm"/>
    <s v="1Fam"/>
    <s v="1Story"/>
    <n v="5"/>
    <n v="7"/>
    <n v="1957"/>
    <n v="2000"/>
    <s v="Hip"/>
    <s v="CompShg"/>
    <s v="MetalSd"/>
    <s v="MetalSd"/>
    <s v="None"/>
    <n v="0"/>
    <s v="TA"/>
    <s v="Gd"/>
    <s v="CBlock"/>
    <s v="TA"/>
    <s v="TA"/>
    <s v="Mn"/>
    <s v="BLQ"/>
    <n v="860"/>
    <s v="Unf"/>
    <n v="0"/>
    <n v="132"/>
    <n v="992"/>
    <s v="GasA"/>
    <s v="TA"/>
    <x v="0"/>
    <s v="SBrkr"/>
    <n v="1306"/>
    <n v="0"/>
    <n v="0"/>
    <n v="1306"/>
    <n v="1"/>
    <n v="0"/>
    <n v="1"/>
    <n v="0"/>
    <n v="2"/>
    <n v="1"/>
    <s v="TA"/>
    <n v="5"/>
    <s v="Typ"/>
    <n v="0"/>
    <s v="NA"/>
    <s v="Detchd"/>
    <n v="1968"/>
    <s v="Unf"/>
    <n v="1"/>
    <n v="756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153000"/>
    <m/>
    <m/>
  </r>
  <r>
    <x v="825"/>
    <n v="40"/>
    <s v="RM"/>
    <n v="40"/>
    <n v="5400"/>
    <s v="Pave"/>
    <s v="Pave"/>
    <s v="Reg"/>
    <s v="Lvl"/>
    <s v="AllPub"/>
    <s v="Corner"/>
    <s v="Gtl"/>
    <s v="OldTown"/>
    <s v="Norm"/>
    <s v="Norm"/>
    <s v="1Fam"/>
    <s v="1Story"/>
    <n v="6"/>
    <n v="7"/>
    <n v="1926"/>
    <n v="2004"/>
    <s v="Gable"/>
    <s v="CompShg"/>
    <s v="MetalSd"/>
    <s v="MetalSd"/>
    <s v="None"/>
    <n v="0"/>
    <s v="TA"/>
    <s v="Gd"/>
    <s v="BrkTil"/>
    <s v="TA"/>
    <s v="TA"/>
    <s v="Mn"/>
    <s v="LwQ"/>
    <n v="370"/>
    <s v="Unf"/>
    <n v="0"/>
    <n v="779"/>
    <n v="1149"/>
    <s v="GasA"/>
    <s v="Gd"/>
    <x v="0"/>
    <s v="FuseA"/>
    <n v="1149"/>
    <n v="467"/>
    <n v="0"/>
    <n v="1616"/>
    <n v="0"/>
    <n v="0"/>
    <n v="2"/>
    <n v="0"/>
    <n v="3"/>
    <n v="1"/>
    <s v="Gd"/>
    <n v="5"/>
    <s v="Typ"/>
    <n v="0"/>
    <s v="NA"/>
    <s v="Detchd"/>
    <n v="1926"/>
    <s v="Unf"/>
    <n v="1"/>
    <n v="216"/>
    <s v="TA"/>
    <s v="TA"/>
    <s v="Y"/>
    <n v="0"/>
    <n v="0"/>
    <n v="183"/>
    <n v="0"/>
    <n v="0"/>
    <n v="0"/>
    <s v="NA"/>
    <s v="NA"/>
    <s v="NA"/>
    <n v="0"/>
    <n v="10"/>
    <n v="2007"/>
    <s v="WD"/>
    <s v="Normal"/>
    <n v="152000"/>
    <m/>
    <m/>
  </r>
  <r>
    <x v="826"/>
    <n v="50"/>
    <s v="RM"/>
    <n v="75"/>
    <n v="13710"/>
    <s v="Pave"/>
    <s v="NA"/>
    <s v="Reg"/>
    <s v="Lvl"/>
    <s v="AllPub"/>
    <s v="Inside"/>
    <s v="Gtl"/>
    <s v="IDOTRR"/>
    <s v="Norm"/>
    <s v="Norm"/>
    <s v="1Fam"/>
    <s v="1.5Fin"/>
    <n v="5"/>
    <n v="5"/>
    <n v="1950"/>
    <n v="1950"/>
    <s v="Gable"/>
    <s v="CompShg"/>
    <s v="Wd Sdng"/>
    <s v="Wd Sdng"/>
    <s v="None"/>
    <n v="0"/>
    <s v="TA"/>
    <s v="TA"/>
    <s v="CBlock"/>
    <s v="TA"/>
    <s v="TA"/>
    <s v="No"/>
    <s v="BLQ"/>
    <n v="420"/>
    <s v="Unf"/>
    <n v="0"/>
    <n v="490"/>
    <n v="910"/>
    <s v="GasA"/>
    <s v="TA"/>
    <x v="0"/>
    <s v="FuseA"/>
    <n v="910"/>
    <n v="648"/>
    <n v="0"/>
    <n v="1558"/>
    <n v="0"/>
    <n v="0"/>
    <n v="1"/>
    <n v="1"/>
    <n v="4"/>
    <n v="1"/>
    <s v="TA"/>
    <n v="6"/>
    <s v="Typ"/>
    <n v="0"/>
    <s v="NA"/>
    <s v="Attchd"/>
    <n v="1950"/>
    <s v="Unf"/>
    <n v="1"/>
    <n v="282"/>
    <s v="TA"/>
    <s v="TA"/>
    <s v="Y"/>
    <n v="289"/>
    <n v="0"/>
    <n v="0"/>
    <n v="0"/>
    <n v="0"/>
    <n v="0"/>
    <s v="NA"/>
    <s v="MnPrv"/>
    <s v="NA"/>
    <n v="0"/>
    <n v="6"/>
    <n v="2007"/>
    <s v="WD"/>
    <s v="Normal"/>
    <n v="152000"/>
    <m/>
    <m/>
  </r>
  <r>
    <x v="827"/>
    <n v="20"/>
    <s v="RL"/>
    <n v="82"/>
    <n v="12464"/>
    <s v="Pave"/>
    <s v="NA"/>
    <s v="IR2"/>
    <s v="Low"/>
    <s v="AllPub"/>
    <s v="Corner"/>
    <s v="Mod"/>
    <s v="CollgCr"/>
    <s v="Norm"/>
    <s v="Norm"/>
    <s v="1Fam"/>
    <s v="1Story"/>
    <n v="5"/>
    <n v="5"/>
    <n v="1996"/>
    <n v="1996"/>
    <s v="Gable"/>
    <s v="CompShg"/>
    <s v="VinylSd"/>
    <s v="VinylSd"/>
    <s v="None"/>
    <n v="0"/>
    <s v="TA"/>
    <s v="Gd"/>
    <s v="PConc"/>
    <s v="Gd"/>
    <s v="TA"/>
    <s v="No"/>
    <s v="GLQ"/>
    <n v="732"/>
    <s v="Unf"/>
    <n v="0"/>
    <n v="308"/>
    <n v="1040"/>
    <s v="GasA"/>
    <s v="Gd"/>
    <x v="0"/>
    <s v="SBrkr"/>
    <n v="1040"/>
    <n v="0"/>
    <n v="0"/>
    <n v="1040"/>
    <n v="1"/>
    <n v="0"/>
    <n v="1"/>
    <n v="0"/>
    <n v="3"/>
    <n v="1"/>
    <s v="Gd"/>
    <n v="6"/>
    <s v="Typ"/>
    <n v="0"/>
    <s v="NA"/>
    <s v="Detchd"/>
    <n v="2000"/>
    <s v="Unf"/>
    <n v="2"/>
    <n v="576"/>
    <s v="TA"/>
    <s v="TA"/>
    <s v="Y"/>
    <n v="168"/>
    <n v="0"/>
    <n v="0"/>
    <n v="0"/>
    <n v="0"/>
    <n v="0"/>
    <s v="NA"/>
    <s v="GdPrv"/>
    <s v="NA"/>
    <n v="0"/>
    <n v="11"/>
    <n v="2009"/>
    <s v="WD"/>
    <s v="Normal"/>
    <n v="152000"/>
    <m/>
    <m/>
  </r>
  <r>
    <x v="828"/>
    <n v="60"/>
    <s v="RL"/>
    <n v="80"/>
    <n v="10793"/>
    <s v="Pave"/>
    <s v="NA"/>
    <s v="Reg"/>
    <s v="Lvl"/>
    <s v="AllPub"/>
    <s v="Inside"/>
    <s v="Gtl"/>
    <s v="NWAmes"/>
    <s v="RRAn"/>
    <s v="Norm"/>
    <s v="1Fam"/>
    <s v="2Story"/>
    <n v="5"/>
    <n v="5"/>
    <n v="1969"/>
    <n v="1969"/>
    <s v="Mansard"/>
    <s v="CompShg"/>
    <s v="WdShing"/>
    <s v="HdBoard"/>
    <s v="BrkFace"/>
    <n v="263"/>
    <s v="TA"/>
    <s v="TA"/>
    <s v="CBlock"/>
    <s v="TA"/>
    <s v="TA"/>
    <s v="No"/>
    <s v="Rec"/>
    <n v="493"/>
    <s v="BLQ"/>
    <n v="287"/>
    <n v="0"/>
    <n v="780"/>
    <s v="GasA"/>
    <s v="Ex"/>
    <x v="0"/>
    <s v="SBrkr"/>
    <n v="780"/>
    <n v="840"/>
    <n v="0"/>
    <n v="1620"/>
    <n v="0"/>
    <n v="0"/>
    <n v="2"/>
    <n v="1"/>
    <n v="4"/>
    <n v="1"/>
    <s v="TA"/>
    <n v="7"/>
    <s v="Min1"/>
    <n v="0"/>
    <s v="NA"/>
    <s v="Attchd"/>
    <n v="1969"/>
    <s v="Fin"/>
    <n v="2"/>
    <n v="462"/>
    <s v="TA"/>
    <s v="TA"/>
    <s v="Y"/>
    <n v="208"/>
    <n v="0"/>
    <n v="0"/>
    <n v="0"/>
    <n v="0"/>
    <n v="0"/>
    <s v="NA"/>
    <s v="GdWo"/>
    <s v="NA"/>
    <n v="0"/>
    <n v="4"/>
    <n v="2007"/>
    <s v="WD"/>
    <s v="Normal"/>
    <n v="152000"/>
    <m/>
    <m/>
  </r>
  <r>
    <x v="829"/>
    <n v="20"/>
    <s v="RL"/>
    <n v="80"/>
    <n v="10400"/>
    <s v="Pave"/>
    <s v="NA"/>
    <s v="Reg"/>
    <s v="Lvl"/>
    <s v="AllPub"/>
    <s v="Inside"/>
    <s v="Gtl"/>
    <s v="NWAmes"/>
    <s v="Norm"/>
    <s v="Norm"/>
    <s v="1Fam"/>
    <s v="1Story"/>
    <n v="7"/>
    <n v="5"/>
    <n v="1976"/>
    <n v="1976"/>
    <s v="Gable"/>
    <s v="CompShg"/>
    <s v="HdBoard"/>
    <s v="HdBoard"/>
    <s v="BrkFace"/>
    <n v="189"/>
    <s v="TA"/>
    <s v="TA"/>
    <s v="CBlock"/>
    <s v="Gd"/>
    <s v="TA"/>
    <s v="No"/>
    <s v="Unf"/>
    <n v="0"/>
    <s v="Unf"/>
    <n v="0"/>
    <n v="1090"/>
    <n v="1090"/>
    <s v="GasA"/>
    <s v="TA"/>
    <x v="0"/>
    <s v="SBrkr"/>
    <n v="1370"/>
    <n v="0"/>
    <n v="0"/>
    <n v="1370"/>
    <n v="0"/>
    <n v="0"/>
    <n v="2"/>
    <n v="0"/>
    <n v="3"/>
    <n v="1"/>
    <s v="TA"/>
    <n v="6"/>
    <s v="Typ"/>
    <n v="1"/>
    <s v="TA"/>
    <s v="Attchd"/>
    <n v="1976"/>
    <s v="RFn"/>
    <n v="2"/>
    <n v="479"/>
    <s v="TA"/>
    <s v="TA"/>
    <s v="Y"/>
    <n v="0"/>
    <n v="0"/>
    <n v="0"/>
    <n v="0"/>
    <n v="0"/>
    <n v="0"/>
    <s v="NA"/>
    <s v="MnPrv"/>
    <s v="NA"/>
    <n v="0"/>
    <n v="6"/>
    <n v="2009"/>
    <s v="WD"/>
    <s v="Family"/>
    <n v="152000"/>
    <m/>
    <m/>
  </r>
  <r>
    <x v="830"/>
    <n v="20"/>
    <s v="RL"/>
    <n v="81"/>
    <n v="9672"/>
    <s v="Pave"/>
    <s v="NA"/>
    <s v="Reg"/>
    <s v="Lvl"/>
    <s v="AllPub"/>
    <s v="Corner"/>
    <s v="Gtl"/>
    <s v="SawyerW"/>
    <s v="Norm"/>
    <s v="Norm"/>
    <s v="1Fam"/>
    <s v="1Story"/>
    <n v="6"/>
    <n v="5"/>
    <n v="1984"/>
    <n v="1985"/>
    <s v="Hip"/>
    <s v="CompShg"/>
    <s v="HdBoard"/>
    <s v="Plywood"/>
    <s v="None"/>
    <n v="0"/>
    <s v="TA"/>
    <s v="TA"/>
    <s v="PConc"/>
    <s v="Gd"/>
    <s v="TA"/>
    <s v="No"/>
    <s v="GLQ"/>
    <n v="338"/>
    <s v="Unf"/>
    <n v="0"/>
    <n v="702"/>
    <n v="1040"/>
    <s v="GasA"/>
    <s v="TA"/>
    <x v="0"/>
    <s v="SBrkr"/>
    <n v="1097"/>
    <n v="0"/>
    <n v="0"/>
    <n v="1097"/>
    <n v="0"/>
    <n v="0"/>
    <n v="2"/>
    <n v="0"/>
    <n v="3"/>
    <n v="1"/>
    <s v="TA"/>
    <n v="6"/>
    <s v="Typ"/>
    <n v="0"/>
    <s v="NA"/>
    <s v="Attchd"/>
    <n v="1986"/>
    <s v="Unf"/>
    <n v="2"/>
    <n v="480"/>
    <s v="TA"/>
    <s v="TA"/>
    <s v="Y"/>
    <n v="0"/>
    <n v="0"/>
    <n v="0"/>
    <n v="0"/>
    <n v="0"/>
    <n v="0"/>
    <s v="NA"/>
    <s v="GdPrv"/>
    <s v="NA"/>
    <n v="0"/>
    <n v="5"/>
    <n v="2010"/>
    <s v="WD"/>
    <s v="Normal"/>
    <n v="152000"/>
    <m/>
    <m/>
  </r>
  <r>
    <x v="831"/>
    <n v="20"/>
    <s v="RL"/>
    <s v="NA"/>
    <n v="12772"/>
    <s v="Pave"/>
    <s v="NA"/>
    <s v="IR1"/>
    <s v="Lvl"/>
    <s v="AllPub"/>
    <s v="CulDSac"/>
    <s v="Gtl"/>
    <s v="NAmes"/>
    <s v="Norm"/>
    <s v="Norm"/>
    <s v="1Fam"/>
    <s v="1Story"/>
    <n v="6"/>
    <n v="8"/>
    <n v="1960"/>
    <n v="1998"/>
    <s v="Hip"/>
    <s v="CompShg"/>
    <s v="MetalSd"/>
    <s v="MetalSd"/>
    <s v="None"/>
    <n v="0"/>
    <s v="TA"/>
    <s v="Gd"/>
    <s v="CBlock"/>
    <s v="TA"/>
    <s v="TA"/>
    <s v="Mn"/>
    <s v="BLQ"/>
    <n v="498"/>
    <s v="Unf"/>
    <n v="0"/>
    <n v="460"/>
    <n v="958"/>
    <s v="GasA"/>
    <s v="TA"/>
    <x v="0"/>
    <s v="SBrkr"/>
    <n v="958"/>
    <n v="0"/>
    <n v="0"/>
    <n v="958"/>
    <n v="0"/>
    <n v="0"/>
    <n v="1"/>
    <n v="0"/>
    <n v="2"/>
    <n v="1"/>
    <s v="TA"/>
    <n v="5"/>
    <s v="Typ"/>
    <n v="0"/>
    <s v="NA"/>
    <s v="Attchd"/>
    <n v="1960"/>
    <s v="RFn"/>
    <n v="1"/>
    <n v="301"/>
    <s v="TA"/>
    <s v="TA"/>
    <s v="Y"/>
    <n v="0"/>
    <n v="0"/>
    <n v="0"/>
    <n v="0"/>
    <n v="0"/>
    <n v="0"/>
    <s v="NA"/>
    <s v="NA"/>
    <s v="Gar2"/>
    <n v="15500"/>
    <n v="4"/>
    <n v="2007"/>
    <s v="WD"/>
    <s v="Normal"/>
    <n v="151500"/>
    <m/>
    <m/>
  </r>
  <r>
    <x v="832"/>
    <n v="160"/>
    <s v="RM"/>
    <n v="42"/>
    <n v="3964"/>
    <s v="Pave"/>
    <s v="NA"/>
    <s v="Reg"/>
    <s v="Lvl"/>
    <s v="AllPub"/>
    <s v="Inside"/>
    <s v="Gtl"/>
    <s v="MeadowV"/>
    <s v="Norm"/>
    <s v="Norm"/>
    <s v="TwnhsE"/>
    <s v="2Story"/>
    <n v="6"/>
    <n v="4"/>
    <n v="1973"/>
    <n v="1973"/>
    <s v="Gable"/>
    <s v="CompShg"/>
    <s v="CemntBd"/>
    <s v="CmentBd"/>
    <s v="None"/>
    <n v="0"/>
    <s v="TA"/>
    <s v="TA"/>
    <s v="CBlock"/>
    <s v="Gd"/>
    <s v="TA"/>
    <s v="No"/>
    <s v="ALQ"/>
    <n v="837"/>
    <s v="Unf"/>
    <n v="0"/>
    <n v="105"/>
    <n v="942"/>
    <s v="GasA"/>
    <s v="Gd"/>
    <x v="0"/>
    <s v="SBrkr"/>
    <n v="1291"/>
    <n v="1230"/>
    <n v="0"/>
    <n v="2521"/>
    <n v="1"/>
    <n v="0"/>
    <n v="2"/>
    <n v="1"/>
    <n v="5"/>
    <n v="1"/>
    <s v="TA"/>
    <n v="10"/>
    <s v="Maj1"/>
    <n v="1"/>
    <s v="Gd"/>
    <s v="Attchd"/>
    <n v="1973"/>
    <s v="Fin"/>
    <n v="2"/>
    <n v="576"/>
    <s v="TA"/>
    <s v="TA"/>
    <s v="Y"/>
    <n v="728"/>
    <n v="20"/>
    <n v="0"/>
    <n v="0"/>
    <n v="0"/>
    <n v="0"/>
    <s v="NA"/>
    <s v="GdPrv"/>
    <s v="NA"/>
    <n v="0"/>
    <n v="6"/>
    <n v="2006"/>
    <s v="WD"/>
    <s v="Normal"/>
    <n v="151400"/>
    <m/>
    <m/>
  </r>
  <r>
    <x v="833"/>
    <n v="80"/>
    <s v="RL"/>
    <n v="88"/>
    <n v="8471"/>
    <s v="Pave"/>
    <s v="NA"/>
    <s v="IR1"/>
    <s v="Lvl"/>
    <s v="AllPub"/>
    <s v="Corner"/>
    <s v="Gtl"/>
    <s v="Sawyer"/>
    <s v="Norm"/>
    <s v="Norm"/>
    <s v="1Fam"/>
    <s v="SLvl"/>
    <n v="6"/>
    <n v="7"/>
    <n v="1977"/>
    <n v="1995"/>
    <s v="Gable"/>
    <s v="CompShg"/>
    <s v="HdBoard"/>
    <s v="Plywood"/>
    <s v="BrkFace"/>
    <n v="46"/>
    <s v="TA"/>
    <s v="TA"/>
    <s v="CBlock"/>
    <s v="Gd"/>
    <s v="Gd"/>
    <s v="Av"/>
    <s v="ALQ"/>
    <n v="506"/>
    <s v="Unf"/>
    <n v="0"/>
    <n v="0"/>
    <n v="506"/>
    <s v="GasA"/>
    <s v="TA"/>
    <x v="0"/>
    <s v="SBrkr"/>
    <n v="1212"/>
    <n v="0"/>
    <n v="0"/>
    <n v="1212"/>
    <n v="1"/>
    <n v="0"/>
    <n v="1"/>
    <n v="0"/>
    <n v="3"/>
    <n v="1"/>
    <s v="TA"/>
    <n v="6"/>
    <s v="Typ"/>
    <n v="1"/>
    <s v="TA"/>
    <s v="Attchd"/>
    <n v="1978"/>
    <s v="Unf"/>
    <n v="2"/>
    <n v="492"/>
    <s v="TA"/>
    <s v="TA"/>
    <s v="Y"/>
    <n v="292"/>
    <n v="12"/>
    <n v="0"/>
    <n v="0"/>
    <n v="0"/>
    <n v="0"/>
    <s v="NA"/>
    <s v="GdWo"/>
    <s v="NA"/>
    <n v="0"/>
    <n v="7"/>
    <n v="2006"/>
    <s v="WD"/>
    <s v="Normal"/>
    <n v="151000"/>
    <m/>
    <m/>
  </r>
  <r>
    <x v="834"/>
    <n v="160"/>
    <s v="RM"/>
    <n v="24"/>
    <n v="1950"/>
    <s v="Pave"/>
    <s v="NA"/>
    <s v="Reg"/>
    <s v="Lvl"/>
    <s v="AllPub"/>
    <s v="Inside"/>
    <s v="Gtl"/>
    <s v="Blueste"/>
    <s v="Norm"/>
    <s v="Norm"/>
    <s v="Twnhs"/>
    <s v="2Story"/>
    <n v="6"/>
    <n v="6"/>
    <n v="1980"/>
    <n v="1980"/>
    <s v="Gable"/>
    <s v="CompShg"/>
    <s v="MetalSd"/>
    <s v="MetalSd"/>
    <s v="None"/>
    <n v="0"/>
    <s v="TA"/>
    <s v="Gd"/>
    <s v="CBlock"/>
    <s v="Gd"/>
    <s v="TA"/>
    <s v="No"/>
    <s v="LwQ"/>
    <n v="81"/>
    <s v="GLQ"/>
    <n v="612"/>
    <n v="23"/>
    <n v="716"/>
    <s v="GasA"/>
    <s v="TA"/>
    <x v="0"/>
    <s v="SBrkr"/>
    <n v="716"/>
    <n v="840"/>
    <n v="0"/>
    <n v="1556"/>
    <n v="1"/>
    <n v="0"/>
    <n v="2"/>
    <n v="1"/>
    <n v="3"/>
    <n v="1"/>
    <s v="TA"/>
    <n v="6"/>
    <s v="Typ"/>
    <n v="1"/>
    <s v="TA"/>
    <s v="Attchd"/>
    <n v="1980"/>
    <s v="Fin"/>
    <n v="2"/>
    <n v="452"/>
    <s v="TA"/>
    <s v="TA"/>
    <s v="Y"/>
    <n v="161"/>
    <n v="0"/>
    <n v="0"/>
    <n v="0"/>
    <n v="0"/>
    <n v="0"/>
    <s v="NA"/>
    <s v="GdPrv"/>
    <s v="NA"/>
    <n v="0"/>
    <n v="7"/>
    <n v="2008"/>
    <s v="COD"/>
    <s v="Normal"/>
    <n v="151000"/>
    <m/>
    <m/>
  </r>
  <r>
    <x v="835"/>
    <n v="160"/>
    <s v="FV"/>
    <n v="30"/>
    <n v="3182"/>
    <s v="Pave"/>
    <s v="Pave"/>
    <s v="Reg"/>
    <s v="Lvl"/>
    <s v="AllPub"/>
    <s v="Inside"/>
    <s v="Gtl"/>
    <s v="Somerst"/>
    <s v="Norm"/>
    <s v="Norm"/>
    <s v="TwnhsE"/>
    <s v="2Story"/>
    <n v="7"/>
    <n v="5"/>
    <n v="2004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x v="0"/>
    <s v="SBrkr"/>
    <n v="600"/>
    <n v="600"/>
    <n v="0"/>
    <n v="1200"/>
    <n v="0"/>
    <n v="0"/>
    <n v="2"/>
    <n v="1"/>
    <n v="2"/>
    <n v="1"/>
    <s v="Gd"/>
    <n v="4"/>
    <s v="Typ"/>
    <n v="0"/>
    <s v="NA"/>
    <s v="Detchd"/>
    <n v="2004"/>
    <s v="RFn"/>
    <n v="2"/>
    <n v="480"/>
    <s v="TA"/>
    <s v="TA"/>
    <s v="Y"/>
    <n v="0"/>
    <n v="172"/>
    <n v="0"/>
    <n v="0"/>
    <n v="0"/>
    <n v="0"/>
    <s v="NA"/>
    <s v="NA"/>
    <s v="NA"/>
    <n v="0"/>
    <n v="6"/>
    <n v="2010"/>
    <s v="WD"/>
    <s v="Normal"/>
    <n v="151000"/>
    <m/>
    <m/>
  </r>
  <r>
    <x v="836"/>
    <n v="160"/>
    <s v="FV"/>
    <n v="30"/>
    <n v="3180"/>
    <s v="Pave"/>
    <s v="Pave"/>
    <s v="Reg"/>
    <s v="Lvl"/>
    <s v="AllPub"/>
    <s v="Inside"/>
    <s v="Gtl"/>
    <s v="Somerst"/>
    <s v="Norm"/>
    <s v="Norm"/>
    <s v="TwnhsE"/>
    <s v="2Story"/>
    <n v="7"/>
    <n v="5"/>
    <n v="2005"/>
    <n v="2005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600"/>
    <n v="600"/>
    <s v="GasA"/>
    <s v="Ex"/>
    <x v="0"/>
    <s v="SBrkr"/>
    <n v="520"/>
    <n v="600"/>
    <n v="80"/>
    <n v="120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6"/>
    <n v="2006"/>
    <s v="WD"/>
    <s v="Normal"/>
    <n v="151000"/>
    <m/>
    <m/>
  </r>
  <r>
    <x v="837"/>
    <n v="20"/>
    <s v="RL"/>
    <n v="65"/>
    <n v="9750"/>
    <s v="Pave"/>
    <s v="NA"/>
    <s v="Reg"/>
    <s v="Lvl"/>
    <s v="AllPub"/>
    <s v="FR2"/>
    <s v="Gtl"/>
    <s v="NAmes"/>
    <s v="Norm"/>
    <s v="Norm"/>
    <s v="1Fam"/>
    <s v="1Story"/>
    <n v="6"/>
    <n v="8"/>
    <n v="1969"/>
    <n v="1969"/>
    <s v="Gable"/>
    <s v="CompShg"/>
    <s v="HdBoard"/>
    <s v="HdBoard"/>
    <s v="None"/>
    <n v="0"/>
    <s v="TA"/>
    <s v="TA"/>
    <s v="CBlock"/>
    <s v="Gd"/>
    <s v="TA"/>
    <s v="No"/>
    <s v="ALQ"/>
    <n v="602"/>
    <s v="LwQ"/>
    <n v="438"/>
    <n v="14"/>
    <n v="1054"/>
    <s v="GasA"/>
    <s v="Gd"/>
    <x v="0"/>
    <s v="SBrkr"/>
    <n v="1054"/>
    <n v="0"/>
    <n v="0"/>
    <n v="1054"/>
    <n v="1"/>
    <n v="0"/>
    <n v="1"/>
    <n v="1"/>
    <n v="3"/>
    <n v="1"/>
    <s v="TA"/>
    <n v="6"/>
    <s v="Typ"/>
    <n v="0"/>
    <s v="NA"/>
    <s v="Attchd"/>
    <n v="1969"/>
    <s v="Unf"/>
    <n v="2"/>
    <n v="460"/>
    <s v="TA"/>
    <s v="TA"/>
    <s v="Y"/>
    <n v="180"/>
    <n v="0"/>
    <n v="0"/>
    <n v="0"/>
    <n v="80"/>
    <n v="0"/>
    <s v="NA"/>
    <s v="NA"/>
    <s v="NA"/>
    <n v="0"/>
    <n v="7"/>
    <n v="2008"/>
    <s v="WD"/>
    <s v="Normal"/>
    <n v="151000"/>
    <m/>
    <m/>
  </r>
  <r>
    <x v="838"/>
    <n v="90"/>
    <s v="RL"/>
    <n v="55"/>
    <n v="12640"/>
    <s v="Pave"/>
    <s v="NA"/>
    <s v="IR1"/>
    <s v="Lvl"/>
    <s v="AllPub"/>
    <s v="Inside"/>
    <s v="Gtl"/>
    <s v="Mitchel"/>
    <s v="Norm"/>
    <s v="Norm"/>
    <s v="Duplex"/>
    <s v="1Story"/>
    <n v="6"/>
    <n v="5"/>
    <n v="1976"/>
    <n v="1976"/>
    <s v="Gable"/>
    <s v="CompShg"/>
    <s v="Plywood"/>
    <s v="Plywood"/>
    <s v="None"/>
    <n v="0"/>
    <s v="TA"/>
    <s v="TA"/>
    <s v="CBlock"/>
    <s v="TA"/>
    <s v="TA"/>
    <s v="Gd"/>
    <s v="Rec"/>
    <n v="936"/>
    <s v="LwQ"/>
    <n v="396"/>
    <n v="396"/>
    <n v="1728"/>
    <s v="GasA"/>
    <s v="TA"/>
    <x v="0"/>
    <s v="SBrkr"/>
    <n v="1728"/>
    <n v="0"/>
    <n v="0"/>
    <n v="1728"/>
    <n v="0"/>
    <n v="0"/>
    <n v="2"/>
    <n v="0"/>
    <n v="4"/>
    <n v="2"/>
    <s v="TA"/>
    <n v="8"/>
    <s v="Typ"/>
    <n v="0"/>
    <s v="NA"/>
    <s v="Attchd"/>
    <n v="1976"/>
    <s v="Unf"/>
    <n v="2"/>
    <n v="574"/>
    <s v="TA"/>
    <s v="TA"/>
    <s v="Y"/>
    <n v="40"/>
    <n v="0"/>
    <n v="0"/>
    <n v="0"/>
    <n v="0"/>
    <n v="0"/>
    <s v="NA"/>
    <s v="NA"/>
    <s v="NA"/>
    <n v="0"/>
    <n v="7"/>
    <n v="2006"/>
    <s v="WD"/>
    <s v="Normal"/>
    <n v="150900"/>
    <m/>
    <m/>
  </r>
  <r>
    <x v="839"/>
    <n v="20"/>
    <s v="RL"/>
    <n v="75"/>
    <n v="7388"/>
    <s v="Pave"/>
    <s v="NA"/>
    <s v="Reg"/>
    <s v="Lvl"/>
    <s v="AllPub"/>
    <s v="Corner"/>
    <s v="Gtl"/>
    <s v="NAmes"/>
    <s v="Norm"/>
    <s v="Norm"/>
    <s v="1Fam"/>
    <s v="1Story"/>
    <n v="5"/>
    <n v="6"/>
    <n v="1959"/>
    <n v="2002"/>
    <s v="Gable"/>
    <s v="CompShg"/>
    <s v="MetalSd"/>
    <s v="MetalSd"/>
    <s v="None"/>
    <n v="0"/>
    <s v="TA"/>
    <s v="TA"/>
    <s v="CBlock"/>
    <s v="TA"/>
    <s v="TA"/>
    <s v="No"/>
    <s v="Rec"/>
    <n v="405"/>
    <s v="Unf"/>
    <n v="0"/>
    <n v="658"/>
    <n v="1063"/>
    <s v="GasA"/>
    <s v="Gd"/>
    <x v="0"/>
    <s v="SBrkr"/>
    <n v="1327"/>
    <n v="0"/>
    <n v="0"/>
    <n v="1327"/>
    <n v="1"/>
    <n v="0"/>
    <n v="1"/>
    <n v="0"/>
    <n v="3"/>
    <n v="1"/>
    <s v="Gd"/>
    <n v="7"/>
    <s v="Typ"/>
    <n v="0"/>
    <s v="NA"/>
    <s v="Detchd"/>
    <n v="1974"/>
    <s v="Unf"/>
    <n v="2"/>
    <n v="624"/>
    <s v="TA"/>
    <s v="TA"/>
    <s v="Y"/>
    <n v="0"/>
    <n v="0"/>
    <n v="0"/>
    <n v="0"/>
    <n v="0"/>
    <n v="0"/>
    <s v="NA"/>
    <s v="NA"/>
    <s v="NA"/>
    <n v="0"/>
    <n v="7"/>
    <n v="2007"/>
    <s v="WD"/>
    <s v="Normal"/>
    <n v="150750"/>
    <m/>
    <m/>
  </r>
  <r>
    <x v="840"/>
    <n v="20"/>
    <s v="RL"/>
    <n v="61"/>
    <n v="8800"/>
    <s v="Pave"/>
    <s v="NA"/>
    <s v="IR1"/>
    <s v="Lvl"/>
    <s v="AllPub"/>
    <s v="Inside"/>
    <s v="Gtl"/>
    <s v="CollgCr"/>
    <s v="Norm"/>
    <s v="Norm"/>
    <s v="1Fam"/>
    <s v="1Story"/>
    <n v="5"/>
    <n v="7"/>
    <n v="1977"/>
    <n v="2008"/>
    <s v="Gable"/>
    <s v="CompShg"/>
    <s v="HdBoard"/>
    <s v="HdBoard"/>
    <s v="None"/>
    <n v="0"/>
    <s v="TA"/>
    <s v="TA"/>
    <s v="CBlock"/>
    <s v="Gd"/>
    <s v="TA"/>
    <s v="Mn"/>
    <s v="LwQ"/>
    <n v="532"/>
    <s v="Rec"/>
    <n v="144"/>
    <n v="364"/>
    <n v="1040"/>
    <s v="GasA"/>
    <s v="TA"/>
    <x v="0"/>
    <s v="SBrkr"/>
    <n v="1040"/>
    <n v="0"/>
    <n v="0"/>
    <n v="1040"/>
    <n v="0"/>
    <n v="0"/>
    <n v="2"/>
    <n v="0"/>
    <n v="3"/>
    <n v="1"/>
    <s v="Gd"/>
    <n v="5"/>
    <s v="Typ"/>
    <n v="0"/>
    <s v="NA"/>
    <s v="Detchd"/>
    <n v="1977"/>
    <s v="Unf"/>
    <n v="2"/>
    <n v="484"/>
    <s v="TA"/>
    <s v="TA"/>
    <s v="Y"/>
    <n v="0"/>
    <n v="0"/>
    <n v="0"/>
    <n v="0"/>
    <n v="288"/>
    <n v="0"/>
    <s v="NA"/>
    <s v="NA"/>
    <s v="NA"/>
    <n v="0"/>
    <n v="9"/>
    <n v="2009"/>
    <s v="WD"/>
    <s v="Normal"/>
    <n v="150500"/>
    <m/>
    <m/>
  </r>
  <r>
    <x v="841"/>
    <n v="20"/>
    <s v="RL"/>
    <n v="69"/>
    <n v="8973"/>
    <s v="Pave"/>
    <s v="NA"/>
    <s v="Reg"/>
    <s v="Lvl"/>
    <s v="AllPub"/>
    <s v="Inside"/>
    <s v="Gtl"/>
    <s v="NAmes"/>
    <s v="Norm"/>
    <s v="Norm"/>
    <s v="1Fam"/>
    <s v="1Story"/>
    <n v="5"/>
    <n v="7"/>
    <n v="1958"/>
    <n v="1991"/>
    <s v="Gable"/>
    <s v="CompShg"/>
    <s v="Plywood"/>
    <s v="Plywood"/>
    <s v="BrkFace"/>
    <n v="85"/>
    <s v="TA"/>
    <s v="TA"/>
    <s v="CBlock"/>
    <s v="TA"/>
    <s v="TA"/>
    <s v="No"/>
    <s v="Rec"/>
    <n v="567"/>
    <s v="BLQ"/>
    <n v="28"/>
    <n v="413"/>
    <n v="1008"/>
    <s v="GasA"/>
    <s v="TA"/>
    <x v="0"/>
    <s v="FuseA"/>
    <n v="1053"/>
    <n v="0"/>
    <n v="0"/>
    <n v="1053"/>
    <n v="0"/>
    <n v="1"/>
    <n v="1"/>
    <n v="1"/>
    <n v="3"/>
    <n v="1"/>
    <s v="Ex"/>
    <n v="6"/>
    <s v="Typ"/>
    <n v="0"/>
    <s v="NA"/>
    <s v="2Types"/>
    <n v="1998"/>
    <s v="RFn"/>
    <n v="2"/>
    <n v="750"/>
    <s v="TA"/>
    <s v="TA"/>
    <s v="Y"/>
    <n v="0"/>
    <n v="80"/>
    <n v="0"/>
    <n v="180"/>
    <n v="0"/>
    <n v="0"/>
    <s v="NA"/>
    <s v="MnWw"/>
    <s v="NA"/>
    <n v="0"/>
    <n v="7"/>
    <n v="2006"/>
    <s v="WD"/>
    <s v="Abnorml"/>
    <n v="150000"/>
    <m/>
    <m/>
  </r>
  <r>
    <x v="842"/>
    <n v="20"/>
    <s v="RL"/>
    <s v="NA"/>
    <n v="9991"/>
    <s v="Pave"/>
    <s v="NA"/>
    <s v="IR1"/>
    <s v="Lvl"/>
    <s v="AllPub"/>
    <s v="Corner"/>
    <s v="Gtl"/>
    <s v="Sawyer"/>
    <s v="Feedr"/>
    <s v="Norm"/>
    <s v="1Fam"/>
    <s v="1Story"/>
    <n v="4"/>
    <n v="4"/>
    <n v="1976"/>
    <n v="1993"/>
    <s v="Gable"/>
    <s v="CompShg"/>
    <s v="Plywood"/>
    <s v="Plywood"/>
    <s v="None"/>
    <n v="0"/>
    <s v="TA"/>
    <s v="TA"/>
    <s v="CBlock"/>
    <s v="TA"/>
    <s v="TA"/>
    <s v="No"/>
    <s v="BLQ"/>
    <n v="1116"/>
    <s v="Unf"/>
    <n v="0"/>
    <n v="165"/>
    <n v="1281"/>
    <s v="GasA"/>
    <s v="Ex"/>
    <x v="0"/>
    <s v="SBrkr"/>
    <n v="1620"/>
    <n v="0"/>
    <n v="0"/>
    <n v="1620"/>
    <n v="1"/>
    <n v="0"/>
    <n v="2"/>
    <n v="0"/>
    <n v="3"/>
    <n v="1"/>
    <s v="TA"/>
    <n v="8"/>
    <s v="Min1"/>
    <n v="1"/>
    <s v="TA"/>
    <s v="Attchd"/>
    <n v="1993"/>
    <s v="Unf"/>
    <n v="2"/>
    <n v="490"/>
    <s v="TA"/>
    <s v="TA"/>
    <s v="Y"/>
    <n v="120"/>
    <n v="78"/>
    <n v="0"/>
    <n v="0"/>
    <n v="0"/>
    <n v="0"/>
    <s v="NA"/>
    <s v="GdWo"/>
    <s v="NA"/>
    <n v="0"/>
    <n v="6"/>
    <n v="2009"/>
    <s v="WD"/>
    <s v="Normal"/>
    <n v="150000"/>
    <m/>
    <m/>
  </r>
  <r>
    <x v="843"/>
    <n v="20"/>
    <s v="RL"/>
    <n v="90"/>
    <n v="11988"/>
    <s v="Pave"/>
    <s v="NA"/>
    <s v="IR1"/>
    <s v="Lvl"/>
    <s v="AllPub"/>
    <s v="Corner"/>
    <s v="Gtl"/>
    <s v="NAmes"/>
    <s v="Feedr"/>
    <s v="Norm"/>
    <s v="1Fam"/>
    <s v="1Story"/>
    <n v="6"/>
    <n v="6"/>
    <n v="1957"/>
    <n v="1957"/>
    <s v="Gable"/>
    <s v="CompShg"/>
    <s v="VinylSd"/>
    <s v="VinylSd"/>
    <s v="None"/>
    <n v="0"/>
    <s v="TA"/>
    <s v="TA"/>
    <s v="CBlock"/>
    <s v="TA"/>
    <s v="TA"/>
    <s v="No"/>
    <s v="Rec"/>
    <n v="777"/>
    <s v="Unf"/>
    <n v="0"/>
    <n v="467"/>
    <n v="1244"/>
    <s v="GasA"/>
    <s v="Ex"/>
    <x v="0"/>
    <s v="FuseA"/>
    <n v="1244"/>
    <n v="0"/>
    <n v="0"/>
    <n v="1244"/>
    <n v="0"/>
    <n v="0"/>
    <n v="1"/>
    <n v="1"/>
    <n v="3"/>
    <n v="1"/>
    <s v="TA"/>
    <n v="6"/>
    <s v="Typ"/>
    <n v="2"/>
    <s v="Gd"/>
    <s v="Attchd"/>
    <n v="1957"/>
    <s v="Unf"/>
    <n v="1"/>
    <n v="336"/>
    <s v="TA"/>
    <s v="TA"/>
    <s v="Y"/>
    <n v="0"/>
    <n v="40"/>
    <n v="0"/>
    <n v="0"/>
    <n v="0"/>
    <n v="0"/>
    <s v="NA"/>
    <s v="NA"/>
    <s v="NA"/>
    <n v="0"/>
    <n v="5"/>
    <n v="2007"/>
    <s v="WD"/>
    <s v="Normal"/>
    <n v="150000"/>
    <m/>
    <m/>
  </r>
  <r>
    <x v="844"/>
    <n v="90"/>
    <s v="RL"/>
    <n v="42"/>
    <n v="7711"/>
    <s v="Pave"/>
    <s v="NA"/>
    <s v="IR1"/>
    <s v="Lvl"/>
    <s v="AllPub"/>
    <s v="Inside"/>
    <s v="Gtl"/>
    <s v="Edwards"/>
    <s v="Norm"/>
    <s v="Norm"/>
    <s v="Duplex"/>
    <s v="1Story"/>
    <n v="4"/>
    <n v="3"/>
    <n v="1977"/>
    <n v="1977"/>
    <s v="Gable"/>
    <s v="CompShg"/>
    <s v="MetalSd"/>
    <s v="MetalSd"/>
    <s v="None"/>
    <n v="0"/>
    <s v="TA"/>
    <s v="TA"/>
    <s v="PConc"/>
    <s v="Gd"/>
    <s v="TA"/>
    <s v="Gd"/>
    <s v="GLQ"/>
    <n v="1440"/>
    <s v="Unf"/>
    <n v="0"/>
    <n v="0"/>
    <n v="1440"/>
    <s v="GasA"/>
    <s v="TA"/>
    <x v="0"/>
    <s v="SBrkr"/>
    <n v="1440"/>
    <n v="0"/>
    <n v="0"/>
    <n v="1440"/>
    <n v="2"/>
    <n v="0"/>
    <n v="2"/>
    <n v="0"/>
    <n v="4"/>
    <n v="2"/>
    <s v="TA"/>
    <n v="8"/>
    <s v="Typ"/>
    <n v="0"/>
    <s v="NA"/>
    <s v="NA"/>
    <s v="NA"/>
    <s v="NA"/>
    <n v="0"/>
    <n v="0"/>
    <s v="NA"/>
    <s v="NA"/>
    <s v="N"/>
    <n v="321"/>
    <n v="0"/>
    <n v="0"/>
    <n v="0"/>
    <n v="0"/>
    <n v="0"/>
    <s v="NA"/>
    <s v="NA"/>
    <s v="NA"/>
    <n v="0"/>
    <n v="8"/>
    <n v="2007"/>
    <s v="Oth"/>
    <s v="Abnorml"/>
    <n v="150000"/>
    <m/>
    <m/>
  </r>
  <r>
    <x v="845"/>
    <n v="20"/>
    <s v="RL"/>
    <n v="70"/>
    <n v="9800"/>
    <s v="Pave"/>
    <s v="NA"/>
    <s v="Reg"/>
    <s v="Lvl"/>
    <s v="AllPub"/>
    <s v="Corner"/>
    <s v="Gtl"/>
    <s v="CollgCr"/>
    <s v="Norm"/>
    <s v="Norm"/>
    <s v="1Fam"/>
    <s v="1Story"/>
    <n v="5"/>
    <n v="7"/>
    <n v="1972"/>
    <n v="1972"/>
    <s v="Gable"/>
    <s v="CompShg"/>
    <s v="VinylSd"/>
    <s v="VinylSd"/>
    <s v="None"/>
    <n v="0"/>
    <s v="TA"/>
    <s v="TA"/>
    <s v="PConc"/>
    <s v="TA"/>
    <s v="TA"/>
    <s v="No"/>
    <s v="ALQ"/>
    <n v="894"/>
    <s v="Unf"/>
    <n v="0"/>
    <n v="0"/>
    <n v="894"/>
    <s v="GasA"/>
    <s v="TA"/>
    <x v="0"/>
    <s v="SBrkr"/>
    <n v="894"/>
    <n v="0"/>
    <n v="0"/>
    <n v="894"/>
    <n v="1"/>
    <n v="0"/>
    <n v="1"/>
    <n v="0"/>
    <n v="3"/>
    <n v="1"/>
    <s v="TA"/>
    <n v="5"/>
    <s v="Typ"/>
    <n v="0"/>
    <s v="NA"/>
    <s v="Attchd"/>
    <n v="1975"/>
    <s v="Unf"/>
    <n v="2"/>
    <n v="552"/>
    <s v="TA"/>
    <s v="TA"/>
    <s v="Y"/>
    <n v="256"/>
    <n v="0"/>
    <n v="0"/>
    <n v="0"/>
    <n v="0"/>
    <n v="0"/>
    <s v="NA"/>
    <s v="GdWo"/>
    <s v="NA"/>
    <n v="0"/>
    <n v="7"/>
    <n v="2006"/>
    <s v="WD"/>
    <s v="Abnorml"/>
    <n v="149900"/>
    <m/>
    <m/>
  </r>
  <r>
    <x v="846"/>
    <n v="80"/>
    <s v="RL"/>
    <n v="65"/>
    <n v="8385"/>
    <s v="Pave"/>
    <s v="NA"/>
    <s v="Reg"/>
    <s v="Lvl"/>
    <s v="AllPub"/>
    <s v="Inside"/>
    <s v="Gtl"/>
    <s v="CollgCr"/>
    <s v="Norm"/>
    <s v="Norm"/>
    <s v="1Fam"/>
    <s v="SLvl"/>
    <n v="5"/>
    <n v="8"/>
    <n v="1977"/>
    <n v="1977"/>
    <s v="Gable"/>
    <s v="CompShg"/>
    <s v="HdBoard"/>
    <s v="HdBoard"/>
    <s v="BrkFace"/>
    <n v="220"/>
    <s v="Gd"/>
    <s v="TA"/>
    <s v="CBlock"/>
    <s v="Gd"/>
    <s v="Gd"/>
    <s v="Av"/>
    <s v="GLQ"/>
    <n v="595"/>
    <s v="Unf"/>
    <n v="0"/>
    <n v="390"/>
    <n v="985"/>
    <s v="GasA"/>
    <s v="TA"/>
    <x v="0"/>
    <s v="SBrkr"/>
    <n v="985"/>
    <n v="0"/>
    <n v="0"/>
    <n v="985"/>
    <n v="0"/>
    <n v="0"/>
    <n v="2"/>
    <n v="0"/>
    <n v="3"/>
    <n v="1"/>
    <s v="TA"/>
    <n v="6"/>
    <s v="Typ"/>
    <n v="0"/>
    <s v="NA"/>
    <s v="Attchd"/>
    <n v="1977"/>
    <s v="Unf"/>
    <n v="1"/>
    <n v="328"/>
    <s v="TA"/>
    <s v="TA"/>
    <s v="Y"/>
    <n v="210"/>
    <n v="0"/>
    <n v="0"/>
    <n v="0"/>
    <n v="0"/>
    <n v="0"/>
    <s v="NA"/>
    <s v="NA"/>
    <s v="NA"/>
    <n v="0"/>
    <n v="11"/>
    <n v="2008"/>
    <s v="WD"/>
    <s v="Normal"/>
    <n v="149900"/>
    <m/>
    <m/>
  </r>
  <r>
    <x v="847"/>
    <n v="20"/>
    <s v="RL"/>
    <n v="134"/>
    <n v="17755"/>
    <s v="Pave"/>
    <s v="NA"/>
    <s v="Reg"/>
    <s v="Lvl"/>
    <s v="AllPub"/>
    <s v="Inside"/>
    <s v="Gtl"/>
    <s v="Edwards"/>
    <s v="Norm"/>
    <s v="Norm"/>
    <s v="1Fam"/>
    <s v="1Story"/>
    <n v="5"/>
    <n v="4"/>
    <n v="1959"/>
    <n v="1959"/>
    <s v="Gable"/>
    <s v="CompShg"/>
    <s v="HdBoard"/>
    <s v="Plywood"/>
    <s v="BrkFace"/>
    <n v="132"/>
    <s v="TA"/>
    <s v="TA"/>
    <s v="CBlock"/>
    <s v="TA"/>
    <s v="TA"/>
    <s v="No"/>
    <s v="BLQ"/>
    <n v="176"/>
    <s v="Unf"/>
    <n v="0"/>
    <n v="1290"/>
    <n v="1466"/>
    <s v="GasA"/>
    <s v="TA"/>
    <x v="0"/>
    <s v="SBrkr"/>
    <n v="1466"/>
    <n v="0"/>
    <n v="0"/>
    <n v="1466"/>
    <n v="0"/>
    <n v="0"/>
    <n v="1"/>
    <n v="1"/>
    <n v="3"/>
    <n v="1"/>
    <s v="Fa"/>
    <n v="6"/>
    <s v="Typ"/>
    <n v="2"/>
    <s v="Gd"/>
    <s v="Attchd"/>
    <n v="1959"/>
    <s v="Fin"/>
    <n v="2"/>
    <n v="528"/>
    <s v="TA"/>
    <s v="TA"/>
    <s v="Y"/>
    <n v="0"/>
    <n v="140"/>
    <n v="0"/>
    <n v="0"/>
    <n v="100"/>
    <n v="0"/>
    <s v="NA"/>
    <s v="NA"/>
    <s v="NA"/>
    <n v="0"/>
    <n v="11"/>
    <n v="2006"/>
    <s v="WD"/>
    <s v="Normal"/>
    <n v="149900"/>
    <m/>
    <m/>
  </r>
  <r>
    <x v="848"/>
    <n v="20"/>
    <s v="RL"/>
    <s v="NA"/>
    <n v="12537"/>
    <s v="Pave"/>
    <s v="NA"/>
    <s v="IR1"/>
    <s v="Lvl"/>
    <s v="AllPub"/>
    <s v="CulDSac"/>
    <s v="Gtl"/>
    <s v="NAmes"/>
    <s v="Norm"/>
    <s v="Norm"/>
    <s v="1Fam"/>
    <s v="1Story"/>
    <n v="5"/>
    <n v="6"/>
    <n v="1971"/>
    <n v="2008"/>
    <s v="Gable"/>
    <s v="CompShg"/>
    <s v="VinylSd"/>
    <s v="VinylSd"/>
    <s v="None"/>
    <n v="0"/>
    <s v="TA"/>
    <s v="TA"/>
    <s v="CBlock"/>
    <s v="TA"/>
    <s v="TA"/>
    <s v="No"/>
    <s v="GLQ"/>
    <n v="734"/>
    <s v="Unf"/>
    <n v="0"/>
    <n v="344"/>
    <n v="1078"/>
    <s v="GasA"/>
    <s v="Ex"/>
    <x v="0"/>
    <s v="SBrkr"/>
    <n v="1078"/>
    <n v="0"/>
    <n v="0"/>
    <n v="1078"/>
    <n v="1"/>
    <n v="0"/>
    <n v="1"/>
    <n v="1"/>
    <n v="3"/>
    <n v="1"/>
    <s v="TA"/>
    <n v="6"/>
    <s v="Typ"/>
    <n v="1"/>
    <s v="Fa"/>
    <s v="Attchd"/>
    <n v="1971"/>
    <s v="Fin"/>
    <n v="2"/>
    <n v="500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49900"/>
    <m/>
    <m/>
  </r>
  <r>
    <x v="849"/>
    <n v="20"/>
    <s v="RM"/>
    <n v="90"/>
    <n v="7407"/>
    <s v="Pave"/>
    <s v="NA"/>
    <s v="Reg"/>
    <s v="Lvl"/>
    <s v="AllPub"/>
    <s v="Inside"/>
    <s v="Gtl"/>
    <s v="OldTown"/>
    <s v="Artery"/>
    <s v="Norm"/>
    <s v="1Fam"/>
    <s v="1Story"/>
    <n v="6"/>
    <n v="7"/>
    <n v="1957"/>
    <n v="1996"/>
    <s v="Gable"/>
    <s v="CompShg"/>
    <s v="MetalSd"/>
    <s v="MetalSd"/>
    <s v="None"/>
    <n v="0"/>
    <s v="TA"/>
    <s v="TA"/>
    <s v="CBlock"/>
    <s v="TA"/>
    <s v="TA"/>
    <s v="No"/>
    <s v="GLQ"/>
    <n v="600"/>
    <s v="Unf"/>
    <n v="0"/>
    <n v="312"/>
    <n v="912"/>
    <s v="GasA"/>
    <s v="TA"/>
    <x v="0"/>
    <s v="FuseA"/>
    <n v="1236"/>
    <n v="0"/>
    <n v="0"/>
    <n v="1236"/>
    <n v="1"/>
    <n v="0"/>
    <n v="1"/>
    <n v="0"/>
    <n v="2"/>
    <n v="1"/>
    <s v="TA"/>
    <n v="6"/>
    <s v="Typ"/>
    <n v="0"/>
    <s v="NA"/>
    <s v="Attchd"/>
    <n v="1957"/>
    <s v="Unf"/>
    <n v="2"/>
    <n v="923"/>
    <s v="TA"/>
    <s v="TA"/>
    <s v="Y"/>
    <n v="0"/>
    <n v="158"/>
    <n v="158"/>
    <n v="0"/>
    <n v="0"/>
    <n v="0"/>
    <s v="NA"/>
    <s v="MnPrv"/>
    <s v="NA"/>
    <n v="0"/>
    <n v="4"/>
    <n v="2010"/>
    <s v="WD"/>
    <s v="Normal"/>
    <n v="149700"/>
    <m/>
    <m/>
  </r>
  <r>
    <x v="850"/>
    <n v="60"/>
    <s v="RL"/>
    <n v="74"/>
    <n v="7844"/>
    <s v="Pave"/>
    <s v="NA"/>
    <s v="Reg"/>
    <s v="Lvl"/>
    <s v="AllPub"/>
    <s v="Inside"/>
    <s v="Gtl"/>
    <s v="Sawyer"/>
    <s v="Norm"/>
    <s v="Norm"/>
    <s v="1Fam"/>
    <s v="2Story"/>
    <n v="6"/>
    <n v="7"/>
    <n v="1978"/>
    <n v="1978"/>
    <s v="Hip"/>
    <s v="CompShg"/>
    <s v="HdBoard"/>
    <s v="HdBoard"/>
    <s v="BrkFace"/>
    <n v="203"/>
    <s v="TA"/>
    <s v="TA"/>
    <s v="CBlock"/>
    <s v="TA"/>
    <s v="TA"/>
    <s v="No"/>
    <s v="ALQ"/>
    <n v="209"/>
    <s v="Unf"/>
    <n v="0"/>
    <n v="463"/>
    <n v="672"/>
    <s v="GasA"/>
    <s v="TA"/>
    <x v="0"/>
    <s v="SBrkr"/>
    <n v="672"/>
    <n v="728"/>
    <n v="0"/>
    <n v="1400"/>
    <n v="0"/>
    <n v="0"/>
    <n v="1"/>
    <n v="1"/>
    <n v="3"/>
    <n v="1"/>
    <s v="TA"/>
    <n v="6"/>
    <s v="Typ"/>
    <n v="1"/>
    <s v="TA"/>
    <s v="Attchd"/>
    <n v="1978"/>
    <s v="Fin"/>
    <n v="2"/>
    <n v="440"/>
    <s v="TA"/>
    <s v="TA"/>
    <s v="Y"/>
    <n v="0"/>
    <n v="0"/>
    <n v="0"/>
    <n v="0"/>
    <n v="0"/>
    <n v="0"/>
    <s v="NA"/>
    <s v="NA"/>
    <s v="NA"/>
    <n v="0"/>
    <n v="3"/>
    <n v="2006"/>
    <s v="WD"/>
    <s v="Normal"/>
    <n v="149500"/>
    <m/>
    <m/>
  </r>
  <r>
    <x v="851"/>
    <n v="20"/>
    <s v="RL"/>
    <n v="128"/>
    <n v="12160"/>
    <s v="Pave"/>
    <s v="NA"/>
    <s v="Reg"/>
    <s v="Lvl"/>
    <s v="AllPub"/>
    <s v="Inside"/>
    <s v="Gtl"/>
    <s v="NAmes"/>
    <s v="Feedr"/>
    <s v="Norm"/>
    <s v="1Fam"/>
    <s v="1Story"/>
    <n v="6"/>
    <n v="4"/>
    <n v="1953"/>
    <n v="1953"/>
    <s v="Hip"/>
    <s v="CompShg"/>
    <s v="Wd Sdng"/>
    <s v="Wd Sdng"/>
    <s v="BrkFace"/>
    <n v="90"/>
    <s v="TA"/>
    <s v="TA"/>
    <s v="CBlock"/>
    <s v="TA"/>
    <s v="TA"/>
    <s v="No"/>
    <s v="BLQ"/>
    <n v="1024"/>
    <s v="Unf"/>
    <n v="0"/>
    <n v="481"/>
    <n v="1505"/>
    <s v="GasA"/>
    <s v="Ex"/>
    <x v="0"/>
    <s v="SBrkr"/>
    <n v="1505"/>
    <n v="0"/>
    <n v="0"/>
    <n v="1505"/>
    <n v="1"/>
    <n v="0"/>
    <n v="1"/>
    <n v="0"/>
    <n v="2"/>
    <n v="1"/>
    <s v="TA"/>
    <n v="6"/>
    <s v="Typ"/>
    <n v="1"/>
    <s v="TA"/>
    <s v="Attchd"/>
    <n v="1953"/>
    <s v="RFn"/>
    <n v="2"/>
    <n v="505"/>
    <s v="TA"/>
    <s v="TA"/>
    <s v="Y"/>
    <n v="0"/>
    <n v="0"/>
    <n v="0"/>
    <n v="162"/>
    <n v="0"/>
    <n v="0"/>
    <s v="NA"/>
    <s v="NA"/>
    <s v="NA"/>
    <n v="0"/>
    <n v="2"/>
    <n v="2009"/>
    <s v="WD"/>
    <s v="Normal"/>
    <n v="149500"/>
    <m/>
    <m/>
  </r>
  <r>
    <x v="852"/>
    <n v="20"/>
    <s v="RL"/>
    <s v="NA"/>
    <n v="8544"/>
    <s v="Pave"/>
    <s v="NA"/>
    <s v="IR1"/>
    <s v="Lvl"/>
    <s v="AllPub"/>
    <s v="CulDSac"/>
    <s v="Gtl"/>
    <s v="Sawyer"/>
    <s v="Norm"/>
    <s v="Norm"/>
    <s v="1Fam"/>
    <s v="1Story"/>
    <n v="5"/>
    <n v="6"/>
    <n v="1966"/>
    <n v="2006"/>
    <s v="Gable"/>
    <s v="CompShg"/>
    <s v="HdBoard"/>
    <s v="HdBoard"/>
    <s v="None"/>
    <n v="0"/>
    <s v="TA"/>
    <s v="TA"/>
    <s v="CBlock"/>
    <s v="TA"/>
    <s v="TA"/>
    <s v="No"/>
    <s v="Unf"/>
    <n v="0"/>
    <s v="Unf"/>
    <n v="0"/>
    <n v="1228"/>
    <n v="1228"/>
    <s v="GasA"/>
    <s v="Gd"/>
    <x v="0"/>
    <s v="SBrkr"/>
    <n v="1228"/>
    <n v="0"/>
    <n v="0"/>
    <n v="1228"/>
    <n v="0"/>
    <n v="0"/>
    <n v="1"/>
    <n v="1"/>
    <n v="3"/>
    <n v="1"/>
    <s v="Gd"/>
    <n v="6"/>
    <s v="Typ"/>
    <n v="0"/>
    <s v="NA"/>
    <s v="Attchd"/>
    <n v="1966"/>
    <s v="Unf"/>
    <n v="1"/>
    <n v="271"/>
    <s v="TA"/>
    <s v="TA"/>
    <s v="Y"/>
    <n v="0"/>
    <n v="65"/>
    <n v="0"/>
    <n v="0"/>
    <n v="0"/>
    <n v="0"/>
    <s v="NA"/>
    <s v="MnPrv"/>
    <s v="NA"/>
    <n v="0"/>
    <n v="6"/>
    <n v="2008"/>
    <s v="WD"/>
    <s v="Normal"/>
    <n v="149350"/>
    <m/>
    <m/>
  </r>
  <r>
    <x v="853"/>
    <n v="120"/>
    <s v="RM"/>
    <s v="NA"/>
    <n v="4426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47"/>
    <s v="Gd"/>
    <s v="TA"/>
    <s v="PConc"/>
    <s v="Gd"/>
    <s v="TA"/>
    <s v="Av"/>
    <s v="GLQ"/>
    <n v="697"/>
    <s v="Unf"/>
    <n v="0"/>
    <n v="151"/>
    <n v="848"/>
    <s v="GasA"/>
    <s v="Ex"/>
    <x v="0"/>
    <s v="SBrkr"/>
    <n v="848"/>
    <n v="0"/>
    <n v="0"/>
    <n v="848"/>
    <n v="1"/>
    <n v="0"/>
    <n v="1"/>
    <n v="0"/>
    <n v="1"/>
    <n v="1"/>
    <s v="Gd"/>
    <n v="3"/>
    <s v="Typ"/>
    <n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5"/>
    <n v="2008"/>
    <s v="WD"/>
    <s v="Normal"/>
    <n v="149300"/>
    <m/>
    <m/>
  </r>
  <r>
    <x v="854"/>
    <n v="20"/>
    <s v="RL"/>
    <s v="NA"/>
    <n v="11241"/>
    <s v="Pave"/>
    <s v="NA"/>
    <s v="IR1"/>
    <s v="Lvl"/>
    <s v="AllPub"/>
    <s v="CulDSac"/>
    <s v="Gtl"/>
    <s v="NAmes"/>
    <s v="Norm"/>
    <s v="Norm"/>
    <s v="1Fam"/>
    <s v="1Story"/>
    <n v="6"/>
    <n v="7"/>
    <n v="1970"/>
    <n v="1970"/>
    <s v="Gable"/>
    <s v="CompShg"/>
    <s v="Wd Sdng"/>
    <s v="Wd Sdng"/>
    <s v="BrkFace"/>
    <n v="180"/>
    <s v="TA"/>
    <s v="TA"/>
    <s v="CBlock"/>
    <s v="TA"/>
    <s v="TA"/>
    <s v="No"/>
    <s v="ALQ"/>
    <n v="578"/>
    <s v="Unf"/>
    <n v="0"/>
    <n v="426"/>
    <n v="1004"/>
    <s v="GasA"/>
    <s v="Ex"/>
    <x v="0"/>
    <s v="SBrkr"/>
    <n v="1004"/>
    <n v="0"/>
    <n v="0"/>
    <n v="1004"/>
    <n v="1"/>
    <n v="0"/>
    <n v="1"/>
    <n v="0"/>
    <n v="2"/>
    <n v="1"/>
    <s v="TA"/>
    <n v="5"/>
    <s v="Typ"/>
    <n v="1"/>
    <s v="TA"/>
    <s v="Attchd"/>
    <n v="1970"/>
    <s v="Fin"/>
    <n v="2"/>
    <n v="480"/>
    <s v="TA"/>
    <s v="TA"/>
    <s v="Y"/>
    <n v="0"/>
    <n v="0"/>
    <n v="0"/>
    <n v="0"/>
    <n v="0"/>
    <n v="0"/>
    <s v="NA"/>
    <s v="NA"/>
    <s v="Shed"/>
    <n v="700"/>
    <n v="3"/>
    <n v="2010"/>
    <s v="WD"/>
    <s v="Normal"/>
    <n v="149000"/>
    <m/>
    <m/>
  </r>
  <r>
    <x v="855"/>
    <n v="120"/>
    <s v="RM"/>
    <s v="NA"/>
    <n v="4438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205"/>
    <s v="Gd"/>
    <s v="TA"/>
    <s v="PConc"/>
    <s v="Gd"/>
    <s v="TA"/>
    <s v="Av"/>
    <s v="GLQ"/>
    <n v="662"/>
    <s v="Unf"/>
    <n v="0"/>
    <n v="186"/>
    <n v="848"/>
    <s v="GasA"/>
    <s v="Ex"/>
    <x v="0"/>
    <s v="SBrkr"/>
    <n v="848"/>
    <n v="0"/>
    <n v="0"/>
    <n v="848"/>
    <n v="1"/>
    <n v="0"/>
    <n v="1"/>
    <n v="0"/>
    <n v="1"/>
    <n v="1"/>
    <s v="Gd"/>
    <n v="3"/>
    <s v="Typ"/>
    <n v="1"/>
    <s v="Gd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1"/>
    <n v="2008"/>
    <s v="WD"/>
    <s v="Normal"/>
    <n v="149000"/>
    <m/>
    <m/>
  </r>
  <r>
    <x v="856"/>
    <n v="70"/>
    <s v="RL"/>
    <n v="60"/>
    <n v="7200"/>
    <s v="Pave"/>
    <s v="NA"/>
    <s v="Reg"/>
    <s v="HLS"/>
    <s v="AllPub"/>
    <s v="Inside"/>
    <s v="Mod"/>
    <s v="Crawfor"/>
    <s v="Norm"/>
    <s v="Norm"/>
    <s v="1Fam"/>
    <s v="2Story"/>
    <n v="7"/>
    <n v="6"/>
    <n v="1931"/>
    <n v="2000"/>
    <s v="Gable"/>
    <s v="CompShg"/>
    <s v="Stucco"/>
    <s v="Wd Shng"/>
    <s v="None"/>
    <n v="0"/>
    <s v="TA"/>
    <s v="Fa"/>
    <s v="BrkTil"/>
    <s v="Gd"/>
    <s v="TA"/>
    <s v="No"/>
    <s v="Unf"/>
    <n v="0"/>
    <s v="Unf"/>
    <n v="0"/>
    <n v="776"/>
    <n v="776"/>
    <s v="GasA"/>
    <s v="TA"/>
    <x v="0"/>
    <s v="SBrkr"/>
    <n v="851"/>
    <n v="651"/>
    <n v="0"/>
    <n v="1502"/>
    <n v="0"/>
    <n v="0"/>
    <n v="1"/>
    <n v="1"/>
    <n v="3"/>
    <n v="1"/>
    <s v="TA"/>
    <n v="6"/>
    <s v="Typ"/>
    <n v="1"/>
    <s v="Gd"/>
    <s v="Attchd"/>
    <n v="1931"/>
    <s v="RFn"/>
    <n v="1"/>
    <n v="270"/>
    <s v="TA"/>
    <s v="TA"/>
    <s v="P"/>
    <n v="0"/>
    <n v="0"/>
    <n v="112"/>
    <n v="0"/>
    <n v="0"/>
    <n v="0"/>
    <s v="NA"/>
    <s v="MnPrv"/>
    <s v="NA"/>
    <n v="0"/>
    <n v="2"/>
    <n v="2008"/>
    <s v="WD"/>
    <s v="Normal"/>
    <n v="149000"/>
    <m/>
    <m/>
  </r>
  <r>
    <x v="857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5"/>
    <n v="6"/>
    <n v="1928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42"/>
    <n v="1042"/>
    <s v="GasA"/>
    <s v="Ex"/>
    <x v="0"/>
    <s v="SBrkr"/>
    <n v="1042"/>
    <n v="534"/>
    <n v="0"/>
    <n v="1576"/>
    <n v="0"/>
    <n v="0"/>
    <n v="1"/>
    <n v="0"/>
    <n v="3"/>
    <n v="1"/>
    <s v="TA"/>
    <n v="8"/>
    <s v="Typ"/>
    <n v="1"/>
    <s v="Gd"/>
    <s v="Detchd"/>
    <n v="1928"/>
    <s v="Unf"/>
    <n v="1"/>
    <n v="225"/>
    <s v="TA"/>
    <s v="TA"/>
    <s v="Y"/>
    <n v="0"/>
    <n v="0"/>
    <n v="0"/>
    <n v="0"/>
    <n v="0"/>
    <n v="0"/>
    <s v="NA"/>
    <s v="NA"/>
    <s v="NA"/>
    <n v="0"/>
    <n v="8"/>
    <n v="2006"/>
    <s v="WD"/>
    <s v="Family"/>
    <n v="149000"/>
    <m/>
    <m/>
  </r>
  <r>
    <x v="858"/>
    <n v="160"/>
    <s v="FV"/>
    <s v="NA"/>
    <n v="5105"/>
    <s v="Pave"/>
    <s v="NA"/>
    <s v="IR2"/>
    <s v="Lvl"/>
    <s v="AllPub"/>
    <s v="FR2"/>
    <s v="Gtl"/>
    <s v="Somerst"/>
    <s v="Norm"/>
    <s v="Norm"/>
    <s v="TwnhsE"/>
    <s v="2Story"/>
    <n v="7"/>
    <n v="5"/>
    <n v="2004"/>
    <n v="2004"/>
    <s v="Gable"/>
    <s v="CompShg"/>
    <s v="MetalSd"/>
    <s v="MetalSd"/>
    <s v="None"/>
    <n v="0"/>
    <s v="Gd"/>
    <s v="TA"/>
    <s v="PConc"/>
    <s v="Gd"/>
    <s v="TA"/>
    <s v="No"/>
    <s v="GLQ"/>
    <n v="239"/>
    <s v="Unf"/>
    <n v="0"/>
    <n v="312"/>
    <n v="551"/>
    <s v="GasA"/>
    <s v="Ex"/>
    <x v="0"/>
    <s v="SBrkr"/>
    <n v="551"/>
    <n v="551"/>
    <n v="0"/>
    <n v="1102"/>
    <n v="0"/>
    <n v="0"/>
    <n v="2"/>
    <n v="1"/>
    <n v="2"/>
    <n v="1"/>
    <s v="Gd"/>
    <n v="4"/>
    <s v="Typ"/>
    <n v="0"/>
    <s v="NA"/>
    <s v="Detchd"/>
    <n v="2004"/>
    <s v="Unf"/>
    <n v="2"/>
    <n v="480"/>
    <s v="TA"/>
    <s v="TA"/>
    <s v="Y"/>
    <n v="0"/>
    <n v="60"/>
    <n v="0"/>
    <n v="0"/>
    <n v="0"/>
    <n v="0"/>
    <s v="NA"/>
    <s v="NA"/>
    <s v="NA"/>
    <n v="0"/>
    <n v="3"/>
    <n v="2007"/>
    <s v="WD"/>
    <s v="Normal"/>
    <n v="148800"/>
    <m/>
    <m/>
  </r>
  <r>
    <x v="859"/>
    <n v="160"/>
    <s v="RL"/>
    <n v="24"/>
    <n v="2280"/>
    <s v="Pave"/>
    <s v="NA"/>
    <s v="Reg"/>
    <s v="Lvl"/>
    <s v="AllPub"/>
    <s v="FR2"/>
    <s v="Gtl"/>
    <s v="NPkVill"/>
    <s v="Norm"/>
    <s v="Norm"/>
    <s v="Twnhs"/>
    <s v="2Story"/>
    <n v="6"/>
    <n v="6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566"/>
    <s v="Unf"/>
    <n v="0"/>
    <n v="289"/>
    <n v="855"/>
    <s v="GasA"/>
    <s v="TA"/>
    <x v="0"/>
    <s v="SBrkr"/>
    <n v="855"/>
    <n v="601"/>
    <n v="0"/>
    <n v="1456"/>
    <n v="0"/>
    <n v="0"/>
    <n v="2"/>
    <n v="1"/>
    <n v="3"/>
    <n v="1"/>
    <s v="TA"/>
    <n v="7"/>
    <s v="Typ"/>
    <n v="1"/>
    <s v="TA"/>
    <s v="Attchd"/>
    <n v="1976"/>
    <s v="Unf"/>
    <n v="2"/>
    <n v="440"/>
    <s v="TA"/>
    <s v="TA"/>
    <s v="Y"/>
    <n v="87"/>
    <n v="0"/>
    <n v="0"/>
    <n v="0"/>
    <n v="0"/>
    <n v="0"/>
    <s v="NA"/>
    <s v="NA"/>
    <s v="NA"/>
    <n v="0"/>
    <n v="7"/>
    <n v="2009"/>
    <s v="WD"/>
    <s v="Normal"/>
    <n v="148500"/>
    <m/>
    <m/>
  </r>
  <r>
    <x v="860"/>
    <n v="160"/>
    <s v="RL"/>
    <n v="24"/>
    <n v="2289"/>
    <s v="Pave"/>
    <s v="NA"/>
    <s v="Reg"/>
    <s v="Lvl"/>
    <s v="AllPub"/>
    <s v="Inside"/>
    <s v="Gtl"/>
    <s v="NPkVill"/>
    <s v="Norm"/>
    <s v="Norm"/>
    <s v="Twnhs"/>
    <s v="2Story"/>
    <n v="6"/>
    <n v="6"/>
    <n v="1978"/>
    <n v="1978"/>
    <s v="Gable"/>
    <s v="CompShg"/>
    <s v="Plywood"/>
    <s v="Brk Cmn"/>
    <s v="None"/>
    <n v="0"/>
    <s v="TA"/>
    <s v="TA"/>
    <s v="CBlock"/>
    <s v="TA"/>
    <s v="TA"/>
    <s v="No"/>
    <s v="ALQ"/>
    <n v="311"/>
    <s v="Unf"/>
    <n v="0"/>
    <n v="544"/>
    <n v="855"/>
    <s v="GasA"/>
    <s v="TA"/>
    <x v="0"/>
    <s v="SBrkr"/>
    <n v="855"/>
    <n v="586"/>
    <n v="0"/>
    <n v="1441"/>
    <n v="0"/>
    <n v="0"/>
    <n v="2"/>
    <n v="1"/>
    <n v="3"/>
    <n v="1"/>
    <s v="TA"/>
    <n v="7"/>
    <s v="Typ"/>
    <n v="1"/>
    <s v="TA"/>
    <s v="Attchd"/>
    <n v="1978"/>
    <s v="Unf"/>
    <n v="2"/>
    <n v="440"/>
    <s v="TA"/>
    <s v="TA"/>
    <s v="Y"/>
    <n v="28"/>
    <n v="0"/>
    <n v="0"/>
    <n v="0"/>
    <n v="0"/>
    <n v="0"/>
    <s v="NA"/>
    <s v="NA"/>
    <s v="NA"/>
    <n v="0"/>
    <n v="4"/>
    <n v="2009"/>
    <s v="WD"/>
    <s v="Normal"/>
    <n v="148500"/>
    <m/>
    <m/>
  </r>
  <r>
    <x v="861"/>
    <n v="20"/>
    <s v="RL"/>
    <s v="NA"/>
    <n v="8750"/>
    <s v="Pave"/>
    <s v="NA"/>
    <s v="IR1"/>
    <s v="Lvl"/>
    <s v="AllPub"/>
    <s v="Inside"/>
    <s v="Gtl"/>
    <s v="NAmes"/>
    <s v="Norm"/>
    <s v="Norm"/>
    <s v="1Fam"/>
    <s v="1Story"/>
    <n v="5"/>
    <n v="6"/>
    <n v="1970"/>
    <n v="1970"/>
    <s v="Gable"/>
    <s v="CompShg"/>
    <s v="MetalSd"/>
    <s v="MetalSd"/>
    <s v="BrkFace"/>
    <n v="76"/>
    <s v="TA"/>
    <s v="TA"/>
    <s v="CBlock"/>
    <s v="TA"/>
    <s v="TA"/>
    <s v="No"/>
    <s v="BLQ"/>
    <n v="828"/>
    <s v="Unf"/>
    <n v="0"/>
    <n v="174"/>
    <n v="1002"/>
    <s v="GasA"/>
    <s v="TA"/>
    <x v="0"/>
    <s v="SBrkr"/>
    <n v="1002"/>
    <n v="0"/>
    <n v="0"/>
    <n v="1002"/>
    <n v="1"/>
    <n v="0"/>
    <n v="1"/>
    <n v="0"/>
    <n v="3"/>
    <n v="1"/>
    <s v="TA"/>
    <n v="5"/>
    <s v="Typ"/>
    <n v="0"/>
    <s v="NA"/>
    <s v="Detchd"/>
    <n v="1973"/>
    <s v="Unf"/>
    <n v="2"/>
    <n v="902"/>
    <s v="TA"/>
    <s v="TA"/>
    <s v="Y"/>
    <n v="0"/>
    <n v="0"/>
    <n v="0"/>
    <n v="0"/>
    <n v="0"/>
    <n v="0"/>
    <s v="NA"/>
    <s v="MnPrv"/>
    <s v="NA"/>
    <n v="0"/>
    <n v="8"/>
    <n v="2009"/>
    <s v="WD"/>
    <s v="Normal"/>
    <n v="148500"/>
    <m/>
    <m/>
  </r>
  <r>
    <x v="862"/>
    <n v="20"/>
    <s v="RL"/>
    <n v="73"/>
    <n v="8760"/>
    <s v="Pave"/>
    <s v="NA"/>
    <s v="Reg"/>
    <s v="Lvl"/>
    <s v="AllPub"/>
    <s v="Inside"/>
    <s v="Gtl"/>
    <s v="NAmes"/>
    <s v="Norm"/>
    <s v="Norm"/>
    <s v="1Fam"/>
    <s v="1Story"/>
    <n v="6"/>
    <n v="6"/>
    <n v="1959"/>
    <n v="1959"/>
    <s v="Hip"/>
    <s v="CompShg"/>
    <s v="MetalSd"/>
    <s v="MetalSd"/>
    <s v="BrkFace"/>
    <n v="220"/>
    <s v="TA"/>
    <s v="TA"/>
    <s v="CBlock"/>
    <s v="TA"/>
    <s v="TA"/>
    <s v="No"/>
    <s v="Unf"/>
    <n v="0"/>
    <s v="Unf"/>
    <n v="0"/>
    <n v="1194"/>
    <n v="1194"/>
    <s v="GasA"/>
    <s v="TA"/>
    <x v="0"/>
    <s v="SBrkr"/>
    <n v="1194"/>
    <n v="0"/>
    <n v="0"/>
    <n v="1194"/>
    <n v="1"/>
    <n v="0"/>
    <n v="1"/>
    <n v="0"/>
    <n v="3"/>
    <n v="1"/>
    <s v="TA"/>
    <n v="6"/>
    <s v="Typ"/>
    <n v="0"/>
    <s v="NA"/>
    <s v="Attchd"/>
    <n v="1959"/>
    <s v="RFn"/>
    <n v="1"/>
    <n v="312"/>
    <s v="TA"/>
    <s v="TA"/>
    <s v="Y"/>
    <n v="0"/>
    <n v="0"/>
    <n v="120"/>
    <n v="0"/>
    <n v="0"/>
    <n v="0"/>
    <s v="NA"/>
    <s v="NA"/>
    <s v="NA"/>
    <n v="0"/>
    <n v="4"/>
    <n v="2010"/>
    <s v="WD"/>
    <s v="Normal"/>
    <n v="148000"/>
    <m/>
    <m/>
  </r>
  <r>
    <x v="863"/>
    <n v="20"/>
    <s v="RL"/>
    <s v="NA"/>
    <n v="7917"/>
    <s v="Pave"/>
    <s v="NA"/>
    <s v="IR1"/>
    <s v="Lvl"/>
    <s v="AllPub"/>
    <s v="Corner"/>
    <s v="Gtl"/>
    <s v="Edwards"/>
    <s v="Norm"/>
    <s v="Norm"/>
    <s v="1Fam"/>
    <s v="1Story"/>
    <n v="6"/>
    <n v="7"/>
    <n v="1976"/>
    <n v="1976"/>
    <s v="Hip"/>
    <s v="CompShg"/>
    <s v="HdBoard"/>
    <s v="HdBoard"/>
    <s v="BrkFace"/>
    <n v="174"/>
    <s v="TA"/>
    <s v="Gd"/>
    <s v="CBlock"/>
    <s v="TA"/>
    <s v="Gd"/>
    <s v="No"/>
    <s v="BLQ"/>
    <n v="751"/>
    <s v="Unf"/>
    <n v="0"/>
    <n v="392"/>
    <n v="1143"/>
    <s v="GasA"/>
    <s v="TA"/>
    <x v="0"/>
    <s v="SBrkr"/>
    <n v="1113"/>
    <n v="0"/>
    <n v="0"/>
    <n v="1113"/>
    <n v="1"/>
    <n v="0"/>
    <n v="1"/>
    <n v="1"/>
    <n v="3"/>
    <n v="1"/>
    <s v="TA"/>
    <n v="6"/>
    <s v="Typ"/>
    <n v="1"/>
    <s v="Fa"/>
    <s v="Attchd"/>
    <n v="1987"/>
    <s v="RFn"/>
    <n v="1"/>
    <n v="504"/>
    <s v="TA"/>
    <s v="Gd"/>
    <s v="Y"/>
    <n v="370"/>
    <n v="30"/>
    <n v="0"/>
    <n v="0"/>
    <n v="0"/>
    <n v="0"/>
    <s v="NA"/>
    <s v="GdPrv"/>
    <s v="NA"/>
    <n v="0"/>
    <n v="5"/>
    <n v="2007"/>
    <s v="WD"/>
    <s v="Normal"/>
    <n v="148000"/>
    <m/>
    <m/>
  </r>
  <r>
    <x v="864"/>
    <n v="85"/>
    <s v="RL"/>
    <n v="57"/>
    <n v="8846"/>
    <s v="Pave"/>
    <s v="NA"/>
    <s v="IR1"/>
    <s v="Lvl"/>
    <s v="AllPub"/>
    <s v="CulDSac"/>
    <s v="Gtl"/>
    <s v="CollgCr"/>
    <s v="Norm"/>
    <s v="Norm"/>
    <s v="1Fam"/>
    <s v="SFoyer"/>
    <n v="5"/>
    <n v="5"/>
    <n v="1996"/>
    <n v="1996"/>
    <s v="Gable"/>
    <s v="CompShg"/>
    <s v="VinylSd"/>
    <s v="VinylSd"/>
    <s v="None"/>
    <n v="0"/>
    <s v="Gd"/>
    <s v="TA"/>
    <s v="PConc"/>
    <s v="Gd"/>
    <s v="TA"/>
    <s v="Av"/>
    <s v="GLQ"/>
    <n v="298"/>
    <s v="Unf"/>
    <n v="0"/>
    <n v="572"/>
    <n v="870"/>
    <s v="GasA"/>
    <s v="Ex"/>
    <x v="0"/>
    <s v="SBrkr"/>
    <n v="914"/>
    <n v="0"/>
    <n v="0"/>
    <n v="914"/>
    <n v="0"/>
    <n v="0"/>
    <n v="1"/>
    <n v="0"/>
    <n v="2"/>
    <n v="1"/>
    <s v="TA"/>
    <n v="5"/>
    <s v="Typ"/>
    <n v="0"/>
    <s v="NA"/>
    <s v="Detchd"/>
    <n v="1998"/>
    <s v="Unf"/>
    <n v="2"/>
    <n v="576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48000"/>
    <m/>
    <m/>
  </r>
  <r>
    <x v="865"/>
    <n v="180"/>
    <s v="RM"/>
    <n v="35"/>
    <n v="3675"/>
    <s v="Pave"/>
    <s v="NA"/>
    <s v="Reg"/>
    <s v="Lvl"/>
    <s v="AllPub"/>
    <s v="Inside"/>
    <s v="Gtl"/>
    <s v="Edwards"/>
    <s v="Norm"/>
    <s v="Norm"/>
    <s v="TwnhsE"/>
    <s v="SLvl"/>
    <n v="6"/>
    <n v="5"/>
    <n v="2005"/>
    <n v="2005"/>
    <s v="Gable"/>
    <s v="CompShg"/>
    <s v="VinylSd"/>
    <s v="VinylSd"/>
    <s v="BrkFace"/>
    <n v="80"/>
    <s v="TA"/>
    <s v="TA"/>
    <s v="PConc"/>
    <s v="Gd"/>
    <s v="TA"/>
    <s v="Gd"/>
    <s v="GLQ"/>
    <n v="459"/>
    <s v="Unf"/>
    <n v="0"/>
    <n v="88"/>
    <n v="547"/>
    <s v="GasA"/>
    <s v="Ex"/>
    <x v="0"/>
    <s v="SBrkr"/>
    <n v="1072"/>
    <n v="0"/>
    <n v="0"/>
    <n v="1072"/>
    <n v="1"/>
    <n v="0"/>
    <n v="1"/>
    <n v="0"/>
    <n v="2"/>
    <n v="1"/>
    <s v="TA"/>
    <n v="5"/>
    <s v="Typ"/>
    <n v="0"/>
    <s v="NA"/>
    <s v="Basment"/>
    <n v="2005"/>
    <s v="RFn"/>
    <n v="2"/>
    <n v="525"/>
    <s v="TA"/>
    <s v="TA"/>
    <s v="Y"/>
    <n v="0"/>
    <n v="28"/>
    <n v="0"/>
    <n v="0"/>
    <n v="0"/>
    <n v="0"/>
    <s v="NA"/>
    <s v="NA"/>
    <s v="NA"/>
    <n v="0"/>
    <n v="6"/>
    <n v="2008"/>
    <s v="WD"/>
    <s v="Normal"/>
    <n v="148000"/>
    <m/>
    <m/>
  </r>
  <r>
    <x v="866"/>
    <n v="80"/>
    <s v="RL"/>
    <s v="NA"/>
    <n v="10395"/>
    <s v="Pave"/>
    <s v="NA"/>
    <s v="IR1"/>
    <s v="Lvl"/>
    <s v="AllPub"/>
    <s v="FR2"/>
    <s v="Gtl"/>
    <s v="NWAmes"/>
    <s v="Norm"/>
    <s v="Norm"/>
    <s v="1Fam"/>
    <s v="SLvl"/>
    <n v="6"/>
    <n v="6"/>
    <n v="1978"/>
    <n v="1978"/>
    <s v="Gable"/>
    <s v="CompShg"/>
    <s v="HdBoard"/>
    <s v="HdBoard"/>
    <s v="BrkFace"/>
    <n v="233"/>
    <s v="TA"/>
    <s v="TA"/>
    <s v="CBlock"/>
    <s v="Gd"/>
    <s v="TA"/>
    <s v="Av"/>
    <s v="ALQ"/>
    <n v="605"/>
    <s v="Unf"/>
    <n v="0"/>
    <n v="427"/>
    <n v="1032"/>
    <s v="GasA"/>
    <s v="TA"/>
    <x v="0"/>
    <s v="SBrkr"/>
    <n v="1032"/>
    <n v="0"/>
    <n v="0"/>
    <n v="1032"/>
    <n v="0"/>
    <n v="1"/>
    <n v="2"/>
    <n v="0"/>
    <n v="3"/>
    <n v="1"/>
    <s v="TA"/>
    <n v="6"/>
    <s v="Typ"/>
    <n v="1"/>
    <s v="TA"/>
    <s v="Attchd"/>
    <n v="1978"/>
    <s v="Unf"/>
    <n v="2"/>
    <n v="564"/>
    <s v="TA"/>
    <s v="TA"/>
    <s v="Y"/>
    <n v="0"/>
    <n v="0"/>
    <n v="0"/>
    <n v="0"/>
    <n v="0"/>
    <n v="0"/>
    <s v="NA"/>
    <s v="MnPrv"/>
    <s v="Shed"/>
    <n v="500"/>
    <n v="7"/>
    <n v="2007"/>
    <s v="WD"/>
    <s v="Normal"/>
    <n v="148000"/>
    <m/>
    <m/>
  </r>
  <r>
    <x v="867"/>
    <n v="85"/>
    <s v="RL"/>
    <n v="88"/>
    <n v="11782"/>
    <s v="Pave"/>
    <s v="NA"/>
    <s v="IR1"/>
    <s v="Lvl"/>
    <s v="AllPub"/>
    <s v="Inside"/>
    <s v="Gtl"/>
    <s v="Sawyer"/>
    <s v="Norm"/>
    <s v="Norm"/>
    <s v="1Fam"/>
    <s v="SFoyer"/>
    <n v="5"/>
    <n v="7"/>
    <n v="1961"/>
    <n v="1995"/>
    <s v="Gable"/>
    <s v="CompShg"/>
    <s v="HdBoard"/>
    <s v="HdBoard"/>
    <s v="None"/>
    <n v="0"/>
    <s v="TA"/>
    <s v="TA"/>
    <s v="CBlock"/>
    <s v="TA"/>
    <s v="TA"/>
    <s v="Av"/>
    <s v="ALQ"/>
    <n v="899"/>
    <s v="Unf"/>
    <n v="0"/>
    <n v="210"/>
    <n v="1109"/>
    <s v="GasA"/>
    <s v="TA"/>
    <x v="0"/>
    <s v="SBrkr"/>
    <n v="1155"/>
    <n v="0"/>
    <n v="0"/>
    <n v="1155"/>
    <n v="1"/>
    <n v="0"/>
    <n v="1"/>
    <n v="0"/>
    <n v="3"/>
    <n v="1"/>
    <s v="Gd"/>
    <n v="6"/>
    <s v="Min2"/>
    <n v="0"/>
    <s v="NA"/>
    <s v="Detchd"/>
    <n v="1987"/>
    <s v="Unf"/>
    <n v="2"/>
    <n v="576"/>
    <s v="TA"/>
    <s v="TA"/>
    <s v="Y"/>
    <n v="192"/>
    <n v="0"/>
    <n v="0"/>
    <n v="0"/>
    <n v="0"/>
    <n v="0"/>
    <s v="NA"/>
    <s v="MnPrv"/>
    <s v="Shed"/>
    <n v="400"/>
    <n v="6"/>
    <n v="2010"/>
    <s v="WD"/>
    <s v="Normal"/>
    <n v="148000"/>
    <m/>
    <m/>
  </r>
  <r>
    <x v="868"/>
    <n v="20"/>
    <s v="RL"/>
    <n v="75"/>
    <n v="11235"/>
    <s v="Pave"/>
    <s v="NA"/>
    <s v="Reg"/>
    <s v="Lvl"/>
    <s v="AllPub"/>
    <s v="Inside"/>
    <s v="Gtl"/>
    <s v="Sawyer"/>
    <s v="Norm"/>
    <s v="Norm"/>
    <s v="1Fam"/>
    <s v="1Story"/>
    <n v="4"/>
    <n v="5"/>
    <n v="1963"/>
    <n v="1979"/>
    <s v="Gable"/>
    <s v="CompShg"/>
    <s v="HdBoard"/>
    <s v="HdBoard"/>
    <s v="BrkFace"/>
    <n v="51"/>
    <s v="TA"/>
    <s v="TA"/>
    <s v="CBlock"/>
    <s v="TA"/>
    <s v="TA"/>
    <s v="No"/>
    <s v="Rec"/>
    <n v="547"/>
    <s v="Unf"/>
    <n v="0"/>
    <n v="504"/>
    <n v="1051"/>
    <s v="GasA"/>
    <s v="Gd"/>
    <x v="0"/>
    <s v="SBrkr"/>
    <n v="1382"/>
    <n v="0"/>
    <n v="0"/>
    <n v="1382"/>
    <n v="0"/>
    <n v="0"/>
    <n v="1"/>
    <n v="1"/>
    <n v="3"/>
    <n v="1"/>
    <s v="TA"/>
    <n v="6"/>
    <s v="Typ"/>
    <n v="1"/>
    <s v="Po"/>
    <s v="Attchd"/>
    <n v="1974"/>
    <s v="Unf"/>
    <n v="2"/>
    <n v="459"/>
    <s v="TA"/>
    <s v="TA"/>
    <s v="Y"/>
    <n v="0"/>
    <n v="82"/>
    <n v="0"/>
    <n v="0"/>
    <n v="0"/>
    <n v="0"/>
    <s v="NA"/>
    <s v="NA"/>
    <s v="NA"/>
    <n v="0"/>
    <n v="10"/>
    <n v="2006"/>
    <s v="WD"/>
    <s v="Normal"/>
    <n v="148000"/>
    <m/>
    <m/>
  </r>
  <r>
    <x v="869"/>
    <n v="20"/>
    <s v="RL"/>
    <n v="75"/>
    <n v="9937"/>
    <s v="Pave"/>
    <s v="NA"/>
    <s v="Reg"/>
    <s v="Lvl"/>
    <s v="AllPub"/>
    <s v="Inside"/>
    <s v="Gtl"/>
    <s v="Edwards"/>
    <s v="Norm"/>
    <s v="Norm"/>
    <s v="1Fam"/>
    <s v="1Story"/>
    <n v="5"/>
    <n v="6"/>
    <n v="1965"/>
    <n v="1965"/>
    <s v="Gable"/>
    <s v="CompShg"/>
    <s v="HdBoard"/>
    <s v="HdBoard"/>
    <s v="None"/>
    <n v="0"/>
    <s v="Gd"/>
    <s v="TA"/>
    <s v="CBlock"/>
    <s v="TA"/>
    <s v="TA"/>
    <s v="No"/>
    <s v="BLQ"/>
    <n v="830"/>
    <s v="LwQ"/>
    <n v="290"/>
    <n v="136"/>
    <n v="1256"/>
    <s v="GasA"/>
    <s v="Gd"/>
    <x v="0"/>
    <s v="SBrkr"/>
    <n v="1256"/>
    <n v="0"/>
    <n v="0"/>
    <n v="1256"/>
    <n v="1"/>
    <n v="0"/>
    <n v="1"/>
    <n v="1"/>
    <n v="3"/>
    <n v="1"/>
    <s v="TA"/>
    <n v="6"/>
    <s v="Typ"/>
    <n v="0"/>
    <s v="NA"/>
    <s v="Attchd"/>
    <n v="1965"/>
    <s v="Fin"/>
    <n v="1"/>
    <n v="276"/>
    <s v="TA"/>
    <s v="TA"/>
    <s v="Y"/>
    <n v="736"/>
    <n v="68"/>
    <n v="0"/>
    <n v="0"/>
    <n v="0"/>
    <n v="0"/>
    <s v="NA"/>
    <s v="NA"/>
    <s v="NA"/>
    <n v="0"/>
    <n v="6"/>
    <n v="2008"/>
    <s v="WD"/>
    <s v="Normal"/>
    <n v="147500"/>
    <m/>
    <m/>
  </r>
  <r>
    <x v="870"/>
    <n v="160"/>
    <s v="FV"/>
    <n v="24"/>
    <n v="2544"/>
    <s v="Pave"/>
    <s v="Pave"/>
    <s v="Reg"/>
    <s v="Lvl"/>
    <s v="AllPub"/>
    <s v="Inside"/>
    <s v="Gtl"/>
    <s v="Somerst"/>
    <s v="Norm"/>
    <s v="Norm"/>
    <s v="Twnhs"/>
    <s v="2Story"/>
    <n v="7"/>
    <n v="5"/>
    <n v="2005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x v="0"/>
    <s v="SBrkr"/>
    <n v="520"/>
    <n v="623"/>
    <n v="80"/>
    <n v="1223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7"/>
    <n v="2006"/>
    <s v="WD"/>
    <s v="Normal"/>
    <n v="147400"/>
    <m/>
    <m/>
  </r>
  <r>
    <x v="871"/>
    <n v="70"/>
    <s v="RM"/>
    <n v="59"/>
    <n v="10690"/>
    <s v="Pave"/>
    <s v="NA"/>
    <s v="Reg"/>
    <s v="Lvl"/>
    <s v="AllPub"/>
    <s v="Inside"/>
    <s v="Gtl"/>
    <s v="IDOTRR"/>
    <s v="Norm"/>
    <s v="Norm"/>
    <s v="1Fam"/>
    <s v="2Story"/>
    <n v="5"/>
    <n v="7"/>
    <n v="1920"/>
    <n v="1997"/>
    <s v="Hip"/>
    <s v="CompShg"/>
    <s v="VinylSd"/>
    <s v="VinylSd"/>
    <s v="None"/>
    <n v="0"/>
    <s v="TA"/>
    <s v="Gd"/>
    <s v="CBlock"/>
    <s v="TA"/>
    <s v="Fa"/>
    <s v="No"/>
    <s v="Rec"/>
    <n v="456"/>
    <s v="Unf"/>
    <n v="0"/>
    <n v="216"/>
    <n v="672"/>
    <s v="GasA"/>
    <s v="Gd"/>
    <x v="0"/>
    <s v="FuseA"/>
    <n v="672"/>
    <n v="672"/>
    <n v="0"/>
    <n v="1344"/>
    <n v="0"/>
    <n v="0"/>
    <n v="1"/>
    <n v="0"/>
    <n v="3"/>
    <n v="1"/>
    <s v="TA"/>
    <n v="6"/>
    <s v="Typ"/>
    <n v="0"/>
    <s v="NA"/>
    <s v="Detchd"/>
    <n v="1964"/>
    <s v="Unf"/>
    <n v="1"/>
    <n v="468"/>
    <s v="TA"/>
    <s v="Fa"/>
    <s v="Y"/>
    <n v="0"/>
    <n v="128"/>
    <n v="218"/>
    <n v="0"/>
    <n v="0"/>
    <n v="0"/>
    <s v="NA"/>
    <s v="NA"/>
    <s v="NA"/>
    <n v="0"/>
    <n v="7"/>
    <n v="2009"/>
    <s v="WD"/>
    <s v="Normal"/>
    <n v="147000"/>
    <m/>
    <m/>
  </r>
  <r>
    <x v="872"/>
    <n v="20"/>
    <s v="RL"/>
    <n v="80"/>
    <n v="9600"/>
    <s v="Pave"/>
    <s v="NA"/>
    <s v="Reg"/>
    <s v="Lvl"/>
    <s v="AllPub"/>
    <s v="Inside"/>
    <s v="Gtl"/>
    <s v="NAmes"/>
    <s v="Norm"/>
    <s v="Norm"/>
    <s v="1Fam"/>
    <s v="1Story"/>
    <n v="5"/>
    <n v="7"/>
    <n v="1950"/>
    <n v="2007"/>
    <s v="Gable"/>
    <s v="CompShg"/>
    <s v="MetalSd"/>
    <s v="MetalSd"/>
    <s v="None"/>
    <n v="0"/>
    <s v="Gd"/>
    <s v="TA"/>
    <s v="CBlock"/>
    <s v="TA"/>
    <s v="TA"/>
    <s v="No"/>
    <s v="ALQ"/>
    <n v="607"/>
    <s v="Unf"/>
    <n v="0"/>
    <n v="506"/>
    <n v="1113"/>
    <s v="GasA"/>
    <s v="Gd"/>
    <x v="0"/>
    <s v="SBrkr"/>
    <n v="1113"/>
    <n v="0"/>
    <n v="0"/>
    <n v="1113"/>
    <n v="0"/>
    <n v="0"/>
    <n v="1"/>
    <n v="0"/>
    <n v="3"/>
    <n v="1"/>
    <s v="Gd"/>
    <n v="5"/>
    <s v="Typ"/>
    <n v="1"/>
    <s v="Gd"/>
    <s v="Attchd"/>
    <n v="1950"/>
    <s v="Unf"/>
    <n v="1"/>
    <n v="264"/>
    <s v="TA"/>
    <s v="TA"/>
    <s v="Y"/>
    <n v="0"/>
    <n v="80"/>
    <n v="120"/>
    <n v="0"/>
    <n v="0"/>
    <n v="0"/>
    <s v="NA"/>
    <s v="NA"/>
    <s v="NA"/>
    <n v="0"/>
    <n v="7"/>
    <n v="2009"/>
    <s v="WD"/>
    <s v="Normal"/>
    <n v="147000"/>
    <m/>
    <m/>
  </r>
  <r>
    <x v="873"/>
    <n v="160"/>
    <s v="RL"/>
    <n v="24"/>
    <n v="2308"/>
    <s v="Pave"/>
    <s v="NA"/>
    <s v="Reg"/>
    <s v="Lvl"/>
    <s v="AllPub"/>
    <s v="Inside"/>
    <s v="Gtl"/>
    <s v="NPkVill"/>
    <s v="Norm"/>
    <s v="Norm"/>
    <s v="TwnhsE"/>
    <s v="2Story"/>
    <n v="6"/>
    <n v="5"/>
    <n v="1974"/>
    <n v="1974"/>
    <s v="Gable"/>
    <s v="CompShg"/>
    <s v="Plywood"/>
    <s v="Brk Cmn"/>
    <s v="None"/>
    <n v="0"/>
    <s v="TA"/>
    <s v="TA"/>
    <s v="CBlock"/>
    <s v="TA"/>
    <s v="TA"/>
    <s v="No"/>
    <s v="ALQ"/>
    <n v="257"/>
    <s v="Rec"/>
    <n v="495"/>
    <n v="103"/>
    <n v="855"/>
    <s v="GasA"/>
    <s v="TA"/>
    <x v="0"/>
    <s v="SBrkr"/>
    <n v="855"/>
    <n v="467"/>
    <n v="0"/>
    <n v="1322"/>
    <n v="0"/>
    <n v="1"/>
    <n v="2"/>
    <n v="1"/>
    <n v="3"/>
    <n v="1"/>
    <s v="TA"/>
    <n v="6"/>
    <s v="Typ"/>
    <n v="1"/>
    <s v="Fa"/>
    <s v="Attchd"/>
    <n v="1974"/>
    <s v="Unf"/>
    <n v="2"/>
    <n v="440"/>
    <s v="TA"/>
    <s v="TA"/>
    <s v="Y"/>
    <n v="260"/>
    <n v="0"/>
    <n v="0"/>
    <n v="0"/>
    <n v="0"/>
    <n v="0"/>
    <s v="NA"/>
    <s v="NA"/>
    <s v="NA"/>
    <n v="0"/>
    <n v="6"/>
    <n v="2009"/>
    <s v="WD"/>
    <s v="Normal"/>
    <n v="147000"/>
    <m/>
    <m/>
  </r>
  <r>
    <x v="874"/>
    <n v="20"/>
    <s v="RL"/>
    <n v="70"/>
    <n v="8402"/>
    <s v="Pave"/>
    <s v="NA"/>
    <s v="Reg"/>
    <s v="Lvl"/>
    <s v="AllPub"/>
    <s v="Inside"/>
    <s v="Gtl"/>
    <s v="Mitchel"/>
    <s v="Feedr"/>
    <s v="Norm"/>
    <s v="1Fam"/>
    <s v="1Story"/>
    <n v="5"/>
    <n v="5"/>
    <n v="2007"/>
    <n v="2007"/>
    <s v="Gable"/>
    <s v="CompShg"/>
    <s v="VinylSd"/>
    <s v="VinylSd"/>
    <s v="None"/>
    <n v="0"/>
    <s v="TA"/>
    <s v="TA"/>
    <s v="PConc"/>
    <s v="Gd"/>
    <s v="TA"/>
    <s v="No"/>
    <s v="ALQ"/>
    <n v="206"/>
    <s v="Unf"/>
    <n v="0"/>
    <n v="914"/>
    <n v="1120"/>
    <s v="GasA"/>
    <s v="Ex"/>
    <x v="0"/>
    <s v="SBrkr"/>
    <n v="1120"/>
    <n v="0"/>
    <n v="0"/>
    <n v="1120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0"/>
    <n v="30"/>
    <n v="0"/>
    <n v="0"/>
    <n v="0"/>
    <n v="0"/>
    <s v="NA"/>
    <s v="NA"/>
    <s v="NA"/>
    <n v="0"/>
    <n v="12"/>
    <n v="2007"/>
    <s v="New"/>
    <s v="Partial"/>
    <n v="147000"/>
    <m/>
    <m/>
  </r>
  <r>
    <x v="875"/>
    <n v="80"/>
    <s v="RL"/>
    <s v="NA"/>
    <n v="10970"/>
    <s v="Pave"/>
    <s v="NA"/>
    <s v="IR1"/>
    <s v="Low"/>
    <s v="AllPub"/>
    <s v="Inside"/>
    <s v="Mod"/>
    <s v="CollgCr"/>
    <s v="Norm"/>
    <s v="Norm"/>
    <s v="1Fam"/>
    <s v="SLvl"/>
    <n v="6"/>
    <n v="6"/>
    <n v="1978"/>
    <n v="1978"/>
    <s v="Gable"/>
    <s v="CompShg"/>
    <s v="Plywood"/>
    <s v="HdBoard"/>
    <s v="None"/>
    <n v="0"/>
    <s v="TA"/>
    <s v="TA"/>
    <s v="CBlock"/>
    <s v="Gd"/>
    <s v="Gd"/>
    <s v="Gd"/>
    <s v="GLQ"/>
    <n v="505"/>
    <s v="LwQ"/>
    <n v="435"/>
    <n v="0"/>
    <n v="940"/>
    <s v="GasA"/>
    <s v="TA"/>
    <x v="0"/>
    <s v="SBrkr"/>
    <n v="1026"/>
    <n v="0"/>
    <n v="0"/>
    <n v="1026"/>
    <n v="1"/>
    <n v="0"/>
    <n v="1"/>
    <n v="0"/>
    <n v="3"/>
    <n v="1"/>
    <s v="TA"/>
    <n v="5"/>
    <s v="Typ"/>
    <n v="0"/>
    <s v="NA"/>
    <s v="Detchd"/>
    <n v="1981"/>
    <s v="Unf"/>
    <n v="2"/>
    <n v="576"/>
    <s v="TA"/>
    <s v="Fa"/>
    <s v="Y"/>
    <n v="0"/>
    <n v="0"/>
    <n v="34"/>
    <n v="0"/>
    <n v="0"/>
    <n v="0"/>
    <s v="NA"/>
    <s v="MnPrv"/>
    <s v="NA"/>
    <n v="0"/>
    <n v="10"/>
    <n v="2008"/>
    <s v="WD"/>
    <s v="Normal"/>
    <n v="147000"/>
    <m/>
    <m/>
  </r>
  <r>
    <x v="876"/>
    <n v="85"/>
    <s v="RL"/>
    <n v="73"/>
    <n v="9069"/>
    <s v="Pave"/>
    <s v="NA"/>
    <s v="Reg"/>
    <s v="Lvl"/>
    <s v="AllPub"/>
    <s v="Inside"/>
    <s v="Gtl"/>
    <s v="SawyerW"/>
    <s v="Norm"/>
    <s v="Norm"/>
    <s v="1Fam"/>
    <s v="SFoyer"/>
    <n v="6"/>
    <n v="6"/>
    <n v="1992"/>
    <n v="1992"/>
    <s v="Gable"/>
    <s v="CompShg"/>
    <s v="HdBoard"/>
    <s v="HdBoard"/>
    <s v="None"/>
    <n v="0"/>
    <s v="TA"/>
    <s v="TA"/>
    <s v="PConc"/>
    <s v="Gd"/>
    <s v="TA"/>
    <s v="Av"/>
    <s v="GLQ"/>
    <n v="747"/>
    <s v="Unf"/>
    <n v="0"/>
    <n v="189"/>
    <n v="936"/>
    <s v="GasA"/>
    <s v="Ex"/>
    <x v="0"/>
    <s v="SBrkr"/>
    <n v="996"/>
    <n v="0"/>
    <n v="0"/>
    <n v="996"/>
    <n v="1"/>
    <n v="0"/>
    <n v="1"/>
    <n v="0"/>
    <n v="2"/>
    <n v="1"/>
    <s v="Gd"/>
    <n v="5"/>
    <s v="Typ"/>
    <n v="0"/>
    <s v="NA"/>
    <s v="Attchd"/>
    <n v="1992"/>
    <s v="Unf"/>
    <n v="2"/>
    <n v="564"/>
    <s v="TA"/>
    <s v="TA"/>
    <s v="Y"/>
    <n v="120"/>
    <n v="0"/>
    <n v="0"/>
    <n v="0"/>
    <n v="0"/>
    <n v="0"/>
    <s v="NA"/>
    <s v="NA"/>
    <s v="NA"/>
    <n v="0"/>
    <n v="4"/>
    <n v="2010"/>
    <s v="WD"/>
    <s v="Normal"/>
    <n v="147000"/>
    <m/>
    <m/>
  </r>
  <r>
    <x v="877"/>
    <n v="20"/>
    <s v="RL"/>
    <n v="72"/>
    <n v="8872"/>
    <s v="Pave"/>
    <s v="NA"/>
    <s v="Reg"/>
    <s v="Lvl"/>
    <s v="AllPub"/>
    <s v="Corner"/>
    <s v="Gtl"/>
    <s v="NAmes"/>
    <s v="Norm"/>
    <s v="Norm"/>
    <s v="1Fam"/>
    <s v="1Story"/>
    <n v="5"/>
    <n v="8"/>
    <n v="1965"/>
    <n v="2008"/>
    <s v="Gable"/>
    <s v="CompShg"/>
    <s v="VinylSd"/>
    <s v="VinylSd"/>
    <s v="BrkFace"/>
    <n v="300"/>
    <s v="TA"/>
    <s v="TA"/>
    <s v="CBlock"/>
    <s v="TA"/>
    <s v="TA"/>
    <s v="No"/>
    <s v="ALQ"/>
    <n v="595"/>
    <s v="Unf"/>
    <n v="0"/>
    <n v="317"/>
    <n v="912"/>
    <s v="GasA"/>
    <s v="Ex"/>
    <x v="0"/>
    <s v="SBrkr"/>
    <n v="912"/>
    <n v="0"/>
    <n v="0"/>
    <n v="912"/>
    <n v="1"/>
    <n v="0"/>
    <n v="1"/>
    <n v="0"/>
    <n v="2"/>
    <n v="1"/>
    <s v="Gd"/>
    <n v="5"/>
    <s v="Typ"/>
    <n v="0"/>
    <s v="NA"/>
    <s v="Detchd"/>
    <n v="1992"/>
    <s v="Unf"/>
    <n v="2"/>
    <n v="576"/>
    <s v="TA"/>
    <s v="TA"/>
    <s v="Y"/>
    <n v="0"/>
    <n v="240"/>
    <n v="0"/>
    <n v="0"/>
    <n v="0"/>
    <n v="0"/>
    <s v="NA"/>
    <s v="NA"/>
    <s v="NA"/>
    <n v="0"/>
    <n v="12"/>
    <n v="2008"/>
    <s v="WD"/>
    <s v="Normal"/>
    <n v="147000"/>
    <m/>
    <m/>
  </r>
  <r>
    <x v="878"/>
    <n v="20"/>
    <s v="RM"/>
    <n v="100"/>
    <n v="12000"/>
    <s v="Pave"/>
    <s v="NA"/>
    <s v="Reg"/>
    <s v="Lvl"/>
    <s v="AllPub"/>
    <s v="Inside"/>
    <s v="Gtl"/>
    <s v="OldTown"/>
    <s v="Norm"/>
    <s v="Norm"/>
    <s v="1Fam"/>
    <s v="1Story"/>
    <n v="5"/>
    <n v="7"/>
    <n v="1948"/>
    <n v="2005"/>
    <s v="Gable"/>
    <s v="CompShg"/>
    <s v="MetalSd"/>
    <s v="MetalSd"/>
    <s v="None"/>
    <n v="0"/>
    <s v="TA"/>
    <s v="TA"/>
    <s v="CBlock"/>
    <s v="TA"/>
    <s v="TA"/>
    <s v="No"/>
    <s v="GLQ"/>
    <n v="144"/>
    <s v="ALQ"/>
    <n v="608"/>
    <n v="172"/>
    <n v="924"/>
    <s v="GasA"/>
    <s v="Ex"/>
    <x v="0"/>
    <s v="SBrkr"/>
    <n v="1122"/>
    <n v="0"/>
    <n v="0"/>
    <n v="1122"/>
    <n v="1"/>
    <n v="0"/>
    <n v="1"/>
    <n v="0"/>
    <n v="2"/>
    <n v="1"/>
    <s v="Gd"/>
    <n v="6"/>
    <s v="Typ"/>
    <n v="0"/>
    <s v="NA"/>
    <s v="Attchd"/>
    <n v="1948"/>
    <s v="Unf"/>
    <n v="2"/>
    <n v="528"/>
    <s v="TA"/>
    <s v="TA"/>
    <s v="Y"/>
    <n v="0"/>
    <n v="36"/>
    <n v="0"/>
    <n v="0"/>
    <n v="0"/>
    <n v="0"/>
    <s v="NA"/>
    <s v="GdWo"/>
    <s v="NA"/>
    <n v="0"/>
    <n v="5"/>
    <n v="2008"/>
    <s v="WD"/>
    <s v="Normal"/>
    <n v="147000"/>
    <m/>
    <m/>
  </r>
  <r>
    <x v="879"/>
    <n v="20"/>
    <s v="RL"/>
    <n v="75"/>
    <n v="9986"/>
    <s v="Pave"/>
    <s v="NA"/>
    <s v="Reg"/>
    <s v="Lvl"/>
    <s v="AllPub"/>
    <s v="Inside"/>
    <s v="Gtl"/>
    <s v="Somerst"/>
    <s v="Norm"/>
    <s v="Norm"/>
    <s v="1Fam"/>
    <s v="1Story"/>
    <n v="8"/>
    <n v="5"/>
    <n v="2006"/>
    <n v="2007"/>
    <s v="Gable"/>
    <s v="CompShg"/>
    <s v="VinylSd"/>
    <s v="VinylSd"/>
    <s v="BrkFace"/>
    <n v="428"/>
    <s v="Gd"/>
    <s v="TA"/>
    <s v="PConc"/>
    <s v="Ex"/>
    <s v="TA"/>
    <s v="Av"/>
    <s v="Unf"/>
    <n v="0"/>
    <s v="Unf"/>
    <n v="0"/>
    <n v="1795"/>
    <n v="1795"/>
    <s v="GasA"/>
    <s v="Ex"/>
    <x v="0"/>
    <s v="SBrkr"/>
    <n v="1795"/>
    <n v="0"/>
    <n v="0"/>
    <n v="1795"/>
    <n v="0"/>
    <n v="0"/>
    <n v="2"/>
    <n v="0"/>
    <n v="2"/>
    <n v="1"/>
    <s v="Gd"/>
    <n v="7"/>
    <s v="Typ"/>
    <n v="1"/>
    <s v="Gd"/>
    <s v="Attchd"/>
    <n v="2007"/>
    <s v="RFn"/>
    <n v="3"/>
    <n v="895"/>
    <s v="TA"/>
    <s v="TA"/>
    <s v="Y"/>
    <n v="0"/>
    <n v="49"/>
    <n v="0"/>
    <n v="0"/>
    <n v="0"/>
    <n v="0"/>
    <s v="NA"/>
    <s v="NA"/>
    <s v="NA"/>
    <n v="0"/>
    <n v="2"/>
    <n v="2007"/>
    <s v="New"/>
    <s v="Partial"/>
    <n v="147000"/>
    <m/>
    <m/>
  </r>
  <r>
    <x v="880"/>
    <n v="80"/>
    <s v="RL"/>
    <s v="NA"/>
    <n v="11333"/>
    <s v="Pave"/>
    <s v="NA"/>
    <s v="IR1"/>
    <s v="Lvl"/>
    <s v="AllPub"/>
    <s v="Corner"/>
    <s v="Gtl"/>
    <s v="Mitchel"/>
    <s v="Norm"/>
    <s v="Norm"/>
    <s v="1Fam"/>
    <s v="SLvl"/>
    <n v="6"/>
    <n v="5"/>
    <n v="1976"/>
    <n v="1976"/>
    <s v="Gable"/>
    <s v="CompShg"/>
    <s v="HdBoard"/>
    <s v="HdBoard"/>
    <s v="None"/>
    <n v="0"/>
    <s v="TA"/>
    <s v="TA"/>
    <s v="PConc"/>
    <s v="Gd"/>
    <s v="TA"/>
    <s v="Av"/>
    <s v="ALQ"/>
    <n v="539"/>
    <s v="Unf"/>
    <n v="0"/>
    <n v="490"/>
    <n v="1029"/>
    <s v="GasA"/>
    <s v="TA"/>
    <x v="0"/>
    <s v="SBrkr"/>
    <n v="1062"/>
    <n v="0"/>
    <n v="0"/>
    <n v="1062"/>
    <n v="1"/>
    <n v="0"/>
    <n v="1"/>
    <n v="0"/>
    <n v="3"/>
    <n v="1"/>
    <s v="TA"/>
    <n v="5"/>
    <s v="Typ"/>
    <n v="2"/>
    <s v="TA"/>
    <s v="Attchd"/>
    <n v="1976"/>
    <s v="RFn"/>
    <n v="2"/>
    <n v="539"/>
    <s v="TA"/>
    <s v="TA"/>
    <s v="Y"/>
    <n v="120"/>
    <n v="0"/>
    <n v="0"/>
    <n v="0"/>
    <n v="0"/>
    <n v="0"/>
    <s v="NA"/>
    <s v="NA"/>
    <s v="NA"/>
    <n v="0"/>
    <n v="5"/>
    <n v="2007"/>
    <s v="WD"/>
    <s v="Normal"/>
    <n v="146800"/>
    <m/>
    <m/>
  </r>
  <r>
    <x v="881"/>
    <n v="70"/>
    <s v="RL"/>
    <n v="79"/>
    <n v="9480"/>
    <s v="Pave"/>
    <s v="NA"/>
    <s v="Reg"/>
    <s v="Lvl"/>
    <s v="AllPub"/>
    <s v="Inside"/>
    <s v="Gtl"/>
    <s v="NAmes"/>
    <s v="Artery"/>
    <s v="Norm"/>
    <s v="1Fam"/>
    <s v="2Story"/>
    <n v="5"/>
    <n v="7"/>
    <n v="1942"/>
    <n v="1995"/>
    <s v="Gable"/>
    <s v="CompShg"/>
    <s v="MetalSd"/>
    <s v="MetalSd"/>
    <s v="Stone"/>
    <n v="224"/>
    <s v="TA"/>
    <s v="TA"/>
    <s v="CBlock"/>
    <s v="TA"/>
    <s v="TA"/>
    <s v="No"/>
    <s v="LwQ"/>
    <n v="386"/>
    <s v="Unf"/>
    <n v="0"/>
    <n v="342"/>
    <n v="728"/>
    <s v="GasA"/>
    <s v="Ex"/>
    <x v="0"/>
    <s v="SBrkr"/>
    <n v="888"/>
    <n v="756"/>
    <n v="0"/>
    <n v="1644"/>
    <n v="0"/>
    <n v="0"/>
    <n v="1"/>
    <n v="1"/>
    <n v="3"/>
    <n v="1"/>
    <s v="Gd"/>
    <n v="7"/>
    <s v="Typ"/>
    <n v="2"/>
    <s v="Gd"/>
    <s v="Attchd"/>
    <n v="1942"/>
    <s v="Unf"/>
    <n v="1"/>
    <n v="312"/>
    <s v="TA"/>
    <s v="TA"/>
    <s v="Y"/>
    <n v="168"/>
    <n v="0"/>
    <n v="0"/>
    <n v="0"/>
    <n v="0"/>
    <n v="0"/>
    <s v="NA"/>
    <s v="NA"/>
    <s v="NA"/>
    <n v="0"/>
    <n v="6"/>
    <n v="2007"/>
    <s v="WD"/>
    <s v="Normal"/>
    <n v="146500"/>
    <m/>
    <m/>
  </r>
  <r>
    <x v="882"/>
    <n v="160"/>
    <s v="FV"/>
    <n v="34"/>
    <n v="3604"/>
    <s v="Pave"/>
    <s v="Pave"/>
    <s v="Reg"/>
    <s v="Lvl"/>
    <s v="AllPub"/>
    <s v="Corner"/>
    <s v="Gtl"/>
    <s v="Somerst"/>
    <s v="Norm"/>
    <s v="Norm"/>
    <s v="TwnhsE"/>
    <s v="2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89"/>
    <n v="689"/>
    <s v="GasA"/>
    <s v="Ex"/>
    <x v="0"/>
    <s v="SBrkr"/>
    <n v="703"/>
    <n v="689"/>
    <n v="0"/>
    <n v="1392"/>
    <n v="0"/>
    <n v="0"/>
    <n v="2"/>
    <n v="0"/>
    <n v="2"/>
    <n v="1"/>
    <s v="Gd"/>
    <n v="5"/>
    <s v="Typ"/>
    <n v="0"/>
    <s v="NA"/>
    <s v="Detchd"/>
    <n v="2007"/>
    <s v="Unf"/>
    <n v="2"/>
    <n v="540"/>
    <s v="TA"/>
    <s v="TA"/>
    <s v="Y"/>
    <n v="0"/>
    <n v="102"/>
    <n v="0"/>
    <n v="0"/>
    <n v="0"/>
    <n v="0"/>
    <s v="NA"/>
    <s v="NA"/>
    <s v="NA"/>
    <n v="0"/>
    <n v="2"/>
    <n v="2008"/>
    <s v="WD"/>
    <s v="Abnorml"/>
    <n v="146000"/>
    <m/>
    <m/>
  </r>
  <r>
    <x v="883"/>
    <n v="20"/>
    <s v="RL"/>
    <n v="71"/>
    <n v="9230"/>
    <s v="Pave"/>
    <s v="NA"/>
    <s v="Reg"/>
    <s v="Lvl"/>
    <s v="AllPub"/>
    <s v="Corner"/>
    <s v="Gtl"/>
    <s v="NAmes"/>
    <s v="Feedr"/>
    <s v="Norm"/>
    <s v="1Fam"/>
    <s v="1Story"/>
    <n v="5"/>
    <n v="8"/>
    <n v="1965"/>
    <n v="1998"/>
    <s v="Hip"/>
    <s v="CompShg"/>
    <s v="MetalSd"/>
    <s v="MetalSd"/>
    <s v="BrkFace"/>
    <n v="166"/>
    <s v="TA"/>
    <s v="TA"/>
    <s v="CBlock"/>
    <s v="TA"/>
    <s v="TA"/>
    <s v="Mn"/>
    <s v="GLQ"/>
    <n v="661"/>
    <s v="Unf"/>
    <n v="0"/>
    <n v="203"/>
    <n v="864"/>
    <s v="GasA"/>
    <s v="Gd"/>
    <x v="0"/>
    <s v="SBrkr"/>
    <n v="1200"/>
    <n v="0"/>
    <n v="0"/>
    <n v="1200"/>
    <n v="1"/>
    <n v="0"/>
    <n v="1"/>
    <n v="1"/>
    <n v="1"/>
    <n v="1"/>
    <s v="Gd"/>
    <n v="6"/>
    <s v="Typ"/>
    <n v="0"/>
    <s v="NA"/>
    <s v="Detchd"/>
    <n v="1977"/>
    <s v="Unf"/>
    <n v="2"/>
    <n v="884"/>
    <s v="TA"/>
    <s v="TA"/>
    <s v="Y"/>
    <n v="0"/>
    <n v="64"/>
    <n v="0"/>
    <n v="0"/>
    <n v="0"/>
    <n v="0"/>
    <s v="NA"/>
    <s v="MnPrv"/>
    <s v="NA"/>
    <n v="0"/>
    <n v="10"/>
    <n v="2006"/>
    <s v="WD"/>
    <s v="Normal"/>
    <n v="146000"/>
    <m/>
    <m/>
  </r>
  <r>
    <x v="884"/>
    <n v="160"/>
    <s v="RL"/>
    <n v="24"/>
    <n v="2280"/>
    <s v="Pave"/>
    <s v="NA"/>
    <s v="Reg"/>
    <s v="Lvl"/>
    <s v="AllPub"/>
    <s v="Inside"/>
    <s v="Gtl"/>
    <s v="NPkVill"/>
    <s v="Norm"/>
    <s v="Norm"/>
    <s v="Twnhs"/>
    <s v="2Story"/>
    <n v="6"/>
    <n v="5"/>
    <n v="1978"/>
    <n v="1978"/>
    <s v="Gable"/>
    <s v="CompShg"/>
    <s v="Plywood"/>
    <s v="Brk Cmn"/>
    <s v="None"/>
    <n v="0"/>
    <s v="TA"/>
    <s v="TA"/>
    <s v="CBlock"/>
    <s v="Gd"/>
    <s v="TA"/>
    <s v="No"/>
    <s v="ALQ"/>
    <n v="311"/>
    <s v="Unf"/>
    <n v="0"/>
    <n v="544"/>
    <n v="855"/>
    <s v="GasA"/>
    <s v="Fa"/>
    <x v="0"/>
    <s v="SBrkr"/>
    <n v="855"/>
    <n v="601"/>
    <n v="0"/>
    <n v="1456"/>
    <n v="0"/>
    <n v="0"/>
    <n v="2"/>
    <n v="1"/>
    <n v="3"/>
    <n v="1"/>
    <s v="TA"/>
    <n v="7"/>
    <s v="Typ"/>
    <n v="1"/>
    <s v="TA"/>
    <s v="Attchd"/>
    <n v="1978"/>
    <s v="Unf"/>
    <n v="2"/>
    <n v="440"/>
    <s v="TA"/>
    <s v="TA"/>
    <s v="Y"/>
    <n v="26"/>
    <n v="0"/>
    <n v="0"/>
    <n v="0"/>
    <n v="0"/>
    <n v="0"/>
    <s v="NA"/>
    <s v="NA"/>
    <s v="NA"/>
    <n v="0"/>
    <n v="7"/>
    <n v="2010"/>
    <s v="WD"/>
    <s v="Normal"/>
    <n v="146000"/>
    <m/>
    <m/>
  </r>
  <r>
    <x v="885"/>
    <n v="90"/>
    <s v="RL"/>
    <n v="67"/>
    <n v="8777"/>
    <s v="Pave"/>
    <s v="NA"/>
    <s v="Reg"/>
    <s v="Lvl"/>
    <s v="AllPub"/>
    <s v="Inside"/>
    <s v="Gtl"/>
    <s v="Edwards"/>
    <s v="Feedr"/>
    <s v="Norm"/>
    <s v="Duplex"/>
    <s v="1.5Fin"/>
    <n v="5"/>
    <n v="7"/>
    <n v="1900"/>
    <n v="2003"/>
    <s v="Gable"/>
    <s v="CompShg"/>
    <s v="MetalSd"/>
    <s v="MetalSd"/>
    <s v="None"/>
    <n v="0"/>
    <s v="TA"/>
    <s v="TA"/>
    <s v="CBlock"/>
    <s v="TA"/>
    <s v="TA"/>
    <s v="No"/>
    <s v="ALQ"/>
    <n v="1084"/>
    <s v="Unf"/>
    <n v="0"/>
    <n v="188"/>
    <n v="1272"/>
    <s v="GasA"/>
    <s v="Gd"/>
    <x v="0"/>
    <s v="SBrkr"/>
    <n v="1272"/>
    <n v="928"/>
    <n v="0"/>
    <n v="2200"/>
    <n v="2"/>
    <n v="0"/>
    <n v="2"/>
    <n v="2"/>
    <n v="4"/>
    <n v="2"/>
    <s v="TA"/>
    <n v="9"/>
    <s v="Typ"/>
    <n v="0"/>
    <s v="NA"/>
    <s v="NA"/>
    <s v="NA"/>
    <s v="NA"/>
    <n v="0"/>
    <n v="0"/>
    <s v="NA"/>
    <s v="NA"/>
    <s v="N"/>
    <n v="0"/>
    <n v="70"/>
    <n v="0"/>
    <n v="0"/>
    <n v="0"/>
    <n v="0"/>
    <s v="NA"/>
    <s v="GdPrv"/>
    <s v="NA"/>
    <n v="0"/>
    <n v="9"/>
    <n v="2008"/>
    <s v="WD"/>
    <s v="Normal"/>
    <n v="145900"/>
    <m/>
    <m/>
  </r>
  <r>
    <x v="886"/>
    <n v="20"/>
    <s v="RL"/>
    <n v="72"/>
    <n v="10007"/>
    <s v="Pave"/>
    <s v="NA"/>
    <s v="IR1"/>
    <s v="Lvl"/>
    <s v="AllPub"/>
    <s v="Inside"/>
    <s v="Gtl"/>
    <s v="NAmes"/>
    <s v="Norm"/>
    <s v="Norm"/>
    <s v="1Fam"/>
    <s v="1Story"/>
    <n v="5"/>
    <n v="7"/>
    <n v="1959"/>
    <n v="2006"/>
    <s v="Gable"/>
    <s v="CompShg"/>
    <s v="HdBoard"/>
    <s v="HdBoard"/>
    <s v="BrkFace"/>
    <n v="54"/>
    <s v="Gd"/>
    <s v="TA"/>
    <s v="CBlock"/>
    <s v="TA"/>
    <s v="TA"/>
    <s v="No"/>
    <s v="ALQ"/>
    <n v="806"/>
    <s v="Unf"/>
    <n v="0"/>
    <n v="247"/>
    <n v="1053"/>
    <s v="GasA"/>
    <s v="Ex"/>
    <x v="0"/>
    <s v="SBrkr"/>
    <n v="1053"/>
    <n v="0"/>
    <n v="0"/>
    <n v="1053"/>
    <n v="1"/>
    <n v="0"/>
    <n v="1"/>
    <n v="1"/>
    <n v="3"/>
    <n v="1"/>
    <s v="Gd"/>
    <n v="5"/>
    <s v="Typ"/>
    <n v="0"/>
    <s v="NA"/>
    <s v="Attchd"/>
    <n v="1959"/>
    <s v="RFn"/>
    <n v="1"/>
    <n v="312"/>
    <s v="TA"/>
    <s v="TA"/>
    <s v="Y"/>
    <n v="0"/>
    <n v="0"/>
    <n v="0"/>
    <n v="0"/>
    <n v="0"/>
    <n v="0"/>
    <s v="NA"/>
    <s v="MnPrv"/>
    <s v="NA"/>
    <n v="0"/>
    <n v="8"/>
    <n v="2008"/>
    <s v="WD"/>
    <s v="Normal"/>
    <n v="145500"/>
    <m/>
    <m/>
  </r>
  <r>
    <x v="887"/>
    <n v="20"/>
    <s v="RL"/>
    <n v="80"/>
    <n v="11600"/>
    <s v="Pave"/>
    <s v="NA"/>
    <s v="Reg"/>
    <s v="Lvl"/>
    <s v="AllPub"/>
    <s v="Inside"/>
    <s v="Gtl"/>
    <s v="NAmes"/>
    <s v="Norm"/>
    <s v="Norm"/>
    <s v="1Fam"/>
    <s v="1Story"/>
    <n v="6"/>
    <n v="5"/>
    <n v="1960"/>
    <n v="1960"/>
    <s v="Hip"/>
    <s v="CompShg"/>
    <s v="Wd Sdng"/>
    <s v="Wd Sdng"/>
    <s v="BrkFace"/>
    <n v="175"/>
    <s v="TA"/>
    <s v="TA"/>
    <s v="CBlock"/>
    <s v="TA"/>
    <s v="TA"/>
    <s v="No"/>
    <s v="Rec"/>
    <n v="565"/>
    <s v="Unf"/>
    <n v="0"/>
    <n v="818"/>
    <n v="1383"/>
    <s v="GasA"/>
    <s v="TA"/>
    <x v="0"/>
    <s v="SBrkr"/>
    <n v="1383"/>
    <n v="0"/>
    <n v="0"/>
    <n v="1383"/>
    <n v="0"/>
    <n v="0"/>
    <n v="1"/>
    <n v="1"/>
    <n v="3"/>
    <n v="1"/>
    <s v="TA"/>
    <n v="7"/>
    <s v="Typ"/>
    <n v="0"/>
    <s v="NA"/>
    <s v="Attchd"/>
    <n v="1960"/>
    <s v="RFn"/>
    <n v="1"/>
    <n v="292"/>
    <s v="TA"/>
    <s v="TA"/>
    <s v="Y"/>
    <n v="0"/>
    <n v="45"/>
    <n v="0"/>
    <n v="0"/>
    <n v="0"/>
    <n v="0"/>
    <s v="NA"/>
    <s v="NA"/>
    <s v="NA"/>
    <n v="0"/>
    <n v="4"/>
    <n v="2006"/>
    <s v="WD"/>
    <s v="Normal"/>
    <n v="145250"/>
    <m/>
    <m/>
  </r>
  <r>
    <x v="888"/>
    <n v="20"/>
    <s v="RL"/>
    <n v="112"/>
    <n v="10859"/>
    <s v="Pave"/>
    <s v="NA"/>
    <s v="Reg"/>
    <s v="Lvl"/>
    <s v="AllPub"/>
    <s v="Corner"/>
    <s v="Gtl"/>
    <s v="CollgCr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7"/>
    <n v="1097"/>
    <s v="GasA"/>
    <s v="Ex"/>
    <x v="0"/>
    <s v="SBrkr"/>
    <n v="1097"/>
    <n v="0"/>
    <n v="0"/>
    <n v="1097"/>
    <n v="0"/>
    <n v="0"/>
    <n v="1"/>
    <n v="1"/>
    <n v="3"/>
    <n v="1"/>
    <s v="TA"/>
    <n v="6"/>
    <s v="Typ"/>
    <n v="0"/>
    <s v="NA"/>
    <s v="Attchd"/>
    <n v="1995"/>
    <s v="Unf"/>
    <n v="2"/>
    <n v="672"/>
    <s v="TA"/>
    <s v="TA"/>
    <s v="Y"/>
    <n v="392"/>
    <n v="64"/>
    <n v="0"/>
    <n v="0"/>
    <n v="0"/>
    <n v="0"/>
    <s v="NA"/>
    <s v="NA"/>
    <s v="NA"/>
    <n v="0"/>
    <n v="6"/>
    <n v="2009"/>
    <s v="WD"/>
    <s v="Normal"/>
    <n v="145000"/>
    <m/>
    <m/>
  </r>
  <r>
    <x v="889"/>
    <n v="20"/>
    <s v="RL"/>
    <n v="75"/>
    <n v="8250"/>
    <s v="Pave"/>
    <s v="NA"/>
    <s v="Reg"/>
    <s v="Lvl"/>
    <s v="AllPub"/>
    <s v="Inside"/>
    <s v="Gtl"/>
    <s v="NAmes"/>
    <s v="Norm"/>
    <s v="Norm"/>
    <s v="1Fam"/>
    <s v="1Story"/>
    <n v="6"/>
    <n v="7"/>
    <n v="1964"/>
    <n v="1964"/>
    <s v="Hip"/>
    <s v="CompShg"/>
    <s v="HdBoard"/>
    <s v="HdBoard"/>
    <s v="Stone"/>
    <n v="260"/>
    <s v="TA"/>
    <s v="TA"/>
    <s v="CBlock"/>
    <s v="Gd"/>
    <s v="TA"/>
    <s v="No"/>
    <s v="Rec"/>
    <n v="787"/>
    <s v="Unf"/>
    <n v="0"/>
    <n v="305"/>
    <n v="1092"/>
    <s v="GasA"/>
    <s v="Ex"/>
    <x v="0"/>
    <s v="SBrkr"/>
    <n v="1092"/>
    <n v="0"/>
    <n v="0"/>
    <n v="1092"/>
    <n v="1"/>
    <n v="0"/>
    <n v="1"/>
    <n v="0"/>
    <n v="3"/>
    <n v="1"/>
    <s v="TA"/>
    <n v="6"/>
    <s v="Typ"/>
    <n v="0"/>
    <s v="NA"/>
    <s v="Attchd"/>
    <n v="1964"/>
    <s v="RFn"/>
    <n v="2"/>
    <n v="504"/>
    <s v="TA"/>
    <s v="Gd"/>
    <s v="Y"/>
    <n v="0"/>
    <n v="0"/>
    <n v="0"/>
    <n v="0"/>
    <n v="0"/>
    <n v="0"/>
    <s v="NA"/>
    <s v="MnPrv"/>
    <s v="NA"/>
    <n v="0"/>
    <n v="7"/>
    <n v="2008"/>
    <s v="WD"/>
    <s v="Normal"/>
    <n v="145000"/>
    <m/>
    <m/>
  </r>
  <r>
    <x v="890"/>
    <n v="20"/>
    <s v="RL"/>
    <n v="70"/>
    <n v="8400"/>
    <s v="Pave"/>
    <s v="NA"/>
    <s v="Reg"/>
    <s v="Lvl"/>
    <s v="AllPub"/>
    <s v="Inside"/>
    <s v="Gtl"/>
    <s v="NAmes"/>
    <s v="Norm"/>
    <s v="Norm"/>
    <s v="1Fam"/>
    <s v="1Story"/>
    <n v="5"/>
    <n v="6"/>
    <n v="1957"/>
    <n v="1957"/>
    <s v="Gable"/>
    <s v="CompShg"/>
    <s v="MetalSd"/>
    <s v="MetalSd"/>
    <s v="None"/>
    <n v="0"/>
    <s v="TA"/>
    <s v="Gd"/>
    <s v="CBlock"/>
    <s v="TA"/>
    <s v="TA"/>
    <s v="No"/>
    <s v="Rec"/>
    <n v="922"/>
    <s v="Unf"/>
    <n v="0"/>
    <n v="392"/>
    <n v="1314"/>
    <s v="GasA"/>
    <s v="TA"/>
    <x v="0"/>
    <s v="SBrkr"/>
    <n v="1314"/>
    <n v="0"/>
    <n v="0"/>
    <n v="1314"/>
    <n v="1"/>
    <n v="0"/>
    <n v="1"/>
    <n v="0"/>
    <n v="3"/>
    <n v="1"/>
    <s v="TA"/>
    <n v="5"/>
    <s v="Typ"/>
    <n v="0"/>
    <s v="NA"/>
    <s v="Attchd"/>
    <n v="1957"/>
    <s v="RFn"/>
    <n v="1"/>
    <n v="294"/>
    <s v="TA"/>
    <s v="TA"/>
    <s v="Y"/>
    <n v="250"/>
    <n v="0"/>
    <n v="0"/>
    <n v="0"/>
    <n v="0"/>
    <n v="0"/>
    <s v="NA"/>
    <s v="NA"/>
    <s v="NA"/>
    <n v="0"/>
    <n v="6"/>
    <n v="2010"/>
    <s v="WD"/>
    <s v="Normal"/>
    <n v="145000"/>
    <m/>
    <m/>
  </r>
  <r>
    <x v="891"/>
    <n v="50"/>
    <s v="RL"/>
    <s v="NA"/>
    <n v="9144"/>
    <s v="Pave"/>
    <s v="Pave"/>
    <s v="Reg"/>
    <s v="Lvl"/>
    <s v="AllPub"/>
    <s v="Inside"/>
    <s v="Gtl"/>
    <s v="BrkSide"/>
    <s v="Norm"/>
    <s v="Norm"/>
    <s v="1Fam"/>
    <s v="1.5Fin"/>
    <n v="5"/>
    <n v="5"/>
    <n v="1940"/>
    <n v="1982"/>
    <s v="Gable"/>
    <s v="CompShg"/>
    <s v="MetalSd"/>
    <s v="MetalSd"/>
    <s v="None"/>
    <n v="0"/>
    <s v="TA"/>
    <s v="TA"/>
    <s v="CBlock"/>
    <s v="TA"/>
    <s v="TA"/>
    <s v="No"/>
    <s v="Rec"/>
    <n v="399"/>
    <s v="Unf"/>
    <n v="0"/>
    <n v="484"/>
    <n v="883"/>
    <s v="GasA"/>
    <s v="Gd"/>
    <x v="0"/>
    <s v="SBrkr"/>
    <n v="988"/>
    <n v="517"/>
    <n v="0"/>
    <n v="1505"/>
    <n v="1"/>
    <n v="0"/>
    <n v="1"/>
    <n v="0"/>
    <n v="3"/>
    <n v="1"/>
    <s v="TA"/>
    <n v="8"/>
    <s v="Typ"/>
    <n v="0"/>
    <s v="NA"/>
    <s v="Detchd"/>
    <n v="1940"/>
    <s v="Unf"/>
    <n v="1"/>
    <n v="240"/>
    <s v="TA"/>
    <s v="TA"/>
    <s v="N"/>
    <n v="0"/>
    <n v="0"/>
    <n v="0"/>
    <n v="0"/>
    <n v="0"/>
    <n v="0"/>
    <s v="NA"/>
    <s v="NA"/>
    <s v="NA"/>
    <n v="0"/>
    <n v="7"/>
    <n v="2008"/>
    <s v="WD"/>
    <s v="Normal"/>
    <n v="145000"/>
    <m/>
    <m/>
  </r>
  <r>
    <x v="892"/>
    <n v="190"/>
    <s v="RL"/>
    <n v="100"/>
    <n v="34650"/>
    <s v="Pave"/>
    <s v="NA"/>
    <s v="Reg"/>
    <s v="Bnk"/>
    <s v="AllPub"/>
    <s v="Inside"/>
    <s v="Gtl"/>
    <s v="Gilbert"/>
    <s v="Norm"/>
    <s v="Norm"/>
    <s v="2fmCon"/>
    <s v="1Story"/>
    <n v="5"/>
    <n v="5"/>
    <n v="1955"/>
    <n v="1955"/>
    <s v="Hip"/>
    <s v="CompShg"/>
    <s v="Wd Sdng"/>
    <s v="Wd Sdng"/>
    <s v="None"/>
    <n v="0"/>
    <s v="TA"/>
    <s v="TA"/>
    <s v="CBlock"/>
    <s v="TA"/>
    <s v="TA"/>
    <s v="Mn"/>
    <s v="Rec"/>
    <n v="1056"/>
    <s v="Unf"/>
    <n v="0"/>
    <n v="0"/>
    <n v="1056"/>
    <s v="GasA"/>
    <s v="TA"/>
    <x v="1"/>
    <s v="SBrkr"/>
    <n v="1056"/>
    <n v="0"/>
    <n v="0"/>
    <n v="1056"/>
    <n v="1"/>
    <n v="0"/>
    <n v="1"/>
    <n v="0"/>
    <n v="3"/>
    <n v="1"/>
    <s v="TA"/>
    <n v="5"/>
    <s v="Typ"/>
    <n v="0"/>
    <s v="NA"/>
    <s v="Attchd"/>
    <n v="1955"/>
    <s v="Fin"/>
    <n v="2"/>
    <n v="572"/>
    <s v="TA"/>
    <s v="TA"/>
    <s v="Y"/>
    <n v="264"/>
    <n v="0"/>
    <n v="0"/>
    <n v="0"/>
    <n v="0"/>
    <n v="0"/>
    <s v="NA"/>
    <s v="NA"/>
    <s v="NA"/>
    <n v="0"/>
    <n v="1"/>
    <n v="2006"/>
    <s v="WD"/>
    <s v="Normal"/>
    <n v="145000"/>
    <m/>
    <m/>
  </r>
  <r>
    <x v="893"/>
    <n v="50"/>
    <s v="RL"/>
    <n v="52"/>
    <n v="6292"/>
    <s v="Pave"/>
    <s v="NA"/>
    <s v="Reg"/>
    <s v="Lvl"/>
    <s v="AllPub"/>
    <s v="Inside"/>
    <s v="Gtl"/>
    <s v="SWISU"/>
    <s v="Norm"/>
    <s v="Norm"/>
    <s v="1Fam"/>
    <s v="1.5Fin"/>
    <n v="7"/>
    <n v="7"/>
    <n v="1928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61"/>
    <n v="861"/>
    <s v="GasA"/>
    <s v="Gd"/>
    <x v="0"/>
    <s v="SBrkr"/>
    <n v="877"/>
    <n v="600"/>
    <n v="0"/>
    <n v="1477"/>
    <n v="0"/>
    <n v="1"/>
    <n v="2"/>
    <n v="0"/>
    <n v="3"/>
    <n v="1"/>
    <s v="TA"/>
    <n v="6"/>
    <s v="Typ"/>
    <n v="1"/>
    <s v="Gd"/>
    <s v="Detchd"/>
    <n v="1928"/>
    <s v="Unf"/>
    <n v="1"/>
    <n v="216"/>
    <s v="TA"/>
    <s v="TA"/>
    <s v="Y"/>
    <n v="0"/>
    <n v="50"/>
    <n v="0"/>
    <n v="0"/>
    <n v="0"/>
    <n v="0"/>
    <s v="NA"/>
    <s v="NA"/>
    <s v="NA"/>
    <n v="0"/>
    <n v="8"/>
    <n v="2009"/>
    <s v="WD"/>
    <s v="Normal"/>
    <n v="145000"/>
    <m/>
    <m/>
  </r>
  <r>
    <x v="894"/>
    <n v="90"/>
    <s v="RL"/>
    <n v="70"/>
    <n v="8393"/>
    <s v="Pave"/>
    <s v="NA"/>
    <s v="Reg"/>
    <s v="Lvl"/>
    <s v="AllPub"/>
    <s v="Corner"/>
    <s v="Gtl"/>
    <s v="NAmes"/>
    <s v="Norm"/>
    <s v="Norm"/>
    <s v="Duplex"/>
    <s v="1Story"/>
    <n v="5"/>
    <n v="5"/>
    <n v="1959"/>
    <n v="2005"/>
    <s v="Gable"/>
    <s v="CompShg"/>
    <s v="MetalSd"/>
    <s v="MetalSd"/>
    <s v="BrkFace"/>
    <n v="122"/>
    <s v="TA"/>
    <s v="TA"/>
    <s v="CBlock"/>
    <s v="TA"/>
    <s v="TA"/>
    <s v="No"/>
    <s v="LwQ"/>
    <n v="528"/>
    <s v="Unf"/>
    <n v="0"/>
    <n v="1098"/>
    <n v="1626"/>
    <s v="GasA"/>
    <s v="Ex"/>
    <x v="0"/>
    <s v="SBrkr"/>
    <n v="1712"/>
    <n v="0"/>
    <n v="0"/>
    <n v="1712"/>
    <n v="0"/>
    <n v="0"/>
    <n v="2"/>
    <n v="0"/>
    <n v="4"/>
    <n v="2"/>
    <s v="TA"/>
    <n v="8"/>
    <s v="Typ"/>
    <n v="0"/>
    <s v="NA"/>
    <s v="Attchd"/>
    <n v="2005"/>
    <s v="Fin"/>
    <n v="2"/>
    <n v="588"/>
    <s v="TA"/>
    <s v="TA"/>
    <s v="Y"/>
    <n v="272"/>
    <n v="54"/>
    <n v="0"/>
    <n v="0"/>
    <n v="0"/>
    <n v="0"/>
    <s v="NA"/>
    <s v="NA"/>
    <s v="NA"/>
    <n v="0"/>
    <n v="6"/>
    <n v="2006"/>
    <s v="WD"/>
    <s v="Family"/>
    <n v="145000"/>
    <m/>
    <m/>
  </r>
  <r>
    <x v="895"/>
    <n v="90"/>
    <s v="RH"/>
    <n v="82"/>
    <n v="6270"/>
    <s v="Pave"/>
    <s v="NA"/>
    <s v="Reg"/>
    <s v="HLS"/>
    <s v="AllPub"/>
    <s v="Inside"/>
    <s v="Gtl"/>
    <s v="Crawfor"/>
    <s v="Norm"/>
    <s v="Norm"/>
    <s v="Duplex"/>
    <s v="2Story"/>
    <n v="5"/>
    <n v="6"/>
    <n v="1949"/>
    <n v="1950"/>
    <s v="Gable"/>
    <s v="CompShg"/>
    <s v="MetalSd"/>
    <s v="MetalSd"/>
    <s v="None"/>
    <n v="0"/>
    <s v="TA"/>
    <s v="TA"/>
    <s v="CBlock"/>
    <s v="TA"/>
    <s v="TA"/>
    <s v="No"/>
    <s v="BLQ"/>
    <n v="284"/>
    <s v="Unf"/>
    <n v="0"/>
    <n v="717"/>
    <n v="1001"/>
    <s v="GasA"/>
    <s v="TA"/>
    <x v="1"/>
    <s v="FuseA"/>
    <n v="1001"/>
    <n v="1001"/>
    <n v="0"/>
    <n v="2002"/>
    <n v="0"/>
    <n v="0"/>
    <n v="2"/>
    <n v="0"/>
    <n v="4"/>
    <n v="2"/>
    <s v="TA"/>
    <n v="8"/>
    <s v="Typ"/>
    <n v="0"/>
    <s v="NA"/>
    <s v="2Types"/>
    <n v="1949"/>
    <s v="Unf"/>
    <n v="3"/>
    <n v="871"/>
    <s v="TA"/>
    <s v="TA"/>
    <s v="Y"/>
    <n v="0"/>
    <n v="0"/>
    <n v="0"/>
    <n v="0"/>
    <n v="0"/>
    <n v="0"/>
    <s v="NA"/>
    <s v="NA"/>
    <s v="NA"/>
    <n v="0"/>
    <n v="8"/>
    <n v="2007"/>
    <s v="WD"/>
    <s v="Normal"/>
    <n v="145000"/>
    <m/>
    <m/>
  </r>
  <r>
    <x v="896"/>
    <n v="90"/>
    <s v="RH"/>
    <n v="82"/>
    <n v="7136"/>
    <s v="Pave"/>
    <s v="NA"/>
    <s v="IR1"/>
    <s v="HLS"/>
    <s v="AllPub"/>
    <s v="Inside"/>
    <s v="Gtl"/>
    <s v="Crawfor"/>
    <s v="Norm"/>
    <s v="Norm"/>
    <s v="Duplex"/>
    <s v="2Story"/>
    <n v="6"/>
    <n v="6"/>
    <n v="1946"/>
    <n v="1950"/>
    <s v="Gable"/>
    <s v="CompShg"/>
    <s v="MetalSd"/>
    <s v="MetalSd"/>
    <s v="BrkFace"/>
    <n v="423"/>
    <s v="TA"/>
    <s v="TA"/>
    <s v="CBlock"/>
    <s v="Gd"/>
    <s v="TA"/>
    <s v="No"/>
    <s v="Rec"/>
    <n v="484"/>
    <s v="Unf"/>
    <n v="0"/>
    <n v="495"/>
    <n v="979"/>
    <s v="GasA"/>
    <s v="TA"/>
    <x v="1"/>
    <s v="FuseF"/>
    <n v="979"/>
    <n v="979"/>
    <n v="0"/>
    <n v="1958"/>
    <n v="0"/>
    <n v="0"/>
    <n v="2"/>
    <n v="0"/>
    <n v="4"/>
    <n v="2"/>
    <s v="TA"/>
    <n v="8"/>
    <s v="Typ"/>
    <n v="0"/>
    <s v="NA"/>
    <s v="Attchd"/>
    <n v="1946"/>
    <s v="Unf"/>
    <n v="2"/>
    <n v="492"/>
    <s v="TA"/>
    <s v="TA"/>
    <s v="Y"/>
    <n v="0"/>
    <n v="0"/>
    <n v="0"/>
    <n v="0"/>
    <n v="0"/>
    <n v="0"/>
    <s v="NA"/>
    <s v="NA"/>
    <s v="NA"/>
    <n v="0"/>
    <n v="8"/>
    <n v="2007"/>
    <s v="WD"/>
    <s v="Normal"/>
    <n v="145000"/>
    <m/>
    <m/>
  </r>
  <r>
    <x v="897"/>
    <n v="20"/>
    <s v="RL"/>
    <n v="57"/>
    <n v="9245"/>
    <s v="Pave"/>
    <s v="NA"/>
    <s v="IR2"/>
    <s v="Lvl"/>
    <s v="AllPub"/>
    <s v="Inside"/>
    <s v="Gtl"/>
    <s v="CollgCr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TA"/>
    <s v="PConc"/>
    <s v="Gd"/>
    <s v="TA"/>
    <s v="No"/>
    <s v="GLQ"/>
    <n v="686"/>
    <s v="Unf"/>
    <n v="0"/>
    <n v="304"/>
    <n v="990"/>
    <s v="GasA"/>
    <s v="Ex"/>
    <x v="0"/>
    <s v="SBrkr"/>
    <n v="990"/>
    <n v="0"/>
    <n v="0"/>
    <n v="990"/>
    <n v="0"/>
    <n v="1"/>
    <n v="1"/>
    <n v="0"/>
    <n v="3"/>
    <n v="1"/>
    <s v="TA"/>
    <n v="5"/>
    <s v="Typ"/>
    <n v="0"/>
    <s v="NA"/>
    <s v="Detchd"/>
    <n v="1996"/>
    <s v="Unf"/>
    <n v="2"/>
    <n v="672"/>
    <s v="TA"/>
    <s v="TA"/>
    <s v="Y"/>
    <n v="0"/>
    <n v="0"/>
    <n v="0"/>
    <n v="0"/>
    <n v="0"/>
    <n v="0"/>
    <s v="NA"/>
    <s v="NA"/>
    <s v="NA"/>
    <n v="0"/>
    <n v="2"/>
    <n v="2008"/>
    <s v="WD"/>
    <s v="Normal"/>
    <n v="145000"/>
    <m/>
    <m/>
  </r>
  <r>
    <x v="898"/>
    <n v="20"/>
    <s v="RL"/>
    <n v="80"/>
    <n v="11040"/>
    <s v="Pave"/>
    <s v="NA"/>
    <s v="Reg"/>
    <s v="Lvl"/>
    <s v="AllPub"/>
    <s v="Inside"/>
    <s v="Gtl"/>
    <s v="NWAmes"/>
    <s v="Norm"/>
    <s v="Norm"/>
    <s v="1Fam"/>
    <s v="1Story"/>
    <n v="6"/>
    <n v="7"/>
    <n v="1971"/>
    <n v="2004"/>
    <s v="Gable"/>
    <s v="CompShg"/>
    <s v="VinylSd"/>
    <s v="VinylSd"/>
    <s v="BrkFace"/>
    <n v="144"/>
    <s v="Gd"/>
    <s v="Gd"/>
    <s v="CBlock"/>
    <s v="TA"/>
    <s v="TA"/>
    <s v="No"/>
    <s v="ALQ"/>
    <n v="656"/>
    <s v="Unf"/>
    <n v="0"/>
    <n v="602"/>
    <n v="1258"/>
    <s v="GasA"/>
    <s v="Ex"/>
    <x v="0"/>
    <s v="SBrkr"/>
    <n v="1258"/>
    <n v="0"/>
    <n v="0"/>
    <n v="1258"/>
    <n v="0"/>
    <n v="1"/>
    <n v="2"/>
    <n v="0"/>
    <n v="3"/>
    <n v="1"/>
    <s v="Gd"/>
    <n v="5"/>
    <s v="Typ"/>
    <n v="0"/>
    <s v="NA"/>
    <s v="Attchd"/>
    <n v="1971"/>
    <s v="RFn"/>
    <n v="2"/>
    <n v="528"/>
    <s v="TA"/>
    <s v="TA"/>
    <s v="Y"/>
    <n v="55"/>
    <n v="0"/>
    <n v="0"/>
    <n v="216"/>
    <n v="0"/>
    <n v="0"/>
    <s v="NA"/>
    <s v="NA"/>
    <s v="NA"/>
    <n v="0"/>
    <n v="10"/>
    <n v="2008"/>
    <s v="COD"/>
    <s v="Abnorml"/>
    <n v="145000"/>
    <m/>
    <m/>
  </r>
  <r>
    <x v="899"/>
    <n v="80"/>
    <s v="RL"/>
    <s v="NA"/>
    <n v="10246"/>
    <s v="Pave"/>
    <s v="NA"/>
    <s v="IR1"/>
    <s v="Lvl"/>
    <s v="AllPub"/>
    <s v="CulDSac"/>
    <s v="Gtl"/>
    <s v="Sawyer"/>
    <s v="Norm"/>
    <s v="Norm"/>
    <s v="1Fam"/>
    <s v="SLvl"/>
    <n v="4"/>
    <n v="9"/>
    <n v="1965"/>
    <n v="2001"/>
    <s v="Gable"/>
    <s v="CompShg"/>
    <s v="VinylSd"/>
    <s v="VinylSd"/>
    <s v="None"/>
    <n v="0"/>
    <s v="TA"/>
    <s v="Gd"/>
    <s v="CBlock"/>
    <s v="TA"/>
    <s v="Gd"/>
    <s v="Av"/>
    <s v="GLQ"/>
    <n v="648"/>
    <s v="Unf"/>
    <n v="0"/>
    <n v="0"/>
    <n v="648"/>
    <s v="GasA"/>
    <s v="Ex"/>
    <x v="0"/>
    <s v="SBrkr"/>
    <n v="960"/>
    <n v="0"/>
    <n v="0"/>
    <n v="960"/>
    <n v="1"/>
    <n v="1"/>
    <n v="0"/>
    <n v="0"/>
    <n v="0"/>
    <n v="1"/>
    <s v="TA"/>
    <n v="3"/>
    <s v="Typ"/>
    <n v="0"/>
    <s v="NA"/>
    <s v="Attchd"/>
    <n v="1965"/>
    <s v="Unf"/>
    <n v="1"/>
    <n v="364"/>
    <s v="TA"/>
    <s v="TA"/>
    <s v="Y"/>
    <n v="88"/>
    <n v="0"/>
    <n v="0"/>
    <n v="0"/>
    <n v="0"/>
    <n v="0"/>
    <s v="NA"/>
    <s v="NA"/>
    <s v="NA"/>
    <n v="0"/>
    <n v="5"/>
    <n v="2006"/>
    <s v="WD"/>
    <s v="Normal"/>
    <n v="145000"/>
    <m/>
    <m/>
  </r>
  <r>
    <x v="900"/>
    <n v="80"/>
    <s v="RL"/>
    <n v="65"/>
    <n v="10482"/>
    <s v="Pave"/>
    <s v="NA"/>
    <s v="Reg"/>
    <s v="Lvl"/>
    <s v="AllPub"/>
    <s v="Inside"/>
    <s v="Gtl"/>
    <s v="NAmes"/>
    <s v="Norm"/>
    <s v="Norm"/>
    <s v="1Fam"/>
    <s v="SLvl"/>
    <n v="6"/>
    <n v="8"/>
    <n v="1958"/>
    <n v="1958"/>
    <s v="Hip"/>
    <s v="CompShg"/>
    <s v="VinylSd"/>
    <s v="VinylSd"/>
    <s v="BrkFace"/>
    <n v="63"/>
    <s v="TA"/>
    <s v="Gd"/>
    <s v="CBlock"/>
    <s v="TA"/>
    <s v="TA"/>
    <s v="Av"/>
    <s v="GLQ"/>
    <n v="507"/>
    <s v="Unf"/>
    <n v="0"/>
    <n v="81"/>
    <n v="588"/>
    <s v="GasA"/>
    <s v="Ex"/>
    <x v="0"/>
    <s v="SBrkr"/>
    <n v="1138"/>
    <n v="0"/>
    <n v="0"/>
    <n v="1138"/>
    <n v="0"/>
    <n v="1"/>
    <n v="1"/>
    <n v="0"/>
    <n v="3"/>
    <n v="1"/>
    <s v="TA"/>
    <n v="6"/>
    <s v="Typ"/>
    <n v="0"/>
    <s v="NA"/>
    <s v="Attchd"/>
    <n v="1958"/>
    <s v="RFn"/>
    <n v="1"/>
    <n v="264"/>
    <s v="TA"/>
    <s v="TA"/>
    <s v="Y"/>
    <n v="224"/>
    <n v="0"/>
    <n v="0"/>
    <n v="0"/>
    <n v="0"/>
    <n v="0"/>
    <s v="NA"/>
    <s v="MnWw"/>
    <s v="NA"/>
    <n v="0"/>
    <n v="6"/>
    <n v="2007"/>
    <s v="WD"/>
    <s v="Normal"/>
    <n v="145000"/>
    <m/>
    <m/>
  </r>
  <r>
    <x v="901"/>
    <n v="180"/>
    <s v="RM"/>
    <n v="35"/>
    <n v="3675"/>
    <s v="Pave"/>
    <s v="NA"/>
    <s v="Reg"/>
    <s v="Lvl"/>
    <s v="AllPub"/>
    <s v="Inside"/>
    <s v="Gtl"/>
    <s v="Edwards"/>
    <s v="Norm"/>
    <s v="Norm"/>
    <s v="TwnhsE"/>
    <s v="SLvl"/>
    <n v="5"/>
    <n v="5"/>
    <n v="2005"/>
    <n v="2005"/>
    <s v="Gable"/>
    <s v="CompShg"/>
    <s v="VinylSd"/>
    <s v="VinylSd"/>
    <s v="BrkFace"/>
    <n v="80"/>
    <s v="TA"/>
    <s v="TA"/>
    <s v="PConc"/>
    <s v="Gd"/>
    <s v="TA"/>
    <s v="Gd"/>
    <s v="GLQ"/>
    <n v="547"/>
    <s v="Unf"/>
    <n v="0"/>
    <n v="0"/>
    <n v="547"/>
    <s v="GasA"/>
    <s v="Gd"/>
    <x v="0"/>
    <s v="SBrkr"/>
    <n v="1072"/>
    <n v="0"/>
    <n v="0"/>
    <n v="1072"/>
    <n v="1"/>
    <n v="0"/>
    <n v="1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28"/>
    <n v="0"/>
    <n v="0"/>
    <n v="0"/>
    <n v="0"/>
    <s v="NA"/>
    <s v="NA"/>
    <s v="NA"/>
    <n v="0"/>
    <n v="5"/>
    <n v="2006"/>
    <s v="WD"/>
    <s v="Normal"/>
    <n v="145000"/>
    <m/>
    <m/>
  </r>
  <r>
    <x v="902"/>
    <n v="20"/>
    <s v="RL"/>
    <n v="85"/>
    <n v="10200"/>
    <s v="Pave"/>
    <s v="NA"/>
    <s v="Reg"/>
    <s v="Lvl"/>
    <s v="AllPub"/>
    <s v="Inside"/>
    <s v="Gtl"/>
    <s v="NAmes"/>
    <s v="Norm"/>
    <s v="Norm"/>
    <s v="1Fam"/>
    <s v="1Story"/>
    <n v="5"/>
    <n v="7"/>
    <n v="1954"/>
    <n v="2003"/>
    <s v="Gable"/>
    <s v="CompShg"/>
    <s v="Wd Sdng"/>
    <s v="Wd Sdng"/>
    <s v="BrkFace"/>
    <n v="104"/>
    <s v="TA"/>
    <s v="TA"/>
    <s v="CBlock"/>
    <s v="TA"/>
    <s v="TA"/>
    <s v="No"/>
    <s v="ALQ"/>
    <n v="320"/>
    <s v="BLQ"/>
    <n v="362"/>
    <n v="404"/>
    <n v="1086"/>
    <s v="GasA"/>
    <s v="Gd"/>
    <x v="0"/>
    <s v="SBrkr"/>
    <n v="1086"/>
    <n v="0"/>
    <n v="0"/>
    <n v="1086"/>
    <n v="1"/>
    <n v="0"/>
    <n v="1"/>
    <n v="0"/>
    <n v="3"/>
    <n v="1"/>
    <s v="TA"/>
    <n v="6"/>
    <s v="Typ"/>
    <n v="0"/>
    <s v="NA"/>
    <s v="Attchd"/>
    <n v="1989"/>
    <s v="Unf"/>
    <n v="2"/>
    <n v="490"/>
    <s v="TA"/>
    <s v="TA"/>
    <s v="Y"/>
    <n v="0"/>
    <n v="0"/>
    <n v="0"/>
    <n v="0"/>
    <n v="0"/>
    <n v="0"/>
    <s v="NA"/>
    <s v="GdWo"/>
    <s v="NA"/>
    <n v="0"/>
    <n v="5"/>
    <n v="2010"/>
    <s v="WD"/>
    <s v="Normal"/>
    <n v="144900"/>
    <m/>
    <m/>
  </r>
  <r>
    <x v="903"/>
    <n v="120"/>
    <s v="RM"/>
    <s v="NA"/>
    <n v="4438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Gd"/>
    <s v="GLQ"/>
    <n v="662"/>
    <s v="Unf"/>
    <n v="0"/>
    <n v="186"/>
    <n v="848"/>
    <s v="GasA"/>
    <s v="Ex"/>
    <x v="0"/>
    <s v="SBrkr"/>
    <n v="848"/>
    <n v="0"/>
    <n v="0"/>
    <n v="848"/>
    <n v="1"/>
    <n v="0"/>
    <n v="1"/>
    <n v="0"/>
    <n v="1"/>
    <n v="1"/>
    <s v="Gd"/>
    <n v="4"/>
    <s v="Typ"/>
    <n v="1"/>
    <s v="Gd"/>
    <s v="Attchd"/>
    <n v="2004"/>
    <s v="Fin"/>
    <n v="2"/>
    <n v="420"/>
    <s v="TA"/>
    <s v="TA"/>
    <s v="Y"/>
    <n v="140"/>
    <n v="0"/>
    <n v="0"/>
    <n v="0"/>
    <n v="0"/>
    <n v="0"/>
    <s v="NA"/>
    <s v="NA"/>
    <s v="NA"/>
    <n v="0"/>
    <n v="6"/>
    <n v="2008"/>
    <s v="ConLD"/>
    <s v="Normal"/>
    <n v="144500"/>
    <m/>
    <m/>
  </r>
  <r>
    <x v="904"/>
    <n v="20"/>
    <s v="RL"/>
    <n v="68"/>
    <n v="8562"/>
    <s v="Pave"/>
    <s v="NA"/>
    <s v="Reg"/>
    <s v="Lvl"/>
    <s v="AllPub"/>
    <s v="Inside"/>
    <s v="Mod"/>
    <s v="Edwards"/>
    <s v="Norm"/>
    <s v="Norm"/>
    <s v="1Fam"/>
    <s v="1Story"/>
    <n v="5"/>
    <n v="6"/>
    <n v="1957"/>
    <n v="2002"/>
    <s v="Hip"/>
    <s v="CompShg"/>
    <s v="HdBoard"/>
    <s v="HdBoard"/>
    <s v="Stone"/>
    <n v="145"/>
    <s v="TA"/>
    <s v="TA"/>
    <s v="CBlock"/>
    <s v="TA"/>
    <s v="TA"/>
    <s v="Av"/>
    <s v="Rec"/>
    <n v="383"/>
    <s v="Unf"/>
    <n v="0"/>
    <n v="833"/>
    <n v="1216"/>
    <s v="GasA"/>
    <s v="Ex"/>
    <x v="0"/>
    <s v="FuseA"/>
    <n v="1526"/>
    <n v="0"/>
    <n v="0"/>
    <n v="1526"/>
    <n v="0"/>
    <n v="0"/>
    <n v="1"/>
    <n v="0"/>
    <n v="4"/>
    <n v="1"/>
    <s v="TA"/>
    <n v="7"/>
    <s v="Min2"/>
    <n v="1"/>
    <s v="Gd"/>
    <s v="Basment"/>
    <n v="1957"/>
    <s v="Unf"/>
    <n v="1"/>
    <n v="364"/>
    <s v="TA"/>
    <s v="TA"/>
    <s v="Y"/>
    <n v="116"/>
    <n v="78"/>
    <n v="0"/>
    <n v="0"/>
    <n v="0"/>
    <n v="0"/>
    <s v="NA"/>
    <s v="NA"/>
    <s v="NA"/>
    <n v="0"/>
    <n v="5"/>
    <n v="2010"/>
    <s v="WD"/>
    <s v="Normal"/>
    <n v="144500"/>
    <m/>
    <m/>
  </r>
  <r>
    <x v="905"/>
    <n v="160"/>
    <s v="FV"/>
    <n v="30"/>
    <n v="3180"/>
    <s v="Pave"/>
    <s v="Pave"/>
    <s v="Reg"/>
    <s v="Lvl"/>
    <s v="AllPub"/>
    <s v="Inside"/>
    <s v="Gtl"/>
    <s v="Somerst"/>
    <s v="Norm"/>
    <s v="Norm"/>
    <s v="TwnhsE"/>
    <s v="2Story"/>
    <n v="7"/>
    <n v="5"/>
    <n v="2005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x v="0"/>
    <s v="SBrkr"/>
    <n v="520"/>
    <n v="600"/>
    <n v="80"/>
    <n v="120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4"/>
    <n v="2006"/>
    <s v="WD"/>
    <s v="Abnorml"/>
    <n v="144152"/>
    <m/>
    <m/>
  </r>
  <r>
    <x v="906"/>
    <n v="20"/>
    <s v="RL"/>
    <s v="NA"/>
    <n v="12968"/>
    <s v="Pave"/>
    <s v="NA"/>
    <s v="IR2"/>
    <s v="Lvl"/>
    <s v="AllPub"/>
    <s v="Inside"/>
    <s v="Gtl"/>
    <s v="Sawyer"/>
    <s v="Norm"/>
    <s v="Norm"/>
    <s v="1Fam"/>
    <s v="1Story"/>
    <n v="5"/>
    <n v="6"/>
    <n v="1962"/>
    <n v="1962"/>
    <s v="Hip"/>
    <s v="CompShg"/>
    <s v="HdBoard"/>
    <s v="Plywood"/>
    <s v="None"/>
    <n v="0"/>
    <s v="TA"/>
    <s v="TA"/>
    <s v="CBlock"/>
    <s v="TA"/>
    <s v="TA"/>
    <s v="No"/>
    <s v="ALQ"/>
    <n v="737"/>
    <s v="Unf"/>
    <n v="0"/>
    <n v="175"/>
    <n v="912"/>
    <s v="GasA"/>
    <s v="TA"/>
    <x v="0"/>
    <s v="SBrkr"/>
    <n v="912"/>
    <n v="0"/>
    <n v="0"/>
    <n v="912"/>
    <n v="1"/>
    <n v="0"/>
    <n v="1"/>
    <n v="0"/>
    <n v="2"/>
    <n v="1"/>
    <s v="TA"/>
    <n v="4"/>
    <s v="Typ"/>
    <n v="0"/>
    <s v="NA"/>
    <s v="Detchd"/>
    <n v="1962"/>
    <s v="Unf"/>
    <n v="1"/>
    <n v="352"/>
    <s v="TA"/>
    <s v="TA"/>
    <s v="Y"/>
    <n v="140"/>
    <n v="0"/>
    <n v="0"/>
    <n v="0"/>
    <n v="176"/>
    <n v="0"/>
    <s v="NA"/>
    <s v="NA"/>
    <s v="NA"/>
    <n v="0"/>
    <n v="9"/>
    <n v="2008"/>
    <s v="WD"/>
    <s v="Normal"/>
    <n v="144000"/>
    <m/>
    <m/>
  </r>
  <r>
    <x v="907"/>
    <n v="85"/>
    <s v="RL"/>
    <s v="NA"/>
    <n v="9180"/>
    <s v="Pave"/>
    <s v="NA"/>
    <s v="IR1"/>
    <s v="Lvl"/>
    <s v="AllPub"/>
    <s v="CulDSac"/>
    <s v="Gtl"/>
    <s v="SawyerW"/>
    <s v="Norm"/>
    <s v="Norm"/>
    <s v="1Fam"/>
    <s v="SFoyer"/>
    <n v="5"/>
    <n v="7"/>
    <n v="1983"/>
    <n v="1983"/>
    <s v="Gable"/>
    <s v="CompShg"/>
    <s v="HdBoard"/>
    <s v="HdBoard"/>
    <s v="None"/>
    <n v="0"/>
    <s v="TA"/>
    <s v="TA"/>
    <s v="CBlock"/>
    <s v="Gd"/>
    <s v="TA"/>
    <s v="Av"/>
    <s v="ALQ"/>
    <n v="747"/>
    <s v="LwQ"/>
    <n v="93"/>
    <n v="0"/>
    <n v="840"/>
    <s v="GasA"/>
    <s v="Gd"/>
    <x v="0"/>
    <s v="SBrkr"/>
    <n v="884"/>
    <n v="0"/>
    <n v="0"/>
    <n v="884"/>
    <n v="1"/>
    <n v="0"/>
    <n v="1"/>
    <n v="0"/>
    <n v="2"/>
    <n v="1"/>
    <s v="Gd"/>
    <n v="5"/>
    <s v="Typ"/>
    <n v="0"/>
    <s v="NA"/>
    <s v="Attchd"/>
    <n v="1983"/>
    <s v="RFn"/>
    <n v="2"/>
    <n v="504"/>
    <s v="TA"/>
    <s v="Gd"/>
    <s v="Y"/>
    <n v="240"/>
    <n v="0"/>
    <n v="0"/>
    <n v="0"/>
    <n v="0"/>
    <n v="0"/>
    <s v="NA"/>
    <s v="MnPrv"/>
    <s v="NA"/>
    <n v="0"/>
    <n v="12"/>
    <n v="2007"/>
    <s v="WD"/>
    <s v="Normal"/>
    <n v="144000"/>
    <m/>
    <m/>
  </r>
  <r>
    <x v="908"/>
    <n v="90"/>
    <s v="RL"/>
    <n v="64"/>
    <n v="6979"/>
    <s v="Pave"/>
    <s v="NA"/>
    <s v="Reg"/>
    <s v="Lvl"/>
    <s v="AllPub"/>
    <s v="Inside"/>
    <s v="Gtl"/>
    <s v="OldTown"/>
    <s v="Norm"/>
    <s v="Norm"/>
    <s v="Duplex"/>
    <s v="SFoyer"/>
    <n v="6"/>
    <n v="5"/>
    <n v="1980"/>
    <n v="1980"/>
    <s v="Gable"/>
    <s v="CompShg"/>
    <s v="Plywood"/>
    <s v="Plywood"/>
    <s v="None"/>
    <n v="0"/>
    <s v="TA"/>
    <s v="TA"/>
    <s v="CBlock"/>
    <s v="TA"/>
    <s v="TA"/>
    <s v="No"/>
    <s v="GLQ"/>
    <n v="1056"/>
    <s v="Unf"/>
    <n v="0"/>
    <n v="0"/>
    <n v="1056"/>
    <s v="GasA"/>
    <s v="Gd"/>
    <x v="0"/>
    <s v="SBrkr"/>
    <n v="1056"/>
    <n v="0"/>
    <n v="0"/>
    <n v="1056"/>
    <n v="2"/>
    <n v="0"/>
    <n v="0"/>
    <n v="0"/>
    <n v="0"/>
    <n v="2"/>
    <s v="TA"/>
    <n v="4"/>
    <s v="Typ"/>
    <n v="0"/>
    <s v="NA"/>
    <s v="Detchd"/>
    <n v="1980"/>
    <s v="Unf"/>
    <n v="2"/>
    <n v="576"/>
    <s v="TA"/>
    <s v="TA"/>
    <s v="Y"/>
    <n v="264"/>
    <n v="56"/>
    <n v="0"/>
    <n v="0"/>
    <n v="0"/>
    <n v="0"/>
    <s v="NA"/>
    <s v="GdPrv"/>
    <s v="Shed"/>
    <n v="600"/>
    <n v="6"/>
    <n v="2010"/>
    <s v="WD"/>
    <s v="Normal"/>
    <n v="144000"/>
    <m/>
    <m/>
  </r>
  <r>
    <x v="909"/>
    <n v="90"/>
    <s v="RH"/>
    <n v="60"/>
    <n v="8400"/>
    <s v="Pave"/>
    <s v="NA"/>
    <s v="Reg"/>
    <s v="Lvl"/>
    <s v="AllPub"/>
    <s v="Inside"/>
    <s v="Gtl"/>
    <s v="SawyerW"/>
    <s v="Feedr"/>
    <s v="Norm"/>
    <s v="Duplex"/>
    <s v="1Story"/>
    <n v="5"/>
    <n v="5"/>
    <n v="1977"/>
    <n v="1977"/>
    <s v="Gable"/>
    <s v="CompShg"/>
    <s v="Plywood"/>
    <s v="Plywood"/>
    <s v="BrkFace"/>
    <n v="320"/>
    <s v="TA"/>
    <s v="TA"/>
    <s v="Slab"/>
    <s v="NA"/>
    <s v="NA"/>
    <s v="NA"/>
    <s v="NA"/>
    <n v="0"/>
    <s v="NA"/>
    <n v="0"/>
    <n v="0"/>
    <n v="0"/>
    <s v="GasA"/>
    <s v="TA"/>
    <x v="0"/>
    <s v="SBrkr"/>
    <n v="2020"/>
    <n v="0"/>
    <n v="0"/>
    <n v="2020"/>
    <n v="0"/>
    <n v="0"/>
    <n v="2"/>
    <n v="0"/>
    <n v="4"/>
    <n v="2"/>
    <s v="TA"/>
    <n v="10"/>
    <s v="Typ"/>
    <n v="2"/>
    <s v="TA"/>
    <s v="Detchd"/>
    <n v="1977"/>
    <s v="Unf"/>
    <n v="2"/>
    <n v="630"/>
    <s v="TA"/>
    <s v="TA"/>
    <s v="Y"/>
    <n v="0"/>
    <n v="0"/>
    <n v="0"/>
    <n v="0"/>
    <n v="0"/>
    <n v="0"/>
    <s v="NA"/>
    <s v="NA"/>
    <s v="NA"/>
    <n v="0"/>
    <n v="10"/>
    <n v="2007"/>
    <s v="WD"/>
    <s v="Normal"/>
    <n v="144000"/>
    <m/>
    <m/>
  </r>
  <r>
    <x v="910"/>
    <n v="20"/>
    <s v="RL"/>
    <n v="75"/>
    <n v="9525"/>
    <s v="Pave"/>
    <s v="NA"/>
    <s v="Reg"/>
    <s v="Lvl"/>
    <s v="AllPub"/>
    <s v="Inside"/>
    <s v="Gtl"/>
    <s v="CollgCr"/>
    <s v="Norm"/>
    <s v="Norm"/>
    <s v="1Fam"/>
    <s v="1Story"/>
    <n v="5"/>
    <n v="6"/>
    <n v="1995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9"/>
    <n v="1099"/>
    <s v="GasA"/>
    <s v="Ex"/>
    <x v="0"/>
    <s v="SBrkr"/>
    <n v="1099"/>
    <n v="0"/>
    <n v="0"/>
    <n v="1099"/>
    <n v="0"/>
    <n v="0"/>
    <n v="1"/>
    <n v="1"/>
    <n v="3"/>
    <n v="1"/>
    <s v="Gd"/>
    <n v="6"/>
    <s v="Typ"/>
    <n v="0"/>
    <s v="NA"/>
    <s v="Attchd"/>
    <n v="1999"/>
    <s v="Unf"/>
    <n v="1"/>
    <n v="352"/>
    <s v="TA"/>
    <s v="TA"/>
    <s v="Y"/>
    <n v="278"/>
    <n v="0"/>
    <n v="0"/>
    <n v="0"/>
    <n v="0"/>
    <n v="0"/>
    <s v="NA"/>
    <s v="NA"/>
    <s v="NA"/>
    <n v="0"/>
    <n v="6"/>
    <n v="2008"/>
    <s v="WD"/>
    <s v="Normal"/>
    <n v="144000"/>
    <m/>
    <m/>
  </r>
  <r>
    <x v="911"/>
    <n v="30"/>
    <s v="RL"/>
    <n v="98"/>
    <n v="8731"/>
    <s v="Pave"/>
    <s v="NA"/>
    <s v="IR1"/>
    <s v="Lvl"/>
    <s v="AllPub"/>
    <s v="Inside"/>
    <s v="Gtl"/>
    <s v="BrkSide"/>
    <s v="Norm"/>
    <s v="Norm"/>
    <s v="1Fam"/>
    <s v="1Story"/>
    <n v="5"/>
    <n v="5"/>
    <n v="1920"/>
    <n v="1950"/>
    <s v="Gable"/>
    <s v="CompShg"/>
    <s v="Stucco"/>
    <s v="Stucco"/>
    <s v="None"/>
    <n v="0"/>
    <s v="TA"/>
    <s v="Fa"/>
    <s v="BrkTil"/>
    <s v="TA"/>
    <s v="TA"/>
    <s v="No"/>
    <s v="BLQ"/>
    <n v="645"/>
    <s v="Unf"/>
    <n v="0"/>
    <n v="270"/>
    <n v="915"/>
    <s v="GasA"/>
    <s v="TA"/>
    <x v="0"/>
    <s v="SBrkr"/>
    <n v="1167"/>
    <n v="0"/>
    <n v="0"/>
    <n v="1167"/>
    <n v="0"/>
    <n v="0"/>
    <n v="1"/>
    <n v="0"/>
    <n v="3"/>
    <n v="1"/>
    <s v="TA"/>
    <n v="6"/>
    <s v="Maj1"/>
    <n v="1"/>
    <s v="Gd"/>
    <s v="Detchd"/>
    <n v="1972"/>
    <s v="Unf"/>
    <n v="2"/>
    <n v="495"/>
    <s v="TA"/>
    <s v="TA"/>
    <s v="Y"/>
    <n v="0"/>
    <n v="0"/>
    <n v="216"/>
    <n v="0"/>
    <n v="126"/>
    <n v="0"/>
    <s v="NA"/>
    <s v="NA"/>
    <s v="NA"/>
    <n v="0"/>
    <n v="5"/>
    <n v="2007"/>
    <s v="WD"/>
    <s v="Normal"/>
    <n v="144000"/>
    <m/>
    <m/>
  </r>
  <r>
    <x v="912"/>
    <n v="75"/>
    <s v="RM"/>
    <n v="65"/>
    <n v="8850"/>
    <s v="Pave"/>
    <s v="NA"/>
    <s v="IR1"/>
    <s v="Bnk"/>
    <s v="AllPub"/>
    <s v="Corner"/>
    <s v="Gtl"/>
    <s v="OldTown"/>
    <s v="Norm"/>
    <s v="Norm"/>
    <s v="1Fam"/>
    <s v="2.5Unf"/>
    <n v="7"/>
    <n v="6"/>
    <n v="191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815"/>
    <n v="815"/>
    <s v="GasA"/>
    <s v="Ex"/>
    <x v="0"/>
    <s v="SBrkr"/>
    <n v="815"/>
    <n v="875"/>
    <n v="0"/>
    <n v="1690"/>
    <n v="0"/>
    <n v="0"/>
    <n v="1"/>
    <n v="0"/>
    <n v="3"/>
    <n v="1"/>
    <s v="TA"/>
    <n v="7"/>
    <s v="Typ"/>
    <n v="1"/>
    <s v="Gd"/>
    <s v="Detchd"/>
    <n v="1916"/>
    <s v="Unf"/>
    <n v="1"/>
    <n v="225"/>
    <s v="TA"/>
    <s v="TA"/>
    <s v="Y"/>
    <n v="0"/>
    <n v="0"/>
    <n v="330"/>
    <n v="0"/>
    <n v="0"/>
    <n v="0"/>
    <s v="NA"/>
    <s v="NA"/>
    <s v="NA"/>
    <n v="0"/>
    <n v="7"/>
    <n v="2006"/>
    <s v="ConLw"/>
    <s v="Normal"/>
    <n v="144000"/>
    <m/>
    <m/>
  </r>
  <r>
    <x v="913"/>
    <n v="50"/>
    <s v="RL"/>
    <n v="78"/>
    <n v="11344"/>
    <s v="Pave"/>
    <s v="NA"/>
    <s v="Reg"/>
    <s v="Lvl"/>
    <s v="AllPub"/>
    <s v="Inside"/>
    <s v="Gtl"/>
    <s v="NAmes"/>
    <s v="Feedr"/>
    <s v="Norm"/>
    <s v="1Fam"/>
    <s v="1.5Fin"/>
    <n v="5"/>
    <n v="5"/>
    <n v="1958"/>
    <n v="1958"/>
    <s v="Gable"/>
    <s v="CompShg"/>
    <s v="MetalSd"/>
    <s v="MetalSd"/>
    <s v="BrkFace"/>
    <n v="180"/>
    <s v="TA"/>
    <s v="TA"/>
    <s v="CBlock"/>
    <s v="TA"/>
    <s v="TA"/>
    <s v="No"/>
    <s v="BLQ"/>
    <n v="460"/>
    <s v="Unf"/>
    <n v="0"/>
    <n v="414"/>
    <n v="874"/>
    <s v="GasW"/>
    <s v="TA"/>
    <x v="0"/>
    <s v="FuseA"/>
    <n v="874"/>
    <n v="650"/>
    <n v="0"/>
    <n v="1524"/>
    <n v="0"/>
    <n v="0"/>
    <n v="1"/>
    <n v="1"/>
    <n v="3"/>
    <n v="1"/>
    <s v="TA"/>
    <n v="7"/>
    <s v="Typ"/>
    <n v="0"/>
    <s v="NA"/>
    <s v="Attchd"/>
    <n v="1958"/>
    <s v="Unf"/>
    <n v="1"/>
    <n v="315"/>
    <s v="TA"/>
    <s v="TA"/>
    <s v="Y"/>
    <n v="0"/>
    <n v="0"/>
    <n v="0"/>
    <n v="0"/>
    <n v="0"/>
    <n v="0"/>
    <s v="NA"/>
    <s v="GdWo"/>
    <s v="NA"/>
    <n v="0"/>
    <n v="7"/>
    <n v="2007"/>
    <s v="WD"/>
    <s v="Normal"/>
    <n v="144000"/>
    <m/>
    <m/>
  </r>
  <r>
    <x v="914"/>
    <n v="120"/>
    <s v="RM"/>
    <s v="NA"/>
    <n v="4435"/>
    <s v="Pave"/>
    <s v="NA"/>
    <s v="Reg"/>
    <s v="Lvl"/>
    <s v="AllPub"/>
    <s v="Inside"/>
    <s v="Gtl"/>
    <s v="CollgCr"/>
    <s v="Norm"/>
    <s v="Norm"/>
    <s v="TwnhsE"/>
    <s v="1Story"/>
    <n v="6"/>
    <n v="5"/>
    <n v="2003"/>
    <n v="2004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x v="0"/>
    <s v="SBrkr"/>
    <n v="848"/>
    <n v="0"/>
    <n v="0"/>
    <n v="848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6"/>
    <n v="2009"/>
    <s v="WD"/>
    <s v="Normal"/>
    <n v="144000"/>
    <m/>
    <m/>
  </r>
  <r>
    <x v="915"/>
    <n v="20"/>
    <s v="RL"/>
    <s v="NA"/>
    <n v="9503"/>
    <s v="Pave"/>
    <s v="NA"/>
    <s v="Reg"/>
    <s v="Lvl"/>
    <s v="AllPub"/>
    <s v="Inside"/>
    <s v="Gtl"/>
    <s v="NAmes"/>
    <s v="Norm"/>
    <s v="Norm"/>
    <s v="1Fam"/>
    <s v="1Story"/>
    <n v="5"/>
    <n v="5"/>
    <n v="1958"/>
    <n v="1983"/>
    <s v="Hip"/>
    <s v="CompShg"/>
    <s v="HdBoard"/>
    <s v="HdBoard"/>
    <s v="None"/>
    <n v="0"/>
    <s v="TA"/>
    <s v="TA"/>
    <s v="CBlock"/>
    <s v="TA"/>
    <s v="TA"/>
    <s v="No"/>
    <s v="ALQ"/>
    <n v="457"/>
    <s v="Rec"/>
    <n v="374"/>
    <n v="193"/>
    <n v="1024"/>
    <s v="GasA"/>
    <s v="TA"/>
    <x v="0"/>
    <s v="SBrkr"/>
    <n v="1344"/>
    <n v="0"/>
    <n v="0"/>
    <n v="1344"/>
    <n v="1"/>
    <n v="0"/>
    <n v="1"/>
    <n v="0"/>
    <n v="2"/>
    <n v="1"/>
    <s v="TA"/>
    <n v="6"/>
    <s v="Min1"/>
    <n v="1"/>
    <s v="TA"/>
    <s v="Detchd"/>
    <n v="1970"/>
    <s v="Unf"/>
    <n v="1"/>
    <n v="484"/>
    <s v="TA"/>
    <s v="TA"/>
    <s v="Y"/>
    <n v="316"/>
    <n v="28"/>
    <n v="0"/>
    <n v="0"/>
    <n v="0"/>
    <n v="0"/>
    <s v="NA"/>
    <s v="GdWo"/>
    <s v="NA"/>
    <n v="0"/>
    <n v="6"/>
    <n v="2007"/>
    <s v="WD"/>
    <s v="Normal"/>
    <n v="144000"/>
    <m/>
    <m/>
  </r>
  <r>
    <x v="916"/>
    <n v="20"/>
    <s v="RL"/>
    <n v="40"/>
    <n v="13673"/>
    <s v="Pave"/>
    <s v="NA"/>
    <s v="IR1"/>
    <s v="Lvl"/>
    <s v="AllPub"/>
    <s v="CulDSac"/>
    <s v="Gtl"/>
    <s v="Sawyer"/>
    <s v="RRAe"/>
    <s v="Norm"/>
    <s v="1Fam"/>
    <s v="1Story"/>
    <n v="5"/>
    <n v="5"/>
    <n v="1962"/>
    <n v="196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140"/>
    <n v="1140"/>
    <s v="GasA"/>
    <s v="TA"/>
    <x v="0"/>
    <s v="SBrkr"/>
    <n v="1696"/>
    <n v="0"/>
    <n v="0"/>
    <n v="1696"/>
    <n v="0"/>
    <n v="0"/>
    <n v="1"/>
    <n v="1"/>
    <n v="3"/>
    <n v="1"/>
    <s v="TA"/>
    <n v="8"/>
    <s v="Min2"/>
    <n v="1"/>
    <s v="TA"/>
    <s v="Attchd"/>
    <n v="1962"/>
    <s v="RFn"/>
    <n v="1"/>
    <n v="349"/>
    <s v="TA"/>
    <s v="TA"/>
    <s v="Y"/>
    <n v="0"/>
    <n v="30"/>
    <n v="0"/>
    <n v="0"/>
    <n v="0"/>
    <n v="0"/>
    <s v="NA"/>
    <s v="NA"/>
    <s v="NA"/>
    <n v="0"/>
    <n v="3"/>
    <n v="2007"/>
    <s v="WD"/>
    <s v="Normal"/>
    <n v="143900"/>
    <m/>
    <m/>
  </r>
  <r>
    <x v="917"/>
    <n v="120"/>
    <s v="RL"/>
    <s v="NA"/>
    <n v="4928"/>
    <s v="Pave"/>
    <s v="NA"/>
    <s v="IR1"/>
    <s v="Lvl"/>
    <s v="AllPub"/>
    <s v="Inside"/>
    <s v="Gtl"/>
    <s v="NPkVill"/>
    <s v="Norm"/>
    <s v="Norm"/>
    <s v="TwnhsE"/>
    <s v="1Story"/>
    <n v="6"/>
    <n v="6"/>
    <n v="1976"/>
    <n v="1976"/>
    <s v="Gable"/>
    <s v="CompShg"/>
    <s v="Plywood"/>
    <s v="Plywood"/>
    <s v="None"/>
    <n v="0"/>
    <s v="TA"/>
    <s v="TA"/>
    <s v="CBlock"/>
    <s v="Gd"/>
    <s v="TA"/>
    <s v="No"/>
    <s v="LwQ"/>
    <n v="958"/>
    <s v="Unf"/>
    <n v="0"/>
    <n v="0"/>
    <n v="958"/>
    <s v="GasA"/>
    <s v="TA"/>
    <x v="0"/>
    <s v="SBrkr"/>
    <n v="958"/>
    <n v="0"/>
    <n v="0"/>
    <n v="958"/>
    <n v="0"/>
    <n v="0"/>
    <n v="2"/>
    <n v="0"/>
    <n v="2"/>
    <n v="1"/>
    <s v="TA"/>
    <n v="5"/>
    <s v="Typ"/>
    <n v="0"/>
    <s v="NA"/>
    <s v="Attchd"/>
    <n v="1976"/>
    <s v="RFn"/>
    <n v="2"/>
    <n v="440"/>
    <s v="TA"/>
    <s v="TA"/>
    <s v="Y"/>
    <n v="0"/>
    <n v="60"/>
    <n v="0"/>
    <n v="0"/>
    <n v="0"/>
    <n v="0"/>
    <s v="NA"/>
    <s v="NA"/>
    <s v="NA"/>
    <n v="0"/>
    <n v="10"/>
    <n v="2009"/>
    <s v="WD"/>
    <s v="Normal"/>
    <n v="143750"/>
    <m/>
    <m/>
  </r>
  <r>
    <x v="918"/>
    <n v="20"/>
    <s v="RL"/>
    <n v="71"/>
    <n v="8197"/>
    <s v="Pave"/>
    <s v="NA"/>
    <s v="Reg"/>
    <s v="Lvl"/>
    <s v="AllPub"/>
    <s v="Inside"/>
    <s v="Gtl"/>
    <s v="Sawyer"/>
    <s v="Norm"/>
    <s v="Norm"/>
    <s v="1Fam"/>
    <s v="1Story"/>
    <n v="6"/>
    <n v="5"/>
    <n v="1977"/>
    <n v="1977"/>
    <s v="Gable"/>
    <s v="CompShg"/>
    <s v="Plywood"/>
    <s v="Plywood"/>
    <s v="BrkFace"/>
    <n v="148"/>
    <s v="TA"/>
    <s v="TA"/>
    <s v="CBlock"/>
    <s v="TA"/>
    <s v="TA"/>
    <s v="No"/>
    <s v="Unf"/>
    <n v="0"/>
    <s v="Unf"/>
    <n v="0"/>
    <n v="660"/>
    <n v="660"/>
    <s v="GasA"/>
    <s v="Ex"/>
    <x v="0"/>
    <s v="SBrkr"/>
    <n v="1285"/>
    <n v="0"/>
    <n v="0"/>
    <n v="1285"/>
    <n v="0"/>
    <n v="0"/>
    <n v="1"/>
    <n v="1"/>
    <n v="3"/>
    <n v="1"/>
    <s v="TA"/>
    <n v="7"/>
    <s v="Typ"/>
    <n v="1"/>
    <s v="TA"/>
    <s v="Attchd"/>
    <n v="1977"/>
    <s v="RFn"/>
    <n v="2"/>
    <n v="528"/>
    <s v="TA"/>
    <s v="TA"/>
    <s v="Y"/>
    <n v="138"/>
    <n v="0"/>
    <n v="0"/>
    <n v="0"/>
    <n v="0"/>
    <n v="0"/>
    <s v="NA"/>
    <s v="MnPrv"/>
    <s v="NA"/>
    <n v="0"/>
    <n v="4"/>
    <n v="2007"/>
    <s v="WD"/>
    <s v="Normal"/>
    <n v="143500"/>
    <m/>
    <m/>
  </r>
  <r>
    <x v="919"/>
    <n v="20"/>
    <s v="RL"/>
    <s v="NA"/>
    <n v="9286"/>
    <s v="Pave"/>
    <s v="NA"/>
    <s v="IR1"/>
    <s v="Lvl"/>
    <s v="AllPub"/>
    <s v="CulDSac"/>
    <s v="Mod"/>
    <s v="CollgCr"/>
    <s v="Norm"/>
    <s v="Norm"/>
    <s v="1Fam"/>
    <s v="1Story"/>
    <n v="5"/>
    <n v="7"/>
    <n v="1977"/>
    <n v="1989"/>
    <s v="Gable"/>
    <s v="CompShg"/>
    <s v="HdBoard"/>
    <s v="Plywood"/>
    <s v="None"/>
    <n v="0"/>
    <s v="TA"/>
    <s v="TA"/>
    <s v="CBlock"/>
    <s v="Gd"/>
    <s v="Gd"/>
    <s v="Av"/>
    <s v="ALQ"/>
    <n v="196"/>
    <s v="Unf"/>
    <n v="0"/>
    <n v="1072"/>
    <n v="1268"/>
    <s v="GasA"/>
    <s v="TA"/>
    <x v="0"/>
    <s v="SBrkr"/>
    <n v="1268"/>
    <n v="0"/>
    <n v="0"/>
    <n v="1268"/>
    <n v="0"/>
    <n v="0"/>
    <n v="1"/>
    <n v="1"/>
    <n v="3"/>
    <n v="1"/>
    <s v="Gd"/>
    <n v="5"/>
    <s v="Typ"/>
    <n v="0"/>
    <s v="NA"/>
    <s v="Detchd"/>
    <n v="1978"/>
    <s v="Unf"/>
    <n v="1"/>
    <n v="252"/>
    <s v="TA"/>
    <s v="TA"/>
    <s v="Y"/>
    <n v="173"/>
    <n v="0"/>
    <n v="0"/>
    <n v="0"/>
    <n v="0"/>
    <n v="0"/>
    <s v="NA"/>
    <s v="NA"/>
    <s v="NA"/>
    <n v="0"/>
    <n v="10"/>
    <n v="2009"/>
    <s v="WD"/>
    <s v="Normal"/>
    <n v="143500"/>
    <m/>
    <m/>
  </r>
  <r>
    <x v="920"/>
    <n v="20"/>
    <s v="RL"/>
    <s v="NA"/>
    <n v="10530"/>
    <s v="Pave"/>
    <s v="NA"/>
    <s v="IR1"/>
    <s v="Lvl"/>
    <s v="AllPub"/>
    <s v="Corner"/>
    <s v="Gtl"/>
    <s v="NAmes"/>
    <s v="Norm"/>
    <s v="Norm"/>
    <s v="1Fam"/>
    <s v="1Story"/>
    <n v="6"/>
    <n v="5"/>
    <n v="1971"/>
    <n v="1971"/>
    <s v="Hip"/>
    <s v="CompShg"/>
    <s v="Plywood"/>
    <s v="Plywood"/>
    <s v="None"/>
    <n v="0"/>
    <s v="TA"/>
    <s v="TA"/>
    <s v="CBlock"/>
    <s v="TA"/>
    <s v="TA"/>
    <s v="No"/>
    <s v="ALQ"/>
    <n v="282"/>
    <s v="LwQ"/>
    <n v="35"/>
    <n v="664"/>
    <n v="981"/>
    <s v="GasA"/>
    <s v="TA"/>
    <x v="0"/>
    <s v="SBrkr"/>
    <n v="981"/>
    <n v="0"/>
    <n v="0"/>
    <n v="981"/>
    <n v="1"/>
    <n v="0"/>
    <n v="1"/>
    <n v="1"/>
    <n v="3"/>
    <n v="1"/>
    <s v="TA"/>
    <n v="5"/>
    <s v="Typ"/>
    <n v="0"/>
    <s v="NA"/>
    <s v="Detchd"/>
    <n v="1979"/>
    <s v="Unf"/>
    <n v="2"/>
    <n v="576"/>
    <s v="TA"/>
    <s v="TA"/>
    <s v="Y"/>
    <n v="0"/>
    <n v="312"/>
    <n v="40"/>
    <n v="0"/>
    <n v="0"/>
    <n v="0"/>
    <s v="NA"/>
    <s v="NA"/>
    <s v="NA"/>
    <n v="0"/>
    <n v="3"/>
    <n v="2007"/>
    <s v="WD"/>
    <s v="Normal"/>
    <n v="143250"/>
    <m/>
    <m/>
  </r>
  <r>
    <x v="921"/>
    <n v="50"/>
    <s v="RL"/>
    <n v="85"/>
    <n v="14115"/>
    <s v="Pave"/>
    <s v="NA"/>
    <s v="IR1"/>
    <s v="Lvl"/>
    <s v="AllPub"/>
    <s v="Inside"/>
    <s v="Gtl"/>
    <s v="Mitchel"/>
    <s v="Norm"/>
    <s v="Norm"/>
    <s v="1Fam"/>
    <s v="1.5Fin"/>
    <n v="5"/>
    <n v="5"/>
    <n v="1993"/>
    <n v="1995"/>
    <s v="Gable"/>
    <s v="CompShg"/>
    <s v="VinylSd"/>
    <s v="VinylSd"/>
    <s v="None"/>
    <n v="0"/>
    <s v="TA"/>
    <s v="TA"/>
    <s v="Wood"/>
    <s v="Gd"/>
    <s v="TA"/>
    <s v="No"/>
    <s v="GLQ"/>
    <n v="732"/>
    <s v="Unf"/>
    <n v="0"/>
    <n v="64"/>
    <n v="796"/>
    <s v="GasA"/>
    <s v="Ex"/>
    <x v="0"/>
    <s v="SBrkr"/>
    <n v="796"/>
    <n v="566"/>
    <n v="0"/>
    <n v="1362"/>
    <n v="1"/>
    <n v="0"/>
    <n v="1"/>
    <n v="1"/>
    <n v="1"/>
    <n v="1"/>
    <s v="TA"/>
    <n v="5"/>
    <s v="Typ"/>
    <n v="0"/>
    <s v="NA"/>
    <s v="Attchd"/>
    <n v="1993"/>
    <s v="Unf"/>
    <n v="2"/>
    <n v="480"/>
    <s v="TA"/>
    <s v="TA"/>
    <s v="Y"/>
    <n v="40"/>
    <n v="30"/>
    <n v="0"/>
    <n v="320"/>
    <n v="0"/>
    <n v="0"/>
    <s v="NA"/>
    <s v="MnPrv"/>
    <s v="Shed"/>
    <n v="700"/>
    <n v="10"/>
    <n v="2009"/>
    <s v="WD"/>
    <s v="Normal"/>
    <n v="143000"/>
    <m/>
    <m/>
  </r>
  <r>
    <x v="922"/>
    <n v="20"/>
    <s v="RL"/>
    <s v="NA"/>
    <n v="10355"/>
    <s v="Pave"/>
    <s v="NA"/>
    <s v="IR1"/>
    <s v="Lvl"/>
    <s v="AllPub"/>
    <s v="Corner"/>
    <s v="Gtl"/>
    <s v="NAmes"/>
    <s v="Norm"/>
    <s v="Norm"/>
    <s v="1Fam"/>
    <s v="1Story"/>
    <n v="5"/>
    <n v="5"/>
    <n v="1967"/>
    <n v="1967"/>
    <s v="Gable"/>
    <s v="CompShg"/>
    <s v="MetalSd"/>
    <s v="MetalSd"/>
    <s v="BrkFace"/>
    <n v="196"/>
    <s v="TA"/>
    <s v="TA"/>
    <s v="CBlock"/>
    <s v="TA"/>
    <s v="TA"/>
    <s v="No"/>
    <s v="BLQ"/>
    <n v="695"/>
    <s v="Unf"/>
    <n v="0"/>
    <n v="519"/>
    <n v="1214"/>
    <s v="GasA"/>
    <s v="TA"/>
    <x v="0"/>
    <s v="SBrkr"/>
    <n v="1214"/>
    <n v="0"/>
    <n v="0"/>
    <n v="1214"/>
    <n v="0"/>
    <n v="0"/>
    <n v="2"/>
    <n v="0"/>
    <n v="3"/>
    <n v="1"/>
    <s v="TA"/>
    <n v="5"/>
    <s v="Typ"/>
    <n v="1"/>
    <s v="Fa"/>
    <s v="Attchd"/>
    <n v="1967"/>
    <s v="RFn"/>
    <n v="1"/>
    <n v="318"/>
    <s v="TA"/>
    <s v="TA"/>
    <s v="Y"/>
    <n v="0"/>
    <n v="111"/>
    <n v="0"/>
    <n v="0"/>
    <n v="0"/>
    <n v="0"/>
    <s v="NA"/>
    <s v="NA"/>
    <s v="NA"/>
    <n v="0"/>
    <n v="7"/>
    <n v="2007"/>
    <s v="WD"/>
    <s v="Normal"/>
    <n v="143000"/>
    <m/>
    <m/>
  </r>
  <r>
    <x v="923"/>
    <n v="20"/>
    <s v="RL"/>
    <n v="65"/>
    <n v="25095"/>
    <s v="Pave"/>
    <s v="NA"/>
    <s v="IR1"/>
    <s v="Low"/>
    <s v="AllPub"/>
    <s v="Inside"/>
    <s v="Sev"/>
    <s v="ClearCr"/>
    <s v="Norm"/>
    <s v="Norm"/>
    <s v="1Fam"/>
    <s v="1Story"/>
    <n v="5"/>
    <n v="8"/>
    <n v="1968"/>
    <n v="2003"/>
    <s v="Flat"/>
    <s v="Tar&amp;Grv"/>
    <s v="Wd Sdng"/>
    <s v="Wd Sdng"/>
    <s v="None"/>
    <n v="0"/>
    <s v="TA"/>
    <s v="TA"/>
    <s v="CBlock"/>
    <s v="TA"/>
    <s v="TA"/>
    <s v="Gd"/>
    <s v="GLQ"/>
    <n v="1324"/>
    <s v="Unf"/>
    <n v="0"/>
    <n v="113"/>
    <n v="1437"/>
    <s v="GasA"/>
    <s v="Ex"/>
    <x v="0"/>
    <s v="SBrkr"/>
    <n v="1473"/>
    <n v="0"/>
    <n v="0"/>
    <n v="1473"/>
    <n v="2"/>
    <n v="0"/>
    <n v="1"/>
    <n v="0"/>
    <n v="1"/>
    <n v="1"/>
    <s v="Ex"/>
    <n v="5"/>
    <s v="Typ"/>
    <n v="2"/>
    <s v="Gd"/>
    <s v="Attchd"/>
    <n v="1968"/>
    <s v="Unf"/>
    <n v="1"/>
    <n v="452"/>
    <s v="TA"/>
    <s v="TA"/>
    <s v="Y"/>
    <n v="0"/>
    <n v="48"/>
    <n v="0"/>
    <n v="0"/>
    <n v="60"/>
    <n v="0"/>
    <s v="NA"/>
    <s v="NA"/>
    <s v="NA"/>
    <n v="0"/>
    <n v="6"/>
    <n v="2009"/>
    <s v="WD"/>
    <s v="Partial"/>
    <n v="143000"/>
    <m/>
    <m/>
  </r>
  <r>
    <x v="924"/>
    <n v="120"/>
    <s v="RL"/>
    <n v="50"/>
    <n v="8012"/>
    <s v="Pave"/>
    <s v="NA"/>
    <s v="Reg"/>
    <s v="Lvl"/>
    <s v="AllPub"/>
    <s v="Inside"/>
    <s v="Gtl"/>
    <s v="SawyerW"/>
    <s v="Norm"/>
    <s v="Norm"/>
    <s v="TwnhsE"/>
    <s v="1Story"/>
    <n v="6"/>
    <n v="5"/>
    <n v="1980"/>
    <n v="1980"/>
    <s v="Gable"/>
    <s v="CompShg"/>
    <s v="Plywood"/>
    <s v="Plywood"/>
    <s v="None"/>
    <n v="0"/>
    <s v="TA"/>
    <s v="TA"/>
    <s v="CBlock"/>
    <s v="Gd"/>
    <s v="TA"/>
    <s v="No"/>
    <s v="BLQ"/>
    <n v="543"/>
    <s v="BLQ"/>
    <n v="119"/>
    <n v="261"/>
    <n v="923"/>
    <s v="GasA"/>
    <s v="TA"/>
    <x v="0"/>
    <s v="SBrkr"/>
    <n v="923"/>
    <n v="0"/>
    <n v="0"/>
    <n v="923"/>
    <n v="0"/>
    <n v="0"/>
    <n v="2"/>
    <n v="0"/>
    <n v="2"/>
    <n v="1"/>
    <s v="TA"/>
    <n v="5"/>
    <s v="Typ"/>
    <n v="1"/>
    <s v="TA"/>
    <s v="Attchd"/>
    <n v="1980"/>
    <s v="RFn"/>
    <n v="1"/>
    <n v="264"/>
    <s v="TA"/>
    <s v="TA"/>
    <s v="Y"/>
    <n v="80"/>
    <n v="0"/>
    <n v="0"/>
    <n v="0"/>
    <n v="0"/>
    <n v="0"/>
    <s v="NA"/>
    <s v="NA"/>
    <s v="NA"/>
    <n v="0"/>
    <n v="5"/>
    <n v="2010"/>
    <s v="WD"/>
    <s v="Normal"/>
    <n v="143000"/>
    <m/>
    <m/>
  </r>
  <r>
    <x v="925"/>
    <n v="120"/>
    <s v="RM"/>
    <s v="NA"/>
    <n v="4426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Av"/>
    <s v="GLQ"/>
    <n v="662"/>
    <s v="Unf"/>
    <n v="0"/>
    <n v="186"/>
    <n v="848"/>
    <s v="GasA"/>
    <s v="Ex"/>
    <x v="0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4"/>
    <s v="RFn"/>
    <n v="2"/>
    <n v="420"/>
    <s v="TA"/>
    <s v="TA"/>
    <s v="Y"/>
    <n v="160"/>
    <n v="0"/>
    <n v="0"/>
    <n v="0"/>
    <n v="0"/>
    <n v="0"/>
    <s v="NA"/>
    <s v="NA"/>
    <s v="NA"/>
    <n v="0"/>
    <n v="5"/>
    <n v="2010"/>
    <s v="WD"/>
    <s v="Normal"/>
    <n v="143000"/>
    <m/>
    <m/>
  </r>
  <r>
    <x v="926"/>
    <n v="90"/>
    <s v="RL"/>
    <n v="100"/>
    <n v="25000"/>
    <s v="Pave"/>
    <s v="NA"/>
    <s v="Reg"/>
    <s v="Low"/>
    <s v="AllPub"/>
    <s v="Inside"/>
    <s v="Gtl"/>
    <s v="Mitchel"/>
    <s v="Norm"/>
    <s v="Norm"/>
    <s v="Duplex"/>
    <s v="1Story"/>
    <n v="5"/>
    <n v="4"/>
    <n v="1967"/>
    <n v="1967"/>
    <s v="Gable"/>
    <s v="CompShg"/>
    <s v="HdBoard"/>
    <s v="Plywood"/>
    <s v="None"/>
    <n v="0"/>
    <s v="TA"/>
    <s v="TA"/>
    <s v="CBlock"/>
    <s v="TA"/>
    <s v="TA"/>
    <s v="Av"/>
    <s v="Unf"/>
    <n v="0"/>
    <s v="Unf"/>
    <n v="0"/>
    <n v="1632"/>
    <n v="1632"/>
    <s v="GasA"/>
    <s v="TA"/>
    <x v="0"/>
    <s v="SBrkr"/>
    <n v="1632"/>
    <n v="0"/>
    <n v="0"/>
    <n v="1632"/>
    <n v="0"/>
    <n v="0"/>
    <n v="2"/>
    <n v="0"/>
    <n v="4"/>
    <n v="2"/>
    <s v="TA"/>
    <n v="8"/>
    <s v="Typ"/>
    <n v="0"/>
    <s v="NA"/>
    <s v="Attchd"/>
    <n v="1967"/>
    <s v="Unf"/>
    <n v="2"/>
    <n v="576"/>
    <s v="TA"/>
    <s v="TA"/>
    <s v="P"/>
    <n v="0"/>
    <n v="0"/>
    <n v="0"/>
    <n v="0"/>
    <n v="0"/>
    <n v="0"/>
    <s v="NA"/>
    <s v="NA"/>
    <s v="NA"/>
    <n v="0"/>
    <n v="6"/>
    <n v="2007"/>
    <s v="WD"/>
    <s v="Normal"/>
    <n v="143000"/>
    <m/>
    <m/>
  </r>
  <r>
    <x v="927"/>
    <n v="80"/>
    <s v="RL"/>
    <n v="70"/>
    <n v="8163"/>
    <s v="Pave"/>
    <s v="NA"/>
    <s v="Reg"/>
    <s v="Lvl"/>
    <s v="AllPub"/>
    <s v="Inside"/>
    <s v="Gtl"/>
    <s v="NAmes"/>
    <s v="Norm"/>
    <s v="Norm"/>
    <s v="1Fam"/>
    <s v="SLvl"/>
    <n v="5"/>
    <n v="6"/>
    <n v="1959"/>
    <n v="1959"/>
    <s v="Gable"/>
    <s v="CompShg"/>
    <s v="HdBoard"/>
    <s v="HdBoard"/>
    <s v="BrkFace"/>
    <n v="128"/>
    <s v="TA"/>
    <s v="Gd"/>
    <s v="CBlock"/>
    <s v="TA"/>
    <s v="TA"/>
    <s v="Av"/>
    <s v="ALQ"/>
    <n v="748"/>
    <s v="BLQ"/>
    <n v="294"/>
    <n v="102"/>
    <n v="1144"/>
    <s v="GasA"/>
    <s v="TA"/>
    <x v="0"/>
    <s v="SBrkr"/>
    <n v="1144"/>
    <n v="0"/>
    <n v="0"/>
    <n v="1144"/>
    <n v="1"/>
    <n v="0"/>
    <n v="1"/>
    <n v="0"/>
    <n v="3"/>
    <n v="1"/>
    <s v="TA"/>
    <n v="6"/>
    <s v="Typ"/>
    <n v="1"/>
    <s v="TA"/>
    <s v="Attchd"/>
    <n v="1959"/>
    <s v="RFn"/>
    <n v="1"/>
    <n v="796"/>
    <s v="TA"/>
    <s v="TA"/>
    <s v="Y"/>
    <n v="86"/>
    <n v="0"/>
    <n v="0"/>
    <n v="0"/>
    <n v="0"/>
    <n v="0"/>
    <s v="NA"/>
    <s v="NA"/>
    <s v="NA"/>
    <n v="0"/>
    <n v="3"/>
    <n v="2006"/>
    <s v="WD"/>
    <s v="Normal"/>
    <n v="143000"/>
    <m/>
    <m/>
  </r>
  <r>
    <x v="928"/>
    <n v="70"/>
    <s v="RM"/>
    <n v="50"/>
    <n v="9000"/>
    <s v="Pave"/>
    <s v="NA"/>
    <s v="Reg"/>
    <s v="Lvl"/>
    <s v="AllPub"/>
    <s v="Inside"/>
    <s v="Gtl"/>
    <s v="OldTown"/>
    <s v="Artery"/>
    <s v="Norm"/>
    <s v="1Fam"/>
    <s v="2Story"/>
    <n v="7"/>
    <n v="9"/>
    <n v="1920"/>
    <n v="1988"/>
    <s v="Hip"/>
    <s v="CompShg"/>
    <s v="VinylSd"/>
    <s v="VinylSd"/>
    <s v="None"/>
    <n v="0"/>
    <s v="TA"/>
    <s v="Gd"/>
    <s v="PConc"/>
    <s v="TA"/>
    <s v="TA"/>
    <s v="No"/>
    <s v="ALQ"/>
    <n v="624"/>
    <s v="Unf"/>
    <n v="0"/>
    <n v="26"/>
    <n v="650"/>
    <s v="GasA"/>
    <s v="Ex"/>
    <x v="0"/>
    <s v="SBrkr"/>
    <n v="832"/>
    <n v="650"/>
    <n v="0"/>
    <n v="1482"/>
    <n v="0"/>
    <n v="1"/>
    <n v="1"/>
    <n v="0"/>
    <n v="3"/>
    <n v="1"/>
    <s v="TA"/>
    <n v="7"/>
    <s v="Typ"/>
    <n v="0"/>
    <s v="NA"/>
    <s v="Detchd"/>
    <n v="1930"/>
    <s v="Unf"/>
    <n v="2"/>
    <n v="324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43000"/>
    <m/>
    <m/>
  </r>
  <r>
    <x v="929"/>
    <n v="50"/>
    <s v="RL"/>
    <n v="78"/>
    <n v="10496"/>
    <s v="Pave"/>
    <s v="NA"/>
    <s v="Reg"/>
    <s v="Lvl"/>
    <s v="AllPub"/>
    <s v="Inside"/>
    <s v="Gtl"/>
    <s v="NAmes"/>
    <s v="Artery"/>
    <s v="Norm"/>
    <s v="1Fam"/>
    <s v="1.5Fin"/>
    <n v="6"/>
    <n v="6"/>
    <n v="1949"/>
    <n v="1950"/>
    <s v="Gable"/>
    <s v="CompShg"/>
    <s v="Wd Sdng"/>
    <s v="Wd Sdng"/>
    <s v="BrkFace"/>
    <n v="320"/>
    <s v="TA"/>
    <s v="TA"/>
    <s v="CBlock"/>
    <s v="TA"/>
    <s v="TA"/>
    <s v="Mn"/>
    <s v="Rec"/>
    <n v="196"/>
    <s v="Unf"/>
    <n v="0"/>
    <n v="844"/>
    <n v="1040"/>
    <s v="GasA"/>
    <s v="Ex"/>
    <x v="0"/>
    <s v="SBrkr"/>
    <n v="1168"/>
    <n v="678"/>
    <n v="0"/>
    <n v="1846"/>
    <n v="0"/>
    <n v="0"/>
    <n v="2"/>
    <n v="0"/>
    <n v="3"/>
    <n v="1"/>
    <s v="TA"/>
    <n v="7"/>
    <s v="Typ"/>
    <n v="1"/>
    <s v="Gd"/>
    <s v="Attchd"/>
    <n v="1949"/>
    <s v="Unf"/>
    <n v="1"/>
    <n v="315"/>
    <s v="TA"/>
    <s v="TA"/>
    <s v="Y"/>
    <n v="0"/>
    <n v="0"/>
    <n v="0"/>
    <n v="0"/>
    <n v="0"/>
    <n v="0"/>
    <s v="NA"/>
    <s v="GdWo"/>
    <s v="NA"/>
    <n v="0"/>
    <n v="1"/>
    <n v="2007"/>
    <s v="WD"/>
    <s v="Normal"/>
    <n v="143000"/>
    <m/>
    <m/>
  </r>
  <r>
    <x v="930"/>
    <n v="20"/>
    <s v="RL"/>
    <s v="NA"/>
    <n v="9790"/>
    <s v="Pave"/>
    <s v="NA"/>
    <s v="Reg"/>
    <s v="Lvl"/>
    <s v="AllPub"/>
    <s v="Inside"/>
    <s v="Gtl"/>
    <s v="NWAmes"/>
    <s v="Feedr"/>
    <s v="Norm"/>
    <s v="1Fam"/>
    <s v="1Story"/>
    <n v="6"/>
    <n v="5"/>
    <n v="1963"/>
    <n v="1963"/>
    <s v="Hip"/>
    <s v="CompShg"/>
    <s v="HdBoard"/>
    <s v="HdBoard"/>
    <s v="BrkFace"/>
    <n v="451"/>
    <s v="TA"/>
    <s v="TA"/>
    <s v="CBlock"/>
    <s v="TA"/>
    <s v="TA"/>
    <s v="No"/>
    <s v="ALQ"/>
    <n v="569"/>
    <s v="Rec"/>
    <n v="81"/>
    <n v="678"/>
    <n v="1328"/>
    <s v="GasA"/>
    <s v="TA"/>
    <x v="0"/>
    <s v="SBrkr"/>
    <n v="1328"/>
    <n v="0"/>
    <n v="0"/>
    <n v="1328"/>
    <n v="1"/>
    <n v="0"/>
    <n v="1"/>
    <n v="1"/>
    <n v="3"/>
    <n v="1"/>
    <s v="TA"/>
    <n v="6"/>
    <s v="Typ"/>
    <n v="2"/>
    <s v="Gd"/>
    <s v="Attchd"/>
    <n v="1963"/>
    <s v="Unf"/>
    <n v="2"/>
    <n v="528"/>
    <s v="TA"/>
    <s v="TA"/>
    <s v="Y"/>
    <n v="0"/>
    <n v="26"/>
    <n v="0"/>
    <n v="0"/>
    <n v="0"/>
    <n v="0"/>
    <s v="NA"/>
    <s v="NA"/>
    <s v="NA"/>
    <n v="0"/>
    <n v="6"/>
    <n v="2010"/>
    <s v="WD"/>
    <s v="Normal"/>
    <n v="143000"/>
    <m/>
    <m/>
  </r>
  <r>
    <x v="931"/>
    <n v="90"/>
    <s v="RL"/>
    <n v="64"/>
    <n v="7018"/>
    <s v="Pave"/>
    <s v="NA"/>
    <s v="Reg"/>
    <s v="Lvl"/>
    <s v="AllPub"/>
    <s v="Inside"/>
    <s v="Gtl"/>
    <s v="SawyerW"/>
    <s v="Feedr"/>
    <s v="Norm"/>
    <s v="Duplex"/>
    <s v="2Story"/>
    <n v="5"/>
    <n v="5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x v="0"/>
    <s v="SBrkr"/>
    <n v="1120"/>
    <n v="1120"/>
    <n v="0"/>
    <n v="2240"/>
    <n v="0"/>
    <n v="0"/>
    <n v="2"/>
    <n v="0"/>
    <n v="6"/>
    <n v="2"/>
    <s v="TA"/>
    <n v="12"/>
    <s v="Typ"/>
    <n v="0"/>
    <s v="NA"/>
    <s v="Detchd"/>
    <n v="1979"/>
    <s v="Unf"/>
    <n v="2"/>
    <n v="528"/>
    <s v="TA"/>
    <s v="TA"/>
    <s v="Y"/>
    <n v="154"/>
    <n v="0"/>
    <n v="0"/>
    <n v="0"/>
    <n v="0"/>
    <n v="0"/>
    <s v="NA"/>
    <s v="NA"/>
    <s v="NA"/>
    <n v="0"/>
    <n v="6"/>
    <n v="2009"/>
    <s v="WD"/>
    <s v="Alloca"/>
    <n v="142953"/>
    <m/>
    <m/>
  </r>
  <r>
    <x v="932"/>
    <n v="90"/>
    <s v="RL"/>
    <n v="74"/>
    <n v="13101"/>
    <s v="Pave"/>
    <s v="NA"/>
    <s v="IR1"/>
    <s v="Lvl"/>
    <s v="AllPub"/>
    <s v="Inside"/>
    <s v="Gtl"/>
    <s v="NAmes"/>
    <s v="Norm"/>
    <s v="Norm"/>
    <s v="Duplex"/>
    <s v="1Story"/>
    <n v="5"/>
    <n v="5"/>
    <n v="1965"/>
    <n v="1965"/>
    <s v="Gable"/>
    <s v="CompShg"/>
    <s v="HdBoard"/>
    <s v="HdBoard"/>
    <s v="BrkFace"/>
    <n v="108"/>
    <s v="TA"/>
    <s v="TA"/>
    <s v="CBlock"/>
    <s v="TA"/>
    <s v="TA"/>
    <s v="No"/>
    <s v="LwQ"/>
    <n v="231"/>
    <s v="Unf"/>
    <n v="0"/>
    <n v="1497"/>
    <n v="1728"/>
    <s v="GasA"/>
    <s v="TA"/>
    <x v="0"/>
    <s v="SBrkr"/>
    <n v="1728"/>
    <n v="0"/>
    <n v="0"/>
    <n v="1728"/>
    <n v="0"/>
    <n v="0"/>
    <n v="2"/>
    <n v="0"/>
    <n v="6"/>
    <n v="2"/>
    <s v="TA"/>
    <n v="10"/>
    <s v="Typ"/>
    <n v="0"/>
    <s v="NA"/>
    <s v="Detchd"/>
    <n v="1987"/>
    <s v="Unf"/>
    <n v="2"/>
    <n v="576"/>
    <s v="TA"/>
    <s v="TA"/>
    <s v="Y"/>
    <n v="0"/>
    <n v="0"/>
    <n v="0"/>
    <n v="0"/>
    <n v="0"/>
    <n v="0"/>
    <s v="NA"/>
    <s v="NA"/>
    <s v="NA"/>
    <n v="0"/>
    <n v="11"/>
    <n v="2008"/>
    <s v="WD"/>
    <s v="Normal"/>
    <n v="142600"/>
    <m/>
    <m/>
  </r>
  <r>
    <x v="933"/>
    <n v="80"/>
    <s v="RL"/>
    <n v="37"/>
    <n v="7937"/>
    <s v="Pave"/>
    <s v="NA"/>
    <s v="IR1"/>
    <s v="Lvl"/>
    <s v="AllPub"/>
    <s v="CulDSac"/>
    <s v="Gtl"/>
    <s v="Mitchel"/>
    <s v="Norm"/>
    <s v="Norm"/>
    <s v="1Fam"/>
    <s v="SLvl"/>
    <n v="6"/>
    <n v="6"/>
    <n v="1984"/>
    <n v="1984"/>
    <s v="Gable"/>
    <s v="CompShg"/>
    <s v="HdBoard"/>
    <s v="HdBoard"/>
    <s v="None"/>
    <n v="0"/>
    <s v="TA"/>
    <s v="TA"/>
    <s v="CBlock"/>
    <s v="TA"/>
    <s v="TA"/>
    <s v="Av"/>
    <s v="GLQ"/>
    <n v="819"/>
    <s v="Unf"/>
    <n v="0"/>
    <n v="184"/>
    <n v="1003"/>
    <s v="GasA"/>
    <s v="TA"/>
    <x v="0"/>
    <s v="SBrkr"/>
    <n v="1003"/>
    <n v="0"/>
    <n v="0"/>
    <n v="1003"/>
    <n v="1"/>
    <n v="0"/>
    <n v="1"/>
    <n v="0"/>
    <n v="3"/>
    <n v="1"/>
    <s v="TA"/>
    <n v="6"/>
    <s v="Typ"/>
    <n v="0"/>
    <s v="NA"/>
    <s v="Detchd"/>
    <n v="1984"/>
    <s v="Unf"/>
    <n v="2"/>
    <n v="588"/>
    <s v="TA"/>
    <s v="TA"/>
    <s v="Y"/>
    <n v="120"/>
    <n v="0"/>
    <n v="0"/>
    <n v="0"/>
    <n v="0"/>
    <n v="0"/>
    <s v="NA"/>
    <s v="GdPrv"/>
    <s v="NA"/>
    <n v="0"/>
    <n v="3"/>
    <n v="2006"/>
    <s v="WD"/>
    <s v="Normal"/>
    <n v="142500"/>
    <m/>
    <m/>
  </r>
  <r>
    <x v="934"/>
    <n v="20"/>
    <s v="RL"/>
    <n v="100"/>
    <n v="13350"/>
    <s v="Pave"/>
    <s v="NA"/>
    <s v="IR1"/>
    <s v="Lvl"/>
    <s v="AllPub"/>
    <s v="Inside"/>
    <s v="Gtl"/>
    <s v="Sawyer"/>
    <s v="Norm"/>
    <s v="Norm"/>
    <s v="1Fam"/>
    <s v="1Story"/>
    <n v="5"/>
    <n v="5"/>
    <n v="1974"/>
    <n v="1974"/>
    <s v="Hip"/>
    <s v="CompShg"/>
    <s v="HdBoard"/>
    <s v="Plywood"/>
    <s v="None"/>
    <n v="0"/>
    <s v="TA"/>
    <s v="TA"/>
    <s v="CBlock"/>
    <s v="TA"/>
    <s v="TA"/>
    <s v="No"/>
    <s v="ALQ"/>
    <n v="762"/>
    <s v="Unf"/>
    <n v="0"/>
    <n v="102"/>
    <n v="864"/>
    <s v="GasA"/>
    <s v="TA"/>
    <x v="0"/>
    <s v="SBrkr"/>
    <n v="894"/>
    <n v="0"/>
    <n v="0"/>
    <n v="894"/>
    <n v="1"/>
    <n v="0"/>
    <n v="1"/>
    <n v="0"/>
    <n v="3"/>
    <n v="1"/>
    <s v="TA"/>
    <n v="5"/>
    <s v="Typ"/>
    <n v="1"/>
    <s v="Fa"/>
    <s v="Attchd"/>
    <n v="1974"/>
    <s v="Unf"/>
    <n v="2"/>
    <n v="440"/>
    <s v="TA"/>
    <s v="TA"/>
    <s v="Y"/>
    <n v="241"/>
    <n v="0"/>
    <n v="0"/>
    <n v="0"/>
    <n v="0"/>
    <n v="0"/>
    <s v="NA"/>
    <s v="MnPrv"/>
    <s v="NA"/>
    <n v="0"/>
    <n v="6"/>
    <n v="2006"/>
    <s v="WD"/>
    <s v="Normal"/>
    <n v="142500"/>
    <m/>
    <m/>
  </r>
  <r>
    <x v="935"/>
    <n v="20"/>
    <s v="RL"/>
    <n v="63"/>
    <n v="13072"/>
    <s v="Pave"/>
    <s v="NA"/>
    <s v="Reg"/>
    <s v="Lvl"/>
    <s v="AllPub"/>
    <s v="Inside"/>
    <s v="Gtl"/>
    <s v="SawyerW"/>
    <s v="RRAe"/>
    <s v="Norm"/>
    <s v="1Fam"/>
    <s v="1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141"/>
    <n v="1141"/>
    <s v="GasA"/>
    <s v="Ex"/>
    <x v="0"/>
    <s v="SBrkr"/>
    <n v="1141"/>
    <n v="0"/>
    <n v="0"/>
    <n v="1141"/>
    <n v="0"/>
    <n v="0"/>
    <n v="1"/>
    <n v="1"/>
    <n v="3"/>
    <n v="1"/>
    <s v="TA"/>
    <n v="6"/>
    <s v="Typ"/>
    <n v="0"/>
    <s v="NA"/>
    <s v="Detchd"/>
    <n v="2005"/>
    <s v="Unf"/>
    <n v="2"/>
    <n v="484"/>
    <s v="TA"/>
    <s v="TA"/>
    <s v="Y"/>
    <n v="0"/>
    <n v="0"/>
    <n v="0"/>
    <n v="0"/>
    <n v="0"/>
    <n v="0"/>
    <s v="NA"/>
    <s v="NA"/>
    <s v="NA"/>
    <n v="0"/>
    <n v="3"/>
    <n v="2006"/>
    <s v="WD"/>
    <s v="Abnorml"/>
    <n v="142500"/>
    <m/>
    <m/>
  </r>
  <r>
    <x v="936"/>
    <n v="20"/>
    <s v="RL"/>
    <n v="68"/>
    <n v="9717"/>
    <s v="Pave"/>
    <s v="NA"/>
    <s v="Reg"/>
    <s v="Lvl"/>
    <s v="AllPub"/>
    <s v="Inside"/>
    <s v="Gtl"/>
    <s v="NAmes"/>
    <s v="Norm"/>
    <s v="Norm"/>
    <s v="1Fam"/>
    <s v="1Story"/>
    <n v="5"/>
    <n v="6"/>
    <n v="1950"/>
    <n v="1996"/>
    <s v="Hip"/>
    <s v="CompShg"/>
    <s v="MetalSd"/>
    <s v="MetalSd"/>
    <s v="None"/>
    <n v="0"/>
    <s v="TA"/>
    <s v="TA"/>
    <s v="CBlock"/>
    <s v="TA"/>
    <s v="TA"/>
    <s v="Mn"/>
    <s v="GLQ"/>
    <n v="49"/>
    <s v="Rec"/>
    <n v="1029"/>
    <n v="0"/>
    <n v="1078"/>
    <s v="GasA"/>
    <s v="Gd"/>
    <x v="0"/>
    <s v="FuseA"/>
    <n v="1078"/>
    <n v="0"/>
    <n v="0"/>
    <n v="1078"/>
    <n v="1"/>
    <n v="0"/>
    <n v="1"/>
    <n v="0"/>
    <n v="2"/>
    <n v="1"/>
    <s v="Gd"/>
    <n v="5"/>
    <s v="Typ"/>
    <n v="0"/>
    <s v="NA"/>
    <s v="Attchd"/>
    <n v="1950"/>
    <s v="Unf"/>
    <n v="1"/>
    <n v="240"/>
    <s v="TA"/>
    <s v="TA"/>
    <s v="Y"/>
    <n v="366"/>
    <n v="0"/>
    <n v="112"/>
    <n v="0"/>
    <n v="0"/>
    <n v="0"/>
    <s v="NA"/>
    <s v="NA"/>
    <s v="NA"/>
    <n v="0"/>
    <n v="4"/>
    <n v="2010"/>
    <s v="WD"/>
    <s v="Normal"/>
    <n v="142125"/>
    <m/>
    <m/>
  </r>
  <r>
    <x v="937"/>
    <n v="20"/>
    <s v="RL"/>
    <n v="65"/>
    <n v="8450"/>
    <s v="Pave"/>
    <s v="NA"/>
    <s v="Reg"/>
    <s v="Lvl"/>
    <s v="AllPub"/>
    <s v="Inside"/>
    <s v="Gtl"/>
    <s v="NAmes"/>
    <s v="Norm"/>
    <s v="Norm"/>
    <s v="1Fam"/>
    <s v="1Story"/>
    <n v="5"/>
    <n v="6"/>
    <n v="1968"/>
    <n v="1968"/>
    <s v="Gable"/>
    <s v="CompShg"/>
    <s v="VinylSd"/>
    <s v="VinylSd"/>
    <s v="None"/>
    <n v="0"/>
    <s v="TA"/>
    <s v="TA"/>
    <s v="CBlock"/>
    <s v="TA"/>
    <s v="TA"/>
    <s v="No"/>
    <s v="BLQ"/>
    <n v="775"/>
    <s v="Unf"/>
    <n v="0"/>
    <n v="281"/>
    <n v="1056"/>
    <s v="GasA"/>
    <s v="Ex"/>
    <x v="0"/>
    <s v="SBrkr"/>
    <n v="1056"/>
    <n v="0"/>
    <n v="0"/>
    <n v="1056"/>
    <n v="1"/>
    <n v="0"/>
    <n v="1"/>
    <n v="0"/>
    <n v="3"/>
    <n v="1"/>
    <s v="TA"/>
    <n v="6"/>
    <s v="Typ"/>
    <n v="1"/>
    <s v="Fa"/>
    <s v="Attchd"/>
    <n v="1968"/>
    <s v="Unf"/>
    <n v="1"/>
    <n v="304"/>
    <s v="TA"/>
    <s v="TA"/>
    <s v="Y"/>
    <n v="0"/>
    <n v="85"/>
    <n v="184"/>
    <n v="0"/>
    <n v="0"/>
    <n v="0"/>
    <s v="NA"/>
    <s v="NA"/>
    <s v="NA"/>
    <n v="0"/>
    <n v="7"/>
    <n v="2010"/>
    <s v="WD"/>
    <s v="Normal"/>
    <n v="142000"/>
    <m/>
    <m/>
  </r>
  <r>
    <x v="938"/>
    <n v="20"/>
    <s v="RL"/>
    <n v="65"/>
    <n v="6768"/>
    <s v="Pave"/>
    <s v="NA"/>
    <s v="IR1"/>
    <s v="Lvl"/>
    <s v="AllPub"/>
    <s v="Inside"/>
    <s v="Gtl"/>
    <s v="Sawyer"/>
    <s v="Feedr"/>
    <s v="Norm"/>
    <s v="1Fam"/>
    <s v="1Story"/>
    <n v="6"/>
    <n v="8"/>
    <n v="1961"/>
    <n v="1996"/>
    <s v="Hip"/>
    <s v="CompShg"/>
    <s v="HdBoard"/>
    <s v="HdBoard"/>
    <s v="None"/>
    <n v="0"/>
    <s v="TA"/>
    <s v="Gd"/>
    <s v="CBlock"/>
    <s v="TA"/>
    <s v="TA"/>
    <s v="Mn"/>
    <s v="GLQ"/>
    <n v="832"/>
    <s v="Unf"/>
    <n v="0"/>
    <n v="80"/>
    <n v="912"/>
    <s v="GasA"/>
    <s v="Gd"/>
    <x v="0"/>
    <s v="SBrkr"/>
    <n v="912"/>
    <n v="0"/>
    <n v="0"/>
    <n v="912"/>
    <n v="1"/>
    <n v="1"/>
    <n v="1"/>
    <n v="0"/>
    <n v="3"/>
    <n v="1"/>
    <s v="Gd"/>
    <n v="5"/>
    <s v="Typ"/>
    <n v="0"/>
    <s v="NA"/>
    <s v="Detchd"/>
    <n v="1962"/>
    <s v="Unf"/>
    <n v="1"/>
    <n v="288"/>
    <s v="TA"/>
    <s v="TA"/>
    <s v="Y"/>
    <n v="168"/>
    <n v="0"/>
    <n v="0"/>
    <n v="0"/>
    <n v="0"/>
    <n v="0"/>
    <s v="NA"/>
    <s v="GdPrv"/>
    <s v="NA"/>
    <n v="0"/>
    <n v="5"/>
    <n v="2008"/>
    <s v="WD"/>
    <s v="Normal"/>
    <n v="142000"/>
    <m/>
    <m/>
  </r>
  <r>
    <x v="939"/>
    <n v="20"/>
    <s v="RL"/>
    <s v="NA"/>
    <n v="12160"/>
    <s v="Pave"/>
    <s v="NA"/>
    <s v="IR1"/>
    <s v="Lvl"/>
    <s v="AllPub"/>
    <s v="Inside"/>
    <s v="Gtl"/>
    <s v="NAmes"/>
    <s v="Norm"/>
    <s v="Norm"/>
    <s v="1Fam"/>
    <s v="1Story"/>
    <n v="5"/>
    <n v="5"/>
    <n v="1959"/>
    <n v="1959"/>
    <s v="Hip"/>
    <s v="CompShg"/>
    <s v="Plywood"/>
    <s v="Plywood"/>
    <s v="BrkFace"/>
    <n v="180"/>
    <s v="TA"/>
    <s v="TA"/>
    <s v="CBlock"/>
    <s v="TA"/>
    <s v="TA"/>
    <s v="No"/>
    <s v="Rec"/>
    <n v="1000"/>
    <s v="Unf"/>
    <n v="0"/>
    <n v="188"/>
    <n v="1188"/>
    <s v="GasA"/>
    <s v="Fa"/>
    <x v="0"/>
    <s v="SBrkr"/>
    <n v="1188"/>
    <n v="0"/>
    <n v="0"/>
    <n v="1188"/>
    <n v="1"/>
    <n v="0"/>
    <n v="1"/>
    <n v="0"/>
    <n v="3"/>
    <n v="1"/>
    <s v="TA"/>
    <n v="6"/>
    <s v="Typ"/>
    <n v="0"/>
    <s v="NA"/>
    <s v="Attchd"/>
    <n v="1959"/>
    <s v="RFn"/>
    <n v="2"/>
    <n v="531"/>
    <s v="TA"/>
    <s v="TA"/>
    <s v="Y"/>
    <n v="0"/>
    <n v="0"/>
    <n v="0"/>
    <n v="0"/>
    <n v="0"/>
    <n v="0"/>
    <s v="NA"/>
    <s v="MnPrv"/>
    <s v="NA"/>
    <n v="0"/>
    <n v="5"/>
    <n v="2010"/>
    <s v="COD"/>
    <s v="Abnorml"/>
    <n v="142000"/>
    <m/>
    <m/>
  </r>
  <r>
    <x v="940"/>
    <n v="20"/>
    <s v="RL"/>
    <n v="80"/>
    <n v="10721"/>
    <s v="Pave"/>
    <s v="NA"/>
    <s v="IR1"/>
    <s v="Lvl"/>
    <s v="AllPub"/>
    <s v="Inside"/>
    <s v="Gtl"/>
    <s v="NAmes"/>
    <s v="Norm"/>
    <s v="Norm"/>
    <s v="1Fam"/>
    <s v="1Story"/>
    <n v="6"/>
    <n v="6"/>
    <n v="1959"/>
    <n v="1959"/>
    <s v="Hip"/>
    <s v="CompShg"/>
    <s v="HdBoard"/>
    <s v="HdBoard"/>
    <s v="Stone"/>
    <n v="243"/>
    <s v="Gd"/>
    <s v="TA"/>
    <s v="CBlock"/>
    <s v="TA"/>
    <s v="TA"/>
    <s v="No"/>
    <s v="Unf"/>
    <n v="0"/>
    <s v="Unf"/>
    <n v="0"/>
    <n v="1252"/>
    <n v="1252"/>
    <s v="GasA"/>
    <s v="Ex"/>
    <x v="0"/>
    <s v="SBrkr"/>
    <n v="1252"/>
    <n v="0"/>
    <n v="0"/>
    <n v="1252"/>
    <n v="0"/>
    <n v="0"/>
    <n v="1"/>
    <n v="0"/>
    <n v="3"/>
    <n v="1"/>
    <s v="Gd"/>
    <n v="7"/>
    <s v="Typ"/>
    <n v="0"/>
    <s v="NA"/>
    <s v="Detchd"/>
    <n v="1960"/>
    <s v="Unf"/>
    <n v="2"/>
    <n v="528"/>
    <s v="TA"/>
    <s v="TA"/>
    <s v="Y"/>
    <n v="0"/>
    <n v="39"/>
    <n v="0"/>
    <n v="0"/>
    <n v="0"/>
    <n v="0"/>
    <s v="NA"/>
    <s v="NA"/>
    <s v="NA"/>
    <n v="0"/>
    <n v="10"/>
    <n v="2008"/>
    <s v="WD"/>
    <s v="Normal"/>
    <n v="142000"/>
    <m/>
    <m/>
  </r>
  <r>
    <x v="941"/>
    <n v="50"/>
    <s v="RM"/>
    <n v="51"/>
    <n v="6120"/>
    <s v="Pave"/>
    <s v="NA"/>
    <s v="Reg"/>
    <s v="Lvl"/>
    <s v="AllPub"/>
    <s v="Corner"/>
    <s v="Gtl"/>
    <s v="BrkSide"/>
    <s v="Norm"/>
    <s v="Norm"/>
    <s v="1Fam"/>
    <s v="1.5Fin"/>
    <n v="5"/>
    <n v="6"/>
    <n v="1936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927"/>
    <n v="927"/>
    <s v="GasA"/>
    <s v="TA"/>
    <x v="0"/>
    <s v="SBrkr"/>
    <n v="1067"/>
    <n v="472"/>
    <n v="0"/>
    <n v="1539"/>
    <n v="0"/>
    <n v="0"/>
    <n v="1"/>
    <n v="1"/>
    <n v="3"/>
    <n v="1"/>
    <s v="TA"/>
    <n v="5"/>
    <s v="Typ"/>
    <n v="0"/>
    <s v="NA"/>
    <s v="Detchd"/>
    <n v="1995"/>
    <s v="Unf"/>
    <n v="2"/>
    <n v="576"/>
    <s v="TA"/>
    <s v="TA"/>
    <s v="Y"/>
    <n v="112"/>
    <n v="0"/>
    <n v="0"/>
    <n v="0"/>
    <n v="0"/>
    <n v="0"/>
    <s v="NA"/>
    <s v="MnPrv"/>
    <s v="NA"/>
    <n v="0"/>
    <n v="4"/>
    <n v="2009"/>
    <s v="WD"/>
    <s v="Normal"/>
    <n v="141500"/>
    <m/>
    <m/>
  </r>
  <r>
    <x v="942"/>
    <n v="20"/>
    <s v="RL"/>
    <n v="70"/>
    <n v="7945"/>
    <s v="Pave"/>
    <s v="NA"/>
    <s v="Reg"/>
    <s v="Lvl"/>
    <s v="AllPub"/>
    <s v="Inside"/>
    <s v="Gtl"/>
    <s v="NAmes"/>
    <s v="Norm"/>
    <s v="Norm"/>
    <s v="1Fam"/>
    <s v="1Story"/>
    <n v="5"/>
    <n v="6"/>
    <n v="1959"/>
    <n v="1959"/>
    <s v="Gable"/>
    <s v="CompShg"/>
    <s v="BrkFace"/>
    <s v="Wd Sdng"/>
    <s v="None"/>
    <n v="0"/>
    <s v="TA"/>
    <s v="TA"/>
    <s v="CBlock"/>
    <s v="TA"/>
    <s v="TA"/>
    <s v="No"/>
    <s v="ALQ"/>
    <n v="179"/>
    <s v="BLQ"/>
    <n v="506"/>
    <n v="465"/>
    <n v="1150"/>
    <s v="GasA"/>
    <s v="Ex"/>
    <x v="0"/>
    <s v="FuseA"/>
    <n v="1150"/>
    <n v="0"/>
    <n v="0"/>
    <n v="1150"/>
    <n v="1"/>
    <n v="0"/>
    <n v="1"/>
    <n v="0"/>
    <n v="3"/>
    <n v="1"/>
    <s v="TA"/>
    <n v="6"/>
    <s v="Typ"/>
    <n v="0"/>
    <s v="NA"/>
    <s v="Attchd"/>
    <n v="1959"/>
    <s v="RFn"/>
    <n v="1"/>
    <n v="3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141000"/>
    <m/>
    <m/>
  </r>
  <r>
    <x v="943"/>
    <n v="20"/>
    <s v="RL"/>
    <n v="63"/>
    <n v="7500"/>
    <s v="Pave"/>
    <s v="NA"/>
    <s v="Reg"/>
    <s v="Lvl"/>
    <s v="AllPub"/>
    <s v="Inside"/>
    <s v="Gtl"/>
    <s v="SawyerW"/>
    <s v="Norm"/>
    <s v="Norm"/>
    <s v="1Fam"/>
    <s v="1Story"/>
    <n v="7"/>
    <n v="5"/>
    <n v="2004"/>
    <n v="2005"/>
    <s v="Gable"/>
    <s v="CompShg"/>
    <s v="VinylSd"/>
    <s v="VinylSd"/>
    <s v="BrkFace"/>
    <n v="120"/>
    <s v="TA"/>
    <s v="TA"/>
    <s v="PConc"/>
    <s v="Gd"/>
    <s v="TA"/>
    <s v="No"/>
    <s v="GLQ"/>
    <n v="680"/>
    <s v="Unf"/>
    <n v="0"/>
    <n v="400"/>
    <n v="1080"/>
    <s v="GasA"/>
    <s v="Ex"/>
    <x v="0"/>
    <s v="SBrkr"/>
    <n v="1080"/>
    <n v="0"/>
    <n v="0"/>
    <n v="1080"/>
    <n v="1"/>
    <n v="0"/>
    <n v="1"/>
    <n v="0"/>
    <n v="3"/>
    <n v="1"/>
    <s v="Gd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08"/>
    <s v="WD"/>
    <s v="Normal"/>
    <n v="141000"/>
    <m/>
    <m/>
  </r>
  <r>
    <x v="944"/>
    <n v="20"/>
    <s v="RL"/>
    <s v="NA"/>
    <n v="12493"/>
    <s v="Pave"/>
    <s v="NA"/>
    <s v="IR1"/>
    <s v="Lvl"/>
    <s v="AllPub"/>
    <s v="Inside"/>
    <s v="Gtl"/>
    <s v="NAmes"/>
    <s v="Norm"/>
    <s v="Norm"/>
    <s v="1Fam"/>
    <s v="1Story"/>
    <n v="4"/>
    <n v="5"/>
    <n v="1960"/>
    <n v="1960"/>
    <s v="Gable"/>
    <s v="CompShg"/>
    <s v="Wd Sdng"/>
    <s v="Wd Sdng"/>
    <s v="None"/>
    <n v="0"/>
    <s v="TA"/>
    <s v="TA"/>
    <s v="PConc"/>
    <s v="TA"/>
    <s v="TA"/>
    <s v="No"/>
    <s v="ALQ"/>
    <n v="419"/>
    <s v="Rec"/>
    <n v="306"/>
    <n v="375"/>
    <n v="1100"/>
    <s v="GasA"/>
    <s v="TA"/>
    <x v="0"/>
    <s v="SBrkr"/>
    <n v="1100"/>
    <n v="0"/>
    <n v="0"/>
    <n v="1100"/>
    <n v="1"/>
    <n v="0"/>
    <n v="1"/>
    <n v="0"/>
    <n v="3"/>
    <n v="1"/>
    <s v="TA"/>
    <n v="6"/>
    <s v="Typ"/>
    <n v="1"/>
    <s v="Po"/>
    <s v="Attchd"/>
    <n v="1960"/>
    <s v="RFn"/>
    <n v="1"/>
    <n v="312"/>
    <s v="TA"/>
    <s v="TA"/>
    <s v="Y"/>
    <n v="355"/>
    <n v="0"/>
    <n v="0"/>
    <n v="0"/>
    <n v="0"/>
    <n v="0"/>
    <s v="NA"/>
    <s v="GdWo"/>
    <s v="NA"/>
    <n v="0"/>
    <n v="4"/>
    <n v="2008"/>
    <s v="WD"/>
    <s v="Normal"/>
    <n v="141000"/>
    <m/>
    <m/>
  </r>
  <r>
    <x v="945"/>
    <n v="20"/>
    <s v="RL"/>
    <n v="140"/>
    <n v="19138"/>
    <s v="Pave"/>
    <s v="NA"/>
    <s v="Reg"/>
    <s v="Lvl"/>
    <s v="AllPub"/>
    <s v="Corner"/>
    <s v="Gtl"/>
    <s v="Gilbert"/>
    <s v="Norm"/>
    <s v="Norm"/>
    <s v="1Fam"/>
    <s v="1Story"/>
    <n v="4"/>
    <n v="5"/>
    <n v="1951"/>
    <n v="1951"/>
    <s v="Gable"/>
    <s v="CompShg"/>
    <s v="VinylSd"/>
    <s v="VinylSd"/>
    <s v="None"/>
    <n v="0"/>
    <s v="TA"/>
    <s v="TA"/>
    <s v="CBlock"/>
    <s v="TA"/>
    <s v="TA"/>
    <s v="No"/>
    <s v="LwQ"/>
    <n v="120"/>
    <s v="Unf"/>
    <n v="0"/>
    <n v="744"/>
    <n v="864"/>
    <s v="GasA"/>
    <s v="Ex"/>
    <x v="0"/>
    <s v="SBrkr"/>
    <n v="864"/>
    <n v="0"/>
    <n v="0"/>
    <n v="864"/>
    <n v="0"/>
    <n v="0"/>
    <n v="1"/>
    <n v="0"/>
    <n v="2"/>
    <n v="1"/>
    <s v="TA"/>
    <n v="4"/>
    <s v="Typ"/>
    <n v="0"/>
    <s v="NA"/>
    <s v="Detchd"/>
    <n v="1951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10"/>
    <s v="WD"/>
    <s v="Normal"/>
    <n v="141000"/>
    <m/>
    <m/>
  </r>
  <r>
    <x v="946"/>
    <n v="20"/>
    <s v="RL"/>
    <n v="69"/>
    <n v="14850"/>
    <s v="Pave"/>
    <s v="NA"/>
    <s v="IR1"/>
    <s v="Lvl"/>
    <s v="AllPub"/>
    <s v="Inside"/>
    <s v="Gtl"/>
    <s v="NAmes"/>
    <s v="Norm"/>
    <s v="Norm"/>
    <s v="1Fam"/>
    <s v="1Story"/>
    <n v="5"/>
    <n v="5"/>
    <n v="1957"/>
    <n v="1957"/>
    <s v="Gable"/>
    <s v="CompShg"/>
    <s v="Wd Sdng"/>
    <s v="Wd Sdng"/>
    <s v="None"/>
    <n v="0"/>
    <s v="TA"/>
    <s v="TA"/>
    <s v="CBlock"/>
    <s v="TA"/>
    <s v="TA"/>
    <s v="No"/>
    <s v="Rec"/>
    <n v="895"/>
    <s v="Unf"/>
    <n v="0"/>
    <n v="197"/>
    <n v="1092"/>
    <s v="GasA"/>
    <s v="TA"/>
    <x v="0"/>
    <s v="FuseA"/>
    <n v="1092"/>
    <n v="0"/>
    <n v="0"/>
    <n v="1092"/>
    <n v="1"/>
    <n v="0"/>
    <n v="1"/>
    <n v="0"/>
    <n v="2"/>
    <n v="1"/>
    <s v="TA"/>
    <n v="6"/>
    <s v="Typ"/>
    <n v="1"/>
    <s v="TA"/>
    <s v="Attchd"/>
    <n v="1957"/>
    <s v="Fin"/>
    <n v="1"/>
    <n v="299"/>
    <s v="TA"/>
    <s v="TA"/>
    <s v="Y"/>
    <n v="268"/>
    <n v="0"/>
    <n v="0"/>
    <n v="0"/>
    <n v="122"/>
    <n v="0"/>
    <s v="NA"/>
    <s v="MnWw"/>
    <s v="NA"/>
    <n v="0"/>
    <n v="5"/>
    <n v="2006"/>
    <s v="WD"/>
    <s v="Normal"/>
    <n v="141000"/>
    <m/>
    <m/>
  </r>
  <r>
    <x v="947"/>
    <n v="50"/>
    <s v="RM"/>
    <n v="50"/>
    <n v="9000"/>
    <s v="Pave"/>
    <s v="NA"/>
    <s v="Reg"/>
    <s v="Bnk"/>
    <s v="AllPub"/>
    <s v="Inside"/>
    <s v="Gtl"/>
    <s v="IDOTRR"/>
    <s v="Norm"/>
    <s v="Norm"/>
    <s v="1Fam"/>
    <s v="1.5Fin"/>
    <n v="6"/>
    <n v="6"/>
    <n v="1937"/>
    <n v="1950"/>
    <s v="Gable"/>
    <s v="CompShg"/>
    <s v="Wd Sdng"/>
    <s v="Wd Sdng"/>
    <s v="None"/>
    <n v="0"/>
    <s v="TA"/>
    <s v="Gd"/>
    <s v="PConc"/>
    <s v="TA"/>
    <s v="TA"/>
    <s v="No"/>
    <s v="Unf"/>
    <n v="0"/>
    <s v="Unf"/>
    <n v="0"/>
    <n v="780"/>
    <n v="780"/>
    <s v="GasA"/>
    <s v="TA"/>
    <x v="0"/>
    <s v="SBrkr"/>
    <n v="780"/>
    <n v="595"/>
    <n v="0"/>
    <n v="1375"/>
    <n v="0"/>
    <n v="0"/>
    <n v="1"/>
    <n v="1"/>
    <n v="3"/>
    <n v="1"/>
    <s v="Gd"/>
    <n v="6"/>
    <s v="Typ"/>
    <n v="1"/>
    <s v="Gd"/>
    <s v="Detchd"/>
    <n v="1979"/>
    <s v="Unf"/>
    <n v="1"/>
    <n v="544"/>
    <s v="TA"/>
    <s v="TA"/>
    <s v="P"/>
    <n v="0"/>
    <n v="162"/>
    <n v="0"/>
    <n v="0"/>
    <n v="126"/>
    <n v="0"/>
    <s v="NA"/>
    <s v="NA"/>
    <s v="NA"/>
    <n v="0"/>
    <n v="12"/>
    <n v="2007"/>
    <s v="WD"/>
    <s v="Normal"/>
    <n v="141000"/>
    <m/>
    <m/>
  </r>
  <r>
    <x v="948"/>
    <n v="120"/>
    <s v="RM"/>
    <s v="NA"/>
    <n v="4426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47"/>
    <s v="Gd"/>
    <s v="TA"/>
    <s v="PConc"/>
    <s v="Gd"/>
    <s v="TA"/>
    <s v="Gd"/>
    <s v="GLQ"/>
    <n v="697"/>
    <s v="Unf"/>
    <n v="0"/>
    <n v="151"/>
    <n v="848"/>
    <s v="GasA"/>
    <s v="Ex"/>
    <x v="0"/>
    <s v="SBrkr"/>
    <n v="848"/>
    <n v="0"/>
    <n v="0"/>
    <n v="848"/>
    <n v="1"/>
    <n v="0"/>
    <n v="1"/>
    <n v="0"/>
    <n v="1"/>
    <n v="1"/>
    <s v="Gd"/>
    <n v="3"/>
    <s v="Typ"/>
    <n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5"/>
    <n v="2008"/>
    <s v="WD"/>
    <s v="Normal"/>
    <n v="141000"/>
    <m/>
    <m/>
  </r>
  <r>
    <x v="949"/>
    <n v="90"/>
    <s v="RL"/>
    <n v="80"/>
    <n v="8000"/>
    <s v="Pave"/>
    <s v="NA"/>
    <s v="Reg"/>
    <s v="Lvl"/>
    <s v="AllPub"/>
    <s v="Corner"/>
    <s v="Gtl"/>
    <s v="NAmes"/>
    <s v="Artery"/>
    <s v="Norm"/>
    <s v="Duplex"/>
    <s v="1Story"/>
    <n v="5"/>
    <n v="4"/>
    <n v="1961"/>
    <n v="1961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1800"/>
    <n v="1800"/>
    <s v="GasA"/>
    <s v="Ex"/>
    <x v="1"/>
    <s v="SBrkr"/>
    <n v="1800"/>
    <n v="0"/>
    <n v="0"/>
    <n v="1800"/>
    <n v="0"/>
    <n v="0"/>
    <n v="2"/>
    <n v="0"/>
    <n v="6"/>
    <n v="2"/>
    <s v="TA"/>
    <n v="10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7"/>
    <n v="2007"/>
    <s v="WD"/>
    <s v="Normal"/>
    <n v="141000"/>
    <m/>
    <m/>
  </r>
  <r>
    <x v="950"/>
    <n v="50"/>
    <s v="RL"/>
    <n v="65"/>
    <n v="6435"/>
    <s v="Pave"/>
    <s v="NA"/>
    <s v="Reg"/>
    <s v="Lvl"/>
    <s v="AllPub"/>
    <s v="Inside"/>
    <s v="Gtl"/>
    <s v="BrkSide"/>
    <s v="RRAn"/>
    <s v="Norm"/>
    <s v="1Fam"/>
    <s v="1.5Fin"/>
    <n v="6"/>
    <n v="5"/>
    <n v="1939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72"/>
    <n v="972"/>
    <s v="GasA"/>
    <s v="Gd"/>
    <x v="0"/>
    <s v="SBrkr"/>
    <n v="972"/>
    <n v="605"/>
    <n v="0"/>
    <n v="1577"/>
    <n v="0"/>
    <n v="0"/>
    <n v="1"/>
    <n v="0"/>
    <n v="3"/>
    <n v="1"/>
    <s v="Fa"/>
    <n v="6"/>
    <s v="Typ"/>
    <n v="1"/>
    <s v="Gd"/>
    <s v="Detchd"/>
    <n v="1939"/>
    <s v="Unf"/>
    <n v="1"/>
    <n v="312"/>
    <s v="TA"/>
    <s v="TA"/>
    <s v="Y"/>
    <n v="0"/>
    <n v="0"/>
    <n v="0"/>
    <n v="0"/>
    <n v="0"/>
    <n v="0"/>
    <s v="NA"/>
    <s v="NA"/>
    <s v="NA"/>
    <n v="0"/>
    <n v="10"/>
    <n v="2006"/>
    <s v="WD"/>
    <s v="Normal"/>
    <n v="140200"/>
    <m/>
    <m/>
  </r>
  <r>
    <x v="951"/>
    <n v="70"/>
    <s v="RL"/>
    <n v="60"/>
    <n v="9550"/>
    <s v="Pave"/>
    <s v="NA"/>
    <s v="IR1"/>
    <s v="Lvl"/>
    <s v="AllPub"/>
    <s v="Corner"/>
    <s v="Gtl"/>
    <s v="Crawfor"/>
    <s v="Norm"/>
    <s v="Norm"/>
    <s v="1Fam"/>
    <s v="2Story"/>
    <n v="7"/>
    <n v="5"/>
    <n v="1915"/>
    <n v="1970"/>
    <s v="Gable"/>
    <s v="CompShg"/>
    <s v="Wd Sdng"/>
    <s v="Wd Shng"/>
    <s v="None"/>
    <n v="0"/>
    <s v="TA"/>
    <s v="TA"/>
    <s v="BrkTil"/>
    <s v="TA"/>
    <s v="Gd"/>
    <s v="No"/>
    <s v="ALQ"/>
    <n v="216"/>
    <s v="Unf"/>
    <n v="0"/>
    <n v="540"/>
    <n v="756"/>
    <s v="GasA"/>
    <s v="Gd"/>
    <x v="0"/>
    <s v="SBrkr"/>
    <n v="961"/>
    <n v="756"/>
    <n v="0"/>
    <n v="1717"/>
    <n v="1"/>
    <n v="0"/>
    <n v="1"/>
    <n v="0"/>
    <n v="3"/>
    <n v="1"/>
    <s v="Gd"/>
    <n v="7"/>
    <s v="Typ"/>
    <n v="1"/>
    <s v="Gd"/>
    <s v="Detchd"/>
    <n v="1998"/>
    <s v="Unf"/>
    <n v="3"/>
    <n v="642"/>
    <s v="TA"/>
    <s v="TA"/>
    <s v="Y"/>
    <n v="0"/>
    <n v="35"/>
    <n v="272"/>
    <n v="0"/>
    <n v="0"/>
    <n v="0"/>
    <s v="NA"/>
    <s v="NA"/>
    <s v="NA"/>
    <n v="0"/>
    <n v="2"/>
    <n v="2006"/>
    <s v="WD"/>
    <s v="Abnorml"/>
    <n v="140000"/>
    <m/>
    <m/>
  </r>
  <r>
    <x v="952"/>
    <n v="70"/>
    <s v="RM"/>
    <n v="50"/>
    <n v="10300"/>
    <s v="Pave"/>
    <s v="NA"/>
    <s v="IR1"/>
    <s v="Bnk"/>
    <s v="AllPub"/>
    <s v="Inside"/>
    <s v="Gtl"/>
    <s v="OldTown"/>
    <s v="RRAn"/>
    <s v="Feedr"/>
    <s v="1Fam"/>
    <s v="2Story"/>
    <n v="7"/>
    <n v="6"/>
    <n v="1921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576"/>
    <n v="576"/>
    <s v="GasA"/>
    <s v="Gd"/>
    <x v="0"/>
    <s v="SBrkr"/>
    <n v="902"/>
    <n v="808"/>
    <n v="0"/>
    <n v="1710"/>
    <n v="0"/>
    <n v="0"/>
    <n v="2"/>
    <n v="0"/>
    <n v="3"/>
    <n v="1"/>
    <s v="TA"/>
    <n v="9"/>
    <s v="Typ"/>
    <n v="0"/>
    <s v="NA"/>
    <s v="Detchd"/>
    <n v="1990"/>
    <s v="Unf"/>
    <n v="2"/>
    <n v="480"/>
    <s v="TA"/>
    <s v="TA"/>
    <s v="Y"/>
    <n v="12"/>
    <n v="11"/>
    <n v="64"/>
    <n v="0"/>
    <n v="0"/>
    <n v="0"/>
    <s v="NA"/>
    <s v="GdPrv"/>
    <s v="NA"/>
    <n v="0"/>
    <n v="4"/>
    <n v="2010"/>
    <s v="WD"/>
    <s v="Normal"/>
    <n v="140000"/>
    <m/>
    <m/>
  </r>
  <r>
    <x v="953"/>
    <n v="20"/>
    <s v="RM"/>
    <n v="80"/>
    <n v="8546"/>
    <s v="Pave"/>
    <s v="NA"/>
    <s v="Reg"/>
    <s v="Lvl"/>
    <s v="AllPub"/>
    <s v="Corner"/>
    <s v="Gtl"/>
    <s v="Edwards"/>
    <s v="Norm"/>
    <s v="Norm"/>
    <s v="1Fam"/>
    <s v="1Story"/>
    <n v="4"/>
    <n v="5"/>
    <n v="2003"/>
    <n v="2004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1"/>
    <n v="1121"/>
    <s v="GasA"/>
    <s v="Ex"/>
    <x v="0"/>
    <s v="SBrkr"/>
    <n v="1121"/>
    <n v="0"/>
    <n v="0"/>
    <n v="1121"/>
    <n v="0"/>
    <n v="0"/>
    <n v="2"/>
    <n v="0"/>
    <n v="2"/>
    <n v="1"/>
    <s v="TA"/>
    <n v="5"/>
    <s v="Typ"/>
    <n v="0"/>
    <s v="NA"/>
    <s v="Attchd"/>
    <n v="2003"/>
    <s v="RFn"/>
    <n v="2"/>
    <n v="440"/>
    <s v="TA"/>
    <s v="TA"/>
    <s v="Y"/>
    <n v="132"/>
    <n v="64"/>
    <n v="0"/>
    <n v="0"/>
    <n v="0"/>
    <n v="0"/>
    <s v="NA"/>
    <s v="NA"/>
    <s v="NA"/>
    <n v="0"/>
    <n v="3"/>
    <n v="2010"/>
    <s v="WD"/>
    <s v="Normal"/>
    <n v="140000"/>
    <m/>
    <m/>
  </r>
  <r>
    <x v="954"/>
    <n v="20"/>
    <s v="RL"/>
    <n v="75"/>
    <n v="11310"/>
    <s v="Pave"/>
    <s v="NA"/>
    <s v="Reg"/>
    <s v="Lvl"/>
    <s v="AllPub"/>
    <s v="Inside"/>
    <s v="Gtl"/>
    <s v="NAmes"/>
    <s v="Norm"/>
    <s v="Norm"/>
    <s v="1Fam"/>
    <s v="1Story"/>
    <n v="6"/>
    <n v="5"/>
    <n v="1954"/>
    <n v="1954"/>
    <s v="Hip"/>
    <s v="CompShg"/>
    <s v="Wd Sdng"/>
    <s v="BrkFace"/>
    <s v="None"/>
    <n v="0"/>
    <s v="TA"/>
    <s v="TA"/>
    <s v="CBlock"/>
    <s v="TA"/>
    <s v="TA"/>
    <s v="No"/>
    <s v="Unf"/>
    <n v="0"/>
    <s v="Unf"/>
    <n v="0"/>
    <n v="1367"/>
    <n v="1367"/>
    <s v="GasA"/>
    <s v="Ex"/>
    <x v="0"/>
    <s v="SBrkr"/>
    <n v="1375"/>
    <n v="0"/>
    <n v="0"/>
    <n v="1375"/>
    <n v="0"/>
    <n v="0"/>
    <n v="1"/>
    <n v="0"/>
    <n v="2"/>
    <n v="1"/>
    <s v="TA"/>
    <n v="5"/>
    <s v="Typ"/>
    <n v="1"/>
    <s v="TA"/>
    <s v="Attchd"/>
    <n v="1954"/>
    <s v="Unf"/>
    <n v="2"/>
    <n v="451"/>
    <s v="TA"/>
    <s v="TA"/>
    <s v="Y"/>
    <n v="0"/>
    <n v="30"/>
    <n v="0"/>
    <n v="0"/>
    <n v="0"/>
    <n v="0"/>
    <s v="NA"/>
    <s v="NA"/>
    <s v="NA"/>
    <n v="0"/>
    <n v="6"/>
    <n v="2006"/>
    <s v="WD"/>
    <s v="Normal"/>
    <n v="140000"/>
    <m/>
    <m/>
  </r>
  <r>
    <x v="955"/>
    <n v="50"/>
    <s v="RL"/>
    <n v="60"/>
    <n v="8400"/>
    <s v="Pave"/>
    <s v="NA"/>
    <s v="Reg"/>
    <s v="Bnk"/>
    <s v="AllPub"/>
    <s v="Inside"/>
    <s v="Gtl"/>
    <s v="SWISU"/>
    <s v="Norm"/>
    <s v="Norm"/>
    <s v="1Fam"/>
    <s v="1.5Fin"/>
    <n v="6"/>
    <n v="5"/>
    <n v="1940"/>
    <n v="2000"/>
    <s v="Gable"/>
    <s v="CompShg"/>
    <s v="Wd Sdng"/>
    <s v="MetalSd"/>
    <s v="None"/>
    <n v="0"/>
    <s v="TA"/>
    <s v="TA"/>
    <s v="CBlock"/>
    <s v="TA"/>
    <s v="TA"/>
    <s v="No"/>
    <s v="LwQ"/>
    <n v="388"/>
    <s v="Unf"/>
    <n v="0"/>
    <n v="552"/>
    <n v="940"/>
    <s v="GasA"/>
    <s v="Ex"/>
    <x v="0"/>
    <s v="SBrkr"/>
    <n v="1192"/>
    <n v="403"/>
    <n v="0"/>
    <n v="1595"/>
    <n v="0"/>
    <n v="0"/>
    <n v="1"/>
    <n v="0"/>
    <n v="2"/>
    <n v="1"/>
    <s v="TA"/>
    <n v="6"/>
    <s v="Typ"/>
    <n v="2"/>
    <s v="Gd"/>
    <s v="Attchd"/>
    <n v="1940"/>
    <s v="Unf"/>
    <n v="1"/>
    <n v="240"/>
    <s v="TA"/>
    <s v="TA"/>
    <s v="Y"/>
    <n v="0"/>
    <n v="0"/>
    <n v="108"/>
    <n v="0"/>
    <n v="0"/>
    <n v="0"/>
    <s v="NA"/>
    <s v="NA"/>
    <s v="NA"/>
    <n v="0"/>
    <n v="6"/>
    <n v="2006"/>
    <s v="WD"/>
    <s v="Normal"/>
    <n v="140000"/>
    <m/>
    <m/>
  </r>
  <r>
    <x v="956"/>
    <n v="20"/>
    <s v="RL"/>
    <n v="70"/>
    <n v="9170"/>
    <s v="Pave"/>
    <s v="NA"/>
    <s v="Reg"/>
    <s v="Lvl"/>
    <s v="AllPub"/>
    <s v="Corner"/>
    <s v="Gtl"/>
    <s v="Edwards"/>
    <s v="Feedr"/>
    <s v="Norm"/>
    <s v="1Fam"/>
    <s v="1Story"/>
    <n v="5"/>
    <n v="7"/>
    <n v="1965"/>
    <n v="1965"/>
    <s v="Hip"/>
    <s v="CompShg"/>
    <s v="MetalSd"/>
    <s v="MetalSd"/>
    <s v="None"/>
    <n v="0"/>
    <s v="TA"/>
    <s v="TA"/>
    <s v="CBlock"/>
    <s v="TA"/>
    <s v="TA"/>
    <s v="No"/>
    <s v="ALQ"/>
    <n v="698"/>
    <s v="GLQ"/>
    <n v="96"/>
    <n v="420"/>
    <n v="1214"/>
    <s v="GasA"/>
    <s v="Ex"/>
    <x v="0"/>
    <s v="SBrkr"/>
    <n v="1214"/>
    <n v="0"/>
    <n v="0"/>
    <n v="1214"/>
    <n v="1"/>
    <n v="0"/>
    <n v="1"/>
    <n v="0"/>
    <n v="2"/>
    <n v="1"/>
    <s v="TA"/>
    <n v="6"/>
    <s v="Typ"/>
    <n v="0"/>
    <s v="NA"/>
    <s v="Detchd"/>
    <n v="1965"/>
    <s v="Unf"/>
    <n v="2"/>
    <n v="461"/>
    <s v="Fa"/>
    <s v="Fa"/>
    <s v="Y"/>
    <n v="0"/>
    <n v="0"/>
    <n v="184"/>
    <n v="0"/>
    <n v="0"/>
    <n v="0"/>
    <s v="NA"/>
    <s v="GdPrv"/>
    <s v="Shed"/>
    <n v="400"/>
    <n v="4"/>
    <n v="2007"/>
    <s v="WD"/>
    <s v="Normal"/>
    <n v="140000"/>
    <m/>
    <m/>
  </r>
  <r>
    <x v="957"/>
    <n v="120"/>
    <s v="RL"/>
    <n v="53"/>
    <n v="4043"/>
    <s v="Pave"/>
    <s v="NA"/>
    <s v="Reg"/>
    <s v="Lvl"/>
    <s v="AllPub"/>
    <s v="Inside"/>
    <s v="Gtl"/>
    <s v="NPkVill"/>
    <s v="Norm"/>
    <s v="Norm"/>
    <s v="TwnhsE"/>
    <s v="1Story"/>
    <n v="6"/>
    <n v="6"/>
    <n v="1977"/>
    <n v="1977"/>
    <s v="Gable"/>
    <s v="CompShg"/>
    <s v="Plywood"/>
    <s v="Plywood"/>
    <s v="None"/>
    <n v="0"/>
    <s v="TA"/>
    <s v="TA"/>
    <s v="CBlock"/>
    <s v="Gd"/>
    <s v="TA"/>
    <s v="No"/>
    <s v="ALQ"/>
    <n v="559"/>
    <s v="Unf"/>
    <n v="0"/>
    <n v="510"/>
    <n v="1069"/>
    <s v="GasA"/>
    <s v="TA"/>
    <x v="0"/>
    <s v="SBrkr"/>
    <n v="1069"/>
    <n v="0"/>
    <n v="0"/>
    <n v="1069"/>
    <n v="0"/>
    <n v="0"/>
    <n v="2"/>
    <n v="0"/>
    <n v="2"/>
    <n v="1"/>
    <s v="TA"/>
    <n v="4"/>
    <s v="Typ"/>
    <n v="0"/>
    <s v="NA"/>
    <s v="Attchd"/>
    <n v="1977"/>
    <s v="RFn"/>
    <n v="2"/>
    <n v="440"/>
    <s v="TA"/>
    <s v="TA"/>
    <s v="Y"/>
    <n v="0"/>
    <n v="55"/>
    <n v="0"/>
    <n v="0"/>
    <n v="200"/>
    <n v="0"/>
    <s v="NA"/>
    <s v="NA"/>
    <s v="NA"/>
    <n v="0"/>
    <n v="10"/>
    <n v="2008"/>
    <s v="COD"/>
    <s v="Abnorml"/>
    <n v="140000"/>
    <m/>
    <m/>
  </r>
  <r>
    <x v="958"/>
    <n v="120"/>
    <s v="RM"/>
    <s v="NA"/>
    <n v="4435"/>
    <s v="Pave"/>
    <s v="NA"/>
    <s v="Reg"/>
    <s v="Lvl"/>
    <s v="AllPub"/>
    <s v="Inside"/>
    <s v="Gtl"/>
    <s v="CollgCr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x v="0"/>
    <s v="SBrkr"/>
    <n v="848"/>
    <n v="0"/>
    <n v="0"/>
    <n v="848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5"/>
    <n v="2009"/>
    <s v="WD"/>
    <s v="Normal"/>
    <n v="140000"/>
    <m/>
    <m/>
  </r>
  <r>
    <x v="959"/>
    <n v="20"/>
    <s v="RL"/>
    <n v="80"/>
    <n v="9200"/>
    <s v="Pave"/>
    <s v="NA"/>
    <s v="Reg"/>
    <s v="Lvl"/>
    <s v="AllPub"/>
    <s v="Inside"/>
    <s v="Gtl"/>
    <s v="NAmes"/>
    <s v="Norm"/>
    <s v="Norm"/>
    <s v="1Fam"/>
    <s v="1Story"/>
    <n v="6"/>
    <n v="6"/>
    <n v="1965"/>
    <n v="1965"/>
    <s v="Gable"/>
    <s v="CompShg"/>
    <s v="HdBoard"/>
    <s v="HdBoard"/>
    <s v="None"/>
    <n v="0"/>
    <s v="TA"/>
    <s v="TA"/>
    <s v="CBlock"/>
    <s v="TA"/>
    <s v="TA"/>
    <s v="No"/>
    <s v="Rec"/>
    <n v="892"/>
    <s v="Unf"/>
    <n v="0"/>
    <n v="244"/>
    <n v="1136"/>
    <s v="GasA"/>
    <s v="TA"/>
    <x v="0"/>
    <s v="SBrkr"/>
    <n v="1136"/>
    <n v="0"/>
    <n v="0"/>
    <n v="1136"/>
    <n v="1"/>
    <n v="0"/>
    <n v="1"/>
    <n v="0"/>
    <n v="3"/>
    <n v="1"/>
    <s v="TA"/>
    <n v="5"/>
    <s v="Typ"/>
    <n v="1"/>
    <s v="Gd"/>
    <s v="Attchd"/>
    <n v="1965"/>
    <s v="RFn"/>
    <n v="1"/>
    <n v="384"/>
    <s v="TA"/>
    <s v="TA"/>
    <s v="Y"/>
    <n v="426"/>
    <n v="0"/>
    <n v="0"/>
    <n v="0"/>
    <n v="0"/>
    <n v="0"/>
    <s v="NA"/>
    <s v="NA"/>
    <s v="NA"/>
    <n v="0"/>
    <n v="7"/>
    <n v="2008"/>
    <s v="WD"/>
    <s v="Normal"/>
    <n v="140000"/>
    <m/>
    <m/>
  </r>
  <r>
    <x v="960"/>
    <n v="20"/>
    <s v="RL"/>
    <n v="80"/>
    <n v="9600"/>
    <s v="Pave"/>
    <s v="NA"/>
    <s v="Reg"/>
    <s v="Lvl"/>
    <s v="AllPub"/>
    <s v="Inside"/>
    <s v="Gtl"/>
    <s v="NWAmes"/>
    <s v="Norm"/>
    <s v="Norm"/>
    <s v="1Fam"/>
    <s v="1Story"/>
    <n v="7"/>
    <n v="5"/>
    <n v="1969"/>
    <n v="1969"/>
    <s v="Hip"/>
    <s v="CompShg"/>
    <s v="HdBoard"/>
    <s v="HdBoard"/>
    <s v="BrkFace"/>
    <n v="168"/>
    <s v="TA"/>
    <s v="TA"/>
    <s v="CBlock"/>
    <s v="TA"/>
    <s v="TA"/>
    <s v="No"/>
    <s v="Unf"/>
    <n v="0"/>
    <s v="Unf"/>
    <n v="0"/>
    <n v="1164"/>
    <n v="1164"/>
    <s v="GasA"/>
    <s v="TA"/>
    <x v="0"/>
    <s v="SBrkr"/>
    <n v="1164"/>
    <n v="0"/>
    <n v="0"/>
    <n v="1164"/>
    <n v="0"/>
    <n v="0"/>
    <n v="1"/>
    <n v="1"/>
    <n v="3"/>
    <n v="1"/>
    <s v="TA"/>
    <n v="6"/>
    <s v="Typ"/>
    <n v="0"/>
    <s v="NA"/>
    <s v="Attchd"/>
    <n v="1969"/>
    <s v="Unf"/>
    <n v="2"/>
    <n v="528"/>
    <s v="TA"/>
    <s v="TA"/>
    <s v="Y"/>
    <n v="0"/>
    <n v="0"/>
    <n v="0"/>
    <n v="0"/>
    <n v="0"/>
    <n v="0"/>
    <s v="NA"/>
    <s v="NA"/>
    <s v="NA"/>
    <n v="0"/>
    <n v="7"/>
    <n v="2006"/>
    <s v="COD"/>
    <s v="Normal"/>
    <n v="140000"/>
    <m/>
    <m/>
  </r>
  <r>
    <x v="961"/>
    <n v="190"/>
    <s v="RM"/>
    <n v="76"/>
    <n v="7630"/>
    <s v="Pave"/>
    <s v="NA"/>
    <s v="Reg"/>
    <s v="Lvl"/>
    <s v="AllPub"/>
    <s v="Inside"/>
    <s v="Gtl"/>
    <s v="OldTown"/>
    <s v="Feedr"/>
    <s v="Norm"/>
    <s v="2fmCon"/>
    <s v="2Story"/>
    <n v="5"/>
    <n v="9"/>
    <n v="1900"/>
    <n v="1996"/>
    <s v="Gable"/>
    <s v="CompShg"/>
    <s v="Wd Sdng"/>
    <s v="Wd Sdng"/>
    <s v="None"/>
    <n v="0"/>
    <s v="TA"/>
    <s v="Gd"/>
    <s v="BrkTil"/>
    <s v="Gd"/>
    <s v="TA"/>
    <s v="No"/>
    <s v="Unf"/>
    <n v="0"/>
    <s v="Unf"/>
    <n v="0"/>
    <n v="360"/>
    <n v="360"/>
    <s v="GasA"/>
    <s v="Gd"/>
    <x v="0"/>
    <s v="SBrkr"/>
    <n v="1032"/>
    <n v="780"/>
    <n v="0"/>
    <n v="1812"/>
    <n v="0"/>
    <n v="0"/>
    <n v="2"/>
    <n v="0"/>
    <n v="4"/>
    <n v="2"/>
    <s v="Gd"/>
    <n v="8"/>
    <s v="Typ"/>
    <n v="1"/>
    <s v="Po"/>
    <s v="Detchd"/>
    <n v="1999"/>
    <s v="Unf"/>
    <n v="2"/>
    <n v="672"/>
    <s v="TA"/>
    <s v="TA"/>
    <s v="N"/>
    <n v="344"/>
    <n v="0"/>
    <n v="40"/>
    <n v="0"/>
    <n v="0"/>
    <n v="0"/>
    <s v="NA"/>
    <s v="MnPrv"/>
    <s v="NA"/>
    <n v="0"/>
    <n v="5"/>
    <n v="2010"/>
    <s v="WD"/>
    <s v="Normal"/>
    <n v="140000"/>
    <m/>
    <m/>
  </r>
  <r>
    <x v="962"/>
    <n v="70"/>
    <s v="RH"/>
    <s v="NA"/>
    <n v="12155"/>
    <s v="Pave"/>
    <s v="NA"/>
    <s v="IR1"/>
    <s v="Lvl"/>
    <s v="AllPub"/>
    <s v="Inside"/>
    <s v="Gtl"/>
    <s v="SWISU"/>
    <s v="Norm"/>
    <s v="Norm"/>
    <s v="1Fam"/>
    <s v="2Story"/>
    <n v="6"/>
    <n v="8"/>
    <n v="1925"/>
    <n v="1950"/>
    <s v="Gable"/>
    <s v="CompShg"/>
    <s v="Wd Sdng"/>
    <s v="Wd Sdng"/>
    <s v="None"/>
    <n v="0"/>
    <s v="TA"/>
    <s v="TA"/>
    <s v="BrkTil"/>
    <s v="TA"/>
    <s v="TA"/>
    <s v="No"/>
    <s v="BLQ"/>
    <n v="156"/>
    <s v="Unf"/>
    <n v="0"/>
    <n v="516"/>
    <n v="672"/>
    <s v="GasA"/>
    <s v="TA"/>
    <x v="1"/>
    <s v="SBrkr"/>
    <n v="810"/>
    <n v="672"/>
    <n v="0"/>
    <n v="1482"/>
    <n v="0"/>
    <n v="0"/>
    <n v="2"/>
    <n v="0"/>
    <n v="4"/>
    <n v="1"/>
    <s v="Fa"/>
    <n v="7"/>
    <s v="Typ"/>
    <n v="0"/>
    <s v="NA"/>
    <s v="Detchd"/>
    <n v="1934"/>
    <s v="Unf"/>
    <n v="1"/>
    <n v="400"/>
    <s v="TA"/>
    <s v="TA"/>
    <s v="P"/>
    <n v="0"/>
    <n v="0"/>
    <n v="254"/>
    <n v="0"/>
    <n v="0"/>
    <n v="0"/>
    <s v="NA"/>
    <s v="NA"/>
    <s v="NA"/>
    <n v="0"/>
    <n v="3"/>
    <n v="2008"/>
    <s v="WD"/>
    <s v="Normal"/>
    <n v="140000"/>
    <m/>
    <m/>
  </r>
  <r>
    <x v="963"/>
    <n v="60"/>
    <s v="RL"/>
    <n v="71"/>
    <n v="7056"/>
    <s v="Pave"/>
    <s v="NA"/>
    <s v="Reg"/>
    <s v="Lvl"/>
    <s v="AllPub"/>
    <s v="Inside"/>
    <s v="Gtl"/>
    <s v="NAmes"/>
    <s v="Norm"/>
    <s v="Norm"/>
    <s v="1Fam"/>
    <s v="2Story"/>
    <n v="6"/>
    <n v="5"/>
    <n v="1963"/>
    <n v="1963"/>
    <s v="Hip"/>
    <s v="CompShg"/>
    <s v="HdBoard"/>
    <s v="HdBoard"/>
    <s v="BrkFace"/>
    <n v="415"/>
    <s v="TA"/>
    <s v="TA"/>
    <s v="CBlock"/>
    <s v="TA"/>
    <s v="TA"/>
    <s v="No"/>
    <s v="BLQ"/>
    <n v="400"/>
    <s v="Unf"/>
    <n v="0"/>
    <n v="380"/>
    <n v="780"/>
    <s v="GasA"/>
    <s v="TA"/>
    <x v="0"/>
    <s v="SBrkr"/>
    <n v="983"/>
    <n v="813"/>
    <n v="0"/>
    <n v="1796"/>
    <n v="1"/>
    <n v="0"/>
    <n v="1"/>
    <n v="1"/>
    <n v="4"/>
    <n v="1"/>
    <s v="TA"/>
    <n v="8"/>
    <s v="Typ"/>
    <n v="1"/>
    <s v="TA"/>
    <s v="Attchd"/>
    <n v="1963"/>
    <s v="RFn"/>
    <n v="2"/>
    <n v="483"/>
    <s v="TA"/>
    <s v="TA"/>
    <s v="Y"/>
    <n v="0"/>
    <n v="50"/>
    <n v="0"/>
    <n v="0"/>
    <n v="0"/>
    <n v="0"/>
    <s v="NA"/>
    <s v="NA"/>
    <s v="NA"/>
    <n v="0"/>
    <n v="10"/>
    <n v="2008"/>
    <s v="WD"/>
    <s v="Normal"/>
    <n v="140000"/>
    <m/>
    <m/>
  </r>
  <r>
    <x v="964"/>
    <n v="190"/>
    <s v="RL"/>
    <n v="75"/>
    <n v="10382"/>
    <s v="Pave"/>
    <s v="NA"/>
    <s v="Reg"/>
    <s v="Lvl"/>
    <s v="AllPub"/>
    <s v="Inside"/>
    <s v="Gtl"/>
    <s v="NAmes"/>
    <s v="Norm"/>
    <s v="Norm"/>
    <s v="2fmCon"/>
    <s v="SLvl"/>
    <n v="6"/>
    <n v="5"/>
    <n v="1958"/>
    <n v="1958"/>
    <s v="Hip"/>
    <s v="CompShg"/>
    <s v="HdBoard"/>
    <s v="HdBoard"/>
    <s v="BrkFace"/>
    <n v="105"/>
    <s v="TA"/>
    <s v="Fa"/>
    <s v="CBlock"/>
    <s v="TA"/>
    <s v="TA"/>
    <s v="Gd"/>
    <s v="ALQ"/>
    <n v="513"/>
    <s v="Unf"/>
    <n v="0"/>
    <n v="75"/>
    <n v="588"/>
    <s v="GasA"/>
    <s v="TA"/>
    <x v="0"/>
    <s v="SBrkr"/>
    <n v="1095"/>
    <n v="0"/>
    <n v="0"/>
    <n v="1095"/>
    <n v="1"/>
    <n v="0"/>
    <n v="1"/>
    <n v="0"/>
    <n v="2"/>
    <n v="1"/>
    <s v="TA"/>
    <n v="6"/>
    <s v="Typ"/>
    <n v="0"/>
    <s v="NA"/>
    <s v="Attchd"/>
    <n v="1958"/>
    <s v="RFn"/>
    <n v="1"/>
    <n v="264"/>
    <s v="TA"/>
    <s v="TA"/>
    <s v="Y"/>
    <n v="0"/>
    <n v="0"/>
    <n v="0"/>
    <n v="0"/>
    <n v="0"/>
    <n v="0"/>
    <s v="NA"/>
    <s v="NA"/>
    <s v="NA"/>
    <n v="0"/>
    <n v="3"/>
    <n v="2006"/>
    <s v="ConLD"/>
    <s v="Normal"/>
    <n v="140000"/>
    <m/>
    <m/>
  </r>
  <r>
    <x v="965"/>
    <n v="80"/>
    <s v="RL"/>
    <n v="85"/>
    <n v="13825"/>
    <s v="Pave"/>
    <s v="NA"/>
    <s v="Reg"/>
    <s v="Lvl"/>
    <s v="AllPub"/>
    <s v="Inside"/>
    <s v="Gtl"/>
    <s v="Sawyer"/>
    <s v="Norm"/>
    <s v="Norm"/>
    <s v="1Fam"/>
    <s v="SLvl"/>
    <n v="5"/>
    <n v="6"/>
    <n v="1958"/>
    <n v="1987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533"/>
    <n v="533"/>
    <s v="GasA"/>
    <s v="TA"/>
    <x v="0"/>
    <s v="SBrkr"/>
    <n v="1021"/>
    <n v="580"/>
    <n v="0"/>
    <n v="1601"/>
    <n v="0"/>
    <n v="1"/>
    <n v="1"/>
    <n v="0"/>
    <n v="3"/>
    <n v="1"/>
    <s v="TA"/>
    <n v="6"/>
    <s v="Min2"/>
    <n v="0"/>
    <s v="NA"/>
    <s v="BuiltIn"/>
    <n v="1958"/>
    <s v="RFn"/>
    <n v="1"/>
    <n v="300"/>
    <s v="TA"/>
    <s v="TA"/>
    <s v="Y"/>
    <n v="280"/>
    <n v="34"/>
    <n v="0"/>
    <n v="0"/>
    <n v="0"/>
    <n v="0"/>
    <s v="NA"/>
    <s v="NA"/>
    <s v="NA"/>
    <n v="0"/>
    <n v="12"/>
    <n v="2008"/>
    <s v="WD"/>
    <s v="Normal"/>
    <n v="140000"/>
    <m/>
    <m/>
  </r>
  <r>
    <x v="966"/>
    <n v="90"/>
    <s v="RM"/>
    <n v="60"/>
    <n v="7200"/>
    <s v="Pave"/>
    <s v="Grvl"/>
    <s v="Reg"/>
    <s v="Lvl"/>
    <s v="AllPub"/>
    <s v="Inside"/>
    <s v="Gtl"/>
    <s v="OldTown"/>
    <s v="Norm"/>
    <s v="Norm"/>
    <s v="Duplex"/>
    <s v="SFoyer"/>
    <n v="5"/>
    <n v="5"/>
    <n v="1980"/>
    <n v="1980"/>
    <s v="Gable"/>
    <s v="CompShg"/>
    <s v="MetalSd"/>
    <s v="MetalSd"/>
    <s v="BrkFace"/>
    <n v="180"/>
    <s v="TA"/>
    <s v="TA"/>
    <s v="CBlock"/>
    <s v="Gd"/>
    <s v="TA"/>
    <s v="Gd"/>
    <s v="GLQ"/>
    <n v="936"/>
    <s v="Unf"/>
    <n v="0"/>
    <n v="0"/>
    <n v="936"/>
    <s v="GasA"/>
    <s v="TA"/>
    <x v="0"/>
    <s v="SBrkr"/>
    <n v="936"/>
    <n v="0"/>
    <n v="0"/>
    <n v="936"/>
    <n v="1"/>
    <n v="0"/>
    <n v="1"/>
    <n v="0"/>
    <n v="2"/>
    <n v="1"/>
    <s v="TA"/>
    <n v="4"/>
    <s v="Typ"/>
    <n v="0"/>
    <s v="NA"/>
    <s v="Detchd"/>
    <n v="1980"/>
    <s v="Unf"/>
    <n v="2"/>
    <n v="672"/>
    <s v="TA"/>
    <s v="TA"/>
    <s v="Y"/>
    <n v="49"/>
    <n v="0"/>
    <n v="0"/>
    <n v="0"/>
    <n v="0"/>
    <n v="0"/>
    <s v="NA"/>
    <s v="NA"/>
    <s v="NA"/>
    <n v="0"/>
    <n v="8"/>
    <n v="2007"/>
    <s v="WD"/>
    <s v="Normal"/>
    <n v="140000"/>
    <m/>
    <m/>
  </r>
  <r>
    <x v="967"/>
    <n v="20"/>
    <s v="RL"/>
    <n v="70"/>
    <n v="7763"/>
    <s v="Pave"/>
    <s v="NA"/>
    <s v="Reg"/>
    <s v="Lvl"/>
    <s v="AllPub"/>
    <s v="Inside"/>
    <s v="Gtl"/>
    <s v="NAmes"/>
    <s v="Norm"/>
    <s v="Norm"/>
    <s v="1Fam"/>
    <s v="1Story"/>
    <n v="5"/>
    <n v="7"/>
    <n v="1962"/>
    <n v="1980"/>
    <s v="Gable"/>
    <s v="CompShg"/>
    <s v="MetalSd"/>
    <s v="MetalSd"/>
    <s v="None"/>
    <n v="0"/>
    <s v="TA"/>
    <s v="Gd"/>
    <s v="CBlock"/>
    <s v="TA"/>
    <s v="TA"/>
    <s v="No"/>
    <s v="Rec"/>
    <n v="504"/>
    <s v="BLQ"/>
    <n v="108"/>
    <n v="319"/>
    <n v="931"/>
    <s v="GasA"/>
    <s v="TA"/>
    <x v="0"/>
    <s v="SBrkr"/>
    <n v="1283"/>
    <n v="0"/>
    <n v="0"/>
    <n v="1283"/>
    <n v="1"/>
    <n v="0"/>
    <n v="1"/>
    <n v="0"/>
    <n v="3"/>
    <n v="1"/>
    <s v="TA"/>
    <n v="6"/>
    <s v="Typ"/>
    <n v="0"/>
    <s v="NA"/>
    <s v="Detchd"/>
    <n v="1980"/>
    <s v="Unf"/>
    <n v="2"/>
    <n v="506"/>
    <s v="TA"/>
    <s v="TA"/>
    <s v="Y"/>
    <n v="0"/>
    <n v="0"/>
    <n v="0"/>
    <n v="0"/>
    <n v="0"/>
    <n v="0"/>
    <s v="NA"/>
    <s v="NA"/>
    <s v="NA"/>
    <n v="0"/>
    <n v="10"/>
    <n v="2008"/>
    <s v="WD"/>
    <s v="Normal"/>
    <n v="140000"/>
    <m/>
    <m/>
  </r>
  <r>
    <x v="968"/>
    <n v="180"/>
    <s v="RM"/>
    <n v="35"/>
    <n v="3675"/>
    <s v="Pave"/>
    <s v="NA"/>
    <s v="Reg"/>
    <s v="Lvl"/>
    <s v="AllPub"/>
    <s v="Inside"/>
    <s v="Gtl"/>
    <s v="Edwards"/>
    <s v="Norm"/>
    <s v="Norm"/>
    <s v="TwnhsE"/>
    <s v="SFoyer"/>
    <n v="6"/>
    <n v="5"/>
    <n v="2005"/>
    <n v="2006"/>
    <s v="Gable"/>
    <s v="CompShg"/>
    <s v="VinylSd"/>
    <s v="VinylSd"/>
    <s v="BrkFace"/>
    <n v="82"/>
    <s v="TA"/>
    <s v="TA"/>
    <s v="PConc"/>
    <s v="Gd"/>
    <s v="TA"/>
    <s v="Gd"/>
    <s v="GLQ"/>
    <n v="547"/>
    <s v="Unf"/>
    <n v="0"/>
    <n v="0"/>
    <n v="547"/>
    <s v="GasA"/>
    <s v="Gd"/>
    <x v="0"/>
    <s v="SBrkr"/>
    <n v="1072"/>
    <n v="0"/>
    <n v="0"/>
    <n v="1072"/>
    <n v="1"/>
    <n v="0"/>
    <n v="2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44"/>
    <n v="0"/>
    <n v="0"/>
    <n v="0"/>
    <n v="0"/>
    <s v="NA"/>
    <s v="NA"/>
    <s v="NA"/>
    <n v="0"/>
    <n v="6"/>
    <n v="2006"/>
    <s v="New"/>
    <s v="Partial"/>
    <n v="140000"/>
    <m/>
    <m/>
  </r>
  <r>
    <x v="969"/>
    <n v="50"/>
    <s v="RL"/>
    <n v="80"/>
    <n v="9600"/>
    <s v="Pave"/>
    <s v="NA"/>
    <s v="Reg"/>
    <s v="Lvl"/>
    <s v="AllPub"/>
    <s v="Inside"/>
    <s v="Gtl"/>
    <s v="NAmes"/>
    <s v="Norm"/>
    <s v="Norm"/>
    <s v="1Fam"/>
    <s v="1.5Fin"/>
    <n v="6"/>
    <n v="8"/>
    <n v="1950"/>
    <n v="2005"/>
    <s v="Gable"/>
    <s v="CompShg"/>
    <s v="VinylSd"/>
    <s v="VinylSd"/>
    <s v="None"/>
    <n v="0"/>
    <s v="TA"/>
    <s v="Gd"/>
    <s v="CBlock"/>
    <s v="TA"/>
    <s v="TA"/>
    <s v="No"/>
    <s v="BLQ"/>
    <n v="120"/>
    <s v="Unf"/>
    <n v="0"/>
    <n v="736"/>
    <n v="856"/>
    <s v="GasA"/>
    <s v="Ex"/>
    <x v="0"/>
    <s v="SBrkr"/>
    <n v="1112"/>
    <n v="556"/>
    <n v="0"/>
    <n v="1668"/>
    <n v="0"/>
    <n v="0"/>
    <n v="1"/>
    <n v="1"/>
    <n v="3"/>
    <n v="1"/>
    <s v="TA"/>
    <n v="6"/>
    <s v="Min2"/>
    <n v="0"/>
    <s v="NA"/>
    <s v="Attchd"/>
    <n v="1950"/>
    <s v="Unf"/>
    <n v="1"/>
    <n v="271"/>
    <s v="TA"/>
    <s v="TA"/>
    <s v="Y"/>
    <n v="0"/>
    <n v="0"/>
    <n v="0"/>
    <n v="0"/>
    <n v="0"/>
    <n v="0"/>
    <s v="NA"/>
    <s v="MnPrv"/>
    <s v="NA"/>
    <n v="0"/>
    <n v="9"/>
    <n v="2009"/>
    <s v="WD"/>
    <s v="Normal"/>
    <n v="140000"/>
    <m/>
    <m/>
  </r>
  <r>
    <x v="970"/>
    <n v="50"/>
    <s v="RL"/>
    <n v="60"/>
    <n v="10930"/>
    <s v="Pave"/>
    <s v="Grvl"/>
    <s v="Reg"/>
    <s v="Bnk"/>
    <s v="AllPub"/>
    <s v="Inside"/>
    <s v="Gtl"/>
    <s v="NAmes"/>
    <s v="Artery"/>
    <s v="Norm"/>
    <s v="1Fam"/>
    <s v="1.5Fin"/>
    <n v="5"/>
    <n v="6"/>
    <n v="1945"/>
    <n v="1950"/>
    <s v="Gable"/>
    <s v="CompShg"/>
    <s v="MetalSd"/>
    <s v="MetalSd"/>
    <s v="None"/>
    <n v="0"/>
    <s v="TA"/>
    <s v="TA"/>
    <s v="CBlock"/>
    <s v="TA"/>
    <s v="TA"/>
    <s v="No"/>
    <s v="BLQ"/>
    <n v="580"/>
    <s v="Unf"/>
    <n v="0"/>
    <n v="333"/>
    <n v="913"/>
    <s v="GasA"/>
    <s v="TA"/>
    <x v="0"/>
    <s v="FuseA"/>
    <n v="1048"/>
    <n v="510"/>
    <n v="0"/>
    <n v="1558"/>
    <n v="1"/>
    <n v="0"/>
    <n v="1"/>
    <n v="1"/>
    <n v="3"/>
    <n v="1"/>
    <s v="TA"/>
    <n v="6"/>
    <s v="Typ"/>
    <n v="1"/>
    <s v="TA"/>
    <s v="Attchd"/>
    <n v="1962"/>
    <s v="Unf"/>
    <n v="1"/>
    <n v="288"/>
    <s v="TA"/>
    <s v="TA"/>
    <s v="Y"/>
    <n v="0"/>
    <n v="0"/>
    <n v="0"/>
    <n v="0"/>
    <n v="0"/>
    <n v="0"/>
    <s v="NA"/>
    <s v="NA"/>
    <s v="NA"/>
    <n v="0"/>
    <n v="4"/>
    <n v="2008"/>
    <s v="WD"/>
    <s v="Normal"/>
    <n v="140000"/>
    <m/>
    <m/>
  </r>
  <r>
    <x v="971"/>
    <n v="20"/>
    <s v="RL"/>
    <n v="75"/>
    <n v="7875"/>
    <s v="Pave"/>
    <s v="NA"/>
    <s v="Reg"/>
    <s v="Lvl"/>
    <s v="AllPub"/>
    <s v="Inside"/>
    <s v="Gtl"/>
    <s v="NAmes"/>
    <s v="Norm"/>
    <s v="Norm"/>
    <s v="1Fam"/>
    <s v="1Story"/>
    <n v="5"/>
    <n v="6"/>
    <n v="1961"/>
    <n v="1961"/>
    <s v="Gable"/>
    <s v="CompShg"/>
    <s v="VinylSd"/>
    <s v="VinylSd"/>
    <s v="BrkFace"/>
    <n v="136"/>
    <s v="TA"/>
    <s v="TA"/>
    <s v="CBlock"/>
    <s v="TA"/>
    <s v="TA"/>
    <s v="No"/>
    <s v="Rec"/>
    <n v="572"/>
    <s v="Unf"/>
    <n v="0"/>
    <n v="572"/>
    <n v="1144"/>
    <s v="GasA"/>
    <s v="Gd"/>
    <x v="0"/>
    <s v="SBrkr"/>
    <n v="1144"/>
    <n v="0"/>
    <n v="0"/>
    <n v="1144"/>
    <n v="1"/>
    <n v="0"/>
    <n v="1"/>
    <n v="0"/>
    <n v="3"/>
    <n v="1"/>
    <s v="TA"/>
    <n v="6"/>
    <s v="Typ"/>
    <n v="0"/>
    <s v="NA"/>
    <s v="Attchd"/>
    <n v="1961"/>
    <s v="Unf"/>
    <n v="2"/>
    <n v="456"/>
    <s v="TA"/>
    <s v="TA"/>
    <s v="Y"/>
    <n v="0"/>
    <n v="0"/>
    <n v="0"/>
    <n v="0"/>
    <n v="0"/>
    <n v="0"/>
    <s v="NA"/>
    <s v="GdWo"/>
    <s v="NA"/>
    <n v="0"/>
    <n v="9"/>
    <n v="2008"/>
    <s v="WD"/>
    <s v="Normal"/>
    <n v="139950"/>
    <m/>
    <m/>
  </r>
  <r>
    <x v="972"/>
    <n v="20"/>
    <s v="RL"/>
    <s v="NA"/>
    <n v="12342"/>
    <s v="Pave"/>
    <s v="NA"/>
    <s v="IR1"/>
    <s v="Lvl"/>
    <s v="AllPub"/>
    <s v="Inside"/>
    <s v="Gtl"/>
    <s v="NAmes"/>
    <s v="Norm"/>
    <s v="Norm"/>
    <s v="1Fam"/>
    <s v="1Story"/>
    <n v="5"/>
    <n v="5"/>
    <n v="1960"/>
    <n v="1978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978"/>
    <n v="978"/>
    <s v="GasA"/>
    <s v="TA"/>
    <x v="0"/>
    <s v="SBrkr"/>
    <n v="1422"/>
    <n v="0"/>
    <n v="0"/>
    <n v="1422"/>
    <n v="0"/>
    <n v="0"/>
    <n v="1"/>
    <n v="0"/>
    <n v="3"/>
    <n v="1"/>
    <s v="TA"/>
    <n v="6"/>
    <s v="Min1"/>
    <n v="1"/>
    <s v="TA"/>
    <s v="Attchd"/>
    <n v="1960"/>
    <s v="RFn"/>
    <n v="1"/>
    <n v="286"/>
    <s v="TA"/>
    <s v="TA"/>
    <s v="Y"/>
    <n v="0"/>
    <n v="0"/>
    <n v="36"/>
    <n v="0"/>
    <n v="0"/>
    <n v="0"/>
    <s v="NA"/>
    <s v="GdWo"/>
    <s v="Shed"/>
    <n v="600"/>
    <n v="8"/>
    <n v="2007"/>
    <s v="WD"/>
    <s v="Normal"/>
    <n v="139900"/>
    <m/>
    <m/>
  </r>
  <r>
    <x v="973"/>
    <n v="20"/>
    <s v="RL"/>
    <s v="NA"/>
    <n v="13680"/>
    <s v="Pave"/>
    <s v="NA"/>
    <s v="IR1"/>
    <s v="Lvl"/>
    <s v="AllPub"/>
    <s v="CulDSac"/>
    <s v="Gtl"/>
    <s v="Edwards"/>
    <s v="Norm"/>
    <s v="Norm"/>
    <s v="1Fam"/>
    <s v="1Story"/>
    <n v="3"/>
    <n v="5"/>
    <n v="1955"/>
    <n v="1955"/>
    <s v="Hip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Ex"/>
    <x v="0"/>
    <s v="FuseA"/>
    <n v="1733"/>
    <n v="0"/>
    <n v="0"/>
    <n v="1733"/>
    <n v="0"/>
    <n v="0"/>
    <n v="2"/>
    <n v="0"/>
    <n v="4"/>
    <n v="1"/>
    <s v="TA"/>
    <n v="8"/>
    <s v="Min2"/>
    <n v="1"/>
    <s v="Gd"/>
    <s v="Attchd"/>
    <n v="1955"/>
    <s v="Unf"/>
    <n v="2"/>
    <n v="452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139600"/>
    <m/>
    <m/>
  </r>
  <r>
    <x v="974"/>
    <n v="50"/>
    <s v="RL"/>
    <n v="60"/>
    <n v="9900"/>
    <s v="Pave"/>
    <s v="NA"/>
    <s v="Reg"/>
    <s v="Lvl"/>
    <s v="AllPub"/>
    <s v="Inside"/>
    <s v="Gtl"/>
    <s v="SWISU"/>
    <s v="Norm"/>
    <s v="Norm"/>
    <s v="1Fam"/>
    <s v="1.5Fin"/>
    <n v="6"/>
    <n v="7"/>
    <n v="1940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78"/>
    <n v="778"/>
    <s v="GasA"/>
    <s v="TA"/>
    <x v="0"/>
    <s v="SBrkr"/>
    <n v="944"/>
    <n v="545"/>
    <n v="0"/>
    <n v="1489"/>
    <n v="0"/>
    <n v="0"/>
    <n v="2"/>
    <n v="0"/>
    <n v="3"/>
    <n v="1"/>
    <s v="TA"/>
    <n v="7"/>
    <s v="Typ"/>
    <n v="1"/>
    <s v="Gd"/>
    <s v="Detchd"/>
    <n v="1940"/>
    <s v="Unf"/>
    <n v="1"/>
    <n v="240"/>
    <s v="TA"/>
    <s v="TA"/>
    <s v="Y"/>
    <n v="335"/>
    <n v="0"/>
    <n v="0"/>
    <n v="0"/>
    <n v="0"/>
    <n v="0"/>
    <s v="NA"/>
    <s v="GdWo"/>
    <s v="NA"/>
    <n v="0"/>
    <n v="7"/>
    <n v="2009"/>
    <s v="WD"/>
    <s v="Normal"/>
    <n v="139500"/>
    <m/>
    <m/>
  </r>
  <r>
    <x v="975"/>
    <n v="45"/>
    <s v="RM"/>
    <n v="57"/>
    <n v="7449"/>
    <s v="Pave"/>
    <s v="Grvl"/>
    <s v="Reg"/>
    <s v="Bnk"/>
    <s v="AllPub"/>
    <s v="Inside"/>
    <s v="Gtl"/>
    <s v="IDOTRR"/>
    <s v="Norm"/>
    <s v="Norm"/>
    <s v="1Fam"/>
    <s v="1.5Unf"/>
    <n v="7"/>
    <n v="7"/>
    <n v="1930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37"/>
    <n v="637"/>
    <s v="GasA"/>
    <s v="Ex"/>
    <x v="0"/>
    <s v="FuseF"/>
    <n v="1108"/>
    <n v="0"/>
    <n v="0"/>
    <n v="1108"/>
    <n v="0"/>
    <n v="0"/>
    <n v="1"/>
    <n v="0"/>
    <n v="3"/>
    <n v="1"/>
    <s v="Gd"/>
    <n v="6"/>
    <s v="Typ"/>
    <n v="1"/>
    <s v="Gd"/>
    <s v="Attchd"/>
    <n v="1930"/>
    <s v="Unf"/>
    <n v="1"/>
    <n v="280"/>
    <s v="TA"/>
    <s v="TA"/>
    <s v="N"/>
    <n v="0"/>
    <n v="0"/>
    <n v="205"/>
    <n v="0"/>
    <n v="0"/>
    <n v="0"/>
    <s v="NA"/>
    <s v="GdPrv"/>
    <s v="NA"/>
    <n v="0"/>
    <n v="6"/>
    <n v="2007"/>
    <s v="WD"/>
    <s v="Normal"/>
    <n v="139400"/>
    <m/>
    <m/>
  </r>
  <r>
    <x v="976"/>
    <n v="20"/>
    <s v="RL"/>
    <n v="80"/>
    <n v="9250"/>
    <s v="Pave"/>
    <s v="NA"/>
    <s v="Reg"/>
    <s v="Lvl"/>
    <s v="AllPub"/>
    <s v="Corner"/>
    <s v="Gtl"/>
    <s v="NAmes"/>
    <s v="Norm"/>
    <s v="Norm"/>
    <s v="1Fam"/>
    <s v="1Story"/>
    <n v="5"/>
    <n v="7"/>
    <n v="1954"/>
    <n v="2005"/>
    <s v="Gable"/>
    <s v="CompShg"/>
    <s v="Wd Sdng"/>
    <s v="Wd Sdng"/>
    <s v="None"/>
    <n v="0"/>
    <s v="TA"/>
    <s v="TA"/>
    <s v="CBlock"/>
    <s v="TA"/>
    <s v="TA"/>
    <s v="No"/>
    <s v="BLQ"/>
    <n v="480"/>
    <s v="LwQ"/>
    <n v="468"/>
    <n v="108"/>
    <n v="1056"/>
    <s v="GasA"/>
    <s v="TA"/>
    <x v="0"/>
    <s v="SBrkr"/>
    <n v="1056"/>
    <n v="0"/>
    <n v="0"/>
    <n v="1056"/>
    <n v="0"/>
    <n v="1"/>
    <n v="1"/>
    <n v="0"/>
    <n v="3"/>
    <n v="1"/>
    <s v="TA"/>
    <n v="6"/>
    <s v="Typ"/>
    <n v="0"/>
    <s v="NA"/>
    <s v="Attchd"/>
    <n v="1954"/>
    <s v="Unf"/>
    <n v="1"/>
    <n v="260"/>
    <s v="TA"/>
    <s v="TA"/>
    <s v="Y"/>
    <n v="390"/>
    <n v="0"/>
    <n v="0"/>
    <n v="0"/>
    <n v="0"/>
    <n v="0"/>
    <s v="NA"/>
    <s v="NA"/>
    <s v="NA"/>
    <n v="0"/>
    <n v="7"/>
    <n v="2007"/>
    <s v="WD"/>
    <s v="Normal"/>
    <n v="139400"/>
    <m/>
    <m/>
  </r>
  <r>
    <x v="977"/>
    <n v="20"/>
    <s v="RL"/>
    <n v="70"/>
    <n v="7560"/>
    <s v="Pave"/>
    <s v="NA"/>
    <s v="Reg"/>
    <s v="Lvl"/>
    <s v="AllPub"/>
    <s v="Inside"/>
    <s v="Gtl"/>
    <s v="NAmes"/>
    <s v="Norm"/>
    <s v="Norm"/>
    <s v="1Fam"/>
    <s v="1Story"/>
    <n v="5"/>
    <n v="6"/>
    <n v="1958"/>
    <n v="1965"/>
    <s v="Hip"/>
    <s v="CompShg"/>
    <s v="BrkFace"/>
    <s v="Plywood"/>
    <s v="None"/>
    <n v="0"/>
    <s v="TA"/>
    <s v="TA"/>
    <s v="CBlock"/>
    <s v="TA"/>
    <s v="TA"/>
    <s v="No"/>
    <s v="LwQ"/>
    <n v="504"/>
    <s v="Unf"/>
    <n v="0"/>
    <n v="525"/>
    <n v="1029"/>
    <s v="GasA"/>
    <s v="TA"/>
    <x v="0"/>
    <s v="SBrkr"/>
    <n v="1339"/>
    <n v="0"/>
    <n v="0"/>
    <n v="1339"/>
    <n v="0"/>
    <n v="0"/>
    <n v="1"/>
    <n v="0"/>
    <n v="3"/>
    <n v="1"/>
    <s v="TA"/>
    <n v="6"/>
    <s v="Min1"/>
    <n v="0"/>
    <s v="NA"/>
    <s v="Attchd"/>
    <n v="1958"/>
    <s v="Unf"/>
    <n v="1"/>
    <n v="294"/>
    <s v="TA"/>
    <s v="TA"/>
    <s v="Y"/>
    <n v="0"/>
    <n v="0"/>
    <n v="0"/>
    <n v="0"/>
    <n v="0"/>
    <n v="0"/>
    <s v="NA"/>
    <s v="MnPrv"/>
    <s v="NA"/>
    <n v="0"/>
    <n v="5"/>
    <n v="2009"/>
    <s v="COD"/>
    <s v="Abnorml"/>
    <n v="139000"/>
    <m/>
    <m/>
  </r>
  <r>
    <x v="978"/>
    <n v="20"/>
    <s v="RL"/>
    <s v="NA"/>
    <n v="11616"/>
    <s v="Pave"/>
    <s v="NA"/>
    <s v="Reg"/>
    <s v="Lvl"/>
    <s v="AllPub"/>
    <s v="Inside"/>
    <s v="Gtl"/>
    <s v="Sawyer"/>
    <s v="Norm"/>
    <s v="Norm"/>
    <s v="1Fam"/>
    <s v="1Story"/>
    <n v="5"/>
    <n v="5"/>
    <n v="1962"/>
    <n v="1962"/>
    <s v="Gable"/>
    <s v="CompShg"/>
    <s v="Wd Sdng"/>
    <s v="Wd Sdng"/>
    <s v="BrkFace"/>
    <n v="116"/>
    <s v="TA"/>
    <s v="TA"/>
    <s v="CBlock"/>
    <s v="TA"/>
    <s v="TA"/>
    <s v="No"/>
    <s v="LwQ"/>
    <n v="170"/>
    <s v="BLQ"/>
    <n v="670"/>
    <n v="252"/>
    <n v="1092"/>
    <s v="GasA"/>
    <s v="TA"/>
    <x v="0"/>
    <s v="SBrkr"/>
    <n v="1092"/>
    <n v="0"/>
    <n v="0"/>
    <n v="1092"/>
    <n v="0"/>
    <n v="1"/>
    <n v="1"/>
    <n v="0"/>
    <n v="3"/>
    <n v="1"/>
    <s v="TA"/>
    <n v="6"/>
    <s v="Typ"/>
    <n v="1"/>
    <s v="Po"/>
    <s v="Attchd"/>
    <n v="1962"/>
    <s v="Unf"/>
    <n v="1"/>
    <n v="288"/>
    <s v="TA"/>
    <s v="TA"/>
    <s v="Y"/>
    <n v="0"/>
    <n v="20"/>
    <n v="144"/>
    <n v="0"/>
    <n v="0"/>
    <n v="0"/>
    <s v="NA"/>
    <s v="NA"/>
    <s v="NA"/>
    <n v="0"/>
    <n v="9"/>
    <n v="2009"/>
    <s v="WD"/>
    <s v="Normal"/>
    <n v="139000"/>
    <m/>
    <m/>
  </r>
  <r>
    <x v="979"/>
    <n v="20"/>
    <s v="RL"/>
    <n v="80"/>
    <n v="9600"/>
    <s v="Pave"/>
    <s v="NA"/>
    <s v="Reg"/>
    <s v="Lvl"/>
    <s v="AllPub"/>
    <s v="Inside"/>
    <s v="Gtl"/>
    <s v="NAmes"/>
    <s v="Feedr"/>
    <s v="Norm"/>
    <s v="1Fam"/>
    <s v="1Story"/>
    <n v="6"/>
    <n v="6"/>
    <n v="1958"/>
    <n v="1988"/>
    <s v="Hip"/>
    <s v="CompShg"/>
    <s v="Wd Sdng"/>
    <s v="Wd Sdng"/>
    <s v="BrkCmn"/>
    <n v="183"/>
    <s v="TA"/>
    <s v="TA"/>
    <s v="CBlock"/>
    <s v="TA"/>
    <s v="TA"/>
    <s v="No"/>
    <s v="Rec"/>
    <n v="620"/>
    <s v="LwQ"/>
    <n v="620"/>
    <n v="0"/>
    <n v="1240"/>
    <s v="GasA"/>
    <s v="Gd"/>
    <x v="0"/>
    <s v="SBrkr"/>
    <n v="1632"/>
    <n v="0"/>
    <n v="0"/>
    <n v="1632"/>
    <n v="1"/>
    <n v="0"/>
    <n v="2"/>
    <n v="0"/>
    <n v="3"/>
    <n v="1"/>
    <s v="TA"/>
    <n v="6"/>
    <s v="Min1"/>
    <n v="1"/>
    <s v="Gd"/>
    <s v="Attchd"/>
    <n v="1958"/>
    <s v="RFn"/>
    <n v="1"/>
    <n v="338"/>
    <s v="TA"/>
    <s v="TA"/>
    <s v="Y"/>
    <n v="289"/>
    <n v="0"/>
    <n v="0"/>
    <n v="0"/>
    <n v="0"/>
    <n v="0"/>
    <s v="NA"/>
    <s v="MnPrv"/>
    <s v="NA"/>
    <n v="0"/>
    <n v="4"/>
    <n v="2009"/>
    <s v="WD"/>
    <s v="Normal"/>
    <n v="139000"/>
    <m/>
    <m/>
  </r>
  <r>
    <x v="980"/>
    <n v="20"/>
    <s v="RL"/>
    <n v="70"/>
    <n v="8176"/>
    <s v="Pave"/>
    <s v="NA"/>
    <s v="Reg"/>
    <s v="Lvl"/>
    <s v="AllPub"/>
    <s v="Inside"/>
    <s v="Gtl"/>
    <s v="NAmes"/>
    <s v="Norm"/>
    <s v="Norm"/>
    <s v="1Fam"/>
    <s v="1Story"/>
    <n v="5"/>
    <n v="6"/>
    <n v="1958"/>
    <n v="1992"/>
    <s v="Gable"/>
    <s v="CompShg"/>
    <s v="Wd Sdng"/>
    <s v="Wd Sdng"/>
    <s v="None"/>
    <n v="0"/>
    <s v="TA"/>
    <s v="TA"/>
    <s v="CBlock"/>
    <s v="TA"/>
    <s v="TA"/>
    <s v="No"/>
    <s v="Rec"/>
    <n v="846"/>
    <s v="Unf"/>
    <n v="0"/>
    <n v="210"/>
    <n v="1056"/>
    <s v="GasA"/>
    <s v="Fa"/>
    <x v="0"/>
    <s v="SBrkr"/>
    <n v="1056"/>
    <n v="0"/>
    <n v="0"/>
    <n v="1056"/>
    <n v="1"/>
    <n v="0"/>
    <n v="1"/>
    <n v="0"/>
    <n v="3"/>
    <n v="1"/>
    <s v="TA"/>
    <n v="6"/>
    <s v="Typ"/>
    <n v="0"/>
    <s v="NA"/>
    <s v="Attchd"/>
    <n v="1958"/>
    <s v="RFn"/>
    <n v="1"/>
    <n v="308"/>
    <s v="TA"/>
    <s v="TA"/>
    <s v="Y"/>
    <n v="0"/>
    <n v="0"/>
    <n v="0"/>
    <n v="0"/>
    <n v="0"/>
    <n v="0"/>
    <s v="NA"/>
    <s v="NA"/>
    <s v="NA"/>
    <n v="0"/>
    <n v="8"/>
    <n v="2007"/>
    <s v="WD"/>
    <s v="Normal"/>
    <n v="139000"/>
    <m/>
    <m/>
  </r>
  <r>
    <x v="981"/>
    <n v="20"/>
    <s v="RL"/>
    <n v="72"/>
    <n v="9000"/>
    <s v="Pave"/>
    <s v="NA"/>
    <s v="Reg"/>
    <s v="Lvl"/>
    <s v="AllPub"/>
    <s v="Inside"/>
    <s v="Gtl"/>
    <s v="NAmes"/>
    <s v="Norm"/>
    <s v="Norm"/>
    <s v="1Fam"/>
    <s v="1Story"/>
    <n v="6"/>
    <n v="5"/>
    <n v="1956"/>
    <n v="1956"/>
    <s v="Gable"/>
    <s v="CompShg"/>
    <s v="Wd Sdng"/>
    <s v="Wd Sdng"/>
    <s v="BrkFace"/>
    <n v="74"/>
    <s v="TA"/>
    <s v="TA"/>
    <s v="CBlock"/>
    <s v="Gd"/>
    <s v="TA"/>
    <s v="No"/>
    <s v="LwQ"/>
    <n v="616"/>
    <s v="Unf"/>
    <n v="0"/>
    <n v="580"/>
    <n v="1196"/>
    <s v="GasA"/>
    <s v="Gd"/>
    <x v="0"/>
    <s v="FuseA"/>
    <n v="1196"/>
    <n v="0"/>
    <n v="0"/>
    <n v="1196"/>
    <n v="1"/>
    <n v="0"/>
    <n v="1"/>
    <n v="0"/>
    <n v="2"/>
    <n v="1"/>
    <s v="TA"/>
    <n v="6"/>
    <s v="Typ"/>
    <n v="1"/>
    <s v="Gd"/>
    <s v="Attchd"/>
    <n v="1956"/>
    <s v="RFn"/>
    <n v="1"/>
    <n v="297"/>
    <s v="TA"/>
    <s v="TA"/>
    <s v="Y"/>
    <n v="0"/>
    <n v="44"/>
    <n v="0"/>
    <n v="0"/>
    <n v="0"/>
    <n v="0"/>
    <s v="NA"/>
    <s v="NA"/>
    <s v="NA"/>
    <n v="0"/>
    <n v="5"/>
    <n v="2008"/>
    <s v="WD"/>
    <s v="Normal"/>
    <n v="139000"/>
    <m/>
    <m/>
  </r>
  <r>
    <x v="982"/>
    <n v="80"/>
    <s v="RL"/>
    <n v="70"/>
    <n v="10500"/>
    <s v="Pave"/>
    <s v="NA"/>
    <s v="Reg"/>
    <s v="Lvl"/>
    <s v="AllPub"/>
    <s v="FR2"/>
    <s v="Gtl"/>
    <s v="NAmes"/>
    <s v="Norm"/>
    <s v="Norm"/>
    <s v="1Fam"/>
    <s v="SLvl"/>
    <n v="5"/>
    <n v="7"/>
    <n v="1971"/>
    <n v="2005"/>
    <s v="Gambrel"/>
    <s v="CompShg"/>
    <s v="MetalSd"/>
    <s v="AsphShn"/>
    <s v="BrkFace"/>
    <n v="82"/>
    <s v="TA"/>
    <s v="TA"/>
    <s v="CBlock"/>
    <s v="TA"/>
    <s v="TA"/>
    <s v="Av"/>
    <s v="ALQ"/>
    <n v="349"/>
    <s v="Unf"/>
    <n v="0"/>
    <n v="23"/>
    <n v="372"/>
    <s v="GasA"/>
    <s v="TA"/>
    <x v="0"/>
    <s v="SBrkr"/>
    <n v="576"/>
    <n v="533"/>
    <n v="0"/>
    <n v="1109"/>
    <n v="0"/>
    <n v="1"/>
    <n v="1"/>
    <n v="0"/>
    <n v="3"/>
    <n v="1"/>
    <s v="TA"/>
    <n v="5"/>
    <s v="Typ"/>
    <n v="0"/>
    <s v="NA"/>
    <s v="BuiltIn"/>
    <n v="1971"/>
    <s v="Unf"/>
    <n v="1"/>
    <n v="288"/>
    <s v="TA"/>
    <s v="TA"/>
    <s v="Y"/>
    <n v="35"/>
    <n v="0"/>
    <n v="0"/>
    <n v="0"/>
    <n v="0"/>
    <n v="0"/>
    <s v="NA"/>
    <s v="GdWo"/>
    <s v="NA"/>
    <n v="0"/>
    <n v="12"/>
    <n v="2007"/>
    <s v="WD"/>
    <s v="Normal"/>
    <n v="139000"/>
    <m/>
    <m/>
  </r>
  <r>
    <x v="983"/>
    <n v="50"/>
    <s v="RM"/>
    <n v="60"/>
    <n v="10800"/>
    <s v="Pave"/>
    <s v="NA"/>
    <s v="Reg"/>
    <s v="Lvl"/>
    <s v="AllPub"/>
    <s v="Inside"/>
    <s v="Gtl"/>
    <s v="OldTown"/>
    <s v="Artery"/>
    <s v="Norm"/>
    <s v="1Fam"/>
    <s v="1.5Fin"/>
    <n v="5"/>
    <n v="6"/>
    <n v="1915"/>
    <n v="1950"/>
    <s v="Gable"/>
    <s v="CompShg"/>
    <s v="MetalSd"/>
    <s v="MetalSd"/>
    <s v="None"/>
    <n v="0"/>
    <s v="TA"/>
    <s v="Gd"/>
    <s v="PConc"/>
    <s v="Fa"/>
    <s v="TA"/>
    <s v="No"/>
    <s v="LwQ"/>
    <n v="686"/>
    <s v="Unf"/>
    <n v="0"/>
    <n v="0"/>
    <n v="686"/>
    <s v="GasA"/>
    <s v="TA"/>
    <x v="0"/>
    <s v="SBrkr"/>
    <n v="966"/>
    <n v="686"/>
    <n v="0"/>
    <n v="1652"/>
    <n v="1"/>
    <n v="0"/>
    <n v="2"/>
    <n v="0"/>
    <n v="4"/>
    <n v="1"/>
    <s v="TA"/>
    <n v="7"/>
    <s v="Typ"/>
    <n v="0"/>
    <s v="NA"/>
    <s v="Detchd"/>
    <n v="1961"/>
    <s v="Unf"/>
    <n v="1"/>
    <n v="416"/>
    <s v="TA"/>
    <s v="TA"/>
    <s v="Y"/>
    <n v="0"/>
    <n v="0"/>
    <n v="196"/>
    <n v="0"/>
    <n v="0"/>
    <n v="0"/>
    <s v="NA"/>
    <s v="NA"/>
    <s v="Shed"/>
    <n v="1200"/>
    <n v="6"/>
    <n v="2010"/>
    <s v="WD"/>
    <s v="Normal"/>
    <n v="139000"/>
    <m/>
    <m/>
  </r>
  <r>
    <x v="984"/>
    <n v="20"/>
    <s v="RL"/>
    <n v="80"/>
    <n v="8816"/>
    <s v="Pave"/>
    <s v="NA"/>
    <s v="Reg"/>
    <s v="Lvl"/>
    <s v="AllPub"/>
    <s v="Corner"/>
    <s v="Gtl"/>
    <s v="Sawyer"/>
    <s v="Feedr"/>
    <s v="Norm"/>
    <s v="1Fam"/>
    <s v="1Story"/>
    <n v="5"/>
    <n v="6"/>
    <n v="1963"/>
    <n v="1963"/>
    <s v="Gable"/>
    <s v="CompShg"/>
    <s v="VinylSd"/>
    <s v="VinylSd"/>
    <s v="None"/>
    <n v="0"/>
    <s v="TA"/>
    <s v="TA"/>
    <s v="PConc"/>
    <s v="TA"/>
    <s v="TA"/>
    <s v="No"/>
    <s v="Rec"/>
    <n v="651"/>
    <s v="Unf"/>
    <n v="0"/>
    <n v="470"/>
    <n v="1121"/>
    <s v="GasA"/>
    <s v="TA"/>
    <x v="0"/>
    <s v="SBrkr"/>
    <n v="1121"/>
    <n v="0"/>
    <n v="0"/>
    <n v="1121"/>
    <n v="1"/>
    <n v="0"/>
    <n v="1"/>
    <n v="0"/>
    <n v="3"/>
    <n v="1"/>
    <s v="TA"/>
    <n v="5"/>
    <s v="Typ"/>
    <n v="0"/>
    <s v="NA"/>
    <s v="Detchd"/>
    <n v="1963"/>
    <s v="Unf"/>
    <n v="2"/>
    <n v="480"/>
    <s v="TA"/>
    <s v="TA"/>
    <s v="Y"/>
    <n v="0"/>
    <n v="80"/>
    <n v="0"/>
    <n v="0"/>
    <n v="0"/>
    <n v="0"/>
    <s v="NA"/>
    <s v="MnPrv"/>
    <s v="NA"/>
    <n v="0"/>
    <n v="6"/>
    <n v="2009"/>
    <s v="WD"/>
    <s v="Normal"/>
    <n v="139000"/>
    <m/>
    <m/>
  </r>
  <r>
    <x v="985"/>
    <n v="20"/>
    <s v="RL"/>
    <n v="60"/>
    <n v="7350"/>
    <s v="Pave"/>
    <s v="NA"/>
    <s v="Reg"/>
    <s v="Lvl"/>
    <s v="AllPub"/>
    <s v="Corner"/>
    <s v="Gtl"/>
    <s v="NAmes"/>
    <s v="Norm"/>
    <s v="Norm"/>
    <s v="1Fam"/>
    <s v="1Story"/>
    <n v="5"/>
    <n v="7"/>
    <n v="1951"/>
    <n v="1951"/>
    <s v="Gable"/>
    <s v="CompShg"/>
    <s v="HdBoard"/>
    <s v="HdBoard"/>
    <s v="None"/>
    <n v="0"/>
    <s v="TA"/>
    <s v="TA"/>
    <s v="CBlock"/>
    <s v="TA"/>
    <s v="TA"/>
    <s v="Mn"/>
    <s v="ALQ"/>
    <n v="852"/>
    <s v="Unf"/>
    <n v="0"/>
    <n v="100"/>
    <n v="952"/>
    <s v="GasA"/>
    <s v="TA"/>
    <x v="0"/>
    <s v="SBrkr"/>
    <n v="952"/>
    <n v="0"/>
    <n v="0"/>
    <n v="952"/>
    <n v="1"/>
    <n v="0"/>
    <n v="1"/>
    <n v="0"/>
    <n v="2"/>
    <n v="1"/>
    <s v="TA"/>
    <n v="4"/>
    <s v="Typ"/>
    <n v="0"/>
    <s v="NA"/>
    <s v="Detchd"/>
    <n v="1988"/>
    <s v="Unf"/>
    <n v="2"/>
    <n v="840"/>
    <s v="TA"/>
    <s v="TA"/>
    <s v="Y"/>
    <n v="0"/>
    <n v="0"/>
    <n v="0"/>
    <n v="0"/>
    <n v="0"/>
    <n v="0"/>
    <s v="NA"/>
    <s v="NA"/>
    <s v="NA"/>
    <n v="0"/>
    <n v="6"/>
    <n v="2008"/>
    <s v="COD"/>
    <s v="Abnorml"/>
    <n v="139000"/>
    <m/>
    <m/>
  </r>
  <r>
    <x v="986"/>
    <n v="50"/>
    <s v="RL"/>
    <n v="53"/>
    <n v="5362"/>
    <s v="Pave"/>
    <s v="NA"/>
    <s v="Reg"/>
    <s v="Lvl"/>
    <s v="AllPub"/>
    <s v="Corner"/>
    <s v="Gtl"/>
    <s v="Crawfor"/>
    <s v="Norm"/>
    <s v="Norm"/>
    <s v="1Fam"/>
    <s v="1.5Fin"/>
    <n v="5"/>
    <n v="6"/>
    <n v="1910"/>
    <n v="2003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661"/>
    <n v="661"/>
    <s v="GasA"/>
    <s v="Ex"/>
    <x v="0"/>
    <s v="SBrkr"/>
    <n v="661"/>
    <n v="589"/>
    <n v="0"/>
    <n v="1250"/>
    <n v="0"/>
    <n v="0"/>
    <n v="2"/>
    <n v="0"/>
    <n v="3"/>
    <n v="1"/>
    <s v="TA"/>
    <n v="8"/>
    <s v="Typ"/>
    <n v="1"/>
    <s v="Gd"/>
    <s v="Detchd"/>
    <n v="1985"/>
    <s v="Unf"/>
    <n v="2"/>
    <n v="552"/>
    <s v="TA"/>
    <s v="TA"/>
    <s v="Y"/>
    <n v="242"/>
    <n v="0"/>
    <n v="81"/>
    <n v="0"/>
    <n v="0"/>
    <n v="0"/>
    <s v="NA"/>
    <s v="NA"/>
    <s v="NA"/>
    <n v="0"/>
    <n v="11"/>
    <n v="2007"/>
    <s v="WD"/>
    <s v="Normal"/>
    <n v="139000"/>
    <m/>
    <m/>
  </r>
  <r>
    <x v="987"/>
    <n v="90"/>
    <s v="RL"/>
    <n v="94"/>
    <n v="9400"/>
    <s v="Pave"/>
    <s v="NA"/>
    <s v="Reg"/>
    <s v="Low"/>
    <s v="AllPub"/>
    <s v="Corner"/>
    <s v="Gtl"/>
    <s v="Mitchel"/>
    <s v="Norm"/>
    <s v="Norm"/>
    <s v="Duplex"/>
    <s v="2Story"/>
    <n v="6"/>
    <n v="5"/>
    <n v="1971"/>
    <n v="1971"/>
    <s v="Mansard"/>
    <s v="CompShg"/>
    <s v="MetalSd"/>
    <s v="Wd Shng"/>
    <s v="None"/>
    <n v="0"/>
    <s v="TA"/>
    <s v="TA"/>
    <s v="CBlock"/>
    <s v="TA"/>
    <s v="TA"/>
    <s v="Av"/>
    <s v="Unf"/>
    <n v="0"/>
    <s v="Unf"/>
    <n v="0"/>
    <n v="912"/>
    <n v="912"/>
    <s v="GasA"/>
    <s v="TA"/>
    <x v="0"/>
    <s v="SBrkr"/>
    <n v="912"/>
    <n v="912"/>
    <n v="0"/>
    <n v="1824"/>
    <n v="0"/>
    <n v="0"/>
    <n v="2"/>
    <n v="2"/>
    <n v="4"/>
    <n v="2"/>
    <s v="TA"/>
    <n v="8"/>
    <s v="Typ"/>
    <n v="0"/>
    <s v="NA"/>
    <s v="NA"/>
    <s v="NA"/>
    <s v="NA"/>
    <n v="0"/>
    <n v="0"/>
    <s v="NA"/>
    <s v="NA"/>
    <s v="Y"/>
    <n v="128"/>
    <n v="0"/>
    <n v="0"/>
    <n v="0"/>
    <n v="0"/>
    <n v="0"/>
    <s v="NA"/>
    <s v="NA"/>
    <s v="NA"/>
    <n v="0"/>
    <n v="4"/>
    <n v="2010"/>
    <s v="WD"/>
    <s v="Normal"/>
    <n v="139000"/>
    <m/>
    <m/>
  </r>
  <r>
    <x v="988"/>
    <n v="70"/>
    <s v="RL"/>
    <n v="96"/>
    <n v="13132"/>
    <s v="Pave"/>
    <s v="NA"/>
    <s v="Reg"/>
    <s v="Lvl"/>
    <s v="AllPub"/>
    <s v="Inside"/>
    <s v="Gtl"/>
    <s v="Crawfor"/>
    <s v="Norm"/>
    <s v="Norm"/>
    <s v="1Fam"/>
    <s v="2Story"/>
    <n v="5"/>
    <n v="5"/>
    <n v="1914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747"/>
    <n v="747"/>
    <s v="GasA"/>
    <s v="Gd"/>
    <x v="0"/>
    <s v="FuseF"/>
    <n v="892"/>
    <n v="892"/>
    <n v="0"/>
    <n v="1784"/>
    <n v="0"/>
    <n v="0"/>
    <n v="1"/>
    <n v="1"/>
    <n v="4"/>
    <n v="1"/>
    <s v="TA"/>
    <n v="9"/>
    <s v="Typ"/>
    <n v="0"/>
    <s v="NA"/>
    <s v="Detchd"/>
    <n v="1914"/>
    <s v="Unf"/>
    <n v="1"/>
    <n v="180"/>
    <s v="Fa"/>
    <s v="Fa"/>
    <s v="N"/>
    <n v="203"/>
    <n v="40"/>
    <n v="0"/>
    <n v="0"/>
    <n v="0"/>
    <n v="0"/>
    <s v="NA"/>
    <s v="NA"/>
    <s v="NA"/>
    <n v="0"/>
    <n v="7"/>
    <n v="2006"/>
    <s v="WD"/>
    <s v="Normal"/>
    <n v="138887"/>
    <m/>
    <m/>
  </r>
  <r>
    <x v="989"/>
    <n v="20"/>
    <s v="RL"/>
    <s v="NA"/>
    <n v="15870"/>
    <s v="Pave"/>
    <s v="NA"/>
    <s v="IR1"/>
    <s v="Lvl"/>
    <s v="AllPub"/>
    <s v="Corner"/>
    <s v="Gtl"/>
    <s v="NAmes"/>
    <s v="Norm"/>
    <s v="Norm"/>
    <s v="1Fam"/>
    <s v="1Story"/>
    <n v="5"/>
    <n v="5"/>
    <n v="1969"/>
    <n v="1969"/>
    <s v="Gable"/>
    <s v="CompShg"/>
    <s v="VinylSd"/>
    <s v="Plywood"/>
    <s v="None"/>
    <n v="0"/>
    <s v="TA"/>
    <s v="TA"/>
    <s v="CBlock"/>
    <s v="TA"/>
    <s v="TA"/>
    <s v="Mn"/>
    <s v="BLQ"/>
    <n v="75"/>
    <s v="Rec"/>
    <n v="791"/>
    <n v="230"/>
    <n v="1096"/>
    <s v="GasA"/>
    <s v="Ex"/>
    <x v="0"/>
    <s v="SBrkr"/>
    <n v="1096"/>
    <n v="0"/>
    <n v="0"/>
    <n v="1096"/>
    <n v="1"/>
    <n v="0"/>
    <n v="1"/>
    <n v="0"/>
    <n v="3"/>
    <n v="1"/>
    <s v="TA"/>
    <n v="6"/>
    <s v="Typ"/>
    <n v="0"/>
    <s v="NA"/>
    <s v="Attchd"/>
    <n v="1969"/>
    <s v="Fin"/>
    <n v="1"/>
    <n v="299"/>
    <s v="TA"/>
    <s v="TA"/>
    <s v="Y"/>
    <n v="240"/>
    <n v="32"/>
    <n v="0"/>
    <n v="0"/>
    <n v="0"/>
    <n v="0"/>
    <s v="NA"/>
    <s v="NA"/>
    <s v="NA"/>
    <n v="0"/>
    <n v="3"/>
    <n v="2006"/>
    <s v="WD"/>
    <s v="Abnorml"/>
    <n v="138800"/>
    <m/>
    <m/>
  </r>
  <r>
    <x v="990"/>
    <n v="20"/>
    <s v="RL"/>
    <n v="65"/>
    <n v="8450"/>
    <s v="Pave"/>
    <s v="NA"/>
    <s v="Reg"/>
    <s v="Lvl"/>
    <s v="AllPub"/>
    <s v="Inside"/>
    <s v="Gtl"/>
    <s v="Sawyer"/>
    <s v="RRAe"/>
    <s v="Norm"/>
    <s v="1Fam"/>
    <s v="1Story"/>
    <n v="5"/>
    <n v="8"/>
    <n v="1965"/>
    <n v="2009"/>
    <s v="Gable"/>
    <s v="CompShg"/>
    <s v="MetalSd"/>
    <s v="MetalSd"/>
    <s v="None"/>
    <n v="0"/>
    <s v="TA"/>
    <s v="Gd"/>
    <s v="CBlock"/>
    <s v="TA"/>
    <s v="TA"/>
    <s v="No"/>
    <s v="GLQ"/>
    <n v="553"/>
    <s v="BLQ"/>
    <n v="117"/>
    <n v="224"/>
    <n v="894"/>
    <s v="GasA"/>
    <s v="Ex"/>
    <x v="0"/>
    <s v="SBrkr"/>
    <n v="894"/>
    <n v="0"/>
    <n v="0"/>
    <n v="894"/>
    <n v="1"/>
    <n v="0"/>
    <n v="1"/>
    <n v="0"/>
    <n v="3"/>
    <n v="1"/>
    <s v="TA"/>
    <n v="5"/>
    <s v="Typ"/>
    <n v="1"/>
    <s v="Gd"/>
    <s v="Detchd"/>
    <n v="1973"/>
    <s v="Unf"/>
    <n v="1"/>
    <n v="336"/>
    <s v="TA"/>
    <s v="TA"/>
    <s v="Y"/>
    <n v="416"/>
    <n v="144"/>
    <n v="0"/>
    <n v="0"/>
    <n v="0"/>
    <n v="0"/>
    <s v="NA"/>
    <s v="MnPrv"/>
    <s v="NA"/>
    <n v="0"/>
    <n v="4"/>
    <n v="2010"/>
    <s v="WD"/>
    <s v="Normal"/>
    <n v="138500"/>
    <m/>
    <m/>
  </r>
  <r>
    <x v="991"/>
    <n v="20"/>
    <s v="RL"/>
    <n v="70"/>
    <n v="8400"/>
    <s v="Pave"/>
    <s v="NA"/>
    <s v="Reg"/>
    <s v="Lvl"/>
    <s v="AllPub"/>
    <s v="Inside"/>
    <s v="Gtl"/>
    <s v="NAmes"/>
    <s v="Feedr"/>
    <s v="Norm"/>
    <s v="1Fam"/>
    <s v="1Story"/>
    <n v="5"/>
    <n v="5"/>
    <n v="1968"/>
    <n v="1968"/>
    <s v="Hip"/>
    <s v="CompShg"/>
    <s v="HdBoard"/>
    <s v="HdBoard"/>
    <s v="BrkFace"/>
    <n v="168"/>
    <s v="TA"/>
    <s v="TA"/>
    <s v="CBlock"/>
    <s v="TA"/>
    <s v="TA"/>
    <s v="Av"/>
    <s v="BLQ"/>
    <n v="1016"/>
    <s v="Unf"/>
    <n v="0"/>
    <n v="36"/>
    <n v="1052"/>
    <s v="GasA"/>
    <s v="Gd"/>
    <x v="0"/>
    <s v="SBrkr"/>
    <n v="1052"/>
    <n v="0"/>
    <n v="0"/>
    <n v="1052"/>
    <n v="1"/>
    <n v="0"/>
    <n v="1"/>
    <n v="1"/>
    <n v="3"/>
    <n v="1"/>
    <s v="TA"/>
    <n v="5"/>
    <s v="Typ"/>
    <n v="0"/>
    <s v="NA"/>
    <s v="Attchd"/>
    <n v="1968"/>
    <s v="RFn"/>
    <n v="1"/>
    <n v="288"/>
    <s v="TA"/>
    <s v="TA"/>
    <s v="Y"/>
    <n v="356"/>
    <n v="0"/>
    <n v="0"/>
    <n v="0"/>
    <n v="0"/>
    <n v="0"/>
    <s v="NA"/>
    <s v="GdWo"/>
    <s v="NA"/>
    <n v="0"/>
    <n v="11"/>
    <n v="2006"/>
    <s v="WD"/>
    <s v="Normal"/>
    <n v="138500"/>
    <m/>
    <m/>
  </r>
  <r>
    <x v="992"/>
    <n v="20"/>
    <s v="RL"/>
    <n v="60"/>
    <n v="6600"/>
    <s v="Pave"/>
    <s v="NA"/>
    <s v="Reg"/>
    <s v="Lvl"/>
    <s v="AllPub"/>
    <s v="Inside"/>
    <s v="Gtl"/>
    <s v="Mitchel"/>
    <s v="Norm"/>
    <s v="Norm"/>
    <s v="1Fam"/>
    <s v="1Story"/>
    <n v="5"/>
    <n v="8"/>
    <n v="1982"/>
    <n v="2003"/>
    <s v="Gable"/>
    <s v="CompShg"/>
    <s v="HdBoard"/>
    <s v="HdBoard"/>
    <s v="None"/>
    <n v="0"/>
    <s v="TA"/>
    <s v="Gd"/>
    <s v="PConc"/>
    <s v="TA"/>
    <s v="Gd"/>
    <s v="No"/>
    <s v="GLQ"/>
    <n v="816"/>
    <s v="Unf"/>
    <n v="0"/>
    <n v="0"/>
    <n v="816"/>
    <s v="GasA"/>
    <s v="Ex"/>
    <x v="0"/>
    <s v="SBrkr"/>
    <n v="816"/>
    <n v="0"/>
    <n v="0"/>
    <n v="816"/>
    <n v="1"/>
    <n v="0"/>
    <n v="1"/>
    <n v="0"/>
    <n v="2"/>
    <n v="1"/>
    <s v="TA"/>
    <n v="4"/>
    <s v="Typ"/>
    <n v="0"/>
    <s v="NA"/>
    <s v="Detchd"/>
    <n v="1985"/>
    <s v="Fin"/>
    <n v="2"/>
    <n v="816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38000"/>
    <m/>
    <m/>
  </r>
  <r>
    <x v="993"/>
    <n v="20"/>
    <s v="RL"/>
    <n v="60"/>
    <n v="8072"/>
    <s v="Pave"/>
    <s v="NA"/>
    <s v="Reg"/>
    <s v="Lvl"/>
    <s v="AllPub"/>
    <s v="Inside"/>
    <s v="Gtl"/>
    <s v="CollgCr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Gd"/>
    <s v="PConc"/>
    <s v="Gd"/>
    <s v="Gd"/>
    <s v="No"/>
    <s v="ALQ"/>
    <n v="746"/>
    <s v="Unf"/>
    <n v="0"/>
    <n v="244"/>
    <n v="990"/>
    <s v="GasA"/>
    <s v="Ex"/>
    <x v="0"/>
    <s v="SBrkr"/>
    <n v="990"/>
    <n v="0"/>
    <n v="0"/>
    <n v="990"/>
    <n v="1"/>
    <n v="0"/>
    <n v="1"/>
    <n v="0"/>
    <n v="3"/>
    <n v="1"/>
    <s v="TA"/>
    <n v="5"/>
    <s v="Typ"/>
    <n v="0"/>
    <s v="NA"/>
    <s v="Detchd"/>
    <n v="2000"/>
    <s v="Unf"/>
    <n v="2"/>
    <n v="480"/>
    <s v="TA"/>
    <s v="TA"/>
    <s v="Y"/>
    <n v="0"/>
    <n v="64"/>
    <n v="0"/>
    <n v="0"/>
    <n v="0"/>
    <n v="0"/>
    <s v="NA"/>
    <s v="NA"/>
    <s v="NA"/>
    <n v="0"/>
    <n v="5"/>
    <n v="2009"/>
    <s v="WD"/>
    <s v="Normal"/>
    <n v="138000"/>
    <m/>
    <m/>
  </r>
  <r>
    <x v="994"/>
    <n v="50"/>
    <s v="RL"/>
    <n v="60"/>
    <n v="7200"/>
    <s v="Pave"/>
    <s v="NA"/>
    <s v="Reg"/>
    <s v="Lvl"/>
    <s v="AllPub"/>
    <s v="Inside"/>
    <s v="Gtl"/>
    <s v="NAmes"/>
    <s v="Norm"/>
    <s v="Norm"/>
    <s v="1Fam"/>
    <s v="1.5Fin"/>
    <n v="5"/>
    <n v="4"/>
    <n v="1950"/>
    <n v="1982"/>
    <s v="Gable"/>
    <s v="CompShg"/>
    <s v="VinylSd"/>
    <s v="Wd Sdng"/>
    <s v="None"/>
    <n v="0"/>
    <s v="TA"/>
    <s v="TA"/>
    <s v="CBlock"/>
    <s v="TA"/>
    <s v="TA"/>
    <s v="No"/>
    <s v="Rec"/>
    <n v="180"/>
    <s v="BLQ"/>
    <n v="352"/>
    <n v="676"/>
    <n v="1208"/>
    <s v="GasA"/>
    <s v="Gd"/>
    <x v="0"/>
    <s v="FuseA"/>
    <n v="1136"/>
    <n v="768"/>
    <n v="0"/>
    <n v="1904"/>
    <n v="1"/>
    <n v="0"/>
    <n v="1"/>
    <n v="1"/>
    <n v="3"/>
    <n v="1"/>
    <s v="TA"/>
    <n v="7"/>
    <s v="Min1"/>
    <n v="0"/>
    <s v="NA"/>
    <s v="Attchd"/>
    <n v="1950"/>
    <s v="Unf"/>
    <n v="1"/>
    <n v="240"/>
    <s v="TA"/>
    <s v="TA"/>
    <s v="Y"/>
    <n v="0"/>
    <n v="0"/>
    <n v="168"/>
    <n v="0"/>
    <n v="0"/>
    <n v="0"/>
    <s v="NA"/>
    <s v="GdPrv"/>
    <s v="NA"/>
    <n v="0"/>
    <n v="5"/>
    <n v="2009"/>
    <s v="WD"/>
    <s v="Normal"/>
    <n v="138000"/>
    <m/>
    <m/>
  </r>
  <r>
    <x v="995"/>
    <n v="20"/>
    <s v="RL"/>
    <n v="89"/>
    <n v="10680"/>
    <s v="Pave"/>
    <s v="NA"/>
    <s v="Reg"/>
    <s v="Lvl"/>
    <s v="AllPub"/>
    <s v="Inside"/>
    <s v="Gtl"/>
    <s v="NAmes"/>
    <s v="Norm"/>
    <s v="Norm"/>
    <s v="1Fam"/>
    <s v="1Story"/>
    <n v="5"/>
    <n v="3"/>
    <n v="1951"/>
    <n v="1951"/>
    <s v="Hip"/>
    <s v="CompShg"/>
    <s v="Wd Sdng"/>
    <s v="Wd Sdng"/>
    <s v="BrkFace"/>
    <n v="44"/>
    <s v="TA"/>
    <s v="TA"/>
    <s v="CBlock"/>
    <s v="TA"/>
    <s v="Fa"/>
    <s v="No"/>
    <s v="LwQ"/>
    <n v="756"/>
    <s v="Unf"/>
    <n v="0"/>
    <n v="1380"/>
    <n v="2136"/>
    <s v="GasA"/>
    <s v="TA"/>
    <x v="1"/>
    <s v="FuseA"/>
    <n v="2136"/>
    <n v="0"/>
    <n v="0"/>
    <n v="2136"/>
    <n v="0"/>
    <n v="0"/>
    <n v="2"/>
    <n v="0"/>
    <n v="4"/>
    <n v="1"/>
    <s v="TA"/>
    <n v="7"/>
    <s v="Mod"/>
    <n v="0"/>
    <s v="NA"/>
    <s v="Detchd"/>
    <n v="1951"/>
    <s v="Unf"/>
    <n v="2"/>
    <n v="528"/>
    <s v="TA"/>
    <s v="TA"/>
    <s v="Y"/>
    <n v="0"/>
    <n v="30"/>
    <n v="0"/>
    <n v="0"/>
    <n v="0"/>
    <n v="0"/>
    <s v="NA"/>
    <s v="MnPrv"/>
    <s v="NA"/>
    <n v="0"/>
    <n v="10"/>
    <n v="2006"/>
    <s v="WD"/>
    <s v="Normal"/>
    <n v="137900"/>
    <m/>
    <m/>
  </r>
  <r>
    <x v="996"/>
    <n v="85"/>
    <s v="RL"/>
    <n v="80"/>
    <n v="8800"/>
    <s v="Pave"/>
    <s v="NA"/>
    <s v="Reg"/>
    <s v="Lvl"/>
    <s v="AllPub"/>
    <s v="Inside"/>
    <s v="Gtl"/>
    <s v="NAmes"/>
    <s v="Feedr"/>
    <s v="Norm"/>
    <s v="1Fam"/>
    <s v="SFoyer"/>
    <n v="6"/>
    <n v="7"/>
    <n v="1963"/>
    <n v="1963"/>
    <s v="Gable"/>
    <s v="CompShg"/>
    <s v="MetalSd"/>
    <s v="MetalSd"/>
    <s v="BrkFace"/>
    <n v="156"/>
    <s v="TA"/>
    <s v="Gd"/>
    <s v="PConc"/>
    <s v="TA"/>
    <s v="TA"/>
    <s v="Gd"/>
    <s v="GLQ"/>
    <n v="763"/>
    <s v="Unf"/>
    <n v="0"/>
    <n v="173"/>
    <n v="936"/>
    <s v="GasA"/>
    <s v="Ex"/>
    <x v="0"/>
    <s v="SBrkr"/>
    <n v="1054"/>
    <n v="0"/>
    <n v="0"/>
    <n v="1054"/>
    <n v="1"/>
    <n v="0"/>
    <n v="1"/>
    <n v="0"/>
    <n v="3"/>
    <n v="1"/>
    <s v="Gd"/>
    <n v="6"/>
    <s v="Typ"/>
    <n v="0"/>
    <s v="NA"/>
    <s v="Attchd"/>
    <n v="1963"/>
    <s v="RFn"/>
    <n v="2"/>
    <n v="480"/>
    <s v="TA"/>
    <s v="TA"/>
    <s v="Y"/>
    <n v="120"/>
    <n v="0"/>
    <n v="0"/>
    <n v="0"/>
    <n v="0"/>
    <n v="0"/>
    <s v="NA"/>
    <s v="MnPrv"/>
    <s v="NA"/>
    <n v="0"/>
    <n v="5"/>
    <n v="2010"/>
    <s v="WD"/>
    <s v="Abnorml"/>
    <n v="137500"/>
    <m/>
    <m/>
  </r>
  <r>
    <x v="997"/>
    <n v="85"/>
    <s v="RL"/>
    <n v="90"/>
    <n v="10012"/>
    <s v="Pave"/>
    <s v="NA"/>
    <s v="Reg"/>
    <s v="Lvl"/>
    <s v="AllPub"/>
    <s v="Inside"/>
    <s v="Gtl"/>
    <s v="Edwards"/>
    <s v="Norm"/>
    <s v="Norm"/>
    <s v="1Fam"/>
    <s v="SFoyer"/>
    <n v="4"/>
    <n v="5"/>
    <n v="1972"/>
    <n v="1972"/>
    <s v="Gable"/>
    <s v="CompShg"/>
    <s v="Plywood"/>
    <s v="Plywood"/>
    <s v="None"/>
    <n v="0"/>
    <s v="TA"/>
    <s v="TA"/>
    <s v="CBlock"/>
    <s v="Gd"/>
    <s v="TA"/>
    <s v="Av"/>
    <s v="BLQ"/>
    <n v="920"/>
    <s v="Rec"/>
    <n v="180"/>
    <n v="38"/>
    <n v="1138"/>
    <s v="GasA"/>
    <s v="TA"/>
    <x v="0"/>
    <s v="SBrkr"/>
    <n v="1181"/>
    <n v="0"/>
    <n v="0"/>
    <n v="1181"/>
    <n v="1"/>
    <n v="0"/>
    <n v="2"/>
    <n v="0"/>
    <n v="3"/>
    <n v="1"/>
    <s v="TA"/>
    <n v="6"/>
    <s v="Typ"/>
    <n v="0"/>
    <s v="NA"/>
    <s v="Detchd"/>
    <n v="1974"/>
    <s v="RFn"/>
    <n v="2"/>
    <n v="588"/>
    <s v="TA"/>
    <s v="TA"/>
    <s v="Y"/>
    <n v="0"/>
    <n v="0"/>
    <n v="180"/>
    <n v="0"/>
    <n v="0"/>
    <n v="0"/>
    <s v="NA"/>
    <s v="MnPrv"/>
    <s v="NA"/>
    <n v="0"/>
    <n v="4"/>
    <n v="2008"/>
    <s v="WD"/>
    <s v="Normal"/>
    <n v="137500"/>
    <m/>
    <m/>
  </r>
  <r>
    <x v="998"/>
    <n v="30"/>
    <s v="RL"/>
    <n v="80"/>
    <n v="11600"/>
    <s v="Pave"/>
    <s v="NA"/>
    <s v="Reg"/>
    <s v="Lvl"/>
    <s v="AllPub"/>
    <s v="Inside"/>
    <s v="Gtl"/>
    <s v="Crawfor"/>
    <s v="Norm"/>
    <s v="Norm"/>
    <s v="1Fam"/>
    <s v="1Story"/>
    <n v="4"/>
    <n v="5"/>
    <n v="1922"/>
    <n v="1950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700"/>
    <n v="700"/>
    <s v="GasA"/>
    <s v="Ex"/>
    <x v="0"/>
    <s v="SBrkr"/>
    <n v="1180"/>
    <n v="0"/>
    <n v="0"/>
    <n v="1180"/>
    <n v="0"/>
    <n v="0"/>
    <n v="1"/>
    <n v="0"/>
    <n v="2"/>
    <n v="1"/>
    <s v="Fa"/>
    <n v="5"/>
    <s v="Typ"/>
    <n v="1"/>
    <s v="Gd"/>
    <s v="Detchd"/>
    <n v="1922"/>
    <s v="Unf"/>
    <n v="1"/>
    <n v="252"/>
    <s v="TA"/>
    <s v="Fa"/>
    <s v="Y"/>
    <n v="0"/>
    <n v="0"/>
    <n v="67"/>
    <n v="0"/>
    <n v="0"/>
    <n v="0"/>
    <s v="NA"/>
    <s v="NA"/>
    <s v="NA"/>
    <n v="0"/>
    <n v="7"/>
    <n v="2006"/>
    <s v="WD"/>
    <s v="Normal"/>
    <n v="137500"/>
    <m/>
    <m/>
  </r>
  <r>
    <x v="999"/>
    <n v="20"/>
    <s v="RL"/>
    <s v="NA"/>
    <n v="14375"/>
    <s v="Pave"/>
    <s v="NA"/>
    <s v="IR1"/>
    <s v="Lvl"/>
    <s v="NoSeWa"/>
    <s v="CulDSac"/>
    <s v="Gtl"/>
    <s v="Timber"/>
    <s v="Norm"/>
    <s v="Norm"/>
    <s v="1Fam"/>
    <s v="SLvl"/>
    <n v="6"/>
    <n v="6"/>
    <n v="1958"/>
    <n v="1958"/>
    <s v="Gable"/>
    <s v="CompShg"/>
    <s v="HdBoard"/>
    <s v="HdBoard"/>
    <s v="BrkFace"/>
    <n v="541"/>
    <s v="TA"/>
    <s v="TA"/>
    <s v="CBlock"/>
    <s v="TA"/>
    <s v="TA"/>
    <s v="No"/>
    <s v="GLQ"/>
    <n v="111"/>
    <s v="Rec"/>
    <n v="354"/>
    <n v="354"/>
    <n v="819"/>
    <s v="GasA"/>
    <s v="Gd"/>
    <x v="0"/>
    <s v="FuseA"/>
    <n v="1344"/>
    <n v="0"/>
    <n v="0"/>
    <n v="1344"/>
    <n v="0"/>
    <n v="1"/>
    <n v="1"/>
    <n v="0"/>
    <n v="3"/>
    <n v="1"/>
    <s v="Gd"/>
    <n v="7"/>
    <s v="Typ"/>
    <n v="1"/>
    <s v="Gd"/>
    <s v="Basment"/>
    <n v="1958"/>
    <s v="RFn"/>
    <n v="2"/>
    <n v="525"/>
    <s v="TA"/>
    <s v="TA"/>
    <s v="Y"/>
    <n v="0"/>
    <n v="118"/>
    <n v="0"/>
    <n v="0"/>
    <n v="233"/>
    <n v="0"/>
    <s v="NA"/>
    <s v="NA"/>
    <s v="NA"/>
    <n v="0"/>
    <n v="1"/>
    <n v="2009"/>
    <s v="COD"/>
    <s v="Abnorml"/>
    <n v="137500"/>
    <m/>
    <m/>
  </r>
  <r>
    <x v="1000"/>
    <n v="160"/>
    <s v="RM"/>
    <n v="24"/>
    <n v="2522"/>
    <s v="Pave"/>
    <s v="NA"/>
    <s v="Reg"/>
    <s v="Lvl"/>
    <s v="AllPub"/>
    <s v="Inside"/>
    <s v="Gtl"/>
    <s v="Edwards"/>
    <s v="Norm"/>
    <s v="Norm"/>
    <s v="Twnhs"/>
    <s v="2Story"/>
    <n v="7"/>
    <n v="5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x v="0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n v="137500"/>
    <m/>
    <m/>
  </r>
  <r>
    <x v="1001"/>
    <n v="70"/>
    <s v="RM"/>
    <n v="51"/>
    <n v="6120"/>
    <s v="Pave"/>
    <s v="NA"/>
    <s v="Reg"/>
    <s v="Lvl"/>
    <s v="AllPub"/>
    <s v="Inside"/>
    <s v="Gtl"/>
    <s v="BrkSide"/>
    <s v="Norm"/>
    <s v="Norm"/>
    <s v="1Fam"/>
    <s v="2Story"/>
    <n v="5"/>
    <n v="8"/>
    <n v="1920"/>
    <n v="2004"/>
    <s v="Gable"/>
    <s v="CompShg"/>
    <s v="MetalSd"/>
    <s v="MetalSd"/>
    <s v="None"/>
    <n v="0"/>
    <s v="TA"/>
    <s v="TA"/>
    <s v="BrkTil"/>
    <s v="TA"/>
    <s v="TA"/>
    <s v="Mn"/>
    <s v="Unf"/>
    <n v="0"/>
    <s v="Unf"/>
    <n v="0"/>
    <n v="939"/>
    <n v="939"/>
    <s v="GasA"/>
    <s v="Ex"/>
    <x v="0"/>
    <s v="SBrkr"/>
    <n v="939"/>
    <n v="574"/>
    <n v="0"/>
    <n v="1513"/>
    <n v="0"/>
    <n v="0"/>
    <n v="1"/>
    <n v="1"/>
    <n v="4"/>
    <n v="1"/>
    <s v="TA"/>
    <n v="8"/>
    <s v="Typ"/>
    <n v="0"/>
    <s v="NA"/>
    <s v="Detchd"/>
    <n v="1933"/>
    <s v="Unf"/>
    <n v="1"/>
    <n v="180"/>
    <s v="Fa"/>
    <s v="Fa"/>
    <s v="N"/>
    <n v="24"/>
    <n v="0"/>
    <n v="150"/>
    <n v="0"/>
    <n v="0"/>
    <n v="0"/>
    <s v="NA"/>
    <s v="NA"/>
    <s v="NA"/>
    <n v="0"/>
    <n v="5"/>
    <n v="2007"/>
    <s v="WD"/>
    <s v="Normal"/>
    <n v="137500"/>
    <m/>
    <m/>
  </r>
  <r>
    <x v="1002"/>
    <n v="50"/>
    <s v="RL"/>
    <n v="51"/>
    <n v="6171"/>
    <s v="Pave"/>
    <s v="NA"/>
    <s v="Reg"/>
    <s v="Lvl"/>
    <s v="AllPub"/>
    <s v="Inside"/>
    <s v="Gtl"/>
    <s v="SWISU"/>
    <s v="Norm"/>
    <s v="Norm"/>
    <s v="1Fam"/>
    <s v="1.5Fin"/>
    <n v="6"/>
    <n v="6"/>
    <n v="1925"/>
    <n v="1990"/>
    <s v="Gable"/>
    <s v="CompShg"/>
    <s v="WdShing"/>
    <s v="Wd Shng"/>
    <s v="None"/>
    <n v="0"/>
    <s v="TA"/>
    <s v="TA"/>
    <s v="BrkTil"/>
    <s v="TA"/>
    <s v="TA"/>
    <s v="No"/>
    <s v="BLQ"/>
    <n v="264"/>
    <s v="Unf"/>
    <n v="0"/>
    <n v="712"/>
    <n v="976"/>
    <s v="GasA"/>
    <s v="Ex"/>
    <x v="0"/>
    <s v="SBrkr"/>
    <n v="1160"/>
    <n v="448"/>
    <n v="0"/>
    <n v="1608"/>
    <n v="0"/>
    <n v="0"/>
    <n v="2"/>
    <n v="1"/>
    <n v="3"/>
    <n v="1"/>
    <s v="Gd"/>
    <n v="7"/>
    <s v="Typ"/>
    <n v="1"/>
    <s v="Gd"/>
    <s v="Detchd"/>
    <n v="1925"/>
    <s v="Unf"/>
    <n v="1"/>
    <n v="216"/>
    <s v="Fa"/>
    <s v="TA"/>
    <s v="Y"/>
    <n v="147"/>
    <n v="16"/>
    <n v="0"/>
    <n v="0"/>
    <n v="0"/>
    <n v="0"/>
    <s v="NA"/>
    <s v="MnPrv"/>
    <s v="NA"/>
    <n v="0"/>
    <n v="10"/>
    <n v="2009"/>
    <s v="WD"/>
    <s v="Normal"/>
    <n v="137450"/>
    <m/>
    <m/>
  </r>
  <r>
    <x v="1003"/>
    <n v="190"/>
    <s v="RM"/>
    <n v="69"/>
    <n v="9142"/>
    <s v="Pave"/>
    <s v="Grvl"/>
    <s v="Reg"/>
    <s v="Lvl"/>
    <s v="AllPub"/>
    <s v="Inside"/>
    <s v="Gtl"/>
    <s v="OldTown"/>
    <s v="Norm"/>
    <s v="Norm"/>
    <s v="2fmCon"/>
    <s v="2Story"/>
    <n v="6"/>
    <n v="8"/>
    <n v="1910"/>
    <n v="1950"/>
    <s v="Gable"/>
    <s v="CompShg"/>
    <s v="AsbShng"/>
    <s v="AsbShng"/>
    <s v="None"/>
    <n v="0"/>
    <s v="TA"/>
    <s v="Fa"/>
    <s v="Stone"/>
    <s v="Fa"/>
    <s v="TA"/>
    <s v="No"/>
    <s v="Unf"/>
    <n v="0"/>
    <s v="Unf"/>
    <n v="0"/>
    <n v="1020"/>
    <n v="1020"/>
    <s v="GasA"/>
    <s v="Gd"/>
    <x v="1"/>
    <s v="FuseP"/>
    <n v="908"/>
    <n v="1020"/>
    <n v="0"/>
    <n v="1928"/>
    <n v="0"/>
    <n v="0"/>
    <n v="2"/>
    <n v="0"/>
    <n v="4"/>
    <n v="2"/>
    <s v="Fa"/>
    <n v="9"/>
    <s v="Typ"/>
    <n v="0"/>
    <s v="NA"/>
    <s v="Detchd"/>
    <n v="1910"/>
    <s v="Unf"/>
    <n v="1"/>
    <n v="440"/>
    <s v="Po"/>
    <s v="Po"/>
    <s v="Y"/>
    <n v="0"/>
    <n v="60"/>
    <n v="112"/>
    <n v="0"/>
    <n v="0"/>
    <n v="0"/>
    <s v="NA"/>
    <s v="NA"/>
    <s v="NA"/>
    <n v="0"/>
    <n v="4"/>
    <n v="2006"/>
    <s v="WD"/>
    <s v="Normal"/>
    <n v="137000"/>
    <m/>
    <m/>
  </r>
  <r>
    <x v="1004"/>
    <n v="85"/>
    <s v="RL"/>
    <n v="74"/>
    <n v="8740"/>
    <s v="Pave"/>
    <s v="NA"/>
    <s v="IR1"/>
    <s v="Lvl"/>
    <s v="AllPub"/>
    <s v="Inside"/>
    <s v="Gtl"/>
    <s v="Sawyer"/>
    <s v="Norm"/>
    <s v="Norm"/>
    <s v="1Fam"/>
    <s v="SFoyer"/>
    <n v="5"/>
    <n v="6"/>
    <n v="1982"/>
    <n v="1982"/>
    <s v="Hip"/>
    <s v="CompShg"/>
    <s v="HdBoard"/>
    <s v="HdBoard"/>
    <s v="None"/>
    <n v="0"/>
    <s v="TA"/>
    <s v="TA"/>
    <s v="CBlock"/>
    <s v="TA"/>
    <s v="TA"/>
    <s v="Av"/>
    <s v="ALQ"/>
    <n v="672"/>
    <s v="Unf"/>
    <n v="0"/>
    <n v="168"/>
    <n v="840"/>
    <s v="GasA"/>
    <s v="TA"/>
    <x v="0"/>
    <s v="SBrkr"/>
    <n v="860"/>
    <n v="0"/>
    <n v="0"/>
    <n v="860"/>
    <n v="1"/>
    <n v="0"/>
    <n v="1"/>
    <n v="0"/>
    <n v="2"/>
    <n v="1"/>
    <s v="TA"/>
    <n v="4"/>
    <s v="Typ"/>
    <n v="0"/>
    <s v="NA"/>
    <s v="Detchd"/>
    <n v="1996"/>
    <s v="Unf"/>
    <n v="2"/>
    <n v="528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37000"/>
    <m/>
    <m/>
  </r>
  <r>
    <x v="1005"/>
    <n v="20"/>
    <s v="RL"/>
    <s v="NA"/>
    <n v="11425"/>
    <s v="Pave"/>
    <s v="NA"/>
    <s v="IR1"/>
    <s v="Lvl"/>
    <s v="AllPub"/>
    <s v="Corner"/>
    <s v="Gtl"/>
    <s v="NAmes"/>
    <s v="Norm"/>
    <s v="Norm"/>
    <s v="1Fam"/>
    <s v="1Story"/>
    <n v="5"/>
    <n v="6"/>
    <n v="1954"/>
    <n v="1954"/>
    <s v="Gable"/>
    <s v="CompShg"/>
    <s v="BrkFace"/>
    <s v="BrkFace"/>
    <s v="None"/>
    <n v="0"/>
    <s v="TA"/>
    <s v="TA"/>
    <s v="CBlock"/>
    <s v="TA"/>
    <s v="TA"/>
    <s v="No"/>
    <s v="BLQ"/>
    <n v="486"/>
    <s v="Unf"/>
    <n v="0"/>
    <n v="522"/>
    <n v="1008"/>
    <s v="GasA"/>
    <s v="Gd"/>
    <x v="0"/>
    <s v="SBrkr"/>
    <n v="1008"/>
    <n v="0"/>
    <n v="0"/>
    <n v="1008"/>
    <n v="0"/>
    <n v="0"/>
    <n v="1"/>
    <n v="0"/>
    <n v="2"/>
    <n v="1"/>
    <s v="TA"/>
    <n v="4"/>
    <s v="Typ"/>
    <n v="1"/>
    <s v="Gd"/>
    <s v="Attchd"/>
    <n v="1954"/>
    <s v="RFn"/>
    <n v="1"/>
    <n v="275"/>
    <s v="TA"/>
    <s v="TA"/>
    <s v="Y"/>
    <n v="0"/>
    <n v="0"/>
    <n v="120"/>
    <n v="0"/>
    <n v="0"/>
    <n v="0"/>
    <s v="NA"/>
    <s v="NA"/>
    <s v="NA"/>
    <n v="0"/>
    <n v="7"/>
    <n v="2006"/>
    <s v="WD"/>
    <s v="Normal"/>
    <n v="137000"/>
    <m/>
    <m/>
  </r>
  <r>
    <x v="1006"/>
    <n v="20"/>
    <s v="RL"/>
    <s v="NA"/>
    <n v="13526"/>
    <s v="Pave"/>
    <s v="NA"/>
    <s v="IR1"/>
    <s v="Lvl"/>
    <s v="AllPub"/>
    <s v="CulDSac"/>
    <s v="Gtl"/>
    <s v="Sawyer"/>
    <s v="Norm"/>
    <s v="Norm"/>
    <s v="1Fam"/>
    <s v="1Story"/>
    <n v="5"/>
    <n v="6"/>
    <n v="1965"/>
    <n v="1965"/>
    <s v="Hip"/>
    <s v="CompShg"/>
    <s v="HdBoard"/>
    <s v="Plywood"/>
    <s v="BrkFace"/>
    <n v="114"/>
    <s v="TA"/>
    <s v="TA"/>
    <s v="CBlock"/>
    <s v="TA"/>
    <s v="TA"/>
    <s v="No"/>
    <s v="BLQ"/>
    <n v="560"/>
    <s v="LwQ"/>
    <n v="375"/>
    <n v="0"/>
    <n v="935"/>
    <s v="GasA"/>
    <s v="TA"/>
    <x v="0"/>
    <s v="SBrkr"/>
    <n v="935"/>
    <n v="0"/>
    <n v="0"/>
    <n v="935"/>
    <n v="1"/>
    <n v="0"/>
    <n v="1"/>
    <n v="0"/>
    <n v="3"/>
    <n v="1"/>
    <s v="TA"/>
    <n v="5"/>
    <s v="Typ"/>
    <n v="0"/>
    <s v="NA"/>
    <s v="Attchd"/>
    <n v="1965"/>
    <s v="Unf"/>
    <n v="1"/>
    <n v="288"/>
    <s v="TA"/>
    <s v="TA"/>
    <s v="Y"/>
    <n v="180"/>
    <n v="0"/>
    <n v="0"/>
    <n v="0"/>
    <n v="0"/>
    <n v="0"/>
    <s v="NA"/>
    <s v="MnPrv"/>
    <s v="NA"/>
    <n v="0"/>
    <n v="11"/>
    <n v="2006"/>
    <s v="WD"/>
    <s v="Normal"/>
    <n v="137000"/>
    <m/>
    <m/>
  </r>
  <r>
    <x v="1007"/>
    <n v="90"/>
    <s v="RL"/>
    <n v="95"/>
    <n v="11345"/>
    <s v="Pave"/>
    <s v="NA"/>
    <s v="Reg"/>
    <s v="Lvl"/>
    <s v="AllPub"/>
    <s v="Corner"/>
    <s v="Gtl"/>
    <s v="NAmes"/>
    <s v="Feedr"/>
    <s v="Norm"/>
    <s v="Duplex"/>
    <s v="2Story"/>
    <n v="5"/>
    <n v="5"/>
    <n v="1948"/>
    <n v="1950"/>
    <s v="Gable"/>
    <s v="Roll"/>
    <s v="AsbShng"/>
    <s v="AsbShng"/>
    <s v="Stone"/>
    <n v="567"/>
    <s v="TA"/>
    <s v="TA"/>
    <s v="CBlock"/>
    <s v="TA"/>
    <s v="TA"/>
    <s v="No"/>
    <s v="Rec"/>
    <n v="220"/>
    <s v="Unf"/>
    <n v="0"/>
    <n v="708"/>
    <n v="928"/>
    <s v="GasA"/>
    <s v="Gd"/>
    <x v="0"/>
    <s v="FuseA"/>
    <n v="928"/>
    <n v="992"/>
    <n v="0"/>
    <n v="1920"/>
    <n v="0"/>
    <n v="0"/>
    <n v="2"/>
    <n v="0"/>
    <n v="4"/>
    <n v="2"/>
    <s v="TA"/>
    <n v="10"/>
    <s v="Typ"/>
    <n v="0"/>
    <s v="NA"/>
    <s v="Detchd"/>
    <n v="1948"/>
    <s v="Unf"/>
    <n v="2"/>
    <n v="400"/>
    <s v="TA"/>
    <s v="Fa"/>
    <s v="Y"/>
    <n v="0"/>
    <n v="0"/>
    <n v="0"/>
    <n v="0"/>
    <n v="0"/>
    <n v="0"/>
    <s v="NA"/>
    <s v="NA"/>
    <s v="NA"/>
    <n v="0"/>
    <n v="7"/>
    <n v="2007"/>
    <s v="WD"/>
    <s v="Normal"/>
    <n v="137000"/>
    <m/>
    <m/>
  </r>
  <r>
    <x v="1008"/>
    <n v="90"/>
    <s v="RL"/>
    <s v="NA"/>
    <n v="11500"/>
    <s v="Pave"/>
    <s v="NA"/>
    <s v="IR1"/>
    <s v="Lvl"/>
    <s v="AllPub"/>
    <s v="Corner"/>
    <s v="Gtl"/>
    <s v="NWAmes"/>
    <s v="Feedr"/>
    <s v="RRAn"/>
    <s v="Duplex"/>
    <s v="1Story"/>
    <n v="5"/>
    <n v="6"/>
    <n v="1976"/>
    <n v="1976"/>
    <s v="Gable"/>
    <s v="CompShg"/>
    <s v="VinylSd"/>
    <s v="VinylSd"/>
    <s v="BrkFace"/>
    <n v="164"/>
    <s v="TA"/>
    <s v="TA"/>
    <s v="CBlock"/>
    <s v="TA"/>
    <s v="TA"/>
    <s v="No"/>
    <s v="Unf"/>
    <n v="0"/>
    <s v="Unf"/>
    <n v="0"/>
    <n v="1680"/>
    <n v="1680"/>
    <s v="GasA"/>
    <s v="Fa"/>
    <x v="0"/>
    <s v="SBrkr"/>
    <n v="1680"/>
    <n v="0"/>
    <n v="0"/>
    <n v="1680"/>
    <n v="0"/>
    <n v="0"/>
    <n v="2"/>
    <n v="0"/>
    <n v="4"/>
    <n v="2"/>
    <s v="TA"/>
    <n v="8"/>
    <s v="Typ"/>
    <n v="0"/>
    <s v="NA"/>
    <s v="Detchd"/>
    <n v="1976"/>
    <s v="Unf"/>
    <n v="2"/>
    <n v="528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36905"/>
    <m/>
    <m/>
  </r>
  <r>
    <x v="1009"/>
    <n v="50"/>
    <s v="RL"/>
    <n v="75"/>
    <n v="9525"/>
    <s v="Pave"/>
    <s v="NA"/>
    <s v="Reg"/>
    <s v="Lvl"/>
    <s v="AllPub"/>
    <s v="Inside"/>
    <s v="Gtl"/>
    <s v="Edwards"/>
    <s v="Norm"/>
    <s v="Norm"/>
    <s v="1Fam"/>
    <s v="1.5Fin"/>
    <n v="6"/>
    <n v="4"/>
    <n v="1954"/>
    <n v="1972"/>
    <s v="Gable"/>
    <s v="CompShg"/>
    <s v="Wd Sdng"/>
    <s v="Wd Sdng"/>
    <s v="None"/>
    <n v="0"/>
    <s v="TA"/>
    <s v="TA"/>
    <s v="CBlock"/>
    <s v="TA"/>
    <s v="Fa"/>
    <s v="No"/>
    <s v="Rec"/>
    <n v="444"/>
    <s v="Unf"/>
    <n v="0"/>
    <n v="550"/>
    <n v="994"/>
    <s v="GasA"/>
    <s v="Gd"/>
    <x v="0"/>
    <s v="SBrkr"/>
    <n v="1216"/>
    <n v="639"/>
    <n v="0"/>
    <n v="1855"/>
    <n v="0"/>
    <n v="0"/>
    <n v="2"/>
    <n v="0"/>
    <n v="4"/>
    <n v="1"/>
    <s v="TA"/>
    <n v="7"/>
    <s v="Typ"/>
    <n v="0"/>
    <s v="NA"/>
    <s v="Attchd"/>
    <n v="1954"/>
    <s v="Unf"/>
    <n v="1"/>
    <n v="325"/>
    <s v="TA"/>
    <s v="TA"/>
    <s v="Y"/>
    <n v="182"/>
    <n v="0"/>
    <n v="0"/>
    <n v="0"/>
    <n v="0"/>
    <n v="0"/>
    <s v="NA"/>
    <s v="NA"/>
    <s v="NA"/>
    <n v="0"/>
    <n v="10"/>
    <n v="2006"/>
    <s v="WD"/>
    <s v="Normal"/>
    <n v="136900"/>
    <m/>
    <m/>
  </r>
  <r>
    <x v="1010"/>
    <n v="90"/>
    <s v="RL"/>
    <n v="72"/>
    <n v="10778"/>
    <s v="Pave"/>
    <s v="NA"/>
    <s v="Reg"/>
    <s v="Lvl"/>
    <s v="AllPub"/>
    <s v="Inside"/>
    <s v="Gtl"/>
    <s v="Sawyer"/>
    <s v="Norm"/>
    <s v="Norm"/>
    <s v="Duplex"/>
    <s v="1Story"/>
    <n v="4"/>
    <n v="5"/>
    <n v="1968"/>
    <n v="1968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1768"/>
    <n v="1768"/>
    <s v="GasA"/>
    <s v="TA"/>
    <x v="1"/>
    <s v="SBrkr"/>
    <n v="1768"/>
    <n v="0"/>
    <n v="0"/>
    <n v="1768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10"/>
    <s v="WD"/>
    <s v="Normal"/>
    <n v="136500"/>
    <m/>
    <m/>
  </r>
  <r>
    <x v="1011"/>
    <n v="20"/>
    <s v="RL"/>
    <s v="NA"/>
    <n v="7000"/>
    <s v="Pave"/>
    <s v="NA"/>
    <s v="IR1"/>
    <s v="Lvl"/>
    <s v="AllPub"/>
    <s v="CulDSac"/>
    <s v="Gtl"/>
    <s v="CollgCr"/>
    <s v="Norm"/>
    <s v="Norm"/>
    <s v="1Fam"/>
    <s v="1Story"/>
    <n v="5"/>
    <n v="8"/>
    <n v="1978"/>
    <n v="2005"/>
    <s v="Gable"/>
    <s v="CompShg"/>
    <s v="VinylSd"/>
    <s v="VinylSd"/>
    <s v="BrkFace"/>
    <n v="90"/>
    <s v="Gd"/>
    <s v="Gd"/>
    <s v="CBlock"/>
    <s v="TA"/>
    <s v="TA"/>
    <s v="No"/>
    <s v="ALQ"/>
    <n v="646"/>
    <s v="Unf"/>
    <n v="0"/>
    <n v="218"/>
    <n v="864"/>
    <s v="GasA"/>
    <s v="Ex"/>
    <x v="0"/>
    <s v="SBrkr"/>
    <n v="864"/>
    <n v="0"/>
    <n v="0"/>
    <n v="864"/>
    <n v="1"/>
    <n v="0"/>
    <n v="1"/>
    <n v="0"/>
    <n v="3"/>
    <n v="1"/>
    <s v="TA"/>
    <n v="6"/>
    <s v="Typ"/>
    <n v="0"/>
    <s v="NA"/>
    <s v="Attchd"/>
    <n v="1978"/>
    <s v="Unf"/>
    <n v="1"/>
    <n v="336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n v="136500"/>
    <m/>
    <m/>
  </r>
  <r>
    <x v="1012"/>
    <n v="20"/>
    <s v="RL"/>
    <s v="NA"/>
    <n v="10659"/>
    <s v="Pave"/>
    <s v="NA"/>
    <s v="IR1"/>
    <s v="Lvl"/>
    <s v="AllPub"/>
    <s v="Inside"/>
    <s v="Gtl"/>
    <s v="NAmes"/>
    <s v="Norm"/>
    <s v="Norm"/>
    <s v="1Fam"/>
    <s v="1Story"/>
    <n v="5"/>
    <n v="6"/>
    <n v="1961"/>
    <n v="1961"/>
    <s v="Hip"/>
    <s v="CompShg"/>
    <s v="Wd Sdng"/>
    <s v="Wd Sdng"/>
    <s v="None"/>
    <n v="0"/>
    <s v="TA"/>
    <s v="TA"/>
    <s v="CBlock"/>
    <s v="TA"/>
    <s v="TA"/>
    <s v="No"/>
    <s v="Rec"/>
    <n v="915"/>
    <s v="Unf"/>
    <n v="0"/>
    <n v="135"/>
    <n v="1050"/>
    <s v="GasA"/>
    <s v="TA"/>
    <x v="0"/>
    <s v="SBrkr"/>
    <n v="1050"/>
    <n v="0"/>
    <n v="0"/>
    <n v="1050"/>
    <n v="1"/>
    <n v="0"/>
    <n v="1"/>
    <n v="0"/>
    <n v="3"/>
    <n v="1"/>
    <s v="TA"/>
    <n v="6"/>
    <s v="Typ"/>
    <n v="0"/>
    <s v="NA"/>
    <s v="Attchd"/>
    <n v="1961"/>
    <s v="Unf"/>
    <n v="1"/>
    <n v="368"/>
    <s v="TA"/>
    <s v="TA"/>
    <s v="Y"/>
    <n v="0"/>
    <n v="319"/>
    <n v="0"/>
    <n v="0"/>
    <n v="0"/>
    <n v="0"/>
    <s v="NA"/>
    <s v="NA"/>
    <s v="NA"/>
    <n v="0"/>
    <n v="1"/>
    <n v="2006"/>
    <s v="COD"/>
    <s v="Normal"/>
    <n v="136500"/>
    <m/>
    <m/>
  </r>
  <r>
    <x v="1013"/>
    <n v="50"/>
    <s v="RL"/>
    <n v="60"/>
    <n v="8400"/>
    <s v="Pave"/>
    <s v="NA"/>
    <s v="Reg"/>
    <s v="Bnk"/>
    <s v="AllPub"/>
    <s v="Inside"/>
    <s v="Gtl"/>
    <s v="SWISU"/>
    <s v="Norm"/>
    <s v="Norm"/>
    <s v="1Fam"/>
    <s v="1.5Fin"/>
    <n v="6"/>
    <n v="5"/>
    <n v="1925"/>
    <n v="1950"/>
    <s v="Gable"/>
    <s v="CompShg"/>
    <s v="MetalSd"/>
    <s v="MetalSd"/>
    <s v="None"/>
    <n v="0"/>
    <s v="TA"/>
    <s v="TA"/>
    <s v="PConc"/>
    <s v="TA"/>
    <s v="TA"/>
    <s v="No"/>
    <s v="Rec"/>
    <n v="423"/>
    <s v="Unf"/>
    <n v="0"/>
    <n v="758"/>
    <n v="1181"/>
    <s v="GasA"/>
    <s v="Fa"/>
    <x v="0"/>
    <s v="SBrkr"/>
    <n v="1390"/>
    <n v="304"/>
    <n v="0"/>
    <n v="1694"/>
    <n v="0"/>
    <n v="0"/>
    <n v="2"/>
    <n v="0"/>
    <n v="4"/>
    <n v="1"/>
    <s v="TA"/>
    <n v="7"/>
    <s v="Typ"/>
    <n v="1"/>
    <s v="Gd"/>
    <s v="Detchd"/>
    <n v="1925"/>
    <s v="Unf"/>
    <n v="2"/>
    <n v="576"/>
    <s v="TA"/>
    <s v="TA"/>
    <s v="Y"/>
    <n v="342"/>
    <n v="0"/>
    <n v="128"/>
    <n v="0"/>
    <n v="0"/>
    <n v="0"/>
    <s v="NA"/>
    <s v="NA"/>
    <s v="NA"/>
    <n v="0"/>
    <n v="6"/>
    <n v="2008"/>
    <s v="WD"/>
    <s v="Normal"/>
    <n v="136500"/>
    <m/>
    <m/>
  </r>
  <r>
    <x v="1014"/>
    <n v="120"/>
    <s v="RM"/>
    <n v="37"/>
    <n v="4435"/>
    <s v="Pave"/>
    <s v="NA"/>
    <s v="Reg"/>
    <s v="Lvl"/>
    <s v="AllPub"/>
    <s v="Inside"/>
    <s v="Gtl"/>
    <s v="CollgCr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86"/>
    <s v="Unf"/>
    <n v="0"/>
    <n v="162"/>
    <n v="848"/>
    <s v="GasA"/>
    <s v="Ex"/>
    <x v="0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3"/>
    <n v="2008"/>
    <s v="WD"/>
    <s v="Normal"/>
    <n v="136500"/>
    <m/>
    <m/>
  </r>
  <r>
    <x v="1015"/>
    <n v="20"/>
    <s v="RL"/>
    <n v="75"/>
    <n v="9464"/>
    <s v="Pave"/>
    <s v="NA"/>
    <s v="Reg"/>
    <s v="Lvl"/>
    <s v="AllPub"/>
    <s v="Corner"/>
    <s v="Gtl"/>
    <s v="NAmes"/>
    <s v="Norm"/>
    <s v="Norm"/>
    <s v="1Fam"/>
    <s v="1Story"/>
    <n v="6"/>
    <n v="7"/>
    <n v="1958"/>
    <n v="1958"/>
    <s v="Hip"/>
    <s v="CompShg"/>
    <s v="MetalSd"/>
    <s v="MetalSd"/>
    <s v="BrkFace"/>
    <n v="135"/>
    <s v="TA"/>
    <s v="Gd"/>
    <s v="CBlock"/>
    <s v="TA"/>
    <s v="TA"/>
    <s v="No"/>
    <s v="BLQ"/>
    <n v="570"/>
    <s v="Unf"/>
    <n v="0"/>
    <n v="510"/>
    <n v="1080"/>
    <s v="GasA"/>
    <s v="Gd"/>
    <x v="0"/>
    <s v="SBrkr"/>
    <n v="1080"/>
    <n v="0"/>
    <n v="0"/>
    <n v="1080"/>
    <n v="0"/>
    <n v="0"/>
    <n v="1"/>
    <n v="0"/>
    <n v="3"/>
    <n v="1"/>
    <s v="TA"/>
    <n v="5"/>
    <s v="Typ"/>
    <n v="0"/>
    <s v="NA"/>
    <s v="Attchd"/>
    <n v="1958"/>
    <s v="Unf"/>
    <n v="1"/>
    <n v="288"/>
    <s v="TA"/>
    <s v="TA"/>
    <s v="Y"/>
    <n v="0"/>
    <n v="0"/>
    <n v="0"/>
    <n v="0"/>
    <n v="130"/>
    <n v="0"/>
    <s v="NA"/>
    <s v="NA"/>
    <s v="NA"/>
    <n v="0"/>
    <n v="6"/>
    <n v="2008"/>
    <s v="WD"/>
    <s v="Normal"/>
    <n v="136000"/>
    <m/>
    <m/>
  </r>
  <r>
    <x v="1016"/>
    <n v="50"/>
    <s v="RM"/>
    <n v="60"/>
    <n v="8520"/>
    <s v="Pave"/>
    <s v="Grvl"/>
    <s v="Reg"/>
    <s v="Lvl"/>
    <s v="AllPub"/>
    <s v="Inside"/>
    <s v="Gtl"/>
    <s v="OldTown"/>
    <s v="Artery"/>
    <s v="Norm"/>
    <s v="1Fam"/>
    <s v="1.5Fin"/>
    <n v="6"/>
    <n v="7"/>
    <n v="1916"/>
    <n v="1950"/>
    <s v="Gable"/>
    <s v="CompShg"/>
    <s v="Stucco"/>
    <s v="Stucco"/>
    <s v="None"/>
    <n v="0"/>
    <s v="TA"/>
    <s v="Gd"/>
    <s v="BrkTil"/>
    <s v="TA"/>
    <s v="TA"/>
    <s v="No"/>
    <s v="Rec"/>
    <n v="168"/>
    <s v="LwQ"/>
    <n v="546"/>
    <n v="0"/>
    <n v="714"/>
    <s v="GasW"/>
    <s v="TA"/>
    <x v="1"/>
    <s v="SBrkr"/>
    <n v="1664"/>
    <n v="862"/>
    <n v="0"/>
    <n v="2526"/>
    <n v="0"/>
    <n v="0"/>
    <n v="2"/>
    <n v="0"/>
    <n v="5"/>
    <n v="1"/>
    <s v="Gd"/>
    <n v="10"/>
    <s v="Typ"/>
    <n v="1"/>
    <s v="Gd"/>
    <s v="Detchd"/>
    <n v="1916"/>
    <s v="Unf"/>
    <n v="1"/>
    <n v="216"/>
    <s v="TA"/>
    <s v="TA"/>
    <s v="Y"/>
    <n v="88"/>
    <n v="15"/>
    <n v="0"/>
    <n v="0"/>
    <n v="0"/>
    <n v="0"/>
    <s v="NA"/>
    <s v="GdWo"/>
    <s v="NA"/>
    <n v="0"/>
    <n v="8"/>
    <n v="2007"/>
    <s v="CWD"/>
    <s v="Family"/>
    <n v="136000"/>
    <m/>
    <m/>
  </r>
  <r>
    <x v="1017"/>
    <n v="90"/>
    <s v="RL"/>
    <n v="60"/>
    <n v="9000"/>
    <s v="Pave"/>
    <s v="NA"/>
    <s v="Reg"/>
    <s v="Lvl"/>
    <s v="AllPub"/>
    <s v="FR2"/>
    <s v="Gtl"/>
    <s v="NAmes"/>
    <s v="Norm"/>
    <s v="Norm"/>
    <s v="Duplex"/>
    <s v="2Story"/>
    <n v="5"/>
    <n v="5"/>
    <n v="1974"/>
    <n v="1974"/>
    <s v="Gable"/>
    <s v="CompShg"/>
    <s v="VinylSd"/>
    <s v="VinylSd"/>
    <s v="None"/>
    <n v="0"/>
    <s v="TA"/>
    <s v="TA"/>
    <s v="CBlock"/>
    <s v="Gd"/>
    <s v="TA"/>
    <s v="No"/>
    <s v="Unf"/>
    <n v="0"/>
    <s v="Unf"/>
    <n v="0"/>
    <n v="896"/>
    <n v="896"/>
    <s v="GasA"/>
    <s v="TA"/>
    <x v="0"/>
    <s v="SBrkr"/>
    <n v="896"/>
    <n v="896"/>
    <n v="0"/>
    <n v="1792"/>
    <n v="0"/>
    <n v="0"/>
    <n v="2"/>
    <n v="2"/>
    <n v="4"/>
    <n v="2"/>
    <s v="TA"/>
    <n v="8"/>
    <s v="Typ"/>
    <n v="0"/>
    <s v="NA"/>
    <s v="NA"/>
    <s v="NA"/>
    <s v="NA"/>
    <n v="0"/>
    <n v="0"/>
    <s v="NA"/>
    <s v="NA"/>
    <s v="Y"/>
    <n v="32"/>
    <n v="45"/>
    <n v="0"/>
    <n v="0"/>
    <n v="0"/>
    <n v="0"/>
    <s v="NA"/>
    <s v="NA"/>
    <s v="NA"/>
    <n v="0"/>
    <n v="9"/>
    <n v="2009"/>
    <s v="WD"/>
    <s v="Normal"/>
    <n v="136000"/>
    <m/>
    <m/>
  </r>
  <r>
    <x v="1018"/>
    <n v="90"/>
    <s v="RL"/>
    <s v="NA"/>
    <n v="7032"/>
    <s v="Pave"/>
    <s v="NA"/>
    <s v="IR1"/>
    <s v="Lvl"/>
    <s v="AllPub"/>
    <s v="Corner"/>
    <s v="Gtl"/>
    <s v="NAmes"/>
    <s v="Norm"/>
    <s v="Norm"/>
    <s v="Duplex"/>
    <s v="SFoyer"/>
    <n v="5"/>
    <n v="5"/>
    <n v="1979"/>
    <n v="1979"/>
    <s v="Gable"/>
    <s v="CompShg"/>
    <s v="MetalSd"/>
    <s v="MetalSd"/>
    <s v="None"/>
    <n v="0"/>
    <s v="TA"/>
    <s v="TA"/>
    <s v="CBlock"/>
    <s v="Gd"/>
    <s v="TA"/>
    <s v="Gd"/>
    <s v="GLQ"/>
    <n v="943"/>
    <s v="Unf"/>
    <n v="0"/>
    <n v="0"/>
    <n v="943"/>
    <s v="GasA"/>
    <s v="TA"/>
    <x v="0"/>
    <s v="SBrkr"/>
    <n v="943"/>
    <n v="0"/>
    <n v="0"/>
    <n v="943"/>
    <n v="1"/>
    <n v="0"/>
    <n v="1"/>
    <n v="0"/>
    <n v="2"/>
    <n v="1"/>
    <s v="TA"/>
    <n v="4"/>
    <s v="Typ"/>
    <n v="2"/>
    <s v="TA"/>
    <s v="Detchd"/>
    <n v="1979"/>
    <s v="Unf"/>
    <n v="2"/>
    <n v="600"/>
    <s v="TA"/>
    <s v="TA"/>
    <s v="Y"/>
    <n v="42"/>
    <n v="0"/>
    <n v="0"/>
    <n v="0"/>
    <n v="0"/>
    <n v="0"/>
    <s v="NA"/>
    <s v="NA"/>
    <s v="NA"/>
    <n v="0"/>
    <n v="12"/>
    <n v="2006"/>
    <s v="WD"/>
    <s v="Normal"/>
    <n v="135960"/>
    <m/>
    <m/>
  </r>
  <r>
    <x v="1019"/>
    <n v="190"/>
    <s v="RL"/>
    <n v="55"/>
    <n v="5687"/>
    <s v="Pave"/>
    <s v="Grvl"/>
    <s v="Reg"/>
    <s v="Bnk"/>
    <s v="AllPub"/>
    <s v="Inside"/>
    <s v="Gtl"/>
    <s v="SWISU"/>
    <s v="Norm"/>
    <s v="Norm"/>
    <s v="2fmCon"/>
    <s v="2Story"/>
    <n v="5"/>
    <n v="6"/>
    <n v="1912"/>
    <n v="2000"/>
    <s v="Gable"/>
    <s v="CompShg"/>
    <s v="VinylSd"/>
    <s v="VinylSd"/>
    <s v="None"/>
    <n v="0"/>
    <s v="TA"/>
    <s v="Fa"/>
    <s v="PConc"/>
    <s v="TA"/>
    <s v="Fa"/>
    <s v="No"/>
    <s v="Rec"/>
    <n v="210"/>
    <s v="Unf"/>
    <n v="0"/>
    <n v="570"/>
    <n v="780"/>
    <s v="GasA"/>
    <s v="Ex"/>
    <x v="1"/>
    <s v="SBrkr"/>
    <n v="936"/>
    <n v="780"/>
    <n v="0"/>
    <n v="1716"/>
    <n v="1"/>
    <n v="0"/>
    <n v="2"/>
    <n v="0"/>
    <n v="6"/>
    <n v="1"/>
    <s v="Fa"/>
    <n v="9"/>
    <s v="Typ"/>
    <n v="0"/>
    <s v="NA"/>
    <s v="NA"/>
    <s v="NA"/>
    <s v="NA"/>
    <n v="0"/>
    <n v="0"/>
    <s v="NA"/>
    <s v="NA"/>
    <s v="N"/>
    <n v="0"/>
    <n v="184"/>
    <n v="0"/>
    <n v="0"/>
    <n v="0"/>
    <n v="0"/>
    <s v="NA"/>
    <s v="NA"/>
    <s v="NA"/>
    <n v="0"/>
    <n v="3"/>
    <n v="2008"/>
    <s v="WD"/>
    <s v="Normal"/>
    <n v="135900"/>
    <m/>
    <m/>
  </r>
  <r>
    <x v="1020"/>
    <n v="20"/>
    <s v="RL"/>
    <s v="NA"/>
    <n v="8475"/>
    <s v="Pave"/>
    <s v="NA"/>
    <s v="IR1"/>
    <s v="Lvl"/>
    <s v="AllPub"/>
    <s v="Inside"/>
    <s v="Gtl"/>
    <s v="NAmes"/>
    <s v="Norm"/>
    <s v="Norm"/>
    <s v="1Fam"/>
    <s v="1Story"/>
    <n v="4"/>
    <n v="7"/>
    <n v="1956"/>
    <n v="1956"/>
    <s v="Gable"/>
    <s v="CompShg"/>
    <s v="VinylSd"/>
    <s v="VinylSd"/>
    <s v="None"/>
    <n v="0"/>
    <s v="TA"/>
    <s v="TA"/>
    <s v="CBlock"/>
    <s v="TA"/>
    <s v="TA"/>
    <s v="No"/>
    <s v="ALQ"/>
    <n v="228"/>
    <s v="Unf"/>
    <n v="0"/>
    <n v="724"/>
    <n v="952"/>
    <s v="GasA"/>
    <s v="Ex"/>
    <x v="0"/>
    <s v="FuseA"/>
    <n v="952"/>
    <n v="0"/>
    <n v="0"/>
    <n v="952"/>
    <n v="0"/>
    <n v="0"/>
    <n v="1"/>
    <n v="0"/>
    <n v="2"/>
    <n v="1"/>
    <s v="TA"/>
    <n v="4"/>
    <s v="Typ"/>
    <n v="0"/>
    <s v="NA"/>
    <s v="Detchd"/>
    <n v="1956"/>
    <s v="Unf"/>
    <n v="1"/>
    <n v="283"/>
    <s v="TA"/>
    <s v="TA"/>
    <s v="Y"/>
    <n v="0"/>
    <n v="0"/>
    <n v="0"/>
    <n v="0"/>
    <n v="0"/>
    <n v="0"/>
    <s v="NA"/>
    <s v="NA"/>
    <s v="NA"/>
    <n v="0"/>
    <n v="4"/>
    <n v="2008"/>
    <s v="WD"/>
    <s v="Normal"/>
    <n v="135750"/>
    <m/>
    <m/>
  </r>
  <r>
    <x v="1021"/>
    <n v="80"/>
    <s v="RL"/>
    <n v="75"/>
    <n v="9750"/>
    <s v="Pave"/>
    <s v="NA"/>
    <s v="Reg"/>
    <s v="Lvl"/>
    <s v="AllPub"/>
    <s v="Inside"/>
    <s v="Gtl"/>
    <s v="NAmes"/>
    <s v="Norm"/>
    <s v="Norm"/>
    <s v="1Fam"/>
    <s v="SLvl"/>
    <n v="5"/>
    <n v="5"/>
    <n v="1967"/>
    <n v="1967"/>
    <s v="Gable"/>
    <s v="CompShg"/>
    <s v="VinylSd"/>
    <s v="VinylSd"/>
    <s v="None"/>
    <n v="0"/>
    <s v="TA"/>
    <s v="TA"/>
    <s v="PConc"/>
    <s v="TA"/>
    <s v="TA"/>
    <s v="Av"/>
    <s v="ALQ"/>
    <n v="400"/>
    <s v="Rec"/>
    <n v="480"/>
    <n v="100"/>
    <n v="980"/>
    <s v="GasA"/>
    <s v="Gd"/>
    <x v="0"/>
    <s v="SBrkr"/>
    <n v="980"/>
    <n v="0"/>
    <n v="0"/>
    <n v="980"/>
    <n v="0"/>
    <n v="0"/>
    <n v="2"/>
    <n v="0"/>
    <n v="3"/>
    <n v="1"/>
    <s v="TA"/>
    <n v="6"/>
    <s v="Typ"/>
    <n v="0"/>
    <s v="NA"/>
    <s v="Attchd"/>
    <n v="1967"/>
    <s v="Fin"/>
    <n v="1"/>
    <n v="384"/>
    <s v="TA"/>
    <s v="TA"/>
    <s v="Y"/>
    <n v="68"/>
    <n v="0"/>
    <n v="0"/>
    <n v="0"/>
    <n v="0"/>
    <n v="0"/>
    <s v="NA"/>
    <s v="NA"/>
    <s v="NA"/>
    <n v="0"/>
    <n v="10"/>
    <n v="2006"/>
    <s v="WD"/>
    <s v="Normal"/>
    <n v="135500"/>
    <m/>
    <m/>
  </r>
  <r>
    <x v="1022"/>
    <n v="50"/>
    <s v="RL"/>
    <n v="59"/>
    <n v="16466"/>
    <s v="Pave"/>
    <s v="NA"/>
    <s v="IR1"/>
    <s v="Lvl"/>
    <s v="AllPub"/>
    <s v="Inside"/>
    <s v="Gtl"/>
    <s v="Edwards"/>
    <s v="Norm"/>
    <s v="Norm"/>
    <s v="1Fam"/>
    <s v="1.5Fin"/>
    <n v="5"/>
    <n v="7"/>
    <n v="1955"/>
    <n v="1955"/>
    <s v="Gable"/>
    <s v="CompShg"/>
    <s v="MetalSd"/>
    <s v="MetalSd"/>
    <s v="None"/>
    <n v="0"/>
    <s v="TA"/>
    <s v="Gd"/>
    <s v="PConc"/>
    <s v="TA"/>
    <s v="TA"/>
    <s v="No"/>
    <s v="Unf"/>
    <n v="0"/>
    <s v="Unf"/>
    <n v="0"/>
    <n v="816"/>
    <n v="816"/>
    <s v="GasA"/>
    <s v="TA"/>
    <x v="0"/>
    <s v="SBrkr"/>
    <n v="872"/>
    <n v="521"/>
    <n v="0"/>
    <n v="1393"/>
    <n v="0"/>
    <n v="0"/>
    <n v="1"/>
    <n v="1"/>
    <n v="3"/>
    <n v="1"/>
    <s v="TA"/>
    <n v="8"/>
    <s v="Typ"/>
    <n v="0"/>
    <s v="NA"/>
    <s v="Attchd"/>
    <n v="1955"/>
    <s v="Unf"/>
    <n v="1"/>
    <n v="300"/>
    <s v="TA"/>
    <s v="TA"/>
    <s v="Y"/>
    <n v="121"/>
    <n v="0"/>
    <n v="0"/>
    <n v="0"/>
    <n v="265"/>
    <n v="0"/>
    <s v="NA"/>
    <s v="NA"/>
    <s v="NA"/>
    <n v="0"/>
    <n v="4"/>
    <n v="2008"/>
    <s v="WD"/>
    <s v="Normal"/>
    <n v="135500"/>
    <m/>
    <m/>
  </r>
  <r>
    <x v="1023"/>
    <n v="50"/>
    <s v="RL"/>
    <n v="60"/>
    <n v="10410"/>
    <s v="Pave"/>
    <s v="NA"/>
    <s v="Reg"/>
    <s v="Lvl"/>
    <s v="AllPub"/>
    <s v="Inside"/>
    <s v="Gtl"/>
    <s v="OldTown"/>
    <s v="Norm"/>
    <s v="Norm"/>
    <s v="1Fam"/>
    <s v="1.5Fin"/>
    <n v="5"/>
    <n v="7"/>
    <n v="1916"/>
    <n v="1987"/>
    <s v="Gable"/>
    <s v="CompShg"/>
    <s v="HdBoard"/>
    <s v="HdBoard"/>
    <s v="None"/>
    <n v="0"/>
    <s v="TA"/>
    <s v="TA"/>
    <s v="CBlock"/>
    <s v="Fa"/>
    <s v="TA"/>
    <s v="No"/>
    <s v="Unf"/>
    <n v="0"/>
    <s v="Unf"/>
    <n v="0"/>
    <n v="660"/>
    <n v="660"/>
    <s v="GasA"/>
    <s v="Ex"/>
    <x v="0"/>
    <s v="SBrkr"/>
    <n v="808"/>
    <n v="704"/>
    <n v="144"/>
    <n v="1656"/>
    <n v="0"/>
    <n v="0"/>
    <n v="2"/>
    <n v="1"/>
    <n v="3"/>
    <n v="1"/>
    <s v="TA"/>
    <n v="8"/>
    <s v="Min2"/>
    <n v="0"/>
    <s v="NA"/>
    <s v="Detchd"/>
    <n v="1916"/>
    <s v="Unf"/>
    <n v="1"/>
    <n v="180"/>
    <s v="Fa"/>
    <s v="Fa"/>
    <s v="N"/>
    <n v="0"/>
    <n v="0"/>
    <n v="0"/>
    <n v="140"/>
    <n v="0"/>
    <n v="0"/>
    <s v="NA"/>
    <s v="MnPrv"/>
    <s v="NA"/>
    <n v="0"/>
    <n v="8"/>
    <n v="2009"/>
    <s v="WD"/>
    <s v="Normal"/>
    <n v="135000"/>
    <m/>
    <m/>
  </r>
  <r>
    <x v="1024"/>
    <n v="60"/>
    <s v="RM"/>
    <n v="60"/>
    <n v="3378"/>
    <s v="Pave"/>
    <s v="Grvl"/>
    <s v="Reg"/>
    <s v="HLS"/>
    <s v="AllPub"/>
    <s v="Inside"/>
    <s v="Gtl"/>
    <s v="OldTown"/>
    <s v="Norm"/>
    <s v="Norm"/>
    <s v="1Fam"/>
    <s v="2Story"/>
    <n v="7"/>
    <n v="8"/>
    <n v="1946"/>
    <n v="199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651"/>
    <n v="651"/>
    <s v="GasA"/>
    <s v="Gd"/>
    <x v="0"/>
    <s v="SBrkr"/>
    <n v="707"/>
    <n v="682"/>
    <n v="0"/>
    <n v="1389"/>
    <n v="0"/>
    <n v="0"/>
    <n v="1"/>
    <n v="1"/>
    <n v="3"/>
    <n v="1"/>
    <s v="TA"/>
    <n v="6"/>
    <s v="Typ"/>
    <n v="2"/>
    <s v="Gd"/>
    <s v="Detchd"/>
    <n v="1947"/>
    <s v="Unf"/>
    <n v="1"/>
    <n v="240"/>
    <s v="TA"/>
    <s v="TA"/>
    <s v="P"/>
    <n v="0"/>
    <n v="0"/>
    <n v="126"/>
    <n v="0"/>
    <n v="0"/>
    <n v="0"/>
    <s v="NA"/>
    <s v="NA"/>
    <s v="NA"/>
    <n v="0"/>
    <n v="9"/>
    <n v="2009"/>
    <s v="WD"/>
    <s v="Normal"/>
    <n v="135000"/>
    <m/>
    <m/>
  </r>
  <r>
    <x v="1025"/>
    <n v="20"/>
    <s v="RL"/>
    <n v="71"/>
    <n v="7064"/>
    <s v="Pave"/>
    <s v="NA"/>
    <s v="Reg"/>
    <s v="Lvl"/>
    <s v="AllPub"/>
    <s v="Inside"/>
    <s v="Gtl"/>
    <s v="Sawyer"/>
    <s v="Norm"/>
    <s v="Norm"/>
    <s v="1Fam"/>
    <s v="1Story"/>
    <n v="5"/>
    <n v="6"/>
    <n v="1977"/>
    <n v="1977"/>
    <s v="Gable"/>
    <s v="CompShg"/>
    <s v="Plywood"/>
    <s v="Plywood"/>
    <s v="BrkFace"/>
    <n v="153"/>
    <s v="TA"/>
    <s v="TA"/>
    <s v="CBlock"/>
    <s v="TA"/>
    <s v="TA"/>
    <s v="No"/>
    <s v="BLQ"/>
    <n v="560"/>
    <s v="Unf"/>
    <n v="0"/>
    <n v="420"/>
    <n v="980"/>
    <s v="GasA"/>
    <s v="TA"/>
    <x v="0"/>
    <s v="SBrkr"/>
    <n v="980"/>
    <n v="0"/>
    <n v="0"/>
    <n v="980"/>
    <n v="0"/>
    <n v="0"/>
    <n v="1"/>
    <n v="0"/>
    <n v="3"/>
    <n v="1"/>
    <s v="TA"/>
    <n v="6"/>
    <s v="Typ"/>
    <n v="0"/>
    <s v="NA"/>
    <s v="Detchd"/>
    <n v="1986"/>
    <s v="Unf"/>
    <n v="2"/>
    <n v="484"/>
    <s v="TA"/>
    <s v="TA"/>
    <s v="Y"/>
    <n v="192"/>
    <n v="0"/>
    <n v="0"/>
    <n v="0"/>
    <n v="0"/>
    <n v="0"/>
    <s v="NA"/>
    <s v="NA"/>
    <s v="NA"/>
    <n v="0"/>
    <n v="7"/>
    <n v="2009"/>
    <s v="WD"/>
    <s v="Normal"/>
    <n v="135000"/>
    <m/>
    <m/>
  </r>
  <r>
    <x v="1026"/>
    <n v="60"/>
    <s v="RL"/>
    <n v="70"/>
    <n v="11606"/>
    <s v="Pave"/>
    <s v="NA"/>
    <s v="IR1"/>
    <s v="HLS"/>
    <s v="AllPub"/>
    <s v="Inside"/>
    <s v="Sev"/>
    <s v="NAmes"/>
    <s v="Norm"/>
    <s v="Norm"/>
    <s v="1Fam"/>
    <s v="2Story"/>
    <n v="5"/>
    <n v="5"/>
    <n v="1969"/>
    <n v="1969"/>
    <s v="Gable"/>
    <s v="CompShg"/>
    <s v="Plywood"/>
    <s v="Plywood"/>
    <s v="BrkFace"/>
    <n v="192"/>
    <s v="TA"/>
    <s v="TA"/>
    <s v="PConc"/>
    <s v="Gd"/>
    <s v="TA"/>
    <s v="Av"/>
    <s v="Rec"/>
    <n v="650"/>
    <s v="Unf"/>
    <n v="0"/>
    <n v="390"/>
    <n v="1040"/>
    <s v="GasA"/>
    <s v="TA"/>
    <x v="0"/>
    <s v="SBrkr"/>
    <n v="1040"/>
    <n v="1040"/>
    <n v="0"/>
    <n v="2080"/>
    <n v="0"/>
    <n v="1"/>
    <n v="1"/>
    <n v="2"/>
    <n v="5"/>
    <n v="1"/>
    <s v="Fa"/>
    <n v="9"/>
    <s v="Typ"/>
    <n v="2"/>
    <s v="TA"/>
    <s v="Attchd"/>
    <n v="1969"/>
    <s v="Unf"/>
    <n v="2"/>
    <n v="504"/>
    <s v="TA"/>
    <s v="TA"/>
    <s v="Y"/>
    <n v="335"/>
    <n v="0"/>
    <n v="0"/>
    <n v="0"/>
    <n v="0"/>
    <n v="0"/>
    <s v="NA"/>
    <s v="NA"/>
    <s v="NA"/>
    <n v="0"/>
    <n v="9"/>
    <n v="2007"/>
    <s v="WD"/>
    <s v="Family"/>
    <n v="135000"/>
    <m/>
    <m/>
  </r>
  <r>
    <x v="1027"/>
    <n v="50"/>
    <s v="RM"/>
    <n v="60"/>
    <n v="10320"/>
    <s v="Pave"/>
    <s v="Grvl"/>
    <s v="Reg"/>
    <s v="Lvl"/>
    <s v="AllPub"/>
    <s v="Inside"/>
    <s v="Gtl"/>
    <s v="IDOTRR"/>
    <s v="Norm"/>
    <s v="Norm"/>
    <s v="1Fam"/>
    <s v="1.5Fin"/>
    <n v="6"/>
    <n v="7"/>
    <n v="1906"/>
    <n v="1995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56"/>
    <n v="756"/>
    <s v="GasA"/>
    <s v="Ex"/>
    <x v="0"/>
    <s v="SBrkr"/>
    <n v="756"/>
    <n v="713"/>
    <n v="0"/>
    <n v="1469"/>
    <n v="0"/>
    <n v="0"/>
    <n v="1"/>
    <n v="0"/>
    <n v="3"/>
    <n v="1"/>
    <s v="TA"/>
    <n v="7"/>
    <s v="Typ"/>
    <n v="0"/>
    <s v="NA"/>
    <s v="Detchd"/>
    <n v="1906"/>
    <s v="Unf"/>
    <n v="1"/>
    <n v="216"/>
    <s v="TA"/>
    <s v="TA"/>
    <s v="Y"/>
    <n v="57"/>
    <n v="0"/>
    <n v="239"/>
    <n v="0"/>
    <n v="0"/>
    <n v="0"/>
    <s v="NA"/>
    <s v="MnPrv"/>
    <s v="NA"/>
    <n v="0"/>
    <n v="6"/>
    <n v="2008"/>
    <s v="WD"/>
    <s v="Normal"/>
    <n v="135000"/>
    <m/>
    <m/>
  </r>
  <r>
    <x v="1028"/>
    <n v="50"/>
    <s v="RL"/>
    <n v="60"/>
    <n v="8172"/>
    <s v="Pave"/>
    <s v="NA"/>
    <s v="Reg"/>
    <s v="Lvl"/>
    <s v="AllPub"/>
    <s v="Inside"/>
    <s v="Gtl"/>
    <s v="Edwards"/>
    <s v="Norm"/>
    <s v="Norm"/>
    <s v="1Fam"/>
    <s v="1.5Fin"/>
    <n v="4"/>
    <n v="6"/>
    <n v="1954"/>
    <n v="197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941"/>
    <n v="941"/>
    <s v="GasA"/>
    <s v="Ex"/>
    <x v="0"/>
    <s v="SBrkr"/>
    <n v="997"/>
    <n v="473"/>
    <n v="0"/>
    <n v="1470"/>
    <n v="0"/>
    <n v="0"/>
    <n v="2"/>
    <n v="0"/>
    <n v="4"/>
    <n v="1"/>
    <s v="TA"/>
    <n v="7"/>
    <s v="Typ"/>
    <n v="0"/>
    <s v="NA"/>
    <s v="Detchd"/>
    <n v="1958"/>
    <s v="Unf"/>
    <n v="1"/>
    <n v="548"/>
    <s v="TA"/>
    <s v="TA"/>
    <s v="Y"/>
    <n v="0"/>
    <n v="0"/>
    <n v="0"/>
    <n v="0"/>
    <n v="156"/>
    <n v="0"/>
    <s v="NA"/>
    <s v="NA"/>
    <s v="NA"/>
    <n v="0"/>
    <n v="5"/>
    <n v="2008"/>
    <s v="WD"/>
    <s v="Normal"/>
    <n v="135000"/>
    <m/>
    <m/>
  </r>
  <r>
    <x v="1029"/>
    <n v="90"/>
    <s v="RL"/>
    <n v="78"/>
    <n v="10530"/>
    <s v="Pave"/>
    <s v="NA"/>
    <s v="Reg"/>
    <s v="Lvl"/>
    <s v="AllPub"/>
    <s v="Inside"/>
    <s v="Gtl"/>
    <s v="Mitchel"/>
    <s v="Norm"/>
    <s v="Norm"/>
    <s v="Duplex"/>
    <s v="SFoyer"/>
    <n v="6"/>
    <n v="5"/>
    <n v="1977"/>
    <n v="1977"/>
    <s v="Gable"/>
    <s v="CompShg"/>
    <s v="Plywood"/>
    <s v="ImStucc"/>
    <s v="BrkFace"/>
    <n v="90"/>
    <s v="TA"/>
    <s v="TA"/>
    <s v="CBlock"/>
    <s v="Gd"/>
    <s v="TA"/>
    <s v="Gd"/>
    <s v="GLQ"/>
    <n v="975"/>
    <s v="Unf"/>
    <n v="0"/>
    <n v="0"/>
    <n v="975"/>
    <s v="GasA"/>
    <s v="TA"/>
    <x v="0"/>
    <s v="SBrkr"/>
    <n v="1004"/>
    <n v="0"/>
    <n v="0"/>
    <n v="1004"/>
    <n v="1"/>
    <n v="0"/>
    <n v="1"/>
    <n v="0"/>
    <n v="2"/>
    <n v="1"/>
    <s v="TA"/>
    <n v="4"/>
    <s v="Typ"/>
    <n v="0"/>
    <s v="NA"/>
    <s v="Attchd"/>
    <n v="1977"/>
    <s v="Unf"/>
    <n v="2"/>
    <n v="504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135000"/>
    <m/>
    <m/>
  </r>
  <r>
    <x v="1030"/>
    <n v="20"/>
    <s v="RL"/>
    <n v="65"/>
    <n v="6993"/>
    <s v="Pave"/>
    <s v="NA"/>
    <s v="Reg"/>
    <s v="Lvl"/>
    <s v="AllPub"/>
    <s v="Inside"/>
    <s v="Gtl"/>
    <s v="Sawyer"/>
    <s v="Feedr"/>
    <s v="Norm"/>
    <s v="1Fam"/>
    <s v="1Story"/>
    <n v="5"/>
    <n v="7"/>
    <n v="1961"/>
    <n v="1994"/>
    <s v="Gable"/>
    <s v="CompShg"/>
    <s v="HdBoard"/>
    <s v="Plywood"/>
    <s v="None"/>
    <n v="0"/>
    <s v="TA"/>
    <s v="TA"/>
    <s v="CBlock"/>
    <s v="TA"/>
    <s v="TA"/>
    <s v="No"/>
    <s v="BLQ"/>
    <n v="465"/>
    <s v="Unf"/>
    <n v="0"/>
    <n v="447"/>
    <n v="912"/>
    <s v="GasA"/>
    <s v="TA"/>
    <x v="0"/>
    <s v="SBrkr"/>
    <n v="1236"/>
    <n v="0"/>
    <n v="0"/>
    <n v="1236"/>
    <n v="0"/>
    <n v="0"/>
    <n v="1"/>
    <n v="0"/>
    <n v="3"/>
    <n v="1"/>
    <s v="TA"/>
    <n v="6"/>
    <s v="Typ"/>
    <n v="1"/>
    <s v="TA"/>
    <s v="Attchd"/>
    <n v="1961"/>
    <s v="Unf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35000"/>
    <m/>
    <m/>
  </r>
  <r>
    <x v="1031"/>
    <n v="20"/>
    <s v="RL"/>
    <s v="NA"/>
    <n v="17140"/>
    <s v="Pave"/>
    <s v="NA"/>
    <s v="Reg"/>
    <s v="Lvl"/>
    <s v="AllPub"/>
    <s v="Inside"/>
    <s v="Gtl"/>
    <s v="Edwards"/>
    <s v="Norm"/>
    <s v="Norm"/>
    <s v="1Fam"/>
    <s v="1Story"/>
    <n v="4"/>
    <n v="6"/>
    <n v="1956"/>
    <n v="1956"/>
    <s v="Gable"/>
    <s v="CompShg"/>
    <s v="VinylSd"/>
    <s v="VinylSd"/>
    <s v="None"/>
    <n v="0"/>
    <s v="TA"/>
    <s v="TA"/>
    <s v="CBlock"/>
    <s v="TA"/>
    <s v="TA"/>
    <s v="No"/>
    <s v="ALQ"/>
    <n v="1059"/>
    <s v="Unf"/>
    <n v="0"/>
    <n v="75"/>
    <n v="1134"/>
    <s v="GasA"/>
    <s v="Ex"/>
    <x v="0"/>
    <s v="FuseA"/>
    <n v="1229"/>
    <n v="0"/>
    <n v="0"/>
    <n v="1229"/>
    <n v="0"/>
    <n v="0"/>
    <n v="1"/>
    <n v="0"/>
    <n v="3"/>
    <n v="1"/>
    <s v="TA"/>
    <n v="6"/>
    <s v="Typ"/>
    <n v="0"/>
    <s v="NA"/>
    <s v="Attchd"/>
    <n v="1956"/>
    <s v="RFn"/>
    <n v="1"/>
    <n v="284"/>
    <s v="TA"/>
    <s v="TA"/>
    <s v="Y"/>
    <n v="0"/>
    <n v="0"/>
    <n v="0"/>
    <n v="0"/>
    <n v="0"/>
    <n v="0"/>
    <s v="NA"/>
    <s v="NA"/>
    <s v="NA"/>
    <n v="0"/>
    <n v="4"/>
    <n v="2009"/>
    <s v="WD"/>
    <s v="Normal"/>
    <n v="135000"/>
    <m/>
    <m/>
  </r>
  <r>
    <x v="1032"/>
    <n v="20"/>
    <s v="RL"/>
    <s v="NA"/>
    <n v="7390"/>
    <s v="Pave"/>
    <s v="NA"/>
    <s v="IR1"/>
    <s v="Lvl"/>
    <s v="AllPub"/>
    <s v="Inside"/>
    <s v="Gtl"/>
    <s v="NAmes"/>
    <s v="Norm"/>
    <s v="Norm"/>
    <s v="1Fam"/>
    <s v="1Story"/>
    <n v="5"/>
    <n v="7"/>
    <n v="1955"/>
    <n v="1955"/>
    <s v="Hip"/>
    <s v="CompShg"/>
    <s v="Wd Sdng"/>
    <s v="Wd Sdng"/>
    <s v="BrkFace"/>
    <n v="151"/>
    <s v="TA"/>
    <s v="TA"/>
    <s v="CBlock"/>
    <s v="TA"/>
    <s v="TA"/>
    <s v="No"/>
    <s v="ALQ"/>
    <n v="902"/>
    <s v="Unf"/>
    <n v="0"/>
    <n v="196"/>
    <n v="1098"/>
    <s v="GasA"/>
    <s v="TA"/>
    <x v="0"/>
    <s v="SBrkr"/>
    <n v="1098"/>
    <n v="0"/>
    <n v="0"/>
    <n v="1098"/>
    <n v="1"/>
    <n v="0"/>
    <n v="1"/>
    <n v="0"/>
    <n v="3"/>
    <n v="1"/>
    <s v="TA"/>
    <n v="6"/>
    <s v="Typ"/>
    <n v="0"/>
    <s v="NA"/>
    <s v="Attchd"/>
    <n v="1955"/>
    <s v="Unf"/>
    <n v="1"/>
    <n v="260"/>
    <s v="TA"/>
    <s v="TA"/>
    <s v="Y"/>
    <n v="0"/>
    <n v="0"/>
    <n v="0"/>
    <n v="0"/>
    <n v="0"/>
    <n v="0"/>
    <s v="NA"/>
    <s v="NA"/>
    <s v="NA"/>
    <n v="0"/>
    <n v="7"/>
    <n v="2008"/>
    <s v="WD"/>
    <s v="Normal"/>
    <n v="135000"/>
    <m/>
    <m/>
  </r>
  <r>
    <x v="1033"/>
    <n v="50"/>
    <s v="RL"/>
    <n v="60"/>
    <n v="10800"/>
    <s v="Pave"/>
    <s v="NA"/>
    <s v="Reg"/>
    <s v="Lvl"/>
    <s v="AllPub"/>
    <s v="Inside"/>
    <s v="Gtl"/>
    <s v="NAmes"/>
    <s v="Norm"/>
    <s v="Norm"/>
    <s v="1Fam"/>
    <s v="1.5Fin"/>
    <n v="4"/>
    <n v="4"/>
    <n v="1949"/>
    <n v="1950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720"/>
    <n v="720"/>
    <s v="GasA"/>
    <s v="TA"/>
    <x v="1"/>
    <s v="FuseA"/>
    <n v="720"/>
    <n v="472"/>
    <n v="0"/>
    <n v="1192"/>
    <n v="0"/>
    <n v="0"/>
    <n v="1"/>
    <n v="1"/>
    <n v="4"/>
    <n v="1"/>
    <s v="TA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2"/>
    <n v="2006"/>
    <s v="WD"/>
    <s v="Abnorml"/>
    <n v="135000"/>
    <m/>
    <m/>
  </r>
  <r>
    <x v="1034"/>
    <n v="50"/>
    <s v="RL"/>
    <n v="115"/>
    <n v="21286"/>
    <s v="Pave"/>
    <s v="NA"/>
    <s v="Reg"/>
    <s v="Lvl"/>
    <s v="AllPub"/>
    <s v="Inside"/>
    <s v="Gtl"/>
    <s v="Sawyer"/>
    <s v="Norm"/>
    <s v="Norm"/>
    <s v="1Fam"/>
    <s v="1.5Fin"/>
    <n v="5"/>
    <n v="5"/>
    <n v="1948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20"/>
    <n v="720"/>
    <s v="GasA"/>
    <s v="TA"/>
    <x v="0"/>
    <s v="SBrkr"/>
    <n v="720"/>
    <n v="551"/>
    <n v="0"/>
    <n v="1271"/>
    <n v="0"/>
    <n v="0"/>
    <n v="2"/>
    <n v="0"/>
    <n v="4"/>
    <n v="1"/>
    <s v="TA"/>
    <n v="7"/>
    <s v="Typ"/>
    <n v="1"/>
    <s v="Gd"/>
    <s v="Attchd"/>
    <n v="1948"/>
    <s v="Unf"/>
    <n v="1"/>
    <n v="312"/>
    <s v="TA"/>
    <s v="TA"/>
    <s v="Y"/>
    <n v="0"/>
    <n v="0"/>
    <n v="108"/>
    <n v="0"/>
    <n v="0"/>
    <n v="0"/>
    <s v="NA"/>
    <s v="NA"/>
    <s v="NA"/>
    <n v="0"/>
    <n v="8"/>
    <n v="2008"/>
    <s v="WD"/>
    <s v="Normal"/>
    <n v="135000"/>
    <m/>
    <m/>
  </r>
  <r>
    <x v="1035"/>
    <n v="45"/>
    <s v="RL"/>
    <n v="60"/>
    <n v="9600"/>
    <s v="Pave"/>
    <s v="NA"/>
    <s v="Reg"/>
    <s v="Lvl"/>
    <s v="AllPub"/>
    <s v="Inside"/>
    <s v="Gtl"/>
    <s v="NAmes"/>
    <s v="Norm"/>
    <s v="Norm"/>
    <s v="1Fam"/>
    <s v="1.5Unf"/>
    <n v="5"/>
    <n v="7"/>
    <n v="1949"/>
    <n v="2003"/>
    <s v="Gable"/>
    <s v="CompShg"/>
    <s v="MetalSd"/>
    <s v="MetalSd"/>
    <s v="None"/>
    <n v="0"/>
    <s v="TA"/>
    <s v="TA"/>
    <s v="CBlock"/>
    <s v="TA"/>
    <s v="TA"/>
    <s v="No"/>
    <s v="ALQ"/>
    <n v="220"/>
    <s v="Unf"/>
    <n v="0"/>
    <n v="625"/>
    <n v="845"/>
    <s v="GasA"/>
    <s v="TA"/>
    <x v="0"/>
    <s v="SBrkr"/>
    <n v="893"/>
    <n v="0"/>
    <n v="0"/>
    <n v="893"/>
    <n v="0"/>
    <n v="1"/>
    <n v="1"/>
    <n v="0"/>
    <n v="2"/>
    <n v="1"/>
    <s v="Gd"/>
    <n v="4"/>
    <s v="Typ"/>
    <n v="0"/>
    <s v="NA"/>
    <s v="Detchd"/>
    <n v="1985"/>
    <s v="Unf"/>
    <n v="2"/>
    <n v="576"/>
    <s v="TA"/>
    <s v="TA"/>
    <s v="Y"/>
    <n v="0"/>
    <n v="0"/>
    <n v="0"/>
    <n v="0"/>
    <n v="0"/>
    <n v="0"/>
    <s v="NA"/>
    <s v="NA"/>
    <s v="NA"/>
    <n v="0"/>
    <n v="5"/>
    <n v="2007"/>
    <s v="WD"/>
    <s v="Normal"/>
    <n v="135000"/>
    <m/>
    <m/>
  </r>
  <r>
    <x v="1036"/>
    <n v="20"/>
    <s v="RL"/>
    <n v="72"/>
    <n v="10152"/>
    <s v="Pave"/>
    <s v="NA"/>
    <s v="Reg"/>
    <s v="Lvl"/>
    <s v="AllPub"/>
    <s v="Inside"/>
    <s v="Gtl"/>
    <s v="NAmes"/>
    <s v="Norm"/>
    <s v="Norm"/>
    <s v="1Fam"/>
    <s v="1Story"/>
    <n v="5"/>
    <n v="5"/>
    <n v="1956"/>
    <n v="1956"/>
    <s v="Hip"/>
    <s v="CompShg"/>
    <s v="MetalSd"/>
    <s v="MetalSd"/>
    <s v="BrkFace"/>
    <n v="120"/>
    <s v="TA"/>
    <s v="TA"/>
    <s v="CBlock"/>
    <s v="TA"/>
    <s v="TA"/>
    <s v="No"/>
    <s v="BLQ"/>
    <n v="586"/>
    <s v="Unf"/>
    <n v="0"/>
    <n v="462"/>
    <n v="1048"/>
    <s v="GasA"/>
    <s v="TA"/>
    <x v="0"/>
    <s v="SBrkr"/>
    <n v="1048"/>
    <n v="0"/>
    <n v="0"/>
    <n v="1048"/>
    <n v="1"/>
    <n v="0"/>
    <n v="1"/>
    <n v="0"/>
    <n v="3"/>
    <n v="1"/>
    <s v="TA"/>
    <n v="6"/>
    <s v="Typ"/>
    <n v="0"/>
    <s v="NA"/>
    <s v="Attchd"/>
    <n v="1956"/>
    <s v="Unf"/>
    <n v="1"/>
    <n v="286"/>
    <s v="TA"/>
    <s v="TA"/>
    <s v="Y"/>
    <n v="0"/>
    <n v="20"/>
    <n v="0"/>
    <n v="0"/>
    <n v="192"/>
    <n v="0"/>
    <s v="NA"/>
    <s v="NA"/>
    <s v="NA"/>
    <n v="0"/>
    <n v="6"/>
    <n v="2007"/>
    <s v="WD"/>
    <s v="Normal"/>
    <n v="135000"/>
    <m/>
    <m/>
  </r>
  <r>
    <x v="1037"/>
    <n v="20"/>
    <s v="RL"/>
    <n v="70"/>
    <n v="7000"/>
    <s v="Pave"/>
    <s v="NA"/>
    <s v="Reg"/>
    <s v="Lvl"/>
    <s v="AllPub"/>
    <s v="Inside"/>
    <s v="Gtl"/>
    <s v="NAmes"/>
    <s v="Norm"/>
    <s v="Norm"/>
    <s v="1Fam"/>
    <s v="1Story"/>
    <n v="5"/>
    <n v="7"/>
    <n v="1960"/>
    <n v="2002"/>
    <s v="Gable"/>
    <s v="CompShg"/>
    <s v="Wd Sdng"/>
    <s v="Wd Sdng"/>
    <s v="BrkFace"/>
    <n v="45"/>
    <s v="TA"/>
    <s v="TA"/>
    <s v="CBlock"/>
    <s v="TA"/>
    <s v="TA"/>
    <s v="No"/>
    <s v="Rec"/>
    <n v="588"/>
    <s v="Unf"/>
    <n v="0"/>
    <n v="422"/>
    <n v="1010"/>
    <s v="GasA"/>
    <s v="Ex"/>
    <x v="0"/>
    <s v="SBrkr"/>
    <n v="1134"/>
    <n v="0"/>
    <n v="0"/>
    <n v="1134"/>
    <n v="0"/>
    <n v="0"/>
    <n v="1"/>
    <n v="0"/>
    <n v="2"/>
    <n v="1"/>
    <s v="TA"/>
    <n v="6"/>
    <s v="Typ"/>
    <n v="0"/>
    <s v="NA"/>
    <s v="Attchd"/>
    <n v="1960"/>
    <s v="RFn"/>
    <n v="1"/>
    <n v="254"/>
    <s v="TA"/>
    <s v="TA"/>
    <s v="Y"/>
    <n v="0"/>
    <n v="16"/>
    <n v="0"/>
    <n v="0"/>
    <n v="0"/>
    <n v="0"/>
    <s v="NA"/>
    <s v="MnWw"/>
    <s v="NA"/>
    <n v="0"/>
    <n v="4"/>
    <n v="2007"/>
    <s v="WD"/>
    <s v="Family"/>
    <n v="135000"/>
    <m/>
    <m/>
  </r>
  <r>
    <x v="1038"/>
    <n v="50"/>
    <s v="RL"/>
    <n v="65"/>
    <n v="7804"/>
    <s v="Pave"/>
    <s v="NA"/>
    <s v="Reg"/>
    <s v="Lvl"/>
    <s v="AllPub"/>
    <s v="Inside"/>
    <s v="Gtl"/>
    <s v="SWISU"/>
    <s v="Norm"/>
    <s v="Norm"/>
    <s v="1Fam"/>
    <s v="1.5Fin"/>
    <n v="4"/>
    <n v="3"/>
    <n v="1928"/>
    <n v="1950"/>
    <s v="Gable"/>
    <s v="CompShg"/>
    <s v="WdShing"/>
    <s v="Plywood"/>
    <s v="None"/>
    <n v="0"/>
    <s v="TA"/>
    <s v="TA"/>
    <s v="BrkTil"/>
    <s v="TA"/>
    <s v="TA"/>
    <s v="No"/>
    <s v="BLQ"/>
    <n v="622"/>
    <s v="Unf"/>
    <n v="0"/>
    <n v="500"/>
    <n v="1122"/>
    <s v="GasA"/>
    <s v="TA"/>
    <x v="0"/>
    <s v="SBrkr"/>
    <n v="1328"/>
    <n v="653"/>
    <n v="0"/>
    <n v="1981"/>
    <n v="1"/>
    <n v="0"/>
    <n v="2"/>
    <n v="0"/>
    <n v="4"/>
    <n v="1"/>
    <s v="Gd"/>
    <n v="7"/>
    <s v="Min2"/>
    <n v="2"/>
    <s v="TA"/>
    <s v="Detchd"/>
    <n v="1981"/>
    <s v="Unf"/>
    <n v="2"/>
    <n v="576"/>
    <s v="TA"/>
    <s v="TA"/>
    <s v="Y"/>
    <n v="431"/>
    <n v="44"/>
    <n v="0"/>
    <n v="0"/>
    <n v="0"/>
    <n v="0"/>
    <s v="NA"/>
    <s v="MnPrv"/>
    <s v="NA"/>
    <n v="0"/>
    <n v="12"/>
    <n v="2009"/>
    <s v="WD"/>
    <s v="Normal"/>
    <n v="135000"/>
    <m/>
    <m/>
  </r>
  <r>
    <x v="1039"/>
    <n v="90"/>
    <s v="RL"/>
    <n v="87"/>
    <n v="9246"/>
    <s v="Pave"/>
    <s v="NA"/>
    <s v="IR1"/>
    <s v="Lvl"/>
    <s v="AllPub"/>
    <s v="Inside"/>
    <s v="Gtl"/>
    <s v="NWAmes"/>
    <s v="Feedr"/>
    <s v="Norm"/>
    <s v="Duplex"/>
    <s v="1Story"/>
    <n v="5"/>
    <n v="5"/>
    <n v="1973"/>
    <n v="1973"/>
    <s v="Gable"/>
    <s v="CompShg"/>
    <s v="Plywood"/>
    <s v="Plywood"/>
    <s v="BrkFace"/>
    <n v="564"/>
    <s v="TA"/>
    <s v="TA"/>
    <s v="CBlock"/>
    <s v="TA"/>
    <s v="TA"/>
    <s v="No"/>
    <s v="Unf"/>
    <n v="0"/>
    <s v="Unf"/>
    <n v="0"/>
    <n v="1656"/>
    <n v="1656"/>
    <s v="GasA"/>
    <s v="TA"/>
    <x v="0"/>
    <s v="SBrkr"/>
    <n v="1656"/>
    <n v="0"/>
    <n v="0"/>
    <n v="1656"/>
    <n v="0"/>
    <n v="0"/>
    <n v="2"/>
    <n v="0"/>
    <n v="4"/>
    <n v="2"/>
    <s v="TA"/>
    <n v="8"/>
    <s v="Typ"/>
    <n v="0"/>
    <s v="NA"/>
    <s v="Detchd"/>
    <n v="1973"/>
    <s v="Unf"/>
    <n v="2"/>
    <n v="506"/>
    <s v="TA"/>
    <s v="TA"/>
    <s v="Y"/>
    <n v="0"/>
    <n v="211"/>
    <n v="0"/>
    <n v="0"/>
    <n v="0"/>
    <n v="0"/>
    <s v="NA"/>
    <s v="NA"/>
    <s v="NA"/>
    <n v="0"/>
    <n v="11"/>
    <n v="2008"/>
    <s v="WD"/>
    <s v="Normal"/>
    <n v="135000"/>
    <m/>
    <m/>
  </r>
  <r>
    <x v="1040"/>
    <n v="85"/>
    <s v="RL"/>
    <s v="NA"/>
    <n v="7252"/>
    <s v="Pave"/>
    <s v="NA"/>
    <s v="IR1"/>
    <s v="Lvl"/>
    <s v="AllPub"/>
    <s v="CulDSac"/>
    <s v="Gtl"/>
    <s v="Sawyer"/>
    <s v="Norm"/>
    <s v="Norm"/>
    <s v="1Fam"/>
    <s v="SFoyer"/>
    <n v="5"/>
    <n v="5"/>
    <n v="1982"/>
    <n v="1982"/>
    <s v="Hip"/>
    <s v="CompShg"/>
    <s v="Wd Sdng"/>
    <s v="Wd Sdng"/>
    <s v="None"/>
    <n v="0"/>
    <s v="TA"/>
    <s v="TA"/>
    <s v="CBlock"/>
    <s v="Gd"/>
    <s v="TA"/>
    <s v="Av"/>
    <s v="GLQ"/>
    <n v="685"/>
    <s v="Unf"/>
    <n v="0"/>
    <n v="173"/>
    <n v="858"/>
    <s v="GasA"/>
    <s v="TA"/>
    <x v="0"/>
    <s v="SBrkr"/>
    <n v="858"/>
    <n v="0"/>
    <n v="0"/>
    <n v="858"/>
    <n v="1"/>
    <n v="0"/>
    <n v="1"/>
    <n v="0"/>
    <n v="2"/>
    <n v="1"/>
    <s v="TA"/>
    <n v="5"/>
    <s v="Typ"/>
    <n v="0"/>
    <s v="NA"/>
    <s v="Detchd"/>
    <n v="1983"/>
    <s v="Unf"/>
    <n v="2"/>
    <n v="576"/>
    <s v="TA"/>
    <s v="TA"/>
    <s v="Y"/>
    <n v="120"/>
    <n v="0"/>
    <n v="0"/>
    <n v="0"/>
    <n v="0"/>
    <n v="0"/>
    <s v="NA"/>
    <s v="NA"/>
    <s v="NA"/>
    <n v="0"/>
    <n v="4"/>
    <n v="2009"/>
    <s v="WD"/>
    <s v="Normal"/>
    <n v="134900"/>
    <m/>
    <m/>
  </r>
  <r>
    <x v="1041"/>
    <n v="50"/>
    <s v="RM"/>
    <n v="50"/>
    <n v="6000"/>
    <s v="Pave"/>
    <s v="NA"/>
    <s v="Reg"/>
    <s v="Lvl"/>
    <s v="AllPub"/>
    <s v="Inside"/>
    <s v="Gtl"/>
    <s v="BrkSide"/>
    <s v="Norm"/>
    <s v="Norm"/>
    <s v="1Fam"/>
    <s v="1.5Fin"/>
    <n v="6"/>
    <n v="9"/>
    <n v="1937"/>
    <n v="2000"/>
    <s v="Gable"/>
    <s v="CompShg"/>
    <s v="MetalSd"/>
    <s v="MetalSd"/>
    <s v="None"/>
    <n v="0"/>
    <s v="Gd"/>
    <s v="TA"/>
    <s v="BrkTil"/>
    <s v="TA"/>
    <s v="TA"/>
    <s v="No"/>
    <s v="Unf"/>
    <n v="0"/>
    <s v="Unf"/>
    <n v="0"/>
    <n v="698"/>
    <n v="698"/>
    <s v="GasA"/>
    <s v="TA"/>
    <x v="0"/>
    <s v="SBrkr"/>
    <n v="786"/>
    <n v="390"/>
    <n v="0"/>
    <n v="1176"/>
    <n v="0"/>
    <n v="0"/>
    <n v="1"/>
    <n v="0"/>
    <n v="2"/>
    <n v="1"/>
    <s v="TA"/>
    <n v="4"/>
    <s v="Typ"/>
    <n v="0"/>
    <s v="NA"/>
    <s v="Detchd"/>
    <n v="1999"/>
    <s v="Unf"/>
    <n v="2"/>
    <n v="624"/>
    <s v="TA"/>
    <s v="TA"/>
    <s v="N"/>
    <n v="210"/>
    <n v="0"/>
    <n v="0"/>
    <n v="0"/>
    <n v="0"/>
    <n v="0"/>
    <s v="NA"/>
    <s v="NA"/>
    <s v="NA"/>
    <n v="0"/>
    <n v="7"/>
    <n v="2009"/>
    <s v="WD"/>
    <s v="Normal"/>
    <n v="134900"/>
    <m/>
    <m/>
  </r>
  <r>
    <x v="1042"/>
    <n v="20"/>
    <s v="RL"/>
    <n v="60"/>
    <n v="7200"/>
    <s v="Pave"/>
    <s v="NA"/>
    <s v="Reg"/>
    <s v="Lvl"/>
    <s v="AllPub"/>
    <s v="Corner"/>
    <s v="Gtl"/>
    <s v="NAmes"/>
    <s v="Norm"/>
    <s v="Norm"/>
    <s v="1Fam"/>
    <s v="1Story"/>
    <n v="5"/>
    <n v="7"/>
    <n v="1951"/>
    <n v="2000"/>
    <s v="Gable"/>
    <s v="CompShg"/>
    <s v="Wd Sdng"/>
    <s v="Wd Sdng"/>
    <s v="None"/>
    <n v="0"/>
    <s v="TA"/>
    <s v="TA"/>
    <s v="CBlock"/>
    <s v="TA"/>
    <s v="TA"/>
    <s v="Mn"/>
    <s v="BLQ"/>
    <n v="234"/>
    <s v="Rec"/>
    <n v="486"/>
    <n v="180"/>
    <n v="900"/>
    <s v="GasA"/>
    <s v="TA"/>
    <x v="0"/>
    <s v="SBrkr"/>
    <n v="900"/>
    <n v="0"/>
    <n v="0"/>
    <n v="900"/>
    <n v="0"/>
    <n v="1"/>
    <n v="1"/>
    <n v="0"/>
    <n v="3"/>
    <n v="1"/>
    <s v="Gd"/>
    <n v="5"/>
    <s v="Typ"/>
    <n v="0"/>
    <s v="NA"/>
    <s v="Detchd"/>
    <n v="2005"/>
    <s v="Unf"/>
    <n v="2"/>
    <n v="576"/>
    <s v="TA"/>
    <s v="TA"/>
    <s v="Y"/>
    <n v="222"/>
    <n v="32"/>
    <n v="0"/>
    <n v="0"/>
    <n v="0"/>
    <n v="0"/>
    <s v="NA"/>
    <s v="NA"/>
    <s v="NA"/>
    <n v="0"/>
    <n v="5"/>
    <n v="2010"/>
    <s v="WD"/>
    <s v="Normal"/>
    <n v="134800"/>
    <m/>
    <m/>
  </r>
  <r>
    <x v="1043"/>
    <n v="20"/>
    <s v="RL"/>
    <n v="66"/>
    <n v="8923"/>
    <s v="Pave"/>
    <s v="NA"/>
    <s v="Reg"/>
    <s v="Lvl"/>
    <s v="AllPub"/>
    <s v="Inside"/>
    <s v="Gtl"/>
    <s v="NAmes"/>
    <s v="Norm"/>
    <s v="Norm"/>
    <s v="1Fam"/>
    <s v="1Story"/>
    <n v="5"/>
    <n v="7"/>
    <n v="1953"/>
    <n v="2006"/>
    <s v="Gable"/>
    <s v="CompShg"/>
    <s v="Wd Sdng"/>
    <s v="Wd Sdng"/>
    <s v="None"/>
    <n v="0"/>
    <s v="TA"/>
    <s v="TA"/>
    <s v="CBlock"/>
    <s v="TA"/>
    <s v="TA"/>
    <s v="No"/>
    <s v="BLQ"/>
    <n v="643"/>
    <s v="Unf"/>
    <n v="0"/>
    <n v="365"/>
    <n v="1008"/>
    <s v="GasA"/>
    <s v="Gd"/>
    <x v="0"/>
    <s v="SBrkr"/>
    <n v="1008"/>
    <n v="0"/>
    <n v="0"/>
    <n v="1008"/>
    <n v="1"/>
    <n v="0"/>
    <n v="1"/>
    <n v="0"/>
    <n v="2"/>
    <n v="1"/>
    <s v="Gd"/>
    <n v="6"/>
    <s v="Typ"/>
    <n v="0"/>
    <s v="NA"/>
    <s v="Attchd"/>
    <n v="1953"/>
    <s v="Unf"/>
    <n v="1"/>
    <n v="240"/>
    <s v="TA"/>
    <s v="TA"/>
    <s v="Y"/>
    <n v="0"/>
    <n v="18"/>
    <n v="0"/>
    <n v="0"/>
    <n v="0"/>
    <n v="0"/>
    <s v="NA"/>
    <s v="NA"/>
    <s v="NA"/>
    <n v="0"/>
    <n v="5"/>
    <n v="2007"/>
    <s v="WD"/>
    <s v="Normal"/>
    <n v="134500"/>
    <m/>
    <m/>
  </r>
  <r>
    <x v="1044"/>
    <n v="85"/>
    <s v="RL"/>
    <n v="69"/>
    <n v="10205"/>
    <s v="Pave"/>
    <s v="NA"/>
    <s v="IR1"/>
    <s v="Lvl"/>
    <s v="AllPub"/>
    <s v="Inside"/>
    <s v="Gtl"/>
    <s v="NAmes"/>
    <s v="Norm"/>
    <s v="Norm"/>
    <s v="1Fam"/>
    <s v="SFoyer"/>
    <n v="5"/>
    <n v="5"/>
    <n v="1962"/>
    <n v="1962"/>
    <s v="Gable"/>
    <s v="CompShg"/>
    <s v="MetalSd"/>
    <s v="MetalSd"/>
    <s v="None"/>
    <n v="0"/>
    <s v="TA"/>
    <s v="TA"/>
    <s v="CBlock"/>
    <s v="TA"/>
    <s v="TA"/>
    <s v="Av"/>
    <s v="BLQ"/>
    <n v="784"/>
    <s v="Unf"/>
    <n v="0"/>
    <n v="141"/>
    <n v="925"/>
    <s v="GasA"/>
    <s v="TA"/>
    <x v="0"/>
    <s v="SBrkr"/>
    <n v="999"/>
    <n v="0"/>
    <n v="0"/>
    <n v="999"/>
    <n v="1"/>
    <n v="0"/>
    <n v="1"/>
    <n v="0"/>
    <n v="3"/>
    <n v="1"/>
    <s v="TA"/>
    <n v="6"/>
    <s v="Typ"/>
    <n v="0"/>
    <s v="NA"/>
    <s v="Attchd"/>
    <n v="1962"/>
    <s v="Unf"/>
    <n v="1"/>
    <n v="300"/>
    <s v="TA"/>
    <s v="TA"/>
    <s v="Y"/>
    <n v="150"/>
    <n v="72"/>
    <n v="0"/>
    <n v="0"/>
    <n v="0"/>
    <n v="0"/>
    <s v="NA"/>
    <s v="NA"/>
    <s v="NA"/>
    <n v="0"/>
    <n v="5"/>
    <n v="2006"/>
    <s v="WD"/>
    <s v="Normal"/>
    <n v="134500"/>
    <m/>
    <m/>
  </r>
  <r>
    <x v="1045"/>
    <n v="20"/>
    <s v="RL"/>
    <n v="72"/>
    <n v="10011"/>
    <s v="Pave"/>
    <s v="NA"/>
    <s v="IR1"/>
    <s v="Lvl"/>
    <s v="AllPub"/>
    <s v="Inside"/>
    <s v="Gtl"/>
    <s v="NAmes"/>
    <s v="Norm"/>
    <s v="Norm"/>
    <s v="1Fam"/>
    <s v="1Story"/>
    <n v="5"/>
    <n v="6"/>
    <n v="1957"/>
    <n v="1996"/>
    <s v="Gable"/>
    <s v="CompShg"/>
    <s v="HdBoard"/>
    <s v="HdBoard"/>
    <s v="BrkFace"/>
    <n v="64"/>
    <s v="TA"/>
    <s v="TA"/>
    <s v="CBlock"/>
    <s v="TA"/>
    <s v="TA"/>
    <s v="No"/>
    <s v="BLQ"/>
    <n v="360"/>
    <s v="Unf"/>
    <n v="0"/>
    <n v="710"/>
    <n v="1070"/>
    <s v="GasA"/>
    <s v="TA"/>
    <x v="0"/>
    <s v="SBrkr"/>
    <n v="1236"/>
    <n v="0"/>
    <n v="0"/>
    <n v="1236"/>
    <n v="0"/>
    <n v="1"/>
    <n v="1"/>
    <n v="0"/>
    <n v="2"/>
    <n v="1"/>
    <s v="Gd"/>
    <n v="6"/>
    <s v="Min1"/>
    <n v="1"/>
    <s v="Fa"/>
    <s v="Attchd"/>
    <n v="1957"/>
    <s v="Unf"/>
    <n v="1"/>
    <n v="447"/>
    <s v="TA"/>
    <s v="TA"/>
    <s v="Y"/>
    <n v="0"/>
    <n v="0"/>
    <n v="0"/>
    <n v="0"/>
    <n v="0"/>
    <n v="0"/>
    <s v="NA"/>
    <s v="MnPrv"/>
    <s v="NA"/>
    <n v="0"/>
    <n v="5"/>
    <n v="2006"/>
    <s v="WD"/>
    <s v="Normal"/>
    <n v="134450"/>
    <m/>
    <m/>
  </r>
  <r>
    <x v="1046"/>
    <n v="50"/>
    <s v="RL"/>
    <n v="80"/>
    <n v="17120"/>
    <s v="Pave"/>
    <s v="NA"/>
    <s v="Reg"/>
    <s v="Lvl"/>
    <s v="AllPub"/>
    <s v="Inside"/>
    <s v="Gtl"/>
    <s v="ClearCr"/>
    <s v="Feedr"/>
    <s v="Norm"/>
    <s v="1Fam"/>
    <s v="1.5Fin"/>
    <n v="4"/>
    <n v="4"/>
    <n v="1959"/>
    <n v="1959"/>
    <s v="Gable"/>
    <s v="CompShg"/>
    <s v="WdShing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x v="0"/>
    <s v="SBrkr"/>
    <n v="1120"/>
    <n v="468"/>
    <n v="0"/>
    <n v="1588"/>
    <n v="0"/>
    <n v="0"/>
    <n v="2"/>
    <n v="0"/>
    <n v="4"/>
    <n v="1"/>
    <s v="TA"/>
    <n v="7"/>
    <s v="Min2"/>
    <n v="1"/>
    <s v="Gd"/>
    <s v="Detchd"/>
    <n v="1991"/>
    <s v="Fin"/>
    <n v="2"/>
    <n v="680"/>
    <s v="TA"/>
    <s v="TA"/>
    <s v="N"/>
    <n v="0"/>
    <n v="59"/>
    <n v="0"/>
    <n v="0"/>
    <n v="0"/>
    <n v="0"/>
    <s v="NA"/>
    <s v="NA"/>
    <s v="NA"/>
    <n v="0"/>
    <n v="7"/>
    <n v="2008"/>
    <s v="WD"/>
    <s v="Normal"/>
    <n v="134432"/>
    <m/>
    <m/>
  </r>
  <r>
    <x v="1047"/>
    <n v="120"/>
    <s v="RM"/>
    <n v="44"/>
    <n v="4224"/>
    <s v="Pave"/>
    <s v="NA"/>
    <s v="Reg"/>
    <s v="Lvl"/>
    <s v="AllPub"/>
    <s v="Inside"/>
    <s v="Gtl"/>
    <s v="MeadowV"/>
    <s v="Norm"/>
    <s v="Norm"/>
    <s v="TwnhsE"/>
    <s v="1Story"/>
    <n v="5"/>
    <n v="5"/>
    <n v="1976"/>
    <n v="1976"/>
    <s v="Gable"/>
    <s v="CompShg"/>
    <s v="CemntBd"/>
    <s v="CmentBd"/>
    <s v="None"/>
    <n v="0"/>
    <s v="TA"/>
    <s v="TA"/>
    <s v="PConc"/>
    <s v="Gd"/>
    <s v="TA"/>
    <s v="No"/>
    <s v="ALQ"/>
    <n v="874"/>
    <s v="Unf"/>
    <n v="0"/>
    <n v="268"/>
    <n v="1142"/>
    <s v="GasA"/>
    <s v="TA"/>
    <x v="0"/>
    <s v="SBrkr"/>
    <n v="1142"/>
    <n v="0"/>
    <n v="0"/>
    <n v="1142"/>
    <n v="1"/>
    <n v="0"/>
    <n v="1"/>
    <n v="1"/>
    <n v="3"/>
    <n v="1"/>
    <s v="TA"/>
    <n v="6"/>
    <s v="Typ"/>
    <n v="1"/>
    <s v="Po"/>
    <s v="Attchd"/>
    <n v="1976"/>
    <s v="Fin"/>
    <n v="2"/>
    <n v="528"/>
    <s v="TA"/>
    <s v="TA"/>
    <s v="Y"/>
    <n v="536"/>
    <n v="90"/>
    <n v="0"/>
    <n v="0"/>
    <n v="0"/>
    <n v="0"/>
    <s v="NA"/>
    <s v="MnPrv"/>
    <s v="NA"/>
    <n v="0"/>
    <n v="8"/>
    <n v="2007"/>
    <s v="WD"/>
    <s v="Normal"/>
    <n v="134000"/>
    <m/>
    <m/>
  </r>
  <r>
    <x v="1048"/>
    <n v="20"/>
    <s v="RL"/>
    <n v="71"/>
    <n v="9187"/>
    <s v="Pave"/>
    <s v="NA"/>
    <s v="Reg"/>
    <s v="Bnk"/>
    <s v="AllPub"/>
    <s v="Corner"/>
    <s v="Gtl"/>
    <s v="Mitchel"/>
    <s v="Norm"/>
    <s v="Norm"/>
    <s v="1Fam"/>
    <s v="1Story"/>
    <n v="6"/>
    <n v="5"/>
    <n v="1983"/>
    <n v="1983"/>
    <s v="Gable"/>
    <s v="CompShg"/>
    <s v="VinylSd"/>
    <s v="VinylSd"/>
    <s v="None"/>
    <n v="0"/>
    <s v="TA"/>
    <s v="Gd"/>
    <s v="PConc"/>
    <s v="TA"/>
    <s v="TA"/>
    <s v="No"/>
    <s v="ALQ"/>
    <n v="336"/>
    <s v="Unf"/>
    <n v="0"/>
    <n v="748"/>
    <n v="1084"/>
    <s v="GasA"/>
    <s v="TA"/>
    <x v="0"/>
    <s v="SBrkr"/>
    <n v="1080"/>
    <n v="0"/>
    <n v="0"/>
    <n v="1080"/>
    <n v="0"/>
    <n v="0"/>
    <n v="1"/>
    <n v="1"/>
    <n v="3"/>
    <n v="1"/>
    <s v="TA"/>
    <n v="5"/>
    <s v="Typ"/>
    <n v="0"/>
    <s v="NA"/>
    <s v="Attchd"/>
    <n v="1983"/>
    <s v="Unf"/>
    <n v="2"/>
    <n v="484"/>
    <s v="TA"/>
    <s v="TA"/>
    <s v="Y"/>
    <n v="120"/>
    <n v="0"/>
    <n v="158"/>
    <n v="0"/>
    <n v="0"/>
    <n v="0"/>
    <s v="NA"/>
    <s v="NA"/>
    <s v="NA"/>
    <n v="0"/>
    <n v="6"/>
    <n v="2007"/>
    <s v="WD"/>
    <s v="Normal"/>
    <n v="134000"/>
    <m/>
    <m/>
  </r>
  <r>
    <x v="1049"/>
    <n v="20"/>
    <s v="RL"/>
    <n v="55"/>
    <n v="8250"/>
    <s v="Pave"/>
    <s v="NA"/>
    <s v="Reg"/>
    <s v="Lvl"/>
    <s v="AllPub"/>
    <s v="Inside"/>
    <s v="Gtl"/>
    <s v="Sawyer"/>
    <s v="Feedr"/>
    <s v="Norm"/>
    <s v="1Fam"/>
    <s v="1Story"/>
    <n v="5"/>
    <n v="5"/>
    <n v="1968"/>
    <n v="1968"/>
    <s v="Hip"/>
    <s v="CompShg"/>
    <s v="HdBoard"/>
    <s v="HdBoard"/>
    <s v="None"/>
    <n v="0"/>
    <s v="TA"/>
    <s v="TA"/>
    <s v="CBlock"/>
    <s v="TA"/>
    <s v="TA"/>
    <s v="No"/>
    <s v="BLQ"/>
    <n v="250"/>
    <s v="LwQ"/>
    <n v="492"/>
    <n v="210"/>
    <n v="952"/>
    <s v="GasA"/>
    <s v="Ex"/>
    <x v="0"/>
    <s v="SBrkr"/>
    <n v="1211"/>
    <n v="0"/>
    <n v="0"/>
    <n v="1211"/>
    <n v="0"/>
    <n v="0"/>
    <n v="1"/>
    <n v="0"/>
    <n v="3"/>
    <n v="1"/>
    <s v="TA"/>
    <n v="5"/>
    <s v="Typ"/>
    <n v="1"/>
    <s v="TA"/>
    <s v="Attchd"/>
    <n v="1968"/>
    <s v="Unf"/>
    <n v="1"/>
    <n v="322"/>
    <s v="TA"/>
    <s v="TA"/>
    <s v="Y"/>
    <n v="0"/>
    <n v="63"/>
    <n v="0"/>
    <n v="0"/>
    <n v="0"/>
    <n v="0"/>
    <s v="NA"/>
    <s v="NA"/>
    <s v="NA"/>
    <n v="0"/>
    <n v="8"/>
    <n v="2008"/>
    <s v="WD"/>
    <s v="Normal"/>
    <n v="134000"/>
    <m/>
    <m/>
  </r>
  <r>
    <x v="1050"/>
    <n v="190"/>
    <s v="C (all)"/>
    <n v="60"/>
    <n v="7200"/>
    <s v="Pave"/>
    <s v="NA"/>
    <s v="Reg"/>
    <s v="Lvl"/>
    <s v="AllPub"/>
    <s v="Corner"/>
    <s v="Gtl"/>
    <s v="OldTown"/>
    <s v="Norm"/>
    <s v="Norm"/>
    <s v="2fmCon"/>
    <s v="2.5Unf"/>
    <n v="6"/>
    <n v="6"/>
    <n v="1910"/>
    <n v="1998"/>
    <s v="Hip"/>
    <s v="CompShg"/>
    <s v="MetalSd"/>
    <s v="MetalSd"/>
    <s v="None"/>
    <n v="0"/>
    <s v="TA"/>
    <s v="TA"/>
    <s v="BrkTil"/>
    <s v="TA"/>
    <s v="Fa"/>
    <s v="Mn"/>
    <s v="Rec"/>
    <n v="1046"/>
    <s v="Unf"/>
    <n v="0"/>
    <n v="168"/>
    <n v="1214"/>
    <s v="GasW"/>
    <s v="Ex"/>
    <x v="1"/>
    <s v="SBrkr"/>
    <n v="1260"/>
    <n v="1031"/>
    <n v="0"/>
    <n v="2291"/>
    <n v="0"/>
    <n v="1"/>
    <n v="2"/>
    <n v="0"/>
    <n v="4"/>
    <n v="2"/>
    <s v="TA"/>
    <n v="9"/>
    <s v="Typ"/>
    <n v="1"/>
    <s v="Gd"/>
    <s v="Detchd"/>
    <n v="1900"/>
    <s v="Unf"/>
    <n v="2"/>
    <n v="506"/>
    <s v="TA"/>
    <s v="TA"/>
    <s v="Y"/>
    <n v="0"/>
    <n v="0"/>
    <n v="0"/>
    <n v="0"/>
    <n v="99"/>
    <n v="0"/>
    <s v="NA"/>
    <s v="NA"/>
    <s v="NA"/>
    <n v="0"/>
    <n v="11"/>
    <n v="2007"/>
    <s v="WD"/>
    <s v="Normal"/>
    <n v="133900"/>
    <m/>
    <m/>
  </r>
  <r>
    <x v="1051"/>
    <n v="85"/>
    <s v="RL"/>
    <n v="60"/>
    <n v="7200"/>
    <s v="Pave"/>
    <s v="NA"/>
    <s v="Reg"/>
    <s v="Lvl"/>
    <s v="AllPub"/>
    <s v="Inside"/>
    <s v="Gtl"/>
    <s v="CollgCr"/>
    <s v="Norm"/>
    <s v="Norm"/>
    <s v="1Fam"/>
    <s v="SFoyer"/>
    <n v="5"/>
    <n v="8"/>
    <n v="1972"/>
    <n v="2003"/>
    <s v="Gable"/>
    <s v="CompShg"/>
    <s v="WdShing"/>
    <s v="HdBoard"/>
    <s v="None"/>
    <n v="0"/>
    <s v="TA"/>
    <s v="Gd"/>
    <s v="CBlock"/>
    <s v="Gd"/>
    <s v="TA"/>
    <s v="Av"/>
    <s v="GLQ"/>
    <n v="660"/>
    <s v="Unf"/>
    <n v="0"/>
    <n v="108"/>
    <n v="768"/>
    <s v="GasA"/>
    <s v="Gd"/>
    <x v="0"/>
    <s v="SBrkr"/>
    <n v="768"/>
    <n v="0"/>
    <n v="0"/>
    <n v="768"/>
    <n v="0"/>
    <n v="1"/>
    <n v="1"/>
    <n v="0"/>
    <n v="2"/>
    <n v="1"/>
    <s v="TA"/>
    <n v="5"/>
    <s v="Typ"/>
    <n v="0"/>
    <s v="NA"/>
    <s v="Detchd"/>
    <n v="1974"/>
    <s v="Fin"/>
    <n v="1"/>
    <n v="396"/>
    <s v="TA"/>
    <s v="TA"/>
    <s v="Y"/>
    <n v="192"/>
    <n v="0"/>
    <n v="0"/>
    <n v="0"/>
    <n v="0"/>
    <n v="0"/>
    <s v="NA"/>
    <s v="MnPrv"/>
    <s v="NA"/>
    <n v="0"/>
    <n v="4"/>
    <n v="2009"/>
    <s v="WD"/>
    <s v="Normal"/>
    <n v="133900"/>
    <m/>
    <m/>
  </r>
  <r>
    <x v="1052"/>
    <n v="20"/>
    <s v="RL"/>
    <n v="70"/>
    <n v="7560"/>
    <s v="Pave"/>
    <s v="NA"/>
    <s v="Reg"/>
    <s v="Lvl"/>
    <s v="AllPub"/>
    <s v="Inside"/>
    <s v="Gtl"/>
    <s v="NAmes"/>
    <s v="Norm"/>
    <s v="Norm"/>
    <s v="1Fam"/>
    <s v="1Story"/>
    <n v="5"/>
    <n v="5"/>
    <n v="1959"/>
    <n v="1959"/>
    <s v="Gable"/>
    <s v="CompShg"/>
    <s v="BrkFace"/>
    <s v="Wd Sdng"/>
    <s v="None"/>
    <n v="0"/>
    <s v="TA"/>
    <s v="TA"/>
    <s v="CBlock"/>
    <s v="TA"/>
    <s v="TA"/>
    <s v="No"/>
    <s v="LwQ"/>
    <n v="369"/>
    <s v="Unf"/>
    <n v="0"/>
    <n v="671"/>
    <n v="1040"/>
    <s v="GasA"/>
    <s v="TA"/>
    <x v="0"/>
    <s v="FuseA"/>
    <n v="1040"/>
    <n v="0"/>
    <n v="0"/>
    <n v="1040"/>
    <n v="0"/>
    <n v="0"/>
    <n v="1"/>
    <n v="0"/>
    <n v="3"/>
    <n v="1"/>
    <s v="TA"/>
    <n v="6"/>
    <s v="Typ"/>
    <n v="0"/>
    <s v="NA"/>
    <s v="Attchd"/>
    <n v="1959"/>
    <s v="RFn"/>
    <n v="1"/>
    <n v="286"/>
    <s v="TA"/>
    <s v="TA"/>
    <s v="Y"/>
    <n v="140"/>
    <n v="0"/>
    <n v="252"/>
    <n v="0"/>
    <n v="0"/>
    <n v="0"/>
    <s v="NA"/>
    <s v="GdWo"/>
    <s v="NA"/>
    <n v="0"/>
    <n v="7"/>
    <n v="2006"/>
    <s v="WD"/>
    <s v="Normal"/>
    <n v="133700"/>
    <m/>
    <m/>
  </r>
  <r>
    <x v="1053"/>
    <n v="20"/>
    <s v="RL"/>
    <n v="36"/>
    <n v="15523"/>
    <s v="Pave"/>
    <s v="NA"/>
    <s v="IR1"/>
    <s v="Lvl"/>
    <s v="AllPub"/>
    <s v="CulDSac"/>
    <s v="Gtl"/>
    <s v="CollgCr"/>
    <s v="Norm"/>
    <s v="Norm"/>
    <s v="1Fam"/>
    <s v="1Story"/>
    <n v="5"/>
    <n v="6"/>
    <n v="1972"/>
    <n v="1972"/>
    <s v="Gable"/>
    <s v="CompShg"/>
    <s v="HdBoard"/>
    <s v="Plywood"/>
    <s v="None"/>
    <n v="0"/>
    <s v="TA"/>
    <s v="TA"/>
    <s v="CBlock"/>
    <s v="TA"/>
    <s v="TA"/>
    <s v="Av"/>
    <s v="BLQ"/>
    <n v="460"/>
    <s v="Unf"/>
    <n v="0"/>
    <n v="404"/>
    <n v="864"/>
    <s v="GasA"/>
    <s v="Ex"/>
    <x v="0"/>
    <s v="SBrkr"/>
    <n v="864"/>
    <n v="0"/>
    <n v="0"/>
    <n v="864"/>
    <n v="1"/>
    <n v="0"/>
    <n v="1"/>
    <n v="0"/>
    <n v="3"/>
    <n v="1"/>
    <s v="TA"/>
    <n v="5"/>
    <s v="Typ"/>
    <n v="1"/>
    <s v="Fa"/>
    <s v="Attchd"/>
    <n v="1972"/>
    <s v="Unf"/>
    <n v="1"/>
    <n v="338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133500"/>
    <m/>
    <m/>
  </r>
  <r>
    <x v="1054"/>
    <n v="50"/>
    <s v="RL"/>
    <n v="79"/>
    <n v="9490"/>
    <s v="Pave"/>
    <s v="NA"/>
    <s v="Reg"/>
    <s v="Lvl"/>
    <s v="AllPub"/>
    <s v="Inside"/>
    <s v="Gtl"/>
    <s v="NAmes"/>
    <s v="Artery"/>
    <s v="Norm"/>
    <s v="1Fam"/>
    <s v="1.5Fin"/>
    <n v="6"/>
    <n v="7"/>
    <n v="1941"/>
    <n v="1950"/>
    <s v="Gable"/>
    <s v="CompShg"/>
    <s v="Wd Sdng"/>
    <s v="Wd Sdng"/>
    <s v="None"/>
    <n v="0"/>
    <s v="TA"/>
    <s v="TA"/>
    <s v="CBlock"/>
    <s v="TA"/>
    <s v="TA"/>
    <s v="No"/>
    <s v="BLQ"/>
    <n v="403"/>
    <s v="Rec"/>
    <n v="165"/>
    <n v="238"/>
    <n v="806"/>
    <s v="GasA"/>
    <s v="TA"/>
    <x v="0"/>
    <s v="FuseA"/>
    <n v="958"/>
    <n v="620"/>
    <n v="0"/>
    <n v="1578"/>
    <n v="1"/>
    <n v="0"/>
    <n v="1"/>
    <n v="0"/>
    <n v="3"/>
    <n v="1"/>
    <s v="Fa"/>
    <n v="5"/>
    <s v="Typ"/>
    <n v="2"/>
    <s v="TA"/>
    <s v="Attchd"/>
    <n v="1941"/>
    <s v="Unf"/>
    <n v="1"/>
    <n v="240"/>
    <s v="TA"/>
    <s v="TA"/>
    <s v="Y"/>
    <n v="0"/>
    <n v="0"/>
    <n v="32"/>
    <n v="0"/>
    <n v="0"/>
    <n v="0"/>
    <s v="NA"/>
    <s v="MnPrv"/>
    <s v="NA"/>
    <n v="0"/>
    <n v="8"/>
    <n v="2006"/>
    <s v="WD"/>
    <s v="Normal"/>
    <n v="133000"/>
    <m/>
    <m/>
  </r>
  <r>
    <x v="1055"/>
    <n v="120"/>
    <s v="RH"/>
    <n v="34"/>
    <n v="4058"/>
    <s v="Pave"/>
    <s v="NA"/>
    <s v="Reg"/>
    <s v="Lvl"/>
    <s v="AllPub"/>
    <s v="Inside"/>
    <s v="Gtl"/>
    <s v="NAmes"/>
    <s v="Norm"/>
    <s v="Norm"/>
    <s v="TwnhsE"/>
    <s v="SFoyer"/>
    <n v="7"/>
    <n v="5"/>
    <n v="1998"/>
    <n v="1998"/>
    <s v="Gable"/>
    <s v="CompShg"/>
    <s v="MetalSd"/>
    <s v="MetalSd"/>
    <s v="BrkFace"/>
    <n v="182"/>
    <s v="TA"/>
    <s v="TA"/>
    <s v="PConc"/>
    <s v="Gd"/>
    <s v="TA"/>
    <s v="Av"/>
    <s v="GLQ"/>
    <n v="584"/>
    <s v="LwQ"/>
    <n v="139"/>
    <n v="0"/>
    <n v="723"/>
    <s v="GasA"/>
    <s v="Ex"/>
    <x v="0"/>
    <s v="SBrkr"/>
    <n v="767"/>
    <n v="0"/>
    <n v="0"/>
    <n v="767"/>
    <n v="1"/>
    <n v="0"/>
    <n v="1"/>
    <n v="0"/>
    <n v="1"/>
    <n v="1"/>
    <s v="TA"/>
    <n v="4"/>
    <s v="Typ"/>
    <n v="0"/>
    <s v="NA"/>
    <s v="Attchd"/>
    <n v="1998"/>
    <s v="Fin"/>
    <n v="1"/>
    <n v="367"/>
    <s v="TA"/>
    <s v="TA"/>
    <s v="Y"/>
    <n v="120"/>
    <n v="40"/>
    <n v="0"/>
    <n v="0"/>
    <n v="0"/>
    <n v="0"/>
    <s v="NA"/>
    <s v="NA"/>
    <s v="NA"/>
    <n v="0"/>
    <n v="6"/>
    <n v="2007"/>
    <s v="WD"/>
    <s v="Normal"/>
    <n v="133000"/>
    <m/>
    <m/>
  </r>
  <r>
    <x v="1056"/>
    <n v="50"/>
    <s v="RM"/>
    <n v="51"/>
    <n v="6120"/>
    <s v="Pave"/>
    <s v="NA"/>
    <s v="Reg"/>
    <s v="Lvl"/>
    <s v="AllPub"/>
    <s v="Inside"/>
    <s v="Gtl"/>
    <s v="BrkSide"/>
    <s v="Norm"/>
    <s v="Norm"/>
    <s v="1Fam"/>
    <s v="1.5Fin"/>
    <n v="4"/>
    <n v="7"/>
    <n v="1935"/>
    <n v="1995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884"/>
    <n v="884"/>
    <s v="GasA"/>
    <s v="Ex"/>
    <x v="0"/>
    <s v="SBrkr"/>
    <n v="989"/>
    <n v="584"/>
    <n v="0"/>
    <n v="1573"/>
    <n v="0"/>
    <n v="0"/>
    <n v="1"/>
    <n v="0"/>
    <n v="3"/>
    <n v="1"/>
    <s v="Gd"/>
    <n v="6"/>
    <s v="Typ"/>
    <n v="0"/>
    <s v="NA"/>
    <s v="Detchd"/>
    <n v="1935"/>
    <s v="Unf"/>
    <n v="1"/>
    <n v="240"/>
    <s v="TA"/>
    <s v="TA"/>
    <s v="Y"/>
    <n v="0"/>
    <n v="0"/>
    <n v="54"/>
    <n v="0"/>
    <n v="120"/>
    <n v="0"/>
    <s v="NA"/>
    <s v="NA"/>
    <s v="NA"/>
    <n v="0"/>
    <n v="7"/>
    <n v="2009"/>
    <s v="WD"/>
    <s v="Normal"/>
    <n v="133000"/>
    <m/>
    <m/>
  </r>
  <r>
    <x v="1057"/>
    <n v="40"/>
    <s v="RL"/>
    <n v="60"/>
    <n v="12144"/>
    <s v="Pave"/>
    <s v="NA"/>
    <s v="Reg"/>
    <s v="Lvl"/>
    <s v="AllPub"/>
    <s v="Inside"/>
    <s v="Gtl"/>
    <s v="NAmes"/>
    <s v="Norm"/>
    <s v="Norm"/>
    <s v="1Fam"/>
    <s v="1Story"/>
    <n v="5"/>
    <n v="7"/>
    <n v="1949"/>
    <n v="1950"/>
    <s v="Gable"/>
    <s v="CompShg"/>
    <s v="HdBoard"/>
    <s v="HdBoard"/>
    <s v="None"/>
    <n v="0"/>
    <s v="Gd"/>
    <s v="TA"/>
    <s v="CBlock"/>
    <s v="TA"/>
    <s v="TA"/>
    <s v="No"/>
    <s v="Rec"/>
    <n v="375"/>
    <s v="Unf"/>
    <n v="0"/>
    <n v="457"/>
    <n v="832"/>
    <s v="GasA"/>
    <s v="Gd"/>
    <x v="0"/>
    <s v="SBrkr"/>
    <n v="1036"/>
    <n v="0"/>
    <n v="232"/>
    <n v="1268"/>
    <n v="0"/>
    <n v="0"/>
    <n v="1"/>
    <n v="0"/>
    <n v="3"/>
    <n v="1"/>
    <s v="TA"/>
    <n v="6"/>
    <s v="Typ"/>
    <n v="1"/>
    <s v="Gd"/>
    <s v="Attchd"/>
    <n v="1949"/>
    <s v="Unf"/>
    <n v="1"/>
    <n v="288"/>
    <s v="TA"/>
    <s v="TA"/>
    <s v="Y"/>
    <n v="0"/>
    <n v="28"/>
    <n v="0"/>
    <n v="0"/>
    <n v="0"/>
    <n v="0"/>
    <s v="NA"/>
    <s v="NA"/>
    <s v="Othr"/>
    <n v="0"/>
    <n v="9"/>
    <n v="2009"/>
    <s v="WD"/>
    <s v="Normal"/>
    <n v="133000"/>
    <m/>
    <m/>
  </r>
  <r>
    <x v="1058"/>
    <n v="20"/>
    <s v="RL"/>
    <n v="75"/>
    <n v="7500"/>
    <s v="Pave"/>
    <s v="NA"/>
    <s v="Reg"/>
    <s v="Lvl"/>
    <s v="AllPub"/>
    <s v="Corner"/>
    <s v="Gtl"/>
    <s v="Sawyer"/>
    <s v="Feedr"/>
    <s v="Norm"/>
    <s v="1Fam"/>
    <s v="1Story"/>
    <n v="5"/>
    <n v="5"/>
    <n v="1963"/>
    <n v="1963"/>
    <s v="Gable"/>
    <s v="CompShg"/>
    <s v="HdBoard"/>
    <s v="HdBoard"/>
    <s v="None"/>
    <n v="0"/>
    <s v="TA"/>
    <s v="TA"/>
    <s v="CBlock"/>
    <s v="TA"/>
    <s v="TA"/>
    <s v="No"/>
    <s v="ALQ"/>
    <n v="824"/>
    <s v="Unf"/>
    <n v="0"/>
    <n v="216"/>
    <n v="1040"/>
    <s v="GasA"/>
    <s v="Fa"/>
    <x v="0"/>
    <s v="SBrkr"/>
    <n v="1040"/>
    <n v="0"/>
    <n v="0"/>
    <n v="1040"/>
    <n v="1"/>
    <n v="0"/>
    <n v="1"/>
    <n v="1"/>
    <n v="3"/>
    <n v="1"/>
    <s v="TA"/>
    <n v="5"/>
    <s v="Typ"/>
    <n v="0"/>
    <s v="NA"/>
    <s v="Attchd"/>
    <n v="1963"/>
    <s v="Fin"/>
    <n v="1"/>
    <n v="308"/>
    <s v="TA"/>
    <s v="TA"/>
    <s v="Y"/>
    <n v="0"/>
    <n v="0"/>
    <n v="220"/>
    <n v="0"/>
    <n v="0"/>
    <n v="0"/>
    <s v="NA"/>
    <s v="MnPrv"/>
    <s v="NA"/>
    <n v="0"/>
    <n v="6"/>
    <n v="2010"/>
    <s v="WD"/>
    <s v="Normal"/>
    <n v="133000"/>
    <m/>
    <m/>
  </r>
  <r>
    <x v="1059"/>
    <n v="85"/>
    <s v="RL"/>
    <n v="70"/>
    <n v="8445"/>
    <s v="Pave"/>
    <s v="NA"/>
    <s v="Reg"/>
    <s v="Lvl"/>
    <s v="AllPub"/>
    <s v="Corner"/>
    <s v="Gtl"/>
    <s v="CollgCr"/>
    <s v="Norm"/>
    <s v="Norm"/>
    <s v="1Fam"/>
    <s v="SFoyer"/>
    <n v="5"/>
    <n v="7"/>
    <n v="1972"/>
    <n v="2007"/>
    <s v="Gable"/>
    <s v="CompShg"/>
    <s v="HdBoard"/>
    <s v="Wd Shng"/>
    <s v="None"/>
    <n v="0"/>
    <s v="TA"/>
    <s v="TA"/>
    <s v="CBlock"/>
    <s v="Gd"/>
    <s v="TA"/>
    <s v="Av"/>
    <s v="GLQ"/>
    <n v="656"/>
    <s v="Unf"/>
    <n v="0"/>
    <n v="112"/>
    <n v="768"/>
    <s v="GasA"/>
    <s v="TA"/>
    <x v="0"/>
    <s v="SBrkr"/>
    <n v="768"/>
    <n v="0"/>
    <n v="0"/>
    <n v="768"/>
    <n v="1"/>
    <n v="0"/>
    <n v="1"/>
    <n v="0"/>
    <n v="2"/>
    <n v="1"/>
    <s v="TA"/>
    <n v="5"/>
    <s v="Typ"/>
    <n v="0"/>
    <s v="NA"/>
    <s v="Detchd"/>
    <n v="1988"/>
    <s v="Unf"/>
    <n v="2"/>
    <n v="396"/>
    <s v="TA"/>
    <s v="TA"/>
    <s v="Y"/>
    <n v="58"/>
    <n v="0"/>
    <n v="0"/>
    <n v="0"/>
    <n v="0"/>
    <n v="0"/>
    <s v="NA"/>
    <s v="MnPrv"/>
    <s v="NA"/>
    <n v="0"/>
    <n v="3"/>
    <n v="2009"/>
    <s v="WD"/>
    <s v="Normal"/>
    <n v="133000"/>
    <m/>
    <m/>
  </r>
  <r>
    <x v="1060"/>
    <n v="20"/>
    <s v="RL"/>
    <n v="80"/>
    <n v="8480"/>
    <s v="Pave"/>
    <s v="NA"/>
    <s v="Reg"/>
    <s v="Lvl"/>
    <s v="AllPub"/>
    <s v="Corner"/>
    <s v="Gtl"/>
    <s v="Sawyer"/>
    <s v="Norm"/>
    <s v="Norm"/>
    <s v="1Fam"/>
    <s v="1Story"/>
    <n v="5"/>
    <n v="6"/>
    <n v="1963"/>
    <n v="1963"/>
    <s v="Hip"/>
    <s v="CompShg"/>
    <s v="HdBoard"/>
    <s v="HdBoard"/>
    <s v="None"/>
    <n v="0"/>
    <s v="TA"/>
    <s v="TA"/>
    <s v="CBlock"/>
    <s v="TA"/>
    <s v="TA"/>
    <s v="No"/>
    <s v="GLQ"/>
    <n v="630"/>
    <s v="Unf"/>
    <n v="0"/>
    <n v="340"/>
    <n v="970"/>
    <s v="GasA"/>
    <s v="TA"/>
    <x v="0"/>
    <s v="SBrkr"/>
    <n v="970"/>
    <n v="0"/>
    <n v="0"/>
    <n v="970"/>
    <n v="1"/>
    <n v="0"/>
    <n v="1"/>
    <n v="0"/>
    <n v="2"/>
    <n v="1"/>
    <s v="TA"/>
    <n v="5"/>
    <s v="Typ"/>
    <n v="0"/>
    <s v="NA"/>
    <s v="Detchd"/>
    <n v="1996"/>
    <s v="Unf"/>
    <n v="2"/>
    <n v="624"/>
    <s v="TA"/>
    <s v="TA"/>
    <s v="Y"/>
    <n v="0"/>
    <n v="24"/>
    <n v="0"/>
    <n v="0"/>
    <n v="192"/>
    <n v="0"/>
    <s v="NA"/>
    <s v="NA"/>
    <s v="NA"/>
    <n v="0"/>
    <n v="7"/>
    <n v="2007"/>
    <s v="WD"/>
    <s v="Normal"/>
    <n v="132500"/>
    <m/>
    <m/>
  </r>
  <r>
    <x v="1061"/>
    <n v="20"/>
    <s v="RL"/>
    <s v="NA"/>
    <n v="7758"/>
    <s v="Pave"/>
    <s v="NA"/>
    <s v="IR1"/>
    <s v="Lvl"/>
    <s v="AllPub"/>
    <s v="Corner"/>
    <s v="Gtl"/>
    <s v="Sawyer"/>
    <s v="Norm"/>
    <s v="Norm"/>
    <s v="1Fam"/>
    <s v="1Story"/>
    <n v="5"/>
    <n v="7"/>
    <n v="1962"/>
    <n v="2001"/>
    <s v="Gable"/>
    <s v="CompShg"/>
    <s v="HdBoard"/>
    <s v="Plywood"/>
    <s v="None"/>
    <n v="0"/>
    <s v="TA"/>
    <s v="Gd"/>
    <s v="CBlock"/>
    <s v="TA"/>
    <s v="TA"/>
    <s v="No"/>
    <s v="ALQ"/>
    <n v="588"/>
    <s v="Unf"/>
    <n v="0"/>
    <n v="411"/>
    <n v="999"/>
    <s v="GasA"/>
    <s v="Gd"/>
    <x v="0"/>
    <s v="SBrkr"/>
    <n v="999"/>
    <n v="0"/>
    <n v="0"/>
    <n v="999"/>
    <n v="1"/>
    <n v="0"/>
    <n v="1"/>
    <n v="0"/>
    <n v="3"/>
    <n v="1"/>
    <s v="Gd"/>
    <n v="6"/>
    <s v="Typ"/>
    <n v="0"/>
    <s v="NA"/>
    <s v="Detchd"/>
    <n v="1963"/>
    <s v="Unf"/>
    <n v="1"/>
    <n v="264"/>
    <s v="TA"/>
    <s v="TA"/>
    <s v="Y"/>
    <n v="0"/>
    <n v="132"/>
    <n v="0"/>
    <n v="0"/>
    <n v="0"/>
    <n v="0"/>
    <s v="NA"/>
    <s v="NA"/>
    <s v="NA"/>
    <n v="0"/>
    <n v="3"/>
    <n v="2007"/>
    <s v="WD"/>
    <s v="Normal"/>
    <n v="132500"/>
    <m/>
    <m/>
  </r>
  <r>
    <x v="1062"/>
    <n v="20"/>
    <s v="RL"/>
    <n v="70"/>
    <n v="7931"/>
    <s v="Pave"/>
    <s v="NA"/>
    <s v="Reg"/>
    <s v="Lvl"/>
    <s v="AllPub"/>
    <s v="Inside"/>
    <s v="Gtl"/>
    <s v="NAmes"/>
    <s v="Norm"/>
    <s v="Norm"/>
    <s v="1Fam"/>
    <s v="1Story"/>
    <n v="5"/>
    <n v="5"/>
    <n v="1959"/>
    <n v="1959"/>
    <s v="Hip"/>
    <s v="CompShg"/>
    <s v="BrkFace"/>
    <s v="Plywood"/>
    <s v="None"/>
    <n v="0"/>
    <s v="TA"/>
    <s v="TA"/>
    <s v="CBlock"/>
    <s v="TA"/>
    <s v="TA"/>
    <s v="No"/>
    <s v="BLQ"/>
    <n v="1148"/>
    <s v="Unf"/>
    <n v="0"/>
    <n v="0"/>
    <n v="1148"/>
    <s v="GasA"/>
    <s v="TA"/>
    <x v="0"/>
    <s v="SBrkr"/>
    <n v="1148"/>
    <n v="0"/>
    <n v="0"/>
    <n v="1148"/>
    <n v="1"/>
    <n v="0"/>
    <n v="1"/>
    <n v="0"/>
    <n v="3"/>
    <n v="1"/>
    <s v="TA"/>
    <n v="6"/>
    <s v="Typ"/>
    <n v="0"/>
    <s v="NA"/>
    <s v="Attchd"/>
    <n v="1959"/>
    <s v="Unf"/>
    <n v="1"/>
    <n v="672"/>
    <s v="TA"/>
    <s v="TA"/>
    <s v="Y"/>
    <n v="0"/>
    <n v="0"/>
    <n v="0"/>
    <n v="0"/>
    <n v="0"/>
    <n v="0"/>
    <s v="NA"/>
    <s v="GdPrv"/>
    <s v="NA"/>
    <n v="0"/>
    <n v="7"/>
    <n v="2009"/>
    <s v="WD"/>
    <s v="Normal"/>
    <n v="132500"/>
    <m/>
    <m/>
  </r>
  <r>
    <x v="1063"/>
    <n v="90"/>
    <s v="RL"/>
    <n v="70"/>
    <n v="7728"/>
    <s v="Pave"/>
    <s v="NA"/>
    <s v="Reg"/>
    <s v="Lvl"/>
    <s v="AllPub"/>
    <s v="Inside"/>
    <s v="Gtl"/>
    <s v="NAmes"/>
    <s v="Norm"/>
    <s v="Norm"/>
    <s v="Duplex"/>
    <s v="SLvl"/>
    <n v="5"/>
    <n v="6"/>
    <n v="1962"/>
    <n v="1962"/>
    <s v="Hip"/>
    <s v="CompShg"/>
    <s v="Wd Sdng"/>
    <s v="Wd Sdng"/>
    <s v="BrkFace"/>
    <n v="120"/>
    <s v="TA"/>
    <s v="TA"/>
    <s v="CBlock"/>
    <s v="TA"/>
    <s v="TA"/>
    <s v="Av"/>
    <s v="ALQ"/>
    <n v="803"/>
    <s v="Unf"/>
    <n v="0"/>
    <n v="303"/>
    <n v="1106"/>
    <s v="GasA"/>
    <s v="TA"/>
    <x v="0"/>
    <s v="SBrkr"/>
    <n v="1190"/>
    <n v="0"/>
    <n v="0"/>
    <n v="1190"/>
    <n v="1"/>
    <n v="0"/>
    <n v="1"/>
    <n v="0"/>
    <n v="3"/>
    <n v="1"/>
    <s v="TA"/>
    <n v="6"/>
    <s v="Typ"/>
    <n v="0"/>
    <s v="NA"/>
    <s v="Attchd"/>
    <n v="1962"/>
    <s v="Unf"/>
    <n v="2"/>
    <n v="540"/>
    <s v="TA"/>
    <s v="TA"/>
    <s v="Y"/>
    <n v="0"/>
    <n v="18"/>
    <n v="0"/>
    <n v="0"/>
    <n v="0"/>
    <n v="0"/>
    <s v="NA"/>
    <s v="GdWo"/>
    <s v="NA"/>
    <n v="0"/>
    <n v="5"/>
    <n v="2006"/>
    <s v="WD"/>
    <s v="Normal"/>
    <n v="132500"/>
    <m/>
    <m/>
  </r>
  <r>
    <x v="1064"/>
    <n v="50"/>
    <s v="RM"/>
    <n v="50"/>
    <n v="6000"/>
    <s v="Pave"/>
    <s v="NA"/>
    <s v="Reg"/>
    <s v="Lvl"/>
    <s v="AllPub"/>
    <s v="Inside"/>
    <s v="Gtl"/>
    <s v="BrkSide"/>
    <s v="Norm"/>
    <s v="Norm"/>
    <s v="1Fam"/>
    <s v="1.5Fin"/>
    <n v="6"/>
    <n v="6"/>
    <n v="1939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780"/>
    <n v="780"/>
    <s v="GasA"/>
    <s v="Ex"/>
    <x v="0"/>
    <s v="FuseF"/>
    <n v="825"/>
    <n v="587"/>
    <n v="0"/>
    <n v="1412"/>
    <n v="0"/>
    <n v="0"/>
    <n v="1"/>
    <n v="0"/>
    <n v="4"/>
    <n v="1"/>
    <s v="TA"/>
    <n v="6"/>
    <s v="Typ"/>
    <n v="1"/>
    <s v="Gd"/>
    <s v="Detchd"/>
    <n v="1939"/>
    <s v="Unf"/>
    <n v="1"/>
    <n v="280"/>
    <s v="TA"/>
    <s v="TA"/>
    <s v="Y"/>
    <n v="45"/>
    <n v="0"/>
    <n v="0"/>
    <n v="0"/>
    <n v="0"/>
    <n v="0"/>
    <s v="NA"/>
    <s v="NA"/>
    <s v="NA"/>
    <n v="0"/>
    <n v="5"/>
    <n v="2009"/>
    <s v="WD"/>
    <s v="Normal"/>
    <n v="132500"/>
    <m/>
    <m/>
  </r>
  <r>
    <x v="1065"/>
    <n v="80"/>
    <s v="RL"/>
    <n v="55"/>
    <n v="10780"/>
    <s v="Pave"/>
    <s v="NA"/>
    <s v="IR1"/>
    <s v="Lvl"/>
    <s v="AllPub"/>
    <s v="Inside"/>
    <s v="Gtl"/>
    <s v="CollgCr"/>
    <s v="Norm"/>
    <s v="Norm"/>
    <s v="1Fam"/>
    <s v="SLvl"/>
    <n v="5"/>
    <n v="5"/>
    <n v="1976"/>
    <n v="1976"/>
    <s v="Gable"/>
    <s v="CompShg"/>
    <s v="MetalSd"/>
    <s v="MetalSd"/>
    <s v="None"/>
    <n v="0"/>
    <s v="TA"/>
    <s v="TA"/>
    <s v="CBlock"/>
    <s v="TA"/>
    <s v="TA"/>
    <s v="Av"/>
    <s v="ALQ"/>
    <n v="483"/>
    <s v="Unf"/>
    <n v="0"/>
    <n v="428"/>
    <n v="911"/>
    <s v="GasA"/>
    <s v="Gd"/>
    <x v="0"/>
    <s v="SBrkr"/>
    <n v="954"/>
    <n v="0"/>
    <n v="0"/>
    <n v="954"/>
    <n v="0"/>
    <n v="0"/>
    <n v="1"/>
    <n v="0"/>
    <n v="3"/>
    <n v="1"/>
    <s v="TA"/>
    <n v="6"/>
    <s v="Typ"/>
    <n v="0"/>
    <s v="NA"/>
    <s v="Detchd"/>
    <n v="1976"/>
    <s v="Unf"/>
    <n v="2"/>
    <n v="576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32500"/>
    <m/>
    <m/>
  </r>
  <r>
    <x v="1066"/>
    <n v="20"/>
    <s v="RL"/>
    <n v="94"/>
    <n v="25286"/>
    <s v="Pave"/>
    <s v="NA"/>
    <s v="Reg"/>
    <s v="HLS"/>
    <s v="AllPub"/>
    <s v="Inside"/>
    <s v="Mod"/>
    <s v="Mitchel"/>
    <s v="Norm"/>
    <s v="Norm"/>
    <s v="1Fam"/>
    <s v="1Story"/>
    <n v="4"/>
    <n v="5"/>
    <n v="1963"/>
    <n v="1963"/>
    <s v="Gable"/>
    <s v="CompShg"/>
    <s v="HdBoard"/>
    <s v="Plywood"/>
    <s v="None"/>
    <n v="0"/>
    <s v="TA"/>
    <s v="TA"/>
    <s v="PConc"/>
    <s v="TA"/>
    <s v="TA"/>
    <s v="Gd"/>
    <s v="ALQ"/>
    <n v="633"/>
    <s v="Unf"/>
    <n v="0"/>
    <n v="431"/>
    <n v="1064"/>
    <s v="GasA"/>
    <s v="Gd"/>
    <x v="0"/>
    <s v="SBrkr"/>
    <n v="1040"/>
    <n v="0"/>
    <n v="0"/>
    <n v="1040"/>
    <n v="1"/>
    <n v="0"/>
    <n v="1"/>
    <n v="0"/>
    <n v="3"/>
    <n v="1"/>
    <s v="TA"/>
    <n v="5"/>
    <s v="Typ"/>
    <n v="0"/>
    <s v="NA"/>
    <s v="Attchd"/>
    <n v="1963"/>
    <s v="Unf"/>
    <n v="2"/>
    <n v="648"/>
    <s v="TA"/>
    <s v="TA"/>
    <s v="Y"/>
    <n v="0"/>
    <n v="0"/>
    <n v="0"/>
    <n v="0"/>
    <n v="0"/>
    <n v="0"/>
    <s v="NA"/>
    <s v="NA"/>
    <s v="NA"/>
    <n v="0"/>
    <n v="1"/>
    <n v="2007"/>
    <s v="WD"/>
    <s v="Normal"/>
    <n v="132250"/>
    <m/>
    <m/>
  </r>
  <r>
    <x v="1067"/>
    <n v="45"/>
    <s v="RM"/>
    <n v="51"/>
    <n v="6120"/>
    <s v="Pave"/>
    <s v="NA"/>
    <s v="Reg"/>
    <s v="Lvl"/>
    <s v="AllPub"/>
    <s v="Corner"/>
    <s v="Gtl"/>
    <s v="BrkSide"/>
    <s v="Norm"/>
    <s v="Norm"/>
    <s v="1Fam"/>
    <s v="1.5Unf"/>
    <n v="7"/>
    <n v="8"/>
    <n v="1929"/>
    <n v="2001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32"/>
    <n v="832"/>
    <s v="GasA"/>
    <s v="Ex"/>
    <x v="0"/>
    <s v="FuseA"/>
    <n v="854"/>
    <n v="0"/>
    <n v="0"/>
    <n v="854"/>
    <n v="0"/>
    <n v="0"/>
    <n v="1"/>
    <n v="0"/>
    <n v="2"/>
    <n v="1"/>
    <s v="TA"/>
    <n v="5"/>
    <s v="Typ"/>
    <n v="0"/>
    <s v="NA"/>
    <s v="Detchd"/>
    <n v="1991"/>
    <s v="Unf"/>
    <n v="2"/>
    <n v="576"/>
    <s v="TA"/>
    <s v="TA"/>
    <s v="Y"/>
    <n v="48"/>
    <n v="112"/>
    <n v="0"/>
    <n v="0"/>
    <n v="0"/>
    <n v="0"/>
    <s v="NA"/>
    <s v="GdPrv"/>
    <s v="NA"/>
    <n v="0"/>
    <n v="7"/>
    <n v="2007"/>
    <s v="WD"/>
    <s v="Normal"/>
    <n v="132000"/>
    <m/>
    <m/>
  </r>
  <r>
    <x v="1068"/>
    <n v="20"/>
    <s v="RL"/>
    <n v="50"/>
    <n v="8000"/>
    <s v="Pave"/>
    <s v="NA"/>
    <s v="Reg"/>
    <s v="Lvl"/>
    <s v="AllPub"/>
    <s v="Inside"/>
    <s v="Gtl"/>
    <s v="NAmes"/>
    <s v="Norm"/>
    <s v="Norm"/>
    <s v="1Fam"/>
    <s v="1Story"/>
    <n v="6"/>
    <n v="6"/>
    <n v="1948"/>
    <n v="2002"/>
    <s v="Gable"/>
    <s v="CompShg"/>
    <s v="VinylSd"/>
    <s v="VinylSd"/>
    <s v="None"/>
    <n v="0"/>
    <s v="TA"/>
    <s v="Gd"/>
    <s v="CBlock"/>
    <s v="TA"/>
    <s v="TA"/>
    <s v="No"/>
    <s v="ALQ"/>
    <n v="680"/>
    <s v="Unf"/>
    <n v="0"/>
    <n v="292"/>
    <n v="972"/>
    <s v="GasA"/>
    <s v="Ex"/>
    <x v="0"/>
    <s v="SBrkr"/>
    <n v="972"/>
    <n v="0"/>
    <n v="0"/>
    <n v="972"/>
    <n v="1"/>
    <n v="0"/>
    <n v="1"/>
    <n v="0"/>
    <n v="2"/>
    <n v="1"/>
    <s v="TA"/>
    <n v="5"/>
    <s v="Typ"/>
    <n v="1"/>
    <s v="Gd"/>
    <s v="Detchd"/>
    <n v="1948"/>
    <s v="Unf"/>
    <n v="1"/>
    <n v="240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132000"/>
    <m/>
    <m/>
  </r>
  <r>
    <x v="1069"/>
    <n v="20"/>
    <s v="RL"/>
    <n v="78"/>
    <n v="7800"/>
    <s v="Pave"/>
    <s v="NA"/>
    <s v="Reg"/>
    <s v="Lvl"/>
    <s v="AllPub"/>
    <s v="Inside"/>
    <s v="Gtl"/>
    <s v="NAmes"/>
    <s v="Norm"/>
    <s v="Norm"/>
    <s v="1Fam"/>
    <s v="1Story"/>
    <n v="5"/>
    <n v="6"/>
    <n v="1954"/>
    <n v="1954"/>
    <s v="Gable"/>
    <s v="CompShg"/>
    <s v="HdBoard"/>
    <s v="HdBoard"/>
    <s v="BrkFace"/>
    <n v="200"/>
    <s v="TA"/>
    <s v="TA"/>
    <s v="PConc"/>
    <s v="TA"/>
    <s v="TA"/>
    <s v="No"/>
    <s v="LwQ"/>
    <n v="540"/>
    <s v="Unf"/>
    <n v="0"/>
    <n v="728"/>
    <n v="1268"/>
    <s v="GasA"/>
    <s v="Gd"/>
    <x v="0"/>
    <s v="SBrkr"/>
    <n v="1268"/>
    <n v="0"/>
    <n v="0"/>
    <n v="1268"/>
    <n v="0"/>
    <n v="0"/>
    <n v="1"/>
    <n v="0"/>
    <n v="2"/>
    <n v="1"/>
    <s v="TA"/>
    <n v="7"/>
    <s v="Typ"/>
    <n v="1"/>
    <s v="Gd"/>
    <s v="Attchd"/>
    <n v="1954"/>
    <s v="Fin"/>
    <n v="1"/>
    <n v="244"/>
    <s v="TA"/>
    <s v="TA"/>
    <s v="Y"/>
    <n v="0"/>
    <n v="98"/>
    <n v="0"/>
    <n v="0"/>
    <n v="0"/>
    <n v="0"/>
    <s v="NA"/>
    <s v="NA"/>
    <s v="NA"/>
    <n v="0"/>
    <n v="3"/>
    <n v="2010"/>
    <s v="WD"/>
    <s v="Normal"/>
    <n v="132000"/>
    <m/>
    <m/>
  </r>
  <r>
    <x v="1070"/>
    <n v="20"/>
    <s v="RL"/>
    <n v="70"/>
    <n v="13300"/>
    <s v="Pave"/>
    <s v="NA"/>
    <s v="Reg"/>
    <s v="Lvl"/>
    <s v="AllPub"/>
    <s v="Inside"/>
    <s v="Gtl"/>
    <s v="NAmes"/>
    <s v="Norm"/>
    <s v="Norm"/>
    <s v="1Fam"/>
    <s v="1Story"/>
    <n v="5"/>
    <n v="7"/>
    <n v="1956"/>
    <n v="2000"/>
    <s v="Hip"/>
    <s v="CompShg"/>
    <s v="Wd Sdng"/>
    <s v="Wd Sdng"/>
    <s v="None"/>
    <n v="0"/>
    <s v="TA"/>
    <s v="TA"/>
    <s v="CBlock"/>
    <s v="Gd"/>
    <s v="TA"/>
    <s v="No"/>
    <s v="Rec"/>
    <n v="377"/>
    <s v="Unf"/>
    <n v="0"/>
    <n v="551"/>
    <n v="928"/>
    <s v="GasA"/>
    <s v="TA"/>
    <x v="0"/>
    <s v="SBrkr"/>
    <n v="928"/>
    <n v="0"/>
    <n v="0"/>
    <n v="928"/>
    <n v="0"/>
    <n v="0"/>
    <n v="1"/>
    <n v="0"/>
    <n v="2"/>
    <n v="1"/>
    <s v="TA"/>
    <n v="4"/>
    <s v="Typ"/>
    <n v="0"/>
    <s v="NA"/>
    <s v="Attchd"/>
    <n v="1956"/>
    <s v="Unf"/>
    <n v="1"/>
    <n v="252"/>
    <s v="TA"/>
    <s v="TA"/>
    <s v="Y"/>
    <n v="261"/>
    <n v="0"/>
    <n v="156"/>
    <n v="0"/>
    <n v="0"/>
    <n v="0"/>
    <s v="NA"/>
    <s v="NA"/>
    <s v="NA"/>
    <n v="0"/>
    <n v="6"/>
    <n v="2007"/>
    <s v="WD"/>
    <s v="Normal"/>
    <n v="132000"/>
    <m/>
    <m/>
  </r>
  <r>
    <x v="1071"/>
    <n v="70"/>
    <s v="RM"/>
    <n v="60"/>
    <n v="9600"/>
    <s v="Pave"/>
    <s v="Grvl"/>
    <s v="Reg"/>
    <s v="Lvl"/>
    <s v="AllPub"/>
    <s v="Inside"/>
    <s v="Gtl"/>
    <s v="OldTown"/>
    <s v="Norm"/>
    <s v="Norm"/>
    <s v="1Fam"/>
    <s v="2Story"/>
    <n v="5"/>
    <n v="7"/>
    <n v="1910"/>
    <n v="2002"/>
    <s v="Gable"/>
    <s v="CompShg"/>
    <s v="Wd Sdng"/>
    <s v="Wd Shng"/>
    <s v="None"/>
    <n v="0"/>
    <s v="TA"/>
    <s v="Gd"/>
    <s v="BrkTil"/>
    <s v="Fa"/>
    <s v="Fa"/>
    <s v="No"/>
    <s v="Unf"/>
    <n v="0"/>
    <s v="Unf"/>
    <n v="0"/>
    <n v="264"/>
    <n v="264"/>
    <s v="GasA"/>
    <s v="Ex"/>
    <x v="0"/>
    <s v="SBrkr"/>
    <n v="768"/>
    <n v="664"/>
    <n v="0"/>
    <n v="1432"/>
    <n v="0"/>
    <n v="0"/>
    <n v="2"/>
    <n v="0"/>
    <n v="2"/>
    <n v="1"/>
    <s v="TA"/>
    <n v="7"/>
    <s v="Typ"/>
    <n v="0"/>
    <s v="NA"/>
    <s v="Detchd"/>
    <n v="1910"/>
    <s v="Unf"/>
    <n v="2"/>
    <n v="360"/>
    <s v="TA"/>
    <s v="Gd"/>
    <s v="Y"/>
    <n v="270"/>
    <n v="0"/>
    <n v="112"/>
    <n v="0"/>
    <n v="0"/>
    <n v="0"/>
    <s v="NA"/>
    <s v="GdPrv"/>
    <s v="NA"/>
    <n v="0"/>
    <n v="5"/>
    <n v="2007"/>
    <s v="WD"/>
    <s v="Abnorml"/>
    <n v="132000"/>
    <m/>
    <m/>
  </r>
  <r>
    <x v="1072"/>
    <n v="20"/>
    <s v="RL"/>
    <n v="70"/>
    <n v="7420"/>
    <s v="Pave"/>
    <s v="NA"/>
    <s v="Reg"/>
    <s v="Lvl"/>
    <s v="AllPub"/>
    <s v="Inside"/>
    <s v="Gtl"/>
    <s v="Sawyer"/>
    <s v="Norm"/>
    <s v="Norm"/>
    <s v="1Fam"/>
    <s v="1Story"/>
    <n v="5"/>
    <n v="5"/>
    <n v="1962"/>
    <n v="1962"/>
    <s v="Hip"/>
    <s v="CompShg"/>
    <s v="MetalSd"/>
    <s v="MetalSd"/>
    <s v="None"/>
    <n v="0"/>
    <s v="TA"/>
    <s v="TA"/>
    <s v="CBlock"/>
    <s v="TA"/>
    <s v="TA"/>
    <s v="No"/>
    <s v="Rec"/>
    <n v="417"/>
    <s v="Unf"/>
    <n v="0"/>
    <n v="640"/>
    <n v="1057"/>
    <s v="GasA"/>
    <s v="TA"/>
    <x v="0"/>
    <s v="SBrkr"/>
    <n v="1057"/>
    <n v="0"/>
    <n v="0"/>
    <n v="1057"/>
    <n v="0"/>
    <n v="0"/>
    <n v="1"/>
    <n v="0"/>
    <n v="3"/>
    <n v="1"/>
    <s v="TA"/>
    <n v="6"/>
    <s v="Typ"/>
    <n v="0"/>
    <s v="NA"/>
    <s v="Detchd"/>
    <n v="1977"/>
    <s v="Fin"/>
    <n v="2"/>
    <n v="576"/>
    <s v="TA"/>
    <s v="TA"/>
    <s v="Y"/>
    <n v="0"/>
    <n v="0"/>
    <n v="0"/>
    <n v="0"/>
    <n v="0"/>
    <n v="0"/>
    <s v="NA"/>
    <s v="NA"/>
    <s v="NA"/>
    <n v="0"/>
    <n v="4"/>
    <n v="2007"/>
    <s v="WD"/>
    <s v="Normal"/>
    <n v="132000"/>
    <m/>
    <m/>
  </r>
  <r>
    <x v="1073"/>
    <n v="50"/>
    <s v="RM"/>
    <n v="81"/>
    <n v="12150"/>
    <s v="Pave"/>
    <s v="Grvl"/>
    <s v="Reg"/>
    <s v="Lvl"/>
    <s v="AllPub"/>
    <s v="Inside"/>
    <s v="Gtl"/>
    <s v="OldTown"/>
    <s v="Norm"/>
    <s v="Norm"/>
    <s v="1Fam"/>
    <s v="1.5Fin"/>
    <n v="5"/>
    <n v="5"/>
    <n v="1954"/>
    <n v="1954"/>
    <s v="Gable"/>
    <s v="CompShg"/>
    <s v="MetalSd"/>
    <s v="MetalSd"/>
    <s v="BrkFace"/>
    <n v="335"/>
    <s v="TA"/>
    <s v="TA"/>
    <s v="BrkTil"/>
    <s v="TA"/>
    <s v="TA"/>
    <s v="No"/>
    <s v="Unf"/>
    <n v="0"/>
    <s v="Unf"/>
    <n v="0"/>
    <n v="1050"/>
    <n v="1050"/>
    <s v="GasA"/>
    <s v="Ex"/>
    <x v="1"/>
    <s v="FuseF"/>
    <n v="1050"/>
    <n v="745"/>
    <n v="0"/>
    <n v="1795"/>
    <n v="0"/>
    <n v="0"/>
    <n v="2"/>
    <n v="0"/>
    <n v="4"/>
    <n v="1"/>
    <s v="TA"/>
    <n v="7"/>
    <s v="Typ"/>
    <n v="0"/>
    <s v="NA"/>
    <s v="Attchd"/>
    <n v="1954"/>
    <s v="Unf"/>
    <n v="1"/>
    <n v="352"/>
    <s v="Fa"/>
    <s v="TA"/>
    <s v="Y"/>
    <n v="0"/>
    <n v="0"/>
    <n v="0"/>
    <n v="0"/>
    <n v="0"/>
    <n v="0"/>
    <s v="NA"/>
    <s v="NA"/>
    <s v="NA"/>
    <n v="0"/>
    <n v="11"/>
    <n v="2008"/>
    <s v="WD"/>
    <s v="Normal"/>
    <n v="131500"/>
    <m/>
    <m/>
  </r>
  <r>
    <x v="1074"/>
    <n v="120"/>
    <s v="RM"/>
    <n v="36"/>
    <n v="4435"/>
    <s v="Pave"/>
    <s v="NA"/>
    <s v="Reg"/>
    <s v="Lvl"/>
    <s v="AllPub"/>
    <s v="Inside"/>
    <s v="Gtl"/>
    <s v="CollgCr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59"/>
    <s v="Unf"/>
    <n v="0"/>
    <n v="189"/>
    <n v="848"/>
    <s v="GasA"/>
    <s v="Ex"/>
    <x v="0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11"/>
    <n v="2007"/>
    <s v="WD"/>
    <s v="Normal"/>
    <n v="131500"/>
    <m/>
    <m/>
  </r>
  <r>
    <x v="1075"/>
    <n v="190"/>
    <s v="RL"/>
    <n v="75"/>
    <n v="11625"/>
    <s v="Pave"/>
    <s v="NA"/>
    <s v="Reg"/>
    <s v="Lvl"/>
    <s v="AllPub"/>
    <s v="Inside"/>
    <s v="Gtl"/>
    <s v="Sawyer"/>
    <s v="Norm"/>
    <s v="Norm"/>
    <s v="2fmCon"/>
    <s v="1Story"/>
    <n v="5"/>
    <n v="4"/>
    <n v="1965"/>
    <n v="1965"/>
    <s v="Hip"/>
    <s v="CompShg"/>
    <s v="Plywood"/>
    <s v="HdBoard"/>
    <s v="None"/>
    <n v="0"/>
    <s v="TA"/>
    <s v="TA"/>
    <s v="PConc"/>
    <s v="TA"/>
    <s v="TA"/>
    <s v="Mn"/>
    <s v="BLQ"/>
    <n v="841"/>
    <s v="Unf"/>
    <n v="0"/>
    <n v="198"/>
    <n v="1039"/>
    <s v="GasA"/>
    <s v="Ex"/>
    <x v="0"/>
    <s v="SBrkr"/>
    <n v="1039"/>
    <n v="0"/>
    <n v="0"/>
    <n v="1039"/>
    <n v="1"/>
    <n v="0"/>
    <n v="1"/>
    <n v="1"/>
    <n v="3"/>
    <n v="1"/>
    <s v="TA"/>
    <n v="6"/>
    <s v="Typ"/>
    <n v="0"/>
    <s v="NA"/>
    <s v="Attchd"/>
    <n v="1965"/>
    <s v="Unf"/>
    <n v="2"/>
    <n v="504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31500"/>
    <m/>
    <m/>
  </r>
  <r>
    <x v="1076"/>
    <n v="20"/>
    <s v="RL"/>
    <n v="80"/>
    <n v="10000"/>
    <s v="Pave"/>
    <s v="NA"/>
    <s v="Reg"/>
    <s v="Lvl"/>
    <s v="AllPub"/>
    <s v="Corner"/>
    <s v="Gtl"/>
    <s v="Sawyer"/>
    <s v="Feedr"/>
    <s v="Norm"/>
    <s v="1Fam"/>
    <s v="1Story"/>
    <n v="5"/>
    <n v="6"/>
    <n v="1961"/>
    <n v="1983"/>
    <s v="Hip"/>
    <s v="CompShg"/>
    <s v="HdBoard"/>
    <s v="HdBoard"/>
    <s v="None"/>
    <n v="0"/>
    <s v="TA"/>
    <s v="TA"/>
    <s v="CBlock"/>
    <s v="TA"/>
    <s v="TA"/>
    <s v="No"/>
    <s v="BLQ"/>
    <n v="594"/>
    <s v="Unf"/>
    <n v="0"/>
    <n v="270"/>
    <n v="864"/>
    <s v="GasA"/>
    <s v="Ex"/>
    <x v="0"/>
    <s v="SBrkr"/>
    <n v="1144"/>
    <n v="0"/>
    <n v="0"/>
    <n v="1144"/>
    <n v="1"/>
    <n v="0"/>
    <n v="1"/>
    <n v="0"/>
    <n v="3"/>
    <n v="1"/>
    <s v="TA"/>
    <n v="6"/>
    <s v="Typ"/>
    <n v="1"/>
    <s v="TA"/>
    <s v="Attchd"/>
    <n v="1961"/>
    <s v="RFn"/>
    <n v="1"/>
    <n v="264"/>
    <s v="TA"/>
    <s v="TA"/>
    <s v="Y"/>
    <n v="165"/>
    <n v="0"/>
    <n v="0"/>
    <n v="0"/>
    <n v="0"/>
    <n v="0"/>
    <s v="NA"/>
    <s v="GdWo"/>
    <s v="Shed"/>
    <n v="400"/>
    <n v="3"/>
    <n v="2009"/>
    <s v="WD"/>
    <s v="Normal"/>
    <n v="131400"/>
    <m/>
    <m/>
  </r>
  <r>
    <x v="1077"/>
    <n v="50"/>
    <s v="RL"/>
    <n v="60"/>
    <n v="11409"/>
    <s v="Pave"/>
    <s v="NA"/>
    <s v="Reg"/>
    <s v="Lvl"/>
    <s v="AllPub"/>
    <s v="Inside"/>
    <s v="Gtl"/>
    <s v="Edwards"/>
    <s v="Norm"/>
    <s v="Norm"/>
    <s v="1Fam"/>
    <s v="1.5Fin"/>
    <n v="5"/>
    <n v="4"/>
    <n v="1949"/>
    <n v="2008"/>
    <s v="Gable"/>
    <s v="CompShg"/>
    <s v="Wd Sdng"/>
    <s v="Wd Sdng"/>
    <s v="None"/>
    <n v="0"/>
    <s v="TA"/>
    <s v="TA"/>
    <s v="CBlock"/>
    <s v="TA"/>
    <s v="TA"/>
    <s v="No"/>
    <s v="LwQ"/>
    <n v="292"/>
    <s v="Unf"/>
    <n v="0"/>
    <n v="476"/>
    <n v="768"/>
    <s v="GasA"/>
    <s v="Gd"/>
    <x v="0"/>
    <s v="SBrkr"/>
    <n v="1148"/>
    <n v="568"/>
    <n v="0"/>
    <n v="1716"/>
    <n v="0"/>
    <n v="0"/>
    <n v="1"/>
    <n v="1"/>
    <n v="3"/>
    <n v="1"/>
    <s v="TA"/>
    <n v="8"/>
    <s v="Min2"/>
    <n v="1"/>
    <s v="Gd"/>
    <s v="Attchd"/>
    <n v="1949"/>
    <s v="Unf"/>
    <n v="1"/>
    <n v="281"/>
    <s v="TA"/>
    <s v="TA"/>
    <s v="Y"/>
    <n v="0"/>
    <n v="0"/>
    <n v="0"/>
    <n v="0"/>
    <n v="160"/>
    <n v="0"/>
    <s v="NA"/>
    <s v="NA"/>
    <s v="NA"/>
    <n v="0"/>
    <n v="1"/>
    <n v="2009"/>
    <s v="WD"/>
    <s v="Normal"/>
    <n v="131000"/>
    <m/>
    <m/>
  </r>
  <r>
    <x v="1078"/>
    <n v="20"/>
    <s v="RL"/>
    <s v="NA"/>
    <n v="8885"/>
    <s v="Pave"/>
    <s v="NA"/>
    <s v="IR1"/>
    <s v="Low"/>
    <s v="AllPub"/>
    <s v="Inside"/>
    <s v="Mod"/>
    <s v="Mitchel"/>
    <s v="Norm"/>
    <s v="Norm"/>
    <s v="1Fam"/>
    <s v="1Story"/>
    <n v="5"/>
    <n v="5"/>
    <n v="1983"/>
    <n v="1983"/>
    <s v="Gable"/>
    <s v="CompShg"/>
    <s v="HdBoard"/>
    <s v="HdBoard"/>
    <s v="None"/>
    <n v="0"/>
    <s v="TA"/>
    <s v="TA"/>
    <s v="CBlock"/>
    <s v="Gd"/>
    <s v="TA"/>
    <s v="Av"/>
    <s v="BLQ"/>
    <n v="301"/>
    <s v="ALQ"/>
    <n v="324"/>
    <n v="239"/>
    <n v="864"/>
    <s v="GasA"/>
    <s v="TA"/>
    <x v="0"/>
    <s v="SBrkr"/>
    <n v="902"/>
    <n v="0"/>
    <n v="0"/>
    <n v="902"/>
    <n v="1"/>
    <n v="0"/>
    <n v="1"/>
    <n v="0"/>
    <n v="2"/>
    <n v="1"/>
    <s v="TA"/>
    <n v="5"/>
    <s v="Typ"/>
    <n v="0"/>
    <s v="NA"/>
    <s v="Attchd"/>
    <n v="1983"/>
    <s v="Unf"/>
    <n v="2"/>
    <n v="484"/>
    <s v="TA"/>
    <s v="TA"/>
    <s v="Y"/>
    <n v="164"/>
    <n v="0"/>
    <n v="0"/>
    <n v="0"/>
    <n v="0"/>
    <n v="0"/>
    <s v="NA"/>
    <s v="MnPrv"/>
    <s v="NA"/>
    <n v="0"/>
    <n v="6"/>
    <n v="2006"/>
    <s v="WD"/>
    <s v="Normal"/>
    <n v="131000"/>
    <m/>
    <m/>
  </r>
  <r>
    <x v="1079"/>
    <n v="50"/>
    <s v="RM"/>
    <n v="60"/>
    <n v="6000"/>
    <s v="Pave"/>
    <s v="NA"/>
    <s v="Reg"/>
    <s v="Lvl"/>
    <s v="AllPub"/>
    <s v="Inside"/>
    <s v="Gtl"/>
    <s v="BrkSide"/>
    <s v="Norm"/>
    <s v="Norm"/>
    <s v="1Fam"/>
    <s v="1.5Fin"/>
    <n v="6"/>
    <n v="6"/>
    <n v="1941"/>
    <n v="1950"/>
    <s v="Gable"/>
    <s v="CompShg"/>
    <s v="Wd Sdng"/>
    <s v="Wd Sdng"/>
    <s v="None"/>
    <n v="0"/>
    <s v="TA"/>
    <s v="Gd"/>
    <s v="BrkTil"/>
    <s v="TA"/>
    <s v="Gd"/>
    <s v="No"/>
    <s v="ALQ"/>
    <n v="375"/>
    <s v="Unf"/>
    <n v="0"/>
    <n v="360"/>
    <n v="735"/>
    <s v="GasA"/>
    <s v="Ex"/>
    <x v="0"/>
    <s v="SBrkr"/>
    <n v="869"/>
    <n v="349"/>
    <n v="0"/>
    <n v="1218"/>
    <n v="0"/>
    <n v="1"/>
    <n v="1"/>
    <n v="0"/>
    <n v="3"/>
    <n v="1"/>
    <s v="TA"/>
    <n v="6"/>
    <s v="Typ"/>
    <n v="1"/>
    <s v="Gd"/>
    <s v="Detchd"/>
    <n v="2003"/>
    <s v="Unf"/>
    <n v="2"/>
    <n v="440"/>
    <s v="TA"/>
    <s v="TA"/>
    <s v="Y"/>
    <n v="0"/>
    <n v="0"/>
    <n v="0"/>
    <n v="0"/>
    <n v="0"/>
    <n v="0"/>
    <s v="NA"/>
    <s v="NA"/>
    <s v="NA"/>
    <n v="0"/>
    <n v="3"/>
    <n v="2007"/>
    <s v="WD"/>
    <s v="Normal"/>
    <n v="131000"/>
    <m/>
    <m/>
  </r>
  <r>
    <x v="1080"/>
    <n v="60"/>
    <s v="RL"/>
    <s v="NA"/>
    <n v="13517"/>
    <s v="Pave"/>
    <s v="NA"/>
    <s v="IR1"/>
    <s v="Lvl"/>
    <s v="AllPub"/>
    <s v="CulDSac"/>
    <s v="Gtl"/>
    <s v="Sawyer"/>
    <s v="RRAe"/>
    <s v="Norm"/>
    <s v="1Fam"/>
    <s v="2Story"/>
    <n v="6"/>
    <n v="8"/>
    <n v="1976"/>
    <n v="2005"/>
    <s v="Gable"/>
    <s v="CompShg"/>
    <s v="HdBoard"/>
    <s v="Plywood"/>
    <s v="BrkFace"/>
    <n v="289"/>
    <s v="Gd"/>
    <s v="TA"/>
    <s v="CBlock"/>
    <s v="TA"/>
    <s v="TA"/>
    <s v="No"/>
    <s v="GLQ"/>
    <n v="533"/>
    <s v="Unf"/>
    <n v="0"/>
    <n v="192"/>
    <n v="725"/>
    <s v="GasA"/>
    <s v="Ex"/>
    <x v="0"/>
    <s v="SBrkr"/>
    <n v="725"/>
    <n v="754"/>
    <n v="0"/>
    <n v="1479"/>
    <n v="0"/>
    <n v="0"/>
    <n v="2"/>
    <n v="1"/>
    <n v="3"/>
    <n v="1"/>
    <s v="Gd"/>
    <n v="6"/>
    <s v="Typ"/>
    <n v="0"/>
    <s v="NA"/>
    <s v="Attchd"/>
    <n v="1976"/>
    <s v="RFn"/>
    <n v="2"/>
    <n v="475"/>
    <s v="TA"/>
    <s v="TA"/>
    <s v="Y"/>
    <n v="0"/>
    <n v="44"/>
    <n v="0"/>
    <n v="0"/>
    <n v="0"/>
    <n v="0"/>
    <s v="NA"/>
    <s v="NA"/>
    <s v="NA"/>
    <n v="0"/>
    <n v="3"/>
    <n v="2010"/>
    <s v="WD"/>
    <s v="Normal"/>
    <n v="130500"/>
    <m/>
    <m/>
  </r>
  <r>
    <x v="1081"/>
    <n v="50"/>
    <s v="RL"/>
    <n v="70"/>
    <n v="11767"/>
    <s v="Pave"/>
    <s v="NA"/>
    <s v="Reg"/>
    <s v="Lvl"/>
    <s v="AllPub"/>
    <s v="Inside"/>
    <s v="Gtl"/>
    <s v="Edwards"/>
    <s v="Norm"/>
    <s v="Norm"/>
    <s v="1Fam"/>
    <s v="1.5Fin"/>
    <n v="5"/>
    <n v="6"/>
    <n v="1946"/>
    <n v="1995"/>
    <s v="Gable"/>
    <s v="CompShg"/>
    <s v="MetalSd"/>
    <s v="MetalSd"/>
    <s v="None"/>
    <n v="0"/>
    <s v="TA"/>
    <s v="TA"/>
    <s v="CBlock"/>
    <s v="TA"/>
    <s v="TA"/>
    <s v="No"/>
    <s v="BLQ"/>
    <n v="352"/>
    <s v="Unf"/>
    <n v="0"/>
    <n v="416"/>
    <n v="768"/>
    <s v="GasA"/>
    <s v="Ex"/>
    <x v="0"/>
    <s v="SBrkr"/>
    <n v="768"/>
    <n v="432"/>
    <n v="0"/>
    <n v="1200"/>
    <n v="0"/>
    <n v="0"/>
    <n v="1"/>
    <n v="0"/>
    <n v="3"/>
    <n v="1"/>
    <s v="TA"/>
    <n v="6"/>
    <s v="Typ"/>
    <n v="0"/>
    <s v="NA"/>
    <s v="Detchd"/>
    <n v="1946"/>
    <s v="Unf"/>
    <n v="1"/>
    <n v="240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30500"/>
    <m/>
    <m/>
  </r>
  <r>
    <x v="1082"/>
    <n v="20"/>
    <s v="RL"/>
    <n v="60"/>
    <n v="6600"/>
    <s v="Pave"/>
    <s v="NA"/>
    <s v="Reg"/>
    <s v="Lvl"/>
    <s v="AllPub"/>
    <s v="Inside"/>
    <s v="Gtl"/>
    <s v="Mitchel"/>
    <s v="Norm"/>
    <s v="Norm"/>
    <s v="1Fam"/>
    <s v="1Story"/>
    <n v="5"/>
    <n v="9"/>
    <n v="1982"/>
    <n v="2008"/>
    <s v="Gable"/>
    <s v="CompShg"/>
    <s v="VinylSd"/>
    <s v="VinylSd"/>
    <s v="None"/>
    <n v="0"/>
    <s v="Gd"/>
    <s v="Gd"/>
    <s v="CBlock"/>
    <s v="TA"/>
    <s v="TA"/>
    <s v="No"/>
    <s v="ALQ"/>
    <n v="641"/>
    <s v="Unf"/>
    <n v="0"/>
    <n v="175"/>
    <n v="816"/>
    <s v="GasA"/>
    <s v="Ex"/>
    <x v="0"/>
    <s v="SBrkr"/>
    <n v="816"/>
    <n v="0"/>
    <n v="0"/>
    <n v="816"/>
    <n v="0"/>
    <n v="1"/>
    <n v="1"/>
    <n v="0"/>
    <n v="3"/>
    <n v="1"/>
    <s v="Gd"/>
    <n v="5"/>
    <s v="Typ"/>
    <n v="1"/>
    <s v="Ex"/>
    <s v="Attchd"/>
    <n v="1982"/>
    <s v="Unf"/>
    <n v="1"/>
    <n v="264"/>
    <s v="TA"/>
    <s v="TA"/>
    <s v="Y"/>
    <n v="0"/>
    <n v="0"/>
    <n v="0"/>
    <n v="0"/>
    <n v="0"/>
    <n v="0"/>
    <s v="NA"/>
    <s v="MnPrv"/>
    <s v="NA"/>
    <n v="0"/>
    <n v="10"/>
    <n v="2008"/>
    <s v="WD"/>
    <s v="Normal"/>
    <n v="130500"/>
    <m/>
    <m/>
  </r>
  <r>
    <x v="1083"/>
    <n v="20"/>
    <s v="RL"/>
    <s v="NA"/>
    <n v="9200"/>
    <s v="Pave"/>
    <s v="NA"/>
    <s v="IR1"/>
    <s v="Lvl"/>
    <s v="AllPub"/>
    <s v="CulDSac"/>
    <s v="Gtl"/>
    <s v="CollgCr"/>
    <s v="Norm"/>
    <s v="Norm"/>
    <s v="1Fam"/>
    <s v="1Story"/>
    <n v="5"/>
    <n v="6"/>
    <n v="1975"/>
    <n v="1980"/>
    <s v="Hip"/>
    <s v="CompShg"/>
    <s v="VinylSd"/>
    <s v="VinylSd"/>
    <s v="None"/>
    <n v="0"/>
    <s v="TA"/>
    <s v="TA"/>
    <s v="CBlock"/>
    <s v="Gd"/>
    <s v="TA"/>
    <s v="Av"/>
    <s v="LwQ"/>
    <n v="280"/>
    <s v="BLQ"/>
    <n v="491"/>
    <n v="167"/>
    <n v="938"/>
    <s v="GasA"/>
    <s v="TA"/>
    <x v="0"/>
    <s v="SBrkr"/>
    <n v="938"/>
    <n v="0"/>
    <n v="0"/>
    <n v="938"/>
    <n v="1"/>
    <n v="0"/>
    <n v="1"/>
    <n v="0"/>
    <n v="3"/>
    <n v="1"/>
    <s v="TA"/>
    <n v="5"/>
    <s v="Typ"/>
    <n v="0"/>
    <s v="NA"/>
    <s v="Detchd"/>
    <n v="1977"/>
    <s v="Unf"/>
    <n v="1"/>
    <n v="308"/>
    <s v="TA"/>
    <s v="TA"/>
    <s v="Y"/>
    <n v="145"/>
    <n v="0"/>
    <n v="0"/>
    <n v="0"/>
    <n v="0"/>
    <n v="0"/>
    <s v="NA"/>
    <s v="MnPrv"/>
    <s v="NA"/>
    <n v="0"/>
    <n v="7"/>
    <n v="2008"/>
    <s v="WD"/>
    <s v="Normal"/>
    <n v="130250"/>
    <m/>
    <m/>
  </r>
  <r>
    <x v="1084"/>
    <n v="80"/>
    <s v="RL"/>
    <n v="60"/>
    <n v="7134"/>
    <s v="Pave"/>
    <s v="NA"/>
    <s v="Reg"/>
    <s v="Bnk"/>
    <s v="AllPub"/>
    <s v="Inside"/>
    <s v="Mod"/>
    <s v="NAmes"/>
    <s v="Norm"/>
    <s v="Norm"/>
    <s v="1Fam"/>
    <s v="SLvl"/>
    <n v="5"/>
    <n v="5"/>
    <n v="1955"/>
    <n v="1955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0"/>
    <n v="384"/>
    <s v="GasA"/>
    <s v="TA"/>
    <x v="0"/>
    <s v="SBrkr"/>
    <n v="1360"/>
    <n v="0"/>
    <n v="0"/>
    <n v="1360"/>
    <n v="0"/>
    <n v="0"/>
    <n v="1"/>
    <n v="0"/>
    <n v="3"/>
    <n v="1"/>
    <s v="TA"/>
    <n v="6"/>
    <s v="Min1"/>
    <n v="1"/>
    <s v="TA"/>
    <s v="Detchd"/>
    <n v="1962"/>
    <s v="Unf"/>
    <n v="2"/>
    <n v="572"/>
    <s v="TA"/>
    <s v="TA"/>
    <s v="Y"/>
    <n v="0"/>
    <n v="50"/>
    <n v="0"/>
    <n v="0"/>
    <n v="0"/>
    <n v="0"/>
    <s v="NA"/>
    <s v="MnPrv"/>
    <s v="NA"/>
    <n v="0"/>
    <n v="2"/>
    <n v="2007"/>
    <s v="WD"/>
    <s v="Normal"/>
    <n v="130000"/>
    <m/>
    <m/>
  </r>
  <r>
    <x v="1085"/>
    <n v="160"/>
    <s v="RM"/>
    <n v="24"/>
    <n v="2522"/>
    <s v="Pave"/>
    <s v="NA"/>
    <s v="Reg"/>
    <s v="Lvl"/>
    <s v="AllPub"/>
    <s v="Inside"/>
    <s v="Gtl"/>
    <s v="Edwards"/>
    <s v="Norm"/>
    <s v="Norm"/>
    <s v="Twnhs"/>
    <s v="2Story"/>
    <n v="6"/>
    <n v="5"/>
    <n v="2004"/>
    <n v="2006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x v="0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n v="130000"/>
    <m/>
    <m/>
  </r>
  <r>
    <x v="1086"/>
    <n v="160"/>
    <s v="RM"/>
    <n v="24"/>
    <n v="2522"/>
    <s v="Pave"/>
    <s v="NA"/>
    <s v="Reg"/>
    <s v="Lvl"/>
    <s v="AllPub"/>
    <s v="Inside"/>
    <s v="Gtl"/>
    <s v="Edwards"/>
    <s v="Norm"/>
    <s v="Norm"/>
    <s v="Twnhs"/>
    <s v="2Story"/>
    <n v="7"/>
    <n v="5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x v="0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5"/>
    <n v="2006"/>
    <s v="WD"/>
    <s v="Normal"/>
    <n v="130000"/>
    <m/>
    <m/>
  </r>
  <r>
    <x v="1087"/>
    <n v="50"/>
    <s v="RM"/>
    <n v="50"/>
    <n v="5500"/>
    <s v="Pave"/>
    <s v="NA"/>
    <s v="Reg"/>
    <s v="Lvl"/>
    <s v="AllPub"/>
    <s v="Corner"/>
    <s v="Gtl"/>
    <s v="OldTown"/>
    <s v="Norm"/>
    <s v="Norm"/>
    <s v="1Fam"/>
    <s v="1.5Fin"/>
    <n v="5"/>
    <n v="7"/>
    <n v="1929"/>
    <n v="2001"/>
    <s v="Gable"/>
    <s v="CompShg"/>
    <s v="Wd Sdng"/>
    <s v="Wd Sdng"/>
    <s v="None"/>
    <n v="0"/>
    <s v="TA"/>
    <s v="TA"/>
    <s v="BrkTil"/>
    <s v="TA"/>
    <s v="TA"/>
    <s v="No"/>
    <s v="LwQ"/>
    <n v="234"/>
    <s v="ALQ"/>
    <n v="692"/>
    <n v="0"/>
    <n v="926"/>
    <s v="GasA"/>
    <s v="TA"/>
    <x v="0"/>
    <s v="SBrkr"/>
    <n v="926"/>
    <n v="0"/>
    <n v="390"/>
    <n v="1316"/>
    <n v="1"/>
    <n v="0"/>
    <n v="1"/>
    <n v="0"/>
    <n v="3"/>
    <n v="1"/>
    <s v="TA"/>
    <n v="6"/>
    <s v="Typ"/>
    <n v="0"/>
    <s v="NA"/>
    <s v="Detchd"/>
    <n v="1974"/>
    <s v="Unf"/>
    <n v="2"/>
    <n v="484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30000"/>
    <m/>
    <m/>
  </r>
  <r>
    <x v="1088"/>
    <n v="80"/>
    <s v="RL"/>
    <n v="92"/>
    <n v="6930"/>
    <s v="Pave"/>
    <s v="NA"/>
    <s v="IR1"/>
    <s v="Lvl"/>
    <s v="AllPub"/>
    <s v="Inside"/>
    <s v="Gtl"/>
    <s v="ClearCr"/>
    <s v="Norm"/>
    <s v="Norm"/>
    <s v="1Fam"/>
    <s v="SLvl"/>
    <n v="5"/>
    <n v="4"/>
    <n v="1958"/>
    <n v="1958"/>
    <s v="Hip"/>
    <s v="CompShg"/>
    <s v="Wd Sdng"/>
    <s v="ImStucc"/>
    <s v="BrkFace"/>
    <n v="120"/>
    <s v="TA"/>
    <s v="TA"/>
    <s v="CBlock"/>
    <s v="TA"/>
    <s v="TA"/>
    <s v="Av"/>
    <s v="BLQ"/>
    <n v="300"/>
    <s v="Rec"/>
    <n v="294"/>
    <n v="468"/>
    <n v="1062"/>
    <s v="GasA"/>
    <s v="Ex"/>
    <x v="0"/>
    <s v="FuseF"/>
    <n v="1352"/>
    <n v="0"/>
    <n v="0"/>
    <n v="1352"/>
    <n v="0"/>
    <n v="1"/>
    <n v="1"/>
    <n v="0"/>
    <n v="3"/>
    <n v="1"/>
    <s v="Gd"/>
    <n v="6"/>
    <s v="Min2"/>
    <n v="0"/>
    <s v="NA"/>
    <s v="BuiltIn"/>
    <n v="1958"/>
    <s v="Unf"/>
    <n v="1"/>
    <n v="288"/>
    <s v="TA"/>
    <s v="TA"/>
    <s v="Y"/>
    <n v="168"/>
    <n v="0"/>
    <n v="294"/>
    <n v="0"/>
    <n v="0"/>
    <n v="0"/>
    <s v="NA"/>
    <s v="NA"/>
    <s v="NA"/>
    <n v="0"/>
    <n v="7"/>
    <n v="2006"/>
    <s v="WD"/>
    <s v="Abnorml"/>
    <n v="130000"/>
    <m/>
    <m/>
  </r>
  <r>
    <x v="1089"/>
    <n v="20"/>
    <s v="RL"/>
    <n v="65"/>
    <n v="7800"/>
    <s v="Pave"/>
    <s v="NA"/>
    <s v="Reg"/>
    <s v="Lvl"/>
    <s v="AllPub"/>
    <s v="Inside"/>
    <s v="Gtl"/>
    <s v="Sawyer"/>
    <s v="Norm"/>
    <s v="Norm"/>
    <s v="1Fam"/>
    <s v="1Story"/>
    <n v="5"/>
    <n v="7"/>
    <n v="1967"/>
    <n v="2004"/>
    <s v="Hip"/>
    <s v="CompShg"/>
    <s v="HdBoard"/>
    <s v="HdBoard"/>
    <s v="BrkFace"/>
    <n v="89"/>
    <s v="TA"/>
    <s v="TA"/>
    <s v="PConc"/>
    <s v="TA"/>
    <s v="TA"/>
    <s v="No"/>
    <s v="ALQ"/>
    <n v="450"/>
    <s v="Unf"/>
    <n v="0"/>
    <n v="414"/>
    <n v="864"/>
    <s v="GasA"/>
    <s v="Ex"/>
    <x v="0"/>
    <s v="SBrkr"/>
    <n v="899"/>
    <n v="0"/>
    <n v="0"/>
    <n v="899"/>
    <n v="0"/>
    <n v="0"/>
    <n v="1"/>
    <n v="0"/>
    <n v="3"/>
    <n v="1"/>
    <s v="Gd"/>
    <n v="5"/>
    <s v="Typ"/>
    <n v="0"/>
    <s v="NA"/>
    <s v="Attchd"/>
    <n v="1967"/>
    <s v="Fin"/>
    <n v="1"/>
    <n v="288"/>
    <s v="TA"/>
    <s v="TA"/>
    <s v="Y"/>
    <n v="64"/>
    <n v="0"/>
    <n v="0"/>
    <n v="0"/>
    <n v="0"/>
    <n v="0"/>
    <s v="NA"/>
    <s v="MnPrv"/>
    <s v="NA"/>
    <n v="0"/>
    <n v="6"/>
    <n v="2009"/>
    <s v="WD"/>
    <s v="Normal"/>
    <n v="130000"/>
    <m/>
    <m/>
  </r>
  <r>
    <x v="1090"/>
    <n v="30"/>
    <s v="RL"/>
    <n v="55"/>
    <n v="10267"/>
    <s v="Pave"/>
    <s v="NA"/>
    <s v="Reg"/>
    <s v="Lvl"/>
    <s v="AllPub"/>
    <s v="Inside"/>
    <s v="Gtl"/>
    <s v="BrkSide"/>
    <s v="RRAn"/>
    <s v="Norm"/>
    <s v="1Fam"/>
    <s v="1Story"/>
    <n v="6"/>
    <n v="7"/>
    <n v="1918"/>
    <n v="2000"/>
    <s v="Gable"/>
    <s v="CompShg"/>
    <s v="Stucco"/>
    <s v="Wd Shng"/>
    <s v="None"/>
    <n v="0"/>
    <s v="TA"/>
    <s v="Gd"/>
    <s v="BrkTil"/>
    <s v="TA"/>
    <s v="Gd"/>
    <s v="Mn"/>
    <s v="Rec"/>
    <n v="210"/>
    <s v="ALQ"/>
    <n v="606"/>
    <n v="0"/>
    <n v="816"/>
    <s v="GasA"/>
    <s v="Ex"/>
    <x v="0"/>
    <s v="SBrkr"/>
    <n v="838"/>
    <n v="0"/>
    <n v="0"/>
    <n v="838"/>
    <n v="1"/>
    <n v="0"/>
    <n v="1"/>
    <n v="0"/>
    <n v="2"/>
    <n v="1"/>
    <s v="Fa"/>
    <n v="5"/>
    <s v="Typ"/>
    <n v="0"/>
    <s v="NA"/>
    <s v="Detchd"/>
    <n v="1961"/>
    <s v="Fin"/>
    <n v="1"/>
    <n v="275"/>
    <s v="TA"/>
    <s v="TA"/>
    <s v="N"/>
    <n v="0"/>
    <n v="0"/>
    <n v="112"/>
    <n v="0"/>
    <n v="0"/>
    <n v="0"/>
    <s v="NA"/>
    <s v="MnWw"/>
    <s v="NA"/>
    <n v="0"/>
    <n v="5"/>
    <n v="2008"/>
    <s v="WD"/>
    <s v="Normal"/>
    <n v="130000"/>
    <m/>
    <m/>
  </r>
  <r>
    <x v="1091"/>
    <n v="20"/>
    <s v="RL"/>
    <n v="57"/>
    <n v="9764"/>
    <s v="Pave"/>
    <s v="NA"/>
    <s v="IR1"/>
    <s v="Lvl"/>
    <s v="AllPub"/>
    <s v="FR2"/>
    <s v="Gtl"/>
    <s v="Sawyer"/>
    <s v="Feedr"/>
    <s v="Norm"/>
    <s v="1Fam"/>
    <s v="1Story"/>
    <n v="5"/>
    <n v="7"/>
    <n v="1967"/>
    <n v="2003"/>
    <s v="Gable"/>
    <s v="CompShg"/>
    <s v="VinylSd"/>
    <s v="VinylSd"/>
    <s v="None"/>
    <n v="0"/>
    <s v="TA"/>
    <s v="TA"/>
    <s v="CBlock"/>
    <s v="TA"/>
    <s v="TA"/>
    <s v="No"/>
    <s v="BLQ"/>
    <n v="702"/>
    <s v="Unf"/>
    <n v="0"/>
    <n v="192"/>
    <n v="894"/>
    <s v="GasA"/>
    <s v="Ex"/>
    <x v="0"/>
    <s v="SBrkr"/>
    <n v="894"/>
    <n v="0"/>
    <n v="0"/>
    <n v="894"/>
    <n v="1"/>
    <n v="0"/>
    <n v="1"/>
    <n v="0"/>
    <n v="3"/>
    <n v="1"/>
    <s v="Gd"/>
    <n v="5"/>
    <s v="Typ"/>
    <n v="0"/>
    <s v="NA"/>
    <s v="Attchd"/>
    <n v="1967"/>
    <s v="RFn"/>
    <n v="2"/>
    <n v="450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30000"/>
    <m/>
    <m/>
  </r>
  <r>
    <x v="1092"/>
    <n v="70"/>
    <s v="RH"/>
    <n v="55"/>
    <n v="8525"/>
    <s v="Pave"/>
    <s v="NA"/>
    <s v="Reg"/>
    <s v="Bnk"/>
    <s v="AllPub"/>
    <s v="Inside"/>
    <s v="Gtl"/>
    <s v="SWISU"/>
    <s v="Norm"/>
    <s v="Norm"/>
    <s v="1Fam"/>
    <s v="2Story"/>
    <n v="5"/>
    <n v="6"/>
    <n v="1911"/>
    <n v="1950"/>
    <s v="Gable"/>
    <s v="CompShg"/>
    <s v="MetalSd"/>
    <s v="MetalSd"/>
    <s v="None"/>
    <n v="0"/>
    <s v="TA"/>
    <s v="TA"/>
    <s v="PConc"/>
    <s v="TA"/>
    <s v="TA"/>
    <s v="Av"/>
    <s v="Unf"/>
    <n v="0"/>
    <s v="Unf"/>
    <n v="0"/>
    <n v="940"/>
    <n v="940"/>
    <s v="GasA"/>
    <s v="TA"/>
    <x v="1"/>
    <s v="FuseA"/>
    <n v="1024"/>
    <n v="940"/>
    <n v="0"/>
    <n v="1964"/>
    <n v="0"/>
    <n v="0"/>
    <n v="1"/>
    <n v="1"/>
    <n v="4"/>
    <n v="1"/>
    <s v="TA"/>
    <n v="7"/>
    <s v="Typ"/>
    <n v="0"/>
    <s v="NA"/>
    <s v="NA"/>
    <s v="NA"/>
    <s v="NA"/>
    <n v="0"/>
    <n v="0"/>
    <s v="NA"/>
    <s v="NA"/>
    <s v="N"/>
    <n v="0"/>
    <n v="192"/>
    <n v="0"/>
    <n v="0"/>
    <n v="0"/>
    <n v="0"/>
    <s v="NA"/>
    <s v="NA"/>
    <s v="NA"/>
    <n v="0"/>
    <n v="11"/>
    <n v="2008"/>
    <s v="WD"/>
    <s v="Abnorml"/>
    <n v="130000"/>
    <m/>
    <m/>
  </r>
  <r>
    <x v="1093"/>
    <n v="20"/>
    <s v="RL"/>
    <n v="62"/>
    <n v="9858"/>
    <s v="Pave"/>
    <s v="NA"/>
    <s v="Reg"/>
    <s v="Lvl"/>
    <s v="AllPub"/>
    <s v="Inside"/>
    <s v="Gtl"/>
    <s v="Mitchel"/>
    <s v="Norm"/>
    <s v="Norm"/>
    <s v="1Fam"/>
    <s v="1Story"/>
    <n v="5"/>
    <n v="6"/>
    <n v="1968"/>
    <n v="1968"/>
    <s v="Gable"/>
    <s v="CompShg"/>
    <s v="HdBoard"/>
    <s v="HdBoard"/>
    <s v="None"/>
    <n v="0"/>
    <s v="TA"/>
    <s v="TA"/>
    <s v="CBlock"/>
    <s v="TA"/>
    <s v="TA"/>
    <s v="No"/>
    <s v="BLQ"/>
    <n v="510"/>
    <s v="Unf"/>
    <n v="0"/>
    <n v="354"/>
    <n v="864"/>
    <s v="GasA"/>
    <s v="TA"/>
    <x v="0"/>
    <s v="SBrkr"/>
    <n v="874"/>
    <n v="0"/>
    <n v="0"/>
    <n v="874"/>
    <n v="1"/>
    <n v="0"/>
    <n v="1"/>
    <n v="0"/>
    <n v="3"/>
    <n v="1"/>
    <s v="TA"/>
    <n v="5"/>
    <s v="Typ"/>
    <n v="0"/>
    <s v="NA"/>
    <s v="Attchd"/>
    <n v="1968"/>
    <s v="RFn"/>
    <n v="1"/>
    <n v="288"/>
    <s v="TA"/>
    <s v="TA"/>
    <s v="Y"/>
    <n v="33"/>
    <n v="0"/>
    <n v="0"/>
    <n v="0"/>
    <n v="0"/>
    <n v="0"/>
    <s v="NA"/>
    <s v="GdWo"/>
    <s v="Shed"/>
    <n v="600"/>
    <n v="11"/>
    <n v="2009"/>
    <s v="WD"/>
    <s v="Normal"/>
    <n v="130000"/>
    <m/>
    <m/>
  </r>
  <r>
    <x v="1094"/>
    <n v="160"/>
    <s v="RM"/>
    <n v="32"/>
    <n v="3363"/>
    <s v="Pave"/>
    <s v="NA"/>
    <s v="Reg"/>
    <s v="Lvl"/>
    <s v="AllPub"/>
    <s v="Inside"/>
    <s v="Gtl"/>
    <s v="Edwards"/>
    <s v="Norm"/>
    <s v="Norm"/>
    <s v="TwnhsE"/>
    <s v="2Story"/>
    <n v="7"/>
    <n v="5"/>
    <n v="2004"/>
    <n v="2004"/>
    <s v="Gable"/>
    <s v="CompShg"/>
    <s v="VinylSd"/>
    <s v="VinylSd"/>
    <s v="Stone"/>
    <n v="117"/>
    <s v="Gd"/>
    <s v="TA"/>
    <s v="PConc"/>
    <s v="Gd"/>
    <s v="TA"/>
    <s v="No"/>
    <s v="Unf"/>
    <n v="0"/>
    <s v="Unf"/>
    <n v="0"/>
    <n v="976"/>
    <n v="976"/>
    <s v="GasA"/>
    <s v="Ex"/>
    <x v="0"/>
    <s v="SBrkr"/>
    <n v="976"/>
    <n v="732"/>
    <n v="0"/>
    <n v="1708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n v="130000"/>
    <m/>
    <m/>
  </r>
  <r>
    <x v="1095"/>
    <n v="50"/>
    <s v="RM"/>
    <n v="51"/>
    <n v="6120"/>
    <s v="Pave"/>
    <s v="NA"/>
    <s v="Reg"/>
    <s v="Lvl"/>
    <s v="AllPub"/>
    <s v="Inside"/>
    <s v="Gtl"/>
    <s v="OldTown"/>
    <s v="Artery"/>
    <s v="Norm"/>
    <s v="1Fam"/>
    <s v="1.5Fin"/>
    <n v="7"/>
    <n v="5"/>
    <n v="1931"/>
    <n v="1950"/>
    <s v="Gable"/>
    <s v="CompShg"/>
    <s v="BrkFace"/>
    <s v="Wd Shng"/>
    <s v="None"/>
    <n v="0"/>
    <s v="TA"/>
    <s v="TA"/>
    <s v="BrkTil"/>
    <s v="TA"/>
    <s v="TA"/>
    <s v="No"/>
    <s v="Unf"/>
    <n v="0"/>
    <s v="Unf"/>
    <n v="0"/>
    <n v="952"/>
    <n v="952"/>
    <s v="GasA"/>
    <s v="Gd"/>
    <x v="0"/>
    <s v="FuseF"/>
    <n v="1022"/>
    <n v="752"/>
    <n v="0"/>
    <n v="1774"/>
    <n v="0"/>
    <n v="0"/>
    <n v="2"/>
    <n v="0"/>
    <n v="2"/>
    <n v="2"/>
    <s v="TA"/>
    <n v="8"/>
    <s v="Min1"/>
    <n v="2"/>
    <s v="TA"/>
    <s v="Detchd"/>
    <n v="1931"/>
    <s v="Unf"/>
    <n v="2"/>
    <n v="468"/>
    <s v="Fa"/>
    <s v="TA"/>
    <s v="Y"/>
    <n v="90"/>
    <n v="0"/>
    <n v="205"/>
    <n v="0"/>
    <n v="0"/>
    <n v="0"/>
    <s v="NA"/>
    <s v="NA"/>
    <s v="NA"/>
    <n v="0"/>
    <n v="4"/>
    <n v="2008"/>
    <s v="WD"/>
    <s v="Abnorml"/>
    <n v="129900"/>
    <m/>
    <m/>
  </r>
  <r>
    <x v="1096"/>
    <n v="120"/>
    <s v="RM"/>
    <n v="44"/>
    <n v="4224"/>
    <s v="Pave"/>
    <s v="NA"/>
    <s v="Reg"/>
    <s v="Lvl"/>
    <s v="AllPub"/>
    <s v="Inside"/>
    <s v="Gtl"/>
    <s v="MeadowV"/>
    <s v="Norm"/>
    <s v="Norm"/>
    <s v="TwnhsE"/>
    <s v="1Story"/>
    <n v="5"/>
    <n v="7"/>
    <n v="1976"/>
    <n v="1976"/>
    <s v="Gable"/>
    <s v="CompShg"/>
    <s v="CemntBd"/>
    <s v="CmentBd"/>
    <s v="None"/>
    <n v="0"/>
    <s v="TA"/>
    <s v="TA"/>
    <s v="PConc"/>
    <s v="Gd"/>
    <s v="TA"/>
    <s v="No"/>
    <s v="GLQ"/>
    <n v="840"/>
    <s v="Unf"/>
    <n v="0"/>
    <n v="200"/>
    <n v="1040"/>
    <s v="GasA"/>
    <s v="TA"/>
    <x v="0"/>
    <s v="SBrkr"/>
    <n v="1060"/>
    <n v="0"/>
    <n v="0"/>
    <n v="1060"/>
    <n v="1"/>
    <n v="0"/>
    <n v="1"/>
    <n v="0"/>
    <n v="3"/>
    <n v="1"/>
    <s v="TA"/>
    <n v="6"/>
    <s v="Typ"/>
    <n v="1"/>
    <s v="TA"/>
    <s v="Attchd"/>
    <n v="1976"/>
    <s v="Unf"/>
    <n v="2"/>
    <n v="572"/>
    <s v="TA"/>
    <s v="TA"/>
    <s v="Y"/>
    <n v="100"/>
    <n v="110"/>
    <n v="0"/>
    <n v="0"/>
    <n v="0"/>
    <n v="0"/>
    <s v="NA"/>
    <s v="NA"/>
    <s v="NA"/>
    <n v="0"/>
    <n v="6"/>
    <n v="2007"/>
    <s v="WD"/>
    <s v="Normal"/>
    <n v="129900"/>
    <m/>
    <m/>
  </r>
  <r>
    <x v="1097"/>
    <n v="20"/>
    <s v="RL"/>
    <n v="70"/>
    <n v="9100"/>
    <s v="Pave"/>
    <s v="NA"/>
    <s v="Reg"/>
    <s v="Lvl"/>
    <s v="AllPub"/>
    <s v="Corner"/>
    <s v="Gtl"/>
    <s v="NAmes"/>
    <s v="Feedr"/>
    <s v="Norm"/>
    <s v="1Fam"/>
    <s v="1Story"/>
    <n v="5"/>
    <n v="5"/>
    <n v="1958"/>
    <n v="1958"/>
    <s v="Gable"/>
    <s v="CompShg"/>
    <s v="VinylSd"/>
    <s v="VinylSd"/>
    <s v="None"/>
    <n v="0"/>
    <s v="TA"/>
    <s v="TA"/>
    <s v="CBlock"/>
    <s v="TA"/>
    <s v="TA"/>
    <s v="No"/>
    <s v="BLQ"/>
    <n v="521"/>
    <s v="LwQ"/>
    <n v="174"/>
    <n v="169"/>
    <n v="864"/>
    <s v="GasA"/>
    <s v="TA"/>
    <x v="0"/>
    <s v="SBrkr"/>
    <n v="864"/>
    <n v="0"/>
    <n v="0"/>
    <n v="864"/>
    <n v="1"/>
    <n v="0"/>
    <n v="1"/>
    <n v="0"/>
    <n v="3"/>
    <n v="1"/>
    <s v="TA"/>
    <n v="5"/>
    <s v="Typ"/>
    <n v="0"/>
    <s v="NA"/>
    <s v="Detchd"/>
    <n v="1964"/>
    <s v="Unf"/>
    <n v="2"/>
    <n v="624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29900"/>
    <m/>
    <m/>
  </r>
  <r>
    <x v="1098"/>
    <n v="20"/>
    <s v="RL"/>
    <n v="73"/>
    <n v="7100"/>
    <s v="Pave"/>
    <s v="NA"/>
    <s v="IR1"/>
    <s v="Lvl"/>
    <s v="AllPub"/>
    <s v="Corner"/>
    <s v="Gtl"/>
    <s v="NAmes"/>
    <s v="Norm"/>
    <s v="Norm"/>
    <s v="1Fam"/>
    <s v="1Story"/>
    <n v="5"/>
    <n v="7"/>
    <n v="1957"/>
    <n v="1957"/>
    <s v="Gable"/>
    <s v="CompShg"/>
    <s v="WdShing"/>
    <s v="Wd Shng"/>
    <s v="None"/>
    <n v="0"/>
    <s v="TA"/>
    <s v="TA"/>
    <s v="CBlock"/>
    <s v="TA"/>
    <s v="TA"/>
    <s v="No"/>
    <s v="GLQ"/>
    <n v="708"/>
    <s v="Unf"/>
    <n v="0"/>
    <n v="108"/>
    <n v="816"/>
    <s v="GasA"/>
    <s v="TA"/>
    <x v="0"/>
    <s v="FuseA"/>
    <n v="816"/>
    <n v="0"/>
    <n v="0"/>
    <n v="816"/>
    <n v="1"/>
    <n v="0"/>
    <n v="1"/>
    <n v="0"/>
    <n v="2"/>
    <n v="1"/>
    <s v="TA"/>
    <n v="5"/>
    <s v="Typ"/>
    <n v="0"/>
    <s v="NA"/>
    <s v="Detchd"/>
    <n v="1957"/>
    <s v="Unf"/>
    <n v="1"/>
    <n v="308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29900"/>
    <m/>
    <m/>
  </r>
  <r>
    <x v="1099"/>
    <n v="20"/>
    <s v="RL"/>
    <n v="70"/>
    <n v="11200"/>
    <s v="Pave"/>
    <s v="NA"/>
    <s v="Reg"/>
    <s v="Lvl"/>
    <s v="AllPub"/>
    <s v="Inside"/>
    <s v="Gtl"/>
    <s v="Sawyer"/>
    <s v="Norm"/>
    <s v="Norm"/>
    <s v="1Fam"/>
    <s v="1Story"/>
    <n v="5"/>
    <n v="5"/>
    <n v="1965"/>
    <n v="1965"/>
    <s v="Hip"/>
    <s v="CompShg"/>
    <s v="HdBoard"/>
    <s v="HdBoard"/>
    <s v="None"/>
    <n v="0"/>
    <s v="TA"/>
    <s v="TA"/>
    <s v="CBlock"/>
    <s v="TA"/>
    <s v="TA"/>
    <s v="No"/>
    <s v="Rec"/>
    <n v="906"/>
    <s v="Unf"/>
    <n v="0"/>
    <n v="134"/>
    <n v="1040"/>
    <s v="GasA"/>
    <s v="Ex"/>
    <x v="0"/>
    <s v="SBrkr"/>
    <n v="1040"/>
    <n v="0"/>
    <n v="0"/>
    <n v="1040"/>
    <n v="1"/>
    <n v="0"/>
    <n v="1"/>
    <n v="0"/>
    <n v="3"/>
    <n v="1"/>
    <s v="TA"/>
    <n v="5"/>
    <s v="Typ"/>
    <n v="0"/>
    <s v="NA"/>
    <s v="Detchd"/>
    <n v="1965"/>
    <s v="Unf"/>
    <n v="1"/>
    <n v="384"/>
    <s v="TA"/>
    <s v="TA"/>
    <s v="Y"/>
    <n v="0"/>
    <n v="0"/>
    <n v="0"/>
    <n v="0"/>
    <n v="0"/>
    <n v="0"/>
    <s v="NA"/>
    <s v="NA"/>
    <s v="NA"/>
    <n v="0"/>
    <n v="2"/>
    <n v="2008"/>
    <s v="WD"/>
    <s v="Normal"/>
    <n v="129500"/>
    <m/>
    <m/>
  </r>
  <r>
    <x v="1100"/>
    <n v="20"/>
    <s v="RL"/>
    <n v="69"/>
    <n v="7599"/>
    <s v="Pave"/>
    <s v="NA"/>
    <s v="Reg"/>
    <s v="Lvl"/>
    <s v="AllPub"/>
    <s v="Corner"/>
    <s v="Gtl"/>
    <s v="Mitchel"/>
    <s v="Norm"/>
    <s v="Norm"/>
    <s v="1Fam"/>
    <s v="1Story"/>
    <n v="4"/>
    <n v="6"/>
    <n v="1982"/>
    <n v="2006"/>
    <s v="Gable"/>
    <s v="CompShg"/>
    <s v="HdBoard"/>
    <s v="Plywood"/>
    <s v="None"/>
    <n v="0"/>
    <s v="TA"/>
    <s v="TA"/>
    <s v="CBlock"/>
    <s v="TA"/>
    <s v="TA"/>
    <s v="No"/>
    <s v="ALQ"/>
    <n v="565"/>
    <s v="Unf"/>
    <n v="0"/>
    <n v="280"/>
    <n v="845"/>
    <s v="GasA"/>
    <s v="TA"/>
    <x v="0"/>
    <s v="SBrkr"/>
    <n v="845"/>
    <n v="0"/>
    <n v="0"/>
    <n v="845"/>
    <n v="1"/>
    <n v="0"/>
    <n v="1"/>
    <n v="0"/>
    <n v="2"/>
    <n v="1"/>
    <s v="TA"/>
    <n v="4"/>
    <s v="Typ"/>
    <n v="0"/>
    <s v="NA"/>
    <s v="Detchd"/>
    <n v="1987"/>
    <s v="Unf"/>
    <n v="2"/>
    <n v="360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29500"/>
    <m/>
    <m/>
  </r>
  <r>
    <x v="1101"/>
    <n v="85"/>
    <s v="RL"/>
    <n v="54"/>
    <n v="7244"/>
    <s v="Pave"/>
    <s v="NA"/>
    <s v="Reg"/>
    <s v="Lvl"/>
    <s v="AllPub"/>
    <s v="Inside"/>
    <s v="Gtl"/>
    <s v="Mitchel"/>
    <s v="Norm"/>
    <s v="Norm"/>
    <s v="1Fam"/>
    <s v="SFoyer"/>
    <n v="5"/>
    <n v="7"/>
    <n v="1970"/>
    <n v="1970"/>
    <s v="Gable"/>
    <s v="CompShg"/>
    <s v="VinylSd"/>
    <s v="VinylSd"/>
    <s v="None"/>
    <n v="0"/>
    <s v="TA"/>
    <s v="Gd"/>
    <s v="CBlock"/>
    <s v="Gd"/>
    <s v="TA"/>
    <s v="Av"/>
    <s v="ALQ"/>
    <n v="619"/>
    <s v="Unf"/>
    <n v="0"/>
    <n v="149"/>
    <n v="768"/>
    <s v="GasA"/>
    <s v="Ex"/>
    <x v="0"/>
    <s v="SBrkr"/>
    <n v="768"/>
    <n v="0"/>
    <n v="0"/>
    <n v="768"/>
    <n v="1"/>
    <n v="0"/>
    <n v="1"/>
    <n v="0"/>
    <n v="2"/>
    <n v="1"/>
    <s v="TA"/>
    <n v="5"/>
    <s v="Typ"/>
    <n v="0"/>
    <s v="NA"/>
    <s v="Detchd"/>
    <n v="1987"/>
    <s v="Unf"/>
    <n v="2"/>
    <n v="624"/>
    <s v="TA"/>
    <s v="TA"/>
    <s v="Y"/>
    <n v="104"/>
    <n v="0"/>
    <n v="0"/>
    <n v="0"/>
    <n v="0"/>
    <n v="0"/>
    <s v="NA"/>
    <s v="NA"/>
    <s v="NA"/>
    <n v="0"/>
    <n v="4"/>
    <n v="2007"/>
    <s v="WD"/>
    <s v="Normal"/>
    <n v="129500"/>
    <m/>
    <m/>
  </r>
  <r>
    <x v="1102"/>
    <n v="75"/>
    <s v="RM"/>
    <n v="60"/>
    <n v="9600"/>
    <s v="Pave"/>
    <s v="Grvl"/>
    <s v="Reg"/>
    <s v="Lvl"/>
    <s v="AllPub"/>
    <s v="Inside"/>
    <s v="Gtl"/>
    <s v="OldTown"/>
    <s v="Norm"/>
    <s v="Norm"/>
    <s v="1Fam"/>
    <s v="2.5Unf"/>
    <n v="6"/>
    <n v="5"/>
    <n v="1917"/>
    <n v="1950"/>
    <s v="Gable"/>
    <s v="CompShg"/>
    <s v="AsbShng"/>
    <s v="AsbShng"/>
    <s v="None"/>
    <n v="0"/>
    <s v="TA"/>
    <s v="TA"/>
    <s v="BrkTil"/>
    <s v="Gd"/>
    <s v="TA"/>
    <s v="No"/>
    <s v="Rec"/>
    <n v="319"/>
    <s v="Unf"/>
    <n v="0"/>
    <n v="416"/>
    <n v="735"/>
    <s v="OthW"/>
    <s v="Fa"/>
    <x v="1"/>
    <s v="SBrkr"/>
    <n v="1134"/>
    <n v="924"/>
    <n v="0"/>
    <n v="2058"/>
    <n v="0"/>
    <n v="0"/>
    <n v="1"/>
    <n v="1"/>
    <n v="3"/>
    <n v="1"/>
    <s v="TA"/>
    <n v="8"/>
    <s v="Typ"/>
    <n v="1"/>
    <s v="Gd"/>
    <s v="Detchd"/>
    <n v="1950"/>
    <s v="Unf"/>
    <n v="2"/>
    <n v="396"/>
    <s v="Fa"/>
    <s v="Fa"/>
    <s v="P"/>
    <n v="0"/>
    <n v="0"/>
    <n v="259"/>
    <n v="0"/>
    <n v="0"/>
    <n v="0"/>
    <s v="NA"/>
    <s v="NA"/>
    <s v="NA"/>
    <n v="0"/>
    <n v="4"/>
    <n v="2008"/>
    <s v="WD"/>
    <s v="Normal"/>
    <n v="129500"/>
    <m/>
    <m/>
  </r>
  <r>
    <x v="1103"/>
    <n v="20"/>
    <s v="RL"/>
    <n v="68"/>
    <n v="9571"/>
    <s v="Pave"/>
    <s v="NA"/>
    <s v="Reg"/>
    <s v="Lvl"/>
    <s v="AllPub"/>
    <s v="Inside"/>
    <s v="Gtl"/>
    <s v="Edwards"/>
    <s v="Norm"/>
    <s v="Norm"/>
    <s v="1Fam"/>
    <s v="1Story"/>
    <n v="5"/>
    <n v="6"/>
    <n v="1956"/>
    <n v="1956"/>
    <s v="Gable"/>
    <s v="CompShg"/>
    <s v="Wd Sdng"/>
    <s v="Wd Sdng"/>
    <s v="None"/>
    <n v="0"/>
    <s v="TA"/>
    <s v="TA"/>
    <s v="CBlock"/>
    <s v="TA"/>
    <s v="TA"/>
    <s v="Av"/>
    <s v="BLQ"/>
    <n v="739"/>
    <s v="Unf"/>
    <n v="0"/>
    <n v="405"/>
    <n v="1144"/>
    <s v="GasA"/>
    <s v="TA"/>
    <x v="0"/>
    <s v="SBrkr"/>
    <n v="1144"/>
    <n v="0"/>
    <n v="0"/>
    <n v="1144"/>
    <n v="1"/>
    <n v="0"/>
    <n v="1"/>
    <n v="0"/>
    <n v="3"/>
    <n v="1"/>
    <s v="TA"/>
    <n v="6"/>
    <s v="Typ"/>
    <n v="0"/>
    <s v="NA"/>
    <s v="Attchd"/>
    <n v="1956"/>
    <s v="Unf"/>
    <n v="1"/>
    <n v="596"/>
    <s v="TA"/>
    <s v="TA"/>
    <s v="Y"/>
    <n v="44"/>
    <n v="0"/>
    <n v="0"/>
    <n v="0"/>
    <n v="0"/>
    <n v="0"/>
    <s v="NA"/>
    <s v="NA"/>
    <s v="NA"/>
    <n v="0"/>
    <n v="6"/>
    <n v="2010"/>
    <s v="WD"/>
    <s v="Normal"/>
    <n v="129000"/>
    <m/>
    <m/>
  </r>
  <r>
    <x v="1104"/>
    <n v="60"/>
    <s v="RL"/>
    <s v="NA"/>
    <n v="18450"/>
    <s v="Pave"/>
    <s v="NA"/>
    <s v="IR1"/>
    <s v="Lvl"/>
    <s v="AllPub"/>
    <s v="Inside"/>
    <s v="Gtl"/>
    <s v="NAmes"/>
    <s v="Norm"/>
    <s v="Norm"/>
    <s v="1Fam"/>
    <s v="2Story"/>
    <n v="6"/>
    <n v="5"/>
    <n v="1965"/>
    <n v="1979"/>
    <s v="Flat"/>
    <s v="Tar&amp;Grv"/>
    <s v="Plywood"/>
    <s v="Plywood"/>
    <s v="BrkCmn"/>
    <n v="113"/>
    <s v="TA"/>
    <s v="Gd"/>
    <s v="CBlock"/>
    <s v="Gd"/>
    <s v="TA"/>
    <s v="No"/>
    <s v="LwQ"/>
    <n v="187"/>
    <s v="Rec"/>
    <n v="723"/>
    <n v="111"/>
    <n v="1021"/>
    <s v="GasA"/>
    <s v="TA"/>
    <x v="0"/>
    <s v="SBrkr"/>
    <n v="1465"/>
    <n v="915"/>
    <n v="0"/>
    <n v="2380"/>
    <n v="0"/>
    <n v="0"/>
    <n v="2"/>
    <n v="1"/>
    <n v="3"/>
    <n v="1"/>
    <s v="TA"/>
    <n v="7"/>
    <s v="Sev"/>
    <n v="1"/>
    <s v="Po"/>
    <s v="CarPort"/>
    <n v="1965"/>
    <s v="Unf"/>
    <n v="2"/>
    <n v="596"/>
    <s v="TA"/>
    <s v="TA"/>
    <s v="Y"/>
    <n v="0"/>
    <n v="265"/>
    <n v="0"/>
    <n v="0"/>
    <n v="0"/>
    <n v="0"/>
    <s v="NA"/>
    <s v="NA"/>
    <s v="NA"/>
    <n v="0"/>
    <n v="8"/>
    <n v="2007"/>
    <s v="WD"/>
    <s v="Abnorml"/>
    <n v="129000"/>
    <m/>
    <m/>
  </r>
  <r>
    <x v="1105"/>
    <n v="190"/>
    <s v="RL"/>
    <n v="60"/>
    <n v="9873"/>
    <s v="Pave"/>
    <s v="NA"/>
    <s v="Reg"/>
    <s v="Lvl"/>
    <s v="AllPub"/>
    <s v="Inside"/>
    <s v="Gtl"/>
    <s v="BrkSide"/>
    <s v="RRAn"/>
    <s v="Norm"/>
    <s v="2fmCon"/>
    <s v="1Story"/>
    <n v="4"/>
    <n v="5"/>
    <n v="1970"/>
    <n v="1970"/>
    <s v="Gable"/>
    <s v="CompShg"/>
    <s v="HdBoard"/>
    <s v="HdBoard"/>
    <s v="BrkFace"/>
    <n v="160"/>
    <s v="TA"/>
    <s v="TA"/>
    <s v="CBlock"/>
    <s v="TA"/>
    <s v="TA"/>
    <s v="Av"/>
    <s v="ALQ"/>
    <n v="789"/>
    <s v="Unf"/>
    <n v="0"/>
    <n v="171"/>
    <n v="960"/>
    <s v="GasW"/>
    <s v="TA"/>
    <x v="1"/>
    <s v="SBrkr"/>
    <n v="960"/>
    <n v="0"/>
    <n v="0"/>
    <n v="960"/>
    <n v="1"/>
    <n v="0"/>
    <n v="1"/>
    <n v="0"/>
    <n v="3"/>
    <n v="1"/>
    <s v="TA"/>
    <n v="6"/>
    <s v="Typ"/>
    <n v="0"/>
    <s v="NA"/>
    <s v="Detchd"/>
    <n v="1970"/>
    <s v="Unf"/>
    <n v="2"/>
    <n v="576"/>
    <s v="TA"/>
    <s v="TA"/>
    <s v="Y"/>
    <n v="0"/>
    <n v="288"/>
    <n v="0"/>
    <n v="0"/>
    <n v="0"/>
    <n v="0"/>
    <s v="NA"/>
    <s v="NA"/>
    <s v="NA"/>
    <n v="0"/>
    <n v="5"/>
    <n v="2006"/>
    <s v="WD"/>
    <s v="Normal"/>
    <n v="129000"/>
    <m/>
    <m/>
  </r>
  <r>
    <x v="1106"/>
    <n v="20"/>
    <s v="RL"/>
    <n v="85"/>
    <n v="6970"/>
    <s v="Pave"/>
    <s v="NA"/>
    <s v="Reg"/>
    <s v="Lvl"/>
    <s v="AllPub"/>
    <s v="Corner"/>
    <s v="Gtl"/>
    <s v="Sawyer"/>
    <s v="Feedr"/>
    <s v="Norm"/>
    <s v="1Fam"/>
    <s v="1Story"/>
    <n v="4"/>
    <n v="5"/>
    <n v="1961"/>
    <n v="1961"/>
    <s v="Gable"/>
    <s v="CompShg"/>
    <s v="VinylSd"/>
    <s v="VinylSd"/>
    <s v="None"/>
    <n v="0"/>
    <s v="TA"/>
    <s v="TA"/>
    <s v="CBlock"/>
    <s v="TA"/>
    <s v="TA"/>
    <s v="No"/>
    <s v="ALQ"/>
    <n v="932"/>
    <s v="Unf"/>
    <n v="0"/>
    <n v="108"/>
    <n v="1040"/>
    <s v="GasA"/>
    <s v="TA"/>
    <x v="0"/>
    <s v="SBrkr"/>
    <n v="1120"/>
    <n v="0"/>
    <n v="0"/>
    <n v="1120"/>
    <n v="1"/>
    <n v="0"/>
    <n v="1"/>
    <n v="1"/>
    <n v="3"/>
    <n v="1"/>
    <s v="Fa"/>
    <n v="5"/>
    <s v="Typ"/>
    <n v="0"/>
    <s v="NA"/>
    <s v="Attchd"/>
    <n v="1961"/>
    <s v="RFn"/>
    <n v="2"/>
    <n v="544"/>
    <s v="TA"/>
    <s v="TA"/>
    <s v="Y"/>
    <n v="168"/>
    <n v="0"/>
    <n v="0"/>
    <n v="0"/>
    <n v="0"/>
    <n v="0"/>
    <s v="NA"/>
    <s v="NA"/>
    <s v="Shed"/>
    <n v="400"/>
    <n v="5"/>
    <n v="2007"/>
    <s v="WD"/>
    <s v="Normal"/>
    <n v="129000"/>
    <m/>
    <m/>
  </r>
  <r>
    <x v="1107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8"/>
    <n v="1950"/>
    <n v="2002"/>
    <s v="Gable"/>
    <s v="CompShg"/>
    <s v="VinylSd"/>
    <s v="VinylSd"/>
    <s v="None"/>
    <n v="0"/>
    <s v="TA"/>
    <s v="TA"/>
    <s v="CBlock"/>
    <s v="TA"/>
    <s v="TA"/>
    <s v="No"/>
    <s v="ALQ"/>
    <n v="398"/>
    <s v="BLQ"/>
    <n v="149"/>
    <n v="317"/>
    <n v="864"/>
    <s v="GasA"/>
    <s v="Gd"/>
    <x v="0"/>
    <s v="SBrkr"/>
    <n v="864"/>
    <n v="0"/>
    <n v="0"/>
    <n v="864"/>
    <n v="1"/>
    <n v="0"/>
    <n v="1"/>
    <n v="0"/>
    <n v="3"/>
    <n v="1"/>
    <s v="Gd"/>
    <n v="5"/>
    <s v="Typ"/>
    <n v="0"/>
    <s v="NA"/>
    <s v="Detchd"/>
    <n v="1980"/>
    <s v="RFn"/>
    <n v="2"/>
    <n v="720"/>
    <s v="TA"/>
    <s v="TA"/>
    <s v="Y"/>
    <n v="194"/>
    <n v="0"/>
    <n v="0"/>
    <n v="0"/>
    <n v="0"/>
    <n v="0"/>
    <s v="NA"/>
    <s v="NA"/>
    <s v="NA"/>
    <n v="0"/>
    <n v="7"/>
    <n v="2007"/>
    <s v="WD"/>
    <s v="Normal"/>
    <n v="129000"/>
    <m/>
    <m/>
  </r>
  <r>
    <x v="1108"/>
    <n v="20"/>
    <s v="RL"/>
    <n v="74"/>
    <n v="5868"/>
    <s v="Pave"/>
    <s v="NA"/>
    <s v="Reg"/>
    <s v="Lvl"/>
    <s v="AllPub"/>
    <s v="Inside"/>
    <s v="Gtl"/>
    <s v="NAmes"/>
    <s v="Norm"/>
    <s v="Norm"/>
    <s v="1Fam"/>
    <s v="1Story"/>
    <n v="5"/>
    <n v="7"/>
    <n v="1956"/>
    <n v="2000"/>
    <s v="Gable"/>
    <s v="CompShg"/>
    <s v="MetalSd"/>
    <s v="MetalSd"/>
    <s v="None"/>
    <n v="0"/>
    <s v="TA"/>
    <s v="TA"/>
    <s v="CBlock"/>
    <s v="TA"/>
    <s v="TA"/>
    <s v="No"/>
    <s v="BLQ"/>
    <n v="248"/>
    <s v="Rec"/>
    <n v="240"/>
    <n v="448"/>
    <n v="936"/>
    <s v="GasA"/>
    <s v="Ex"/>
    <x v="0"/>
    <s v="SBrkr"/>
    <n v="936"/>
    <n v="0"/>
    <n v="0"/>
    <n v="936"/>
    <n v="1"/>
    <n v="0"/>
    <n v="1"/>
    <n v="0"/>
    <n v="2"/>
    <n v="1"/>
    <s v="TA"/>
    <n v="4"/>
    <s v="Typ"/>
    <n v="0"/>
    <s v="NA"/>
    <s v="Attchd"/>
    <n v="1956"/>
    <s v="Fin"/>
    <n v="1"/>
    <n v="308"/>
    <s v="TA"/>
    <s v="TA"/>
    <s v="Y"/>
    <n v="0"/>
    <n v="0"/>
    <n v="80"/>
    <n v="0"/>
    <n v="160"/>
    <n v="0"/>
    <s v="NA"/>
    <s v="NA"/>
    <s v="NA"/>
    <n v="0"/>
    <n v="5"/>
    <n v="2010"/>
    <s v="WD"/>
    <s v="Normal"/>
    <n v="129000"/>
    <m/>
    <m/>
  </r>
  <r>
    <x v="1109"/>
    <n v="20"/>
    <s v="RL"/>
    <n v="109"/>
    <n v="8724"/>
    <s v="Pave"/>
    <s v="NA"/>
    <s v="Reg"/>
    <s v="Lvl"/>
    <s v="AllPub"/>
    <s v="Inside"/>
    <s v="Gtl"/>
    <s v="Sawyer"/>
    <s v="Norm"/>
    <s v="Norm"/>
    <s v="1Fam"/>
    <s v="1Story"/>
    <n v="5"/>
    <n v="5"/>
    <n v="1968"/>
    <n v="1968"/>
    <s v="Gable"/>
    <s v="CompShg"/>
    <s v="VinylSd"/>
    <s v="VinylSd"/>
    <s v="None"/>
    <n v="0"/>
    <s v="TA"/>
    <s v="TA"/>
    <s v="CBlock"/>
    <s v="Gd"/>
    <s v="TA"/>
    <s v="No"/>
    <s v="BLQ"/>
    <n v="492"/>
    <s v="Unf"/>
    <n v="0"/>
    <n v="402"/>
    <n v="894"/>
    <s v="GasA"/>
    <s v="Gd"/>
    <x v="0"/>
    <s v="SBrkr"/>
    <n v="894"/>
    <n v="0"/>
    <n v="0"/>
    <n v="894"/>
    <n v="0"/>
    <n v="0"/>
    <n v="1"/>
    <n v="0"/>
    <n v="3"/>
    <n v="1"/>
    <s v="TA"/>
    <n v="5"/>
    <s v="Typ"/>
    <n v="1"/>
    <s v="Po"/>
    <s v="Attchd"/>
    <n v="1968"/>
    <s v="Fin"/>
    <n v="2"/>
    <n v="450"/>
    <s v="TA"/>
    <s v="TA"/>
    <s v="Y"/>
    <n v="0"/>
    <n v="0"/>
    <n v="0"/>
    <n v="0"/>
    <n v="0"/>
    <n v="0"/>
    <s v="NA"/>
    <s v="NA"/>
    <s v="NA"/>
    <n v="0"/>
    <n v="5"/>
    <n v="2007"/>
    <s v="WD"/>
    <s v="Normal"/>
    <n v="129000"/>
    <m/>
    <m/>
  </r>
  <r>
    <x v="1110"/>
    <n v="85"/>
    <s v="RL"/>
    <n v="70"/>
    <n v="8400"/>
    <s v="Pave"/>
    <s v="NA"/>
    <s v="Reg"/>
    <s v="Lvl"/>
    <s v="AllPub"/>
    <s v="Inside"/>
    <s v="Gtl"/>
    <s v="Sawyer"/>
    <s v="Norm"/>
    <s v="Norm"/>
    <s v="1Fam"/>
    <s v="SFoyer"/>
    <n v="6"/>
    <n v="5"/>
    <n v="1966"/>
    <n v="1966"/>
    <s v="Gable"/>
    <s v="CompShg"/>
    <s v="VinylSd"/>
    <s v="VinylSd"/>
    <s v="None"/>
    <n v="0"/>
    <s v="TA"/>
    <s v="TA"/>
    <s v="CBlock"/>
    <s v="TA"/>
    <s v="TA"/>
    <s v="Gd"/>
    <s v="LwQ"/>
    <n v="187"/>
    <s v="Rec"/>
    <n v="627"/>
    <n v="0"/>
    <n v="814"/>
    <s v="GasA"/>
    <s v="Gd"/>
    <x v="0"/>
    <s v="SBrkr"/>
    <n v="913"/>
    <n v="0"/>
    <n v="0"/>
    <n v="913"/>
    <n v="1"/>
    <n v="0"/>
    <n v="1"/>
    <n v="0"/>
    <n v="3"/>
    <n v="1"/>
    <s v="TA"/>
    <n v="6"/>
    <s v="Typ"/>
    <n v="0"/>
    <s v="NA"/>
    <s v="Detchd"/>
    <n v="1990"/>
    <s v="Unf"/>
    <n v="1"/>
    <n v="240"/>
    <s v="TA"/>
    <s v="TA"/>
    <s v="Y"/>
    <n v="0"/>
    <n v="0"/>
    <n v="252"/>
    <n v="0"/>
    <n v="0"/>
    <n v="0"/>
    <s v="NA"/>
    <s v="NA"/>
    <s v="NA"/>
    <n v="0"/>
    <n v="5"/>
    <n v="2007"/>
    <s v="WD"/>
    <s v="Normal"/>
    <n v="129000"/>
    <m/>
    <m/>
  </r>
  <r>
    <x v="1111"/>
    <n v="20"/>
    <s v="RL"/>
    <n v="77"/>
    <n v="9320"/>
    <s v="Pave"/>
    <s v="NA"/>
    <s v="IR1"/>
    <s v="Lvl"/>
    <s v="AllPub"/>
    <s v="Inside"/>
    <s v="Gtl"/>
    <s v="NAmes"/>
    <s v="Norm"/>
    <s v="Norm"/>
    <s v="1Fam"/>
    <s v="1Story"/>
    <n v="4"/>
    <n v="5"/>
    <n v="1959"/>
    <n v="1959"/>
    <s v="Gable"/>
    <s v="CompShg"/>
    <s v="Plywood"/>
    <s v="Plywood"/>
    <s v="None"/>
    <n v="0"/>
    <s v="TA"/>
    <s v="TA"/>
    <s v="CBlock"/>
    <s v="TA"/>
    <s v="TA"/>
    <s v="No"/>
    <s v="ALQ"/>
    <n v="569"/>
    <s v="Unf"/>
    <n v="0"/>
    <n v="381"/>
    <n v="950"/>
    <s v="GasA"/>
    <s v="Fa"/>
    <x v="0"/>
    <s v="SBrkr"/>
    <n v="1225"/>
    <n v="0"/>
    <n v="0"/>
    <n v="1225"/>
    <n v="1"/>
    <n v="0"/>
    <n v="1"/>
    <n v="1"/>
    <n v="3"/>
    <n v="1"/>
    <s v="TA"/>
    <n v="6"/>
    <s v="Typ"/>
    <n v="0"/>
    <s v="NA"/>
    <s v="NA"/>
    <s v="NA"/>
    <s v="NA"/>
    <n v="0"/>
    <n v="0"/>
    <s v="NA"/>
    <s v="NA"/>
    <s v="Y"/>
    <n v="352"/>
    <n v="0"/>
    <n v="0"/>
    <n v="0"/>
    <n v="0"/>
    <n v="0"/>
    <s v="NA"/>
    <s v="NA"/>
    <s v="Shed"/>
    <n v="400"/>
    <n v="1"/>
    <n v="2010"/>
    <s v="WD"/>
    <s v="Normal"/>
    <n v="128950"/>
    <m/>
    <m/>
  </r>
  <r>
    <x v="1112"/>
    <n v="20"/>
    <s v="RL"/>
    <n v="80"/>
    <n v="9600"/>
    <s v="Pave"/>
    <s v="NA"/>
    <s v="Reg"/>
    <s v="Lvl"/>
    <s v="AllPub"/>
    <s v="Inside"/>
    <s v="Gtl"/>
    <s v="NAmes"/>
    <s v="Norm"/>
    <s v="Norm"/>
    <s v="1Fam"/>
    <s v="1Story"/>
    <n v="5"/>
    <n v="6"/>
    <n v="1956"/>
    <n v="1956"/>
    <s v="Hip"/>
    <s v="CompShg"/>
    <s v="MetalSd"/>
    <s v="MetalSd"/>
    <s v="None"/>
    <n v="0"/>
    <s v="TA"/>
    <s v="TA"/>
    <s v="CBlock"/>
    <s v="TA"/>
    <s v="TA"/>
    <s v="No"/>
    <s v="Rec"/>
    <n v="504"/>
    <s v="Unf"/>
    <n v="0"/>
    <n v="546"/>
    <n v="1050"/>
    <s v="GasA"/>
    <s v="Gd"/>
    <x v="0"/>
    <s v="SBrkr"/>
    <n v="1050"/>
    <n v="0"/>
    <n v="0"/>
    <n v="1050"/>
    <n v="0"/>
    <n v="0"/>
    <n v="1"/>
    <n v="0"/>
    <n v="2"/>
    <n v="1"/>
    <s v="TA"/>
    <n v="5"/>
    <s v="Typ"/>
    <n v="0"/>
    <s v="NA"/>
    <s v="Attchd"/>
    <n v="1956"/>
    <s v="Unf"/>
    <n v="1"/>
    <n v="338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128900"/>
    <m/>
    <m/>
  </r>
  <r>
    <x v="1113"/>
    <n v="50"/>
    <s v="RM"/>
    <s v="NA"/>
    <n v="12358"/>
    <s v="Pave"/>
    <s v="NA"/>
    <s v="IR1"/>
    <s v="Lvl"/>
    <s v="AllPub"/>
    <s v="Inside"/>
    <s v="Gtl"/>
    <s v="OldTown"/>
    <s v="Feedr"/>
    <s v="Norm"/>
    <s v="1Fam"/>
    <s v="1.5Fin"/>
    <n v="5"/>
    <n v="6"/>
    <n v="1941"/>
    <n v="1950"/>
    <s v="Gable"/>
    <s v="CompShg"/>
    <s v="MetalSd"/>
    <s v="MetalSd"/>
    <s v="None"/>
    <n v="0"/>
    <s v="TA"/>
    <s v="TA"/>
    <s v="CBlock"/>
    <s v="TA"/>
    <s v="TA"/>
    <s v="No"/>
    <s v="Rec"/>
    <n v="360"/>
    <s v="Unf"/>
    <n v="0"/>
    <n v="360"/>
    <n v="720"/>
    <s v="GasA"/>
    <s v="TA"/>
    <x v="0"/>
    <s v="SBrkr"/>
    <n v="854"/>
    <n v="0"/>
    <n v="528"/>
    <n v="1382"/>
    <n v="0"/>
    <n v="0"/>
    <n v="1"/>
    <n v="1"/>
    <n v="2"/>
    <n v="1"/>
    <s v="TA"/>
    <n v="7"/>
    <s v="Typ"/>
    <n v="0"/>
    <s v="NA"/>
    <s v="Detchd"/>
    <n v="1991"/>
    <s v="Unf"/>
    <n v="2"/>
    <n v="660"/>
    <s v="TA"/>
    <s v="TA"/>
    <s v="Y"/>
    <n v="237"/>
    <n v="0"/>
    <n v="0"/>
    <n v="0"/>
    <n v="0"/>
    <n v="0"/>
    <s v="NA"/>
    <s v="NA"/>
    <s v="NA"/>
    <n v="0"/>
    <n v="5"/>
    <n v="2007"/>
    <s v="WD"/>
    <s v="Normal"/>
    <n v="128500"/>
    <m/>
    <m/>
  </r>
  <r>
    <x v="1114"/>
    <n v="20"/>
    <s v="RL"/>
    <s v="NA"/>
    <n v="9945"/>
    <s v="Pave"/>
    <s v="NA"/>
    <s v="IR1"/>
    <s v="Lvl"/>
    <s v="AllPub"/>
    <s v="Inside"/>
    <s v="Gtl"/>
    <s v="Sawyer"/>
    <s v="Norm"/>
    <s v="Norm"/>
    <s v="1Fam"/>
    <s v="1Story"/>
    <n v="5"/>
    <n v="5"/>
    <n v="1961"/>
    <n v="1961"/>
    <s v="Hip"/>
    <s v="CompShg"/>
    <s v="Wd Sdng"/>
    <s v="Wd Sdng"/>
    <s v="BrkFace"/>
    <n v="57"/>
    <s v="TA"/>
    <s v="TA"/>
    <s v="CBlock"/>
    <s v="TA"/>
    <s v="TA"/>
    <s v="No"/>
    <s v="Rec"/>
    <n v="827"/>
    <s v="Unf"/>
    <n v="0"/>
    <n v="161"/>
    <n v="988"/>
    <s v="GasA"/>
    <s v="TA"/>
    <x v="0"/>
    <s v="SBrkr"/>
    <n v="988"/>
    <n v="0"/>
    <n v="0"/>
    <n v="988"/>
    <n v="1"/>
    <n v="0"/>
    <n v="1"/>
    <n v="0"/>
    <n v="3"/>
    <n v="1"/>
    <s v="TA"/>
    <n v="5"/>
    <s v="Typ"/>
    <n v="0"/>
    <s v="NA"/>
    <s v="Detchd"/>
    <n v="1963"/>
    <s v="Unf"/>
    <n v="2"/>
    <n v="572"/>
    <s v="TA"/>
    <s v="TA"/>
    <s v="Y"/>
    <n v="0"/>
    <n v="0"/>
    <n v="0"/>
    <n v="0"/>
    <n v="0"/>
    <n v="0"/>
    <s v="NA"/>
    <s v="NA"/>
    <s v="NA"/>
    <n v="0"/>
    <n v="10"/>
    <n v="2007"/>
    <s v="WD"/>
    <s v="Normal"/>
    <n v="128500"/>
    <m/>
    <m/>
  </r>
  <r>
    <x v="1115"/>
    <n v="20"/>
    <s v="RL"/>
    <n v="69"/>
    <n v="9920"/>
    <s v="Pave"/>
    <s v="NA"/>
    <s v="IR1"/>
    <s v="Lvl"/>
    <s v="AllPub"/>
    <s v="Inside"/>
    <s v="Gtl"/>
    <s v="CollgCr"/>
    <s v="Norm"/>
    <s v="Norm"/>
    <s v="1Fam"/>
    <s v="1Story"/>
    <n v="5"/>
    <n v="6"/>
    <n v="1969"/>
    <n v="1969"/>
    <s v="Gable"/>
    <s v="CompShg"/>
    <s v="HdBoard"/>
    <s v="Plywood"/>
    <s v="None"/>
    <n v="0"/>
    <s v="TA"/>
    <s v="TA"/>
    <s v="CBlock"/>
    <s v="Gd"/>
    <s v="TA"/>
    <s v="Gd"/>
    <s v="ALQ"/>
    <n v="523"/>
    <s v="Unf"/>
    <n v="0"/>
    <n v="448"/>
    <n v="971"/>
    <s v="GasA"/>
    <s v="TA"/>
    <x v="0"/>
    <s v="SBrkr"/>
    <n v="971"/>
    <n v="0"/>
    <n v="0"/>
    <n v="971"/>
    <n v="0"/>
    <n v="0"/>
    <n v="1"/>
    <n v="1"/>
    <n v="3"/>
    <n v="1"/>
    <s v="TA"/>
    <n v="5"/>
    <s v="Typ"/>
    <n v="1"/>
    <s v="Po"/>
    <s v="Attchd"/>
    <n v="1969"/>
    <s v="Unf"/>
    <n v="1"/>
    <n v="3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128500"/>
    <m/>
    <m/>
  </r>
  <r>
    <x v="1116"/>
    <n v="20"/>
    <s v="RL"/>
    <n v="120"/>
    <n v="9560"/>
    <s v="Pave"/>
    <s v="NA"/>
    <s v="IR1"/>
    <s v="Lvl"/>
    <s v="AllPub"/>
    <s v="Corner"/>
    <s v="Gtl"/>
    <s v="CollgCr"/>
    <s v="Norm"/>
    <s v="Norm"/>
    <s v="1Fam"/>
    <s v="1Story"/>
    <n v="5"/>
    <n v="7"/>
    <n v="1972"/>
    <n v="1972"/>
    <s v="Hip"/>
    <s v="CompShg"/>
    <s v="MetalSd"/>
    <s v="MetalSd"/>
    <s v="None"/>
    <n v="0"/>
    <s v="TA"/>
    <s v="Gd"/>
    <s v="CBlock"/>
    <s v="TA"/>
    <s v="TA"/>
    <s v="Mn"/>
    <s v="Rec"/>
    <n v="360"/>
    <s v="Unf"/>
    <n v="0"/>
    <n v="504"/>
    <n v="864"/>
    <s v="GasA"/>
    <s v="Ex"/>
    <x v="0"/>
    <s v="SBrkr"/>
    <n v="864"/>
    <n v="0"/>
    <n v="0"/>
    <n v="864"/>
    <n v="0"/>
    <n v="0"/>
    <n v="1"/>
    <n v="0"/>
    <n v="3"/>
    <n v="1"/>
    <s v="TA"/>
    <n v="5"/>
    <s v="Typ"/>
    <n v="0"/>
    <s v="NA"/>
    <s v="Attchd"/>
    <n v="1972"/>
    <s v="RFn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28500"/>
    <m/>
    <m/>
  </r>
  <r>
    <x v="1117"/>
    <n v="20"/>
    <s v="RL"/>
    <n v="75"/>
    <n v="10650"/>
    <s v="Pave"/>
    <s v="NA"/>
    <s v="Reg"/>
    <s v="Lvl"/>
    <s v="AllPub"/>
    <s v="Corner"/>
    <s v="Gtl"/>
    <s v="CollgCr"/>
    <s v="Norm"/>
    <s v="Norm"/>
    <s v="1Fam"/>
    <s v="1Story"/>
    <n v="5"/>
    <n v="6"/>
    <n v="1976"/>
    <n v="1976"/>
    <s v="Gable"/>
    <s v="CompShg"/>
    <s v="HdBoard"/>
    <s v="HdBoard"/>
    <s v="None"/>
    <n v="0"/>
    <s v="TA"/>
    <s v="TA"/>
    <s v="CBlock"/>
    <s v="TA"/>
    <s v="Gd"/>
    <s v="Av"/>
    <s v="LwQ"/>
    <n v="182"/>
    <s v="ALQ"/>
    <n v="712"/>
    <n v="0"/>
    <n v="894"/>
    <s v="GasA"/>
    <s v="TA"/>
    <x v="0"/>
    <s v="SBrkr"/>
    <n v="894"/>
    <n v="0"/>
    <n v="0"/>
    <n v="894"/>
    <n v="1"/>
    <n v="0"/>
    <n v="1"/>
    <n v="0"/>
    <n v="3"/>
    <n v="1"/>
    <s v="TA"/>
    <n v="5"/>
    <s v="Typ"/>
    <n v="0"/>
    <s v="NA"/>
    <s v="Attchd"/>
    <n v="1976"/>
    <s v="Unf"/>
    <n v="1"/>
    <n v="308"/>
    <s v="TA"/>
    <s v="TA"/>
    <s v="Y"/>
    <n v="365"/>
    <n v="0"/>
    <n v="0"/>
    <n v="0"/>
    <n v="0"/>
    <n v="0"/>
    <s v="NA"/>
    <s v="MnPrv"/>
    <s v="NA"/>
    <n v="0"/>
    <n v="2"/>
    <n v="2010"/>
    <s v="WD"/>
    <s v="Normal"/>
    <n v="128200"/>
    <m/>
    <m/>
  </r>
  <r>
    <x v="1118"/>
    <n v="120"/>
    <s v="RL"/>
    <s v="NA"/>
    <n v="4928"/>
    <s v="Pave"/>
    <s v="NA"/>
    <s v="IR1"/>
    <s v="Lvl"/>
    <s v="AllPub"/>
    <s v="Inside"/>
    <s v="Gtl"/>
    <s v="NPkVill"/>
    <s v="Norm"/>
    <s v="Norm"/>
    <s v="TwnhsE"/>
    <s v="1Story"/>
    <n v="6"/>
    <n v="5"/>
    <n v="1976"/>
    <n v="1976"/>
    <s v="Gable"/>
    <s v="CompShg"/>
    <s v="Plywood"/>
    <s v="Plywood"/>
    <s v="None"/>
    <n v="0"/>
    <s v="TA"/>
    <s v="TA"/>
    <s v="CBlock"/>
    <s v="Gd"/>
    <s v="TA"/>
    <s v="No"/>
    <s v="ALQ"/>
    <n v="120"/>
    <s v="Unf"/>
    <n v="0"/>
    <n v="958"/>
    <n v="1078"/>
    <s v="GasA"/>
    <s v="TA"/>
    <x v="0"/>
    <s v="SBrkr"/>
    <n v="958"/>
    <n v="0"/>
    <n v="0"/>
    <n v="958"/>
    <n v="0"/>
    <n v="0"/>
    <n v="2"/>
    <n v="0"/>
    <n v="2"/>
    <n v="1"/>
    <s v="TA"/>
    <n v="5"/>
    <s v="Typ"/>
    <n v="1"/>
    <s v="TA"/>
    <s v="Attchd"/>
    <n v="1977"/>
    <s v="RFn"/>
    <n v="2"/>
    <n v="440"/>
    <s v="TA"/>
    <s v="TA"/>
    <s v="Y"/>
    <n v="0"/>
    <n v="205"/>
    <n v="0"/>
    <n v="0"/>
    <n v="0"/>
    <n v="0"/>
    <s v="NA"/>
    <s v="NA"/>
    <s v="NA"/>
    <n v="0"/>
    <n v="2"/>
    <n v="2007"/>
    <s v="WD"/>
    <s v="Normal"/>
    <n v="128000"/>
    <m/>
    <m/>
  </r>
  <r>
    <x v="1119"/>
    <n v="70"/>
    <s v="RM"/>
    <n v="60"/>
    <n v="6155"/>
    <s v="Pave"/>
    <s v="NA"/>
    <s v="IR1"/>
    <s v="Lvl"/>
    <s v="AllPub"/>
    <s v="FR3"/>
    <s v="Gtl"/>
    <s v="BrkSide"/>
    <s v="RRNn"/>
    <s v="Feedr"/>
    <s v="1Fam"/>
    <s v="2Story"/>
    <n v="6"/>
    <n v="8"/>
    <n v="1920"/>
    <n v="1999"/>
    <s v="Gable"/>
    <s v="CompShg"/>
    <s v="Wd Sdng"/>
    <s v="Wd Sdng"/>
    <s v="None"/>
    <n v="0"/>
    <s v="TA"/>
    <s v="TA"/>
    <s v="BrkTil"/>
    <s v="Fa"/>
    <s v="Fa"/>
    <s v="Mn"/>
    <s v="Unf"/>
    <n v="0"/>
    <s v="Unf"/>
    <n v="0"/>
    <n v="611"/>
    <n v="611"/>
    <s v="GasA"/>
    <s v="Ex"/>
    <x v="0"/>
    <s v="SBrkr"/>
    <n v="751"/>
    <n v="611"/>
    <n v="0"/>
    <n v="1362"/>
    <n v="0"/>
    <n v="0"/>
    <n v="2"/>
    <n v="0"/>
    <n v="3"/>
    <n v="1"/>
    <s v="TA"/>
    <n v="6"/>
    <s v="Typ"/>
    <n v="0"/>
    <s v="NA"/>
    <s v="Detchd"/>
    <n v="1920"/>
    <s v="Fin"/>
    <n v="2"/>
    <n v="502"/>
    <s v="TA"/>
    <s v="Fa"/>
    <s v="Y"/>
    <n v="0"/>
    <n v="0"/>
    <n v="84"/>
    <n v="0"/>
    <n v="0"/>
    <n v="0"/>
    <s v="NA"/>
    <s v="NA"/>
    <s v="NA"/>
    <n v="0"/>
    <n v="6"/>
    <n v="2008"/>
    <s v="WD"/>
    <s v="Normal"/>
    <n v="128000"/>
    <m/>
    <m/>
  </r>
  <r>
    <x v="1120"/>
    <n v="70"/>
    <s v="RL"/>
    <n v="66"/>
    <n v="6858"/>
    <s v="Pave"/>
    <s v="NA"/>
    <s v="Reg"/>
    <s v="Bnk"/>
    <s v="AllPub"/>
    <s v="Corner"/>
    <s v="Gtl"/>
    <s v="SWISU"/>
    <s v="Norm"/>
    <s v="Norm"/>
    <s v="1Fam"/>
    <s v="2Story"/>
    <n v="6"/>
    <n v="4"/>
    <n v="1915"/>
    <n v="1950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806"/>
    <n v="806"/>
    <s v="GasA"/>
    <s v="TA"/>
    <x v="1"/>
    <s v="FuseF"/>
    <n v="841"/>
    <n v="806"/>
    <n v="0"/>
    <n v="1647"/>
    <n v="1"/>
    <n v="0"/>
    <n v="1"/>
    <n v="1"/>
    <n v="4"/>
    <n v="1"/>
    <s v="Fa"/>
    <n v="6"/>
    <s v="Typ"/>
    <n v="0"/>
    <s v="NA"/>
    <s v="Detchd"/>
    <n v="1920"/>
    <s v="Unf"/>
    <n v="1"/>
    <n v="216"/>
    <s v="TA"/>
    <s v="TA"/>
    <s v="Y"/>
    <n v="0"/>
    <n v="66"/>
    <n v="136"/>
    <n v="0"/>
    <n v="0"/>
    <n v="0"/>
    <s v="NA"/>
    <s v="NA"/>
    <s v="NA"/>
    <n v="0"/>
    <n v="5"/>
    <n v="2010"/>
    <s v="WD"/>
    <s v="Normal"/>
    <n v="128000"/>
    <m/>
    <m/>
  </r>
  <r>
    <x v="1121"/>
    <n v="75"/>
    <s v="RM"/>
    <n v="35"/>
    <n v="6300"/>
    <s v="Pave"/>
    <s v="Grvl"/>
    <s v="Reg"/>
    <s v="Lvl"/>
    <s v="AllPub"/>
    <s v="Inside"/>
    <s v="Gtl"/>
    <s v="OldTown"/>
    <s v="Norm"/>
    <s v="Norm"/>
    <s v="1Fam"/>
    <s v="2.5Unf"/>
    <n v="6"/>
    <n v="6"/>
    <n v="1914"/>
    <n v="2001"/>
    <s v="Gable"/>
    <s v="CompShg"/>
    <s v="Wd Sdng"/>
    <s v="Wd Shng"/>
    <s v="None"/>
    <n v="0"/>
    <s v="TA"/>
    <s v="TA"/>
    <s v="CBlock"/>
    <s v="TA"/>
    <s v="TA"/>
    <s v="No"/>
    <s v="Unf"/>
    <n v="0"/>
    <s v="Unf"/>
    <n v="0"/>
    <n v="742"/>
    <n v="742"/>
    <s v="GasA"/>
    <s v="Ex"/>
    <x v="0"/>
    <s v="SBrkr"/>
    <n v="742"/>
    <n v="742"/>
    <n v="0"/>
    <n v="1484"/>
    <n v="0"/>
    <n v="0"/>
    <n v="2"/>
    <n v="0"/>
    <n v="3"/>
    <n v="1"/>
    <s v="TA"/>
    <n v="9"/>
    <s v="Typ"/>
    <n v="1"/>
    <s v="Gd"/>
    <s v="NA"/>
    <s v="NA"/>
    <s v="NA"/>
    <n v="0"/>
    <n v="0"/>
    <s v="NA"/>
    <s v="NA"/>
    <s v="Y"/>
    <n v="0"/>
    <n v="291"/>
    <n v="134"/>
    <n v="0"/>
    <n v="0"/>
    <n v="0"/>
    <s v="NA"/>
    <s v="NA"/>
    <s v="NA"/>
    <n v="0"/>
    <n v="6"/>
    <n v="2008"/>
    <s v="WD"/>
    <s v="Normal"/>
    <n v="128000"/>
    <m/>
    <m/>
  </r>
  <r>
    <x v="1122"/>
    <n v="20"/>
    <s v="RL"/>
    <n v="60"/>
    <n v="9600"/>
    <s v="Pave"/>
    <s v="NA"/>
    <s v="Reg"/>
    <s v="Lvl"/>
    <s v="AllPub"/>
    <s v="Inside"/>
    <s v="Gtl"/>
    <s v="Sawyer"/>
    <s v="Norm"/>
    <s v="Norm"/>
    <s v="1Fam"/>
    <s v="1Story"/>
    <n v="4"/>
    <n v="7"/>
    <n v="1950"/>
    <n v="1995"/>
    <s v="Gable"/>
    <s v="CompShg"/>
    <s v="VinylSd"/>
    <s v="HdBoard"/>
    <s v="None"/>
    <n v="0"/>
    <s v="TA"/>
    <s v="TA"/>
    <s v="CBlock"/>
    <s v="Gd"/>
    <s v="TA"/>
    <s v="No"/>
    <s v="BLQ"/>
    <n v="442"/>
    <s v="Unf"/>
    <n v="0"/>
    <n v="625"/>
    <n v="1067"/>
    <s v="GasA"/>
    <s v="TA"/>
    <x v="0"/>
    <s v="SBrkr"/>
    <n v="1067"/>
    <n v="0"/>
    <n v="0"/>
    <n v="1067"/>
    <n v="0"/>
    <n v="0"/>
    <n v="2"/>
    <n v="0"/>
    <n v="2"/>
    <n v="1"/>
    <s v="Gd"/>
    <n v="4"/>
    <s v="Min2"/>
    <n v="0"/>
    <s v="NA"/>
    <s v="Attchd"/>
    <n v="1996"/>
    <s v="Unf"/>
    <n v="2"/>
    <n v="436"/>
    <s v="TA"/>
    <s v="TA"/>
    <s v="Y"/>
    <n v="290"/>
    <n v="0"/>
    <n v="0"/>
    <n v="0"/>
    <n v="0"/>
    <n v="0"/>
    <s v="NA"/>
    <s v="NA"/>
    <s v="NA"/>
    <n v="0"/>
    <n v="2"/>
    <n v="2010"/>
    <s v="WD"/>
    <s v="Normal"/>
    <n v="128000"/>
    <m/>
    <m/>
  </r>
  <r>
    <x v="1123"/>
    <n v="20"/>
    <s v="RL"/>
    <n v="80"/>
    <n v="9920"/>
    <s v="Pave"/>
    <s v="NA"/>
    <s v="Reg"/>
    <s v="Lvl"/>
    <s v="AllPub"/>
    <s v="Inside"/>
    <s v="Gtl"/>
    <s v="NAmes"/>
    <s v="Norm"/>
    <s v="Norm"/>
    <s v="1Fam"/>
    <s v="1Story"/>
    <n v="5"/>
    <n v="5"/>
    <n v="1954"/>
    <n v="1954"/>
    <s v="Gable"/>
    <s v="CompShg"/>
    <s v="HdBoard"/>
    <s v="HdBoard"/>
    <s v="Stone"/>
    <n v="110"/>
    <s v="TA"/>
    <s v="TA"/>
    <s v="CBlock"/>
    <s v="TA"/>
    <s v="TA"/>
    <s v="No"/>
    <s v="Rec"/>
    <n v="354"/>
    <s v="LwQ"/>
    <n v="290"/>
    <n v="412"/>
    <n v="1056"/>
    <s v="GasA"/>
    <s v="TA"/>
    <x v="0"/>
    <s v="SBrkr"/>
    <n v="1063"/>
    <n v="0"/>
    <n v="0"/>
    <n v="1063"/>
    <n v="1"/>
    <n v="0"/>
    <n v="1"/>
    <n v="0"/>
    <n v="3"/>
    <n v="1"/>
    <s v="TA"/>
    <n v="6"/>
    <s v="Typ"/>
    <n v="0"/>
    <s v="NA"/>
    <s v="Attchd"/>
    <n v="1954"/>
    <s v="RFn"/>
    <n v="1"/>
    <n v="280"/>
    <s v="TA"/>
    <s v="TA"/>
    <s v="Y"/>
    <n v="0"/>
    <n v="0"/>
    <n v="164"/>
    <n v="0"/>
    <n v="0"/>
    <n v="0"/>
    <s v="NA"/>
    <s v="MnPrv"/>
    <s v="NA"/>
    <n v="0"/>
    <n v="2"/>
    <n v="2010"/>
    <s v="WD"/>
    <s v="Normal"/>
    <n v="128000"/>
    <m/>
    <m/>
  </r>
  <r>
    <x v="1124"/>
    <n v="50"/>
    <s v="RM"/>
    <n v="50"/>
    <n v="6000"/>
    <s v="Pave"/>
    <s v="NA"/>
    <s v="Reg"/>
    <s v="Lvl"/>
    <s v="AllPub"/>
    <s v="Inside"/>
    <s v="Gtl"/>
    <s v="BrkSide"/>
    <s v="Norm"/>
    <s v="Norm"/>
    <s v="1Fam"/>
    <s v="1.5Fin"/>
    <n v="4"/>
    <n v="6"/>
    <n v="1936"/>
    <n v="1950"/>
    <s v="Gable"/>
    <s v="CompShg"/>
    <s v="MetalSd"/>
    <s v="MetalSd"/>
    <s v="None"/>
    <n v="0"/>
    <s v="TA"/>
    <s v="TA"/>
    <s v="BrkTil"/>
    <s v="TA"/>
    <s v="TA"/>
    <s v="No"/>
    <s v="BLQ"/>
    <n v="672"/>
    <s v="Unf"/>
    <n v="0"/>
    <n v="0"/>
    <n v="672"/>
    <s v="GasA"/>
    <s v="TA"/>
    <x v="0"/>
    <s v="SBrkr"/>
    <n v="757"/>
    <n v="567"/>
    <n v="0"/>
    <n v="1324"/>
    <n v="0"/>
    <n v="0"/>
    <n v="1"/>
    <n v="0"/>
    <n v="3"/>
    <n v="1"/>
    <s v="TA"/>
    <n v="6"/>
    <s v="Typ"/>
    <n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28000"/>
    <m/>
    <m/>
  </r>
  <r>
    <x v="1125"/>
    <n v="190"/>
    <s v="RL"/>
    <n v="62"/>
    <n v="10106"/>
    <s v="Pave"/>
    <s v="NA"/>
    <s v="Reg"/>
    <s v="Lvl"/>
    <s v="AllPub"/>
    <s v="Inside"/>
    <s v="Gtl"/>
    <s v="Edwards"/>
    <s v="Norm"/>
    <s v="Norm"/>
    <s v="2fmCon"/>
    <s v="1.5Fin"/>
    <n v="5"/>
    <n v="7"/>
    <n v="1940"/>
    <n v="1999"/>
    <s v="Gable"/>
    <s v="CompShg"/>
    <s v="Wd Sdng"/>
    <s v="Wd Sdng"/>
    <s v="None"/>
    <n v="0"/>
    <s v="TA"/>
    <s v="Gd"/>
    <s v="BrkTil"/>
    <s v="TA"/>
    <s v="TA"/>
    <s v="No"/>
    <s v="ALQ"/>
    <n v="351"/>
    <s v="Rec"/>
    <n v="181"/>
    <n v="112"/>
    <n v="644"/>
    <s v="GasA"/>
    <s v="Gd"/>
    <x v="0"/>
    <s v="SBrkr"/>
    <n v="808"/>
    <n v="547"/>
    <n v="0"/>
    <n v="1355"/>
    <n v="1"/>
    <n v="0"/>
    <n v="2"/>
    <n v="0"/>
    <n v="4"/>
    <n v="2"/>
    <s v="TA"/>
    <n v="6"/>
    <s v="Typ"/>
    <n v="0"/>
    <s v="NA"/>
    <s v="NA"/>
    <s v="NA"/>
    <s v="NA"/>
    <n v="0"/>
    <n v="0"/>
    <s v="NA"/>
    <s v="NA"/>
    <s v="Y"/>
    <n v="140"/>
    <n v="0"/>
    <n v="0"/>
    <n v="0"/>
    <n v="0"/>
    <n v="0"/>
    <s v="NA"/>
    <s v="NA"/>
    <s v="NA"/>
    <n v="0"/>
    <n v="9"/>
    <n v="2008"/>
    <s v="WD"/>
    <s v="Normal"/>
    <n v="127500"/>
    <m/>
    <m/>
  </r>
  <r>
    <x v="1126"/>
    <n v="20"/>
    <s v="RL"/>
    <n v="73"/>
    <n v="9855"/>
    <s v="Pave"/>
    <s v="NA"/>
    <s v="Reg"/>
    <s v="Lvl"/>
    <s v="AllPub"/>
    <s v="Corner"/>
    <s v="Gtl"/>
    <s v="Edwards"/>
    <s v="Norm"/>
    <s v="Norm"/>
    <s v="1Fam"/>
    <s v="1Story"/>
    <n v="6"/>
    <n v="5"/>
    <n v="1956"/>
    <n v="1956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1436"/>
    <n v="1436"/>
    <s v="GasA"/>
    <s v="Fa"/>
    <x v="0"/>
    <s v="SBrkr"/>
    <n v="1689"/>
    <n v="0"/>
    <n v="0"/>
    <n v="1689"/>
    <n v="0"/>
    <n v="0"/>
    <n v="1"/>
    <n v="0"/>
    <n v="3"/>
    <n v="1"/>
    <s v="TA"/>
    <n v="7"/>
    <s v="Typ"/>
    <n v="1"/>
    <s v="Gd"/>
    <s v="Attchd"/>
    <n v="1956"/>
    <s v="Unf"/>
    <n v="2"/>
    <n v="480"/>
    <s v="TA"/>
    <s v="TA"/>
    <s v="Y"/>
    <n v="0"/>
    <n v="0"/>
    <n v="0"/>
    <n v="0"/>
    <n v="0"/>
    <n v="0"/>
    <s v="NA"/>
    <s v="MnPrv"/>
    <s v="NA"/>
    <n v="0"/>
    <n v="11"/>
    <n v="2009"/>
    <s v="COD"/>
    <s v="Normal"/>
    <n v="127500"/>
    <m/>
    <m/>
  </r>
  <r>
    <x v="1127"/>
    <n v="20"/>
    <s v="RL"/>
    <n v="70"/>
    <n v="9100"/>
    <s v="Pave"/>
    <s v="NA"/>
    <s v="Reg"/>
    <s v="Lvl"/>
    <s v="AllPub"/>
    <s v="Inside"/>
    <s v="Gtl"/>
    <s v="NAmes"/>
    <s v="Norm"/>
    <s v="Norm"/>
    <s v="1Fam"/>
    <s v="1Story"/>
    <n v="6"/>
    <n v="6"/>
    <n v="1959"/>
    <n v="1959"/>
    <s v="Hip"/>
    <s v="CompShg"/>
    <s v="Wd Sdng"/>
    <s v="Wd Sdng"/>
    <s v="None"/>
    <n v="0"/>
    <s v="TA"/>
    <s v="TA"/>
    <s v="CBlock"/>
    <s v="TA"/>
    <s v="TA"/>
    <s v="No"/>
    <s v="Rec"/>
    <n v="612"/>
    <s v="Unf"/>
    <n v="0"/>
    <n v="252"/>
    <n v="864"/>
    <s v="GasA"/>
    <s v="Ex"/>
    <x v="0"/>
    <s v="SBrkr"/>
    <n v="864"/>
    <n v="0"/>
    <n v="0"/>
    <n v="864"/>
    <n v="0"/>
    <n v="0"/>
    <n v="1"/>
    <n v="0"/>
    <n v="2"/>
    <n v="1"/>
    <s v="TA"/>
    <n v="5"/>
    <s v="Typ"/>
    <n v="0"/>
    <s v="NA"/>
    <s v="Detchd"/>
    <n v="2008"/>
    <s v="Unf"/>
    <n v="1"/>
    <n v="300"/>
    <s v="Ex"/>
    <s v="Ex"/>
    <s v="Y"/>
    <n v="0"/>
    <n v="0"/>
    <n v="0"/>
    <n v="0"/>
    <n v="0"/>
    <n v="0"/>
    <s v="NA"/>
    <s v="NA"/>
    <s v="Shed"/>
    <n v="450"/>
    <n v="10"/>
    <n v="2009"/>
    <s v="WD"/>
    <s v="Normal"/>
    <n v="127500"/>
    <m/>
    <m/>
  </r>
  <r>
    <x v="1128"/>
    <n v="90"/>
    <s v="RL"/>
    <n v="35"/>
    <n v="9400"/>
    <s v="Pave"/>
    <s v="NA"/>
    <s v="IR1"/>
    <s v="Lvl"/>
    <s v="AllPub"/>
    <s v="CulDSac"/>
    <s v="Gtl"/>
    <s v="Edwards"/>
    <s v="Norm"/>
    <s v="Norm"/>
    <s v="Duplex"/>
    <s v="SFoyer"/>
    <n v="6"/>
    <n v="5"/>
    <n v="1975"/>
    <n v="1975"/>
    <s v="Flat"/>
    <s v="Tar&amp;Grv"/>
    <s v="WdShing"/>
    <s v="Plywood"/>
    <s v="BrkFace"/>
    <n v="250"/>
    <s v="TA"/>
    <s v="TA"/>
    <s v="CBlock"/>
    <s v="Gd"/>
    <s v="Gd"/>
    <s v="Gd"/>
    <s v="GLQ"/>
    <n v="945"/>
    <s v="Unf"/>
    <n v="0"/>
    <n v="0"/>
    <n v="945"/>
    <s v="GasA"/>
    <s v="TA"/>
    <x v="0"/>
    <s v="SBrkr"/>
    <n v="980"/>
    <n v="0"/>
    <n v="0"/>
    <n v="980"/>
    <n v="0"/>
    <n v="2"/>
    <n v="2"/>
    <n v="0"/>
    <n v="4"/>
    <n v="0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0"/>
    <n v="2006"/>
    <s v="WD"/>
    <s v="AdjLand"/>
    <n v="127500"/>
    <m/>
    <m/>
  </r>
  <r>
    <x v="1129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6"/>
    <n v="6"/>
    <n v="1931"/>
    <n v="1950"/>
    <s v="Gable"/>
    <s v="CompShg"/>
    <s v="Wd Sdng"/>
    <s v="Wd Sdng"/>
    <s v="None"/>
    <n v="0"/>
    <s v="TA"/>
    <s v="TA"/>
    <s v="BrkTil"/>
    <s v="TA"/>
    <s v="Fa"/>
    <s v="No"/>
    <s v="LwQ"/>
    <n v="425"/>
    <s v="Unf"/>
    <n v="0"/>
    <n v="459"/>
    <n v="884"/>
    <s v="GasA"/>
    <s v="TA"/>
    <x v="0"/>
    <s v="FuseA"/>
    <n v="959"/>
    <n v="408"/>
    <n v="0"/>
    <n v="1367"/>
    <n v="0"/>
    <n v="0"/>
    <n v="1"/>
    <n v="0"/>
    <n v="3"/>
    <n v="1"/>
    <s v="TA"/>
    <n v="6"/>
    <s v="Typ"/>
    <n v="1"/>
    <s v="Gd"/>
    <s v="Detchd"/>
    <n v="1978"/>
    <s v="Unf"/>
    <n v="1"/>
    <n v="560"/>
    <s v="TA"/>
    <s v="TA"/>
    <s v="Y"/>
    <n v="0"/>
    <n v="0"/>
    <n v="0"/>
    <n v="0"/>
    <n v="120"/>
    <n v="0"/>
    <s v="NA"/>
    <s v="NA"/>
    <s v="NA"/>
    <n v="0"/>
    <n v="11"/>
    <n v="2007"/>
    <s v="WD"/>
    <s v="Normal"/>
    <n v="127500"/>
    <m/>
    <m/>
  </r>
  <r>
    <x v="1130"/>
    <n v="120"/>
    <s v="RL"/>
    <n v="53"/>
    <n v="4043"/>
    <s v="Pave"/>
    <s v="NA"/>
    <s v="Reg"/>
    <s v="Lvl"/>
    <s v="AllPub"/>
    <s v="Inside"/>
    <s v="Gtl"/>
    <s v="NPkVill"/>
    <s v="Norm"/>
    <s v="Norm"/>
    <s v="TwnhsE"/>
    <s v="1Story"/>
    <n v="6"/>
    <n v="5"/>
    <n v="1977"/>
    <n v="1977"/>
    <s v="Gable"/>
    <s v="CompShg"/>
    <s v="Plywood"/>
    <s v="Plywood"/>
    <s v="None"/>
    <n v="0"/>
    <s v="TA"/>
    <s v="TA"/>
    <s v="CBlock"/>
    <s v="Gd"/>
    <s v="TA"/>
    <s v="No"/>
    <s v="ALQ"/>
    <n v="360"/>
    <s v="Unf"/>
    <n v="0"/>
    <n v="709"/>
    <n v="1069"/>
    <s v="GasA"/>
    <s v="TA"/>
    <x v="0"/>
    <s v="SBrkr"/>
    <n v="1069"/>
    <n v="0"/>
    <n v="0"/>
    <n v="1069"/>
    <n v="0"/>
    <n v="0"/>
    <n v="2"/>
    <n v="0"/>
    <n v="2"/>
    <n v="1"/>
    <s v="TA"/>
    <n v="4"/>
    <s v="Typ"/>
    <n v="1"/>
    <s v="Fa"/>
    <s v="Attchd"/>
    <n v="1977"/>
    <s v="RFn"/>
    <n v="2"/>
    <n v="440"/>
    <s v="TA"/>
    <s v="TA"/>
    <s v="Y"/>
    <n v="0"/>
    <n v="55"/>
    <n v="0"/>
    <n v="0"/>
    <n v="165"/>
    <n v="0"/>
    <s v="NA"/>
    <s v="NA"/>
    <s v="NA"/>
    <n v="0"/>
    <n v="7"/>
    <n v="2010"/>
    <s v="WD"/>
    <s v="Normal"/>
    <n v="127500"/>
    <m/>
    <m/>
  </r>
  <r>
    <x v="1131"/>
    <n v="20"/>
    <s v="RL"/>
    <n v="66"/>
    <n v="7742"/>
    <s v="Pave"/>
    <s v="NA"/>
    <s v="Reg"/>
    <s v="Lvl"/>
    <s v="AllPub"/>
    <s v="Inside"/>
    <s v="Gtl"/>
    <s v="Sawyer"/>
    <s v="Norm"/>
    <s v="Norm"/>
    <s v="1Fam"/>
    <s v="1Story"/>
    <n v="5"/>
    <n v="7"/>
    <n v="1966"/>
    <n v="1966"/>
    <s v="Gable"/>
    <s v="CompShg"/>
    <s v="HdBoard"/>
    <s v="HdBoard"/>
    <s v="None"/>
    <n v="0"/>
    <s v="TA"/>
    <s v="TA"/>
    <s v="CBlock"/>
    <s v="TA"/>
    <s v="TA"/>
    <s v="No"/>
    <s v="BLQ"/>
    <n v="763"/>
    <s v="Unf"/>
    <n v="0"/>
    <n v="192"/>
    <n v="955"/>
    <s v="GasA"/>
    <s v="Ex"/>
    <x v="0"/>
    <s v="SBrkr"/>
    <n v="955"/>
    <n v="0"/>
    <n v="0"/>
    <n v="955"/>
    <n v="1"/>
    <n v="0"/>
    <n v="1"/>
    <n v="0"/>
    <n v="3"/>
    <n v="1"/>
    <s v="TA"/>
    <n v="6"/>
    <s v="Typ"/>
    <n v="0"/>
    <s v="NA"/>
    <s v="Attchd"/>
    <n v="1966"/>
    <s v="Unf"/>
    <n v="1"/>
    <n v="386"/>
    <s v="TA"/>
    <s v="TA"/>
    <s v="Y"/>
    <n v="0"/>
    <n v="0"/>
    <n v="0"/>
    <n v="0"/>
    <n v="0"/>
    <n v="0"/>
    <s v="NA"/>
    <s v="MnPrv"/>
    <s v="NA"/>
    <n v="0"/>
    <n v="1"/>
    <n v="2007"/>
    <s v="WD"/>
    <s v="Normal"/>
    <n v="127000"/>
    <m/>
    <m/>
  </r>
  <r>
    <x v="1132"/>
    <n v="50"/>
    <s v="RM"/>
    <n v="50"/>
    <n v="8635"/>
    <s v="Pave"/>
    <s v="NA"/>
    <s v="Reg"/>
    <s v="Lvl"/>
    <s v="AllPub"/>
    <s v="Inside"/>
    <s v="Gtl"/>
    <s v="BrkSide"/>
    <s v="Norm"/>
    <s v="Norm"/>
    <s v="1Fam"/>
    <s v="1.5Fin"/>
    <n v="5"/>
    <n v="5"/>
    <n v="1948"/>
    <n v="2001"/>
    <s v="Gable"/>
    <s v="CompShg"/>
    <s v="Wd Sdng"/>
    <s v="Wd Sdng"/>
    <s v="None"/>
    <n v="0"/>
    <s v="TA"/>
    <s v="TA"/>
    <s v="CBlock"/>
    <s v="TA"/>
    <s v="TA"/>
    <s v="No"/>
    <s v="BLQ"/>
    <n v="336"/>
    <s v="GLQ"/>
    <n v="41"/>
    <n v="295"/>
    <n v="672"/>
    <s v="GasA"/>
    <s v="TA"/>
    <x v="0"/>
    <s v="SBrkr"/>
    <n v="1072"/>
    <n v="213"/>
    <n v="0"/>
    <n v="1285"/>
    <n v="1"/>
    <n v="0"/>
    <n v="1"/>
    <n v="0"/>
    <n v="2"/>
    <n v="1"/>
    <s v="TA"/>
    <n v="6"/>
    <s v="Min1"/>
    <n v="0"/>
    <s v="NA"/>
    <s v="Detchd"/>
    <n v="1948"/>
    <s v="Unf"/>
    <n v="1"/>
    <n v="240"/>
    <s v="TA"/>
    <s v="TA"/>
    <s v="Y"/>
    <n v="0"/>
    <n v="0"/>
    <n v="0"/>
    <n v="0"/>
    <n v="0"/>
    <n v="0"/>
    <s v="NA"/>
    <s v="MnPrv"/>
    <s v="NA"/>
    <n v="0"/>
    <n v="1"/>
    <n v="2008"/>
    <s v="WD"/>
    <s v="Normal"/>
    <n v="127000"/>
    <m/>
    <m/>
  </r>
  <r>
    <x v="1133"/>
    <n v="50"/>
    <s v="RL"/>
    <n v="92"/>
    <n v="7438"/>
    <s v="Pave"/>
    <s v="NA"/>
    <s v="IR1"/>
    <s v="Lvl"/>
    <s v="AllPub"/>
    <s v="Inside"/>
    <s v="Gtl"/>
    <s v="BrkSide"/>
    <s v="RRAn"/>
    <s v="Feedr"/>
    <s v="1Fam"/>
    <s v="1.5Fin"/>
    <n v="5"/>
    <n v="8"/>
    <n v="1908"/>
    <n v="1991"/>
    <s v="Gable"/>
    <s v="CompShg"/>
    <s v="AsbShng"/>
    <s v="Plywood"/>
    <s v="None"/>
    <n v="0"/>
    <s v="TA"/>
    <s v="TA"/>
    <s v="PConc"/>
    <s v="Fa"/>
    <s v="TA"/>
    <s v="No"/>
    <s v="Unf"/>
    <n v="0"/>
    <s v="Unf"/>
    <n v="0"/>
    <n v="504"/>
    <n v="504"/>
    <s v="GasA"/>
    <s v="Gd"/>
    <x v="0"/>
    <s v="SBrkr"/>
    <n v="936"/>
    <n v="316"/>
    <n v="0"/>
    <n v="1252"/>
    <n v="0"/>
    <n v="0"/>
    <n v="1"/>
    <n v="0"/>
    <n v="3"/>
    <n v="1"/>
    <s v="TA"/>
    <n v="5"/>
    <s v="Typ"/>
    <n v="0"/>
    <s v="NA"/>
    <s v="Attchd"/>
    <n v="1986"/>
    <s v="Unf"/>
    <n v="2"/>
    <n v="576"/>
    <s v="TA"/>
    <s v="TA"/>
    <s v="Y"/>
    <n v="104"/>
    <n v="0"/>
    <n v="0"/>
    <n v="0"/>
    <n v="0"/>
    <n v="0"/>
    <s v="NA"/>
    <s v="MnPrv"/>
    <s v="NA"/>
    <n v="0"/>
    <n v="6"/>
    <n v="2006"/>
    <s v="WD"/>
    <s v="Normal"/>
    <n v="127000"/>
    <m/>
    <m/>
  </r>
  <r>
    <x v="1134"/>
    <n v="20"/>
    <s v="RL"/>
    <n v="60"/>
    <n v="7180"/>
    <s v="Pave"/>
    <s v="NA"/>
    <s v="IR1"/>
    <s v="Lvl"/>
    <s v="AllPub"/>
    <s v="Inside"/>
    <s v="Gtl"/>
    <s v="CollgCr"/>
    <s v="Norm"/>
    <s v="Norm"/>
    <s v="1Fam"/>
    <s v="1Story"/>
    <n v="5"/>
    <n v="7"/>
    <n v="1972"/>
    <n v="1972"/>
    <s v="Hip"/>
    <s v="CompShg"/>
    <s v="HdBoard"/>
    <s v="HdBoard"/>
    <s v="None"/>
    <n v="0"/>
    <s v="TA"/>
    <s v="TA"/>
    <s v="CBlock"/>
    <s v="TA"/>
    <s v="TA"/>
    <s v="Av"/>
    <s v="ALQ"/>
    <n v="390"/>
    <s v="Unf"/>
    <n v="0"/>
    <n v="474"/>
    <n v="864"/>
    <s v="GasA"/>
    <s v="TA"/>
    <x v="0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89"/>
    <s v="Unf"/>
    <n v="1"/>
    <n v="352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27000"/>
    <m/>
    <m/>
  </r>
  <r>
    <x v="1135"/>
    <n v="50"/>
    <s v="RL"/>
    <n v="50"/>
    <n v="5000"/>
    <s v="Pave"/>
    <s v="Pave"/>
    <s v="Reg"/>
    <s v="Lvl"/>
    <s v="AllPub"/>
    <s v="Inside"/>
    <s v="Gtl"/>
    <s v="SWISU"/>
    <s v="Norm"/>
    <s v="Norm"/>
    <s v="1Fam"/>
    <s v="1.5Fin"/>
    <n v="5"/>
    <n v="6"/>
    <n v="1924"/>
    <n v="1950"/>
    <s v="Gable"/>
    <s v="CompShg"/>
    <s v="BrkFace"/>
    <s v="Wd Sdng"/>
    <s v="None"/>
    <n v="0"/>
    <s v="TA"/>
    <s v="TA"/>
    <s v="BrkTil"/>
    <s v="TA"/>
    <s v="TA"/>
    <s v="No"/>
    <s v="LwQ"/>
    <n v="218"/>
    <s v="Unf"/>
    <n v="0"/>
    <n v="808"/>
    <n v="1026"/>
    <s v="GasA"/>
    <s v="TA"/>
    <x v="0"/>
    <s v="SBrkr"/>
    <n v="1026"/>
    <n v="665"/>
    <n v="0"/>
    <n v="1691"/>
    <n v="0"/>
    <n v="0"/>
    <n v="2"/>
    <n v="0"/>
    <n v="3"/>
    <n v="1"/>
    <s v="Gd"/>
    <n v="6"/>
    <s v="Typ"/>
    <n v="1"/>
    <s v="Gd"/>
    <s v="Detchd"/>
    <n v="1924"/>
    <s v="Unf"/>
    <n v="1"/>
    <n v="308"/>
    <s v="TA"/>
    <s v="TA"/>
    <s v="Y"/>
    <n v="0"/>
    <n v="0"/>
    <n v="242"/>
    <n v="0"/>
    <n v="0"/>
    <n v="0"/>
    <s v="NA"/>
    <s v="NA"/>
    <s v="NA"/>
    <n v="0"/>
    <n v="5"/>
    <n v="2010"/>
    <s v="WD"/>
    <s v="Normal"/>
    <n v="127000"/>
    <m/>
    <m/>
  </r>
  <r>
    <x v="1136"/>
    <n v="20"/>
    <s v="RL"/>
    <s v="NA"/>
    <n v="6897"/>
    <s v="Pave"/>
    <s v="NA"/>
    <s v="IR1"/>
    <s v="Lvl"/>
    <s v="AllPub"/>
    <s v="Corner"/>
    <s v="Gtl"/>
    <s v="Sawyer"/>
    <s v="Norm"/>
    <s v="Norm"/>
    <s v="1Fam"/>
    <s v="1Story"/>
    <n v="5"/>
    <n v="8"/>
    <n v="1962"/>
    <n v="2010"/>
    <s v="Gable"/>
    <s v="CompShg"/>
    <s v="HdBoard"/>
    <s v="HdBoard"/>
    <s v="None"/>
    <n v="0"/>
    <s v="TA"/>
    <s v="Gd"/>
    <s v="CBlock"/>
    <s v="TA"/>
    <s v="TA"/>
    <s v="No"/>
    <s v="ALQ"/>
    <n v="659"/>
    <s v="Unf"/>
    <n v="0"/>
    <n v="381"/>
    <n v="1040"/>
    <s v="GasA"/>
    <s v="Ex"/>
    <x v="0"/>
    <s v="SBrkr"/>
    <n v="1040"/>
    <n v="0"/>
    <n v="0"/>
    <n v="1040"/>
    <n v="1"/>
    <n v="0"/>
    <n v="1"/>
    <n v="1"/>
    <n v="3"/>
    <n v="1"/>
    <s v="TA"/>
    <n v="6"/>
    <s v="Typ"/>
    <n v="0"/>
    <s v="NA"/>
    <s v="Detchd"/>
    <n v="1962"/>
    <s v="Unf"/>
    <n v="1"/>
    <n v="260"/>
    <s v="TA"/>
    <s v="TA"/>
    <s v="Y"/>
    <n v="0"/>
    <n v="104"/>
    <n v="0"/>
    <n v="0"/>
    <n v="0"/>
    <n v="0"/>
    <s v="NA"/>
    <s v="NA"/>
    <s v="NA"/>
    <n v="0"/>
    <n v="4"/>
    <n v="2010"/>
    <s v="WD"/>
    <s v="Normal"/>
    <n v="127000"/>
    <m/>
    <m/>
  </r>
  <r>
    <x v="1137"/>
    <n v="70"/>
    <s v="RM"/>
    <n v="60"/>
    <n v="6882"/>
    <s v="Pave"/>
    <s v="NA"/>
    <s v="Reg"/>
    <s v="Lvl"/>
    <s v="AllPub"/>
    <s v="Inside"/>
    <s v="Gtl"/>
    <s v="IDOTRR"/>
    <s v="Norm"/>
    <s v="Norm"/>
    <s v="1Fam"/>
    <s v="2Story"/>
    <n v="6"/>
    <n v="7"/>
    <n v="1914"/>
    <n v="2006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84"/>
    <n v="684"/>
    <s v="GasA"/>
    <s v="TA"/>
    <x v="0"/>
    <s v="SBrkr"/>
    <n v="773"/>
    <n v="582"/>
    <n v="0"/>
    <n v="1355"/>
    <n v="0"/>
    <n v="0"/>
    <n v="1"/>
    <n v="1"/>
    <n v="3"/>
    <n v="1"/>
    <s v="Gd"/>
    <n v="7"/>
    <s v="Typ"/>
    <n v="0"/>
    <s v="NA"/>
    <s v="NA"/>
    <s v="NA"/>
    <s v="NA"/>
    <n v="0"/>
    <n v="0"/>
    <s v="NA"/>
    <s v="NA"/>
    <s v="Y"/>
    <n v="136"/>
    <n v="0"/>
    <n v="115"/>
    <n v="0"/>
    <n v="0"/>
    <n v="0"/>
    <s v="NA"/>
    <s v="NA"/>
    <s v="NA"/>
    <n v="0"/>
    <n v="3"/>
    <n v="2007"/>
    <s v="WD"/>
    <s v="Normal"/>
    <n v="127000"/>
    <m/>
    <m/>
  </r>
  <r>
    <x v="1138"/>
    <n v="80"/>
    <s v="RL"/>
    <n v="70"/>
    <n v="7910"/>
    <s v="Pave"/>
    <s v="NA"/>
    <s v="Reg"/>
    <s v="Lvl"/>
    <s v="AllPub"/>
    <s v="Inside"/>
    <s v="Gtl"/>
    <s v="NAmes"/>
    <s v="Norm"/>
    <s v="Norm"/>
    <s v="1Fam"/>
    <s v="SLvl"/>
    <n v="5"/>
    <n v="5"/>
    <n v="1960"/>
    <n v="1960"/>
    <s v="Hip"/>
    <s v="CompShg"/>
    <s v="BrkFace"/>
    <s v="HdBoard"/>
    <s v="None"/>
    <n v="0"/>
    <s v="TA"/>
    <s v="TA"/>
    <s v="CBlock"/>
    <s v="TA"/>
    <s v="TA"/>
    <s v="No"/>
    <s v="ALQ"/>
    <n v="666"/>
    <s v="Unf"/>
    <n v="0"/>
    <n v="409"/>
    <n v="1075"/>
    <s v="GasA"/>
    <s v="Gd"/>
    <x v="0"/>
    <s v="SBrkr"/>
    <n v="1507"/>
    <n v="0"/>
    <n v="0"/>
    <n v="1507"/>
    <n v="0"/>
    <n v="0"/>
    <n v="2"/>
    <n v="0"/>
    <n v="4"/>
    <n v="1"/>
    <s v="TA"/>
    <n v="7"/>
    <s v="Maj1"/>
    <n v="0"/>
    <s v="NA"/>
    <s v="Basment"/>
    <n v="1960"/>
    <s v="Unf"/>
    <n v="1"/>
    <n v="404"/>
    <s v="TA"/>
    <s v="TA"/>
    <s v="Y"/>
    <n v="0"/>
    <n v="0"/>
    <n v="0"/>
    <n v="0"/>
    <n v="0"/>
    <n v="0"/>
    <s v="NA"/>
    <s v="GdWo"/>
    <s v="NA"/>
    <n v="0"/>
    <n v="8"/>
    <n v="2008"/>
    <s v="WD"/>
    <s v="Normal"/>
    <n v="127000"/>
    <m/>
    <m/>
  </r>
  <r>
    <x v="1139"/>
    <n v="160"/>
    <s v="RM"/>
    <n v="41"/>
    <n v="2665"/>
    <s v="Pave"/>
    <s v="NA"/>
    <s v="Reg"/>
    <s v="Lvl"/>
    <s v="AllPub"/>
    <s v="Inside"/>
    <s v="Gtl"/>
    <s v="MeadowV"/>
    <s v="Norm"/>
    <s v="Norm"/>
    <s v="TwnhsE"/>
    <s v="2Story"/>
    <n v="5"/>
    <n v="6"/>
    <n v="1977"/>
    <n v="1977"/>
    <s v="Gable"/>
    <s v="CompShg"/>
    <s v="CemntBd"/>
    <s v="CmentBd"/>
    <s v="None"/>
    <n v="0"/>
    <s v="TA"/>
    <s v="TA"/>
    <s v="PConc"/>
    <s v="TA"/>
    <s v="TA"/>
    <s v="No"/>
    <s v="ALQ"/>
    <n v="548"/>
    <s v="Rec"/>
    <n v="173"/>
    <n v="36"/>
    <n v="757"/>
    <s v="GasA"/>
    <s v="Ex"/>
    <x v="0"/>
    <s v="SBrkr"/>
    <n v="925"/>
    <n v="550"/>
    <n v="0"/>
    <n v="1475"/>
    <n v="0"/>
    <n v="0"/>
    <n v="2"/>
    <n v="0"/>
    <n v="4"/>
    <n v="1"/>
    <s v="TA"/>
    <n v="6"/>
    <s v="Typ"/>
    <n v="1"/>
    <s v="TA"/>
    <s v="Attchd"/>
    <n v="1977"/>
    <s v="RFn"/>
    <n v="1"/>
    <n v="336"/>
    <s v="TA"/>
    <s v="TA"/>
    <s v="Y"/>
    <n v="104"/>
    <n v="26"/>
    <n v="0"/>
    <n v="0"/>
    <n v="0"/>
    <n v="0"/>
    <s v="NA"/>
    <s v="NA"/>
    <s v="NA"/>
    <n v="0"/>
    <n v="7"/>
    <n v="2006"/>
    <s v="WD"/>
    <s v="Normal"/>
    <n v="127000"/>
    <m/>
    <m/>
  </r>
  <r>
    <x v="1140"/>
    <n v="20"/>
    <s v="RL"/>
    <n v="80"/>
    <n v="8892"/>
    <s v="Pave"/>
    <s v="NA"/>
    <s v="IR1"/>
    <s v="Lvl"/>
    <s v="AllPub"/>
    <s v="Inside"/>
    <s v="Gtl"/>
    <s v="NAmes"/>
    <s v="Norm"/>
    <s v="Norm"/>
    <s v="1Fam"/>
    <s v="1Story"/>
    <n v="5"/>
    <n v="5"/>
    <n v="1960"/>
    <n v="1960"/>
    <s v="Gable"/>
    <s v="CompShg"/>
    <s v="MetalSd"/>
    <s v="MetalSd"/>
    <s v="BrkCmn"/>
    <n v="66"/>
    <s v="TA"/>
    <s v="TA"/>
    <s v="CBlock"/>
    <s v="TA"/>
    <s v="TA"/>
    <s v="No"/>
    <s v="Unf"/>
    <n v="0"/>
    <s v="Unf"/>
    <n v="0"/>
    <n v="1065"/>
    <n v="1065"/>
    <s v="GasA"/>
    <s v="Gd"/>
    <x v="0"/>
    <s v="SBrkr"/>
    <n v="1065"/>
    <n v="0"/>
    <n v="0"/>
    <n v="1065"/>
    <n v="0"/>
    <n v="0"/>
    <n v="1"/>
    <n v="1"/>
    <n v="3"/>
    <n v="1"/>
    <s v="TA"/>
    <n v="6"/>
    <s v="Typ"/>
    <n v="0"/>
    <s v="NA"/>
    <s v="Detchd"/>
    <n v="1974"/>
    <s v="Unf"/>
    <n v="2"/>
    <n v="461"/>
    <s v="TA"/>
    <s v="TA"/>
    <s v="Y"/>
    <n v="74"/>
    <n v="0"/>
    <n v="0"/>
    <n v="0"/>
    <n v="0"/>
    <n v="0"/>
    <s v="NA"/>
    <s v="NA"/>
    <s v="NA"/>
    <n v="0"/>
    <n v="7"/>
    <n v="2007"/>
    <s v="COD"/>
    <s v="Normal"/>
    <n v="126500"/>
    <m/>
    <m/>
  </r>
  <r>
    <x v="1141"/>
    <n v="20"/>
    <s v="RM"/>
    <n v="49"/>
    <n v="5820"/>
    <s v="Pave"/>
    <s v="NA"/>
    <s v="Reg"/>
    <s v="Lvl"/>
    <s v="AllPub"/>
    <s v="Inside"/>
    <s v="Gtl"/>
    <s v="OldTown"/>
    <s v="Norm"/>
    <s v="Norm"/>
    <s v="1Fam"/>
    <s v="1Story"/>
    <n v="3"/>
    <n v="8"/>
    <n v="1955"/>
    <n v="2005"/>
    <s v="Gable"/>
    <s v="CompShg"/>
    <s v="VinylSd"/>
    <s v="VinylSd"/>
    <s v="None"/>
    <n v="0"/>
    <s v="TA"/>
    <s v="Gd"/>
    <s v="CBlock"/>
    <s v="TA"/>
    <s v="TA"/>
    <s v="No"/>
    <s v="ALQ"/>
    <n v="256"/>
    <s v="Unf"/>
    <n v="0"/>
    <n v="906"/>
    <n v="1162"/>
    <s v="GasA"/>
    <s v="Ex"/>
    <x v="0"/>
    <s v="SBrkr"/>
    <n v="1163"/>
    <n v="0"/>
    <n v="0"/>
    <n v="1163"/>
    <n v="1"/>
    <n v="0"/>
    <n v="1"/>
    <n v="0"/>
    <n v="3"/>
    <n v="1"/>
    <s v="TA"/>
    <n v="6"/>
    <s v="Typ"/>
    <n v="0"/>
    <s v="NA"/>
    <s v="Attchd"/>
    <n v="1955"/>
    <s v="Unf"/>
    <n v="1"/>
    <n v="220"/>
    <s v="Fa"/>
    <s v="TA"/>
    <s v="Y"/>
    <n v="142"/>
    <n v="98"/>
    <n v="0"/>
    <n v="0"/>
    <n v="0"/>
    <n v="0"/>
    <s v="NA"/>
    <s v="NA"/>
    <s v="NA"/>
    <n v="0"/>
    <n v="7"/>
    <n v="2006"/>
    <s v="WD"/>
    <s v="Normal"/>
    <n v="126175"/>
    <m/>
    <m/>
  </r>
  <r>
    <x v="1142"/>
    <n v="50"/>
    <s v="RL"/>
    <n v="60"/>
    <n v="8160"/>
    <s v="Pave"/>
    <s v="NA"/>
    <s v="Reg"/>
    <s v="Lvl"/>
    <s v="AllPub"/>
    <s v="Inside"/>
    <s v="Gtl"/>
    <s v="Edwards"/>
    <s v="Norm"/>
    <s v="Norm"/>
    <s v="1Fam"/>
    <s v="1.5Fin"/>
    <n v="5"/>
    <n v="6"/>
    <n v="1940"/>
    <n v="1950"/>
    <s v="Gable"/>
    <s v="CompShg"/>
    <s v="MetalSd"/>
    <s v="MetalSd"/>
    <s v="None"/>
    <n v="0"/>
    <s v="TA"/>
    <s v="TA"/>
    <s v="BrkTil"/>
    <s v="TA"/>
    <s v="TA"/>
    <s v="No"/>
    <s v="ALQ"/>
    <n v="312"/>
    <s v="Unf"/>
    <n v="0"/>
    <n v="444"/>
    <n v="756"/>
    <s v="GasA"/>
    <s v="Fa"/>
    <x v="1"/>
    <s v="FuseF"/>
    <n v="756"/>
    <n v="378"/>
    <n v="0"/>
    <n v="1134"/>
    <n v="1"/>
    <n v="0"/>
    <n v="1"/>
    <n v="1"/>
    <n v="3"/>
    <n v="1"/>
    <s v="TA"/>
    <n v="7"/>
    <s v="Typ"/>
    <n v="0"/>
    <s v="NA"/>
    <s v="Detchd"/>
    <n v="1940"/>
    <s v="Unf"/>
    <n v="1"/>
    <n v="240"/>
    <s v="TA"/>
    <s v="TA"/>
    <s v="P"/>
    <n v="0"/>
    <n v="0"/>
    <n v="0"/>
    <n v="0"/>
    <n v="0"/>
    <n v="0"/>
    <s v="NA"/>
    <s v="NA"/>
    <s v="NA"/>
    <n v="0"/>
    <n v="4"/>
    <n v="2007"/>
    <s v="WD"/>
    <s v="AdjLand"/>
    <n v="126000"/>
    <m/>
    <m/>
  </r>
  <r>
    <x v="1143"/>
    <n v="90"/>
    <s v="RL"/>
    <n v="75"/>
    <n v="10125"/>
    <s v="Pave"/>
    <s v="NA"/>
    <s v="Reg"/>
    <s v="Lvl"/>
    <s v="AllPub"/>
    <s v="Inside"/>
    <s v="Gtl"/>
    <s v="Mitchel"/>
    <s v="Norm"/>
    <s v="Norm"/>
    <s v="Duplex"/>
    <s v="1.5Fin"/>
    <n v="5"/>
    <n v="5"/>
    <n v="1977"/>
    <n v="1977"/>
    <s v="Gable"/>
    <s v="CompShg"/>
    <s v="Plywood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x v="0"/>
    <s v="SBrkr"/>
    <n v="1302"/>
    <n v="432"/>
    <n v="0"/>
    <n v="1734"/>
    <n v="0"/>
    <n v="0"/>
    <n v="2"/>
    <n v="0"/>
    <n v="4"/>
    <n v="2"/>
    <s v="Gd"/>
    <n v="8"/>
    <s v="Typ"/>
    <n v="0"/>
    <s v="NA"/>
    <s v="Attchd"/>
    <n v="1977"/>
    <s v="Unf"/>
    <n v="2"/>
    <n v="539"/>
    <s v="TA"/>
    <s v="TA"/>
    <s v="Y"/>
    <n v="0"/>
    <n v="0"/>
    <n v="0"/>
    <n v="0"/>
    <n v="0"/>
    <n v="0"/>
    <s v="NA"/>
    <s v="NA"/>
    <s v="NA"/>
    <n v="0"/>
    <n v="8"/>
    <n v="2009"/>
    <s v="COD"/>
    <s v="Normal"/>
    <n v="126000"/>
    <m/>
    <m/>
  </r>
  <r>
    <x v="1144"/>
    <n v="20"/>
    <s v="RL"/>
    <n v="65"/>
    <n v="8775"/>
    <s v="Pave"/>
    <s v="NA"/>
    <s v="Reg"/>
    <s v="Lvl"/>
    <s v="AllPub"/>
    <s v="Inside"/>
    <s v="Gtl"/>
    <s v="CollgCr"/>
    <s v="Norm"/>
    <s v="Norm"/>
    <s v="1Fam"/>
    <s v="1Story"/>
    <n v="5"/>
    <n v="5"/>
    <n v="1994"/>
    <n v="1994"/>
    <s v="Gable"/>
    <s v="CompShg"/>
    <s v="VinylSd"/>
    <s v="VinylSd"/>
    <s v="None"/>
    <n v="0"/>
    <s v="TA"/>
    <s v="TA"/>
    <s v="PConc"/>
    <s v="Gd"/>
    <s v="TA"/>
    <s v="No"/>
    <s v="GLQ"/>
    <n v="495"/>
    <s v="Unf"/>
    <n v="0"/>
    <n v="495"/>
    <n v="990"/>
    <s v="GasA"/>
    <s v="Gd"/>
    <x v="0"/>
    <s v="SBrkr"/>
    <n v="990"/>
    <n v="0"/>
    <n v="0"/>
    <n v="990"/>
    <n v="0"/>
    <n v="0"/>
    <n v="1"/>
    <n v="0"/>
    <n v="3"/>
    <n v="1"/>
    <s v="TA"/>
    <n v="5"/>
    <s v="Typ"/>
    <n v="0"/>
    <s v="NA"/>
    <s v="Attchd"/>
    <n v="1996"/>
    <s v="Unf"/>
    <n v="1"/>
    <n v="299"/>
    <s v="TA"/>
    <s v="TA"/>
    <s v="Y"/>
    <n v="0"/>
    <n v="64"/>
    <n v="0"/>
    <n v="0"/>
    <n v="0"/>
    <n v="0"/>
    <s v="NA"/>
    <s v="NA"/>
    <s v="NA"/>
    <n v="0"/>
    <n v="4"/>
    <n v="2007"/>
    <s v="WD"/>
    <s v="Normal"/>
    <n v="126000"/>
    <m/>
    <m/>
  </r>
  <r>
    <x v="1145"/>
    <n v="20"/>
    <s v="RL"/>
    <s v="NA"/>
    <n v="6173"/>
    <s v="Pave"/>
    <s v="NA"/>
    <s v="IR1"/>
    <s v="Lvl"/>
    <s v="AllPub"/>
    <s v="Inside"/>
    <s v="Gtl"/>
    <s v="Sawyer"/>
    <s v="Norm"/>
    <s v="Norm"/>
    <s v="1Fam"/>
    <s v="1Story"/>
    <n v="5"/>
    <n v="6"/>
    <n v="1967"/>
    <n v="1967"/>
    <s v="Gable"/>
    <s v="CompShg"/>
    <s v="HdBoard"/>
    <s v="Wd Sdng"/>
    <s v="BrkFace"/>
    <n v="75"/>
    <s v="TA"/>
    <s v="TA"/>
    <s v="CBlock"/>
    <s v="TA"/>
    <s v="TA"/>
    <s v="No"/>
    <s v="GLQ"/>
    <n v="599"/>
    <s v="Unf"/>
    <n v="0"/>
    <n v="277"/>
    <n v="876"/>
    <s v="GasA"/>
    <s v="TA"/>
    <x v="0"/>
    <s v="SBrkr"/>
    <n v="902"/>
    <n v="0"/>
    <n v="0"/>
    <n v="902"/>
    <n v="0"/>
    <n v="0"/>
    <n v="1"/>
    <n v="0"/>
    <n v="3"/>
    <n v="1"/>
    <s v="TA"/>
    <n v="6"/>
    <s v="Typ"/>
    <n v="0"/>
    <s v="NA"/>
    <s v="Attchd"/>
    <n v="1967"/>
    <s v="Unf"/>
    <n v="1"/>
    <n v="288"/>
    <s v="TA"/>
    <s v="TA"/>
    <s v="Y"/>
    <n v="0"/>
    <n v="0"/>
    <n v="0"/>
    <n v="0"/>
    <n v="0"/>
    <n v="0"/>
    <s v="NA"/>
    <s v="MnPrv"/>
    <s v="NA"/>
    <n v="0"/>
    <n v="8"/>
    <n v="2007"/>
    <s v="WD"/>
    <s v="Normal"/>
    <n v="125500"/>
    <m/>
    <m/>
  </r>
  <r>
    <x v="1146"/>
    <n v="50"/>
    <s v="RM"/>
    <n v="60"/>
    <n v="7200"/>
    <s v="Pave"/>
    <s v="NA"/>
    <s v="Reg"/>
    <s v="Lvl"/>
    <s v="AllPub"/>
    <s v="Corner"/>
    <s v="Gtl"/>
    <s v="IDOTRR"/>
    <s v="Norm"/>
    <s v="Norm"/>
    <s v="1Fam"/>
    <s v="1.5Fin"/>
    <n v="5"/>
    <n v="6"/>
    <n v="1938"/>
    <n v="1995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03"/>
    <n v="803"/>
    <s v="GasA"/>
    <s v="Ex"/>
    <x v="0"/>
    <s v="SBrkr"/>
    <n v="803"/>
    <n v="557"/>
    <n v="0"/>
    <n v="1360"/>
    <n v="0"/>
    <n v="0"/>
    <n v="1"/>
    <n v="1"/>
    <n v="2"/>
    <n v="1"/>
    <s v="Gd"/>
    <n v="6"/>
    <s v="Typ"/>
    <n v="0"/>
    <s v="NA"/>
    <s v="Detchd"/>
    <n v="1951"/>
    <s v="Unf"/>
    <n v="1"/>
    <n v="297"/>
    <s v="TA"/>
    <s v="TA"/>
    <s v="Y"/>
    <n v="0"/>
    <n v="65"/>
    <n v="190"/>
    <n v="0"/>
    <n v="0"/>
    <n v="0"/>
    <s v="NA"/>
    <s v="MnPrv"/>
    <s v="NA"/>
    <n v="0"/>
    <n v="7"/>
    <n v="2006"/>
    <s v="WD"/>
    <s v="Normal"/>
    <n v="125500"/>
    <m/>
    <m/>
  </r>
  <r>
    <x v="1147"/>
    <n v="50"/>
    <s v="RM"/>
    <n v="40"/>
    <n v="5436"/>
    <s v="Pave"/>
    <s v="NA"/>
    <s v="Reg"/>
    <s v="Lvl"/>
    <s v="AllPub"/>
    <s v="Inside"/>
    <s v="Gtl"/>
    <s v="IDOTRR"/>
    <s v="Norm"/>
    <s v="Norm"/>
    <s v="1Fam"/>
    <s v="1.5Fin"/>
    <n v="4"/>
    <n v="8"/>
    <n v="1922"/>
    <n v="2007"/>
    <s v="Gable"/>
    <s v="CompShg"/>
    <s v="VinylSd"/>
    <s v="VinylSd"/>
    <s v="None"/>
    <n v="0"/>
    <s v="TA"/>
    <s v="Gd"/>
    <s v="BrkTil"/>
    <s v="TA"/>
    <s v="TA"/>
    <s v="No"/>
    <s v="BLQ"/>
    <n v="735"/>
    <s v="Unf"/>
    <n v="0"/>
    <n v="61"/>
    <n v="796"/>
    <s v="GasA"/>
    <s v="Gd"/>
    <x v="0"/>
    <s v="SBrkr"/>
    <n v="796"/>
    <n v="358"/>
    <n v="0"/>
    <n v="1154"/>
    <n v="1"/>
    <n v="0"/>
    <n v="1"/>
    <n v="0"/>
    <n v="3"/>
    <n v="1"/>
    <s v="Gd"/>
    <n v="7"/>
    <s v="Typ"/>
    <n v="0"/>
    <s v="NA"/>
    <s v="Detchd"/>
    <n v="1922"/>
    <s v="Unf"/>
    <n v="1"/>
    <n v="240"/>
    <s v="TA"/>
    <s v="TA"/>
    <s v="N"/>
    <n v="0"/>
    <n v="96"/>
    <n v="0"/>
    <n v="0"/>
    <n v="0"/>
    <n v="0"/>
    <s v="NA"/>
    <s v="MnPrv"/>
    <s v="NA"/>
    <n v="0"/>
    <n v="5"/>
    <n v="2010"/>
    <s v="WD"/>
    <s v="Normal"/>
    <n v="125500"/>
    <m/>
    <m/>
  </r>
  <r>
    <x v="1148"/>
    <n v="70"/>
    <s v="RM"/>
    <n v="60"/>
    <n v="7740"/>
    <s v="Pave"/>
    <s v="NA"/>
    <s v="Reg"/>
    <s v="Lvl"/>
    <s v="AllPub"/>
    <s v="Inside"/>
    <s v="Gtl"/>
    <s v="OldTown"/>
    <s v="Norm"/>
    <s v="Norm"/>
    <s v="1Fam"/>
    <s v="2Story"/>
    <n v="4"/>
    <n v="7"/>
    <n v="1910"/>
    <n v="1950"/>
    <s v="Gable"/>
    <s v="CompShg"/>
    <s v="VinylSd"/>
    <s v="VinylSd"/>
    <s v="None"/>
    <n v="0"/>
    <s v="TA"/>
    <s v="TA"/>
    <s v="CBlock"/>
    <s v="Fa"/>
    <s v="TA"/>
    <s v="No"/>
    <s v="Unf"/>
    <n v="0"/>
    <s v="Unf"/>
    <n v="0"/>
    <n v="622"/>
    <n v="622"/>
    <s v="GasA"/>
    <s v="Gd"/>
    <x v="0"/>
    <s v="SBrkr"/>
    <n v="741"/>
    <n v="622"/>
    <n v="0"/>
    <n v="1363"/>
    <n v="0"/>
    <n v="0"/>
    <n v="1"/>
    <n v="0"/>
    <n v="3"/>
    <n v="1"/>
    <s v="TA"/>
    <n v="6"/>
    <s v="Typ"/>
    <n v="0"/>
    <s v="NA"/>
    <s v="Detchd"/>
    <n v="1966"/>
    <s v="Unf"/>
    <n v="2"/>
    <n v="528"/>
    <s v="TA"/>
    <s v="TA"/>
    <s v="Y"/>
    <n v="0"/>
    <n v="0"/>
    <n v="0"/>
    <n v="0"/>
    <n v="168"/>
    <n v="0"/>
    <s v="NA"/>
    <s v="NA"/>
    <s v="NA"/>
    <n v="0"/>
    <n v="6"/>
    <n v="2010"/>
    <s v="WD"/>
    <s v="Normal"/>
    <n v="125500"/>
    <m/>
    <m/>
  </r>
  <r>
    <x v="1149"/>
    <n v="90"/>
    <s v="RM"/>
    <n v="70"/>
    <n v="9100"/>
    <s v="Pave"/>
    <s v="NA"/>
    <s v="Reg"/>
    <s v="Lvl"/>
    <s v="AllPub"/>
    <s v="Inside"/>
    <s v="Gtl"/>
    <s v="Sawyer"/>
    <s v="RRAe"/>
    <s v="Norm"/>
    <s v="Duplex"/>
    <s v="1Story"/>
    <n v="5"/>
    <n v="5"/>
    <n v="1963"/>
    <n v="1963"/>
    <s v="Gable"/>
    <s v="CompShg"/>
    <s v="HdBoard"/>
    <s v="HdBoard"/>
    <s v="BrkFace"/>
    <n v="336"/>
    <s v="TA"/>
    <s v="TA"/>
    <s v="CBlock"/>
    <s v="TA"/>
    <s v="TA"/>
    <s v="No"/>
    <s v="Rec"/>
    <n v="1332"/>
    <s v="Unf"/>
    <n v="0"/>
    <n v="396"/>
    <n v="1728"/>
    <s v="GasA"/>
    <s v="TA"/>
    <x v="0"/>
    <s v="SBrkr"/>
    <n v="1728"/>
    <n v="0"/>
    <n v="0"/>
    <n v="1728"/>
    <n v="1"/>
    <n v="0"/>
    <n v="2"/>
    <n v="0"/>
    <n v="6"/>
    <n v="2"/>
    <s v="TA"/>
    <n v="10"/>
    <s v="Typ"/>
    <n v="0"/>
    <s v="NA"/>
    <s v="Detchd"/>
    <n v="1963"/>
    <s v="Unf"/>
    <n v="2"/>
    <n v="504"/>
    <s v="TA"/>
    <s v="TA"/>
    <s v="Y"/>
    <n v="0"/>
    <n v="0"/>
    <n v="0"/>
    <n v="0"/>
    <n v="0"/>
    <n v="0"/>
    <s v="NA"/>
    <s v="NA"/>
    <s v="NA"/>
    <n v="0"/>
    <n v="11"/>
    <n v="2006"/>
    <s v="ConLI"/>
    <s v="Abnorml"/>
    <n v="125000"/>
    <m/>
    <m/>
  </r>
  <r>
    <x v="1150"/>
    <n v="30"/>
    <s v="RM"/>
    <n v="84"/>
    <n v="11340"/>
    <s v="Pave"/>
    <s v="NA"/>
    <s v="Reg"/>
    <s v="Lvl"/>
    <s v="AllPub"/>
    <s v="Corner"/>
    <s v="Gtl"/>
    <s v="OldTown"/>
    <s v="Norm"/>
    <s v="Norm"/>
    <s v="1Fam"/>
    <s v="1Story"/>
    <n v="6"/>
    <n v="5"/>
    <n v="1923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1200"/>
    <n v="1200"/>
    <s v="GasA"/>
    <s v="TA"/>
    <x v="0"/>
    <s v="FuseA"/>
    <n v="1200"/>
    <n v="0"/>
    <n v="0"/>
    <n v="1200"/>
    <n v="0"/>
    <n v="0"/>
    <n v="1"/>
    <n v="0"/>
    <n v="4"/>
    <n v="1"/>
    <s v="TA"/>
    <n v="7"/>
    <s v="Typ"/>
    <n v="0"/>
    <s v="NA"/>
    <s v="Detchd"/>
    <n v="1923"/>
    <s v="Unf"/>
    <n v="1"/>
    <n v="312"/>
    <s v="Fa"/>
    <s v="Fa"/>
    <s v="Y"/>
    <n v="0"/>
    <n v="0"/>
    <n v="228"/>
    <n v="0"/>
    <n v="0"/>
    <n v="0"/>
    <s v="NA"/>
    <s v="NA"/>
    <s v="NA"/>
    <n v="0"/>
    <n v="3"/>
    <n v="2006"/>
    <s v="WD"/>
    <s v="Family"/>
    <n v="125000"/>
    <m/>
    <m/>
  </r>
  <r>
    <x v="1151"/>
    <n v="20"/>
    <s v="RL"/>
    <n v="70"/>
    <n v="8521"/>
    <s v="Pave"/>
    <s v="NA"/>
    <s v="Reg"/>
    <s v="Lvl"/>
    <s v="AllPub"/>
    <s v="FR2"/>
    <s v="Gtl"/>
    <s v="Sawyer"/>
    <s v="Feedr"/>
    <s v="Norm"/>
    <s v="1Fam"/>
    <s v="1Story"/>
    <n v="5"/>
    <n v="5"/>
    <n v="1967"/>
    <n v="1967"/>
    <s v="Gable"/>
    <s v="CompShg"/>
    <s v="HdBoard"/>
    <s v="HdBoard"/>
    <s v="None"/>
    <n v="0"/>
    <s v="TA"/>
    <s v="TA"/>
    <s v="CBlock"/>
    <s v="TA"/>
    <s v="TA"/>
    <s v="No"/>
    <s v="ALQ"/>
    <n v="842"/>
    <s v="Unf"/>
    <n v="0"/>
    <n v="70"/>
    <n v="912"/>
    <s v="GasA"/>
    <s v="TA"/>
    <x v="0"/>
    <s v="SBrkr"/>
    <n v="912"/>
    <n v="0"/>
    <n v="0"/>
    <n v="912"/>
    <n v="0"/>
    <n v="0"/>
    <n v="1"/>
    <n v="0"/>
    <n v="3"/>
    <n v="1"/>
    <s v="TA"/>
    <n v="5"/>
    <s v="Typ"/>
    <n v="1"/>
    <s v="Fa"/>
    <s v="Detchd"/>
    <n v="1974"/>
    <s v="Unf"/>
    <n v="1"/>
    <n v="336"/>
    <s v="TA"/>
    <s v="TA"/>
    <s v="Y"/>
    <n v="0"/>
    <n v="0"/>
    <n v="0"/>
    <n v="0"/>
    <n v="0"/>
    <n v="0"/>
    <s v="NA"/>
    <s v="MnPrv"/>
    <s v="NA"/>
    <n v="0"/>
    <n v="5"/>
    <n v="2010"/>
    <s v="WD"/>
    <s v="Normal"/>
    <n v="125000"/>
    <m/>
    <m/>
  </r>
  <r>
    <x v="1152"/>
    <n v="120"/>
    <s v="RL"/>
    <n v="50"/>
    <n v="7175"/>
    <s v="Pave"/>
    <s v="NA"/>
    <s v="Reg"/>
    <s v="Lvl"/>
    <s v="AllPub"/>
    <s v="Inside"/>
    <s v="Gtl"/>
    <s v="SawyerW"/>
    <s v="Norm"/>
    <s v="Norm"/>
    <s v="TwnhsE"/>
    <s v="1Story"/>
    <n v="6"/>
    <n v="5"/>
    <n v="1984"/>
    <n v="1984"/>
    <s v="Gable"/>
    <s v="CompShg"/>
    <s v="Plywood"/>
    <s v="Plywood"/>
    <s v="None"/>
    <n v="0"/>
    <s v="TA"/>
    <s v="TA"/>
    <s v="CBlock"/>
    <s v="Gd"/>
    <s v="TA"/>
    <s v="No"/>
    <s v="ALQ"/>
    <n v="623"/>
    <s v="LwQ"/>
    <n v="121"/>
    <n v="0"/>
    <n v="744"/>
    <s v="GasA"/>
    <s v="TA"/>
    <x v="0"/>
    <s v="SBrkr"/>
    <n v="752"/>
    <n v="0"/>
    <n v="0"/>
    <n v="752"/>
    <n v="1"/>
    <n v="0"/>
    <n v="1"/>
    <n v="0"/>
    <n v="2"/>
    <n v="1"/>
    <s v="TA"/>
    <n v="4"/>
    <s v="Typ"/>
    <n v="0"/>
    <s v="NA"/>
    <s v="Attchd"/>
    <n v="1984"/>
    <s v="Unf"/>
    <n v="1"/>
    <n v="264"/>
    <s v="TA"/>
    <s v="TA"/>
    <s v="Y"/>
    <n v="353"/>
    <n v="0"/>
    <n v="0"/>
    <n v="0"/>
    <n v="90"/>
    <n v="0"/>
    <s v="NA"/>
    <s v="MnPrv"/>
    <s v="NA"/>
    <n v="0"/>
    <n v="2"/>
    <n v="2010"/>
    <s v="WD"/>
    <s v="Normal"/>
    <n v="125000"/>
    <m/>
    <m/>
  </r>
  <r>
    <x v="1153"/>
    <n v="80"/>
    <s v="RL"/>
    <n v="72"/>
    <n v="7200"/>
    <s v="Pave"/>
    <s v="NA"/>
    <s v="Reg"/>
    <s v="Lvl"/>
    <s v="AllPub"/>
    <s v="Inside"/>
    <s v="Gtl"/>
    <s v="Edwards"/>
    <s v="Norm"/>
    <s v="Norm"/>
    <s v="1Fam"/>
    <s v="SLvl"/>
    <n v="6"/>
    <n v="6"/>
    <n v="1976"/>
    <n v="1976"/>
    <s v="Hip"/>
    <s v="CompShg"/>
    <s v="MetalSd"/>
    <s v="MetalSd"/>
    <s v="BrkFace"/>
    <n v="255"/>
    <s v="TA"/>
    <s v="TA"/>
    <s v="CBlock"/>
    <s v="TA"/>
    <s v="TA"/>
    <s v="Av"/>
    <s v="ALQ"/>
    <n v="631"/>
    <s v="Unf"/>
    <n v="0"/>
    <n v="410"/>
    <n v="1041"/>
    <s v="GasA"/>
    <s v="Ex"/>
    <x v="0"/>
    <s v="SBrkr"/>
    <n v="1125"/>
    <n v="0"/>
    <n v="0"/>
    <n v="1125"/>
    <n v="1"/>
    <n v="0"/>
    <n v="1"/>
    <n v="0"/>
    <n v="3"/>
    <n v="1"/>
    <s v="TA"/>
    <n v="6"/>
    <s v="Typ"/>
    <n v="1"/>
    <s v="Fa"/>
    <s v="Detchd"/>
    <n v="1977"/>
    <s v="Unf"/>
    <n v="1"/>
    <n v="352"/>
    <s v="TA"/>
    <s v="TA"/>
    <s v="Y"/>
    <n v="296"/>
    <n v="0"/>
    <n v="0"/>
    <n v="0"/>
    <n v="0"/>
    <n v="0"/>
    <s v="NA"/>
    <s v="GdWo"/>
    <s v="NA"/>
    <n v="0"/>
    <n v="10"/>
    <n v="2009"/>
    <s v="WD"/>
    <s v="Abnorml"/>
    <n v="125000"/>
    <m/>
    <m/>
  </r>
  <r>
    <x v="1154"/>
    <n v="20"/>
    <s v="RM"/>
    <n v="49"/>
    <n v="8235"/>
    <s v="Pave"/>
    <s v="NA"/>
    <s v="IR1"/>
    <s v="HLS"/>
    <s v="AllPub"/>
    <s v="Inside"/>
    <s v="Gtl"/>
    <s v="OldTown"/>
    <s v="Feedr"/>
    <s v="RRNn"/>
    <s v="1Fam"/>
    <s v="1Story"/>
    <n v="5"/>
    <n v="7"/>
    <n v="1955"/>
    <n v="1995"/>
    <s v="Gable"/>
    <s v="CompShg"/>
    <s v="MetalSd"/>
    <s v="MetalSd"/>
    <s v="None"/>
    <n v="0"/>
    <s v="TA"/>
    <s v="Gd"/>
    <s v="CBlock"/>
    <s v="TA"/>
    <s v="TA"/>
    <s v="No"/>
    <s v="LwQ"/>
    <n v="180"/>
    <s v="Rec"/>
    <n v="645"/>
    <n v="0"/>
    <n v="825"/>
    <s v="GasA"/>
    <s v="TA"/>
    <x v="0"/>
    <s v="SBrkr"/>
    <n v="825"/>
    <n v="0"/>
    <n v="0"/>
    <n v="825"/>
    <n v="1"/>
    <n v="0"/>
    <n v="1"/>
    <n v="0"/>
    <n v="2"/>
    <n v="1"/>
    <s v="TA"/>
    <n v="4"/>
    <s v="Typ"/>
    <n v="0"/>
    <s v="NA"/>
    <s v="Detchd"/>
    <n v="1963"/>
    <s v="RFn"/>
    <n v="2"/>
    <n v="720"/>
    <s v="TA"/>
    <s v="TA"/>
    <s v="Y"/>
    <n v="140"/>
    <n v="50"/>
    <n v="0"/>
    <n v="0"/>
    <n v="0"/>
    <n v="0"/>
    <s v="NA"/>
    <s v="MnPrv"/>
    <s v="NA"/>
    <n v="0"/>
    <n v="6"/>
    <n v="2008"/>
    <s v="WD"/>
    <s v="Normal"/>
    <n v="125000"/>
    <m/>
    <m/>
  </r>
  <r>
    <x v="1155"/>
    <n v="190"/>
    <s v="RL"/>
    <n v="68"/>
    <n v="10880"/>
    <s v="Pave"/>
    <s v="NA"/>
    <s v="Reg"/>
    <s v="Lvl"/>
    <s v="AllPub"/>
    <s v="Inside"/>
    <s v="Gtl"/>
    <s v="Edwards"/>
    <s v="Norm"/>
    <s v="Norm"/>
    <s v="2fmCon"/>
    <s v="1Story"/>
    <n v="5"/>
    <n v="5"/>
    <n v="1950"/>
    <n v="1950"/>
    <s v="Gable"/>
    <s v="CompShg"/>
    <s v="MetalSd"/>
    <s v="MetalSd"/>
    <s v="None"/>
    <n v="0"/>
    <s v="TA"/>
    <s v="TA"/>
    <s v="CBlock"/>
    <s v="TA"/>
    <s v="TA"/>
    <s v="No"/>
    <s v="ALQ"/>
    <n v="1040"/>
    <s v="Unf"/>
    <n v="0"/>
    <n v="124"/>
    <n v="1164"/>
    <s v="GasW"/>
    <s v="TA"/>
    <x v="1"/>
    <s v="SBrkr"/>
    <n v="1164"/>
    <n v="0"/>
    <n v="0"/>
    <n v="1164"/>
    <n v="1"/>
    <n v="0"/>
    <n v="1"/>
    <n v="0"/>
    <n v="3"/>
    <n v="1"/>
    <s v="TA"/>
    <n v="5"/>
    <s v="Typ"/>
    <n v="0"/>
    <s v="NA"/>
    <s v="Detchd"/>
    <n v="1950"/>
    <s v="Unf"/>
    <n v="1"/>
    <n v="240"/>
    <s v="TA"/>
    <s v="TA"/>
    <s v="Y"/>
    <n v="0"/>
    <n v="48"/>
    <n v="0"/>
    <n v="0"/>
    <n v="0"/>
    <n v="0"/>
    <s v="NA"/>
    <s v="NA"/>
    <s v="NA"/>
    <n v="0"/>
    <n v="8"/>
    <n v="2008"/>
    <s v="ConLD"/>
    <s v="Normal"/>
    <n v="125000"/>
    <m/>
    <m/>
  </r>
  <r>
    <x v="1156"/>
    <n v="50"/>
    <s v="RM"/>
    <n v="60"/>
    <n v="9600"/>
    <s v="Pave"/>
    <s v="Grvl"/>
    <s v="Reg"/>
    <s v="Lvl"/>
    <s v="AllPub"/>
    <s v="Inside"/>
    <s v="Gtl"/>
    <s v="OldTown"/>
    <s v="Norm"/>
    <s v="Norm"/>
    <s v="1Fam"/>
    <s v="1.5Fin"/>
    <n v="5"/>
    <n v="8"/>
    <n v="1925"/>
    <n v="1994"/>
    <s v="Gambrel"/>
    <s v="CompShg"/>
    <s v="VinylSd"/>
    <s v="VinylSd"/>
    <s v="None"/>
    <n v="0"/>
    <s v="TA"/>
    <s v="TA"/>
    <s v="PConc"/>
    <s v="TA"/>
    <s v="TA"/>
    <s v="Mn"/>
    <s v="Unf"/>
    <n v="0"/>
    <s v="Unf"/>
    <n v="0"/>
    <n v="702"/>
    <n v="702"/>
    <s v="GasA"/>
    <s v="Gd"/>
    <x v="0"/>
    <s v="SBrkr"/>
    <n v="842"/>
    <n v="630"/>
    <n v="0"/>
    <n v="1472"/>
    <n v="0"/>
    <n v="0"/>
    <n v="1"/>
    <n v="0"/>
    <n v="3"/>
    <n v="1"/>
    <s v="Gd"/>
    <n v="6"/>
    <s v="Typ"/>
    <n v="0"/>
    <s v="NA"/>
    <s v="Detchd"/>
    <n v="1925"/>
    <s v="Unf"/>
    <n v="1"/>
    <n v="250"/>
    <s v="TA"/>
    <s v="Fa"/>
    <s v="P"/>
    <n v="0"/>
    <n v="0"/>
    <n v="84"/>
    <n v="0"/>
    <n v="0"/>
    <n v="0"/>
    <s v="NA"/>
    <s v="GdWo"/>
    <s v="NA"/>
    <n v="0"/>
    <n v="7"/>
    <n v="2007"/>
    <s v="WD"/>
    <s v="Normal"/>
    <n v="125000"/>
    <m/>
    <m/>
  </r>
  <r>
    <x v="1157"/>
    <n v="20"/>
    <s v="RL"/>
    <n v="99"/>
    <n v="7094"/>
    <s v="Pave"/>
    <s v="NA"/>
    <s v="IR1"/>
    <s v="Lvl"/>
    <s v="AllPub"/>
    <s v="Inside"/>
    <s v="Gtl"/>
    <s v="Sawyer"/>
    <s v="Norm"/>
    <s v="Norm"/>
    <s v="1Fam"/>
    <s v="1Story"/>
    <n v="5"/>
    <n v="5"/>
    <n v="1966"/>
    <n v="1966"/>
    <s v="Gable"/>
    <s v="CompShg"/>
    <s v="VinylSd"/>
    <s v="VinylSd"/>
    <s v="None"/>
    <n v="0"/>
    <s v="TA"/>
    <s v="TA"/>
    <s v="CBlock"/>
    <s v="TA"/>
    <s v="TA"/>
    <s v="No"/>
    <s v="Rec"/>
    <n v="180"/>
    <s v="LwQ"/>
    <n v="374"/>
    <n v="340"/>
    <n v="894"/>
    <s v="GasA"/>
    <s v="TA"/>
    <x v="0"/>
    <s v="SBrkr"/>
    <n v="894"/>
    <n v="0"/>
    <n v="0"/>
    <n v="894"/>
    <n v="0"/>
    <n v="0"/>
    <n v="1"/>
    <n v="0"/>
    <n v="3"/>
    <n v="1"/>
    <s v="TA"/>
    <n v="5"/>
    <s v="Typ"/>
    <n v="0"/>
    <s v="NA"/>
    <s v="Detchd"/>
    <n v="1966"/>
    <s v="RFn"/>
    <n v="1"/>
    <n v="384"/>
    <s v="TA"/>
    <s v="TA"/>
    <s v="Y"/>
    <n v="0"/>
    <n v="0"/>
    <n v="0"/>
    <n v="0"/>
    <n v="0"/>
    <n v="0"/>
    <s v="NA"/>
    <s v="MnPrv"/>
    <s v="NA"/>
    <n v="0"/>
    <n v="5"/>
    <n v="2007"/>
    <s v="WD"/>
    <s v="Normal"/>
    <n v="125000"/>
    <m/>
    <m/>
  </r>
  <r>
    <x v="1158"/>
    <n v="160"/>
    <s v="RM"/>
    <n v="24"/>
    <n v="2368"/>
    <s v="Pave"/>
    <s v="NA"/>
    <s v="Reg"/>
    <s v="Lvl"/>
    <s v="AllPub"/>
    <s v="Inside"/>
    <s v="Gtl"/>
    <s v="BrDale"/>
    <s v="Norm"/>
    <s v="Norm"/>
    <s v="TwnhsE"/>
    <s v="2Story"/>
    <n v="5"/>
    <n v="6"/>
    <n v="1970"/>
    <n v="1970"/>
    <s v="Gable"/>
    <s v="CompShg"/>
    <s v="HdBoard"/>
    <s v="HdBoard"/>
    <s v="None"/>
    <n v="312"/>
    <s v="TA"/>
    <s v="TA"/>
    <s v="CBlock"/>
    <s v="TA"/>
    <s v="TA"/>
    <s v="No"/>
    <s v="LwQ"/>
    <n v="765"/>
    <s v="Unf"/>
    <n v="0"/>
    <n v="0"/>
    <n v="765"/>
    <s v="GasA"/>
    <s v="TA"/>
    <x v="0"/>
    <s v="SBrkr"/>
    <n v="765"/>
    <n v="600"/>
    <n v="0"/>
    <n v="1365"/>
    <n v="0"/>
    <n v="0"/>
    <n v="1"/>
    <n v="1"/>
    <n v="3"/>
    <n v="1"/>
    <s v="TA"/>
    <n v="7"/>
    <s v="Min1"/>
    <n v="0"/>
    <s v="NA"/>
    <s v="Attchd"/>
    <n v="1970"/>
    <s v="Unf"/>
    <n v="2"/>
    <n v="440"/>
    <s v="TA"/>
    <s v="TA"/>
    <s v="Y"/>
    <n v="0"/>
    <n v="36"/>
    <n v="0"/>
    <n v="0"/>
    <n v="0"/>
    <n v="0"/>
    <s v="NA"/>
    <s v="NA"/>
    <s v="NA"/>
    <n v="0"/>
    <n v="5"/>
    <n v="2009"/>
    <s v="WD"/>
    <s v="Normal"/>
    <n v="125000"/>
    <m/>
    <m/>
  </r>
  <r>
    <x v="1159"/>
    <n v="20"/>
    <s v="RL"/>
    <n v="60"/>
    <n v="7200"/>
    <s v="Pave"/>
    <s v="NA"/>
    <s v="Reg"/>
    <s v="Bnk"/>
    <s v="AllPub"/>
    <s v="Inside"/>
    <s v="Gtl"/>
    <s v="CollgCr"/>
    <s v="Norm"/>
    <s v="Norm"/>
    <s v="1Fam"/>
    <s v="1Story"/>
    <n v="5"/>
    <n v="7"/>
    <n v="1972"/>
    <n v="1972"/>
    <s v="Gable"/>
    <s v="CompShg"/>
    <s v="HdBoard"/>
    <s v="HdBoard"/>
    <s v="None"/>
    <n v="0"/>
    <s v="TA"/>
    <s v="TA"/>
    <s v="CBlock"/>
    <s v="TA"/>
    <s v="TA"/>
    <s v="Av"/>
    <s v="ALQ"/>
    <n v="632"/>
    <s v="Unf"/>
    <n v="0"/>
    <n v="148"/>
    <n v="780"/>
    <s v="GasA"/>
    <s v="Ex"/>
    <x v="0"/>
    <s v="SBrkr"/>
    <n v="780"/>
    <n v="0"/>
    <n v="0"/>
    <n v="780"/>
    <n v="0"/>
    <n v="0"/>
    <n v="1"/>
    <n v="0"/>
    <n v="2"/>
    <n v="1"/>
    <s v="TA"/>
    <n v="4"/>
    <s v="Typ"/>
    <n v="0"/>
    <s v="NA"/>
    <s v="Detchd"/>
    <n v="1973"/>
    <s v="Unf"/>
    <n v="1"/>
    <n v="352"/>
    <s v="TA"/>
    <s v="TA"/>
    <s v="Y"/>
    <n v="196"/>
    <n v="0"/>
    <n v="0"/>
    <n v="0"/>
    <n v="0"/>
    <n v="0"/>
    <s v="NA"/>
    <s v="MnPrv"/>
    <s v="NA"/>
    <n v="0"/>
    <n v="1"/>
    <n v="2008"/>
    <s v="WD"/>
    <s v="Normal"/>
    <n v="124900"/>
    <m/>
    <m/>
  </r>
  <r>
    <x v="1160"/>
    <n v="50"/>
    <s v="RM"/>
    <n v="98"/>
    <n v="8820"/>
    <s v="Pave"/>
    <s v="NA"/>
    <s v="Reg"/>
    <s v="Lvl"/>
    <s v="AllPub"/>
    <s v="Corner"/>
    <s v="Gtl"/>
    <s v="OldTown"/>
    <s v="Norm"/>
    <s v="Norm"/>
    <s v="1Fam"/>
    <s v="1.5Fin"/>
    <n v="5"/>
    <n v="6"/>
    <n v="1890"/>
    <n v="1996"/>
    <s v="Hip"/>
    <s v="CompShg"/>
    <s v="VinylSd"/>
    <s v="VinylSd"/>
    <s v="None"/>
    <n v="0"/>
    <s v="TA"/>
    <s v="TA"/>
    <s v="BrkTil"/>
    <s v="TA"/>
    <s v="TA"/>
    <s v="No"/>
    <s v="LwQ"/>
    <n v="1088"/>
    <s v="Unf"/>
    <n v="0"/>
    <n v="0"/>
    <n v="1088"/>
    <s v="GasA"/>
    <s v="TA"/>
    <x v="0"/>
    <s v="SBrkr"/>
    <n v="1188"/>
    <n v="561"/>
    <n v="120"/>
    <n v="1869"/>
    <n v="0"/>
    <n v="0"/>
    <n v="1"/>
    <n v="0"/>
    <n v="2"/>
    <n v="1"/>
    <s v="TA"/>
    <n v="7"/>
    <s v="Typ"/>
    <n v="0"/>
    <s v="NA"/>
    <s v="Detchd"/>
    <n v="1963"/>
    <s v="Unf"/>
    <n v="2"/>
    <n v="456"/>
    <s v="TA"/>
    <s v="TA"/>
    <s v="Y"/>
    <n v="48"/>
    <n v="0"/>
    <n v="244"/>
    <n v="0"/>
    <n v="0"/>
    <n v="0"/>
    <s v="NA"/>
    <s v="MnWw"/>
    <s v="NA"/>
    <n v="0"/>
    <n v="9"/>
    <n v="2009"/>
    <s v="WD"/>
    <s v="Normal"/>
    <n v="124900"/>
    <m/>
    <m/>
  </r>
  <r>
    <x v="1161"/>
    <n v="20"/>
    <s v="RL"/>
    <n v="76"/>
    <n v="8314"/>
    <s v="Pave"/>
    <s v="NA"/>
    <s v="Reg"/>
    <s v="Lvl"/>
    <s v="AllPub"/>
    <s v="Corner"/>
    <s v="Gtl"/>
    <s v="Mitchel"/>
    <s v="Norm"/>
    <s v="Norm"/>
    <s v="1Fam"/>
    <s v="1Story"/>
    <n v="5"/>
    <n v="7"/>
    <n v="1982"/>
    <n v="1982"/>
    <s v="Gable"/>
    <s v="CompShg"/>
    <s v="HdBoard"/>
    <s v="ImStucc"/>
    <s v="None"/>
    <n v="0"/>
    <s v="TA"/>
    <s v="TA"/>
    <s v="CBlock"/>
    <s v="TA"/>
    <s v="TA"/>
    <s v="Gd"/>
    <s v="ALQ"/>
    <n v="546"/>
    <s v="Unf"/>
    <n v="0"/>
    <n v="270"/>
    <n v="816"/>
    <s v="GasA"/>
    <s v="TA"/>
    <x v="0"/>
    <s v="SBrkr"/>
    <n v="816"/>
    <n v="0"/>
    <n v="0"/>
    <n v="816"/>
    <n v="0"/>
    <n v="0"/>
    <n v="1"/>
    <n v="0"/>
    <n v="2"/>
    <n v="1"/>
    <s v="TA"/>
    <n v="5"/>
    <s v="Typ"/>
    <n v="0"/>
    <s v="NA"/>
    <s v="Attchd"/>
    <n v="1982"/>
    <s v="Unf"/>
    <n v="1"/>
    <n v="264"/>
    <s v="TA"/>
    <s v="TA"/>
    <s v="Y"/>
    <n v="168"/>
    <n v="0"/>
    <n v="0"/>
    <n v="0"/>
    <n v="0"/>
    <n v="0"/>
    <s v="NA"/>
    <s v="NA"/>
    <s v="NA"/>
    <n v="0"/>
    <n v="6"/>
    <n v="2007"/>
    <s v="WD"/>
    <s v="Normal"/>
    <n v="124500"/>
    <m/>
    <m/>
  </r>
  <r>
    <x v="1162"/>
    <n v="90"/>
    <s v="RM"/>
    <n v="60"/>
    <n v="7596"/>
    <s v="Pave"/>
    <s v="Grvl"/>
    <s v="Reg"/>
    <s v="Lvl"/>
    <s v="AllPub"/>
    <s v="Inside"/>
    <s v="Gtl"/>
    <s v="OldTown"/>
    <s v="Artery"/>
    <s v="Norm"/>
    <s v="Duplex"/>
    <s v="2Story"/>
    <n v="5"/>
    <n v="5"/>
    <n v="1952"/>
    <n v="1952"/>
    <s v="Hip"/>
    <s v="CompShg"/>
    <s v="Wd Sdng"/>
    <s v="Wd Sdng"/>
    <s v="BrkFace"/>
    <n v="360"/>
    <s v="TA"/>
    <s v="TA"/>
    <s v="CBlock"/>
    <s v="TA"/>
    <s v="TA"/>
    <s v="No"/>
    <s v="Unf"/>
    <n v="0"/>
    <s v="Unf"/>
    <n v="0"/>
    <n v="960"/>
    <n v="960"/>
    <s v="GasA"/>
    <s v="Gd"/>
    <x v="0"/>
    <s v="SBrkr"/>
    <n v="960"/>
    <n v="1000"/>
    <n v="0"/>
    <n v="1960"/>
    <n v="0"/>
    <n v="0"/>
    <n v="2"/>
    <n v="0"/>
    <n v="4"/>
    <n v="2"/>
    <s v="TA"/>
    <n v="10"/>
    <s v="Typ"/>
    <n v="0"/>
    <s v="NA"/>
    <s v="Detchd"/>
    <n v="1952"/>
    <s v="Unf"/>
    <n v="2"/>
    <n v="400"/>
    <s v="TA"/>
    <s v="TA"/>
    <s v="N"/>
    <n v="0"/>
    <n v="0"/>
    <n v="0"/>
    <n v="0"/>
    <n v="0"/>
    <n v="0"/>
    <s v="NA"/>
    <s v="NA"/>
    <s v="NA"/>
    <n v="0"/>
    <n v="7"/>
    <n v="2009"/>
    <s v="COD"/>
    <s v="Normal"/>
    <n v="124500"/>
    <m/>
    <m/>
  </r>
  <r>
    <x v="1163"/>
    <n v="20"/>
    <s v="RL"/>
    <n v="80"/>
    <n v="9600"/>
    <s v="Pave"/>
    <s v="NA"/>
    <s v="Reg"/>
    <s v="Lvl"/>
    <s v="AllPub"/>
    <s v="Corner"/>
    <s v="Gtl"/>
    <s v="NAmes"/>
    <s v="Norm"/>
    <s v="Norm"/>
    <s v="1Fam"/>
    <s v="1Story"/>
    <n v="5"/>
    <n v="6"/>
    <n v="1959"/>
    <n v="1959"/>
    <s v="Gable"/>
    <s v="CompShg"/>
    <s v="MetalSd"/>
    <s v="MetalSd"/>
    <s v="BrkFace"/>
    <n v="132"/>
    <s v="TA"/>
    <s v="TA"/>
    <s v="CBlock"/>
    <s v="TA"/>
    <s v="TA"/>
    <s v="No"/>
    <s v="ALQ"/>
    <n v="991"/>
    <s v="Unf"/>
    <n v="0"/>
    <n v="50"/>
    <n v="1041"/>
    <s v="GasA"/>
    <s v="Ex"/>
    <x v="0"/>
    <s v="SBrkr"/>
    <n v="1041"/>
    <n v="0"/>
    <n v="0"/>
    <n v="1041"/>
    <n v="1"/>
    <n v="0"/>
    <n v="1"/>
    <n v="0"/>
    <n v="3"/>
    <n v="1"/>
    <s v="TA"/>
    <n v="6"/>
    <s v="Typ"/>
    <n v="0"/>
    <s v="NA"/>
    <s v="Attchd"/>
    <n v="1959"/>
    <s v="RFn"/>
    <n v="1"/>
    <n v="270"/>
    <s v="TA"/>
    <s v="TA"/>
    <s v="Y"/>
    <n v="224"/>
    <n v="88"/>
    <n v="0"/>
    <n v="0"/>
    <n v="0"/>
    <n v="0"/>
    <s v="NA"/>
    <s v="MnPrv"/>
    <s v="NA"/>
    <n v="0"/>
    <n v="7"/>
    <n v="2009"/>
    <s v="WD"/>
    <s v="Normal"/>
    <n v="124500"/>
    <m/>
    <m/>
  </r>
  <r>
    <x v="1164"/>
    <n v="20"/>
    <s v="RL"/>
    <n v="70"/>
    <n v="8120"/>
    <s v="Pave"/>
    <s v="NA"/>
    <s v="Reg"/>
    <s v="Lvl"/>
    <s v="AllPub"/>
    <s v="Inside"/>
    <s v="Gtl"/>
    <s v="NAmes"/>
    <s v="Norm"/>
    <s v="Norm"/>
    <s v="1Fam"/>
    <s v="1Story"/>
    <n v="4"/>
    <n v="7"/>
    <n v="1970"/>
    <n v="1970"/>
    <s v="Gable"/>
    <s v="CompShg"/>
    <s v="MetalSd"/>
    <s v="MetalSd"/>
    <s v="None"/>
    <n v="0"/>
    <s v="TA"/>
    <s v="Gd"/>
    <s v="CBlock"/>
    <s v="TA"/>
    <s v="TA"/>
    <s v="No"/>
    <s v="ALQ"/>
    <n v="191"/>
    <s v="Unf"/>
    <n v="0"/>
    <n v="673"/>
    <n v="864"/>
    <s v="GasA"/>
    <s v="Ex"/>
    <x v="0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94"/>
    <s v="Unf"/>
    <n v="2"/>
    <n v="463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24500"/>
    <m/>
    <m/>
  </r>
  <r>
    <x v="1165"/>
    <n v="20"/>
    <s v="RL"/>
    <n v="60"/>
    <n v="8430"/>
    <s v="Pave"/>
    <s v="NA"/>
    <s v="Reg"/>
    <s v="HLS"/>
    <s v="AllPub"/>
    <s v="Inside"/>
    <s v="Mod"/>
    <s v="CollgCr"/>
    <s v="Norm"/>
    <s v="Norm"/>
    <s v="1Fam"/>
    <s v="1Story"/>
    <n v="5"/>
    <n v="5"/>
    <n v="1978"/>
    <n v="1978"/>
    <s v="Gable"/>
    <s v="CompShg"/>
    <s v="HdBoard"/>
    <s v="HdBoard"/>
    <s v="BrkFace"/>
    <n v="136"/>
    <s v="TA"/>
    <s v="TA"/>
    <s v="CBlock"/>
    <s v="Gd"/>
    <s v="TA"/>
    <s v="No"/>
    <s v="Rec"/>
    <n v="616"/>
    <s v="Unf"/>
    <n v="0"/>
    <n v="424"/>
    <n v="1040"/>
    <s v="GasA"/>
    <s v="TA"/>
    <x v="0"/>
    <s v="SBrkr"/>
    <n v="1040"/>
    <n v="0"/>
    <n v="0"/>
    <n v="1040"/>
    <n v="0"/>
    <n v="0"/>
    <n v="2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9"/>
    <s v="WD"/>
    <s v="Normal"/>
    <n v="124000"/>
    <m/>
    <m/>
  </r>
  <r>
    <x v="1166"/>
    <n v="70"/>
    <s v="RM"/>
    <n v="50"/>
    <n v="9000"/>
    <s v="Pave"/>
    <s v="Grvl"/>
    <s v="Reg"/>
    <s v="Lvl"/>
    <s v="AllPub"/>
    <s v="Corner"/>
    <s v="Gtl"/>
    <s v="OldTown"/>
    <s v="Artery"/>
    <s v="Norm"/>
    <s v="1Fam"/>
    <s v="2Story"/>
    <n v="5"/>
    <n v="6"/>
    <n v="1880"/>
    <n v="1991"/>
    <s v="Gable"/>
    <s v="CompShg"/>
    <s v="VinylSd"/>
    <s v="VinylSd"/>
    <s v="None"/>
    <n v="0"/>
    <s v="TA"/>
    <s v="TA"/>
    <s v="BrkTil"/>
    <s v="Fa"/>
    <s v="Fa"/>
    <s v="No"/>
    <s v="Unf"/>
    <n v="0"/>
    <s v="Unf"/>
    <n v="0"/>
    <n v="636"/>
    <n v="636"/>
    <s v="GasA"/>
    <s v="TA"/>
    <x v="0"/>
    <s v="FuseA"/>
    <n v="1089"/>
    <n v="661"/>
    <n v="0"/>
    <n v="1750"/>
    <n v="0"/>
    <n v="0"/>
    <n v="1"/>
    <n v="0"/>
    <n v="3"/>
    <n v="1"/>
    <s v="Ex"/>
    <n v="8"/>
    <s v="Typ"/>
    <n v="0"/>
    <s v="NA"/>
    <s v="Detchd"/>
    <n v="1937"/>
    <s v="Unf"/>
    <n v="1"/>
    <n v="240"/>
    <s v="Fa"/>
    <s v="Po"/>
    <s v="N"/>
    <n v="0"/>
    <n v="0"/>
    <n v="293"/>
    <n v="0"/>
    <n v="0"/>
    <n v="0"/>
    <s v="NA"/>
    <s v="MnPrv"/>
    <s v="NA"/>
    <n v="0"/>
    <n v="6"/>
    <n v="2006"/>
    <s v="WD"/>
    <s v="Abnorml"/>
    <n v="124000"/>
    <m/>
    <m/>
  </r>
  <r>
    <x v="1167"/>
    <n v="160"/>
    <s v="RM"/>
    <n v="24"/>
    <n v="1300"/>
    <s v="Pave"/>
    <s v="NA"/>
    <s v="Reg"/>
    <s v="Lvl"/>
    <s v="AllPub"/>
    <s v="Inside"/>
    <s v="Gtl"/>
    <s v="Blueste"/>
    <s v="Norm"/>
    <s v="Norm"/>
    <s v="TwnhsE"/>
    <s v="2Story"/>
    <n v="6"/>
    <n v="6"/>
    <n v="1980"/>
    <n v="1980"/>
    <s v="Gable"/>
    <s v="CompShg"/>
    <s v="MetalSd"/>
    <s v="MetalSd"/>
    <s v="None"/>
    <n v="0"/>
    <s v="TA"/>
    <s v="TA"/>
    <s v="CBlock"/>
    <s v="Gd"/>
    <s v="TA"/>
    <s v="No"/>
    <s v="ALQ"/>
    <n v="285"/>
    <s v="Unf"/>
    <n v="0"/>
    <n v="276"/>
    <n v="561"/>
    <s v="GasA"/>
    <s v="TA"/>
    <x v="0"/>
    <s v="SBrkr"/>
    <n v="561"/>
    <n v="668"/>
    <n v="0"/>
    <n v="1229"/>
    <n v="0"/>
    <n v="0"/>
    <n v="1"/>
    <n v="1"/>
    <n v="2"/>
    <n v="1"/>
    <s v="TA"/>
    <n v="5"/>
    <s v="Typ"/>
    <n v="1"/>
    <s v="TA"/>
    <s v="Attchd"/>
    <n v="1980"/>
    <s v="Fin"/>
    <n v="2"/>
    <n v="462"/>
    <s v="TA"/>
    <s v="TA"/>
    <s v="Y"/>
    <n v="150"/>
    <n v="0"/>
    <n v="0"/>
    <n v="0"/>
    <n v="0"/>
    <n v="0"/>
    <s v="NA"/>
    <s v="GdPrv"/>
    <s v="NA"/>
    <n v="0"/>
    <n v="5"/>
    <n v="2009"/>
    <s v="WD"/>
    <s v="Normal"/>
    <n v="124000"/>
    <m/>
    <m/>
  </r>
  <r>
    <x v="1168"/>
    <n v="20"/>
    <s v="RL"/>
    <n v="57"/>
    <n v="8280"/>
    <s v="Pave"/>
    <s v="NA"/>
    <s v="IR1"/>
    <s v="Lvl"/>
    <s v="AllPub"/>
    <s v="Inside"/>
    <s v="Gtl"/>
    <s v="NAmes"/>
    <s v="Norm"/>
    <s v="Norm"/>
    <s v="1Fam"/>
    <s v="1Story"/>
    <n v="6"/>
    <n v="5"/>
    <n v="1950"/>
    <n v="1950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932"/>
    <n v="932"/>
    <s v="GasA"/>
    <s v="Ex"/>
    <x v="0"/>
    <s v="FuseA"/>
    <n v="932"/>
    <n v="0"/>
    <n v="0"/>
    <n v="932"/>
    <n v="0"/>
    <n v="0"/>
    <n v="1"/>
    <n v="0"/>
    <n v="2"/>
    <n v="1"/>
    <s v="Gd"/>
    <n v="4"/>
    <s v="Typ"/>
    <n v="1"/>
    <s v="Gd"/>
    <s v="Attchd"/>
    <n v="1950"/>
    <s v="Unf"/>
    <n v="1"/>
    <n v="306"/>
    <s v="TA"/>
    <s v="TA"/>
    <s v="Y"/>
    <n v="0"/>
    <n v="0"/>
    <n v="214"/>
    <n v="0"/>
    <n v="0"/>
    <n v="0"/>
    <s v="NA"/>
    <s v="GdPrv"/>
    <s v="NA"/>
    <n v="0"/>
    <n v="11"/>
    <n v="2007"/>
    <s v="WD"/>
    <s v="Normal"/>
    <n v="124000"/>
    <m/>
    <m/>
  </r>
  <r>
    <x v="1169"/>
    <n v="90"/>
    <s v="RL"/>
    <n v="65"/>
    <n v="8944"/>
    <s v="Pave"/>
    <s v="NA"/>
    <s v="Reg"/>
    <s v="Lvl"/>
    <s v="AllPub"/>
    <s v="Inside"/>
    <s v="Gtl"/>
    <s v="NAmes"/>
    <s v="Norm"/>
    <s v="Norm"/>
    <s v="Duplex"/>
    <s v="1Story"/>
    <n v="5"/>
    <n v="5"/>
    <n v="1967"/>
    <n v="1967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584"/>
    <n v="1584"/>
    <s v="GasA"/>
    <s v="TA"/>
    <x v="0"/>
    <s v="SBrkr"/>
    <n v="1584"/>
    <n v="0"/>
    <n v="0"/>
    <n v="1584"/>
    <n v="0"/>
    <n v="0"/>
    <n v="2"/>
    <n v="0"/>
    <n v="4"/>
    <n v="2"/>
    <s v="TA"/>
    <n v="8"/>
    <s v="Mod"/>
    <n v="0"/>
    <s v="NA"/>
    <s v="Detchd"/>
    <n v="1967"/>
    <s v="Unf"/>
    <n v="3"/>
    <n v="792"/>
    <s v="TA"/>
    <s v="TA"/>
    <s v="Y"/>
    <n v="0"/>
    <n v="152"/>
    <n v="0"/>
    <n v="0"/>
    <n v="0"/>
    <n v="0"/>
    <s v="NA"/>
    <s v="NA"/>
    <s v="NA"/>
    <n v="0"/>
    <n v="4"/>
    <n v="2009"/>
    <s v="WD"/>
    <s v="Normal"/>
    <n v="124000"/>
    <m/>
    <m/>
  </r>
  <r>
    <x v="1170"/>
    <n v="20"/>
    <s v="RL"/>
    <n v="71"/>
    <n v="9204"/>
    <s v="Pave"/>
    <s v="NA"/>
    <s v="Reg"/>
    <s v="Lvl"/>
    <s v="AllPub"/>
    <s v="Inside"/>
    <s v="Gtl"/>
    <s v="NAmes"/>
    <s v="Norm"/>
    <s v="Norm"/>
    <s v="1Fam"/>
    <s v="1Story"/>
    <n v="5"/>
    <n v="5"/>
    <n v="1963"/>
    <n v="1963"/>
    <s v="Gable"/>
    <s v="CompShg"/>
    <s v="HdBoard"/>
    <s v="HdBoard"/>
    <s v="None"/>
    <n v="0"/>
    <s v="TA"/>
    <s v="TA"/>
    <s v="CBlock"/>
    <s v="TA"/>
    <s v="TA"/>
    <s v="No"/>
    <s v="BLQ"/>
    <n v="25"/>
    <s v="Rec"/>
    <n v="872"/>
    <n v="247"/>
    <n v="1144"/>
    <s v="GasA"/>
    <s v="TA"/>
    <x v="0"/>
    <s v="SBrkr"/>
    <n v="1144"/>
    <n v="0"/>
    <n v="0"/>
    <n v="1144"/>
    <n v="1"/>
    <n v="0"/>
    <n v="1"/>
    <n v="1"/>
    <n v="3"/>
    <n v="1"/>
    <s v="TA"/>
    <n v="6"/>
    <s v="Typ"/>
    <n v="0"/>
    <s v="NA"/>
    <s v="Detchd"/>
    <n v="1962"/>
    <s v="Unf"/>
    <n v="1"/>
    <n v="336"/>
    <s v="TA"/>
    <s v="TA"/>
    <s v="Y"/>
    <n v="0"/>
    <n v="88"/>
    <n v="0"/>
    <n v="0"/>
    <n v="0"/>
    <n v="0"/>
    <s v="NA"/>
    <s v="NA"/>
    <s v="NA"/>
    <n v="0"/>
    <n v="8"/>
    <n v="2008"/>
    <s v="COD"/>
    <s v="Normal"/>
    <n v="124000"/>
    <m/>
    <m/>
  </r>
  <r>
    <x v="1171"/>
    <n v="20"/>
    <s v="RL"/>
    <n v="60"/>
    <n v="8070"/>
    <s v="Pave"/>
    <s v="NA"/>
    <s v="Reg"/>
    <s v="Lvl"/>
    <s v="AllPub"/>
    <s v="Inside"/>
    <s v="Gtl"/>
    <s v="CollgCr"/>
    <s v="Norm"/>
    <s v="Norm"/>
    <s v="1Fam"/>
    <s v="1Story"/>
    <n v="4"/>
    <n v="5"/>
    <n v="1994"/>
    <n v="1995"/>
    <s v="Gable"/>
    <s v="CompShg"/>
    <s v="VinylSd"/>
    <s v="VinylSd"/>
    <s v="None"/>
    <n v="0"/>
    <s v="TA"/>
    <s v="TA"/>
    <s v="PConc"/>
    <s v="Gd"/>
    <s v="TA"/>
    <s v="No"/>
    <s v="GLQ"/>
    <n v="588"/>
    <s v="Unf"/>
    <n v="0"/>
    <n v="402"/>
    <n v="990"/>
    <s v="GasA"/>
    <s v="Ex"/>
    <x v="0"/>
    <s v="SBrkr"/>
    <n v="990"/>
    <n v="0"/>
    <n v="0"/>
    <n v="990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7"/>
    <s v="WD"/>
    <s v="Normal"/>
    <n v="123600"/>
    <m/>
    <m/>
  </r>
  <r>
    <x v="1172"/>
    <n v="20"/>
    <s v="RL"/>
    <n v="57"/>
    <n v="6420"/>
    <s v="Pave"/>
    <s v="NA"/>
    <s v="IR1"/>
    <s v="Lvl"/>
    <s v="AllPub"/>
    <s v="Inside"/>
    <s v="Gtl"/>
    <s v="Edwards"/>
    <s v="Norm"/>
    <s v="Norm"/>
    <s v="1Fam"/>
    <s v="1Story"/>
    <n v="5"/>
    <n v="7"/>
    <n v="1952"/>
    <n v="1952"/>
    <s v="Gable"/>
    <s v="CompShg"/>
    <s v="Wd Sdng"/>
    <s v="Wd Sdng"/>
    <s v="None"/>
    <n v="0"/>
    <s v="TA"/>
    <s v="TA"/>
    <s v="PConc"/>
    <s v="Ex"/>
    <s v="Gd"/>
    <s v="Mn"/>
    <s v="LwQ"/>
    <n v="210"/>
    <s v="ALQ"/>
    <n v="551"/>
    <n v="219"/>
    <n v="980"/>
    <s v="GasA"/>
    <s v="Fa"/>
    <x v="0"/>
    <s v="FuseA"/>
    <n v="1148"/>
    <n v="0"/>
    <n v="0"/>
    <n v="1148"/>
    <n v="0"/>
    <n v="1"/>
    <n v="1"/>
    <n v="0"/>
    <n v="2"/>
    <n v="1"/>
    <s v="TA"/>
    <n v="6"/>
    <s v="Typ"/>
    <n v="0"/>
    <s v="NA"/>
    <s v="Detchd"/>
    <n v="1952"/>
    <s v="Unf"/>
    <n v="1"/>
    <n v="308"/>
    <s v="TA"/>
    <s v="TA"/>
    <s v="Y"/>
    <n v="0"/>
    <n v="0"/>
    <n v="0"/>
    <n v="0"/>
    <n v="0"/>
    <n v="0"/>
    <s v="NA"/>
    <s v="NA"/>
    <s v="NA"/>
    <n v="0"/>
    <n v="9"/>
    <n v="2006"/>
    <s v="WD"/>
    <s v="Normal"/>
    <n v="123500"/>
    <m/>
    <m/>
  </r>
  <r>
    <x v="1173"/>
    <n v="20"/>
    <s v="RL"/>
    <n v="79"/>
    <n v="10634"/>
    <s v="Pave"/>
    <s v="NA"/>
    <s v="Reg"/>
    <s v="Lvl"/>
    <s v="AllPub"/>
    <s v="Inside"/>
    <s v="Gtl"/>
    <s v="NAmes"/>
    <s v="Norm"/>
    <s v="Norm"/>
    <s v="1Fam"/>
    <s v="1Story"/>
    <n v="5"/>
    <n v="6"/>
    <n v="1953"/>
    <n v="1953"/>
    <s v="Gable"/>
    <s v="CompShg"/>
    <s v="MetalSd"/>
    <s v="MetalSd"/>
    <s v="None"/>
    <n v="0"/>
    <s v="TA"/>
    <s v="TA"/>
    <s v="PConc"/>
    <s v="TA"/>
    <s v="TA"/>
    <s v="No"/>
    <s v="BLQ"/>
    <n v="428"/>
    <s v="LwQ"/>
    <n v="180"/>
    <n v="0"/>
    <n v="608"/>
    <s v="GasA"/>
    <s v="TA"/>
    <x v="0"/>
    <s v="SBrkr"/>
    <n v="1319"/>
    <n v="0"/>
    <n v="0"/>
    <n v="1319"/>
    <n v="1"/>
    <n v="0"/>
    <n v="1"/>
    <n v="0"/>
    <n v="3"/>
    <n v="1"/>
    <s v="TA"/>
    <n v="5"/>
    <s v="Min2"/>
    <n v="0"/>
    <s v="NA"/>
    <s v="Attchd"/>
    <n v="1953"/>
    <s v="Unf"/>
    <n v="1"/>
    <n v="270"/>
    <s v="TA"/>
    <s v="TA"/>
    <s v="Y"/>
    <n v="66"/>
    <n v="0"/>
    <n v="0"/>
    <n v="0"/>
    <n v="0"/>
    <n v="0"/>
    <s v="NA"/>
    <s v="GdWo"/>
    <s v="NA"/>
    <n v="0"/>
    <n v="11"/>
    <n v="2009"/>
    <s v="WD"/>
    <s v="Normal"/>
    <n v="123000"/>
    <m/>
    <m/>
  </r>
  <r>
    <x v="1174"/>
    <n v="20"/>
    <s v="RL"/>
    <n v="60"/>
    <n v="7200"/>
    <s v="Pave"/>
    <s v="NA"/>
    <s v="Reg"/>
    <s v="Low"/>
    <s v="AllPub"/>
    <s v="Inside"/>
    <s v="Gtl"/>
    <s v="CollgCr"/>
    <s v="Norm"/>
    <s v="Norm"/>
    <s v="1Fam"/>
    <s v="1Story"/>
    <n v="5"/>
    <n v="5"/>
    <n v="1972"/>
    <n v="1972"/>
    <s v="Hip"/>
    <s v="CompShg"/>
    <s v="MetalSd"/>
    <s v="MetalSd"/>
    <s v="None"/>
    <n v="0"/>
    <s v="TA"/>
    <s v="TA"/>
    <s v="CBlock"/>
    <s v="TA"/>
    <s v="TA"/>
    <s v="Av"/>
    <s v="Rec"/>
    <n v="777"/>
    <s v="Unf"/>
    <n v="0"/>
    <n v="117"/>
    <n v="894"/>
    <s v="GasA"/>
    <s v="TA"/>
    <x v="0"/>
    <s v="SBrkr"/>
    <n v="894"/>
    <n v="0"/>
    <n v="0"/>
    <n v="894"/>
    <n v="0"/>
    <n v="0"/>
    <n v="1"/>
    <n v="0"/>
    <n v="2"/>
    <n v="1"/>
    <s v="TA"/>
    <n v="6"/>
    <s v="Typ"/>
    <n v="0"/>
    <s v="NA"/>
    <s v="Detchd"/>
    <n v="1985"/>
    <s v="RFn"/>
    <n v="2"/>
    <n v="600"/>
    <s v="TA"/>
    <s v="TA"/>
    <s v="Y"/>
    <n v="215"/>
    <n v="0"/>
    <n v="0"/>
    <n v="0"/>
    <n v="0"/>
    <n v="0"/>
    <s v="NA"/>
    <s v="NA"/>
    <s v="NA"/>
    <n v="0"/>
    <n v="9"/>
    <n v="2009"/>
    <s v="WD"/>
    <s v="Normal"/>
    <n v="123000"/>
    <m/>
    <m/>
  </r>
  <r>
    <x v="1175"/>
    <n v="20"/>
    <s v="RL"/>
    <n v="70"/>
    <n v="8294"/>
    <s v="Pave"/>
    <s v="NA"/>
    <s v="Reg"/>
    <s v="Lvl"/>
    <s v="AllPub"/>
    <s v="Inside"/>
    <s v="Gtl"/>
    <s v="NAmes"/>
    <s v="Norm"/>
    <s v="Norm"/>
    <s v="1Fam"/>
    <s v="1Story"/>
    <n v="4"/>
    <n v="5"/>
    <n v="1971"/>
    <n v="1971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58"/>
    <n v="858"/>
    <s v="GasA"/>
    <s v="TA"/>
    <x v="0"/>
    <s v="SBrkr"/>
    <n v="872"/>
    <n v="0"/>
    <n v="0"/>
    <n v="872"/>
    <n v="0"/>
    <n v="0"/>
    <n v="1"/>
    <n v="0"/>
    <n v="3"/>
    <n v="1"/>
    <s v="TA"/>
    <n v="5"/>
    <s v="Typ"/>
    <n v="0"/>
    <s v="NA"/>
    <s v="Detchd"/>
    <n v="1974"/>
    <s v="Unf"/>
    <n v="4"/>
    <n v="480"/>
    <s v="TA"/>
    <s v="TA"/>
    <s v="Y"/>
    <n v="0"/>
    <n v="0"/>
    <n v="0"/>
    <n v="0"/>
    <n v="0"/>
    <n v="0"/>
    <s v="NA"/>
    <s v="GdWo"/>
    <s v="NA"/>
    <n v="0"/>
    <n v="6"/>
    <n v="2007"/>
    <s v="WD"/>
    <s v="Normal"/>
    <n v="123000"/>
    <m/>
    <m/>
  </r>
  <r>
    <x v="1176"/>
    <n v="85"/>
    <s v="RL"/>
    <n v="68"/>
    <n v="7838"/>
    <s v="Pave"/>
    <s v="NA"/>
    <s v="Reg"/>
    <s v="Lvl"/>
    <s v="AllPub"/>
    <s v="Inside"/>
    <s v="Gtl"/>
    <s v="NAmes"/>
    <s v="Norm"/>
    <s v="Norm"/>
    <s v="1Fam"/>
    <s v="SFoyer"/>
    <n v="5"/>
    <n v="5"/>
    <n v="1967"/>
    <n v="1967"/>
    <s v="Gable"/>
    <s v="CompShg"/>
    <s v="HdBoard"/>
    <s v="HdBoard"/>
    <s v="None"/>
    <n v="0"/>
    <s v="TA"/>
    <s v="TA"/>
    <s v="CBlock"/>
    <s v="TA"/>
    <s v="TA"/>
    <s v="Av"/>
    <s v="ALQ"/>
    <n v="769"/>
    <s v="Unf"/>
    <n v="0"/>
    <n v="95"/>
    <n v="864"/>
    <s v="GasA"/>
    <s v="TA"/>
    <x v="0"/>
    <s v="SBrkr"/>
    <n v="900"/>
    <n v="0"/>
    <n v="0"/>
    <n v="900"/>
    <n v="1"/>
    <n v="0"/>
    <n v="1"/>
    <n v="0"/>
    <n v="3"/>
    <n v="1"/>
    <s v="TA"/>
    <n v="6"/>
    <s v="Typ"/>
    <n v="1"/>
    <s v="Po"/>
    <s v="Attchd"/>
    <n v="1967"/>
    <s v="RFn"/>
    <n v="1"/>
    <n v="288"/>
    <s v="TA"/>
    <s v="TA"/>
    <s v="Y"/>
    <n v="175"/>
    <n v="144"/>
    <n v="0"/>
    <n v="0"/>
    <n v="0"/>
    <n v="0"/>
    <s v="NA"/>
    <s v="MnWw"/>
    <s v="NA"/>
    <n v="0"/>
    <n v="12"/>
    <n v="2006"/>
    <s v="WD"/>
    <s v="Normal"/>
    <n v="123000"/>
    <m/>
    <m/>
  </r>
  <r>
    <x v="1177"/>
    <n v="50"/>
    <s v="RL"/>
    <n v="60"/>
    <n v="8064"/>
    <s v="Pave"/>
    <s v="NA"/>
    <s v="Reg"/>
    <s v="Lvl"/>
    <s v="AllPub"/>
    <s v="Corner"/>
    <s v="Gtl"/>
    <s v="NAmes"/>
    <s v="Artery"/>
    <s v="Norm"/>
    <s v="1Fam"/>
    <s v="1.5Fin"/>
    <n v="5"/>
    <n v="7"/>
    <n v="1949"/>
    <n v="2006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672"/>
    <n v="672"/>
    <s v="GasA"/>
    <s v="Ex"/>
    <x v="0"/>
    <s v="SBrkr"/>
    <n v="672"/>
    <n v="252"/>
    <n v="0"/>
    <n v="924"/>
    <n v="0"/>
    <n v="0"/>
    <n v="1"/>
    <n v="0"/>
    <n v="3"/>
    <n v="1"/>
    <s v="TA"/>
    <n v="6"/>
    <s v="Typ"/>
    <n v="1"/>
    <s v="Po"/>
    <s v="Detchd"/>
    <n v="2003"/>
    <s v="Unf"/>
    <n v="2"/>
    <n v="576"/>
    <s v="TA"/>
    <s v="TA"/>
    <s v="Y"/>
    <n v="0"/>
    <n v="0"/>
    <n v="0"/>
    <n v="0"/>
    <n v="0"/>
    <n v="0"/>
    <s v="NA"/>
    <s v="MnPrv"/>
    <s v="Shed"/>
    <n v="2000"/>
    <n v="7"/>
    <n v="2007"/>
    <s v="WD"/>
    <s v="Normal"/>
    <n v="122900"/>
    <m/>
    <m/>
  </r>
  <r>
    <x v="1178"/>
    <n v="160"/>
    <s v="RM"/>
    <n v="24"/>
    <n v="1920"/>
    <s v="Pave"/>
    <s v="NA"/>
    <s v="Reg"/>
    <s v="Lvl"/>
    <s v="AllPub"/>
    <s v="Inside"/>
    <s v="Gtl"/>
    <s v="BrDale"/>
    <s v="Norm"/>
    <s v="Norm"/>
    <s v="TwnhsE"/>
    <s v="2Story"/>
    <n v="5"/>
    <n v="5"/>
    <n v="1971"/>
    <n v="1971"/>
    <s v="Gable"/>
    <s v="CompShg"/>
    <s v="HdBoard"/>
    <s v="HdBoard"/>
    <s v="BrkFace"/>
    <n v="376"/>
    <s v="TA"/>
    <s v="TA"/>
    <s v="CBlock"/>
    <s v="TA"/>
    <s v="TA"/>
    <s v="No"/>
    <s v="ALQ"/>
    <n v="471"/>
    <s v="Unf"/>
    <n v="0"/>
    <n v="294"/>
    <n v="765"/>
    <s v="GasA"/>
    <s v="Ex"/>
    <x v="0"/>
    <s v="SBrkr"/>
    <n v="765"/>
    <n v="600"/>
    <n v="0"/>
    <n v="1365"/>
    <n v="1"/>
    <n v="0"/>
    <n v="1"/>
    <n v="1"/>
    <n v="2"/>
    <n v="1"/>
    <s v="TA"/>
    <n v="6"/>
    <s v="Min1"/>
    <n v="0"/>
    <s v="NA"/>
    <s v="Detchd"/>
    <n v="1971"/>
    <s v="Unf"/>
    <n v="2"/>
    <n v="440"/>
    <s v="TA"/>
    <s v="TA"/>
    <s v="Y"/>
    <n v="240"/>
    <n v="36"/>
    <n v="0"/>
    <n v="0"/>
    <n v="0"/>
    <n v="0"/>
    <s v="NA"/>
    <s v="NA"/>
    <s v="NA"/>
    <n v="0"/>
    <n v="8"/>
    <n v="2007"/>
    <s v="WD"/>
    <s v="Normal"/>
    <n v="122500"/>
    <m/>
    <m/>
  </r>
  <r>
    <x v="1179"/>
    <n v="190"/>
    <s v="RM"/>
    <n v="60"/>
    <n v="11340"/>
    <s v="Pave"/>
    <s v="NA"/>
    <s v="Reg"/>
    <s v="Lvl"/>
    <s v="AllPub"/>
    <s v="Inside"/>
    <s v="Gtl"/>
    <s v="OldTown"/>
    <s v="Norm"/>
    <s v="Norm"/>
    <s v="2fmCon"/>
    <s v="2Story"/>
    <n v="4"/>
    <n v="6"/>
    <n v="1885"/>
    <n v="1950"/>
    <s v="Gable"/>
    <s v="CompShg"/>
    <s v="VinylSd"/>
    <s v="AsbShng"/>
    <s v="None"/>
    <n v="0"/>
    <s v="TA"/>
    <s v="TA"/>
    <s v="PConc"/>
    <s v="TA"/>
    <s v="TA"/>
    <s v="No"/>
    <s v="Unf"/>
    <n v="0"/>
    <s v="Unf"/>
    <n v="0"/>
    <n v="777"/>
    <n v="777"/>
    <s v="GasA"/>
    <s v="Gd"/>
    <x v="0"/>
    <s v="SBrkr"/>
    <n v="1246"/>
    <n v="1044"/>
    <n v="0"/>
    <n v="2290"/>
    <n v="0"/>
    <n v="0"/>
    <n v="2"/>
    <n v="0"/>
    <n v="4"/>
    <n v="2"/>
    <s v="TA"/>
    <n v="11"/>
    <s v="Typ"/>
    <n v="0"/>
    <s v="NA"/>
    <s v="Detchd"/>
    <n v="1971"/>
    <s v="Unf"/>
    <n v="2"/>
    <n v="560"/>
    <s v="TA"/>
    <s v="TA"/>
    <s v="N"/>
    <n v="0"/>
    <n v="0"/>
    <n v="114"/>
    <n v="0"/>
    <n v="0"/>
    <n v="0"/>
    <s v="NA"/>
    <s v="NA"/>
    <s v="NA"/>
    <n v="0"/>
    <n v="4"/>
    <n v="2010"/>
    <s v="WD"/>
    <s v="Normal"/>
    <n v="122500"/>
    <m/>
    <m/>
  </r>
  <r>
    <x v="1180"/>
    <n v="20"/>
    <s v="RL"/>
    <n v="120"/>
    <n v="10356"/>
    <s v="Pave"/>
    <s v="NA"/>
    <s v="Reg"/>
    <s v="Lvl"/>
    <s v="AllPub"/>
    <s v="Corner"/>
    <s v="Gtl"/>
    <s v="CollgCr"/>
    <s v="Norm"/>
    <s v="Norm"/>
    <s v="1Fam"/>
    <s v="1Story"/>
    <n v="5"/>
    <n v="6"/>
    <n v="1975"/>
    <n v="1975"/>
    <s v="Gable"/>
    <s v="CompShg"/>
    <s v="HdBoard"/>
    <s v="HdBoard"/>
    <s v="None"/>
    <n v="0"/>
    <s v="TA"/>
    <s v="TA"/>
    <s v="CBlock"/>
    <s v="TA"/>
    <s v="TA"/>
    <s v="Av"/>
    <s v="BLQ"/>
    <n v="716"/>
    <s v="Unf"/>
    <n v="0"/>
    <n v="253"/>
    <n v="969"/>
    <s v="GasA"/>
    <s v="TA"/>
    <x v="0"/>
    <s v="SBrkr"/>
    <n v="969"/>
    <n v="0"/>
    <n v="0"/>
    <n v="969"/>
    <n v="0"/>
    <n v="0"/>
    <n v="1"/>
    <n v="1"/>
    <n v="3"/>
    <n v="1"/>
    <s v="TA"/>
    <n v="5"/>
    <s v="Typ"/>
    <n v="0"/>
    <s v="NA"/>
    <s v="Attchd"/>
    <n v="1975"/>
    <s v="Unf"/>
    <n v="2"/>
    <n v="440"/>
    <s v="TA"/>
    <s v="TA"/>
    <s v="Y"/>
    <n v="0"/>
    <n v="0"/>
    <n v="0"/>
    <n v="0"/>
    <n v="0"/>
    <n v="0"/>
    <s v="NA"/>
    <s v="MnPrv"/>
    <s v="NA"/>
    <n v="0"/>
    <n v="1"/>
    <n v="2007"/>
    <s v="WD"/>
    <s v="Normal"/>
    <n v="122000"/>
    <m/>
    <m/>
  </r>
  <r>
    <x v="1181"/>
    <n v="20"/>
    <s v="RL"/>
    <s v="NA"/>
    <n v="9819"/>
    <s v="Pave"/>
    <s v="NA"/>
    <s v="IR1"/>
    <s v="Lvl"/>
    <s v="AllPub"/>
    <s v="Inside"/>
    <s v="Gtl"/>
    <s v="Sawyer"/>
    <s v="Norm"/>
    <s v="Norm"/>
    <s v="1Fam"/>
    <s v="1Story"/>
    <n v="5"/>
    <n v="5"/>
    <n v="1967"/>
    <n v="1967"/>
    <s v="Gable"/>
    <s v="CompShg"/>
    <s v="MetalSd"/>
    <s v="MetalSd"/>
    <s v="BrkFace"/>
    <n v="31"/>
    <s v="TA"/>
    <s v="Gd"/>
    <s v="CBlock"/>
    <s v="TA"/>
    <s v="TA"/>
    <s v="No"/>
    <s v="BLQ"/>
    <n v="450"/>
    <s v="Unf"/>
    <n v="0"/>
    <n v="432"/>
    <n v="882"/>
    <s v="GasA"/>
    <s v="TA"/>
    <x v="0"/>
    <s v="SBrkr"/>
    <n v="900"/>
    <n v="0"/>
    <n v="0"/>
    <n v="900"/>
    <n v="0"/>
    <n v="0"/>
    <n v="1"/>
    <n v="0"/>
    <n v="3"/>
    <n v="1"/>
    <s v="TA"/>
    <n v="5"/>
    <s v="Typ"/>
    <n v="0"/>
    <s v="NA"/>
    <s v="Detchd"/>
    <n v="1970"/>
    <s v="Unf"/>
    <n v="1"/>
    <n v="280"/>
    <s v="TA"/>
    <s v="TA"/>
    <s v="Y"/>
    <n v="0"/>
    <n v="0"/>
    <n v="0"/>
    <n v="0"/>
    <n v="0"/>
    <n v="0"/>
    <s v="NA"/>
    <s v="MnPrv"/>
    <s v="NA"/>
    <n v="0"/>
    <n v="2"/>
    <n v="2010"/>
    <s v="WD"/>
    <s v="Normal"/>
    <n v="122000"/>
    <m/>
    <m/>
  </r>
  <r>
    <x v="1182"/>
    <n v="190"/>
    <s v="RM"/>
    <n v="60"/>
    <n v="10120"/>
    <s v="Pave"/>
    <s v="NA"/>
    <s v="IR1"/>
    <s v="Bnk"/>
    <s v="AllPub"/>
    <s v="Inside"/>
    <s v="Gtl"/>
    <s v="OldTown"/>
    <s v="Feedr"/>
    <s v="Norm"/>
    <s v="2fmCon"/>
    <s v="2.5Unf"/>
    <n v="7"/>
    <n v="4"/>
    <n v="1910"/>
    <n v="1950"/>
    <s v="Hip"/>
    <s v="CompShg"/>
    <s v="Wd Sdng"/>
    <s v="Wd Sdng"/>
    <s v="None"/>
    <n v="0"/>
    <s v="Fa"/>
    <s v="TA"/>
    <s v="CBlock"/>
    <s v="TA"/>
    <s v="TA"/>
    <s v="No"/>
    <s v="Unf"/>
    <n v="0"/>
    <s v="Unf"/>
    <n v="0"/>
    <n v="925"/>
    <n v="925"/>
    <s v="GasA"/>
    <s v="TA"/>
    <x v="1"/>
    <s v="FuseF"/>
    <n v="964"/>
    <n v="925"/>
    <n v="0"/>
    <n v="1889"/>
    <n v="0"/>
    <n v="0"/>
    <n v="1"/>
    <n v="1"/>
    <n v="4"/>
    <n v="2"/>
    <s v="TA"/>
    <n v="9"/>
    <s v="Typ"/>
    <n v="1"/>
    <s v="Gd"/>
    <s v="Detchd"/>
    <n v="1960"/>
    <s v="Unf"/>
    <n v="1"/>
    <n v="308"/>
    <s v="TA"/>
    <s v="TA"/>
    <s v="N"/>
    <n v="0"/>
    <n v="0"/>
    <n v="264"/>
    <n v="0"/>
    <n v="0"/>
    <n v="0"/>
    <s v="NA"/>
    <s v="MnPrv"/>
    <s v="NA"/>
    <n v="0"/>
    <n v="1"/>
    <n v="2007"/>
    <s v="WD"/>
    <s v="Normal"/>
    <n v="122000"/>
    <m/>
    <m/>
  </r>
  <r>
    <x v="1183"/>
    <n v="70"/>
    <s v="RM"/>
    <n v="50"/>
    <n v="5250"/>
    <s v="Pave"/>
    <s v="Pave"/>
    <s v="Reg"/>
    <s v="Lvl"/>
    <s v="AllPub"/>
    <s v="Inside"/>
    <s v="Gtl"/>
    <s v="OldTown"/>
    <s v="Norm"/>
    <s v="Norm"/>
    <s v="1Fam"/>
    <s v="2Story"/>
    <n v="8"/>
    <n v="5"/>
    <n v="1872"/>
    <n v="1987"/>
    <s v="Gable"/>
    <s v="CompShg"/>
    <s v="MetalSd"/>
    <s v="MetalSd"/>
    <s v="None"/>
    <n v="0"/>
    <s v="TA"/>
    <s v="Gd"/>
    <s v="BrkTil"/>
    <s v="TA"/>
    <s v="Fa"/>
    <s v="No"/>
    <s v="LwQ"/>
    <n v="259"/>
    <s v="Unf"/>
    <n v="0"/>
    <n v="425"/>
    <n v="684"/>
    <s v="OthW"/>
    <s v="Fa"/>
    <x v="1"/>
    <s v="SBrkr"/>
    <n v="938"/>
    <n v="1215"/>
    <n v="205"/>
    <n v="2358"/>
    <n v="0"/>
    <n v="0"/>
    <n v="2"/>
    <n v="0"/>
    <n v="4"/>
    <n v="1"/>
    <s v="TA"/>
    <n v="8"/>
    <s v="Typ"/>
    <n v="0"/>
    <s v="NA"/>
    <s v="NA"/>
    <s v="NA"/>
    <s v="NA"/>
    <n v="0"/>
    <n v="0"/>
    <s v="NA"/>
    <s v="NA"/>
    <s v="Y"/>
    <n v="0"/>
    <n v="54"/>
    <n v="20"/>
    <n v="0"/>
    <n v="0"/>
    <n v="0"/>
    <s v="NA"/>
    <s v="NA"/>
    <s v="NA"/>
    <n v="0"/>
    <n v="12"/>
    <n v="2008"/>
    <s v="WD"/>
    <s v="Normal"/>
    <n v="122000"/>
    <m/>
    <m/>
  </r>
  <r>
    <x v="1184"/>
    <n v="50"/>
    <s v="RL"/>
    <n v="51"/>
    <n v="4712"/>
    <s v="Pave"/>
    <s v="NA"/>
    <s v="IR1"/>
    <s v="Lvl"/>
    <s v="AllPub"/>
    <s v="Inside"/>
    <s v="Mod"/>
    <s v="BrkSide"/>
    <s v="Feedr"/>
    <s v="Norm"/>
    <s v="1Fam"/>
    <s v="1.5Fin"/>
    <n v="4"/>
    <n v="7"/>
    <n v="1946"/>
    <n v="1950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363"/>
    <n v="747"/>
    <s v="GasA"/>
    <s v="TA"/>
    <x v="0"/>
    <s v="SBrkr"/>
    <n v="774"/>
    <n v="456"/>
    <n v="0"/>
    <n v="1230"/>
    <n v="1"/>
    <n v="0"/>
    <n v="1"/>
    <n v="1"/>
    <n v="3"/>
    <n v="1"/>
    <s v="TA"/>
    <n v="5"/>
    <s v="Typ"/>
    <n v="0"/>
    <s v="NA"/>
    <s v="Detchd"/>
    <n v="1946"/>
    <s v="Unf"/>
    <n v="1"/>
    <n v="305"/>
    <s v="TA"/>
    <s v="TA"/>
    <s v="Y"/>
    <n v="0"/>
    <n v="57"/>
    <n v="0"/>
    <n v="0"/>
    <n v="63"/>
    <n v="0"/>
    <s v="NA"/>
    <s v="MnPrv"/>
    <s v="NA"/>
    <n v="0"/>
    <n v="8"/>
    <n v="2006"/>
    <s v="WD"/>
    <s v="Abnorml"/>
    <n v="121600"/>
    <m/>
    <m/>
  </r>
  <r>
    <x v="1185"/>
    <n v="20"/>
    <s v="RL"/>
    <s v="NA"/>
    <n v="11341"/>
    <s v="Pave"/>
    <s v="NA"/>
    <s v="IR1"/>
    <s v="Lvl"/>
    <s v="AllPub"/>
    <s v="Inside"/>
    <s v="Gtl"/>
    <s v="Sawyer"/>
    <s v="Norm"/>
    <s v="Norm"/>
    <s v="1Fam"/>
    <s v="1Story"/>
    <n v="5"/>
    <n v="6"/>
    <n v="1957"/>
    <n v="1996"/>
    <s v="Hip"/>
    <s v="CompShg"/>
    <s v="Wd Sdng"/>
    <s v="Wd Sdng"/>
    <s v="BrkFace"/>
    <n v="180"/>
    <s v="TA"/>
    <s v="TA"/>
    <s v="CBlock"/>
    <s v="Gd"/>
    <s v="TA"/>
    <s v="No"/>
    <s v="ALQ"/>
    <n v="1302"/>
    <s v="Unf"/>
    <n v="0"/>
    <n v="90"/>
    <n v="1392"/>
    <s v="GasA"/>
    <s v="TA"/>
    <x v="0"/>
    <s v="SBrkr"/>
    <n v="1392"/>
    <n v="0"/>
    <n v="0"/>
    <n v="1392"/>
    <n v="1"/>
    <n v="0"/>
    <n v="1"/>
    <n v="1"/>
    <n v="3"/>
    <n v="1"/>
    <s v="TA"/>
    <n v="5"/>
    <s v="Mod"/>
    <n v="1"/>
    <s v="Gd"/>
    <s v="Detchd"/>
    <n v="1957"/>
    <s v="Unf"/>
    <n v="2"/>
    <n v="528"/>
    <s v="TA"/>
    <s v="TA"/>
    <s v="Y"/>
    <n v="0"/>
    <n v="0"/>
    <n v="0"/>
    <n v="0"/>
    <n v="95"/>
    <n v="0"/>
    <s v="NA"/>
    <s v="NA"/>
    <s v="NA"/>
    <n v="0"/>
    <n v="5"/>
    <n v="2010"/>
    <s v="WD"/>
    <s v="Normal"/>
    <n v="121500"/>
    <m/>
    <m/>
  </r>
  <r>
    <x v="1186"/>
    <n v="30"/>
    <s v="RL"/>
    <s v="NA"/>
    <n v="8854"/>
    <s v="Pave"/>
    <s v="NA"/>
    <s v="Reg"/>
    <s v="Lvl"/>
    <s v="AllPub"/>
    <s v="Inside"/>
    <s v="Gtl"/>
    <s v="BrkSide"/>
    <s v="Norm"/>
    <s v="Norm"/>
    <s v="1Fam"/>
    <s v="1.5Unf"/>
    <n v="6"/>
    <n v="6"/>
    <n v="191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52"/>
    <n v="952"/>
    <s v="Grav"/>
    <s v="Fa"/>
    <x v="1"/>
    <s v="FuseF"/>
    <n v="952"/>
    <n v="0"/>
    <n v="0"/>
    <n v="952"/>
    <n v="0"/>
    <n v="0"/>
    <n v="1"/>
    <n v="0"/>
    <n v="2"/>
    <n v="1"/>
    <s v="Fa"/>
    <n v="4"/>
    <s v="Typ"/>
    <n v="1"/>
    <s v="Gd"/>
    <s v="Detchd"/>
    <n v="1916"/>
    <s v="Unf"/>
    <n v="1"/>
    <n v="192"/>
    <s v="Fa"/>
    <s v="Po"/>
    <s v="P"/>
    <n v="0"/>
    <n v="98"/>
    <n v="0"/>
    <n v="0"/>
    <n v="40"/>
    <n v="0"/>
    <s v="NA"/>
    <s v="NA"/>
    <s v="NA"/>
    <n v="0"/>
    <n v="5"/>
    <n v="2009"/>
    <s v="WD"/>
    <s v="Normal"/>
    <n v="121000"/>
    <m/>
    <m/>
  </r>
  <r>
    <x v="1187"/>
    <n v="30"/>
    <s v="RM"/>
    <n v="71"/>
    <n v="6900"/>
    <s v="Pave"/>
    <s v="NA"/>
    <s v="Reg"/>
    <s v="Lvl"/>
    <s v="AllPub"/>
    <s v="Inside"/>
    <s v="Gtl"/>
    <s v="IDOTRR"/>
    <s v="Norm"/>
    <s v="Norm"/>
    <s v="1Fam"/>
    <s v="1Story"/>
    <n v="5"/>
    <n v="6"/>
    <n v="1940"/>
    <n v="1955"/>
    <s v="Gable"/>
    <s v="CompShg"/>
    <s v="VinylSd"/>
    <s v="VinylSd"/>
    <s v="None"/>
    <n v="0"/>
    <s v="TA"/>
    <s v="TA"/>
    <s v="CBlock"/>
    <s v="TA"/>
    <s v="TA"/>
    <s v="No"/>
    <s v="ALQ"/>
    <n v="403"/>
    <s v="Rec"/>
    <n v="125"/>
    <n v="212"/>
    <n v="740"/>
    <s v="GasA"/>
    <s v="Ex"/>
    <x v="0"/>
    <s v="SBrkr"/>
    <n v="778"/>
    <n v="0"/>
    <n v="0"/>
    <n v="778"/>
    <n v="0"/>
    <n v="0"/>
    <n v="1"/>
    <n v="0"/>
    <n v="2"/>
    <n v="1"/>
    <s v="TA"/>
    <n v="4"/>
    <s v="Typ"/>
    <n v="1"/>
    <s v="Gd"/>
    <s v="Detchd"/>
    <n v="1966"/>
    <s v="Fin"/>
    <n v="1"/>
    <n v="924"/>
    <s v="Ex"/>
    <s v="Ex"/>
    <s v="Y"/>
    <n v="0"/>
    <n v="25"/>
    <n v="0"/>
    <n v="0"/>
    <n v="0"/>
    <n v="0"/>
    <s v="NA"/>
    <s v="NA"/>
    <s v="NA"/>
    <n v="0"/>
    <n v="2"/>
    <n v="2008"/>
    <s v="WD"/>
    <s v="Normal"/>
    <n v="120500"/>
    <m/>
    <m/>
  </r>
  <r>
    <x v="1188"/>
    <n v="20"/>
    <s v="RL"/>
    <n v="60"/>
    <n v="6960"/>
    <s v="Pave"/>
    <s v="NA"/>
    <s v="Reg"/>
    <s v="Lvl"/>
    <s v="AllPub"/>
    <s v="Inside"/>
    <s v="Gtl"/>
    <s v="NAmes"/>
    <s v="Norm"/>
    <s v="Norm"/>
    <s v="1Fam"/>
    <s v="1Story"/>
    <n v="4"/>
    <n v="6"/>
    <n v="1970"/>
    <n v="1970"/>
    <s v="Gable"/>
    <s v="CompShg"/>
    <s v="HdBoard"/>
    <s v="Plywood"/>
    <s v="None"/>
    <n v="0"/>
    <s v="TA"/>
    <s v="TA"/>
    <s v="CBlock"/>
    <s v="TA"/>
    <s v="TA"/>
    <s v="No"/>
    <s v="ALQ"/>
    <n v="375"/>
    <s v="BLQ"/>
    <n v="239"/>
    <n v="250"/>
    <n v="864"/>
    <s v="GasA"/>
    <s v="TA"/>
    <x v="0"/>
    <s v="SBrkr"/>
    <n v="864"/>
    <n v="0"/>
    <n v="0"/>
    <n v="864"/>
    <n v="0"/>
    <n v="0"/>
    <n v="1"/>
    <n v="0"/>
    <n v="3"/>
    <n v="1"/>
    <s v="Gd"/>
    <n v="5"/>
    <s v="Typ"/>
    <n v="0"/>
    <s v="NA"/>
    <s v="Detchd"/>
    <n v="1989"/>
    <s v="Unf"/>
    <n v="2"/>
    <n v="660"/>
    <s v="TA"/>
    <s v="TA"/>
    <s v="Y"/>
    <n v="96"/>
    <n v="0"/>
    <n v="0"/>
    <n v="0"/>
    <n v="0"/>
    <n v="0"/>
    <s v="NA"/>
    <s v="NA"/>
    <s v="Shed"/>
    <n v="500"/>
    <n v="11"/>
    <n v="2009"/>
    <s v="WD"/>
    <s v="Normal"/>
    <n v="120500"/>
    <m/>
    <m/>
  </r>
  <r>
    <x v="1189"/>
    <n v="30"/>
    <s v="RM"/>
    <s v="NA"/>
    <n v="5890"/>
    <s v="Pave"/>
    <s v="NA"/>
    <s v="Reg"/>
    <s v="Lvl"/>
    <s v="AllPub"/>
    <s v="Corner"/>
    <s v="Gtl"/>
    <s v="IDOTRR"/>
    <s v="Norm"/>
    <s v="Norm"/>
    <s v="1Fam"/>
    <s v="1Story"/>
    <n v="6"/>
    <n v="8"/>
    <n v="1930"/>
    <n v="2007"/>
    <s v="Gable"/>
    <s v="CompShg"/>
    <s v="Wd Sdng"/>
    <s v="Wd Sdng"/>
    <s v="None"/>
    <n v="0"/>
    <s v="Gd"/>
    <s v="Gd"/>
    <s v="BrkTil"/>
    <s v="TA"/>
    <s v="TA"/>
    <s v="Av"/>
    <s v="ALQ"/>
    <n v="538"/>
    <s v="Unf"/>
    <n v="0"/>
    <n v="278"/>
    <n v="816"/>
    <s v="GasA"/>
    <s v="Ex"/>
    <x v="0"/>
    <s v="SBrkr"/>
    <n v="816"/>
    <n v="0"/>
    <n v="0"/>
    <n v="816"/>
    <n v="0"/>
    <n v="0"/>
    <n v="1"/>
    <n v="0"/>
    <n v="2"/>
    <n v="1"/>
    <s v="TA"/>
    <n v="5"/>
    <s v="Typ"/>
    <n v="0"/>
    <s v="NA"/>
    <s v="Detchd"/>
    <n v="2002"/>
    <s v="Unf"/>
    <n v="1"/>
    <n v="432"/>
    <s v="TA"/>
    <s v="TA"/>
    <s v="Y"/>
    <n v="0"/>
    <n v="0"/>
    <n v="96"/>
    <n v="0"/>
    <n v="0"/>
    <n v="0"/>
    <s v="NA"/>
    <s v="NA"/>
    <s v="NA"/>
    <n v="0"/>
    <n v="6"/>
    <n v="2008"/>
    <s v="WD"/>
    <s v="Normal"/>
    <n v="120500"/>
    <m/>
    <m/>
  </r>
  <r>
    <x v="1190"/>
    <n v="20"/>
    <s v="RL"/>
    <n v="60"/>
    <n v="9000"/>
    <s v="Pave"/>
    <s v="NA"/>
    <s v="Reg"/>
    <s v="Lvl"/>
    <s v="AllPub"/>
    <s v="FR2"/>
    <s v="Gtl"/>
    <s v="NAmes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PConc"/>
    <s v="TA"/>
    <s v="TA"/>
    <s v="No"/>
    <s v="ALQ"/>
    <n v="616"/>
    <s v="Unf"/>
    <n v="0"/>
    <n v="248"/>
    <n v="864"/>
    <s v="GasA"/>
    <s v="TA"/>
    <x v="0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74"/>
    <s v="Unf"/>
    <n v="2"/>
    <n v="528"/>
    <s v="TA"/>
    <s v="TA"/>
    <s v="Y"/>
    <n v="0"/>
    <n v="0"/>
    <n v="0"/>
    <n v="0"/>
    <n v="0"/>
    <n v="0"/>
    <s v="NA"/>
    <s v="GdWo"/>
    <s v="NA"/>
    <n v="0"/>
    <n v="5"/>
    <n v="2007"/>
    <s v="WD"/>
    <s v="Normal"/>
    <n v="120500"/>
    <m/>
    <m/>
  </r>
  <r>
    <x v="1191"/>
    <n v="20"/>
    <s v="RL"/>
    <n v="60"/>
    <n v="9060"/>
    <s v="Pave"/>
    <s v="NA"/>
    <s v="Reg"/>
    <s v="Lvl"/>
    <s v="AllPub"/>
    <s v="Inside"/>
    <s v="Gtl"/>
    <s v="Edwards"/>
    <s v="Artery"/>
    <s v="Norm"/>
    <s v="1Fam"/>
    <s v="1Story"/>
    <n v="5"/>
    <n v="6"/>
    <n v="1957"/>
    <n v="2006"/>
    <s v="Hip"/>
    <s v="CompShg"/>
    <s v="Wd Sdng"/>
    <s v="Wd Sdng"/>
    <s v="BrkFace"/>
    <n v="98"/>
    <s v="TA"/>
    <s v="TA"/>
    <s v="PConc"/>
    <s v="NA"/>
    <s v="NA"/>
    <s v="NA"/>
    <s v="NA"/>
    <n v="0"/>
    <s v="NA"/>
    <n v="0"/>
    <n v="0"/>
    <n v="0"/>
    <s v="GasA"/>
    <s v="Ex"/>
    <x v="0"/>
    <s v="SBrkr"/>
    <n v="1340"/>
    <n v="0"/>
    <n v="0"/>
    <n v="1340"/>
    <n v="0"/>
    <n v="0"/>
    <n v="1"/>
    <n v="0"/>
    <n v="3"/>
    <n v="1"/>
    <s v="TA"/>
    <n v="7"/>
    <s v="Typ"/>
    <n v="1"/>
    <s v="Gd"/>
    <s v="Attchd"/>
    <n v="1957"/>
    <s v="RFn"/>
    <n v="1"/>
    <n v="252"/>
    <s v="TA"/>
    <s v="TA"/>
    <s v="Y"/>
    <n v="116"/>
    <n v="0"/>
    <n v="0"/>
    <n v="180"/>
    <n v="0"/>
    <n v="0"/>
    <s v="NA"/>
    <s v="MnPrv"/>
    <s v="NA"/>
    <n v="0"/>
    <n v="6"/>
    <n v="2007"/>
    <s v="WD"/>
    <s v="Normal"/>
    <n v="120000"/>
    <m/>
    <m/>
  </r>
  <r>
    <x v="1192"/>
    <n v="160"/>
    <s v="RL"/>
    <n v="75"/>
    <n v="10762"/>
    <s v="Pave"/>
    <s v="NA"/>
    <s v="Reg"/>
    <s v="Lvl"/>
    <s v="AllPub"/>
    <s v="Corner"/>
    <s v="Gtl"/>
    <s v="SawyerW"/>
    <s v="Norm"/>
    <s v="Norm"/>
    <s v="TwnhsE"/>
    <s v="2Story"/>
    <n v="6"/>
    <n v="6"/>
    <n v="1980"/>
    <n v="1980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626"/>
    <n v="626"/>
    <s v="GasA"/>
    <s v="TA"/>
    <x v="0"/>
    <s v="SBrkr"/>
    <n v="626"/>
    <n v="591"/>
    <n v="0"/>
    <n v="1217"/>
    <n v="0"/>
    <n v="0"/>
    <n v="1"/>
    <n v="1"/>
    <n v="3"/>
    <n v="1"/>
    <s v="TA"/>
    <n v="6"/>
    <s v="Typ"/>
    <n v="1"/>
    <s v="TA"/>
    <s v="Attchd"/>
    <n v="1980"/>
    <s v="RFn"/>
    <n v="1"/>
    <n v="288"/>
    <s v="TA"/>
    <s v="TA"/>
    <s v="Y"/>
    <n v="0"/>
    <n v="28"/>
    <n v="0"/>
    <n v="0"/>
    <n v="0"/>
    <n v="0"/>
    <s v="NA"/>
    <s v="NA"/>
    <s v="NA"/>
    <n v="0"/>
    <n v="4"/>
    <n v="2009"/>
    <s v="WD"/>
    <s v="Normal"/>
    <n v="120000"/>
    <m/>
    <m/>
  </r>
  <r>
    <x v="1193"/>
    <n v="50"/>
    <s v="RM"/>
    <n v="50"/>
    <n v="6000"/>
    <s v="Pave"/>
    <s v="NA"/>
    <s v="Reg"/>
    <s v="Lvl"/>
    <s v="AllPub"/>
    <s v="Inside"/>
    <s v="Gtl"/>
    <s v="OldTown"/>
    <s v="Norm"/>
    <s v="Norm"/>
    <s v="1Fam"/>
    <s v="1.5Fin"/>
    <n v="3"/>
    <n v="7"/>
    <n v="1948"/>
    <n v="2002"/>
    <s v="Gable"/>
    <s v="CompShg"/>
    <s v="MetalSd"/>
    <s v="MetalSd"/>
    <s v="None"/>
    <n v="0"/>
    <s v="TA"/>
    <s v="Gd"/>
    <s v="CBlock"/>
    <s v="TA"/>
    <s v="TA"/>
    <s v="No"/>
    <s v="ALQ"/>
    <n v="331"/>
    <s v="Unf"/>
    <n v="0"/>
    <n v="318"/>
    <n v="649"/>
    <s v="GasA"/>
    <s v="Ex"/>
    <x v="0"/>
    <s v="SBrkr"/>
    <n v="679"/>
    <n v="504"/>
    <n v="0"/>
    <n v="1183"/>
    <n v="0"/>
    <n v="0"/>
    <n v="1"/>
    <n v="1"/>
    <n v="2"/>
    <n v="1"/>
    <s v="TA"/>
    <n v="6"/>
    <s v="Typ"/>
    <n v="0"/>
    <s v="NA"/>
    <s v="Detchd"/>
    <n v="1981"/>
    <s v="Unf"/>
    <n v="1"/>
    <n v="308"/>
    <s v="TA"/>
    <s v="TA"/>
    <s v="Y"/>
    <n v="0"/>
    <n v="176"/>
    <n v="0"/>
    <n v="0"/>
    <n v="0"/>
    <n v="0"/>
    <s v="NA"/>
    <s v="NA"/>
    <s v="NA"/>
    <n v="0"/>
    <n v="6"/>
    <n v="2007"/>
    <s v="WD"/>
    <s v="Normal"/>
    <n v="120000"/>
    <m/>
    <m/>
  </r>
  <r>
    <x v="1194"/>
    <n v="20"/>
    <s v="RL"/>
    <n v="70"/>
    <n v="7535"/>
    <s v="Pave"/>
    <s v="NA"/>
    <s v="IR1"/>
    <s v="Lvl"/>
    <s v="AllPub"/>
    <s v="Inside"/>
    <s v="Gtl"/>
    <s v="NAmes"/>
    <s v="Norm"/>
    <s v="Norm"/>
    <s v="1Fam"/>
    <s v="1Story"/>
    <n v="5"/>
    <n v="7"/>
    <n v="1958"/>
    <n v="1985"/>
    <s v="Gable"/>
    <s v="CompShg"/>
    <s v="MetalSd"/>
    <s v="MetalSd"/>
    <s v="None"/>
    <n v="0"/>
    <s v="TA"/>
    <s v="TA"/>
    <s v="CBlock"/>
    <s v="TA"/>
    <s v="TA"/>
    <s v="No"/>
    <s v="BLQ"/>
    <n v="111"/>
    <s v="LwQ"/>
    <n v="279"/>
    <n v="522"/>
    <n v="912"/>
    <s v="GasA"/>
    <s v="Fa"/>
    <x v="0"/>
    <s v="SBrkr"/>
    <n v="912"/>
    <n v="0"/>
    <n v="0"/>
    <n v="912"/>
    <n v="0"/>
    <n v="1"/>
    <n v="1"/>
    <n v="0"/>
    <n v="2"/>
    <n v="1"/>
    <s v="TA"/>
    <n v="5"/>
    <s v="Typ"/>
    <n v="0"/>
    <s v="NA"/>
    <s v="Attchd"/>
    <n v="1958"/>
    <s v="Fin"/>
    <n v="1"/>
    <n v="297"/>
    <s v="TA"/>
    <s v="TA"/>
    <s v="Y"/>
    <n v="12"/>
    <n v="285"/>
    <n v="0"/>
    <n v="0"/>
    <n v="0"/>
    <n v="0"/>
    <s v="NA"/>
    <s v="MnWw"/>
    <s v="Shed"/>
    <n v="480"/>
    <n v="6"/>
    <n v="2007"/>
    <s v="WD"/>
    <s v="Normal"/>
    <n v="120000"/>
    <m/>
    <m/>
  </r>
  <r>
    <x v="1195"/>
    <n v="20"/>
    <s v="RL"/>
    <n v="60"/>
    <n v="7332"/>
    <s v="Pave"/>
    <s v="NA"/>
    <s v="Reg"/>
    <s v="Lvl"/>
    <s v="AllPub"/>
    <s v="Inside"/>
    <s v="Gtl"/>
    <s v="NAmes"/>
    <s v="Norm"/>
    <s v="Norm"/>
    <s v="1Fam"/>
    <s v="1Story"/>
    <n v="6"/>
    <n v="6"/>
    <n v="1959"/>
    <n v="1959"/>
    <s v="Gable"/>
    <s v="CompShg"/>
    <s v="WdShing"/>
    <s v="Wd Shng"/>
    <s v="BrkFace"/>
    <n v="207"/>
    <s v="TA"/>
    <s v="TA"/>
    <s v="CBlock"/>
    <s v="TA"/>
    <s v="TA"/>
    <s v="No"/>
    <s v="BLQ"/>
    <n v="414"/>
    <s v="Unf"/>
    <n v="0"/>
    <n v="450"/>
    <n v="864"/>
    <s v="GasA"/>
    <s v="Ex"/>
    <x v="0"/>
    <s v="SBrkr"/>
    <n v="864"/>
    <n v="0"/>
    <n v="0"/>
    <n v="864"/>
    <n v="1"/>
    <n v="0"/>
    <n v="1"/>
    <n v="0"/>
    <n v="2"/>
    <n v="1"/>
    <s v="Gd"/>
    <n v="4"/>
    <s v="Typ"/>
    <n v="0"/>
    <s v="NA"/>
    <s v="Attchd"/>
    <n v="1959"/>
    <s v="Unf"/>
    <n v="1"/>
    <n v="288"/>
    <s v="TA"/>
    <s v="TA"/>
    <s v="Y"/>
    <n v="168"/>
    <n v="0"/>
    <n v="0"/>
    <n v="0"/>
    <n v="0"/>
    <n v="0"/>
    <s v="NA"/>
    <s v="NA"/>
    <s v="NA"/>
    <n v="0"/>
    <n v="10"/>
    <n v="2006"/>
    <s v="WD"/>
    <s v="Abnorml"/>
    <n v="120000"/>
    <m/>
    <m/>
  </r>
  <r>
    <x v="1196"/>
    <n v="30"/>
    <s v="RL"/>
    <n v="60"/>
    <n v="10800"/>
    <s v="Pave"/>
    <s v="Grvl"/>
    <s v="Reg"/>
    <s v="Lvl"/>
    <s v="AllPub"/>
    <s v="Inside"/>
    <s v="Gtl"/>
    <s v="OldTown"/>
    <s v="Norm"/>
    <s v="Norm"/>
    <s v="1Fam"/>
    <s v="1Story"/>
    <n v="5"/>
    <n v="6"/>
    <n v="1920"/>
    <n v="1950"/>
    <s v="Hip"/>
    <s v="CompShg"/>
    <s v="Stucco"/>
    <s v="Stucco"/>
    <s v="None"/>
    <n v="0"/>
    <s v="TA"/>
    <s v="TA"/>
    <s v="BrkTil"/>
    <s v="TA"/>
    <s v="TA"/>
    <s v="No"/>
    <s v="Rec"/>
    <n v="821"/>
    <s v="Unf"/>
    <n v="0"/>
    <n v="299"/>
    <n v="1120"/>
    <s v="GasA"/>
    <s v="Ex"/>
    <x v="0"/>
    <s v="SBrkr"/>
    <n v="1130"/>
    <n v="0"/>
    <n v="0"/>
    <n v="1130"/>
    <n v="1"/>
    <n v="0"/>
    <n v="1"/>
    <n v="0"/>
    <n v="2"/>
    <n v="1"/>
    <s v="TA"/>
    <n v="5"/>
    <s v="Typ"/>
    <n v="1"/>
    <s v="Gd"/>
    <s v="Detchd"/>
    <n v="1970"/>
    <s v="Unf"/>
    <n v="2"/>
    <n v="720"/>
    <s v="TA"/>
    <s v="TA"/>
    <s v="Y"/>
    <n v="229"/>
    <n v="0"/>
    <n v="0"/>
    <n v="0"/>
    <n v="0"/>
    <n v="0"/>
    <s v="NA"/>
    <s v="NA"/>
    <s v="NA"/>
    <n v="0"/>
    <n v="6"/>
    <n v="2006"/>
    <s v="WD"/>
    <s v="Normal"/>
    <n v="120000"/>
    <m/>
    <m/>
  </r>
  <r>
    <x v="1197"/>
    <n v="50"/>
    <s v="RM"/>
    <n v="50"/>
    <n v="6000"/>
    <s v="Pave"/>
    <s v="NA"/>
    <s v="Reg"/>
    <s v="Lvl"/>
    <s v="AllPub"/>
    <s v="Corner"/>
    <s v="Gtl"/>
    <s v="BrkSide"/>
    <s v="Norm"/>
    <s v="Norm"/>
    <s v="1Fam"/>
    <s v="1.5Fin"/>
    <n v="6"/>
    <n v="7"/>
    <n v="1929"/>
    <n v="1950"/>
    <s v="Gable"/>
    <s v="CompShg"/>
    <s v="WdShing"/>
    <s v="Wd Shng"/>
    <s v="None"/>
    <n v="0"/>
    <s v="TA"/>
    <s v="TA"/>
    <s v="BrkTil"/>
    <s v="TA"/>
    <s v="TA"/>
    <s v="No"/>
    <s v="Unf"/>
    <n v="0"/>
    <s v="Unf"/>
    <n v="0"/>
    <n v="862"/>
    <n v="862"/>
    <s v="GasA"/>
    <s v="TA"/>
    <x v="0"/>
    <s v="SBrkr"/>
    <n v="950"/>
    <n v="208"/>
    <n v="0"/>
    <n v="1158"/>
    <n v="0"/>
    <n v="0"/>
    <n v="1"/>
    <n v="0"/>
    <n v="3"/>
    <n v="1"/>
    <s v="TA"/>
    <n v="5"/>
    <s v="Typ"/>
    <n v="1"/>
    <s v="Gd"/>
    <s v="BuiltIn"/>
    <n v="1929"/>
    <s v="RFn"/>
    <n v="1"/>
    <n v="208"/>
    <s v="TA"/>
    <s v="TA"/>
    <s v="Y"/>
    <n v="0"/>
    <n v="0"/>
    <n v="112"/>
    <n v="0"/>
    <n v="0"/>
    <n v="0"/>
    <s v="NA"/>
    <s v="NA"/>
    <s v="NA"/>
    <n v="0"/>
    <n v="7"/>
    <n v="2008"/>
    <s v="WD"/>
    <s v="Normal"/>
    <n v="120000"/>
    <m/>
    <m/>
  </r>
  <r>
    <x v="1198"/>
    <n v="190"/>
    <s v="RM"/>
    <n v="65"/>
    <n v="7800"/>
    <s v="Pave"/>
    <s v="NA"/>
    <s v="Reg"/>
    <s v="Lvl"/>
    <s v="AllPub"/>
    <s v="Inside"/>
    <s v="Gtl"/>
    <s v="OldTown"/>
    <s v="Artery"/>
    <s v="Norm"/>
    <s v="2fmCon"/>
    <s v="1.5Fin"/>
    <n v="5"/>
    <n v="7"/>
    <n v="1939"/>
    <n v="1950"/>
    <s v="Gable"/>
    <s v="CompShg"/>
    <s v="MetalSd"/>
    <s v="MetalSd"/>
    <s v="None"/>
    <n v="0"/>
    <s v="TA"/>
    <s v="TA"/>
    <s v="CBlock"/>
    <s v="Gd"/>
    <s v="TA"/>
    <s v="Mn"/>
    <s v="Rec"/>
    <n v="507"/>
    <s v="Unf"/>
    <n v="0"/>
    <n v="286"/>
    <n v="793"/>
    <s v="GasA"/>
    <s v="TA"/>
    <x v="0"/>
    <s v="SBrkr"/>
    <n v="793"/>
    <n v="325"/>
    <n v="0"/>
    <n v="1118"/>
    <n v="1"/>
    <n v="0"/>
    <n v="1"/>
    <n v="0"/>
    <n v="3"/>
    <n v="1"/>
    <s v="TA"/>
    <n v="5"/>
    <s v="Typ"/>
    <n v="1"/>
    <s v="Gd"/>
    <s v="Detchd"/>
    <n v="1939"/>
    <s v="Unf"/>
    <n v="2"/>
    <n v="410"/>
    <s v="TA"/>
    <s v="TA"/>
    <s v="Y"/>
    <n v="0"/>
    <n v="0"/>
    <n v="0"/>
    <n v="0"/>
    <n v="271"/>
    <n v="0"/>
    <s v="NA"/>
    <s v="MnPrv"/>
    <s v="NA"/>
    <n v="0"/>
    <n v="5"/>
    <n v="2006"/>
    <s v="WD"/>
    <s v="Normal"/>
    <n v="119900"/>
    <m/>
    <m/>
  </r>
  <r>
    <x v="1199"/>
    <n v="20"/>
    <s v="RH"/>
    <n v="60"/>
    <n v="7800"/>
    <s v="Pave"/>
    <s v="NA"/>
    <s v="Reg"/>
    <s v="Lvl"/>
    <s v="AllPub"/>
    <s v="Corner"/>
    <s v="Gtl"/>
    <s v="SawyerW"/>
    <s v="Norm"/>
    <s v="Norm"/>
    <s v="1Fam"/>
    <s v="1Story"/>
    <n v="5"/>
    <n v="5"/>
    <n v="1965"/>
    <n v="1965"/>
    <s v="Gable"/>
    <s v="CompShg"/>
    <s v="VinylSd"/>
    <s v="VinylSd"/>
    <s v="None"/>
    <n v="0"/>
    <s v="TA"/>
    <s v="TA"/>
    <s v="CBlock"/>
    <s v="TA"/>
    <s v="TA"/>
    <s v="No"/>
    <s v="BLQ"/>
    <n v="641"/>
    <s v="Unf"/>
    <n v="0"/>
    <n v="187"/>
    <n v="828"/>
    <s v="GasA"/>
    <s v="Gd"/>
    <x v="0"/>
    <s v="SBrkr"/>
    <n v="965"/>
    <n v="0"/>
    <n v="0"/>
    <n v="965"/>
    <n v="1"/>
    <n v="0"/>
    <n v="1"/>
    <n v="0"/>
    <n v="3"/>
    <n v="1"/>
    <s v="TA"/>
    <n v="6"/>
    <s v="Typ"/>
    <n v="0"/>
    <s v="NA"/>
    <s v="Detchd"/>
    <n v="1979"/>
    <s v="Unf"/>
    <n v="1"/>
    <n v="300"/>
    <s v="TA"/>
    <s v="TA"/>
    <s v="Y"/>
    <n v="421"/>
    <n v="0"/>
    <n v="0"/>
    <n v="0"/>
    <n v="0"/>
    <n v="0"/>
    <s v="NA"/>
    <s v="MnPrv"/>
    <s v="NA"/>
    <n v="0"/>
    <n v="7"/>
    <n v="2006"/>
    <s v="WD"/>
    <s v="Abnorml"/>
    <n v="119900"/>
    <m/>
    <m/>
  </r>
  <r>
    <x v="1200"/>
    <n v="30"/>
    <s v="RL"/>
    <n v="50"/>
    <n v="6305"/>
    <s v="Pave"/>
    <s v="NA"/>
    <s v="Reg"/>
    <s v="Bnk"/>
    <s v="AllPub"/>
    <s v="Inside"/>
    <s v="Gtl"/>
    <s v="Crawfor"/>
    <s v="Norm"/>
    <s v="Norm"/>
    <s v="1Fam"/>
    <s v="1Story"/>
    <n v="5"/>
    <n v="7"/>
    <n v="1938"/>
    <n v="1950"/>
    <s v="Gable"/>
    <s v="CompShg"/>
    <s v="MetalSd"/>
    <s v="MetalSd"/>
    <s v="None"/>
    <n v="0"/>
    <s v="TA"/>
    <s v="Gd"/>
    <s v="PConc"/>
    <s v="Fa"/>
    <s v="Fa"/>
    <s v="No"/>
    <s v="Unf"/>
    <n v="0"/>
    <s v="Unf"/>
    <n v="0"/>
    <n v="920"/>
    <n v="920"/>
    <s v="GasA"/>
    <s v="Ex"/>
    <x v="0"/>
    <s v="SBrkr"/>
    <n v="954"/>
    <n v="0"/>
    <n v="0"/>
    <n v="954"/>
    <n v="0"/>
    <n v="0"/>
    <n v="1"/>
    <n v="0"/>
    <n v="2"/>
    <n v="1"/>
    <s v="Fa"/>
    <n v="5"/>
    <s v="Typ"/>
    <n v="1"/>
    <s v="Gd"/>
    <s v="Basment"/>
    <n v="1938"/>
    <s v="Unf"/>
    <n v="1"/>
    <n v="240"/>
    <s v="Fa"/>
    <s v="TA"/>
    <s v="Y"/>
    <n v="0"/>
    <n v="0"/>
    <n v="0"/>
    <n v="0"/>
    <n v="0"/>
    <n v="0"/>
    <s v="NA"/>
    <s v="MnPrv"/>
    <s v="NA"/>
    <n v="0"/>
    <n v="6"/>
    <n v="2007"/>
    <s v="WD"/>
    <s v="Normal"/>
    <n v="119750"/>
    <m/>
    <m/>
  </r>
  <r>
    <x v="1201"/>
    <n v="50"/>
    <s v="RM"/>
    <n v="50"/>
    <n v="8600"/>
    <s v="Pave"/>
    <s v="NA"/>
    <s v="Reg"/>
    <s v="Bnk"/>
    <s v="AllPub"/>
    <s v="Inside"/>
    <s v="Gtl"/>
    <s v="IDOTRR"/>
    <s v="Norm"/>
    <s v="Norm"/>
    <s v="1Fam"/>
    <s v="1.5Fin"/>
    <n v="6"/>
    <n v="6"/>
    <n v="1937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80"/>
    <n v="780"/>
    <s v="GasA"/>
    <s v="TA"/>
    <x v="0"/>
    <s v="SBrkr"/>
    <n v="780"/>
    <n v="596"/>
    <n v="0"/>
    <n v="1376"/>
    <n v="0"/>
    <n v="0"/>
    <n v="2"/>
    <n v="0"/>
    <n v="3"/>
    <n v="1"/>
    <s v="TA"/>
    <n v="7"/>
    <s v="Typ"/>
    <n v="1"/>
    <s v="Gd"/>
    <s v="Detchd"/>
    <n v="1937"/>
    <s v="Unf"/>
    <n v="1"/>
    <n v="198"/>
    <s v="TA"/>
    <s v="TA"/>
    <s v="N"/>
    <n v="0"/>
    <n v="0"/>
    <n v="0"/>
    <n v="0"/>
    <n v="0"/>
    <n v="0"/>
    <s v="NA"/>
    <s v="NA"/>
    <s v="NA"/>
    <n v="0"/>
    <n v="6"/>
    <n v="2006"/>
    <s v="WD"/>
    <s v="Normal"/>
    <n v="119500"/>
    <m/>
    <m/>
  </r>
  <r>
    <x v="1202"/>
    <n v="20"/>
    <s v="RL"/>
    <n v="61"/>
    <n v="9758"/>
    <s v="Pave"/>
    <s v="NA"/>
    <s v="IR1"/>
    <s v="Lvl"/>
    <s v="AllPub"/>
    <s v="Inside"/>
    <s v="Gtl"/>
    <s v="NAmes"/>
    <s v="Norm"/>
    <s v="Norm"/>
    <s v="1Fam"/>
    <s v="1Story"/>
    <n v="5"/>
    <n v="5"/>
    <n v="1971"/>
    <n v="1971"/>
    <s v="Gable"/>
    <s v="CompShg"/>
    <s v="HdBoard"/>
    <s v="MetalSd"/>
    <s v="None"/>
    <n v="0"/>
    <s v="TA"/>
    <s v="TA"/>
    <s v="CBlock"/>
    <s v="TA"/>
    <s v="TA"/>
    <s v="No"/>
    <s v="BLQ"/>
    <n v="412"/>
    <s v="LwQ"/>
    <n v="287"/>
    <n v="251"/>
    <n v="950"/>
    <s v="GasA"/>
    <s v="TA"/>
    <x v="0"/>
    <s v="SBrkr"/>
    <n v="950"/>
    <n v="0"/>
    <n v="0"/>
    <n v="950"/>
    <n v="0"/>
    <n v="0"/>
    <n v="1"/>
    <n v="0"/>
    <n v="3"/>
    <n v="1"/>
    <s v="TA"/>
    <n v="5"/>
    <s v="Typ"/>
    <n v="0"/>
    <s v="NA"/>
    <s v="Detchd"/>
    <n v="1981"/>
    <s v="Unf"/>
    <n v="1"/>
    <n v="280"/>
    <s v="TA"/>
    <s v="TA"/>
    <s v="Y"/>
    <n v="0"/>
    <n v="0"/>
    <n v="0"/>
    <n v="0"/>
    <n v="0"/>
    <n v="0"/>
    <s v="NA"/>
    <s v="NA"/>
    <s v="NA"/>
    <n v="0"/>
    <n v="7"/>
    <n v="2007"/>
    <s v="WD"/>
    <s v="Normal"/>
    <n v="119500"/>
    <m/>
    <m/>
  </r>
  <r>
    <x v="1203"/>
    <n v="20"/>
    <s v="RL"/>
    <n v="37"/>
    <n v="6951"/>
    <s v="Pave"/>
    <s v="NA"/>
    <s v="IR1"/>
    <s v="Lvl"/>
    <s v="AllPub"/>
    <s v="CulDSac"/>
    <s v="Gtl"/>
    <s v="Mitchel"/>
    <s v="Norm"/>
    <s v="Norm"/>
    <s v="1Fam"/>
    <s v="1Story"/>
    <n v="5"/>
    <n v="5"/>
    <n v="1984"/>
    <n v="1985"/>
    <s v="Gable"/>
    <s v="CompShg"/>
    <s v="HdBoard"/>
    <s v="Plywood"/>
    <s v="None"/>
    <n v="0"/>
    <s v="TA"/>
    <s v="TA"/>
    <s v="CBlock"/>
    <s v="TA"/>
    <s v="TA"/>
    <s v="No"/>
    <s v="ALQ"/>
    <n v="658"/>
    <s v="Unf"/>
    <n v="0"/>
    <n v="218"/>
    <n v="876"/>
    <s v="GasA"/>
    <s v="TA"/>
    <x v="0"/>
    <s v="SBrkr"/>
    <n v="923"/>
    <n v="0"/>
    <n v="0"/>
    <n v="923"/>
    <n v="1"/>
    <n v="0"/>
    <n v="1"/>
    <n v="0"/>
    <n v="3"/>
    <n v="1"/>
    <s v="TA"/>
    <n v="5"/>
    <s v="Typ"/>
    <n v="0"/>
    <s v="NA"/>
    <s v="Attchd"/>
    <n v="1984"/>
    <s v="Unf"/>
    <n v="1"/>
    <n v="264"/>
    <s v="TA"/>
    <s v="TA"/>
    <s v="Y"/>
    <n v="362"/>
    <n v="0"/>
    <n v="0"/>
    <n v="0"/>
    <n v="0"/>
    <n v="0"/>
    <s v="NA"/>
    <s v="MnPrv"/>
    <s v="NA"/>
    <n v="0"/>
    <n v="10"/>
    <n v="2008"/>
    <s v="WD"/>
    <s v="Normal"/>
    <n v="119500"/>
    <m/>
    <m/>
  </r>
  <r>
    <x v="1204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5"/>
    <n v="7"/>
    <n v="1972"/>
    <n v="1972"/>
    <s v="Gable"/>
    <s v="CompShg"/>
    <s v="CemntBd"/>
    <s v="CmentBd"/>
    <s v="BrkFace"/>
    <n v="268"/>
    <s v="TA"/>
    <s v="TA"/>
    <s v="CBlock"/>
    <s v="TA"/>
    <s v="TA"/>
    <s v="No"/>
    <s v="ALQ"/>
    <n v="231"/>
    <s v="Unf"/>
    <n v="0"/>
    <n v="399"/>
    <n v="630"/>
    <s v="GasA"/>
    <s v="TA"/>
    <x v="0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72"/>
    <s v="Unf"/>
    <n v="1"/>
    <n v="264"/>
    <s v="TA"/>
    <s v="TA"/>
    <s v="Y"/>
    <n v="185"/>
    <n v="0"/>
    <n v="0"/>
    <n v="0"/>
    <n v="0"/>
    <n v="0"/>
    <s v="NA"/>
    <s v="NA"/>
    <s v="NA"/>
    <n v="0"/>
    <n v="2"/>
    <n v="2009"/>
    <s v="WD"/>
    <s v="Normal"/>
    <n v="119500"/>
    <m/>
    <m/>
  </r>
  <r>
    <x v="1205"/>
    <n v="20"/>
    <s v="RL"/>
    <n v="60"/>
    <n v="11664"/>
    <s v="Pave"/>
    <s v="NA"/>
    <s v="Reg"/>
    <s v="Lvl"/>
    <s v="AllPub"/>
    <s v="Inside"/>
    <s v="Gtl"/>
    <s v="NAmes"/>
    <s v="Artery"/>
    <s v="Norm"/>
    <s v="1Fam"/>
    <s v="1Story"/>
    <n v="6"/>
    <n v="5"/>
    <n v="1948"/>
    <n v="1950"/>
    <s v="Gable"/>
    <s v="CompShg"/>
    <s v="MetalSd"/>
    <s v="MetalSd"/>
    <s v="BrkFace"/>
    <n v="206"/>
    <s v="TA"/>
    <s v="TA"/>
    <s v="CBlock"/>
    <s v="TA"/>
    <s v="Fa"/>
    <s v="No"/>
    <s v="BLQ"/>
    <n v="336"/>
    <s v="Unf"/>
    <n v="0"/>
    <n v="746"/>
    <n v="1082"/>
    <s v="GasA"/>
    <s v="TA"/>
    <x v="0"/>
    <s v="SBrkr"/>
    <n v="1082"/>
    <n v="0"/>
    <n v="0"/>
    <n v="1082"/>
    <n v="0"/>
    <n v="0"/>
    <n v="1"/>
    <n v="0"/>
    <n v="2"/>
    <n v="1"/>
    <s v="TA"/>
    <n v="5"/>
    <s v="Typ"/>
    <n v="1"/>
    <s v="Gd"/>
    <s v="Detchd"/>
    <n v="1948"/>
    <s v="Unf"/>
    <n v="1"/>
    <n v="240"/>
    <s v="TA"/>
    <s v="TA"/>
    <s v="Y"/>
    <n v="0"/>
    <n v="130"/>
    <n v="0"/>
    <n v="0"/>
    <n v="0"/>
    <n v="0"/>
    <s v="NA"/>
    <s v="NA"/>
    <s v="NA"/>
    <n v="0"/>
    <n v="11"/>
    <n v="2007"/>
    <s v="WD"/>
    <s v="Normal"/>
    <n v="119200"/>
    <m/>
    <m/>
  </r>
  <r>
    <x v="1206"/>
    <n v="90"/>
    <s v="RL"/>
    <s v="NA"/>
    <n v="10624"/>
    <s v="Pave"/>
    <s v="NA"/>
    <s v="IR1"/>
    <s v="Lvl"/>
    <s v="AllPub"/>
    <s v="Inside"/>
    <s v="Gtl"/>
    <s v="NAmes"/>
    <s v="Norm"/>
    <s v="Norm"/>
    <s v="Duplex"/>
    <s v="1Story"/>
    <n v="5"/>
    <n v="4"/>
    <n v="1964"/>
    <n v="1964"/>
    <s v="Gable"/>
    <s v="CompShg"/>
    <s v="HdBoard"/>
    <s v="HdBoard"/>
    <s v="BrkFace"/>
    <n v="84"/>
    <s v="TA"/>
    <s v="TA"/>
    <s v="CBlock"/>
    <s v="TA"/>
    <s v="TA"/>
    <s v="No"/>
    <s v="GLQ"/>
    <n v="40"/>
    <s v="Rec"/>
    <n v="264"/>
    <n v="1424"/>
    <n v="1728"/>
    <s v="GasA"/>
    <s v="TA"/>
    <x v="0"/>
    <s v="SBrkr"/>
    <n v="1728"/>
    <n v="0"/>
    <n v="0"/>
    <n v="1728"/>
    <n v="0"/>
    <n v="1"/>
    <n v="2"/>
    <n v="0"/>
    <n v="6"/>
    <n v="2"/>
    <s v="TA"/>
    <n v="10"/>
    <s v="Typ"/>
    <n v="0"/>
    <s v="NA"/>
    <s v="Detchd"/>
    <n v="2002"/>
    <s v="Unf"/>
    <n v="1"/>
    <n v="352"/>
    <s v="TA"/>
    <s v="TA"/>
    <s v="Y"/>
    <n v="155"/>
    <n v="0"/>
    <n v="0"/>
    <n v="0"/>
    <n v="0"/>
    <n v="0"/>
    <s v="NA"/>
    <s v="NA"/>
    <s v="NA"/>
    <n v="0"/>
    <n v="11"/>
    <n v="2007"/>
    <s v="WD"/>
    <s v="Normal"/>
    <n v="119000"/>
    <m/>
    <m/>
  </r>
  <r>
    <x v="1207"/>
    <n v="50"/>
    <s v="RL"/>
    <n v="50"/>
    <n v="8405"/>
    <s v="Pave"/>
    <s v="Grvl"/>
    <s v="Reg"/>
    <s v="Lvl"/>
    <s v="AllPub"/>
    <s v="Inside"/>
    <s v="Gtl"/>
    <s v="Edwards"/>
    <s v="Norm"/>
    <s v="Norm"/>
    <s v="1Fam"/>
    <s v="1.5Fin"/>
    <n v="5"/>
    <n v="8"/>
    <n v="1900"/>
    <n v="1950"/>
    <s v="Gable"/>
    <s v="CompShg"/>
    <s v="MetalSd"/>
    <s v="MetalSd"/>
    <s v="None"/>
    <n v="0"/>
    <s v="TA"/>
    <s v="TA"/>
    <s v="BrkTil"/>
    <s v="TA"/>
    <s v="Gd"/>
    <s v="No"/>
    <s v="Rec"/>
    <n v="241"/>
    <s v="BLQ"/>
    <n v="391"/>
    <n v="229"/>
    <n v="861"/>
    <s v="GasA"/>
    <s v="Ex"/>
    <x v="0"/>
    <s v="SBrkr"/>
    <n v="961"/>
    <n v="406"/>
    <n v="0"/>
    <n v="1367"/>
    <n v="1"/>
    <n v="0"/>
    <n v="1"/>
    <n v="0"/>
    <n v="4"/>
    <n v="1"/>
    <s v="TA"/>
    <n v="7"/>
    <s v="Typ"/>
    <n v="0"/>
    <s v="NA"/>
    <s v="Detchd"/>
    <n v="1978"/>
    <s v="Unf"/>
    <n v="1"/>
    <n v="384"/>
    <s v="TA"/>
    <s v="TA"/>
    <s v="Y"/>
    <n v="0"/>
    <n v="130"/>
    <n v="112"/>
    <n v="0"/>
    <n v="0"/>
    <n v="0"/>
    <s v="NA"/>
    <s v="MnPrv"/>
    <s v="NA"/>
    <n v="0"/>
    <n v="4"/>
    <n v="2008"/>
    <s v="WD"/>
    <s v="Normal"/>
    <n v="119000"/>
    <m/>
    <m/>
  </r>
  <r>
    <x v="1208"/>
    <n v="45"/>
    <s v="RM"/>
    <n v="50"/>
    <n v="6000"/>
    <s v="Pave"/>
    <s v="NA"/>
    <s v="Reg"/>
    <s v="Lvl"/>
    <s v="AllPub"/>
    <s v="Inside"/>
    <s v="Gtl"/>
    <s v="BrkSide"/>
    <s v="Norm"/>
    <s v="Norm"/>
    <s v="1Fam"/>
    <s v="1.5Unf"/>
    <n v="6"/>
    <n v="7"/>
    <n v="1926"/>
    <n v="2004"/>
    <s v="Gable"/>
    <s v="CompShg"/>
    <s v="Wd Sdng"/>
    <s v="Wd Sdng"/>
    <s v="None"/>
    <n v="0"/>
    <s v="Gd"/>
    <s v="TA"/>
    <s v="PConc"/>
    <s v="TA"/>
    <s v="TA"/>
    <s v="No"/>
    <s v="Unf"/>
    <n v="0"/>
    <s v="Unf"/>
    <n v="0"/>
    <n v="884"/>
    <n v="884"/>
    <s v="GasA"/>
    <s v="Gd"/>
    <x v="0"/>
    <s v="SBrkr"/>
    <n v="904"/>
    <n v="0"/>
    <n v="0"/>
    <n v="904"/>
    <n v="0"/>
    <n v="0"/>
    <n v="1"/>
    <n v="0"/>
    <n v="2"/>
    <n v="1"/>
    <s v="TA"/>
    <n v="4"/>
    <s v="Typ"/>
    <n v="0"/>
    <s v="NA"/>
    <s v="Detchd"/>
    <n v="1926"/>
    <s v="Unf"/>
    <n v="1"/>
    <n v="180"/>
    <s v="TA"/>
    <s v="TA"/>
    <s v="Y"/>
    <n v="0"/>
    <n v="0"/>
    <n v="105"/>
    <n v="0"/>
    <n v="0"/>
    <n v="0"/>
    <s v="NA"/>
    <s v="NA"/>
    <s v="NA"/>
    <n v="0"/>
    <n v="1"/>
    <n v="2009"/>
    <s v="WD"/>
    <s v="Normal"/>
    <n v="119000"/>
    <m/>
    <m/>
  </r>
  <r>
    <x v="1209"/>
    <n v="50"/>
    <s v="RL"/>
    <n v="80"/>
    <n v="9600"/>
    <s v="Pave"/>
    <s v="NA"/>
    <s v="Reg"/>
    <s v="Lvl"/>
    <s v="AllPub"/>
    <s v="Inside"/>
    <s v="Gtl"/>
    <s v="NAmes"/>
    <s v="Norm"/>
    <s v="Norm"/>
    <s v="1Fam"/>
    <s v="1.5Fin"/>
    <n v="6"/>
    <n v="5"/>
    <n v="1950"/>
    <n v="1950"/>
    <s v="Gable"/>
    <s v="CompShg"/>
    <s v="VinylSd"/>
    <s v="VinylSd"/>
    <s v="None"/>
    <n v="0"/>
    <s v="TA"/>
    <s v="TA"/>
    <s v="CBlock"/>
    <s v="TA"/>
    <s v="TA"/>
    <s v="No"/>
    <s v="BLQ"/>
    <n v="280"/>
    <s v="Unf"/>
    <n v="0"/>
    <n v="752"/>
    <n v="1032"/>
    <s v="GasA"/>
    <s v="TA"/>
    <x v="0"/>
    <s v="FuseA"/>
    <n v="1032"/>
    <n v="220"/>
    <n v="0"/>
    <n v="1252"/>
    <n v="0"/>
    <n v="0"/>
    <n v="1"/>
    <n v="0"/>
    <n v="3"/>
    <n v="1"/>
    <s v="TA"/>
    <n v="6"/>
    <s v="Typ"/>
    <n v="0"/>
    <s v="NA"/>
    <s v="Attchd"/>
    <n v="1950"/>
    <s v="Unf"/>
    <n v="1"/>
    <n v="288"/>
    <s v="TA"/>
    <s v="TA"/>
    <s v="Y"/>
    <n v="0"/>
    <n v="0"/>
    <n v="96"/>
    <n v="0"/>
    <n v="0"/>
    <n v="0"/>
    <s v="NA"/>
    <s v="NA"/>
    <s v="NA"/>
    <n v="0"/>
    <n v="4"/>
    <n v="2008"/>
    <s v="WD"/>
    <s v="Abnorml"/>
    <n v="119000"/>
    <m/>
    <m/>
  </r>
  <r>
    <x v="1210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7"/>
    <n v="1950"/>
    <n v="1950"/>
    <s v="Gable"/>
    <s v="CompShg"/>
    <s v="MetalSd"/>
    <s v="MetalSd"/>
    <s v="None"/>
    <n v="0"/>
    <s v="TA"/>
    <s v="TA"/>
    <s v="CBlock"/>
    <s v="TA"/>
    <s v="TA"/>
    <s v="No"/>
    <s v="BLQ"/>
    <n v="534"/>
    <s v="Rec"/>
    <n v="96"/>
    <n v="246"/>
    <n v="876"/>
    <s v="GasA"/>
    <s v="TA"/>
    <x v="0"/>
    <s v="SBrkr"/>
    <n v="988"/>
    <n v="0"/>
    <n v="0"/>
    <n v="988"/>
    <n v="0"/>
    <n v="0"/>
    <n v="1"/>
    <n v="0"/>
    <n v="3"/>
    <n v="1"/>
    <s v="TA"/>
    <n v="6"/>
    <s v="Typ"/>
    <n v="0"/>
    <s v="NA"/>
    <s v="Attchd"/>
    <n v="1950"/>
    <s v="Unf"/>
    <n v="1"/>
    <n v="276"/>
    <s v="TA"/>
    <s v="TA"/>
    <s v="Y"/>
    <n v="0"/>
    <n v="80"/>
    <n v="0"/>
    <n v="0"/>
    <n v="0"/>
    <n v="0"/>
    <s v="NA"/>
    <s v="NA"/>
    <s v="NA"/>
    <n v="0"/>
    <n v="5"/>
    <n v="2007"/>
    <s v="WD"/>
    <s v="Normal"/>
    <n v="119000"/>
    <m/>
    <m/>
  </r>
  <r>
    <x v="1211"/>
    <n v="20"/>
    <s v="RL"/>
    <n v="60"/>
    <n v="8190"/>
    <s v="Pave"/>
    <s v="NA"/>
    <s v="Reg"/>
    <s v="Lvl"/>
    <s v="AllPub"/>
    <s v="Inside"/>
    <s v="Gtl"/>
    <s v="Edwards"/>
    <s v="Norm"/>
    <s v="Norm"/>
    <s v="1Fam"/>
    <s v="1Story"/>
    <n v="4"/>
    <n v="6"/>
    <n v="1954"/>
    <n v="1954"/>
    <s v="Hip"/>
    <s v="CompShg"/>
    <s v="Wd Sdng"/>
    <s v="Wd Sdng"/>
    <s v="None"/>
    <n v="0"/>
    <s v="TA"/>
    <s v="TA"/>
    <s v="CBlock"/>
    <s v="TA"/>
    <s v="TA"/>
    <s v="No"/>
    <s v="Rec"/>
    <n v="732"/>
    <s v="Unf"/>
    <n v="0"/>
    <n v="216"/>
    <n v="948"/>
    <s v="GasA"/>
    <s v="Ex"/>
    <x v="0"/>
    <s v="SBrkr"/>
    <n v="948"/>
    <n v="0"/>
    <n v="0"/>
    <n v="948"/>
    <n v="1"/>
    <n v="0"/>
    <n v="1"/>
    <n v="0"/>
    <n v="3"/>
    <n v="1"/>
    <s v="TA"/>
    <n v="5"/>
    <s v="Typ"/>
    <n v="1"/>
    <s v="TA"/>
    <s v="Detchd"/>
    <n v="1956"/>
    <s v="Unf"/>
    <n v="1"/>
    <n v="280"/>
    <s v="TA"/>
    <s v="TA"/>
    <s v="Y"/>
    <n v="0"/>
    <n v="36"/>
    <n v="0"/>
    <n v="0"/>
    <n v="0"/>
    <n v="0"/>
    <s v="NA"/>
    <s v="NA"/>
    <s v="NA"/>
    <n v="0"/>
    <n v="10"/>
    <n v="2007"/>
    <s v="WD"/>
    <s v="Normal"/>
    <n v="119000"/>
    <m/>
    <m/>
  </r>
  <r>
    <x v="1212"/>
    <n v="30"/>
    <s v="RM"/>
    <n v="60"/>
    <n v="7200"/>
    <s v="Pave"/>
    <s v="NA"/>
    <s v="Reg"/>
    <s v="Lvl"/>
    <s v="AllPub"/>
    <s v="Corner"/>
    <s v="Gtl"/>
    <s v="OldTown"/>
    <s v="Norm"/>
    <s v="Norm"/>
    <s v="1Fam"/>
    <s v="1Story"/>
    <n v="5"/>
    <n v="7"/>
    <n v="1940"/>
    <n v="1992"/>
    <s v="Gable"/>
    <s v="CompShg"/>
    <s v="MetalSd"/>
    <s v="MetalSd"/>
    <s v="Stone"/>
    <n v="294"/>
    <s v="TA"/>
    <s v="Gd"/>
    <s v="CBlock"/>
    <s v="TA"/>
    <s v="TA"/>
    <s v="No"/>
    <s v="BLQ"/>
    <n v="510"/>
    <s v="Unf"/>
    <n v="0"/>
    <n v="278"/>
    <n v="788"/>
    <s v="GasA"/>
    <s v="TA"/>
    <x v="0"/>
    <s v="SBrkr"/>
    <n v="804"/>
    <n v="0"/>
    <n v="0"/>
    <n v="804"/>
    <n v="1"/>
    <n v="0"/>
    <n v="1"/>
    <n v="0"/>
    <n v="2"/>
    <n v="1"/>
    <s v="Gd"/>
    <n v="4"/>
    <s v="Typ"/>
    <n v="2"/>
    <s v="Gd"/>
    <s v="Attchd"/>
    <n v="1940"/>
    <s v="Unf"/>
    <n v="1"/>
    <n v="240"/>
    <s v="TA"/>
    <s v="TA"/>
    <s v="Y"/>
    <n v="0"/>
    <n v="0"/>
    <n v="154"/>
    <n v="0"/>
    <n v="0"/>
    <n v="0"/>
    <s v="NA"/>
    <s v="MnPrv"/>
    <s v="NA"/>
    <n v="0"/>
    <n v="2"/>
    <n v="2010"/>
    <s v="WD"/>
    <s v="Abnorml"/>
    <n v="119000"/>
    <m/>
    <m/>
  </r>
  <r>
    <x v="1213"/>
    <n v="90"/>
    <s v="RL"/>
    <n v="64"/>
    <n v="7018"/>
    <s v="Pave"/>
    <s v="NA"/>
    <s v="Reg"/>
    <s v="Bnk"/>
    <s v="AllPub"/>
    <s v="Inside"/>
    <s v="Gtl"/>
    <s v="SawyerW"/>
    <s v="Norm"/>
    <s v="Norm"/>
    <s v="Duplex"/>
    <s v="1Story"/>
    <n v="5"/>
    <n v="5"/>
    <n v="1979"/>
    <n v="1979"/>
    <s v="Gable"/>
    <s v="CompShg"/>
    <s v="HdBoard"/>
    <s v="HdBoard"/>
    <s v="None"/>
    <n v="0"/>
    <s v="TA"/>
    <s v="Fa"/>
    <s v="Slab"/>
    <s v="NA"/>
    <s v="NA"/>
    <s v="NA"/>
    <s v="NA"/>
    <n v="0"/>
    <s v="NA"/>
    <n v="0"/>
    <n v="0"/>
    <n v="0"/>
    <s v="GasA"/>
    <s v="TA"/>
    <x v="0"/>
    <s v="SBrkr"/>
    <n v="1535"/>
    <n v="0"/>
    <n v="0"/>
    <n v="1535"/>
    <n v="0"/>
    <n v="0"/>
    <n v="2"/>
    <n v="0"/>
    <n v="4"/>
    <n v="2"/>
    <s v="TA"/>
    <n v="8"/>
    <s v="Typ"/>
    <n v="0"/>
    <s v="NA"/>
    <s v="Attchd"/>
    <n v="1979"/>
    <s v="Unf"/>
    <n v="2"/>
    <n v="410"/>
    <s v="TA"/>
    <s v="TA"/>
    <s v="Y"/>
    <n v="0"/>
    <n v="0"/>
    <n v="0"/>
    <n v="0"/>
    <n v="0"/>
    <n v="0"/>
    <s v="NA"/>
    <s v="NA"/>
    <s v="NA"/>
    <n v="0"/>
    <n v="6"/>
    <n v="2009"/>
    <s v="WD"/>
    <s v="Alloca"/>
    <n v="118964"/>
    <m/>
    <m/>
  </r>
  <r>
    <x v="1214"/>
    <n v="90"/>
    <s v="RL"/>
    <n v="64"/>
    <n v="7018"/>
    <s v="Pave"/>
    <s v="NA"/>
    <s v="Reg"/>
    <s v="Bnk"/>
    <s v="AllPub"/>
    <s v="Inside"/>
    <s v="Gtl"/>
    <s v="SawyerW"/>
    <s v="Norm"/>
    <s v="Norm"/>
    <s v="Duplex"/>
    <s v="1Story"/>
    <n v="5"/>
    <n v="5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x v="0"/>
    <s v="SBrkr"/>
    <n v="1535"/>
    <n v="0"/>
    <n v="0"/>
    <n v="1535"/>
    <n v="0"/>
    <n v="0"/>
    <n v="2"/>
    <n v="0"/>
    <n v="4"/>
    <n v="2"/>
    <s v="TA"/>
    <n v="8"/>
    <s v="Typ"/>
    <n v="0"/>
    <s v="NA"/>
    <s v="Attchd"/>
    <n v="1979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9"/>
    <s v="WD"/>
    <s v="Alloca"/>
    <n v="118858"/>
    <m/>
    <m/>
  </r>
  <r>
    <x v="1215"/>
    <n v="50"/>
    <s v="RL"/>
    <n v="80"/>
    <n v="8480"/>
    <s v="Pave"/>
    <s v="NA"/>
    <s v="Reg"/>
    <s v="Lvl"/>
    <s v="AllPub"/>
    <s v="Inside"/>
    <s v="Gtl"/>
    <s v="NAmes"/>
    <s v="Norm"/>
    <s v="Norm"/>
    <s v="1Fam"/>
    <s v="1.5Fin"/>
    <n v="5"/>
    <n v="5"/>
    <n v="1947"/>
    <n v="1950"/>
    <s v="Gable"/>
    <s v="CompShg"/>
    <s v="MetalSd"/>
    <s v="MetalSd"/>
    <s v="None"/>
    <n v="0"/>
    <s v="TA"/>
    <s v="TA"/>
    <s v="CBlock"/>
    <s v="TA"/>
    <s v="TA"/>
    <s v="No"/>
    <s v="Rec"/>
    <n v="442"/>
    <s v="Unf"/>
    <n v="0"/>
    <n v="390"/>
    <n v="832"/>
    <s v="GasA"/>
    <s v="TA"/>
    <x v="0"/>
    <s v="SBrkr"/>
    <n v="832"/>
    <n v="384"/>
    <n v="0"/>
    <n v="1216"/>
    <n v="0"/>
    <n v="0"/>
    <n v="1"/>
    <n v="0"/>
    <n v="2"/>
    <n v="1"/>
    <s v="TA"/>
    <n v="6"/>
    <s v="Typ"/>
    <n v="0"/>
    <s v="NA"/>
    <s v="Detchd"/>
    <n v="1947"/>
    <s v="Unf"/>
    <n v="1"/>
    <n v="336"/>
    <s v="TA"/>
    <s v="TA"/>
    <s v="Y"/>
    <n v="158"/>
    <n v="0"/>
    <n v="102"/>
    <n v="0"/>
    <n v="0"/>
    <n v="0"/>
    <s v="NA"/>
    <s v="NA"/>
    <s v="NA"/>
    <n v="0"/>
    <n v="10"/>
    <n v="2008"/>
    <s v="COD"/>
    <s v="Abnorml"/>
    <n v="118500"/>
    <m/>
    <m/>
  </r>
  <r>
    <x v="1216"/>
    <n v="90"/>
    <s v="RL"/>
    <n v="81"/>
    <n v="11841"/>
    <s v="Grvl"/>
    <s v="NA"/>
    <s v="Reg"/>
    <s v="Lvl"/>
    <s v="AllPub"/>
    <s v="Inside"/>
    <s v="Gtl"/>
    <s v="Edwards"/>
    <s v="Norm"/>
    <s v="Norm"/>
    <s v="Duplex"/>
    <s v="SFoyer"/>
    <n v="6"/>
    <n v="5"/>
    <n v="1990"/>
    <n v="1990"/>
    <s v="Gable"/>
    <s v="CompShg"/>
    <s v="HdBoard"/>
    <s v="HdBoard"/>
    <s v="BrkFace"/>
    <n v="104"/>
    <s v="TA"/>
    <s v="Gd"/>
    <s v="CBlock"/>
    <s v="Gd"/>
    <s v="TA"/>
    <s v="Av"/>
    <s v="GLQ"/>
    <n v="816"/>
    <s v="Unf"/>
    <n v="0"/>
    <n v="0"/>
    <n v="816"/>
    <s v="GasA"/>
    <s v="TA"/>
    <x v="0"/>
    <s v="SBrkr"/>
    <n v="816"/>
    <n v="0"/>
    <n v="0"/>
    <n v="816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32"/>
    <n v="0"/>
    <n v="0"/>
    <n v="0"/>
    <n v="0"/>
    <s v="NA"/>
    <s v="NA"/>
    <s v="NA"/>
    <n v="0"/>
    <n v="5"/>
    <n v="2007"/>
    <s v="WD"/>
    <s v="Normal"/>
    <n v="118500"/>
    <m/>
    <m/>
  </r>
  <r>
    <x v="1217"/>
    <n v="20"/>
    <s v="RL"/>
    <n v="61"/>
    <n v="7943"/>
    <s v="Pave"/>
    <s v="NA"/>
    <s v="Reg"/>
    <s v="Lvl"/>
    <s v="AllPub"/>
    <s v="Inside"/>
    <s v="Gtl"/>
    <s v="Sawyer"/>
    <s v="Feedr"/>
    <s v="Norm"/>
    <s v="1Fam"/>
    <s v="1Story"/>
    <n v="4"/>
    <n v="5"/>
    <n v="1961"/>
    <n v="1961"/>
    <s v="Gable"/>
    <s v="CompShg"/>
    <s v="VinylSd"/>
    <s v="VinylSd"/>
    <s v="BrkCmn"/>
    <n v="192"/>
    <s v="TA"/>
    <s v="Fa"/>
    <s v="CBlock"/>
    <s v="TA"/>
    <s v="TA"/>
    <s v="Mn"/>
    <s v="Rec"/>
    <n v="903"/>
    <s v="Unf"/>
    <n v="0"/>
    <n v="126"/>
    <n v="1029"/>
    <s v="GasA"/>
    <s v="Gd"/>
    <x v="0"/>
    <s v="SBrkr"/>
    <n v="1029"/>
    <n v="0"/>
    <n v="0"/>
    <n v="1029"/>
    <n v="1"/>
    <n v="0"/>
    <n v="1"/>
    <n v="0"/>
    <n v="3"/>
    <n v="1"/>
    <s v="TA"/>
    <n v="5"/>
    <s v="Typ"/>
    <n v="0"/>
    <s v="NA"/>
    <s v="Attchd"/>
    <n v="1961"/>
    <s v="Unf"/>
    <n v="1"/>
    <n v="261"/>
    <s v="TA"/>
    <s v="TA"/>
    <s v="Y"/>
    <n v="64"/>
    <n v="0"/>
    <n v="39"/>
    <n v="0"/>
    <n v="0"/>
    <n v="0"/>
    <s v="NA"/>
    <s v="NA"/>
    <s v="NA"/>
    <n v="0"/>
    <n v="4"/>
    <n v="2007"/>
    <s v="WD"/>
    <s v="Normal"/>
    <n v="118500"/>
    <m/>
    <m/>
  </r>
  <r>
    <x v="1218"/>
    <n v="75"/>
    <s v="RL"/>
    <n v="60"/>
    <n v="6204"/>
    <s v="Pave"/>
    <s v="NA"/>
    <s v="Reg"/>
    <s v="Bnk"/>
    <s v="AllPub"/>
    <s v="Inside"/>
    <s v="Gtl"/>
    <s v="SWISU"/>
    <s v="Norm"/>
    <s v="Norm"/>
    <s v="1Fam"/>
    <s v="2.5Fin"/>
    <n v="4"/>
    <n v="5"/>
    <n v="1912"/>
    <n v="1950"/>
    <s v="Gable"/>
    <s v="CompShg"/>
    <s v="Wd Sdng"/>
    <s v="Wd Sdng"/>
    <s v="None"/>
    <n v="0"/>
    <s v="Gd"/>
    <s v="TA"/>
    <s v="PConc"/>
    <s v="TA"/>
    <s v="Fa"/>
    <s v="No"/>
    <s v="Unf"/>
    <n v="0"/>
    <s v="Unf"/>
    <n v="0"/>
    <n v="795"/>
    <n v="795"/>
    <s v="GasA"/>
    <s v="TA"/>
    <x v="1"/>
    <s v="SBrkr"/>
    <n v="954"/>
    <n v="795"/>
    <n v="481"/>
    <n v="2230"/>
    <n v="1"/>
    <n v="0"/>
    <n v="1"/>
    <n v="0"/>
    <n v="5"/>
    <n v="1"/>
    <s v="TA"/>
    <n v="10"/>
    <s v="Typ"/>
    <n v="0"/>
    <s v="NA"/>
    <s v="Detchd"/>
    <n v="1997"/>
    <s v="Unf"/>
    <n v="1"/>
    <n v="440"/>
    <s v="TA"/>
    <s v="Gd"/>
    <s v="Y"/>
    <n v="0"/>
    <n v="188"/>
    <n v="0"/>
    <n v="0"/>
    <n v="0"/>
    <n v="0"/>
    <s v="NA"/>
    <s v="NA"/>
    <s v="NA"/>
    <n v="0"/>
    <n v="3"/>
    <n v="2006"/>
    <s v="WD"/>
    <s v="Normal"/>
    <n v="118500"/>
    <m/>
    <m/>
  </r>
  <r>
    <x v="1219"/>
    <n v="30"/>
    <s v="RM"/>
    <n v="59"/>
    <n v="8263"/>
    <s v="Pave"/>
    <s v="NA"/>
    <s v="Reg"/>
    <s v="Bnk"/>
    <s v="AllPub"/>
    <s v="Inside"/>
    <s v="Mod"/>
    <s v="IDOTRR"/>
    <s v="Norm"/>
    <s v="Norm"/>
    <s v="1Fam"/>
    <s v="1Story"/>
    <n v="6"/>
    <n v="5"/>
    <n v="1920"/>
    <n v="1950"/>
    <s v="Gable"/>
    <s v="CompShg"/>
    <s v="BrkFace"/>
    <s v="BrkFace"/>
    <s v="None"/>
    <n v="0"/>
    <s v="TA"/>
    <s v="TA"/>
    <s v="BrkTil"/>
    <s v="TA"/>
    <s v="TA"/>
    <s v="No"/>
    <s v="Unf"/>
    <n v="0"/>
    <s v="Unf"/>
    <n v="0"/>
    <n v="1012"/>
    <n v="1012"/>
    <s v="GasA"/>
    <s v="TA"/>
    <x v="0"/>
    <s v="FuseA"/>
    <n v="1012"/>
    <n v="0"/>
    <n v="0"/>
    <n v="1012"/>
    <n v="0"/>
    <n v="0"/>
    <n v="1"/>
    <n v="0"/>
    <n v="2"/>
    <n v="1"/>
    <s v="TA"/>
    <n v="6"/>
    <s v="Typ"/>
    <n v="1"/>
    <s v="Gd"/>
    <s v="Detchd"/>
    <n v="1920"/>
    <s v="Unf"/>
    <n v="1"/>
    <n v="308"/>
    <s v="TA"/>
    <s v="TA"/>
    <s v="Y"/>
    <n v="0"/>
    <n v="22"/>
    <n v="112"/>
    <n v="0"/>
    <n v="0"/>
    <n v="0"/>
    <s v="NA"/>
    <s v="MnPrv"/>
    <s v="NA"/>
    <n v="0"/>
    <n v="5"/>
    <n v="2007"/>
    <s v="WD"/>
    <s v="Normal"/>
    <n v="118400"/>
    <m/>
    <m/>
  </r>
  <r>
    <x v="1220"/>
    <n v="190"/>
    <s v="RL"/>
    <n v="50"/>
    <n v="7420"/>
    <s v="Pave"/>
    <s v="NA"/>
    <s v="Reg"/>
    <s v="Lvl"/>
    <s v="AllPub"/>
    <s v="Corner"/>
    <s v="Gtl"/>
    <s v="BrkSide"/>
    <s v="Artery"/>
    <s v="Artery"/>
    <s v="2fmCon"/>
    <s v="1.5Unf"/>
    <n v="5"/>
    <n v="6"/>
    <n v="1939"/>
    <n v="1950"/>
    <s v="Gable"/>
    <s v="CompShg"/>
    <s v="MetalSd"/>
    <s v="MetalSd"/>
    <s v="None"/>
    <n v="0"/>
    <s v="TA"/>
    <s v="TA"/>
    <s v="BrkTil"/>
    <s v="TA"/>
    <s v="TA"/>
    <s v="No"/>
    <s v="GLQ"/>
    <n v="851"/>
    <s v="Unf"/>
    <n v="0"/>
    <n v="140"/>
    <n v="991"/>
    <s v="GasA"/>
    <s v="Ex"/>
    <x v="0"/>
    <s v="SBrkr"/>
    <n v="1077"/>
    <n v="0"/>
    <n v="0"/>
    <n v="1077"/>
    <n v="1"/>
    <n v="0"/>
    <n v="1"/>
    <n v="0"/>
    <n v="2"/>
    <n v="2"/>
    <s v="TA"/>
    <n v="5"/>
    <s v="Typ"/>
    <n v="2"/>
    <s v="TA"/>
    <s v="Attchd"/>
    <n v="1939"/>
    <s v="RFn"/>
    <n v="1"/>
    <n v="205"/>
    <s v="Gd"/>
    <s v="TA"/>
    <s v="Y"/>
    <n v="0"/>
    <n v="4"/>
    <n v="0"/>
    <n v="0"/>
    <n v="0"/>
    <n v="0"/>
    <s v="NA"/>
    <s v="NA"/>
    <s v="NA"/>
    <n v="0"/>
    <n v="1"/>
    <n v="2008"/>
    <s v="WD"/>
    <s v="Normal"/>
    <n v="118000"/>
    <m/>
    <m/>
  </r>
  <r>
    <x v="1221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8"/>
    <n v="1972"/>
    <n v="2007"/>
    <s v="Gable"/>
    <s v="CompShg"/>
    <s v="HdBoard"/>
    <s v="HdBoard"/>
    <s v="BrkFace"/>
    <n v="510"/>
    <s v="TA"/>
    <s v="TA"/>
    <s v="CBlock"/>
    <s v="TA"/>
    <s v="TA"/>
    <s v="No"/>
    <s v="ALQ"/>
    <n v="162"/>
    <s v="Unf"/>
    <n v="0"/>
    <n v="321"/>
    <n v="483"/>
    <s v="GasA"/>
    <s v="Gd"/>
    <x v="0"/>
    <s v="SBrkr"/>
    <n v="483"/>
    <n v="504"/>
    <n v="0"/>
    <n v="987"/>
    <n v="0"/>
    <n v="0"/>
    <n v="1"/>
    <n v="1"/>
    <n v="2"/>
    <n v="1"/>
    <s v="Gd"/>
    <n v="5"/>
    <s v="Typ"/>
    <n v="0"/>
    <s v="NA"/>
    <s v="Detchd"/>
    <n v="1972"/>
    <s v="Unf"/>
    <n v="1"/>
    <n v="264"/>
    <s v="TA"/>
    <s v="TA"/>
    <s v="Y"/>
    <n v="250"/>
    <n v="0"/>
    <n v="0"/>
    <n v="0"/>
    <n v="0"/>
    <n v="0"/>
    <s v="NA"/>
    <s v="NA"/>
    <s v="NA"/>
    <n v="0"/>
    <n v="5"/>
    <n v="2009"/>
    <s v="WD"/>
    <s v="Normal"/>
    <n v="118000"/>
    <m/>
    <m/>
  </r>
  <r>
    <x v="1222"/>
    <n v="90"/>
    <s v="RL"/>
    <n v="92"/>
    <n v="12108"/>
    <s v="Pave"/>
    <s v="NA"/>
    <s v="Reg"/>
    <s v="Lvl"/>
    <s v="AllPub"/>
    <s v="Inside"/>
    <s v="Gtl"/>
    <s v="Edwards"/>
    <s v="Norm"/>
    <s v="Norm"/>
    <s v="Duplex"/>
    <s v="1Story"/>
    <n v="4"/>
    <n v="4"/>
    <n v="1955"/>
    <n v="1955"/>
    <s v="Gable"/>
    <s v="CompShg"/>
    <s v="VinylSd"/>
    <s v="VinylSd"/>
    <s v="BrkFace"/>
    <n v="270"/>
    <s v="TA"/>
    <s v="TA"/>
    <s v="CBlock"/>
    <s v="TA"/>
    <s v="TA"/>
    <s v="No"/>
    <s v="ALQ"/>
    <n v="133"/>
    <s v="Unf"/>
    <n v="0"/>
    <n v="1307"/>
    <n v="1440"/>
    <s v="GasA"/>
    <s v="TA"/>
    <x v="1"/>
    <s v="FuseF"/>
    <n v="1440"/>
    <n v="0"/>
    <n v="0"/>
    <n v="1440"/>
    <n v="0"/>
    <n v="0"/>
    <n v="2"/>
    <n v="0"/>
    <n v="4"/>
    <n v="2"/>
    <s v="F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9"/>
    <n v="2008"/>
    <s v="WD"/>
    <s v="Normal"/>
    <n v="118000"/>
    <m/>
    <m/>
  </r>
  <r>
    <x v="1223"/>
    <n v="20"/>
    <s v="RL"/>
    <n v="75"/>
    <n v="9000"/>
    <s v="Pave"/>
    <s v="NA"/>
    <s v="Reg"/>
    <s v="Lvl"/>
    <s v="AllPub"/>
    <s v="Inside"/>
    <s v="Gtl"/>
    <s v="NAmes"/>
    <s v="Norm"/>
    <s v="Norm"/>
    <s v="1Fam"/>
    <s v="1Story"/>
    <n v="5"/>
    <n v="5"/>
    <n v="1954"/>
    <n v="1954"/>
    <s v="Gable"/>
    <s v="CompShg"/>
    <s v="Wd Sdng"/>
    <s v="Wd Sdng"/>
    <s v="None"/>
    <n v="0"/>
    <s v="TA"/>
    <s v="TA"/>
    <s v="CBlock"/>
    <s v="TA"/>
    <s v="TA"/>
    <s v="No"/>
    <s v="LwQ"/>
    <n v="812"/>
    <s v="Unf"/>
    <n v="0"/>
    <n v="124"/>
    <n v="936"/>
    <s v="GasA"/>
    <s v="TA"/>
    <x v="0"/>
    <s v="SBrkr"/>
    <n v="1128"/>
    <n v="0"/>
    <n v="0"/>
    <n v="1128"/>
    <n v="0"/>
    <n v="0"/>
    <n v="1"/>
    <n v="0"/>
    <n v="2"/>
    <n v="1"/>
    <s v="TA"/>
    <n v="5"/>
    <s v="Min1"/>
    <n v="0"/>
    <s v="NA"/>
    <s v="Attchd"/>
    <n v="1954"/>
    <s v="Unf"/>
    <n v="1"/>
    <n v="286"/>
    <s v="TA"/>
    <s v="TA"/>
    <s v="Y"/>
    <n v="0"/>
    <n v="0"/>
    <n v="0"/>
    <n v="0"/>
    <n v="0"/>
    <n v="0"/>
    <s v="NA"/>
    <s v="GdWo"/>
    <s v="NA"/>
    <n v="0"/>
    <n v="6"/>
    <n v="2006"/>
    <s v="WD"/>
    <s v="Family"/>
    <n v="118000"/>
    <m/>
    <m/>
  </r>
  <r>
    <x v="1224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7"/>
    <n v="1972"/>
    <n v="1972"/>
    <s v="Gable"/>
    <s v="CompShg"/>
    <s v="HdBoard"/>
    <s v="HdBoard"/>
    <s v="BrkFace"/>
    <n v="281"/>
    <s v="TA"/>
    <s v="TA"/>
    <s v="CBlock"/>
    <s v="TA"/>
    <s v="TA"/>
    <s v="No"/>
    <s v="BLQ"/>
    <n v="317"/>
    <s v="Unf"/>
    <n v="0"/>
    <n v="355"/>
    <n v="672"/>
    <s v="GasA"/>
    <s v="Gd"/>
    <x v="0"/>
    <s v="SBrkr"/>
    <n v="672"/>
    <n v="546"/>
    <n v="0"/>
    <n v="1218"/>
    <n v="0"/>
    <n v="1"/>
    <n v="1"/>
    <n v="1"/>
    <n v="3"/>
    <n v="1"/>
    <s v="TA"/>
    <n v="7"/>
    <s v="Typ"/>
    <n v="0"/>
    <s v="NA"/>
    <s v="Detchd"/>
    <n v="1972"/>
    <s v="Unf"/>
    <n v="1"/>
    <n v="264"/>
    <s v="TA"/>
    <s v="TA"/>
    <s v="Y"/>
    <n v="0"/>
    <n v="28"/>
    <n v="0"/>
    <n v="0"/>
    <n v="0"/>
    <n v="0"/>
    <s v="NA"/>
    <s v="NA"/>
    <s v="NA"/>
    <n v="0"/>
    <n v="5"/>
    <n v="2006"/>
    <s v="WD"/>
    <s v="Normal"/>
    <n v="118000"/>
    <m/>
    <m/>
  </r>
  <r>
    <x v="1225"/>
    <n v="20"/>
    <s v="RL"/>
    <n v="50"/>
    <n v="9405"/>
    <s v="Pave"/>
    <s v="NA"/>
    <s v="Reg"/>
    <s v="Lvl"/>
    <s v="AllPub"/>
    <s v="Inside"/>
    <s v="Gtl"/>
    <s v="Edwards"/>
    <s v="Norm"/>
    <s v="Norm"/>
    <s v="1Fam"/>
    <s v="1Story"/>
    <n v="5"/>
    <n v="9"/>
    <n v="1947"/>
    <n v="2008"/>
    <s v="Hip"/>
    <s v="CompShg"/>
    <s v="VinylSd"/>
    <s v="VinylSd"/>
    <s v="None"/>
    <n v="0"/>
    <s v="TA"/>
    <s v="Ex"/>
    <s v="CBlock"/>
    <s v="TA"/>
    <s v="TA"/>
    <s v="No"/>
    <s v="Unf"/>
    <n v="0"/>
    <s v="Unf"/>
    <n v="0"/>
    <n v="698"/>
    <n v="698"/>
    <s v="GasA"/>
    <s v="Ex"/>
    <x v="0"/>
    <s v="SBrkr"/>
    <n v="698"/>
    <n v="0"/>
    <n v="0"/>
    <n v="698"/>
    <n v="0"/>
    <n v="1"/>
    <n v="1"/>
    <n v="0"/>
    <n v="2"/>
    <n v="1"/>
    <s v="TA"/>
    <n v="4"/>
    <s v="Typ"/>
    <n v="0"/>
    <s v="NA"/>
    <s v="NA"/>
    <s v="NA"/>
    <s v="NA"/>
    <n v="0"/>
    <n v="0"/>
    <s v="NA"/>
    <s v="NA"/>
    <s v="Y"/>
    <n v="0"/>
    <n v="200"/>
    <n v="0"/>
    <n v="0"/>
    <n v="0"/>
    <n v="0"/>
    <s v="NA"/>
    <s v="NA"/>
    <s v="NA"/>
    <n v="0"/>
    <n v="6"/>
    <n v="2009"/>
    <s v="WD"/>
    <s v="Normal"/>
    <n v="118000"/>
    <m/>
    <m/>
  </r>
  <r>
    <x v="1226"/>
    <n v="20"/>
    <s v="RL"/>
    <n v="70"/>
    <n v="9100"/>
    <s v="Pave"/>
    <s v="NA"/>
    <s v="Reg"/>
    <s v="Lvl"/>
    <s v="AllPub"/>
    <s v="Inside"/>
    <s v="Gtl"/>
    <s v="NAmes"/>
    <s v="Norm"/>
    <s v="Norm"/>
    <s v="1Fam"/>
    <s v="1Story"/>
    <n v="5"/>
    <n v="6"/>
    <n v="1965"/>
    <n v="1965"/>
    <s v="Gable"/>
    <s v="CompShg"/>
    <s v="VinylSd"/>
    <s v="VinylSd"/>
    <s v="None"/>
    <n v="0"/>
    <s v="TA"/>
    <s v="TA"/>
    <s v="CBlock"/>
    <s v="TA"/>
    <s v="TA"/>
    <s v="No"/>
    <s v="BLQ"/>
    <n v="338"/>
    <s v="Rec"/>
    <n v="466"/>
    <n v="121"/>
    <n v="925"/>
    <s v="GasA"/>
    <s v="Ex"/>
    <x v="0"/>
    <s v="SBrkr"/>
    <n v="925"/>
    <n v="0"/>
    <n v="0"/>
    <n v="925"/>
    <n v="0"/>
    <n v="1"/>
    <n v="1"/>
    <n v="0"/>
    <n v="2"/>
    <n v="1"/>
    <s v="TA"/>
    <n v="5"/>
    <s v="Typ"/>
    <n v="0"/>
    <s v="NA"/>
    <s v="Detchd"/>
    <n v="1965"/>
    <s v="Unf"/>
    <n v="1"/>
    <n v="429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n v="117500"/>
    <m/>
    <m/>
  </r>
  <r>
    <x v="1227"/>
    <n v="70"/>
    <s v="RM"/>
    <n v="90"/>
    <n v="9900"/>
    <s v="Pave"/>
    <s v="NA"/>
    <s v="Reg"/>
    <s v="Lvl"/>
    <s v="AllPub"/>
    <s v="Inside"/>
    <s v="Gtl"/>
    <s v="OldTown"/>
    <s v="Norm"/>
    <s v="Norm"/>
    <s v="1Fam"/>
    <s v="2Story"/>
    <n v="6"/>
    <n v="4"/>
    <n v="1880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1008"/>
    <n v="1008"/>
    <s v="GasW"/>
    <s v="TA"/>
    <x v="0"/>
    <s v="SBrkr"/>
    <n v="1178"/>
    <n v="1032"/>
    <n v="0"/>
    <n v="2210"/>
    <n v="0"/>
    <n v="0"/>
    <n v="2"/>
    <n v="0"/>
    <n v="5"/>
    <n v="1"/>
    <s v="Fa"/>
    <n v="8"/>
    <s v="Typ"/>
    <n v="0"/>
    <s v="NA"/>
    <s v="Detchd"/>
    <n v="1930"/>
    <s v="Unf"/>
    <n v="1"/>
    <n v="205"/>
    <s v="Fa"/>
    <s v="TA"/>
    <s v="N"/>
    <n v="0"/>
    <n v="48"/>
    <n v="0"/>
    <n v="0"/>
    <n v="0"/>
    <n v="0"/>
    <s v="NA"/>
    <s v="NA"/>
    <s v="NA"/>
    <n v="0"/>
    <n v="5"/>
    <n v="2007"/>
    <s v="WD"/>
    <s v="Normal"/>
    <n v="117500"/>
    <m/>
    <m/>
  </r>
  <r>
    <x v="1228"/>
    <n v="50"/>
    <s v="RM"/>
    <n v="59"/>
    <n v="5310"/>
    <s v="Pave"/>
    <s v="NA"/>
    <s v="Reg"/>
    <s v="Lvl"/>
    <s v="AllPub"/>
    <s v="Corner"/>
    <s v="Gtl"/>
    <s v="OldTown"/>
    <s v="Feedr"/>
    <s v="Norm"/>
    <s v="1Fam"/>
    <s v="1.5Fin"/>
    <n v="6"/>
    <n v="8"/>
    <n v="1910"/>
    <n v="2003"/>
    <s v="Hip"/>
    <s v="CompShg"/>
    <s v="VinylSd"/>
    <s v="VinylSd"/>
    <s v="None"/>
    <n v="0"/>
    <s v="TA"/>
    <s v="Gd"/>
    <s v="CBlock"/>
    <s v="TA"/>
    <s v="Fa"/>
    <s v="No"/>
    <s v="Unf"/>
    <n v="0"/>
    <s v="Unf"/>
    <n v="0"/>
    <n v="485"/>
    <n v="485"/>
    <s v="GasA"/>
    <s v="Gd"/>
    <x v="0"/>
    <s v="SBrkr"/>
    <n v="1001"/>
    <n v="634"/>
    <n v="0"/>
    <n v="1635"/>
    <n v="0"/>
    <n v="0"/>
    <n v="1"/>
    <n v="0"/>
    <n v="2"/>
    <n v="1"/>
    <s v="Gd"/>
    <n v="5"/>
    <s v="Typ"/>
    <n v="0"/>
    <s v="NA"/>
    <s v="Attchd"/>
    <n v="1950"/>
    <s v="Unf"/>
    <n v="1"/>
    <n v="255"/>
    <s v="Fa"/>
    <s v="TA"/>
    <s v="Y"/>
    <n v="394"/>
    <n v="0"/>
    <n v="0"/>
    <n v="0"/>
    <n v="0"/>
    <n v="0"/>
    <s v="NA"/>
    <s v="NA"/>
    <s v="NA"/>
    <n v="0"/>
    <n v="6"/>
    <n v="2006"/>
    <s v="WD"/>
    <s v="Normal"/>
    <n v="117000"/>
    <m/>
    <m/>
  </r>
  <r>
    <x v="1229"/>
    <n v="20"/>
    <s v="RL"/>
    <n v="90"/>
    <n v="5400"/>
    <s v="Pave"/>
    <s v="NA"/>
    <s v="Reg"/>
    <s v="Lvl"/>
    <s v="AllPub"/>
    <s v="Inside"/>
    <s v="Gtl"/>
    <s v="OldTown"/>
    <s v="Norm"/>
    <s v="Norm"/>
    <s v="1Fam"/>
    <s v="1Story"/>
    <n v="5"/>
    <n v="7"/>
    <n v="1954"/>
    <n v="2000"/>
    <s v="Gable"/>
    <s v="CompShg"/>
    <s v="MetalSd"/>
    <s v="MetalSd"/>
    <s v="None"/>
    <n v="0"/>
    <s v="TA"/>
    <s v="Gd"/>
    <s v="CBlock"/>
    <s v="TA"/>
    <s v="TA"/>
    <s v="No"/>
    <s v="Rec"/>
    <n v="415"/>
    <s v="Unf"/>
    <n v="0"/>
    <n v="418"/>
    <n v="833"/>
    <s v="GasA"/>
    <s v="Ex"/>
    <x v="0"/>
    <s v="SBrkr"/>
    <n v="833"/>
    <n v="0"/>
    <n v="0"/>
    <n v="833"/>
    <n v="0"/>
    <n v="0"/>
    <n v="1"/>
    <n v="0"/>
    <n v="2"/>
    <n v="1"/>
    <s v="Gd"/>
    <n v="4"/>
    <s v="Typ"/>
    <n v="0"/>
    <s v="NA"/>
    <s v="Detchd"/>
    <n v="1955"/>
    <s v="Unf"/>
    <n v="1"/>
    <n v="326"/>
    <s v="TA"/>
    <s v="TA"/>
    <s v="Y"/>
    <n v="0"/>
    <n v="0"/>
    <n v="0"/>
    <n v="0"/>
    <n v="0"/>
    <n v="0"/>
    <s v="NA"/>
    <s v="MnPrv"/>
    <s v="NA"/>
    <n v="0"/>
    <n v="8"/>
    <n v="2006"/>
    <s v="WD"/>
    <s v="Normal"/>
    <n v="117000"/>
    <m/>
    <m/>
  </r>
  <r>
    <x v="1230"/>
    <n v="50"/>
    <s v="RM"/>
    <n v="50"/>
    <n v="6000"/>
    <s v="Pave"/>
    <s v="NA"/>
    <s v="Reg"/>
    <s v="Lvl"/>
    <s v="AllPub"/>
    <s v="Corner"/>
    <s v="Gtl"/>
    <s v="BrkSide"/>
    <s v="Norm"/>
    <s v="Norm"/>
    <s v="1Fam"/>
    <s v="1.5Fin"/>
    <n v="5"/>
    <n v="8"/>
    <n v="1925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84"/>
    <n v="884"/>
    <s v="GasA"/>
    <s v="Ex"/>
    <x v="0"/>
    <s v="SBrkr"/>
    <n v="884"/>
    <n v="464"/>
    <n v="0"/>
    <n v="1348"/>
    <n v="1"/>
    <n v="0"/>
    <n v="1"/>
    <n v="0"/>
    <n v="3"/>
    <n v="1"/>
    <s v="TA"/>
    <n v="5"/>
    <s v="Typ"/>
    <n v="1"/>
    <s v="Fa"/>
    <s v="Detchd"/>
    <n v="1960"/>
    <s v="Unf"/>
    <n v="1"/>
    <n v="216"/>
    <s v="TA"/>
    <s v="TA"/>
    <s v="N"/>
    <n v="0"/>
    <n v="0"/>
    <n v="208"/>
    <n v="0"/>
    <n v="0"/>
    <n v="0"/>
    <s v="NA"/>
    <s v="NA"/>
    <s v="NA"/>
    <n v="0"/>
    <n v="5"/>
    <n v="2009"/>
    <s v="WD"/>
    <s v="Normal"/>
    <n v="117000"/>
    <m/>
    <m/>
  </r>
  <r>
    <x v="1231"/>
    <n v="50"/>
    <s v="RL"/>
    <n v="60"/>
    <n v="10998"/>
    <s v="Pave"/>
    <s v="Grvl"/>
    <s v="Reg"/>
    <s v="Lvl"/>
    <s v="AllPub"/>
    <s v="Inside"/>
    <s v="Gtl"/>
    <s v="Edwards"/>
    <s v="Norm"/>
    <s v="Norm"/>
    <s v="1Fam"/>
    <s v="1.5Fin"/>
    <n v="5"/>
    <n v="5"/>
    <n v="1941"/>
    <n v="1960"/>
    <s v="Gable"/>
    <s v="CompShg"/>
    <s v="Wd Sdng"/>
    <s v="Wd Sdng"/>
    <s v="None"/>
    <n v="0"/>
    <s v="TA"/>
    <s v="TA"/>
    <s v="CBlock"/>
    <s v="TA"/>
    <s v="TA"/>
    <s v="No"/>
    <s v="LwQ"/>
    <n v="408"/>
    <s v="BLQ"/>
    <n v="420"/>
    <n v="156"/>
    <n v="984"/>
    <s v="GasA"/>
    <s v="Ex"/>
    <x v="0"/>
    <s v="SBrkr"/>
    <n v="984"/>
    <n v="620"/>
    <n v="0"/>
    <n v="1604"/>
    <n v="0"/>
    <n v="0"/>
    <n v="2"/>
    <n v="0"/>
    <n v="3"/>
    <n v="1"/>
    <s v="TA"/>
    <n v="6"/>
    <s v="Min2"/>
    <n v="0"/>
    <s v="NA"/>
    <s v="Detchd"/>
    <n v="1977"/>
    <s v="Unf"/>
    <n v="2"/>
    <n v="660"/>
    <s v="TA"/>
    <s v="TA"/>
    <s v="Y"/>
    <n v="0"/>
    <n v="68"/>
    <n v="0"/>
    <n v="0"/>
    <n v="0"/>
    <n v="0"/>
    <s v="NA"/>
    <s v="NA"/>
    <s v="NA"/>
    <n v="0"/>
    <n v="7"/>
    <n v="2009"/>
    <s v="WD"/>
    <s v="Normal"/>
    <n v="117000"/>
    <m/>
    <m/>
  </r>
  <r>
    <x v="1232"/>
    <n v="50"/>
    <s v="RM"/>
    <s v="NA"/>
    <n v="5700"/>
    <s v="Pave"/>
    <s v="NA"/>
    <s v="Reg"/>
    <s v="Lvl"/>
    <s v="AllPub"/>
    <s v="Inside"/>
    <s v="Gtl"/>
    <s v="OldTown"/>
    <s v="Norm"/>
    <s v="Norm"/>
    <s v="1Fam"/>
    <s v="1.5Fin"/>
    <n v="7"/>
    <n v="7"/>
    <n v="1926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572"/>
    <n v="572"/>
    <s v="GasA"/>
    <s v="TA"/>
    <x v="0"/>
    <s v="SBrkr"/>
    <n v="572"/>
    <n v="539"/>
    <n v="0"/>
    <n v="1111"/>
    <n v="0"/>
    <n v="0"/>
    <n v="1"/>
    <n v="0"/>
    <n v="2"/>
    <n v="1"/>
    <s v="TA"/>
    <n v="5"/>
    <s v="Typ"/>
    <n v="1"/>
    <s v="Gd"/>
    <s v="Detchd"/>
    <n v="1982"/>
    <s v="Unf"/>
    <n v="1"/>
    <n v="288"/>
    <s v="TA"/>
    <s v="TA"/>
    <s v="Y"/>
    <n v="0"/>
    <n v="0"/>
    <n v="176"/>
    <n v="0"/>
    <n v="0"/>
    <n v="0"/>
    <s v="NA"/>
    <s v="NA"/>
    <s v="NA"/>
    <n v="0"/>
    <n v="8"/>
    <n v="2008"/>
    <s v="WD"/>
    <s v="Normal"/>
    <n v="116900"/>
    <m/>
    <m/>
  </r>
  <r>
    <x v="1233"/>
    <n v="20"/>
    <s v="RL"/>
    <n v="50"/>
    <n v="7207"/>
    <s v="Pave"/>
    <s v="NA"/>
    <s v="IR1"/>
    <s v="Lvl"/>
    <s v="AllPub"/>
    <s v="Inside"/>
    <s v="Gtl"/>
    <s v="BrkSide"/>
    <s v="Norm"/>
    <s v="Norm"/>
    <s v="1Fam"/>
    <s v="1Story"/>
    <n v="5"/>
    <n v="7"/>
    <n v="1958"/>
    <n v="2008"/>
    <s v="Gable"/>
    <s v="CompShg"/>
    <s v="Wd Sdng"/>
    <s v="Plywood"/>
    <s v="None"/>
    <n v="0"/>
    <s v="TA"/>
    <s v="Gd"/>
    <s v="CBlock"/>
    <s v="TA"/>
    <s v="TA"/>
    <s v="Gd"/>
    <s v="BLQ"/>
    <n v="696"/>
    <s v="Unf"/>
    <n v="0"/>
    <n v="162"/>
    <n v="858"/>
    <s v="GasA"/>
    <s v="Gd"/>
    <x v="0"/>
    <s v="SBrkr"/>
    <n v="858"/>
    <n v="0"/>
    <n v="0"/>
    <n v="858"/>
    <n v="1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117"/>
    <n v="0"/>
    <n v="0"/>
    <n v="0"/>
    <n v="0"/>
    <n v="0"/>
    <s v="NA"/>
    <s v="NA"/>
    <s v="NA"/>
    <n v="0"/>
    <n v="2"/>
    <n v="2010"/>
    <s v="WD"/>
    <s v="Normal"/>
    <n v="116500"/>
    <m/>
    <m/>
  </r>
  <r>
    <x v="1234"/>
    <n v="20"/>
    <s v="RL"/>
    <n v="71"/>
    <n v="9353"/>
    <s v="Pave"/>
    <s v="NA"/>
    <s v="Reg"/>
    <s v="Lvl"/>
    <s v="AllPub"/>
    <s v="Inside"/>
    <s v="Gtl"/>
    <s v="NAmes"/>
    <s v="Norm"/>
    <s v="Norm"/>
    <s v="1Fam"/>
    <s v="1Story"/>
    <n v="4"/>
    <n v="5"/>
    <n v="1970"/>
    <n v="197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64"/>
    <n v="864"/>
    <s v="GasA"/>
    <s v="Gd"/>
    <x v="0"/>
    <s v="SBrkr"/>
    <n v="864"/>
    <n v="0"/>
    <n v="0"/>
    <n v="864"/>
    <n v="0"/>
    <n v="0"/>
    <n v="1"/>
    <n v="0"/>
    <n v="3"/>
    <n v="1"/>
    <s v="TA"/>
    <n v="5"/>
    <s v="Typ"/>
    <n v="0"/>
    <s v="NA"/>
    <s v="Attchd"/>
    <n v="1972"/>
    <s v="Unf"/>
    <n v="1"/>
    <n v="280"/>
    <s v="TA"/>
    <s v="TA"/>
    <s v="Y"/>
    <n v="0"/>
    <n v="0"/>
    <n v="0"/>
    <n v="0"/>
    <n v="0"/>
    <n v="0"/>
    <s v="NA"/>
    <s v="NA"/>
    <s v="Shed"/>
    <n v="0"/>
    <n v="7"/>
    <n v="2006"/>
    <s v="Oth"/>
    <s v="Abnorml"/>
    <n v="116050"/>
    <m/>
    <m/>
  </r>
  <r>
    <x v="1235"/>
    <n v="50"/>
    <s v="RM"/>
    <n v="40"/>
    <n v="4400"/>
    <s v="Pave"/>
    <s v="NA"/>
    <s v="Reg"/>
    <s v="Lvl"/>
    <s v="AllPub"/>
    <s v="Inside"/>
    <s v="Gtl"/>
    <s v="OldTown"/>
    <s v="Norm"/>
    <s v="Norm"/>
    <s v="1Fam"/>
    <s v="1.5Fin"/>
    <n v="6"/>
    <n v="8"/>
    <n v="1920"/>
    <n v="1950"/>
    <s v="Gable"/>
    <s v="CompShg"/>
    <s v="Stucco"/>
    <s v="Stucco"/>
    <s v="None"/>
    <n v="0"/>
    <s v="TA"/>
    <s v="TA"/>
    <s v="BrkTil"/>
    <s v="Fa"/>
    <s v="TA"/>
    <s v="No"/>
    <s v="Unf"/>
    <n v="0"/>
    <s v="Unf"/>
    <n v="0"/>
    <n v="648"/>
    <n v="648"/>
    <s v="GasA"/>
    <s v="TA"/>
    <x v="0"/>
    <s v="FuseA"/>
    <n v="734"/>
    <n v="384"/>
    <n v="0"/>
    <n v="1118"/>
    <n v="0"/>
    <n v="0"/>
    <n v="1"/>
    <n v="0"/>
    <n v="2"/>
    <n v="1"/>
    <s v="TA"/>
    <n v="6"/>
    <s v="Typ"/>
    <n v="0"/>
    <s v="NA"/>
    <s v="Detchd"/>
    <n v="1990"/>
    <s v="Unf"/>
    <n v="2"/>
    <n v="440"/>
    <s v="TA"/>
    <s v="TA"/>
    <s v="Y"/>
    <n v="0"/>
    <n v="0"/>
    <n v="0"/>
    <n v="0"/>
    <n v="0"/>
    <n v="0"/>
    <s v="NA"/>
    <s v="NA"/>
    <s v="NA"/>
    <n v="0"/>
    <n v="10"/>
    <n v="2006"/>
    <s v="WD"/>
    <s v="Normal"/>
    <n v="116000"/>
    <m/>
    <m/>
  </r>
  <r>
    <x v="1236"/>
    <n v="50"/>
    <s v="RL"/>
    <n v="45"/>
    <n v="8248"/>
    <s v="Pave"/>
    <s v="Grvl"/>
    <s v="Reg"/>
    <s v="Lvl"/>
    <s v="AllPub"/>
    <s v="Inside"/>
    <s v="Gtl"/>
    <s v="Edwards"/>
    <s v="Norm"/>
    <s v="Norm"/>
    <s v="1Fam"/>
    <s v="1.5Fin"/>
    <n v="5"/>
    <n v="7"/>
    <n v="1918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686"/>
    <n v="686"/>
    <s v="GasW"/>
    <s v="Gd"/>
    <x v="0"/>
    <s v="SBrkr"/>
    <n v="686"/>
    <n v="564"/>
    <n v="0"/>
    <n v="1250"/>
    <n v="0"/>
    <n v="1"/>
    <n v="1"/>
    <n v="1"/>
    <n v="3"/>
    <n v="1"/>
    <s v="Fa"/>
    <n v="7"/>
    <s v="Typ"/>
    <n v="0"/>
    <s v="NA"/>
    <s v="Detchd"/>
    <n v="1955"/>
    <s v="Unf"/>
    <n v="1"/>
    <n v="280"/>
    <s v="TA"/>
    <s v="TA"/>
    <s v="P"/>
    <n v="207"/>
    <n v="0"/>
    <n v="96"/>
    <n v="0"/>
    <n v="0"/>
    <n v="0"/>
    <s v="NA"/>
    <s v="NA"/>
    <s v="NA"/>
    <n v="0"/>
    <n v="7"/>
    <n v="2006"/>
    <s v="WD"/>
    <s v="Normal"/>
    <n v="116000"/>
    <m/>
    <m/>
  </r>
  <r>
    <x v="1237"/>
    <n v="20"/>
    <s v="RL"/>
    <n v="74"/>
    <n v="8892"/>
    <s v="Pave"/>
    <s v="NA"/>
    <s v="Reg"/>
    <s v="Lvl"/>
    <s v="AllPub"/>
    <s v="Corner"/>
    <s v="Gtl"/>
    <s v="NAmes"/>
    <s v="Norm"/>
    <s v="Norm"/>
    <s v="1Fam"/>
    <s v="1Story"/>
    <n v="5"/>
    <n v="7"/>
    <n v="1953"/>
    <n v="1996"/>
    <s v="Gable"/>
    <s v="CompShg"/>
    <s v="WdShing"/>
    <s v="Wd Shng"/>
    <s v="None"/>
    <n v="0"/>
    <s v="Gd"/>
    <s v="TA"/>
    <s v="Stone"/>
    <s v="TA"/>
    <s v="TA"/>
    <s v="Av"/>
    <s v="Unf"/>
    <n v="0"/>
    <s v="Unf"/>
    <n v="0"/>
    <n v="105"/>
    <n v="105"/>
    <s v="GasA"/>
    <s v="Gd"/>
    <x v="0"/>
    <s v="SBrkr"/>
    <n v="910"/>
    <n v="0"/>
    <n v="0"/>
    <n v="910"/>
    <n v="0"/>
    <n v="0"/>
    <n v="1"/>
    <n v="0"/>
    <n v="3"/>
    <n v="1"/>
    <s v="Gd"/>
    <n v="5"/>
    <s v="Typ"/>
    <n v="0"/>
    <s v="NA"/>
    <s v="Attchd"/>
    <n v="1953"/>
    <s v="Unf"/>
    <n v="2"/>
    <n v="414"/>
    <s v="TA"/>
    <s v="TA"/>
    <s v="Y"/>
    <n v="196"/>
    <n v="0"/>
    <n v="150"/>
    <n v="0"/>
    <n v="0"/>
    <n v="0"/>
    <s v="NA"/>
    <s v="GdWo"/>
    <s v="NA"/>
    <n v="0"/>
    <n v="10"/>
    <n v="2008"/>
    <s v="WD"/>
    <s v="Normal"/>
    <n v="116000"/>
    <m/>
    <m/>
  </r>
  <r>
    <x v="1238"/>
    <n v="20"/>
    <s v="RM"/>
    <n v="50"/>
    <n v="6000"/>
    <s v="Pave"/>
    <s v="NA"/>
    <s v="Reg"/>
    <s v="Lvl"/>
    <s v="AllPub"/>
    <s v="Inside"/>
    <s v="Gtl"/>
    <s v="OldTown"/>
    <s v="Norm"/>
    <s v="Norm"/>
    <s v="1Fam"/>
    <s v="1Story"/>
    <n v="5"/>
    <n v="5"/>
    <n v="1948"/>
    <n v="1950"/>
    <s v="Gable"/>
    <s v="CompShg"/>
    <s v="VinylSd"/>
    <s v="VinylSd"/>
    <s v="None"/>
    <n v="0"/>
    <s v="TA"/>
    <s v="TA"/>
    <s v="CBlock"/>
    <s v="TA"/>
    <s v="TA"/>
    <s v="No"/>
    <s v="ALQ"/>
    <n v="104"/>
    <s v="BLQ"/>
    <n v="169"/>
    <n v="516"/>
    <n v="789"/>
    <s v="GasA"/>
    <s v="Ex"/>
    <x v="0"/>
    <s v="SBrkr"/>
    <n v="789"/>
    <n v="0"/>
    <n v="0"/>
    <n v="789"/>
    <n v="0"/>
    <n v="0"/>
    <n v="1"/>
    <n v="0"/>
    <n v="2"/>
    <n v="1"/>
    <s v="TA"/>
    <n v="5"/>
    <s v="Typ"/>
    <n v="0"/>
    <s v="NA"/>
    <s v="Detchd"/>
    <n v="1948"/>
    <s v="Unf"/>
    <n v="1"/>
    <n v="250"/>
    <s v="TA"/>
    <s v="TA"/>
    <s v="Y"/>
    <n v="0"/>
    <n v="0"/>
    <n v="0"/>
    <n v="0"/>
    <n v="0"/>
    <n v="0"/>
    <s v="NA"/>
    <s v="NA"/>
    <s v="NA"/>
    <n v="0"/>
    <n v="4"/>
    <n v="2008"/>
    <s v="WD"/>
    <s v="Partial"/>
    <n v="115000"/>
    <m/>
    <m/>
  </r>
  <r>
    <x v="1239"/>
    <n v="50"/>
    <s v="RM"/>
    <n v="85"/>
    <n v="8500"/>
    <s v="Pave"/>
    <s v="NA"/>
    <s v="Reg"/>
    <s v="Lvl"/>
    <s v="AllPub"/>
    <s v="Corner"/>
    <s v="Gtl"/>
    <s v="IDOTRR"/>
    <s v="Artery"/>
    <s v="Norm"/>
    <s v="1Fam"/>
    <s v="1.5Fin"/>
    <n v="5"/>
    <n v="7"/>
    <n v="1919"/>
    <n v="2005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793"/>
    <n v="793"/>
    <s v="GasW"/>
    <s v="TA"/>
    <x v="1"/>
    <s v="FuseF"/>
    <n v="997"/>
    <n v="520"/>
    <n v="0"/>
    <n v="1517"/>
    <n v="0"/>
    <n v="0"/>
    <n v="2"/>
    <n v="0"/>
    <n v="3"/>
    <n v="1"/>
    <s v="Fa"/>
    <n v="7"/>
    <s v="Typ"/>
    <n v="0"/>
    <s v="NA"/>
    <s v="NA"/>
    <s v="NA"/>
    <s v="NA"/>
    <n v="0"/>
    <n v="0"/>
    <s v="NA"/>
    <s v="NA"/>
    <s v="N"/>
    <n v="0"/>
    <n v="0"/>
    <n v="144"/>
    <n v="0"/>
    <n v="0"/>
    <n v="0"/>
    <s v="NA"/>
    <s v="NA"/>
    <s v="NA"/>
    <n v="0"/>
    <n v="8"/>
    <n v="2007"/>
    <s v="WD"/>
    <s v="Normal"/>
    <n v="115000"/>
    <m/>
    <m/>
  </r>
  <r>
    <x v="1240"/>
    <n v="20"/>
    <s v="RL"/>
    <n v="70"/>
    <n v="10500"/>
    <s v="Pave"/>
    <s v="NA"/>
    <s v="Reg"/>
    <s v="Lvl"/>
    <s v="AllPub"/>
    <s v="FR2"/>
    <s v="Gtl"/>
    <s v="NAmes"/>
    <s v="Norm"/>
    <s v="Norm"/>
    <s v="1Fam"/>
    <s v="1Story"/>
    <n v="4"/>
    <n v="5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432"/>
    <s v="Unf"/>
    <n v="0"/>
    <n v="432"/>
    <n v="864"/>
    <s v="GasA"/>
    <s v="TA"/>
    <x v="0"/>
    <s v="SBrkr"/>
    <n v="864"/>
    <n v="0"/>
    <n v="0"/>
    <n v="864"/>
    <n v="0"/>
    <n v="0"/>
    <n v="1"/>
    <n v="0"/>
    <n v="3"/>
    <n v="1"/>
    <s v="TA"/>
    <n v="5"/>
    <s v="Typ"/>
    <n v="1"/>
    <s v="Po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10"/>
    <s v="ConLI"/>
    <s v="Normal"/>
    <n v="115000"/>
    <m/>
    <m/>
  </r>
  <r>
    <x v="1241"/>
    <n v="50"/>
    <s v="RM"/>
    <s v="NA"/>
    <n v="6240"/>
    <s v="Pave"/>
    <s v="NA"/>
    <s v="Reg"/>
    <s v="Lvl"/>
    <s v="AllPub"/>
    <s v="Inside"/>
    <s v="Gtl"/>
    <s v="BrkSide"/>
    <s v="Norm"/>
    <s v="Norm"/>
    <s v="1Fam"/>
    <s v="1.5Fin"/>
    <n v="5"/>
    <n v="4"/>
    <n v="1936"/>
    <n v="1950"/>
    <s v="Gable"/>
    <s v="CompShg"/>
    <s v="MetalSd"/>
    <s v="MetalSd"/>
    <s v="None"/>
    <n v="0"/>
    <s v="TA"/>
    <s v="TA"/>
    <s v="BrkTil"/>
    <s v="Gd"/>
    <s v="TA"/>
    <s v="No"/>
    <s v="Unf"/>
    <n v="0"/>
    <s v="Unf"/>
    <n v="0"/>
    <n v="896"/>
    <n v="896"/>
    <s v="GasA"/>
    <s v="Gd"/>
    <x v="0"/>
    <s v="FuseA"/>
    <n v="896"/>
    <n v="448"/>
    <n v="0"/>
    <n v="1344"/>
    <n v="0"/>
    <n v="0"/>
    <n v="1"/>
    <n v="0"/>
    <n v="3"/>
    <n v="1"/>
    <s v="TA"/>
    <n v="7"/>
    <s v="Typ"/>
    <n v="0"/>
    <s v="NA"/>
    <s v="Detchd"/>
    <n v="1936"/>
    <s v="Unf"/>
    <n v="1"/>
    <n v="240"/>
    <s v="Fa"/>
    <s v="TA"/>
    <s v="Y"/>
    <n v="200"/>
    <n v="114"/>
    <n v="0"/>
    <n v="0"/>
    <n v="0"/>
    <n v="0"/>
    <s v="NA"/>
    <s v="NA"/>
    <s v="NA"/>
    <n v="0"/>
    <n v="4"/>
    <n v="2006"/>
    <s v="WD"/>
    <s v="Normal"/>
    <n v="115000"/>
    <m/>
    <m/>
  </r>
  <r>
    <x v="1242"/>
    <n v="50"/>
    <s v="RL"/>
    <n v="51"/>
    <n v="10480"/>
    <s v="Pave"/>
    <s v="NA"/>
    <s v="Reg"/>
    <s v="Lvl"/>
    <s v="AllPub"/>
    <s v="Inside"/>
    <s v="Gtl"/>
    <s v="SWISU"/>
    <s v="Norm"/>
    <s v="Norm"/>
    <s v="1Fam"/>
    <s v="1.5Fin"/>
    <n v="6"/>
    <n v="5"/>
    <n v="193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64"/>
    <n v="1064"/>
    <s v="GasA"/>
    <s v="Ex"/>
    <x v="0"/>
    <s v="FuseA"/>
    <n v="1166"/>
    <n v="0"/>
    <n v="473"/>
    <n v="1639"/>
    <n v="0"/>
    <n v="0"/>
    <n v="1"/>
    <n v="0"/>
    <n v="3"/>
    <n v="1"/>
    <s v="TA"/>
    <n v="6"/>
    <s v="Maj2"/>
    <n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n v="3"/>
    <n v="2008"/>
    <s v="WD"/>
    <s v="Normal"/>
    <n v="115000"/>
    <m/>
    <m/>
  </r>
  <r>
    <x v="1243"/>
    <n v="30"/>
    <s v="RM"/>
    <n v="56"/>
    <n v="8960"/>
    <s v="Pave"/>
    <s v="Grvl"/>
    <s v="Reg"/>
    <s v="Lvl"/>
    <s v="AllPub"/>
    <s v="Inside"/>
    <s v="Gtl"/>
    <s v="OldTown"/>
    <s v="Artery"/>
    <s v="Norm"/>
    <s v="1Fam"/>
    <s v="1Story"/>
    <n v="5"/>
    <n v="6"/>
    <n v="1927"/>
    <n v="1950"/>
    <s v="Gable"/>
    <s v="CompShg"/>
    <s v="WdShing"/>
    <s v="Wd Shng"/>
    <s v="None"/>
    <n v="0"/>
    <s v="TA"/>
    <s v="TA"/>
    <s v="CBlock"/>
    <s v="TA"/>
    <s v="TA"/>
    <s v="No"/>
    <s v="Unf"/>
    <n v="0"/>
    <s v="Unf"/>
    <n v="0"/>
    <n v="1008"/>
    <n v="1008"/>
    <s v="GasA"/>
    <s v="Gd"/>
    <x v="0"/>
    <s v="FuseA"/>
    <n v="1028"/>
    <n v="0"/>
    <n v="0"/>
    <n v="1028"/>
    <n v="0"/>
    <n v="0"/>
    <n v="1"/>
    <n v="0"/>
    <n v="2"/>
    <n v="1"/>
    <s v="TA"/>
    <n v="5"/>
    <s v="Typ"/>
    <n v="1"/>
    <s v="Gd"/>
    <s v="Detchd"/>
    <n v="1927"/>
    <s v="Unf"/>
    <n v="2"/>
    <n v="360"/>
    <s v="TA"/>
    <s v="TA"/>
    <s v="Y"/>
    <n v="0"/>
    <n v="0"/>
    <n v="130"/>
    <n v="0"/>
    <n v="0"/>
    <n v="0"/>
    <s v="NA"/>
    <s v="NA"/>
    <s v="NA"/>
    <n v="0"/>
    <n v="3"/>
    <n v="2010"/>
    <s v="WD"/>
    <s v="Normal"/>
    <n v="115000"/>
    <m/>
    <m/>
  </r>
  <r>
    <x v="1244"/>
    <n v="160"/>
    <s v="RM"/>
    <s v="NA"/>
    <n v="2665"/>
    <s v="Pave"/>
    <s v="NA"/>
    <s v="Reg"/>
    <s v="Lvl"/>
    <s v="AllPub"/>
    <s v="Inside"/>
    <s v="Gtl"/>
    <s v="MeadowV"/>
    <s v="Norm"/>
    <s v="Norm"/>
    <s v="TwnhsE"/>
    <s v="2Story"/>
    <n v="5"/>
    <n v="6"/>
    <n v="1976"/>
    <n v="1976"/>
    <s v="Gable"/>
    <s v="CompShg"/>
    <s v="CemntBd"/>
    <s v="CmentBd"/>
    <s v="None"/>
    <n v="0"/>
    <s v="TA"/>
    <s v="TA"/>
    <s v="PConc"/>
    <s v="Gd"/>
    <s v="TA"/>
    <s v="Mn"/>
    <s v="Unf"/>
    <n v="0"/>
    <s v="Unf"/>
    <n v="0"/>
    <n v="264"/>
    <n v="264"/>
    <s v="GasA"/>
    <s v="TA"/>
    <x v="0"/>
    <s v="SBrkr"/>
    <n v="616"/>
    <n v="688"/>
    <n v="0"/>
    <n v="1304"/>
    <n v="0"/>
    <n v="0"/>
    <n v="1"/>
    <n v="1"/>
    <n v="3"/>
    <n v="1"/>
    <s v="TA"/>
    <n v="4"/>
    <s v="Typ"/>
    <n v="1"/>
    <s v="Gd"/>
    <s v="BuiltIn"/>
    <n v="1976"/>
    <s v="Fin"/>
    <n v="1"/>
    <n v="336"/>
    <s v="TA"/>
    <s v="TA"/>
    <s v="Y"/>
    <n v="141"/>
    <n v="24"/>
    <n v="0"/>
    <n v="0"/>
    <n v="0"/>
    <n v="0"/>
    <s v="NA"/>
    <s v="NA"/>
    <s v="NA"/>
    <n v="0"/>
    <n v="6"/>
    <n v="2008"/>
    <s v="WD"/>
    <s v="Normal"/>
    <n v="115000"/>
    <m/>
    <m/>
  </r>
  <r>
    <x v="1245"/>
    <n v="20"/>
    <s v="RL"/>
    <n v="100"/>
    <n v="21750"/>
    <s v="Pave"/>
    <s v="NA"/>
    <s v="Reg"/>
    <s v="Lvl"/>
    <s v="AllPub"/>
    <s v="Inside"/>
    <s v="Gtl"/>
    <s v="Mitchel"/>
    <s v="Norm"/>
    <s v="Norm"/>
    <s v="1Fam"/>
    <s v="1Story"/>
    <n v="5"/>
    <n v="4"/>
    <n v="1960"/>
    <n v="2006"/>
    <s v="Hip"/>
    <s v="CompShg"/>
    <s v="HdBoard"/>
    <s v="HdBoard"/>
    <s v="BrkFace"/>
    <n v="75"/>
    <s v="TA"/>
    <s v="Fa"/>
    <s v="Slab"/>
    <s v="NA"/>
    <s v="NA"/>
    <s v="NA"/>
    <s v="NA"/>
    <n v="0"/>
    <s v="NA"/>
    <n v="0"/>
    <n v="0"/>
    <n v="0"/>
    <s v="GasA"/>
    <s v="TA"/>
    <x v="0"/>
    <s v="SBrkr"/>
    <n v="1771"/>
    <n v="0"/>
    <n v="0"/>
    <n v="1771"/>
    <n v="0"/>
    <n v="0"/>
    <n v="1"/>
    <n v="0"/>
    <n v="3"/>
    <n v="1"/>
    <s v="TA"/>
    <n v="9"/>
    <s v="Min1"/>
    <n v="1"/>
    <s v="TA"/>
    <s v="Attchd"/>
    <n v="1960"/>
    <s v="Unf"/>
    <n v="2"/>
    <n v="336"/>
    <s v="TA"/>
    <s v="TA"/>
    <s v="Y"/>
    <n v="0"/>
    <n v="0"/>
    <n v="0"/>
    <n v="0"/>
    <n v="0"/>
    <n v="0"/>
    <s v="NA"/>
    <s v="GdPrv"/>
    <s v="NA"/>
    <n v="0"/>
    <n v="11"/>
    <n v="2009"/>
    <s v="WD"/>
    <s v="Normal"/>
    <n v="115000"/>
    <m/>
    <m/>
  </r>
  <r>
    <x v="1246"/>
    <n v="20"/>
    <s v="RL"/>
    <n v="60"/>
    <n v="10434"/>
    <s v="Pave"/>
    <s v="NA"/>
    <s v="Reg"/>
    <s v="Lvl"/>
    <s v="AllPub"/>
    <s v="Inside"/>
    <s v="Gtl"/>
    <s v="NAmes"/>
    <s v="Norm"/>
    <s v="Norm"/>
    <s v="1Fam"/>
    <s v="1Story"/>
    <n v="4"/>
    <n v="5"/>
    <n v="1955"/>
    <n v="1955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005"/>
    <n v="1005"/>
    <s v="GasA"/>
    <s v="TA"/>
    <x v="0"/>
    <s v="SBrkr"/>
    <n v="1005"/>
    <n v="0"/>
    <n v="0"/>
    <n v="1005"/>
    <n v="0"/>
    <n v="0"/>
    <n v="1"/>
    <n v="0"/>
    <n v="2"/>
    <n v="1"/>
    <s v="Fa"/>
    <n v="5"/>
    <s v="Typ"/>
    <n v="1"/>
    <s v="TA"/>
    <s v="Detchd"/>
    <n v="1977"/>
    <s v="Unf"/>
    <n v="2"/>
    <n v="672"/>
    <s v="Fa"/>
    <s v="Fa"/>
    <s v="Y"/>
    <n v="0"/>
    <n v="0"/>
    <n v="0"/>
    <n v="0"/>
    <n v="0"/>
    <n v="0"/>
    <s v="NA"/>
    <s v="NA"/>
    <s v="NA"/>
    <n v="0"/>
    <n v="11"/>
    <n v="2009"/>
    <s v="WD"/>
    <s v="Normal"/>
    <n v="115000"/>
    <m/>
    <m/>
  </r>
  <r>
    <x v="1247"/>
    <n v="50"/>
    <s v="RM"/>
    <s v="NA"/>
    <n v="3950"/>
    <s v="Pave"/>
    <s v="Grvl"/>
    <s v="Reg"/>
    <s v="Bnk"/>
    <s v="AllPub"/>
    <s v="Inside"/>
    <s v="Gtl"/>
    <s v="OldTown"/>
    <s v="Artery"/>
    <s v="Norm"/>
    <s v="1Fam"/>
    <s v="1.5Fin"/>
    <n v="6"/>
    <n v="8"/>
    <n v="1926"/>
    <n v="2004"/>
    <s v="Gable"/>
    <s v="CompShg"/>
    <s v="MetalSd"/>
    <s v="MetalSd"/>
    <s v="None"/>
    <n v="0"/>
    <s v="TA"/>
    <s v="TA"/>
    <s v="CBlock"/>
    <s v="TA"/>
    <s v="TA"/>
    <s v="No"/>
    <s v="Rec"/>
    <n v="468"/>
    <s v="Unf"/>
    <n v="0"/>
    <n v="350"/>
    <n v="818"/>
    <s v="GasA"/>
    <s v="TA"/>
    <x v="0"/>
    <s v="SBrkr"/>
    <n v="818"/>
    <n v="406"/>
    <n v="0"/>
    <n v="1224"/>
    <n v="0"/>
    <n v="0"/>
    <n v="1"/>
    <n v="0"/>
    <n v="3"/>
    <n v="1"/>
    <s v="TA"/>
    <n v="5"/>
    <s v="Typ"/>
    <n v="0"/>
    <s v="NA"/>
    <s v="Detchd"/>
    <n v="1926"/>
    <s v="Unf"/>
    <n v="1"/>
    <n v="210"/>
    <s v="TA"/>
    <s v="TA"/>
    <s v="N"/>
    <n v="0"/>
    <n v="0"/>
    <n v="116"/>
    <n v="0"/>
    <n v="0"/>
    <n v="0"/>
    <s v="NA"/>
    <s v="NA"/>
    <s v="NA"/>
    <n v="0"/>
    <n v="12"/>
    <n v="2009"/>
    <s v="WD"/>
    <s v="Normal"/>
    <n v="115000"/>
    <m/>
    <m/>
  </r>
  <r>
    <x v="1248"/>
    <n v="20"/>
    <s v="RL"/>
    <n v="66"/>
    <n v="7800"/>
    <s v="Pave"/>
    <s v="NA"/>
    <s v="IR1"/>
    <s v="Lvl"/>
    <s v="AllPub"/>
    <s v="Inside"/>
    <s v="Gtl"/>
    <s v="NAmes"/>
    <s v="Norm"/>
    <s v="Norm"/>
    <s v="1Fam"/>
    <s v="1Story"/>
    <n v="5"/>
    <n v="5"/>
    <n v="1964"/>
    <n v="1964"/>
    <s v="Gable"/>
    <s v="CompShg"/>
    <s v="Wd Sdng"/>
    <s v="Wd Sdng"/>
    <s v="None"/>
    <n v="0"/>
    <s v="TA"/>
    <s v="TA"/>
    <s v="CBlock"/>
    <s v="TA"/>
    <s v="TA"/>
    <s v="No"/>
    <s v="Rec"/>
    <n v="312"/>
    <s v="LwQ"/>
    <n v="600"/>
    <n v="0"/>
    <n v="912"/>
    <s v="GasA"/>
    <s v="TA"/>
    <x v="0"/>
    <s v="SBrkr"/>
    <n v="912"/>
    <n v="0"/>
    <n v="0"/>
    <n v="912"/>
    <n v="0"/>
    <n v="0"/>
    <n v="1"/>
    <n v="0"/>
    <n v="2"/>
    <n v="1"/>
    <s v="TA"/>
    <n v="5"/>
    <s v="Typ"/>
    <n v="0"/>
    <s v="NA"/>
    <s v="Attchd"/>
    <n v="1964"/>
    <s v="Unf"/>
    <n v="1"/>
    <n v="288"/>
    <s v="TA"/>
    <s v="TA"/>
    <s v="Y"/>
    <n v="0"/>
    <n v="0"/>
    <n v="0"/>
    <n v="0"/>
    <n v="0"/>
    <n v="0"/>
    <s v="NA"/>
    <s v="NA"/>
    <s v="NA"/>
    <n v="0"/>
    <n v="11"/>
    <n v="2006"/>
    <s v="WD"/>
    <s v="Abnorml"/>
    <n v="115000"/>
    <m/>
    <m/>
  </r>
  <r>
    <x v="1249"/>
    <n v="20"/>
    <s v="RL"/>
    <n v="60"/>
    <n v="8172"/>
    <s v="Pave"/>
    <s v="NA"/>
    <s v="Reg"/>
    <s v="Lvl"/>
    <s v="AllPub"/>
    <s v="Inside"/>
    <s v="Gtl"/>
    <s v="Edwards"/>
    <s v="Norm"/>
    <s v="Norm"/>
    <s v="1Fam"/>
    <s v="1Story"/>
    <n v="5"/>
    <n v="7"/>
    <n v="1955"/>
    <n v="1990"/>
    <s v="Hip"/>
    <s v="CompShg"/>
    <s v="WdShing"/>
    <s v="Plywood"/>
    <s v="None"/>
    <n v="0"/>
    <s v="TA"/>
    <s v="TA"/>
    <s v="CBlock"/>
    <s v="TA"/>
    <s v="TA"/>
    <s v="No"/>
    <s v="Rec"/>
    <n v="167"/>
    <s v="Unf"/>
    <n v="0"/>
    <n v="697"/>
    <n v="864"/>
    <s v="GasA"/>
    <s v="TA"/>
    <x v="0"/>
    <s v="SBrkr"/>
    <n v="864"/>
    <n v="0"/>
    <n v="0"/>
    <n v="864"/>
    <n v="1"/>
    <n v="0"/>
    <n v="1"/>
    <n v="0"/>
    <n v="2"/>
    <n v="1"/>
    <s v="TA"/>
    <n v="5"/>
    <s v="Typ"/>
    <n v="0"/>
    <s v="NA"/>
    <s v="Detchd"/>
    <n v="1957"/>
    <s v="Unf"/>
    <n v="2"/>
    <n v="572"/>
    <s v="TA"/>
    <s v="TA"/>
    <s v="N"/>
    <n v="0"/>
    <n v="0"/>
    <n v="0"/>
    <n v="0"/>
    <n v="0"/>
    <n v="0"/>
    <s v="NA"/>
    <s v="NA"/>
    <s v="NA"/>
    <n v="0"/>
    <n v="4"/>
    <n v="2006"/>
    <s v="WD"/>
    <s v="Normal"/>
    <n v="115000"/>
    <m/>
    <m/>
  </r>
  <r>
    <x v="1250"/>
    <n v="70"/>
    <s v="RM"/>
    <n v="60"/>
    <n v="3600"/>
    <s v="Pave"/>
    <s v="Grvl"/>
    <s v="Reg"/>
    <s v="Lvl"/>
    <s v="AllPub"/>
    <s v="Inside"/>
    <s v="Gtl"/>
    <s v="OldTown"/>
    <s v="Norm"/>
    <s v="Norm"/>
    <s v="1Fam"/>
    <s v="2Story"/>
    <n v="6"/>
    <n v="7"/>
    <n v="1910"/>
    <n v="1993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684"/>
    <n v="684"/>
    <s v="GasA"/>
    <s v="Ex"/>
    <x v="1"/>
    <s v="FuseA"/>
    <n v="684"/>
    <n v="684"/>
    <n v="0"/>
    <n v="1368"/>
    <n v="0"/>
    <n v="0"/>
    <n v="1"/>
    <n v="0"/>
    <n v="3"/>
    <n v="1"/>
    <s v="TA"/>
    <n v="7"/>
    <s v="Typ"/>
    <n v="0"/>
    <s v="NA"/>
    <s v="Detchd"/>
    <n v="1930"/>
    <s v="Unf"/>
    <n v="1"/>
    <n v="216"/>
    <s v="TA"/>
    <s v="Fa"/>
    <s v="N"/>
    <n v="0"/>
    <n v="158"/>
    <n v="0"/>
    <n v="0"/>
    <n v="0"/>
    <n v="0"/>
    <s v="NA"/>
    <s v="NA"/>
    <s v="NA"/>
    <n v="0"/>
    <n v="10"/>
    <n v="2006"/>
    <s v="WD"/>
    <s v="Normal"/>
    <n v="114504"/>
    <m/>
    <m/>
  </r>
  <r>
    <x v="1251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6"/>
    <n v="6"/>
    <n v="1934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816"/>
    <n v="816"/>
    <s v="GasA"/>
    <s v="TA"/>
    <x v="0"/>
    <s v="SBrkr"/>
    <n v="816"/>
    <n v="0"/>
    <n v="360"/>
    <n v="1176"/>
    <n v="0"/>
    <n v="0"/>
    <n v="1"/>
    <n v="0"/>
    <n v="3"/>
    <n v="1"/>
    <s v="TA"/>
    <n v="6"/>
    <s v="Typ"/>
    <n v="1"/>
    <s v="Gd"/>
    <s v="Detchd"/>
    <n v="1985"/>
    <s v="Unf"/>
    <n v="2"/>
    <n v="528"/>
    <s v="TA"/>
    <s v="TA"/>
    <s v="Y"/>
    <n v="112"/>
    <n v="0"/>
    <n v="0"/>
    <n v="0"/>
    <n v="0"/>
    <n v="0"/>
    <s v="NA"/>
    <s v="MnPrv"/>
    <s v="Shed"/>
    <n v="400"/>
    <n v="9"/>
    <n v="2006"/>
    <s v="WD"/>
    <s v="Normal"/>
    <n v="114500"/>
    <m/>
    <m/>
  </r>
  <r>
    <x v="1252"/>
    <n v="20"/>
    <s v="RL"/>
    <n v="70"/>
    <n v="10150"/>
    <s v="Pave"/>
    <s v="NA"/>
    <s v="Reg"/>
    <s v="Lvl"/>
    <s v="AllPub"/>
    <s v="Inside"/>
    <s v="Gtl"/>
    <s v="NAmes"/>
    <s v="Feedr"/>
    <s v="Norm"/>
    <s v="1Fam"/>
    <s v="1Story"/>
    <n v="5"/>
    <n v="5"/>
    <n v="1958"/>
    <n v="1958"/>
    <s v="Gable"/>
    <s v="CompShg"/>
    <s v="Wd Sdng"/>
    <s v="Wd Sdng"/>
    <s v="None"/>
    <n v="1"/>
    <s v="TA"/>
    <s v="TA"/>
    <s v="CBlock"/>
    <s v="TA"/>
    <s v="TA"/>
    <s v="No"/>
    <s v="Rec"/>
    <n v="456"/>
    <s v="Unf"/>
    <n v="0"/>
    <n v="456"/>
    <n v="912"/>
    <s v="GasA"/>
    <s v="Ex"/>
    <x v="0"/>
    <s v="FuseA"/>
    <n v="912"/>
    <n v="0"/>
    <n v="0"/>
    <n v="912"/>
    <n v="0"/>
    <n v="0"/>
    <n v="1"/>
    <n v="0"/>
    <n v="2"/>
    <n v="1"/>
    <s v="TA"/>
    <n v="5"/>
    <s v="Typ"/>
    <n v="0"/>
    <s v="NA"/>
    <s v="Attchd"/>
    <n v="1958"/>
    <s v="RFn"/>
    <n v="1"/>
    <n v="275"/>
    <s v="TA"/>
    <s v="TA"/>
    <s v="Y"/>
    <n v="0"/>
    <n v="0"/>
    <n v="0"/>
    <n v="0"/>
    <n v="0"/>
    <n v="0"/>
    <s v="NA"/>
    <s v="NA"/>
    <s v="NA"/>
    <n v="0"/>
    <n v="7"/>
    <n v="2007"/>
    <s v="COD"/>
    <s v="Normal"/>
    <n v="114500"/>
    <m/>
    <m/>
  </r>
  <r>
    <x v="1253"/>
    <n v="190"/>
    <s v="RM"/>
    <n v="33"/>
    <n v="4456"/>
    <s v="Pave"/>
    <s v="NA"/>
    <s v="Reg"/>
    <s v="Lvl"/>
    <s v="AllPub"/>
    <s v="Inside"/>
    <s v="Gtl"/>
    <s v="OldTown"/>
    <s v="Norm"/>
    <s v="Norm"/>
    <s v="2fmCon"/>
    <s v="2Story"/>
    <n v="4"/>
    <n v="5"/>
    <n v="1920"/>
    <n v="200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36"/>
    <n v="736"/>
    <s v="GasA"/>
    <s v="Gd"/>
    <x v="0"/>
    <s v="SBrkr"/>
    <n v="736"/>
    <n v="716"/>
    <n v="0"/>
    <n v="1452"/>
    <n v="0"/>
    <n v="0"/>
    <n v="2"/>
    <n v="0"/>
    <n v="2"/>
    <n v="3"/>
    <s v="TA"/>
    <n v="8"/>
    <s v="Typ"/>
    <n v="0"/>
    <s v="NA"/>
    <s v="NA"/>
    <s v="NA"/>
    <s v="NA"/>
    <n v="0"/>
    <n v="0"/>
    <s v="NA"/>
    <s v="NA"/>
    <s v="N"/>
    <n v="0"/>
    <n v="0"/>
    <n v="102"/>
    <n v="0"/>
    <n v="0"/>
    <n v="0"/>
    <s v="NA"/>
    <s v="NA"/>
    <s v="NA"/>
    <n v="0"/>
    <n v="6"/>
    <n v="2009"/>
    <s v="New"/>
    <s v="Partial"/>
    <n v="113000"/>
    <m/>
    <m/>
  </r>
  <r>
    <x v="1254"/>
    <n v="50"/>
    <s v="RL"/>
    <n v="52"/>
    <n v="8741"/>
    <s v="Pave"/>
    <s v="NA"/>
    <s v="Reg"/>
    <s v="Lvl"/>
    <s v="AllPub"/>
    <s v="Inside"/>
    <s v="Gtl"/>
    <s v="Edwards"/>
    <s v="Norm"/>
    <s v="Norm"/>
    <s v="1Fam"/>
    <s v="1.5Fin"/>
    <n v="6"/>
    <n v="4"/>
    <n v="1945"/>
    <n v="1950"/>
    <s v="Gable"/>
    <s v="CompShg"/>
    <s v="VinylSd"/>
    <s v="VinylSd"/>
    <s v="None"/>
    <n v="0"/>
    <s v="TA"/>
    <s v="TA"/>
    <s v="CBlock"/>
    <s v="TA"/>
    <s v="Fa"/>
    <s v="No"/>
    <s v="LwQ"/>
    <n v="94"/>
    <s v="Unf"/>
    <n v="0"/>
    <n v="641"/>
    <n v="735"/>
    <s v="GasA"/>
    <s v="TA"/>
    <x v="0"/>
    <s v="FuseA"/>
    <n v="798"/>
    <n v="689"/>
    <n v="0"/>
    <n v="1487"/>
    <n v="0"/>
    <n v="0"/>
    <n v="1"/>
    <n v="1"/>
    <n v="3"/>
    <n v="1"/>
    <s v="TA"/>
    <n v="7"/>
    <s v="Typ"/>
    <n v="1"/>
    <s v="Gd"/>
    <s v="Detchd"/>
    <n v="1949"/>
    <s v="Unf"/>
    <n v="1"/>
    <n v="220"/>
    <s v="TA"/>
    <s v="TA"/>
    <s v="Y"/>
    <n v="0"/>
    <n v="140"/>
    <n v="0"/>
    <n v="0"/>
    <n v="0"/>
    <n v="0"/>
    <s v="NA"/>
    <s v="MnPrv"/>
    <s v="NA"/>
    <n v="0"/>
    <n v="4"/>
    <n v="2010"/>
    <s v="WD"/>
    <s v="Normal"/>
    <n v="113000"/>
    <m/>
    <m/>
  </r>
  <r>
    <x v="1255"/>
    <n v="20"/>
    <s v="RL"/>
    <n v="100"/>
    <n v="21750"/>
    <s v="Pave"/>
    <s v="NA"/>
    <s v="Reg"/>
    <s v="HLS"/>
    <s v="AllPub"/>
    <s v="Inside"/>
    <s v="Mod"/>
    <s v="Mitchel"/>
    <s v="Artery"/>
    <s v="Norm"/>
    <s v="1Fam"/>
    <s v="1Story"/>
    <n v="5"/>
    <n v="5"/>
    <n v="1954"/>
    <n v="1954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988"/>
    <n v="988"/>
    <s v="GasA"/>
    <s v="Ex"/>
    <x v="0"/>
    <s v="FuseA"/>
    <n v="988"/>
    <n v="0"/>
    <n v="0"/>
    <n v="988"/>
    <n v="0"/>
    <n v="0"/>
    <n v="1"/>
    <n v="0"/>
    <n v="2"/>
    <n v="1"/>
    <s v="TA"/>
    <n v="4"/>
    <s v="Typ"/>
    <n v="0"/>
    <s v="NA"/>
    <s v="Attchd"/>
    <n v="1954"/>
    <s v="RFn"/>
    <n v="2"/>
    <n v="520"/>
    <s v="TA"/>
    <s v="TA"/>
    <s v="N"/>
    <n v="0"/>
    <n v="0"/>
    <n v="0"/>
    <n v="0"/>
    <n v="0"/>
    <n v="0"/>
    <s v="NA"/>
    <s v="NA"/>
    <s v="NA"/>
    <n v="0"/>
    <n v="2"/>
    <n v="2008"/>
    <s v="WD"/>
    <s v="Normal"/>
    <n v="113000"/>
    <m/>
    <m/>
  </r>
  <r>
    <x v="1256"/>
    <n v="160"/>
    <s v="RM"/>
    <n v="21"/>
    <n v="1890"/>
    <s v="Pave"/>
    <s v="NA"/>
    <s v="Reg"/>
    <s v="Lvl"/>
    <s v="AllPub"/>
    <s v="Inside"/>
    <s v="Gtl"/>
    <s v="BrDale"/>
    <s v="Norm"/>
    <s v="Norm"/>
    <s v="Twnhs"/>
    <s v="2Story"/>
    <n v="6"/>
    <n v="5"/>
    <n v="1973"/>
    <n v="1973"/>
    <s v="Gable"/>
    <s v="CompShg"/>
    <s v="HdBoard"/>
    <s v="HdBoard"/>
    <s v="BrkFace"/>
    <n v="285"/>
    <s v="TA"/>
    <s v="TA"/>
    <s v="CBlock"/>
    <s v="TA"/>
    <s v="TA"/>
    <s v="No"/>
    <s v="BLQ"/>
    <n v="356"/>
    <s v="Unf"/>
    <n v="0"/>
    <n v="316"/>
    <n v="672"/>
    <s v="GasA"/>
    <s v="TA"/>
    <x v="0"/>
    <s v="SBrkr"/>
    <n v="672"/>
    <n v="546"/>
    <n v="0"/>
    <n v="1218"/>
    <n v="0"/>
    <n v="0"/>
    <n v="1"/>
    <n v="1"/>
    <n v="3"/>
    <n v="1"/>
    <s v="TA"/>
    <n v="7"/>
    <s v="Typ"/>
    <n v="0"/>
    <s v="NA"/>
    <s v="Detchd"/>
    <n v="1973"/>
    <s v="Unf"/>
    <n v="1"/>
    <n v="264"/>
    <s v="TA"/>
    <s v="TA"/>
    <s v="Y"/>
    <n v="144"/>
    <n v="28"/>
    <n v="0"/>
    <n v="0"/>
    <n v="0"/>
    <n v="0"/>
    <s v="NA"/>
    <s v="NA"/>
    <s v="NA"/>
    <n v="0"/>
    <n v="5"/>
    <n v="2007"/>
    <s v="WD"/>
    <s v="Normal"/>
    <n v="113000"/>
    <m/>
    <m/>
  </r>
  <r>
    <x v="1257"/>
    <n v="45"/>
    <s v="RM"/>
    <n v="58"/>
    <n v="6380"/>
    <s v="Pave"/>
    <s v="NA"/>
    <s v="Reg"/>
    <s v="Lvl"/>
    <s v="AllPub"/>
    <s v="Inside"/>
    <s v="Gtl"/>
    <s v="BrkSide"/>
    <s v="Norm"/>
    <s v="Norm"/>
    <s v="1Fam"/>
    <s v="1.5Unf"/>
    <n v="5"/>
    <n v="6"/>
    <n v="1922"/>
    <n v="1950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993"/>
    <n v="993"/>
    <s v="GasA"/>
    <s v="TA"/>
    <x v="0"/>
    <s v="FuseA"/>
    <n v="1048"/>
    <n v="0"/>
    <n v="0"/>
    <n v="1048"/>
    <n v="0"/>
    <n v="0"/>
    <n v="1"/>
    <n v="0"/>
    <n v="2"/>
    <n v="1"/>
    <s v="TA"/>
    <n v="5"/>
    <s v="Typ"/>
    <n v="1"/>
    <s v="Gd"/>
    <s v="Detchd"/>
    <n v="1922"/>
    <s v="Unf"/>
    <n v="1"/>
    <n v="280"/>
    <s v="TA"/>
    <s v="TA"/>
    <s v="Y"/>
    <n v="0"/>
    <n v="0"/>
    <n v="116"/>
    <n v="0"/>
    <n v="0"/>
    <n v="0"/>
    <s v="NA"/>
    <s v="NA"/>
    <s v="NA"/>
    <n v="0"/>
    <n v="8"/>
    <n v="2006"/>
    <s v="WD"/>
    <s v="Normal"/>
    <n v="113000"/>
    <m/>
    <m/>
  </r>
  <r>
    <x v="1258"/>
    <n v="30"/>
    <s v="RL"/>
    <n v="50"/>
    <n v="9340"/>
    <s v="Pave"/>
    <s v="NA"/>
    <s v="Reg"/>
    <s v="Lvl"/>
    <s v="AllPub"/>
    <s v="Inside"/>
    <s v="Gtl"/>
    <s v="Edwards"/>
    <s v="Norm"/>
    <s v="Norm"/>
    <s v="1Fam"/>
    <s v="1Story"/>
    <n v="4"/>
    <n v="6"/>
    <n v="1941"/>
    <n v="1950"/>
    <s v="Hip"/>
    <s v="CompShg"/>
    <s v="MetalSd"/>
    <s v="MetalSd"/>
    <s v="None"/>
    <n v="0"/>
    <s v="TA"/>
    <s v="TA"/>
    <s v="CBlock"/>
    <s v="TA"/>
    <s v="TA"/>
    <s v="No"/>
    <s v="Rec"/>
    <n v="344"/>
    <s v="Unf"/>
    <n v="0"/>
    <n v="328"/>
    <n v="672"/>
    <s v="GasA"/>
    <s v="TA"/>
    <x v="0"/>
    <s v="SBrkr"/>
    <n v="672"/>
    <n v="0"/>
    <n v="0"/>
    <n v="672"/>
    <n v="1"/>
    <n v="0"/>
    <n v="1"/>
    <n v="0"/>
    <n v="2"/>
    <n v="1"/>
    <s v="TA"/>
    <n v="4"/>
    <s v="Typ"/>
    <n v="0"/>
    <s v="NA"/>
    <s v="Attchd"/>
    <n v="1941"/>
    <s v="Unf"/>
    <n v="1"/>
    <n v="234"/>
    <s v="TA"/>
    <s v="TA"/>
    <s v="N"/>
    <n v="0"/>
    <n v="113"/>
    <n v="0"/>
    <n v="0"/>
    <n v="0"/>
    <n v="0"/>
    <s v="NA"/>
    <s v="NA"/>
    <s v="NA"/>
    <n v="0"/>
    <n v="8"/>
    <n v="2009"/>
    <s v="WD"/>
    <s v="Normal"/>
    <n v="113000"/>
    <m/>
    <m/>
  </r>
  <r>
    <x v="1259"/>
    <n v="20"/>
    <s v="RM"/>
    <n v="50"/>
    <n v="6000"/>
    <s v="Pave"/>
    <s v="NA"/>
    <s v="Reg"/>
    <s v="Lvl"/>
    <s v="AllPub"/>
    <s v="Inside"/>
    <s v="Gtl"/>
    <s v="OldTown"/>
    <s v="Norm"/>
    <s v="Norm"/>
    <s v="1Fam"/>
    <s v="1Story"/>
    <n v="5"/>
    <n v="6"/>
    <n v="1957"/>
    <n v="1957"/>
    <s v="Hip"/>
    <s v="CompShg"/>
    <s v="BrkFace"/>
    <s v="BrkFace"/>
    <s v="None"/>
    <n v="0"/>
    <s v="TA"/>
    <s v="TA"/>
    <s v="CBlock"/>
    <s v="TA"/>
    <s v="TA"/>
    <s v="No"/>
    <s v="Rec"/>
    <n v="308"/>
    <s v="Unf"/>
    <n v="0"/>
    <n v="620"/>
    <n v="928"/>
    <s v="GasA"/>
    <s v="Gd"/>
    <x v="0"/>
    <s v="FuseA"/>
    <n v="928"/>
    <n v="0"/>
    <n v="0"/>
    <n v="928"/>
    <n v="0"/>
    <n v="0"/>
    <n v="1"/>
    <n v="0"/>
    <n v="3"/>
    <n v="1"/>
    <s v="TA"/>
    <n v="5"/>
    <s v="Typ"/>
    <n v="0"/>
    <s v="NA"/>
    <s v="Attchd"/>
    <n v="1957"/>
    <s v="Fin"/>
    <n v="1"/>
    <n v="288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12500"/>
    <m/>
    <m/>
  </r>
  <r>
    <x v="1260"/>
    <n v="20"/>
    <s v="RL"/>
    <n v="70"/>
    <n v="7700"/>
    <s v="Pave"/>
    <s v="NA"/>
    <s v="Reg"/>
    <s v="Lvl"/>
    <s v="AllPub"/>
    <s v="Corner"/>
    <s v="Gtl"/>
    <s v="CollgCr"/>
    <s v="Norm"/>
    <s v="Norm"/>
    <s v="1Fam"/>
    <s v="1Story"/>
    <n v="5"/>
    <n v="5"/>
    <n v="1972"/>
    <n v="1972"/>
    <s v="Gable"/>
    <s v="CompShg"/>
    <s v="VinylSd"/>
    <s v="VinylSd"/>
    <s v="None"/>
    <n v="0"/>
    <s v="TA"/>
    <s v="TA"/>
    <s v="CBlock"/>
    <s v="TA"/>
    <s v="TA"/>
    <s v="No"/>
    <s v="LwQ"/>
    <n v="138"/>
    <s v="Rec"/>
    <n v="468"/>
    <n v="276"/>
    <n v="882"/>
    <s v="GasA"/>
    <s v="TA"/>
    <x v="0"/>
    <s v="SBrkr"/>
    <n v="882"/>
    <n v="0"/>
    <n v="0"/>
    <n v="882"/>
    <n v="1"/>
    <n v="0"/>
    <n v="1"/>
    <n v="0"/>
    <n v="3"/>
    <n v="1"/>
    <s v="TA"/>
    <n v="5"/>
    <s v="Typ"/>
    <n v="0"/>
    <s v="NA"/>
    <s v="Detchd"/>
    <n v="1980"/>
    <s v="Unf"/>
    <n v="2"/>
    <n v="461"/>
    <s v="TA"/>
    <s v="TA"/>
    <s v="Y"/>
    <n v="96"/>
    <n v="0"/>
    <n v="0"/>
    <n v="0"/>
    <n v="0"/>
    <n v="0"/>
    <s v="NA"/>
    <s v="MnPrv"/>
    <s v="NA"/>
    <n v="0"/>
    <n v="3"/>
    <n v="2007"/>
    <s v="WD"/>
    <s v="Normal"/>
    <n v="112500"/>
    <m/>
    <m/>
  </r>
  <r>
    <x v="1261"/>
    <n v="50"/>
    <s v="RL"/>
    <n v="50"/>
    <n v="7000"/>
    <s v="Pave"/>
    <s v="NA"/>
    <s v="Reg"/>
    <s v="Lvl"/>
    <s v="AllPub"/>
    <s v="Corner"/>
    <s v="Gtl"/>
    <s v="OldTown"/>
    <s v="Artery"/>
    <s v="Norm"/>
    <s v="1Fam"/>
    <s v="1.5Fin"/>
    <n v="6"/>
    <n v="6"/>
    <n v="1924"/>
    <n v="1950"/>
    <s v="Gable"/>
    <s v="CompShg"/>
    <s v="MetalSd"/>
    <s v="MetalSd"/>
    <s v="None"/>
    <n v="0"/>
    <s v="TA"/>
    <s v="Gd"/>
    <s v="BrkTil"/>
    <s v="Fa"/>
    <s v="TA"/>
    <s v="No"/>
    <s v="LwQ"/>
    <n v="617"/>
    <s v="Unf"/>
    <n v="0"/>
    <n v="0"/>
    <n v="617"/>
    <s v="GasA"/>
    <s v="Gd"/>
    <x v="0"/>
    <s v="SBrkr"/>
    <n v="865"/>
    <n v="445"/>
    <n v="0"/>
    <n v="1310"/>
    <n v="0"/>
    <n v="0"/>
    <n v="2"/>
    <n v="0"/>
    <n v="2"/>
    <n v="1"/>
    <s v="TA"/>
    <n v="6"/>
    <s v="Min1"/>
    <n v="0"/>
    <s v="NA"/>
    <s v="Attchd"/>
    <n v="1924"/>
    <s v="Unf"/>
    <n v="1"/>
    <n v="398"/>
    <s v="TA"/>
    <s v="TA"/>
    <s v="Y"/>
    <n v="0"/>
    <n v="0"/>
    <n v="126"/>
    <n v="0"/>
    <n v="0"/>
    <n v="0"/>
    <s v="NA"/>
    <s v="NA"/>
    <s v="NA"/>
    <n v="0"/>
    <n v="5"/>
    <n v="2006"/>
    <s v="COD"/>
    <s v="Normal"/>
    <n v="112000"/>
    <m/>
    <m/>
  </r>
  <r>
    <x v="1262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5"/>
    <n v="5"/>
    <n v="1971"/>
    <n v="1971"/>
    <s v="Gable"/>
    <s v="CompShg"/>
    <s v="HdBoard"/>
    <s v="HdBoard"/>
    <s v="BrkFace"/>
    <n v="142"/>
    <s v="TA"/>
    <s v="TA"/>
    <s v="CBlock"/>
    <s v="TA"/>
    <s v="TA"/>
    <s v="No"/>
    <s v="Unf"/>
    <n v="0"/>
    <s v="Unf"/>
    <n v="0"/>
    <n v="630"/>
    <n v="630"/>
    <s v="GasA"/>
    <s v="TA"/>
    <x v="0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91"/>
    <s v="Unf"/>
    <n v="1"/>
    <n v="280"/>
    <s v="TA"/>
    <s v="TA"/>
    <s v="Y"/>
    <n v="0"/>
    <n v="0"/>
    <n v="0"/>
    <n v="0"/>
    <n v="0"/>
    <n v="0"/>
    <s v="NA"/>
    <s v="NA"/>
    <s v="NA"/>
    <n v="0"/>
    <n v="5"/>
    <n v="2009"/>
    <s v="COD"/>
    <s v="Abnorml"/>
    <n v="112000"/>
    <m/>
    <m/>
  </r>
  <r>
    <x v="1263"/>
    <n v="20"/>
    <s v="RL"/>
    <s v="NA"/>
    <n v="8926"/>
    <s v="Pave"/>
    <s v="NA"/>
    <s v="IR1"/>
    <s v="Lvl"/>
    <s v="AllPub"/>
    <s v="Corner"/>
    <s v="Gtl"/>
    <s v="Edwards"/>
    <s v="Norm"/>
    <s v="Norm"/>
    <s v="1Fam"/>
    <s v="1Story"/>
    <n v="4"/>
    <n v="3"/>
    <n v="1956"/>
    <n v="1956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672"/>
    <n v="672"/>
    <s v="GasA"/>
    <s v="Ex"/>
    <x v="0"/>
    <s v="FuseA"/>
    <n v="960"/>
    <n v="0"/>
    <n v="0"/>
    <n v="960"/>
    <n v="0"/>
    <n v="0"/>
    <n v="1"/>
    <n v="0"/>
    <n v="3"/>
    <n v="1"/>
    <s v="TA"/>
    <n v="5"/>
    <s v="Typ"/>
    <n v="0"/>
    <s v="NA"/>
    <s v="Basment"/>
    <n v="1956"/>
    <s v="Unf"/>
    <n v="1"/>
    <n v="288"/>
    <s v="TA"/>
    <s v="TA"/>
    <s v="Y"/>
    <n v="64"/>
    <n v="0"/>
    <n v="0"/>
    <n v="0"/>
    <n v="160"/>
    <n v="0"/>
    <s v="NA"/>
    <s v="MnPrv"/>
    <s v="NA"/>
    <n v="0"/>
    <n v="10"/>
    <n v="2009"/>
    <s v="COD"/>
    <s v="Abnorml"/>
    <n v="112000"/>
    <m/>
    <m/>
  </r>
  <r>
    <x v="1264"/>
    <n v="90"/>
    <s v="RM"/>
    <n v="68"/>
    <n v="8930"/>
    <s v="Pave"/>
    <s v="NA"/>
    <s v="Reg"/>
    <s v="Lvl"/>
    <s v="AllPub"/>
    <s v="Inside"/>
    <s v="Gtl"/>
    <s v="Sawyer"/>
    <s v="RRAe"/>
    <s v="Norm"/>
    <s v="Duplex"/>
    <s v="1.5Fin"/>
    <n v="6"/>
    <n v="5"/>
    <n v="1978"/>
    <n v="1978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TA"/>
    <x v="0"/>
    <s v="SBrkr"/>
    <n v="1318"/>
    <n v="584"/>
    <n v="0"/>
    <n v="1902"/>
    <n v="0"/>
    <n v="0"/>
    <n v="2"/>
    <n v="0"/>
    <n v="4"/>
    <n v="2"/>
    <s v="TA"/>
    <n v="8"/>
    <s v="Typ"/>
    <n v="0"/>
    <s v="NA"/>
    <s v="Attchd"/>
    <n v="1978"/>
    <s v="Unf"/>
    <n v="2"/>
    <n v="539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12000"/>
    <m/>
    <m/>
  </r>
  <r>
    <x v="1265"/>
    <n v="30"/>
    <s v="RL"/>
    <s v="NA"/>
    <n v="25339"/>
    <s v="Pave"/>
    <s v="NA"/>
    <s v="Reg"/>
    <s v="Lvl"/>
    <s v="AllPub"/>
    <s v="Inside"/>
    <s v="Gtl"/>
    <s v="Sawyer"/>
    <s v="Norm"/>
    <s v="Norm"/>
    <s v="1Fam"/>
    <s v="1Story"/>
    <n v="5"/>
    <n v="7"/>
    <n v="1918"/>
    <n v="2007"/>
    <s v="Gable"/>
    <s v="CompShg"/>
    <s v="Wd Sdng"/>
    <s v="Wd Sdng"/>
    <s v="None"/>
    <n v="0"/>
    <s v="TA"/>
    <s v="Gd"/>
    <s v="BrkTil"/>
    <s v="TA"/>
    <s v="TA"/>
    <s v="No"/>
    <s v="Unf"/>
    <n v="0"/>
    <s v="Unf"/>
    <n v="0"/>
    <n v="816"/>
    <n v="816"/>
    <s v="GasA"/>
    <s v="Ex"/>
    <x v="0"/>
    <s v="SBrkr"/>
    <n v="1416"/>
    <n v="0"/>
    <n v="0"/>
    <n v="1416"/>
    <n v="0"/>
    <n v="0"/>
    <n v="2"/>
    <n v="0"/>
    <n v="3"/>
    <n v="1"/>
    <s v="Gd"/>
    <n v="7"/>
    <s v="Typ"/>
    <n v="0"/>
    <s v="NA"/>
    <s v="Attchd"/>
    <n v="2007"/>
    <s v="Unf"/>
    <n v="2"/>
    <n v="576"/>
    <s v="TA"/>
    <s v="TA"/>
    <s v="N"/>
    <n v="0"/>
    <n v="0"/>
    <n v="112"/>
    <n v="0"/>
    <n v="0"/>
    <n v="0"/>
    <s v="NA"/>
    <s v="NA"/>
    <s v="NA"/>
    <n v="0"/>
    <n v="8"/>
    <n v="2007"/>
    <s v="WD"/>
    <s v="Normal"/>
    <n v="112000"/>
    <m/>
    <m/>
  </r>
  <r>
    <x v="1266"/>
    <n v="20"/>
    <s v="RL"/>
    <s v="NA"/>
    <n v="8780"/>
    <s v="Pave"/>
    <s v="NA"/>
    <s v="IR1"/>
    <s v="Lvl"/>
    <s v="AllPub"/>
    <s v="Corner"/>
    <s v="Gtl"/>
    <s v="Mitchel"/>
    <s v="Norm"/>
    <s v="Norm"/>
    <s v="1Fam"/>
    <s v="1Story"/>
    <n v="5"/>
    <n v="5"/>
    <n v="1985"/>
    <n v="1985"/>
    <s v="Gable"/>
    <s v="CompShg"/>
    <s v="HdBoard"/>
    <s v="Plywood"/>
    <s v="None"/>
    <n v="0"/>
    <s v="TA"/>
    <s v="TA"/>
    <s v="CBlock"/>
    <s v="TA"/>
    <s v="TA"/>
    <s v="No"/>
    <s v="ALQ"/>
    <n v="625"/>
    <s v="Unf"/>
    <n v="0"/>
    <n v="208"/>
    <n v="833"/>
    <s v="GasA"/>
    <s v="Ex"/>
    <x v="0"/>
    <s v="SBrkr"/>
    <n v="833"/>
    <n v="0"/>
    <n v="0"/>
    <n v="833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3"/>
    <n v="2009"/>
    <s v="WD"/>
    <s v="Normal"/>
    <n v="112000"/>
    <m/>
    <m/>
  </r>
  <r>
    <x v="1267"/>
    <n v="50"/>
    <s v="RL"/>
    <n v="70"/>
    <n v="11767"/>
    <s v="Pave"/>
    <s v="NA"/>
    <s v="Reg"/>
    <s v="Lvl"/>
    <s v="AllPub"/>
    <s v="Inside"/>
    <s v="Gtl"/>
    <s v="Edwards"/>
    <s v="Norm"/>
    <s v="Norm"/>
    <s v="1Fam"/>
    <s v="2Story"/>
    <n v="4"/>
    <n v="7"/>
    <n v="1910"/>
    <n v="2000"/>
    <s v="Gable"/>
    <s v="CompShg"/>
    <s v="MetalSd"/>
    <s v="HdBoard"/>
    <s v="None"/>
    <n v="0"/>
    <s v="TA"/>
    <s v="TA"/>
    <s v="CBlock"/>
    <s v="Fa"/>
    <s v="TA"/>
    <s v="No"/>
    <s v="Unf"/>
    <n v="0"/>
    <s v="Unf"/>
    <n v="0"/>
    <n v="560"/>
    <n v="560"/>
    <s v="GasA"/>
    <s v="Gd"/>
    <x v="1"/>
    <s v="SBrkr"/>
    <n v="796"/>
    <n v="550"/>
    <n v="0"/>
    <n v="1346"/>
    <n v="0"/>
    <n v="0"/>
    <n v="1"/>
    <n v="1"/>
    <n v="2"/>
    <n v="1"/>
    <s v="TA"/>
    <n v="6"/>
    <s v="Min2"/>
    <n v="0"/>
    <s v="NA"/>
    <s v="Detchd"/>
    <n v="1950"/>
    <s v="Unf"/>
    <n v="1"/>
    <n v="384"/>
    <s v="Fa"/>
    <s v="TA"/>
    <s v="Y"/>
    <n v="168"/>
    <n v="24"/>
    <n v="0"/>
    <n v="0"/>
    <n v="0"/>
    <n v="0"/>
    <s v="NA"/>
    <s v="GdWo"/>
    <s v="NA"/>
    <n v="0"/>
    <n v="5"/>
    <n v="2007"/>
    <s v="WD"/>
    <s v="Normal"/>
    <n v="112000"/>
    <m/>
    <m/>
  </r>
  <r>
    <x v="1268"/>
    <n v="20"/>
    <s v="RL"/>
    <s v="NA"/>
    <n v="12735"/>
    <s v="Pave"/>
    <s v="NA"/>
    <s v="IR1"/>
    <s v="Lvl"/>
    <s v="AllPub"/>
    <s v="FR2"/>
    <s v="Gtl"/>
    <s v="NAmes"/>
    <s v="Norm"/>
    <s v="Norm"/>
    <s v="1Fam"/>
    <s v="1Story"/>
    <n v="4"/>
    <n v="5"/>
    <n v="1972"/>
    <n v="1972"/>
    <s v="Hip"/>
    <s v="CompShg"/>
    <s v="MetalSd"/>
    <s v="MetalSd"/>
    <s v="None"/>
    <n v="0"/>
    <s v="TA"/>
    <s v="TA"/>
    <s v="CBlock"/>
    <s v="TA"/>
    <s v="TA"/>
    <s v="No"/>
    <s v="BLQ"/>
    <n v="600"/>
    <s v="Unf"/>
    <n v="0"/>
    <n v="264"/>
    <n v="864"/>
    <s v="GasA"/>
    <s v="TA"/>
    <x v="0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80"/>
    <s v="Unf"/>
    <n v="2"/>
    <n v="576"/>
    <s v="TA"/>
    <s v="TA"/>
    <s v="Y"/>
    <n v="216"/>
    <n v="0"/>
    <n v="0"/>
    <n v="0"/>
    <n v="0"/>
    <n v="0"/>
    <s v="NA"/>
    <s v="MnWw"/>
    <s v="NA"/>
    <n v="0"/>
    <n v="4"/>
    <n v="2008"/>
    <s v="COD"/>
    <s v="Normal"/>
    <n v="111250"/>
    <m/>
    <m/>
  </r>
  <r>
    <x v="1269"/>
    <n v="20"/>
    <s v="RL"/>
    <n v="75"/>
    <n v="10215"/>
    <s v="Pave"/>
    <s v="NA"/>
    <s v="Reg"/>
    <s v="Bnk"/>
    <s v="AllPub"/>
    <s v="Inside"/>
    <s v="Gtl"/>
    <s v="Edwards"/>
    <s v="Norm"/>
    <s v="Norm"/>
    <s v="1Fam"/>
    <s v="1Story"/>
    <n v="4"/>
    <n v="5"/>
    <n v="1954"/>
    <n v="1954"/>
    <s v="Hip"/>
    <s v="CompShg"/>
    <s v="Wd Sdng"/>
    <s v="Wd Sdng"/>
    <s v="BrkFace"/>
    <n v="132"/>
    <s v="TA"/>
    <s v="TA"/>
    <s v="PConc"/>
    <s v="TA"/>
    <s v="TA"/>
    <s v="No"/>
    <s v="ALQ"/>
    <n v="492"/>
    <s v="Unf"/>
    <n v="0"/>
    <n v="372"/>
    <n v="864"/>
    <s v="GasA"/>
    <s v="Ex"/>
    <x v="0"/>
    <s v="SBrkr"/>
    <n v="948"/>
    <n v="0"/>
    <n v="0"/>
    <n v="948"/>
    <n v="0"/>
    <n v="0"/>
    <n v="1"/>
    <n v="0"/>
    <n v="3"/>
    <n v="1"/>
    <s v="TA"/>
    <n v="5"/>
    <s v="Typ"/>
    <n v="0"/>
    <s v="NA"/>
    <s v="Attchd"/>
    <n v="1954"/>
    <s v="Unf"/>
    <n v="1"/>
    <n v="248"/>
    <s v="TA"/>
    <s v="TA"/>
    <s v="Y"/>
    <n v="0"/>
    <n v="0"/>
    <n v="0"/>
    <n v="0"/>
    <n v="0"/>
    <n v="0"/>
    <s v="NA"/>
    <s v="NA"/>
    <s v="NA"/>
    <n v="0"/>
    <n v="2"/>
    <n v="2007"/>
    <s v="WD"/>
    <s v="Normal"/>
    <n v="111000"/>
    <m/>
    <m/>
  </r>
  <r>
    <x v="1270"/>
    <n v="30"/>
    <s v="RM"/>
    <n v="40"/>
    <n v="3880"/>
    <s v="Pave"/>
    <s v="NA"/>
    <s v="Reg"/>
    <s v="Lvl"/>
    <s v="AllPub"/>
    <s v="Inside"/>
    <s v="Gtl"/>
    <s v="OldTown"/>
    <s v="Norm"/>
    <s v="Norm"/>
    <s v="1Fam"/>
    <s v="1Story"/>
    <n v="5"/>
    <n v="9"/>
    <n v="1945"/>
    <n v="1997"/>
    <s v="Gable"/>
    <s v="CompShg"/>
    <s v="VinylSd"/>
    <s v="VinylSd"/>
    <s v="None"/>
    <n v="0"/>
    <s v="TA"/>
    <s v="Gd"/>
    <s v="CBlock"/>
    <s v="TA"/>
    <s v="TA"/>
    <s v="No"/>
    <s v="ALQ"/>
    <n v="329"/>
    <s v="Unf"/>
    <n v="0"/>
    <n v="357"/>
    <n v="686"/>
    <s v="GasA"/>
    <s v="Gd"/>
    <x v="0"/>
    <s v="SBrkr"/>
    <n v="866"/>
    <n v="0"/>
    <n v="0"/>
    <n v="866"/>
    <n v="0"/>
    <n v="0"/>
    <n v="1"/>
    <n v="0"/>
    <n v="2"/>
    <n v="1"/>
    <s v="Gd"/>
    <n v="4"/>
    <s v="Typ"/>
    <n v="0"/>
    <s v="NA"/>
    <s v="NA"/>
    <s v="NA"/>
    <s v="NA"/>
    <n v="0"/>
    <n v="0"/>
    <s v="NA"/>
    <s v="NA"/>
    <s v="Y"/>
    <n v="58"/>
    <n v="42"/>
    <n v="0"/>
    <n v="0"/>
    <n v="0"/>
    <n v="0"/>
    <s v="NA"/>
    <s v="NA"/>
    <s v="NA"/>
    <n v="0"/>
    <n v="8"/>
    <n v="2007"/>
    <s v="WD"/>
    <s v="Normal"/>
    <n v="110500"/>
    <m/>
    <m/>
  </r>
  <r>
    <x v="1271"/>
    <n v="30"/>
    <s v="RM"/>
    <n v="50"/>
    <n v="6000"/>
    <s v="Pave"/>
    <s v="NA"/>
    <s v="Reg"/>
    <s v="Lvl"/>
    <s v="AllPub"/>
    <s v="Inside"/>
    <s v="Gtl"/>
    <s v="OldTown"/>
    <s v="Artery"/>
    <s v="Norm"/>
    <s v="1Fam"/>
    <s v="1Story"/>
    <n v="6"/>
    <n v="6"/>
    <n v="1925"/>
    <n v="1980"/>
    <s v="Gable"/>
    <s v="CompShg"/>
    <s v="MetalSd"/>
    <s v="MetalSd"/>
    <s v="None"/>
    <n v="0"/>
    <s v="TA"/>
    <s v="Gd"/>
    <s v="BrkTil"/>
    <s v="TA"/>
    <s v="TA"/>
    <s v="No"/>
    <s v="BLQ"/>
    <n v="397"/>
    <s v="Unf"/>
    <n v="0"/>
    <n v="706"/>
    <n v="1103"/>
    <s v="GasA"/>
    <s v="Gd"/>
    <x v="0"/>
    <s v="SBrkr"/>
    <n v="1103"/>
    <n v="0"/>
    <n v="0"/>
    <n v="1103"/>
    <n v="0"/>
    <n v="0"/>
    <n v="1"/>
    <n v="0"/>
    <n v="2"/>
    <n v="1"/>
    <s v="Gd"/>
    <n v="5"/>
    <s v="Typ"/>
    <n v="1"/>
    <s v="Gd"/>
    <s v="Detchd"/>
    <n v="1976"/>
    <s v="Unf"/>
    <n v="2"/>
    <n v="440"/>
    <s v="TA"/>
    <s v="TA"/>
    <s v="Y"/>
    <n v="166"/>
    <n v="120"/>
    <n v="0"/>
    <n v="0"/>
    <n v="0"/>
    <n v="0"/>
    <s v="NA"/>
    <s v="MnPrv"/>
    <s v="NA"/>
    <n v="0"/>
    <n v="7"/>
    <n v="2006"/>
    <s v="WD"/>
    <s v="Normal"/>
    <n v="110500"/>
    <m/>
    <m/>
  </r>
  <r>
    <x v="1272"/>
    <n v="90"/>
    <s v="RM"/>
    <n v="110"/>
    <n v="8472"/>
    <s v="Grvl"/>
    <s v="NA"/>
    <s v="IR2"/>
    <s v="Bnk"/>
    <s v="AllPub"/>
    <s v="Corner"/>
    <s v="Mod"/>
    <s v="IDOTRR"/>
    <s v="RRNn"/>
    <s v="Norm"/>
    <s v="Duplex"/>
    <s v="1Story"/>
    <n v="5"/>
    <n v="5"/>
    <n v="1963"/>
    <n v="1963"/>
    <s v="Gable"/>
    <s v="CompShg"/>
    <s v="Wd Sdng"/>
    <s v="Wd Sdng"/>
    <s v="None"/>
    <n v="0"/>
    <s v="Fa"/>
    <s v="TA"/>
    <s v="CBlock"/>
    <s v="Gd"/>
    <s v="TA"/>
    <s v="Gd"/>
    <s v="LwQ"/>
    <n v="104"/>
    <s v="GLQ"/>
    <n v="712"/>
    <n v="0"/>
    <n v="816"/>
    <s v="GasA"/>
    <s v="TA"/>
    <x v="1"/>
    <s v="SBrkr"/>
    <n v="816"/>
    <n v="0"/>
    <n v="0"/>
    <n v="816"/>
    <n v="1"/>
    <n v="0"/>
    <n v="1"/>
    <n v="0"/>
    <n v="2"/>
    <n v="1"/>
    <s v="TA"/>
    <n v="5"/>
    <s v="Typ"/>
    <n v="0"/>
    <s v="NA"/>
    <s v="CarPort"/>
    <n v="1963"/>
    <s v="Unf"/>
    <n v="2"/>
    <n v="516"/>
    <s v="TA"/>
    <s v="TA"/>
    <s v="Y"/>
    <n v="106"/>
    <n v="0"/>
    <n v="0"/>
    <n v="0"/>
    <n v="0"/>
    <n v="0"/>
    <s v="NA"/>
    <s v="NA"/>
    <s v="NA"/>
    <n v="0"/>
    <n v="5"/>
    <n v="2010"/>
    <s v="WD"/>
    <s v="Normal"/>
    <n v="110000"/>
    <m/>
    <m/>
  </r>
  <r>
    <x v="1273"/>
    <n v="50"/>
    <s v="RM"/>
    <n v="60"/>
    <n v="10440"/>
    <s v="Pave"/>
    <s v="Grvl"/>
    <s v="Reg"/>
    <s v="Lvl"/>
    <s v="AllPub"/>
    <s v="Corner"/>
    <s v="Gtl"/>
    <s v="OldTown"/>
    <s v="Norm"/>
    <s v="Norm"/>
    <s v="1Fam"/>
    <s v="2Story"/>
    <n v="5"/>
    <n v="6"/>
    <n v="1910"/>
    <n v="1981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440"/>
    <n v="440"/>
    <s v="GasA"/>
    <s v="Gd"/>
    <x v="0"/>
    <s v="SBrkr"/>
    <n v="682"/>
    <n v="548"/>
    <n v="0"/>
    <n v="1230"/>
    <n v="0"/>
    <n v="0"/>
    <n v="1"/>
    <n v="1"/>
    <n v="2"/>
    <n v="1"/>
    <s v="TA"/>
    <n v="5"/>
    <s v="Typ"/>
    <n v="0"/>
    <s v="NA"/>
    <s v="Detchd"/>
    <n v="1966"/>
    <s v="Unf"/>
    <n v="2"/>
    <n v="440"/>
    <s v="TA"/>
    <s v="TA"/>
    <s v="Y"/>
    <n v="74"/>
    <n v="0"/>
    <n v="128"/>
    <n v="0"/>
    <n v="0"/>
    <n v="0"/>
    <s v="NA"/>
    <s v="MnPrv"/>
    <s v="NA"/>
    <n v="0"/>
    <n v="5"/>
    <n v="2009"/>
    <s v="WD"/>
    <s v="Normal"/>
    <n v="110000"/>
    <m/>
    <m/>
  </r>
  <r>
    <x v="1274"/>
    <n v="50"/>
    <s v="RM"/>
    <n v="50"/>
    <n v="3500"/>
    <s v="Pave"/>
    <s v="Grvl"/>
    <s v="Reg"/>
    <s v="Lvl"/>
    <s v="AllPub"/>
    <s v="Inside"/>
    <s v="Gtl"/>
    <s v="OldTown"/>
    <s v="Norm"/>
    <s v="Norm"/>
    <s v="1Fam"/>
    <s v="1.5Fin"/>
    <n v="5"/>
    <n v="7"/>
    <n v="1947"/>
    <n v="1950"/>
    <s v="Gable"/>
    <s v="CompShg"/>
    <s v="AsbShng"/>
    <s v="AsbShng"/>
    <s v="None"/>
    <n v="0"/>
    <s v="TA"/>
    <s v="TA"/>
    <s v="CBlock"/>
    <s v="TA"/>
    <s v="TA"/>
    <s v="No"/>
    <s v="LwQ"/>
    <n v="312"/>
    <s v="Unf"/>
    <n v="0"/>
    <n v="408"/>
    <n v="720"/>
    <s v="GasA"/>
    <s v="TA"/>
    <x v="0"/>
    <s v="SBrkr"/>
    <n v="720"/>
    <n v="564"/>
    <n v="0"/>
    <n v="1284"/>
    <n v="0"/>
    <n v="0"/>
    <n v="1"/>
    <n v="1"/>
    <n v="2"/>
    <n v="1"/>
    <s v="TA"/>
    <n v="5"/>
    <s v="Typ"/>
    <n v="0"/>
    <s v="NA"/>
    <s v="Detchd"/>
    <n v="1948"/>
    <s v="Unf"/>
    <n v="1"/>
    <n v="240"/>
    <s v="TA"/>
    <s v="TA"/>
    <s v="Y"/>
    <n v="0"/>
    <n v="35"/>
    <n v="0"/>
    <n v="0"/>
    <n v="0"/>
    <n v="0"/>
    <s v="NA"/>
    <s v="MnWw"/>
    <s v="NA"/>
    <n v="0"/>
    <n v="4"/>
    <n v="2009"/>
    <s v="WD"/>
    <s v="Normal"/>
    <n v="110000"/>
    <m/>
    <m/>
  </r>
  <r>
    <x v="1275"/>
    <n v="50"/>
    <s v="RL"/>
    <n v="67"/>
    <n v="12354"/>
    <s v="Pave"/>
    <s v="Grvl"/>
    <s v="Reg"/>
    <s v="Lvl"/>
    <s v="AllPub"/>
    <s v="Corner"/>
    <s v="Gtl"/>
    <s v="Edwards"/>
    <s v="Norm"/>
    <s v="Norm"/>
    <s v="1Fam"/>
    <s v="1.5Fin"/>
    <n v="6"/>
    <n v="8"/>
    <n v="1920"/>
    <n v="2000"/>
    <s v="Gable"/>
    <s v="CompShg"/>
    <s v="Wd Sdng"/>
    <s v="Wd Sdng"/>
    <s v="None"/>
    <n v="0"/>
    <s v="TA"/>
    <s v="TA"/>
    <s v="BrkTil"/>
    <s v="TA"/>
    <s v="Fa"/>
    <s v="Mn"/>
    <s v="Unf"/>
    <n v="0"/>
    <s v="Unf"/>
    <n v="0"/>
    <n v="684"/>
    <n v="684"/>
    <s v="GasA"/>
    <s v="Gd"/>
    <x v="0"/>
    <s v="SBrkr"/>
    <n v="684"/>
    <n v="512"/>
    <n v="0"/>
    <n v="1196"/>
    <n v="0"/>
    <n v="0"/>
    <n v="1"/>
    <n v="0"/>
    <n v="3"/>
    <n v="1"/>
    <s v="Gd"/>
    <n v="7"/>
    <s v="Typ"/>
    <n v="0"/>
    <s v="NA"/>
    <s v="Detchd"/>
    <n v="2005"/>
    <s v="Unf"/>
    <n v="2"/>
    <n v="528"/>
    <s v="TA"/>
    <s v="TA"/>
    <s v="Y"/>
    <n v="0"/>
    <n v="46"/>
    <n v="0"/>
    <n v="0"/>
    <n v="0"/>
    <n v="0"/>
    <s v="NA"/>
    <s v="GdPrv"/>
    <s v="Shed"/>
    <n v="800"/>
    <n v="8"/>
    <n v="2009"/>
    <s v="ConLI"/>
    <s v="Normal"/>
    <n v="110000"/>
    <m/>
    <m/>
  </r>
  <r>
    <x v="1276"/>
    <n v="30"/>
    <s v="RM"/>
    <n v="70"/>
    <n v="5684"/>
    <s v="Pave"/>
    <s v="NA"/>
    <s v="Reg"/>
    <s v="Lvl"/>
    <s v="AllPub"/>
    <s v="Inside"/>
    <s v="Gtl"/>
    <s v="OldTown"/>
    <s v="Norm"/>
    <s v="Norm"/>
    <s v="1Fam"/>
    <s v="1Story"/>
    <n v="6"/>
    <n v="8"/>
    <n v="1930"/>
    <n v="2005"/>
    <s v="Hip"/>
    <s v="CompShg"/>
    <s v="Wd Sdng"/>
    <s v="Wd Sdng"/>
    <s v="None"/>
    <n v="0"/>
    <s v="TA"/>
    <s v="TA"/>
    <s v="BrkTil"/>
    <s v="TA"/>
    <s v="TA"/>
    <s v="No"/>
    <s v="Unf"/>
    <n v="0"/>
    <s v="Unf"/>
    <n v="0"/>
    <n v="813"/>
    <n v="813"/>
    <s v="GasA"/>
    <s v="Ex"/>
    <x v="0"/>
    <s v="FuseA"/>
    <n v="813"/>
    <n v="0"/>
    <n v="0"/>
    <n v="813"/>
    <n v="0"/>
    <n v="0"/>
    <n v="1"/>
    <n v="0"/>
    <n v="2"/>
    <n v="1"/>
    <s v="Gd"/>
    <n v="5"/>
    <s v="Typ"/>
    <n v="0"/>
    <s v="NA"/>
    <s v="Detchd"/>
    <n v="1932"/>
    <s v="Unf"/>
    <n v="1"/>
    <n v="270"/>
    <s v="Fa"/>
    <s v="Fa"/>
    <s v="N"/>
    <n v="0"/>
    <n v="113"/>
    <n v="0"/>
    <n v="0"/>
    <n v="0"/>
    <n v="0"/>
    <s v="NA"/>
    <s v="NA"/>
    <s v="NA"/>
    <n v="0"/>
    <n v="6"/>
    <n v="2006"/>
    <s v="WD"/>
    <s v="Normal"/>
    <n v="110000"/>
    <m/>
    <m/>
  </r>
  <r>
    <x v="1277"/>
    <n v="50"/>
    <s v="RL"/>
    <s v="NA"/>
    <n v="7015"/>
    <s v="Pave"/>
    <s v="NA"/>
    <s v="IR1"/>
    <s v="Bnk"/>
    <s v="AllPub"/>
    <s v="Corner"/>
    <s v="Gtl"/>
    <s v="BrkSide"/>
    <s v="Norm"/>
    <s v="Norm"/>
    <s v="1Fam"/>
    <s v="1.5Fin"/>
    <n v="5"/>
    <n v="4"/>
    <n v="1950"/>
    <n v="1950"/>
    <s v="Gable"/>
    <s v="CompShg"/>
    <s v="MetalSd"/>
    <s v="MetalSd"/>
    <s v="BrkCmn"/>
    <n v="161"/>
    <s v="TA"/>
    <s v="TA"/>
    <s v="CBlock"/>
    <s v="TA"/>
    <s v="TA"/>
    <s v="No"/>
    <s v="LwQ"/>
    <n v="185"/>
    <s v="Unf"/>
    <n v="0"/>
    <n v="524"/>
    <n v="709"/>
    <s v="GasA"/>
    <s v="TA"/>
    <x v="0"/>
    <s v="SBrkr"/>
    <n v="979"/>
    <n v="224"/>
    <n v="0"/>
    <n v="1203"/>
    <n v="1"/>
    <n v="0"/>
    <n v="1"/>
    <n v="0"/>
    <n v="3"/>
    <n v="1"/>
    <s v="Gd"/>
    <n v="5"/>
    <s v="Typ"/>
    <n v="1"/>
    <s v="TA"/>
    <s v="Detchd"/>
    <n v="1950"/>
    <s v="Unf"/>
    <n v="1"/>
    <n v="352"/>
    <s v="TA"/>
    <s v="TA"/>
    <s v="Y"/>
    <n v="0"/>
    <n v="0"/>
    <n v="248"/>
    <n v="0"/>
    <n v="0"/>
    <n v="0"/>
    <s v="NA"/>
    <s v="NA"/>
    <s v="NA"/>
    <n v="0"/>
    <n v="7"/>
    <n v="2009"/>
    <s v="WD"/>
    <s v="Normal"/>
    <n v="110000"/>
    <m/>
    <m/>
  </r>
  <r>
    <x v="1278"/>
    <n v="20"/>
    <s v="RL"/>
    <n v="88"/>
    <n v="7990"/>
    <s v="Pave"/>
    <s v="NA"/>
    <s v="IR1"/>
    <s v="Lvl"/>
    <s v="AllPub"/>
    <s v="Inside"/>
    <s v="Gtl"/>
    <s v="CollgCr"/>
    <s v="Norm"/>
    <s v="Norm"/>
    <s v="1Fam"/>
    <s v="1Story"/>
    <n v="5"/>
    <n v="6"/>
    <n v="1975"/>
    <n v="1975"/>
    <s v="Hip"/>
    <s v="CompShg"/>
    <s v="HdBoard"/>
    <s v="HdBoard"/>
    <s v="None"/>
    <n v="0"/>
    <s v="TA"/>
    <s v="TA"/>
    <s v="CBlock"/>
    <s v="Gd"/>
    <s v="TA"/>
    <s v="No"/>
    <s v="Unf"/>
    <n v="0"/>
    <s v="Unf"/>
    <n v="0"/>
    <n v="924"/>
    <n v="924"/>
    <s v="GasA"/>
    <s v="TA"/>
    <x v="0"/>
    <s v="SBrkr"/>
    <n v="924"/>
    <n v="0"/>
    <n v="0"/>
    <n v="924"/>
    <n v="0"/>
    <n v="0"/>
    <n v="1"/>
    <n v="0"/>
    <n v="3"/>
    <n v="1"/>
    <s v="TA"/>
    <n v="5"/>
    <s v="Typ"/>
    <n v="0"/>
    <s v="NA"/>
    <s v="Detchd"/>
    <n v="1981"/>
    <s v="Unf"/>
    <n v="1"/>
    <n v="280"/>
    <s v="TA"/>
    <s v="TA"/>
    <s v="Y"/>
    <n v="0"/>
    <n v="0"/>
    <n v="0"/>
    <n v="0"/>
    <n v="0"/>
    <n v="0"/>
    <s v="NA"/>
    <s v="MnPrv"/>
    <s v="NA"/>
    <n v="0"/>
    <n v="4"/>
    <n v="2008"/>
    <s v="WD"/>
    <s v="Normal"/>
    <n v="110000"/>
    <m/>
    <m/>
  </r>
  <r>
    <x v="1279"/>
    <n v="20"/>
    <s v="RL"/>
    <n v="120"/>
    <n v="13560"/>
    <s v="Pave"/>
    <s v="NA"/>
    <s v="Reg"/>
    <s v="Lvl"/>
    <s v="AllPub"/>
    <s v="Corner"/>
    <s v="Gtl"/>
    <s v="NAmes"/>
    <s v="Norm"/>
    <s v="Norm"/>
    <s v="1Fam"/>
    <s v="1Story"/>
    <n v="6"/>
    <n v="3"/>
    <n v="1968"/>
    <n v="1968"/>
    <s v="Hip"/>
    <s v="CompShg"/>
    <s v="Wd Sdng"/>
    <s v="Wd Sdng"/>
    <s v="BrkFace"/>
    <n v="216"/>
    <s v="TA"/>
    <s v="TA"/>
    <s v="CBlock"/>
    <s v="Fa"/>
    <s v="Fa"/>
    <s v="No"/>
    <s v="Unf"/>
    <n v="0"/>
    <s v="Unf"/>
    <n v="0"/>
    <n v="1392"/>
    <n v="1392"/>
    <s v="GasA"/>
    <s v="Gd"/>
    <x v="0"/>
    <s v="SBrkr"/>
    <n v="1392"/>
    <n v="0"/>
    <n v="0"/>
    <n v="1392"/>
    <n v="1"/>
    <n v="0"/>
    <n v="1"/>
    <n v="0"/>
    <n v="2"/>
    <n v="1"/>
    <s v="TA"/>
    <n v="5"/>
    <s v="Maj2"/>
    <n v="2"/>
    <s v="TA"/>
    <s v="Attchd"/>
    <n v="1968"/>
    <s v="RFn"/>
    <n v="2"/>
    <n v="576"/>
    <s v="TA"/>
    <s v="TA"/>
    <s v="Y"/>
    <n v="0"/>
    <n v="0"/>
    <n v="240"/>
    <n v="0"/>
    <n v="0"/>
    <n v="0"/>
    <s v="NA"/>
    <s v="NA"/>
    <s v="NA"/>
    <n v="0"/>
    <n v="7"/>
    <n v="2009"/>
    <s v="WD"/>
    <s v="Normal"/>
    <n v="110000"/>
    <m/>
    <m/>
  </r>
  <r>
    <x v="1280"/>
    <n v="90"/>
    <s v="RL"/>
    <n v="85"/>
    <n v="11475"/>
    <s v="Pave"/>
    <s v="NA"/>
    <s v="Reg"/>
    <s v="Lvl"/>
    <s v="AllPub"/>
    <s v="Corner"/>
    <s v="Gtl"/>
    <s v="NAmes"/>
    <s v="Norm"/>
    <s v="Norm"/>
    <s v="Duplex"/>
    <s v="1Story"/>
    <n v="5"/>
    <n v="5"/>
    <n v="1958"/>
    <n v="1958"/>
    <s v="Gable"/>
    <s v="CompShg"/>
    <s v="VinylSd"/>
    <s v="VinylSd"/>
    <s v="BrkFace"/>
    <n v="95"/>
    <s v="TA"/>
    <s v="TA"/>
    <s v="CBlock"/>
    <s v="TA"/>
    <s v="TA"/>
    <s v="No"/>
    <s v="Unf"/>
    <n v="0"/>
    <s v="Unf"/>
    <n v="0"/>
    <n v="1584"/>
    <n v="1584"/>
    <s v="GasA"/>
    <s v="TA"/>
    <x v="0"/>
    <s v="SBrkr"/>
    <n v="1776"/>
    <n v="0"/>
    <n v="0"/>
    <n v="1776"/>
    <n v="1"/>
    <n v="0"/>
    <n v="2"/>
    <n v="0"/>
    <n v="4"/>
    <n v="2"/>
    <s v="TA"/>
    <n v="9"/>
    <s v="Typ"/>
    <n v="0"/>
    <s v="NA"/>
    <s v="Detchd"/>
    <n v="1968"/>
    <s v="Unf"/>
    <n v="3"/>
    <n v="888"/>
    <s v="TA"/>
    <s v="TA"/>
    <s v="Y"/>
    <n v="0"/>
    <n v="25"/>
    <n v="0"/>
    <n v="0"/>
    <n v="0"/>
    <n v="0"/>
    <s v="NA"/>
    <s v="NA"/>
    <s v="NA"/>
    <n v="0"/>
    <n v="7"/>
    <n v="2009"/>
    <s v="COD"/>
    <s v="Abnorml"/>
    <n v="110000"/>
    <m/>
    <m/>
  </r>
  <r>
    <x v="1281"/>
    <n v="20"/>
    <s v="RL"/>
    <n v="57"/>
    <n v="7677"/>
    <s v="Pave"/>
    <s v="NA"/>
    <s v="Reg"/>
    <s v="Lvl"/>
    <s v="AllPub"/>
    <s v="Inside"/>
    <s v="Gtl"/>
    <s v="NAmes"/>
    <s v="Norm"/>
    <s v="Norm"/>
    <s v="1Fam"/>
    <s v="1Story"/>
    <n v="5"/>
    <n v="5"/>
    <n v="1953"/>
    <n v="1953"/>
    <s v="Gable"/>
    <s v="CompShg"/>
    <s v="VinylSd"/>
    <s v="VinylSd"/>
    <s v="None"/>
    <n v="0"/>
    <s v="TA"/>
    <s v="TA"/>
    <s v="CBlock"/>
    <s v="TA"/>
    <s v="TA"/>
    <s v="No"/>
    <s v="BLQ"/>
    <n v="570"/>
    <s v="Unf"/>
    <n v="0"/>
    <n v="203"/>
    <n v="773"/>
    <s v="GasA"/>
    <s v="Gd"/>
    <x v="0"/>
    <s v="SBrkr"/>
    <n v="773"/>
    <n v="0"/>
    <n v="0"/>
    <n v="773"/>
    <n v="0"/>
    <n v="0"/>
    <n v="1"/>
    <n v="0"/>
    <n v="2"/>
    <n v="1"/>
    <s v="TA"/>
    <n v="4"/>
    <s v="Typ"/>
    <n v="0"/>
    <s v="NA"/>
    <s v="Attchd"/>
    <n v="1953"/>
    <s v="Unf"/>
    <n v="1"/>
    <n v="240"/>
    <s v="TA"/>
    <s v="TA"/>
    <s v="Y"/>
    <n v="0"/>
    <n v="0"/>
    <n v="0"/>
    <n v="0"/>
    <n v="0"/>
    <n v="0"/>
    <s v="NA"/>
    <s v="NA"/>
    <s v="NA"/>
    <n v="0"/>
    <n v="4"/>
    <n v="2008"/>
    <s v="WD"/>
    <s v="Abnorml"/>
    <n v="110000"/>
    <m/>
    <m/>
  </r>
  <r>
    <x v="1282"/>
    <n v="20"/>
    <s v="RL"/>
    <s v="NA"/>
    <n v="7340"/>
    <s v="Pave"/>
    <s v="NA"/>
    <s v="IR1"/>
    <s v="Lvl"/>
    <s v="AllPub"/>
    <s v="Inside"/>
    <s v="Gtl"/>
    <s v="NAmes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322"/>
    <s v="Unf"/>
    <n v="0"/>
    <n v="536"/>
    <n v="858"/>
    <s v="GasA"/>
    <s v="TA"/>
    <x v="0"/>
    <s v="SBrkr"/>
    <n v="858"/>
    <n v="0"/>
    <n v="0"/>
    <n v="858"/>
    <n v="0"/>
    <n v="0"/>
    <n v="1"/>
    <n v="0"/>
    <n v="2"/>
    <n v="1"/>
    <s v="TA"/>
    <n v="4"/>
    <s v="Typ"/>
    <n v="0"/>
    <s v="NA"/>
    <s v="Detchd"/>
    <n v="1979"/>
    <s v="Unf"/>
    <n v="1"/>
    <n v="684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10000"/>
    <m/>
    <m/>
  </r>
  <r>
    <x v="1283"/>
    <n v="20"/>
    <s v="RL"/>
    <n v="68"/>
    <n v="9450"/>
    <s v="Pave"/>
    <s v="NA"/>
    <s v="Reg"/>
    <s v="Bnk"/>
    <s v="AllPub"/>
    <s v="Inside"/>
    <s v="Mod"/>
    <s v="Edwards"/>
    <s v="Norm"/>
    <s v="Norm"/>
    <s v="1Fam"/>
    <s v="1Story"/>
    <n v="4"/>
    <n v="5"/>
    <n v="1954"/>
    <n v="1954"/>
    <s v="Gable"/>
    <s v="CompShg"/>
    <s v="MetalSd"/>
    <s v="MetalSd"/>
    <s v="None"/>
    <n v="0"/>
    <s v="TA"/>
    <s v="TA"/>
    <s v="CBlock"/>
    <s v="TA"/>
    <s v="TA"/>
    <s v="No"/>
    <s v="LwQ"/>
    <n v="552"/>
    <s v="Unf"/>
    <n v="0"/>
    <n v="342"/>
    <n v="894"/>
    <s v="GasA"/>
    <s v="Ex"/>
    <x v="0"/>
    <s v="SBrkr"/>
    <n v="894"/>
    <n v="0"/>
    <n v="0"/>
    <n v="894"/>
    <n v="0"/>
    <n v="0"/>
    <n v="1"/>
    <n v="0"/>
    <n v="3"/>
    <n v="1"/>
    <s v="TA"/>
    <n v="5"/>
    <s v="Typ"/>
    <n v="0"/>
    <s v="NA"/>
    <s v="Detchd"/>
    <n v="1999"/>
    <s v="Unf"/>
    <n v="2"/>
    <n v="400"/>
    <s v="TA"/>
    <s v="TA"/>
    <s v="Y"/>
    <n v="0"/>
    <n v="0"/>
    <n v="0"/>
    <n v="0"/>
    <n v="0"/>
    <n v="0"/>
    <s v="NA"/>
    <s v="NA"/>
    <s v="NA"/>
    <n v="0"/>
    <n v="5"/>
    <n v="2007"/>
    <s v="WD"/>
    <s v="Abnorml"/>
    <n v="110000"/>
    <m/>
    <m/>
  </r>
  <r>
    <x v="1284"/>
    <n v="20"/>
    <s v="RL"/>
    <s v="NA"/>
    <n v="9477"/>
    <s v="Pave"/>
    <s v="NA"/>
    <s v="Reg"/>
    <s v="Lvl"/>
    <s v="AllPub"/>
    <s v="Corner"/>
    <s v="Gtl"/>
    <s v="NAmes"/>
    <s v="Norm"/>
    <s v="Norm"/>
    <s v="1Fam"/>
    <s v="1Story"/>
    <n v="5"/>
    <n v="5"/>
    <n v="1966"/>
    <n v="1966"/>
    <s v="Gable"/>
    <s v="CompShg"/>
    <s v="HdBoard"/>
    <s v="HdBoard"/>
    <s v="BrkFace"/>
    <n v="65"/>
    <s v="TA"/>
    <s v="TA"/>
    <s v="CBlock"/>
    <s v="TA"/>
    <s v="TA"/>
    <s v="No"/>
    <s v="Rec"/>
    <n v="340"/>
    <s v="Unf"/>
    <n v="0"/>
    <n v="524"/>
    <n v="864"/>
    <s v="GasA"/>
    <s v="TA"/>
    <x v="0"/>
    <s v="SBrkr"/>
    <n v="892"/>
    <n v="0"/>
    <n v="0"/>
    <n v="892"/>
    <n v="0"/>
    <n v="0"/>
    <n v="1"/>
    <n v="0"/>
    <n v="3"/>
    <n v="1"/>
    <s v="TA"/>
    <n v="5"/>
    <s v="Typ"/>
    <n v="0"/>
    <s v="NA"/>
    <s v="Attchd"/>
    <n v="1966"/>
    <s v="RFn"/>
    <n v="1"/>
    <n v="264"/>
    <s v="TA"/>
    <s v="TA"/>
    <s v="Y"/>
    <n v="0"/>
    <n v="0"/>
    <n v="0"/>
    <n v="0"/>
    <n v="0"/>
    <n v="0"/>
    <s v="NA"/>
    <s v="GdWo"/>
    <s v="NA"/>
    <n v="0"/>
    <n v="10"/>
    <n v="2008"/>
    <s v="WD"/>
    <s v="Normal"/>
    <n v="110000"/>
    <m/>
    <m/>
  </r>
  <r>
    <x v="1285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4"/>
    <n v="5"/>
    <n v="1950"/>
    <n v="1950"/>
    <s v="Gable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TA"/>
    <x v="0"/>
    <s v="FuseA"/>
    <n v="1040"/>
    <n v="0"/>
    <n v="0"/>
    <n v="1040"/>
    <n v="0"/>
    <n v="0"/>
    <n v="1"/>
    <n v="0"/>
    <n v="2"/>
    <n v="1"/>
    <s v="TA"/>
    <n v="4"/>
    <s v="Typ"/>
    <n v="0"/>
    <s v="NA"/>
    <s v="Detchd"/>
    <n v="1950"/>
    <s v="Unf"/>
    <n v="2"/>
    <n v="420"/>
    <s v="TA"/>
    <s v="TA"/>
    <s v="Y"/>
    <n v="0"/>
    <n v="29"/>
    <n v="0"/>
    <n v="0"/>
    <n v="0"/>
    <n v="0"/>
    <s v="NA"/>
    <s v="NA"/>
    <s v="NA"/>
    <n v="0"/>
    <n v="7"/>
    <n v="2006"/>
    <s v="WD"/>
    <s v="Normal"/>
    <n v="109900"/>
    <m/>
    <m/>
  </r>
  <r>
    <x v="1286"/>
    <n v="20"/>
    <s v="RL"/>
    <s v="NA"/>
    <n v="7162"/>
    <s v="Pave"/>
    <s v="NA"/>
    <s v="IR1"/>
    <s v="Lvl"/>
    <s v="AllPub"/>
    <s v="Inside"/>
    <s v="Gtl"/>
    <s v="Sawyer"/>
    <s v="Norm"/>
    <s v="Norm"/>
    <s v="1Fam"/>
    <s v="1Story"/>
    <n v="5"/>
    <n v="7"/>
    <n v="1966"/>
    <n v="1966"/>
    <s v="Gable"/>
    <s v="CompShg"/>
    <s v="HdBoard"/>
    <s v="HdBoard"/>
    <s v="BrkCmn"/>
    <n v="41"/>
    <s v="TA"/>
    <s v="TA"/>
    <s v="PConc"/>
    <s v="TA"/>
    <s v="TA"/>
    <s v="No"/>
    <s v="Unf"/>
    <n v="0"/>
    <s v="Unf"/>
    <n v="0"/>
    <n v="876"/>
    <n v="876"/>
    <s v="GasA"/>
    <s v="TA"/>
    <x v="0"/>
    <s v="SBrkr"/>
    <n v="904"/>
    <n v="0"/>
    <n v="0"/>
    <n v="904"/>
    <n v="0"/>
    <n v="0"/>
    <n v="1"/>
    <n v="0"/>
    <n v="3"/>
    <n v="1"/>
    <s v="TA"/>
    <n v="6"/>
    <s v="Typ"/>
    <n v="0"/>
    <s v="NA"/>
    <s v="Attchd"/>
    <n v="1966"/>
    <s v="Unf"/>
    <n v="1"/>
    <n v="408"/>
    <s v="TA"/>
    <s v="TA"/>
    <s v="Y"/>
    <n v="0"/>
    <n v="0"/>
    <n v="0"/>
    <n v="0"/>
    <n v="0"/>
    <n v="0"/>
    <s v="NA"/>
    <s v="MnPrv"/>
    <s v="NA"/>
    <n v="0"/>
    <n v="12"/>
    <n v="2008"/>
    <s v="WD"/>
    <s v="Abnorml"/>
    <n v="109900"/>
    <m/>
    <m/>
  </r>
  <r>
    <x v="1287"/>
    <n v="30"/>
    <s v="RM"/>
    <n v="40"/>
    <n v="4800"/>
    <s v="Pave"/>
    <s v="NA"/>
    <s v="Reg"/>
    <s v="Lvl"/>
    <s v="AllPub"/>
    <s v="Inside"/>
    <s v="Gtl"/>
    <s v="IDOTRR"/>
    <s v="Norm"/>
    <s v="Norm"/>
    <s v="1Fam"/>
    <s v="1Story"/>
    <n v="4"/>
    <n v="7"/>
    <n v="1916"/>
    <n v="1990"/>
    <s v="Gable"/>
    <s v="CompShg"/>
    <s v="MetalSd"/>
    <s v="MetalSd"/>
    <s v="None"/>
    <n v="0"/>
    <s v="TA"/>
    <s v="TA"/>
    <s v="CBlock"/>
    <s v="TA"/>
    <s v="TA"/>
    <s v="No"/>
    <s v="LwQ"/>
    <n v="197"/>
    <s v="Unf"/>
    <n v="0"/>
    <n v="999"/>
    <n v="1196"/>
    <s v="GasA"/>
    <s v="Ex"/>
    <x v="0"/>
    <s v="FuseA"/>
    <n v="1196"/>
    <n v="0"/>
    <n v="0"/>
    <n v="1196"/>
    <n v="1"/>
    <n v="0"/>
    <n v="1"/>
    <n v="0"/>
    <n v="2"/>
    <n v="1"/>
    <s v="TA"/>
    <n v="5"/>
    <s v="Typ"/>
    <n v="0"/>
    <s v="NA"/>
    <s v="Detchd"/>
    <n v="1957"/>
    <s v="Unf"/>
    <n v="2"/>
    <n v="440"/>
    <s v="TA"/>
    <s v="TA"/>
    <s v="Y"/>
    <n v="0"/>
    <n v="0"/>
    <n v="0"/>
    <n v="0"/>
    <n v="0"/>
    <n v="0"/>
    <s v="NA"/>
    <s v="NA"/>
    <s v="NA"/>
    <n v="0"/>
    <n v="7"/>
    <n v="2007"/>
    <s v="WD"/>
    <s v="Normal"/>
    <n v="109900"/>
    <m/>
    <m/>
  </r>
  <r>
    <x v="1288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7"/>
    <n v="1950"/>
    <n v="1950"/>
    <s v="Hip"/>
    <s v="CompShg"/>
    <s v="Wd Sdng"/>
    <s v="Wd Sdng"/>
    <s v="None"/>
    <n v="0"/>
    <s v="TA"/>
    <s v="TA"/>
    <s v="CBlock"/>
    <s v="NA"/>
    <s v="NA"/>
    <s v="NA"/>
    <s v="NA"/>
    <n v="0"/>
    <s v="NA"/>
    <n v="0"/>
    <n v="0"/>
    <n v="0"/>
    <s v="GasA"/>
    <s v="TA"/>
    <x v="0"/>
    <s v="FuseF"/>
    <n v="1040"/>
    <n v="0"/>
    <n v="0"/>
    <n v="1040"/>
    <n v="0"/>
    <n v="0"/>
    <n v="1"/>
    <n v="0"/>
    <n v="2"/>
    <n v="1"/>
    <s v="TA"/>
    <n v="5"/>
    <s v="Typ"/>
    <n v="0"/>
    <s v="NA"/>
    <s v="Detchd"/>
    <n v="1950"/>
    <s v="Unf"/>
    <n v="2"/>
    <n v="625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09500"/>
    <m/>
    <m/>
  </r>
  <r>
    <x v="1289"/>
    <n v="30"/>
    <s v="RL"/>
    <n v="52"/>
    <n v="9022"/>
    <s v="Pave"/>
    <s v="NA"/>
    <s v="Reg"/>
    <s v="Lvl"/>
    <s v="AllPub"/>
    <s v="Inside"/>
    <s v="Gtl"/>
    <s v="OldTown"/>
    <s v="Norm"/>
    <s v="Norm"/>
    <s v="1Fam"/>
    <s v="1Story"/>
    <n v="5"/>
    <n v="8"/>
    <n v="1924"/>
    <n v="2006"/>
    <s v="Gable"/>
    <s v="CompShg"/>
    <s v="VinylSd"/>
    <s v="VinylSd"/>
    <s v="None"/>
    <n v="0"/>
    <s v="Gd"/>
    <s v="TA"/>
    <s v="BrkTil"/>
    <s v="TA"/>
    <s v="TA"/>
    <s v="No"/>
    <s v="Unf"/>
    <n v="0"/>
    <s v="Unf"/>
    <n v="0"/>
    <n v="768"/>
    <n v="768"/>
    <s v="GasA"/>
    <s v="Ex"/>
    <x v="0"/>
    <s v="SBrkr"/>
    <n v="792"/>
    <n v="0"/>
    <n v="0"/>
    <n v="792"/>
    <n v="0"/>
    <n v="0"/>
    <n v="1"/>
    <n v="0"/>
    <n v="2"/>
    <n v="1"/>
    <s v="Gd"/>
    <n v="5"/>
    <s v="Typ"/>
    <n v="0"/>
    <s v="NA"/>
    <s v="Detchd"/>
    <n v="1924"/>
    <s v="Unf"/>
    <n v="1"/>
    <n v="240"/>
    <s v="Fa"/>
    <s v="Fa"/>
    <s v="N"/>
    <n v="316"/>
    <n v="0"/>
    <n v="120"/>
    <n v="0"/>
    <n v="0"/>
    <n v="0"/>
    <s v="NA"/>
    <s v="NA"/>
    <s v="NA"/>
    <n v="0"/>
    <n v="5"/>
    <n v="2009"/>
    <s v="WD"/>
    <s v="Normal"/>
    <n v="109500"/>
    <m/>
    <m/>
  </r>
  <r>
    <x v="1290"/>
    <n v="45"/>
    <s v="RM"/>
    <n v="50"/>
    <n v="6130"/>
    <s v="Pave"/>
    <s v="NA"/>
    <s v="Reg"/>
    <s v="Lvl"/>
    <s v="AllPub"/>
    <s v="Inside"/>
    <s v="Gtl"/>
    <s v="BrkSide"/>
    <s v="Norm"/>
    <s v="Norm"/>
    <s v="1Fam"/>
    <s v="1.5Unf"/>
    <n v="5"/>
    <n v="6"/>
    <n v="1924"/>
    <n v="1950"/>
    <s v="Gable"/>
    <s v="CompShg"/>
    <s v="MetalSd"/>
    <s v="MetalSd"/>
    <s v="None"/>
    <n v="0"/>
    <s v="TA"/>
    <s v="TA"/>
    <s v="BrkTil"/>
    <s v="TA"/>
    <s v="TA"/>
    <s v="No"/>
    <s v="ALQ"/>
    <n v="784"/>
    <s v="Unf"/>
    <n v="0"/>
    <n v="0"/>
    <n v="784"/>
    <s v="GasA"/>
    <s v="Gd"/>
    <x v="0"/>
    <s v="SBrkr"/>
    <n v="784"/>
    <n v="0"/>
    <n v="0"/>
    <n v="784"/>
    <n v="1"/>
    <n v="0"/>
    <n v="1"/>
    <n v="0"/>
    <n v="2"/>
    <n v="1"/>
    <s v="Gd"/>
    <n v="5"/>
    <s v="Typ"/>
    <n v="0"/>
    <s v="NA"/>
    <s v="NA"/>
    <s v="NA"/>
    <s v="NA"/>
    <n v="0"/>
    <n v="0"/>
    <s v="NA"/>
    <s v="NA"/>
    <s v="Y"/>
    <n v="0"/>
    <n v="0"/>
    <n v="116"/>
    <n v="0"/>
    <n v="0"/>
    <n v="0"/>
    <s v="NA"/>
    <s v="NA"/>
    <s v="NA"/>
    <n v="0"/>
    <n v="5"/>
    <n v="2008"/>
    <s v="WD"/>
    <s v="Normal"/>
    <n v="109500"/>
    <m/>
    <m/>
  </r>
  <r>
    <x v="1291"/>
    <n v="20"/>
    <s v="RL"/>
    <n v="60"/>
    <n v="6600"/>
    <s v="Pave"/>
    <s v="NA"/>
    <s v="Reg"/>
    <s v="Lvl"/>
    <s v="AllPub"/>
    <s v="Inside"/>
    <s v="Gtl"/>
    <s v="NAmes"/>
    <s v="PosN"/>
    <s v="Norm"/>
    <s v="1Fam"/>
    <s v="1Story"/>
    <n v="5"/>
    <n v="5"/>
    <n v="1962"/>
    <n v="1962"/>
    <s v="Hip"/>
    <s v="CompShg"/>
    <s v="MetalSd"/>
    <s v="MetalSd"/>
    <s v="None"/>
    <n v="0"/>
    <s v="TA"/>
    <s v="TA"/>
    <s v="CBlock"/>
    <s v="TA"/>
    <s v="TA"/>
    <s v="No"/>
    <s v="Unf"/>
    <n v="0"/>
    <s v="Unf"/>
    <n v="0"/>
    <n v="894"/>
    <n v="894"/>
    <s v="GasA"/>
    <s v="Gd"/>
    <x v="1"/>
    <s v="SBrkr"/>
    <n v="894"/>
    <n v="0"/>
    <n v="0"/>
    <n v="894"/>
    <n v="0"/>
    <n v="0"/>
    <n v="1"/>
    <n v="0"/>
    <n v="2"/>
    <n v="1"/>
    <s v="TA"/>
    <n v="5"/>
    <s v="Typ"/>
    <n v="0"/>
    <s v="NA"/>
    <s v="Detchd"/>
    <n v="1962"/>
    <s v="Unf"/>
    <n v="1"/>
    <n v="308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109500"/>
    <m/>
    <m/>
  </r>
  <r>
    <x v="1292"/>
    <n v="20"/>
    <s v="RL"/>
    <n v="77"/>
    <n v="8593"/>
    <s v="Pave"/>
    <s v="NA"/>
    <s v="IR1"/>
    <s v="Lvl"/>
    <s v="AllPub"/>
    <s v="Inside"/>
    <s v="Gtl"/>
    <s v="NAmes"/>
    <s v="Norm"/>
    <s v="Norm"/>
    <s v="1Fam"/>
    <s v="1Story"/>
    <n v="4"/>
    <n v="6"/>
    <n v="1957"/>
    <n v="1957"/>
    <s v="Hip"/>
    <s v="CompShg"/>
    <s v="MetalSd"/>
    <s v="MetalSd"/>
    <s v="None"/>
    <n v="0"/>
    <s v="TA"/>
    <s v="TA"/>
    <s v="CBlock"/>
    <s v="TA"/>
    <s v="TA"/>
    <s v="No"/>
    <s v="Rec"/>
    <n v="288"/>
    <s v="Unf"/>
    <n v="0"/>
    <n v="619"/>
    <n v="907"/>
    <s v="GasA"/>
    <s v="Ex"/>
    <x v="0"/>
    <s v="SBrkr"/>
    <n v="907"/>
    <n v="0"/>
    <n v="0"/>
    <n v="907"/>
    <n v="0"/>
    <n v="0"/>
    <n v="1"/>
    <n v="0"/>
    <n v="3"/>
    <n v="1"/>
    <s v="TA"/>
    <n v="5"/>
    <s v="Typ"/>
    <n v="0"/>
    <s v="NA"/>
    <s v="Detchd"/>
    <n v="1964"/>
    <s v="Unf"/>
    <n v="1"/>
    <n v="352"/>
    <s v="TA"/>
    <s v="TA"/>
    <s v="Y"/>
    <n v="0"/>
    <n v="0"/>
    <n v="0"/>
    <n v="0"/>
    <n v="0"/>
    <n v="0"/>
    <s v="NA"/>
    <s v="NA"/>
    <s v="NA"/>
    <n v="0"/>
    <n v="7"/>
    <n v="2008"/>
    <s v="WD"/>
    <s v="Normal"/>
    <n v="109008"/>
    <m/>
    <m/>
  </r>
  <r>
    <x v="1293"/>
    <n v="20"/>
    <s v="RL"/>
    <n v="68"/>
    <n v="7922"/>
    <s v="Pave"/>
    <s v="NA"/>
    <s v="Reg"/>
    <s v="Lvl"/>
    <s v="AllPub"/>
    <s v="Inside"/>
    <s v="Gtl"/>
    <s v="NAmes"/>
    <s v="Norm"/>
    <s v="Norm"/>
    <s v="1Fam"/>
    <s v="1Story"/>
    <n v="5"/>
    <n v="7"/>
    <n v="1953"/>
    <n v="2007"/>
    <s v="Gable"/>
    <s v="CompShg"/>
    <s v="VinylSd"/>
    <s v="VinylSd"/>
    <s v="None"/>
    <n v="0"/>
    <s v="TA"/>
    <s v="Gd"/>
    <s v="CBlock"/>
    <s v="TA"/>
    <s v="TA"/>
    <s v="No"/>
    <s v="GLQ"/>
    <n v="731"/>
    <s v="Unf"/>
    <n v="0"/>
    <n v="326"/>
    <n v="1057"/>
    <s v="GasA"/>
    <s v="TA"/>
    <x v="0"/>
    <s v="SBrkr"/>
    <n v="1057"/>
    <n v="0"/>
    <n v="0"/>
    <n v="1057"/>
    <n v="1"/>
    <n v="0"/>
    <n v="1"/>
    <n v="0"/>
    <n v="3"/>
    <n v="1"/>
    <s v="Gd"/>
    <n v="5"/>
    <s v="Typ"/>
    <n v="0"/>
    <s v="NA"/>
    <s v="Detchd"/>
    <n v="1953"/>
    <s v="Unf"/>
    <n v="1"/>
    <n v="246"/>
    <s v="TA"/>
    <s v="TA"/>
    <s v="Y"/>
    <n v="0"/>
    <n v="52"/>
    <n v="0"/>
    <n v="0"/>
    <n v="0"/>
    <n v="0"/>
    <s v="NA"/>
    <s v="NA"/>
    <s v="NA"/>
    <n v="0"/>
    <n v="1"/>
    <n v="2010"/>
    <s v="WD"/>
    <s v="Abnorml"/>
    <n v="109000"/>
    <m/>
    <m/>
  </r>
  <r>
    <x v="1294"/>
    <n v="50"/>
    <s v="RL"/>
    <n v="60"/>
    <n v="10134"/>
    <s v="Pave"/>
    <s v="NA"/>
    <s v="Reg"/>
    <s v="Lvl"/>
    <s v="AllPub"/>
    <s v="Inside"/>
    <s v="Gtl"/>
    <s v="OldTown"/>
    <s v="Norm"/>
    <s v="Norm"/>
    <s v="1Fam"/>
    <s v="1.5Fin"/>
    <n v="5"/>
    <n v="6"/>
    <n v="1940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35"/>
    <n v="735"/>
    <s v="GasA"/>
    <s v="Gd"/>
    <x v="0"/>
    <s v="FuseA"/>
    <n v="735"/>
    <n v="299"/>
    <n v="0"/>
    <n v="1034"/>
    <n v="0"/>
    <n v="0"/>
    <n v="1"/>
    <n v="0"/>
    <n v="2"/>
    <n v="1"/>
    <s v="TA"/>
    <n v="5"/>
    <s v="Typ"/>
    <n v="0"/>
    <s v="NA"/>
    <s v="Detchd"/>
    <n v="1940"/>
    <s v="Unf"/>
    <n v="1"/>
    <n v="240"/>
    <s v="TA"/>
    <s v="TA"/>
    <s v="Y"/>
    <n v="0"/>
    <n v="39"/>
    <n v="0"/>
    <n v="0"/>
    <n v="0"/>
    <n v="0"/>
    <s v="NA"/>
    <s v="NA"/>
    <s v="NA"/>
    <n v="0"/>
    <n v="7"/>
    <n v="2007"/>
    <s v="WD"/>
    <s v="Normal"/>
    <n v="109000"/>
    <m/>
    <m/>
  </r>
  <r>
    <x v="1295"/>
    <n v="90"/>
    <s v="RL"/>
    <n v="60"/>
    <n v="12900"/>
    <s v="Pave"/>
    <s v="NA"/>
    <s v="Reg"/>
    <s v="Lvl"/>
    <s v="AllPub"/>
    <s v="Inside"/>
    <s v="Gtl"/>
    <s v="Sawyer"/>
    <s v="Feedr"/>
    <s v="Norm"/>
    <s v="Duplex"/>
    <s v="SFoyer"/>
    <n v="4"/>
    <n v="4"/>
    <n v="1969"/>
    <n v="1969"/>
    <s v="Gable"/>
    <s v="CompShg"/>
    <s v="Plywood"/>
    <s v="Plywood"/>
    <s v="None"/>
    <n v="0"/>
    <s v="TA"/>
    <s v="TA"/>
    <s v="CBlock"/>
    <s v="Gd"/>
    <s v="TA"/>
    <s v="Av"/>
    <s v="GLQ"/>
    <n v="1198"/>
    <s v="Unf"/>
    <n v="0"/>
    <n v="0"/>
    <n v="1198"/>
    <s v="GasA"/>
    <s v="TA"/>
    <x v="0"/>
    <s v="SBrkr"/>
    <n v="1258"/>
    <n v="0"/>
    <n v="0"/>
    <n v="1258"/>
    <n v="2"/>
    <n v="0"/>
    <n v="0"/>
    <n v="2"/>
    <n v="0"/>
    <n v="2"/>
    <s v="TA"/>
    <n v="6"/>
    <s v="Typ"/>
    <n v="0"/>
    <s v="NA"/>
    <s v="CarPort"/>
    <n v="1969"/>
    <s v="Unf"/>
    <n v="2"/>
    <n v="400"/>
    <s v="Fa"/>
    <s v="TA"/>
    <s v="Y"/>
    <n v="120"/>
    <n v="0"/>
    <n v="0"/>
    <n v="0"/>
    <n v="0"/>
    <n v="0"/>
    <s v="NA"/>
    <s v="NA"/>
    <s v="NA"/>
    <n v="0"/>
    <n v="1"/>
    <n v="2008"/>
    <s v="WD"/>
    <s v="Alloca"/>
    <n v="108959"/>
    <m/>
    <m/>
  </r>
  <r>
    <x v="1296"/>
    <n v="30"/>
    <s v="RM"/>
    <n v="50"/>
    <n v="6000"/>
    <s v="Pave"/>
    <s v="NA"/>
    <s v="Reg"/>
    <s v="Lvl"/>
    <s v="AllPub"/>
    <s v="Inside"/>
    <s v="Gtl"/>
    <s v="OldTown"/>
    <s v="Norm"/>
    <s v="Norm"/>
    <s v="1Fam"/>
    <s v="1Story"/>
    <n v="4"/>
    <n v="4"/>
    <n v="1920"/>
    <n v="1950"/>
    <s v="Hip"/>
    <s v="CompShg"/>
    <s v="MetalSd"/>
    <s v="MetalSd"/>
    <s v="None"/>
    <n v="0"/>
    <s v="TA"/>
    <s v="TA"/>
    <s v="PConc"/>
    <s v="TA"/>
    <s v="TA"/>
    <s v="No"/>
    <s v="ALQ"/>
    <n v="250"/>
    <s v="Unf"/>
    <n v="0"/>
    <n v="710"/>
    <n v="960"/>
    <s v="GasA"/>
    <s v="Gd"/>
    <x v="0"/>
    <s v="FuseA"/>
    <n v="960"/>
    <n v="0"/>
    <n v="0"/>
    <n v="960"/>
    <n v="0"/>
    <n v="0"/>
    <n v="1"/>
    <n v="0"/>
    <n v="2"/>
    <n v="1"/>
    <s v="Fa"/>
    <n v="5"/>
    <s v="Typ"/>
    <n v="0"/>
    <s v="NA"/>
    <s v="Detchd"/>
    <n v="1997"/>
    <s v="Unf"/>
    <n v="1"/>
    <n v="308"/>
    <s v="TA"/>
    <s v="TA"/>
    <s v="Y"/>
    <n v="0"/>
    <n v="0"/>
    <n v="168"/>
    <n v="0"/>
    <n v="0"/>
    <n v="0"/>
    <s v="NA"/>
    <s v="NA"/>
    <s v="NA"/>
    <n v="0"/>
    <n v="7"/>
    <n v="2007"/>
    <s v="WD"/>
    <s v="Normal"/>
    <n v="108500"/>
    <m/>
    <m/>
  </r>
  <r>
    <x v="1297"/>
    <n v="30"/>
    <s v="RL"/>
    <n v="60"/>
    <n v="5400"/>
    <s v="Pave"/>
    <s v="NA"/>
    <s v="Reg"/>
    <s v="Lvl"/>
    <s v="AllPub"/>
    <s v="Corner"/>
    <s v="Sev"/>
    <s v="OldTown"/>
    <s v="Norm"/>
    <s v="Norm"/>
    <s v="1Fam"/>
    <s v="1Story"/>
    <n v="5"/>
    <n v="6"/>
    <n v="1921"/>
    <n v="196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73"/>
    <n v="1073"/>
    <s v="GasA"/>
    <s v="Ex"/>
    <x v="0"/>
    <s v="SBrkr"/>
    <n v="1073"/>
    <n v="0"/>
    <n v="0"/>
    <n v="1073"/>
    <n v="0"/>
    <n v="0"/>
    <n v="1"/>
    <n v="0"/>
    <n v="2"/>
    <n v="1"/>
    <s v="TA"/>
    <n v="4"/>
    <s v="Typ"/>
    <n v="0"/>
    <s v="NA"/>
    <s v="Detchd"/>
    <n v="1968"/>
    <s v="Unf"/>
    <n v="1"/>
    <n v="326"/>
    <s v="TA"/>
    <s v="TA"/>
    <s v="Y"/>
    <n v="0"/>
    <n v="0"/>
    <n v="112"/>
    <n v="0"/>
    <n v="0"/>
    <n v="0"/>
    <s v="NA"/>
    <s v="NA"/>
    <s v="NA"/>
    <n v="0"/>
    <n v="12"/>
    <n v="2006"/>
    <s v="WD"/>
    <s v="Abnorml"/>
    <n v="108480"/>
    <m/>
    <m/>
  </r>
  <r>
    <x v="1298"/>
    <n v="30"/>
    <s v="RL"/>
    <n v="60"/>
    <n v="10200"/>
    <s v="Pave"/>
    <s v="NA"/>
    <s v="Reg"/>
    <s v="Lvl"/>
    <s v="AllPub"/>
    <s v="Inside"/>
    <s v="Gtl"/>
    <s v="Sawyer"/>
    <s v="Norm"/>
    <s v="Norm"/>
    <s v="1Fam"/>
    <s v="1Story"/>
    <n v="5"/>
    <n v="8"/>
    <n v="1940"/>
    <n v="1997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Ex"/>
    <x v="0"/>
    <s v="SBrkr"/>
    <n v="672"/>
    <n v="0"/>
    <n v="0"/>
    <n v="672"/>
    <n v="0"/>
    <n v="0"/>
    <n v="1"/>
    <n v="0"/>
    <n v="2"/>
    <n v="1"/>
    <s v="TA"/>
    <n v="4"/>
    <s v="Typ"/>
    <n v="0"/>
    <s v="NA"/>
    <s v="Detchd"/>
    <n v="1940"/>
    <s v="Unf"/>
    <n v="1"/>
    <n v="240"/>
    <s v="TA"/>
    <s v="TA"/>
    <s v="N"/>
    <n v="168"/>
    <n v="0"/>
    <n v="0"/>
    <n v="0"/>
    <n v="0"/>
    <n v="0"/>
    <s v="NA"/>
    <s v="GdPrv"/>
    <s v="NA"/>
    <n v="0"/>
    <n v="8"/>
    <n v="2008"/>
    <s v="WD"/>
    <s v="Normal"/>
    <n v="108000"/>
    <m/>
    <m/>
  </r>
  <r>
    <x v="1299"/>
    <n v="20"/>
    <s v="RL"/>
    <n v="67"/>
    <n v="8777"/>
    <s v="Pave"/>
    <s v="NA"/>
    <s v="Reg"/>
    <s v="Lvl"/>
    <s v="AllPub"/>
    <s v="Inside"/>
    <s v="Gtl"/>
    <s v="Edwards"/>
    <s v="Feedr"/>
    <s v="Norm"/>
    <s v="1Fam"/>
    <s v="1Story"/>
    <n v="4"/>
    <n v="5"/>
    <n v="1949"/>
    <n v="2003"/>
    <s v="Gable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GasA"/>
    <s v="Ex"/>
    <x v="0"/>
    <s v="SBrkr"/>
    <n v="1126"/>
    <n v="0"/>
    <n v="0"/>
    <n v="1126"/>
    <n v="0"/>
    <n v="0"/>
    <n v="2"/>
    <n v="0"/>
    <n v="2"/>
    <n v="1"/>
    <s v="Gd"/>
    <n v="5"/>
    <s v="Typ"/>
    <n v="0"/>
    <s v="NA"/>
    <s v="Detchd"/>
    <n v="2002"/>
    <s v="Fin"/>
    <n v="2"/>
    <n v="520"/>
    <s v="TA"/>
    <s v="TA"/>
    <s v="N"/>
    <n v="0"/>
    <n v="96"/>
    <n v="0"/>
    <n v="0"/>
    <n v="0"/>
    <n v="0"/>
    <s v="NA"/>
    <s v="MnPrv"/>
    <s v="NA"/>
    <n v="0"/>
    <n v="5"/>
    <n v="2009"/>
    <s v="WD"/>
    <s v="Normal"/>
    <n v="108000"/>
    <m/>
    <m/>
  </r>
  <r>
    <x v="1300"/>
    <n v="50"/>
    <s v="C (all)"/>
    <n v="60"/>
    <n v="11040"/>
    <s v="Pave"/>
    <s v="NA"/>
    <s v="Reg"/>
    <s v="Low"/>
    <s v="AllPub"/>
    <s v="Inside"/>
    <s v="Mod"/>
    <s v="IDOTRR"/>
    <s v="Norm"/>
    <s v="Norm"/>
    <s v="1Fam"/>
    <s v="1.5Fin"/>
    <n v="4"/>
    <n v="6"/>
    <n v="1920"/>
    <n v="1950"/>
    <s v="Gable"/>
    <s v="CompShg"/>
    <s v="MetalSd"/>
    <s v="MetalSd"/>
    <s v="None"/>
    <n v="0"/>
    <s v="TA"/>
    <s v="TA"/>
    <s v="CBlock"/>
    <s v="TA"/>
    <s v="TA"/>
    <s v="No"/>
    <s v="Rec"/>
    <n v="637"/>
    <s v="Unf"/>
    <n v="0"/>
    <n v="0"/>
    <n v="637"/>
    <s v="GasA"/>
    <s v="Gd"/>
    <x v="0"/>
    <s v="SBrkr"/>
    <n v="897"/>
    <n v="439"/>
    <n v="0"/>
    <n v="1336"/>
    <n v="0"/>
    <n v="0"/>
    <n v="1"/>
    <n v="1"/>
    <n v="3"/>
    <n v="1"/>
    <s v="TA"/>
    <n v="7"/>
    <s v="Typ"/>
    <n v="0"/>
    <s v="NA"/>
    <s v="CarPort"/>
    <n v="1994"/>
    <s v="Unf"/>
    <n v="1"/>
    <n v="570"/>
    <s v="TA"/>
    <s v="TA"/>
    <s v="Y"/>
    <n v="0"/>
    <n v="47"/>
    <n v="120"/>
    <n v="0"/>
    <n v="0"/>
    <n v="0"/>
    <s v="NA"/>
    <s v="NA"/>
    <s v="NA"/>
    <n v="0"/>
    <n v="9"/>
    <n v="2006"/>
    <s v="COD"/>
    <s v="Normal"/>
    <n v="108000"/>
    <m/>
    <m/>
  </r>
  <r>
    <x v="1301"/>
    <n v="30"/>
    <s v="RL"/>
    <n v="63"/>
    <n v="13907"/>
    <s v="Pave"/>
    <s v="NA"/>
    <s v="Reg"/>
    <s v="Lvl"/>
    <s v="AllPub"/>
    <s v="Inside"/>
    <s v="Gtl"/>
    <s v="Edwards"/>
    <s v="Norm"/>
    <s v="Norm"/>
    <s v="1Fam"/>
    <s v="1Story"/>
    <n v="5"/>
    <n v="6"/>
    <n v="1940"/>
    <n v="1969"/>
    <s v="Gable"/>
    <s v="CompShg"/>
    <s v="WdShing"/>
    <s v="Wd Shng"/>
    <s v="None"/>
    <n v="0"/>
    <s v="TA"/>
    <s v="TA"/>
    <s v="CBlock"/>
    <s v="TA"/>
    <s v="TA"/>
    <s v="No"/>
    <s v="BLQ"/>
    <n v="290"/>
    <s v="Unf"/>
    <n v="0"/>
    <n v="706"/>
    <n v="996"/>
    <s v="GasA"/>
    <s v="Ex"/>
    <x v="0"/>
    <s v="SBrkr"/>
    <n v="996"/>
    <n v="0"/>
    <n v="0"/>
    <n v="996"/>
    <n v="1"/>
    <n v="0"/>
    <n v="1"/>
    <n v="0"/>
    <n v="3"/>
    <n v="1"/>
    <s v="TA"/>
    <n v="6"/>
    <s v="Typ"/>
    <n v="1"/>
    <s v="Gd"/>
    <s v="NA"/>
    <s v="NA"/>
    <s v="NA"/>
    <n v="0"/>
    <n v="0"/>
    <s v="NA"/>
    <s v="NA"/>
    <s v="Y"/>
    <n v="144"/>
    <n v="0"/>
    <n v="0"/>
    <n v="0"/>
    <n v="0"/>
    <n v="0"/>
    <s v="NA"/>
    <s v="NA"/>
    <s v="NA"/>
    <n v="0"/>
    <n v="7"/>
    <n v="2008"/>
    <s v="WD"/>
    <s v="Normal"/>
    <n v="108000"/>
    <m/>
    <m/>
  </r>
  <r>
    <x v="1302"/>
    <n v="70"/>
    <s v="RL"/>
    <n v="60"/>
    <n v="9084"/>
    <s v="Pave"/>
    <s v="NA"/>
    <s v="Reg"/>
    <s v="Lvl"/>
    <s v="AllPub"/>
    <s v="Inside"/>
    <s v="Gtl"/>
    <s v="Edwards"/>
    <s v="Artery"/>
    <s v="Norm"/>
    <s v="1Fam"/>
    <s v="2Story"/>
    <n v="4"/>
    <n v="5"/>
    <n v="1940"/>
    <n v="1950"/>
    <s v="Gable"/>
    <s v="CompShg"/>
    <s v="MetalSd"/>
    <s v="MetalSd"/>
    <s v="None"/>
    <n v="0"/>
    <s v="TA"/>
    <s v="TA"/>
    <s v="CBlock"/>
    <s v="TA"/>
    <s v="TA"/>
    <s v="Mn"/>
    <s v="Unf"/>
    <n v="0"/>
    <s v="Unf"/>
    <n v="0"/>
    <n v="755"/>
    <n v="755"/>
    <s v="GasA"/>
    <s v="TA"/>
    <x v="0"/>
    <s v="SBrkr"/>
    <n v="755"/>
    <n v="755"/>
    <n v="0"/>
    <n v="1510"/>
    <n v="1"/>
    <n v="0"/>
    <n v="1"/>
    <n v="0"/>
    <n v="4"/>
    <n v="1"/>
    <s v="TA"/>
    <n v="7"/>
    <s v="Typ"/>
    <n v="1"/>
    <s v="Gd"/>
    <s v="Detchd"/>
    <n v="1940"/>
    <s v="Unf"/>
    <n v="1"/>
    <n v="296"/>
    <s v="Fa"/>
    <s v="Po"/>
    <s v="P"/>
    <n v="120"/>
    <n v="0"/>
    <n v="0"/>
    <n v="0"/>
    <n v="0"/>
    <n v="0"/>
    <s v="NA"/>
    <s v="MnPrv"/>
    <s v="NA"/>
    <n v="0"/>
    <n v="10"/>
    <n v="2009"/>
    <s v="WD"/>
    <s v="Normal"/>
    <n v="108000"/>
    <m/>
    <m/>
  </r>
  <r>
    <x v="1303"/>
    <n v="20"/>
    <s v="RL"/>
    <s v="NA"/>
    <n v="8978"/>
    <s v="Pave"/>
    <s v="NA"/>
    <s v="IR1"/>
    <s v="Lvl"/>
    <s v="AllPub"/>
    <s v="Corner"/>
    <s v="Gtl"/>
    <s v="Sawyer"/>
    <s v="Norm"/>
    <s v="Norm"/>
    <s v="1Fam"/>
    <s v="1Story"/>
    <n v="5"/>
    <n v="5"/>
    <n v="1968"/>
    <n v="1968"/>
    <s v="Gable"/>
    <s v="CompShg"/>
    <s v="Plywood"/>
    <s v="Plywood"/>
    <s v="None"/>
    <n v="0"/>
    <s v="TA"/>
    <s v="TA"/>
    <s v="PConc"/>
    <s v="TA"/>
    <s v="TA"/>
    <s v="No"/>
    <s v="Unf"/>
    <n v="0"/>
    <s v="Unf"/>
    <n v="0"/>
    <n v="948"/>
    <n v="948"/>
    <s v="GasA"/>
    <s v="TA"/>
    <x v="0"/>
    <s v="SBrkr"/>
    <n v="948"/>
    <n v="0"/>
    <n v="0"/>
    <n v="948"/>
    <n v="0"/>
    <n v="0"/>
    <n v="1"/>
    <n v="0"/>
    <n v="3"/>
    <n v="1"/>
    <s v="TA"/>
    <n v="6"/>
    <s v="Typ"/>
    <n v="0"/>
    <s v="NA"/>
    <s v="Attchd"/>
    <n v="1968"/>
    <s v="Unf"/>
    <n v="1"/>
    <n v="300"/>
    <s v="TA"/>
    <s v="TA"/>
    <s v="Y"/>
    <n v="147"/>
    <n v="0"/>
    <n v="0"/>
    <n v="0"/>
    <n v="0"/>
    <n v="0"/>
    <s v="NA"/>
    <s v="NA"/>
    <s v="NA"/>
    <n v="0"/>
    <n v="5"/>
    <n v="2007"/>
    <s v="WD"/>
    <s v="Family"/>
    <n v="108000"/>
    <m/>
    <m/>
  </r>
  <r>
    <x v="1304"/>
    <n v="20"/>
    <s v="RM"/>
    <n v="50"/>
    <n v="6000"/>
    <s v="Pave"/>
    <s v="NA"/>
    <s v="Reg"/>
    <s v="Lvl"/>
    <s v="AllPub"/>
    <s v="Corner"/>
    <s v="Gtl"/>
    <s v="OldTown"/>
    <s v="Norm"/>
    <s v="Norm"/>
    <s v="1Fam"/>
    <s v="1Story"/>
    <n v="4"/>
    <n v="7"/>
    <n v="1954"/>
    <n v="200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901"/>
    <n v="901"/>
    <s v="GasA"/>
    <s v="Ex"/>
    <x v="0"/>
    <s v="SBrkr"/>
    <n v="901"/>
    <n v="0"/>
    <n v="0"/>
    <n v="901"/>
    <n v="0"/>
    <n v="0"/>
    <n v="1"/>
    <n v="0"/>
    <n v="2"/>
    <n v="1"/>
    <s v="TA"/>
    <n v="4"/>
    <s v="Typ"/>
    <n v="0"/>
    <s v="NA"/>
    <s v="Detchd"/>
    <n v="1954"/>
    <s v="Unf"/>
    <n v="1"/>
    <n v="281"/>
    <s v="Fa"/>
    <s v="TA"/>
    <s v="Y"/>
    <n v="0"/>
    <n v="0"/>
    <n v="0"/>
    <n v="0"/>
    <n v="0"/>
    <n v="0"/>
    <s v="NA"/>
    <s v="NA"/>
    <s v="NA"/>
    <n v="0"/>
    <n v="8"/>
    <n v="2008"/>
    <s v="WD"/>
    <s v="Normal"/>
    <n v="107900"/>
    <m/>
    <m/>
  </r>
  <r>
    <x v="1305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7"/>
    <n v="1955"/>
    <n v="2007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Ex"/>
    <x v="0"/>
    <s v="SBrkr"/>
    <n v="827"/>
    <n v="0"/>
    <n v="0"/>
    <n v="827"/>
    <n v="0"/>
    <n v="0"/>
    <n v="1"/>
    <n v="0"/>
    <n v="2"/>
    <n v="1"/>
    <s v="TA"/>
    <n v="5"/>
    <s v="Mod"/>
    <n v="1"/>
    <s v="Po"/>
    <s v="Detchd"/>
    <n v="1967"/>
    <s v="Unf"/>
    <n v="1"/>
    <n v="392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07500"/>
    <m/>
    <m/>
  </r>
  <r>
    <x v="1306"/>
    <n v="190"/>
    <s v="RL"/>
    <n v="70"/>
    <n v="7000"/>
    <s v="Pave"/>
    <s v="NA"/>
    <s v="Reg"/>
    <s v="Lvl"/>
    <s v="AllPub"/>
    <s v="Inside"/>
    <s v="Gtl"/>
    <s v="Edwards"/>
    <s v="Norm"/>
    <s v="Norm"/>
    <s v="2fmCon"/>
    <s v="2Story"/>
    <n v="5"/>
    <n v="7"/>
    <n v="1910"/>
    <n v="1991"/>
    <s v="Gable"/>
    <s v="CompShg"/>
    <s v="MetalSd"/>
    <s v="MetalSd"/>
    <s v="None"/>
    <n v="0"/>
    <s v="TA"/>
    <s v="TA"/>
    <s v="CBlock"/>
    <s v="Gd"/>
    <s v="TA"/>
    <s v="Gd"/>
    <s v="GLQ"/>
    <n v="969"/>
    <s v="Unf"/>
    <n v="0"/>
    <n v="148"/>
    <n v="1117"/>
    <s v="GasA"/>
    <s v="TA"/>
    <x v="0"/>
    <s v="SBrkr"/>
    <n v="820"/>
    <n v="527"/>
    <n v="0"/>
    <n v="1347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N"/>
    <n v="85"/>
    <n v="0"/>
    <n v="148"/>
    <n v="0"/>
    <n v="0"/>
    <n v="0"/>
    <s v="NA"/>
    <s v="NA"/>
    <s v="NA"/>
    <n v="0"/>
    <n v="1"/>
    <n v="2008"/>
    <s v="WD"/>
    <s v="Normal"/>
    <n v="107500"/>
    <m/>
    <m/>
  </r>
  <r>
    <x v="1307"/>
    <n v="70"/>
    <s v="RM"/>
    <n v="60"/>
    <n v="6600"/>
    <s v="Pave"/>
    <s v="NA"/>
    <s v="Reg"/>
    <s v="Lvl"/>
    <s v="AllPub"/>
    <s v="Corner"/>
    <s v="Gtl"/>
    <s v="OldTown"/>
    <s v="Norm"/>
    <s v="Norm"/>
    <s v="1Fam"/>
    <s v="2Story"/>
    <n v="5"/>
    <n v="4"/>
    <n v="1892"/>
    <n v="1965"/>
    <s v="Gable"/>
    <s v="CompShg"/>
    <s v="Wd Sdng"/>
    <s v="Wd Sdng"/>
    <s v="None"/>
    <n v="0"/>
    <s v="TA"/>
    <s v="TA"/>
    <s v="Stone"/>
    <s v="TA"/>
    <s v="TA"/>
    <s v="No"/>
    <s v="Unf"/>
    <n v="0"/>
    <s v="Unf"/>
    <n v="0"/>
    <n v="994"/>
    <n v="994"/>
    <s v="GasA"/>
    <s v="TA"/>
    <x v="1"/>
    <s v="SBrkr"/>
    <n v="1378"/>
    <n v="994"/>
    <n v="0"/>
    <n v="2372"/>
    <n v="0"/>
    <n v="0"/>
    <n v="2"/>
    <n v="0"/>
    <n v="4"/>
    <n v="2"/>
    <s v="TA"/>
    <n v="11"/>
    <s v="Min2"/>
    <n v="0"/>
    <s v="NA"/>
    <s v="Attchd"/>
    <n v="1985"/>
    <s v="RFn"/>
    <n v="1"/>
    <n v="432"/>
    <s v="TA"/>
    <s v="TA"/>
    <s v="Y"/>
    <n v="0"/>
    <n v="287"/>
    <n v="0"/>
    <n v="0"/>
    <n v="0"/>
    <n v="0"/>
    <s v="NA"/>
    <s v="NA"/>
    <s v="NA"/>
    <n v="0"/>
    <n v="12"/>
    <n v="2009"/>
    <s v="WD"/>
    <s v="Normal"/>
    <n v="107500"/>
    <m/>
    <m/>
  </r>
  <r>
    <x v="1308"/>
    <n v="50"/>
    <s v="RM"/>
    <n v="60"/>
    <n v="5790"/>
    <s v="Pave"/>
    <s v="NA"/>
    <s v="Reg"/>
    <s v="Lvl"/>
    <s v="AllPub"/>
    <s v="Corner"/>
    <s v="Gtl"/>
    <s v="OldTown"/>
    <s v="Norm"/>
    <s v="Norm"/>
    <s v="1Fam"/>
    <s v="2Story"/>
    <n v="3"/>
    <n v="6"/>
    <n v="1915"/>
    <n v="1950"/>
    <s v="Gambrel"/>
    <s v="CompShg"/>
    <s v="VinylSd"/>
    <s v="VinylSd"/>
    <s v="None"/>
    <n v="0"/>
    <s v="Gd"/>
    <s v="Gd"/>
    <s v="CBlock"/>
    <s v="Fa"/>
    <s v="TA"/>
    <s v="No"/>
    <s v="Unf"/>
    <n v="0"/>
    <s v="Unf"/>
    <n v="0"/>
    <n v="840"/>
    <n v="840"/>
    <s v="GasA"/>
    <s v="Gd"/>
    <x v="1"/>
    <s v="SBrkr"/>
    <n v="840"/>
    <n v="765"/>
    <n v="0"/>
    <n v="1605"/>
    <n v="0"/>
    <n v="0"/>
    <n v="2"/>
    <n v="0"/>
    <n v="3"/>
    <n v="2"/>
    <s v="TA"/>
    <n v="8"/>
    <s v="Typ"/>
    <n v="0"/>
    <s v="NA"/>
    <s v="Detchd"/>
    <n v="1915"/>
    <s v="Unf"/>
    <n v="1"/>
    <n v="379"/>
    <s v="TA"/>
    <s v="TA"/>
    <s v="Y"/>
    <n v="0"/>
    <n v="0"/>
    <n v="202"/>
    <n v="0"/>
    <n v="0"/>
    <n v="0"/>
    <s v="NA"/>
    <s v="NA"/>
    <s v="NA"/>
    <n v="0"/>
    <n v="5"/>
    <n v="2010"/>
    <s v="WD"/>
    <s v="Normal"/>
    <n v="107400"/>
    <m/>
    <m/>
  </r>
  <r>
    <x v="1309"/>
    <n v="70"/>
    <s v="RM"/>
    <n v="57"/>
    <n v="9906"/>
    <s v="Pave"/>
    <s v="Grvl"/>
    <s v="Reg"/>
    <s v="Lvl"/>
    <s v="AllPub"/>
    <s v="Inside"/>
    <s v="Gtl"/>
    <s v="OldTown"/>
    <s v="Norm"/>
    <s v="Norm"/>
    <s v="1Fam"/>
    <s v="2Story"/>
    <n v="4"/>
    <n v="4"/>
    <n v="1925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686"/>
    <n v="686"/>
    <s v="GasA"/>
    <s v="Fa"/>
    <x v="1"/>
    <s v="SBrkr"/>
    <n v="810"/>
    <n v="518"/>
    <n v="0"/>
    <n v="1328"/>
    <n v="0"/>
    <n v="0"/>
    <n v="1"/>
    <n v="0"/>
    <n v="3"/>
    <n v="1"/>
    <s v="TA"/>
    <n v="8"/>
    <s v="Typ"/>
    <n v="0"/>
    <s v="NA"/>
    <s v="Detchd"/>
    <n v="1940"/>
    <s v="Unf"/>
    <n v="1"/>
    <n v="210"/>
    <s v="TA"/>
    <s v="TA"/>
    <s v="Y"/>
    <n v="0"/>
    <n v="172"/>
    <n v="60"/>
    <n v="0"/>
    <n v="0"/>
    <n v="0"/>
    <s v="NA"/>
    <s v="NA"/>
    <s v="NA"/>
    <n v="0"/>
    <n v="9"/>
    <n v="2006"/>
    <s v="WD"/>
    <s v="Family"/>
    <n v="107000"/>
    <m/>
    <m/>
  </r>
  <r>
    <x v="1310"/>
    <n v="80"/>
    <s v="RL"/>
    <n v="94"/>
    <n v="7819"/>
    <s v="Pave"/>
    <s v="NA"/>
    <s v="Reg"/>
    <s v="Lvl"/>
    <s v="AllPub"/>
    <s v="Inside"/>
    <s v="Gtl"/>
    <s v="Edwards"/>
    <s v="Norm"/>
    <s v="Norm"/>
    <s v="1Fam"/>
    <s v="SLvl"/>
    <n v="6"/>
    <n v="5"/>
    <n v="1976"/>
    <n v="1976"/>
    <s v="Gable"/>
    <s v="CompShg"/>
    <s v="Plywood"/>
    <s v="Plywood"/>
    <s v="None"/>
    <n v="0"/>
    <s v="TA"/>
    <s v="TA"/>
    <s v="CBlock"/>
    <s v="TA"/>
    <s v="TA"/>
    <s v="Av"/>
    <s v="ALQ"/>
    <n v="422"/>
    <s v="BLQ"/>
    <n v="127"/>
    <n v="480"/>
    <n v="1029"/>
    <s v="GasA"/>
    <s v="TA"/>
    <x v="0"/>
    <s v="SBrkr"/>
    <n v="1117"/>
    <n v="0"/>
    <n v="0"/>
    <n v="1117"/>
    <n v="1"/>
    <n v="0"/>
    <n v="1"/>
    <n v="0"/>
    <n v="3"/>
    <n v="1"/>
    <s v="TA"/>
    <n v="6"/>
    <s v="Typ"/>
    <n v="1"/>
    <s v="TA"/>
    <s v="Detchd"/>
    <n v="1976"/>
    <s v="Unf"/>
    <n v="2"/>
    <n v="672"/>
    <s v="TA"/>
    <s v="TA"/>
    <s v="Y"/>
    <n v="144"/>
    <n v="0"/>
    <n v="0"/>
    <n v="0"/>
    <n v="0"/>
    <n v="0"/>
    <s v="NA"/>
    <s v="MnPrv"/>
    <s v="NA"/>
    <n v="0"/>
    <n v="3"/>
    <n v="2010"/>
    <s v="WD"/>
    <s v="Abnorml"/>
    <n v="107000"/>
    <m/>
    <m/>
  </r>
  <r>
    <x v="1311"/>
    <n v="20"/>
    <s v="RH"/>
    <s v="NA"/>
    <n v="8900"/>
    <s v="Pave"/>
    <s v="NA"/>
    <s v="Reg"/>
    <s v="Lvl"/>
    <s v="AllPub"/>
    <s v="Inside"/>
    <s v="Gtl"/>
    <s v="SawyerW"/>
    <s v="Norm"/>
    <s v="Norm"/>
    <s v="1Fam"/>
    <s v="1Story"/>
    <n v="4"/>
    <n v="4"/>
    <n v="1966"/>
    <n v="1966"/>
    <s v="Gable"/>
    <s v="CompShg"/>
    <s v="HdBoard"/>
    <s v="HdBoard"/>
    <s v="None"/>
    <n v="0"/>
    <s v="TA"/>
    <s v="TA"/>
    <s v="CBlock"/>
    <s v="TA"/>
    <s v="TA"/>
    <s v="No"/>
    <s v="Rec"/>
    <n v="1056"/>
    <s v="Unf"/>
    <n v="0"/>
    <n v="0"/>
    <n v="1056"/>
    <s v="GasA"/>
    <s v="TA"/>
    <x v="0"/>
    <s v="SBrkr"/>
    <n v="1056"/>
    <n v="0"/>
    <n v="0"/>
    <n v="1056"/>
    <n v="1"/>
    <n v="0"/>
    <n v="1"/>
    <n v="0"/>
    <n v="2"/>
    <n v="1"/>
    <s v="TA"/>
    <n v="5"/>
    <s v="Typ"/>
    <n v="0"/>
    <s v="NA"/>
    <s v="Detchd"/>
    <n v="1966"/>
    <s v="Unf"/>
    <n v="1"/>
    <n v="384"/>
    <s v="TA"/>
    <s v="TA"/>
    <s v="Y"/>
    <n v="0"/>
    <n v="42"/>
    <n v="0"/>
    <n v="0"/>
    <n v="0"/>
    <n v="0"/>
    <s v="NA"/>
    <s v="MnPrv"/>
    <s v="NA"/>
    <n v="0"/>
    <n v="11"/>
    <n v="2006"/>
    <s v="WD"/>
    <s v="Normal"/>
    <n v="107000"/>
    <m/>
    <m/>
  </r>
  <r>
    <x v="1312"/>
    <n v="20"/>
    <s v="RL"/>
    <s v="NA"/>
    <n v="8339"/>
    <s v="Pave"/>
    <s v="NA"/>
    <s v="IR1"/>
    <s v="Lvl"/>
    <s v="AllPub"/>
    <s v="Inside"/>
    <s v="Gtl"/>
    <s v="NAmes"/>
    <s v="Norm"/>
    <s v="Norm"/>
    <s v="1Fam"/>
    <s v="1Story"/>
    <n v="5"/>
    <n v="7"/>
    <n v="1959"/>
    <n v="1959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x v="0"/>
    <s v="SBrkr"/>
    <n v="882"/>
    <n v="0"/>
    <n v="0"/>
    <n v="882"/>
    <n v="0"/>
    <n v="0"/>
    <n v="1"/>
    <n v="0"/>
    <n v="3"/>
    <n v="1"/>
    <s v="TA"/>
    <n v="5"/>
    <s v="Typ"/>
    <n v="0"/>
    <s v="NA"/>
    <s v="Attchd"/>
    <n v="1959"/>
    <s v="RFn"/>
    <n v="1"/>
    <n v="294"/>
    <s v="TA"/>
    <s v="TA"/>
    <s v="Y"/>
    <n v="0"/>
    <n v="0"/>
    <n v="0"/>
    <n v="0"/>
    <n v="0"/>
    <n v="0"/>
    <s v="NA"/>
    <s v="MnPrv"/>
    <s v="Shed"/>
    <n v="1200"/>
    <n v="7"/>
    <n v="2007"/>
    <s v="WD"/>
    <s v="Normal"/>
    <n v="106500"/>
    <m/>
    <m/>
  </r>
  <r>
    <x v="1313"/>
    <n v="30"/>
    <s v="RM"/>
    <n v="50"/>
    <n v="8765"/>
    <s v="Pave"/>
    <s v="Grvl"/>
    <s v="Reg"/>
    <s v="Lvl"/>
    <s v="AllPub"/>
    <s v="Inside"/>
    <s v="Gtl"/>
    <s v="IDOTRR"/>
    <s v="Norm"/>
    <s v="Norm"/>
    <s v="1Fam"/>
    <s v="1Story"/>
    <n v="4"/>
    <n v="6"/>
    <n v="1936"/>
    <n v="1950"/>
    <s v="Gable"/>
    <s v="CompShg"/>
    <s v="Wd Sdng"/>
    <s v="Wd Sdng"/>
    <s v="None"/>
    <n v="0"/>
    <s v="TA"/>
    <s v="TA"/>
    <s v="BrkTil"/>
    <s v="TA"/>
    <s v="TA"/>
    <s v="No"/>
    <s v="ALQ"/>
    <n v="285"/>
    <s v="Unf"/>
    <n v="0"/>
    <n v="666"/>
    <n v="951"/>
    <s v="GasA"/>
    <s v="Ex"/>
    <x v="1"/>
    <s v="SBrkr"/>
    <n v="951"/>
    <n v="0"/>
    <n v="0"/>
    <n v="951"/>
    <n v="0"/>
    <n v="0"/>
    <n v="1"/>
    <n v="0"/>
    <n v="2"/>
    <n v="1"/>
    <s v="TA"/>
    <n v="6"/>
    <s v="Typ"/>
    <n v="0"/>
    <s v="NA"/>
    <s v="Detchd"/>
    <n v="1936"/>
    <s v="Unf"/>
    <n v="1"/>
    <n v="327"/>
    <s v="TA"/>
    <s v="TA"/>
    <s v="Y"/>
    <n v="0"/>
    <n v="28"/>
    <n v="0"/>
    <n v="0"/>
    <n v="0"/>
    <n v="0"/>
    <s v="NA"/>
    <s v="NA"/>
    <s v="NA"/>
    <n v="0"/>
    <n v="4"/>
    <n v="2006"/>
    <s v="WD"/>
    <s v="Abnorml"/>
    <n v="106500"/>
    <m/>
    <m/>
  </r>
  <r>
    <x v="1314"/>
    <n v="190"/>
    <s v="RL"/>
    <n v="60"/>
    <n v="10800"/>
    <s v="Pave"/>
    <s v="Grvl"/>
    <s v="Reg"/>
    <s v="Lvl"/>
    <s v="AllPub"/>
    <s v="Inside"/>
    <s v="Gtl"/>
    <s v="OldTown"/>
    <s v="Norm"/>
    <s v="Norm"/>
    <s v="2fmCon"/>
    <s v="2Story"/>
    <n v="4"/>
    <n v="7"/>
    <n v="1900"/>
    <n v="2000"/>
    <s v="Gable"/>
    <s v="CompShg"/>
    <s v="MetalSd"/>
    <s v="MetalSd"/>
    <s v="None"/>
    <n v="0"/>
    <s v="TA"/>
    <s v="TA"/>
    <s v="BrkTil"/>
    <s v="NA"/>
    <s v="NA"/>
    <s v="NA"/>
    <s v="NA"/>
    <n v="0"/>
    <s v="NA"/>
    <n v="0"/>
    <n v="0"/>
    <n v="0"/>
    <s v="GasA"/>
    <s v="TA"/>
    <x v="1"/>
    <s v="FuseA"/>
    <n v="694"/>
    <n v="600"/>
    <n v="0"/>
    <n v="1294"/>
    <n v="0"/>
    <n v="0"/>
    <n v="2"/>
    <n v="0"/>
    <n v="3"/>
    <n v="2"/>
    <s v="TA"/>
    <n v="7"/>
    <s v="Typ"/>
    <n v="0"/>
    <s v="NA"/>
    <s v="NA"/>
    <s v="NA"/>
    <s v="NA"/>
    <n v="0"/>
    <n v="0"/>
    <s v="NA"/>
    <s v="NA"/>
    <s v="N"/>
    <n v="220"/>
    <n v="114"/>
    <n v="210"/>
    <n v="0"/>
    <n v="0"/>
    <n v="0"/>
    <s v="NA"/>
    <s v="NA"/>
    <s v="NA"/>
    <n v="0"/>
    <n v="8"/>
    <n v="2008"/>
    <s v="WD"/>
    <s v="Normal"/>
    <n v="106250"/>
    <m/>
    <m/>
  </r>
  <r>
    <x v="1315"/>
    <n v="160"/>
    <s v="RM"/>
    <n v="21"/>
    <n v="1869"/>
    <s v="Pave"/>
    <s v="NA"/>
    <s v="Reg"/>
    <s v="Lvl"/>
    <s v="AllPub"/>
    <s v="Inside"/>
    <s v="Gtl"/>
    <s v="BrDale"/>
    <s v="Norm"/>
    <s v="Norm"/>
    <s v="Twnhs"/>
    <s v="2Story"/>
    <n v="6"/>
    <n v="6"/>
    <n v="1970"/>
    <n v="1970"/>
    <s v="Gable"/>
    <s v="CompShg"/>
    <s v="HdBoard"/>
    <s v="HdBoard"/>
    <s v="BrkFace"/>
    <n v="127"/>
    <s v="TA"/>
    <s v="TA"/>
    <s v="CBlock"/>
    <s v="TA"/>
    <s v="TA"/>
    <s v="No"/>
    <s v="Rec"/>
    <n v="321"/>
    <s v="Unf"/>
    <n v="0"/>
    <n v="162"/>
    <n v="483"/>
    <s v="GasA"/>
    <s v="TA"/>
    <x v="0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87"/>
    <s v="Unf"/>
    <n v="1"/>
    <n v="280"/>
    <s v="TA"/>
    <s v="TA"/>
    <s v="Y"/>
    <n v="0"/>
    <n v="0"/>
    <n v="0"/>
    <n v="0"/>
    <n v="0"/>
    <n v="0"/>
    <s v="NA"/>
    <s v="NA"/>
    <s v="NA"/>
    <n v="0"/>
    <n v="9"/>
    <n v="2008"/>
    <s v="WD"/>
    <s v="Normal"/>
    <n v="106000"/>
    <m/>
    <m/>
  </r>
  <r>
    <x v="1316"/>
    <n v="75"/>
    <s v="RM"/>
    <n v="90"/>
    <n v="8100"/>
    <s v="Pave"/>
    <s v="NA"/>
    <s v="Reg"/>
    <s v="Lvl"/>
    <s v="AllPub"/>
    <s v="Corner"/>
    <s v="Gtl"/>
    <s v="OldTown"/>
    <s v="Norm"/>
    <s v="Norm"/>
    <s v="1Fam"/>
    <s v="2.5Unf"/>
    <n v="5"/>
    <n v="5"/>
    <n v="1898"/>
    <n v="1965"/>
    <s v="Hip"/>
    <s v="CompShg"/>
    <s v="AsbShng"/>
    <s v="AsbShng"/>
    <s v="None"/>
    <n v="0"/>
    <s v="TA"/>
    <s v="TA"/>
    <s v="PConc"/>
    <s v="TA"/>
    <s v="TA"/>
    <s v="No"/>
    <s v="Unf"/>
    <n v="0"/>
    <s v="Unf"/>
    <n v="0"/>
    <n v="849"/>
    <n v="849"/>
    <s v="GasA"/>
    <s v="TA"/>
    <x v="1"/>
    <s v="FuseA"/>
    <n v="1075"/>
    <n v="1063"/>
    <n v="0"/>
    <n v="2138"/>
    <n v="0"/>
    <n v="0"/>
    <n v="2"/>
    <n v="0"/>
    <n v="2"/>
    <n v="3"/>
    <s v="TA"/>
    <n v="11"/>
    <s v="Typ"/>
    <n v="0"/>
    <s v="NA"/>
    <s v="Detchd"/>
    <n v="1910"/>
    <s v="Unf"/>
    <n v="2"/>
    <n v="360"/>
    <s v="Fa"/>
    <s v="Po"/>
    <s v="N"/>
    <n v="40"/>
    <n v="156"/>
    <n v="0"/>
    <n v="0"/>
    <n v="0"/>
    <n v="0"/>
    <s v="NA"/>
    <s v="MnPrv"/>
    <s v="NA"/>
    <n v="0"/>
    <n v="11"/>
    <n v="2009"/>
    <s v="WD"/>
    <s v="Normal"/>
    <n v="106000"/>
    <m/>
    <m/>
  </r>
  <r>
    <x v="1317"/>
    <n v="160"/>
    <s v="RM"/>
    <n v="24"/>
    <n v="2016"/>
    <s v="Pave"/>
    <s v="NA"/>
    <s v="Reg"/>
    <s v="Lvl"/>
    <s v="AllPub"/>
    <s v="Inside"/>
    <s v="Gtl"/>
    <s v="BrDale"/>
    <s v="Norm"/>
    <s v="Norm"/>
    <s v="TwnhsE"/>
    <s v="2Story"/>
    <n v="5"/>
    <n v="5"/>
    <n v="1970"/>
    <n v="1970"/>
    <s v="Gable"/>
    <s v="CompShg"/>
    <s v="HdBoard"/>
    <s v="HdBoard"/>
    <s v="BrkFace"/>
    <n v="304"/>
    <s v="TA"/>
    <s v="TA"/>
    <s v="CBlock"/>
    <s v="TA"/>
    <s v="TA"/>
    <s v="No"/>
    <s v="Unf"/>
    <n v="0"/>
    <s v="Unf"/>
    <n v="0"/>
    <n v="630"/>
    <n v="630"/>
    <s v="GasA"/>
    <s v="TA"/>
    <x v="0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70"/>
    <s v="Unf"/>
    <n v="2"/>
    <n v="440"/>
    <s v="TA"/>
    <s v="TA"/>
    <s v="Y"/>
    <n v="0"/>
    <n v="0"/>
    <n v="0"/>
    <n v="0"/>
    <n v="0"/>
    <n v="0"/>
    <s v="NA"/>
    <s v="NA"/>
    <s v="NA"/>
    <n v="0"/>
    <n v="4"/>
    <n v="2007"/>
    <s v="WD"/>
    <s v="Normal"/>
    <n v="106000"/>
    <m/>
    <m/>
  </r>
  <r>
    <x v="1318"/>
    <n v="30"/>
    <s v="RM"/>
    <n v="60"/>
    <n v="8520"/>
    <s v="Pave"/>
    <s v="NA"/>
    <s v="Reg"/>
    <s v="Lvl"/>
    <s v="AllPub"/>
    <s v="Inside"/>
    <s v="Gtl"/>
    <s v="OldTown"/>
    <s v="Norm"/>
    <s v="Norm"/>
    <s v="1Fam"/>
    <s v="1Story"/>
    <n v="6"/>
    <n v="8"/>
    <n v="1928"/>
    <n v="2003"/>
    <s v="Gable"/>
    <s v="CompShg"/>
    <s v="VinylSd"/>
    <s v="VinylSd"/>
    <s v="None"/>
    <n v="0"/>
    <s v="TA"/>
    <s v="Gd"/>
    <s v="BrkTil"/>
    <s v="TA"/>
    <s v="TA"/>
    <s v="No"/>
    <s v="Unf"/>
    <n v="0"/>
    <s v="Unf"/>
    <n v="0"/>
    <n v="624"/>
    <n v="624"/>
    <s v="GasA"/>
    <s v="Gd"/>
    <x v="0"/>
    <s v="SBrkr"/>
    <n v="720"/>
    <n v="0"/>
    <n v="0"/>
    <n v="720"/>
    <n v="0"/>
    <n v="0"/>
    <n v="1"/>
    <n v="0"/>
    <n v="2"/>
    <n v="1"/>
    <s v="TA"/>
    <n v="5"/>
    <s v="Typ"/>
    <n v="0"/>
    <s v="NA"/>
    <s v="Detchd"/>
    <n v="2005"/>
    <s v="Unf"/>
    <n v="2"/>
    <n v="484"/>
    <s v="TA"/>
    <s v="TA"/>
    <s v="Y"/>
    <n v="106"/>
    <n v="0"/>
    <n v="0"/>
    <n v="0"/>
    <n v="0"/>
    <n v="0"/>
    <s v="NA"/>
    <s v="NA"/>
    <s v="NA"/>
    <n v="0"/>
    <n v="5"/>
    <n v="2010"/>
    <s v="WD"/>
    <s v="Normal"/>
    <n v="105900"/>
    <m/>
    <m/>
  </r>
  <r>
    <x v="1319"/>
    <n v="45"/>
    <s v="RL"/>
    <n v="59"/>
    <n v="7227"/>
    <s v="Pave"/>
    <s v="NA"/>
    <s v="Reg"/>
    <s v="HLS"/>
    <s v="AllPub"/>
    <s v="Corner"/>
    <s v="Mod"/>
    <s v="NAmes"/>
    <s v="Artery"/>
    <s v="Norm"/>
    <s v="1Fam"/>
    <s v="1.5Unf"/>
    <n v="6"/>
    <n v="6"/>
    <n v="1954"/>
    <n v="1954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32"/>
    <n v="832"/>
    <s v="GasA"/>
    <s v="Gd"/>
    <x v="0"/>
    <s v="SBrkr"/>
    <n v="832"/>
    <n v="0"/>
    <n v="0"/>
    <n v="832"/>
    <n v="0"/>
    <n v="0"/>
    <n v="1"/>
    <n v="0"/>
    <n v="2"/>
    <n v="1"/>
    <s v="Gd"/>
    <n v="4"/>
    <s v="Typ"/>
    <n v="0"/>
    <s v="NA"/>
    <s v="Detchd"/>
    <n v="1962"/>
    <s v="Unf"/>
    <n v="2"/>
    <n v="528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05500"/>
    <m/>
    <m/>
  </r>
  <r>
    <x v="1320"/>
    <n v="30"/>
    <s v="RM"/>
    <n v="51"/>
    <n v="6120"/>
    <s v="Pave"/>
    <s v="NA"/>
    <s v="Reg"/>
    <s v="Lvl"/>
    <s v="AllPub"/>
    <s v="Corner"/>
    <s v="Gtl"/>
    <s v="BrkSide"/>
    <s v="Norm"/>
    <s v="Norm"/>
    <s v="1Fam"/>
    <s v="1Story"/>
    <n v="5"/>
    <n v="7"/>
    <n v="1931"/>
    <n v="1993"/>
    <s v="Gable"/>
    <s v="CompShg"/>
    <s v="Wd Sdng"/>
    <s v="Wd Sdng"/>
    <s v="None"/>
    <n v="0"/>
    <s v="TA"/>
    <s v="TA"/>
    <s v="BrkTil"/>
    <s v="TA"/>
    <s v="TA"/>
    <s v="No"/>
    <s v="BLQ"/>
    <n v="209"/>
    <s v="Unf"/>
    <n v="0"/>
    <n v="506"/>
    <n v="715"/>
    <s v="GasA"/>
    <s v="TA"/>
    <x v="0"/>
    <s v="FuseA"/>
    <n v="875"/>
    <n v="0"/>
    <n v="0"/>
    <n v="875"/>
    <n v="1"/>
    <n v="0"/>
    <n v="1"/>
    <n v="0"/>
    <n v="2"/>
    <n v="1"/>
    <s v="TA"/>
    <n v="5"/>
    <s v="Typ"/>
    <n v="0"/>
    <s v="NA"/>
    <s v="Detchd"/>
    <n v="1931"/>
    <s v="Unf"/>
    <n v="1"/>
    <n v="180"/>
    <s v="Fa"/>
    <s v="TA"/>
    <s v="Y"/>
    <n v="48"/>
    <n v="0"/>
    <n v="0"/>
    <n v="0"/>
    <n v="0"/>
    <n v="0"/>
    <s v="NA"/>
    <s v="NA"/>
    <s v="NA"/>
    <n v="0"/>
    <n v="11"/>
    <n v="2009"/>
    <s v="WD"/>
    <s v="Normal"/>
    <n v="105000"/>
    <m/>
    <m/>
  </r>
  <r>
    <x v="1321"/>
    <n v="50"/>
    <s v="RL"/>
    <n v="79"/>
    <n v="9492"/>
    <s v="Pave"/>
    <s v="NA"/>
    <s v="Reg"/>
    <s v="Lvl"/>
    <s v="AllPub"/>
    <s v="Inside"/>
    <s v="Gtl"/>
    <s v="NAmes"/>
    <s v="Artery"/>
    <s v="Norm"/>
    <s v="1Fam"/>
    <s v="1.5Fin"/>
    <n v="5"/>
    <n v="5"/>
    <n v="1941"/>
    <n v="1950"/>
    <s v="Gable"/>
    <s v="CompShg"/>
    <s v="WdShing"/>
    <s v="Wd Shng"/>
    <s v="None"/>
    <n v="0"/>
    <s v="TA"/>
    <s v="TA"/>
    <s v="CBlock"/>
    <s v="TA"/>
    <s v="TA"/>
    <s v="No"/>
    <s v="Rec"/>
    <n v="368"/>
    <s v="BLQ"/>
    <n v="41"/>
    <n v="359"/>
    <n v="768"/>
    <s v="GasA"/>
    <s v="TA"/>
    <x v="0"/>
    <s v="SBrkr"/>
    <n v="968"/>
    <n v="408"/>
    <n v="0"/>
    <n v="1376"/>
    <n v="1"/>
    <n v="0"/>
    <n v="1"/>
    <n v="0"/>
    <n v="3"/>
    <n v="1"/>
    <s v="TA"/>
    <n v="6"/>
    <s v="Typ"/>
    <n v="1"/>
    <s v="Gd"/>
    <s v="Attchd"/>
    <n v="1941"/>
    <s v="Unf"/>
    <n v="1"/>
    <n v="240"/>
    <s v="TA"/>
    <s v="TA"/>
    <s v="Y"/>
    <n v="0"/>
    <n v="0"/>
    <n v="0"/>
    <n v="0"/>
    <n v="0"/>
    <n v="0"/>
    <s v="NA"/>
    <s v="NA"/>
    <s v="NA"/>
    <n v="0"/>
    <n v="4"/>
    <n v="2007"/>
    <s v="WD"/>
    <s v="Normal"/>
    <n v="105000"/>
    <m/>
    <m/>
  </r>
  <r>
    <x v="1322"/>
    <n v="50"/>
    <s v="RL"/>
    <n v="90"/>
    <n v="5400"/>
    <s v="Pave"/>
    <s v="NA"/>
    <s v="Reg"/>
    <s v="Lvl"/>
    <s v="AllPub"/>
    <s v="Corner"/>
    <s v="Gtl"/>
    <s v="OldTown"/>
    <s v="Artery"/>
    <s v="Norm"/>
    <s v="1Fam"/>
    <s v="1.5Fin"/>
    <n v="4"/>
    <n v="6"/>
    <n v="1920"/>
    <n v="1950"/>
    <s v="Gable"/>
    <s v="CompShg"/>
    <s v="CBlock"/>
    <s v="CBlock"/>
    <s v="None"/>
    <n v="0"/>
    <s v="Fa"/>
    <s v="TA"/>
    <s v="PConc"/>
    <s v="TA"/>
    <s v="TA"/>
    <s v="No"/>
    <s v="ALQ"/>
    <n v="315"/>
    <s v="Rec"/>
    <n v="105"/>
    <n v="420"/>
    <n v="840"/>
    <s v="GasA"/>
    <s v="Ex"/>
    <x v="0"/>
    <s v="SBrkr"/>
    <n v="840"/>
    <n v="534"/>
    <n v="0"/>
    <n v="1374"/>
    <n v="0"/>
    <n v="0"/>
    <n v="1"/>
    <n v="0"/>
    <n v="2"/>
    <n v="1"/>
    <s v="TA"/>
    <n v="6"/>
    <s v="Typ"/>
    <n v="0"/>
    <s v="NA"/>
    <s v="Detchd"/>
    <n v="1967"/>
    <s v="Fin"/>
    <n v="1"/>
    <n v="338"/>
    <s v="TA"/>
    <s v="TA"/>
    <s v="Y"/>
    <n v="0"/>
    <n v="0"/>
    <n v="198"/>
    <n v="0"/>
    <n v="0"/>
    <n v="0"/>
    <s v="NA"/>
    <s v="NA"/>
    <s v="NA"/>
    <n v="0"/>
    <n v="10"/>
    <n v="2009"/>
    <s v="WD"/>
    <s v="Normal"/>
    <n v="105000"/>
    <m/>
    <m/>
  </r>
  <r>
    <x v="1323"/>
    <n v="50"/>
    <s v="RL"/>
    <n v="60"/>
    <n v="9060"/>
    <s v="Pave"/>
    <s v="NA"/>
    <s v="Reg"/>
    <s v="Lvl"/>
    <s v="AllPub"/>
    <s v="Inside"/>
    <s v="Gtl"/>
    <s v="Edwards"/>
    <s v="Norm"/>
    <s v="Norm"/>
    <s v="1Fam"/>
    <s v="1.5Fin"/>
    <n v="6"/>
    <n v="5"/>
    <n v="1939"/>
    <n v="1950"/>
    <s v="Gable"/>
    <s v="CompShg"/>
    <s v="WdShing"/>
    <s v="Wd Shng"/>
    <s v="None"/>
    <n v="0"/>
    <s v="TA"/>
    <s v="TA"/>
    <s v="BrkTil"/>
    <s v="TA"/>
    <s v="TA"/>
    <s v="Mn"/>
    <s v="Rec"/>
    <n v="204"/>
    <s v="Unf"/>
    <n v="0"/>
    <n v="356"/>
    <n v="560"/>
    <s v="GasA"/>
    <s v="TA"/>
    <x v="0"/>
    <s v="SBrkr"/>
    <n v="698"/>
    <n v="560"/>
    <n v="0"/>
    <n v="1258"/>
    <n v="0"/>
    <n v="0"/>
    <n v="1"/>
    <n v="0"/>
    <n v="2"/>
    <n v="1"/>
    <s v="TA"/>
    <n v="6"/>
    <s v="Typ"/>
    <n v="0"/>
    <s v="NA"/>
    <s v="Detchd"/>
    <n v="1939"/>
    <s v="Unf"/>
    <n v="1"/>
    <n v="280"/>
    <s v="TA"/>
    <s v="TA"/>
    <s v="P"/>
    <n v="0"/>
    <n v="0"/>
    <n v="0"/>
    <n v="0"/>
    <n v="0"/>
    <n v="0"/>
    <s v="NA"/>
    <s v="MnPrv"/>
    <s v="NA"/>
    <n v="0"/>
    <n v="10"/>
    <n v="2009"/>
    <s v="WD"/>
    <s v="Normal"/>
    <n v="105000"/>
    <m/>
    <m/>
  </r>
  <r>
    <x v="1324"/>
    <n v="50"/>
    <s v="RL"/>
    <n v="60"/>
    <n v="10410"/>
    <s v="Pave"/>
    <s v="Grvl"/>
    <s v="Reg"/>
    <s v="Lvl"/>
    <s v="AllPub"/>
    <s v="Corner"/>
    <s v="Gtl"/>
    <s v="OldTown"/>
    <s v="Artery"/>
    <s v="Norm"/>
    <s v="1Fam"/>
    <s v="1.5Fin"/>
    <n v="3"/>
    <n v="4"/>
    <n v="1915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TA"/>
    <x v="0"/>
    <s v="SBrkr"/>
    <n v="694"/>
    <n v="520"/>
    <n v="0"/>
    <n v="1214"/>
    <n v="0"/>
    <n v="0"/>
    <n v="1"/>
    <n v="0"/>
    <n v="3"/>
    <n v="1"/>
    <s v="TA"/>
    <n v="6"/>
    <s v="Typ"/>
    <n v="0"/>
    <s v="NA"/>
    <s v="Detchd"/>
    <n v="1998"/>
    <s v="Unf"/>
    <n v="3"/>
    <n v="936"/>
    <s v="TA"/>
    <s v="TA"/>
    <s v="Y"/>
    <n v="216"/>
    <n v="0"/>
    <n v="160"/>
    <n v="0"/>
    <n v="0"/>
    <n v="0"/>
    <s v="NA"/>
    <s v="MnPrv"/>
    <s v="NA"/>
    <n v="0"/>
    <n v="1"/>
    <n v="2006"/>
    <s v="WD"/>
    <s v="Family"/>
    <n v="105000"/>
    <m/>
    <m/>
  </r>
  <r>
    <x v="1325"/>
    <n v="50"/>
    <s v="RL"/>
    <n v="60"/>
    <n v="9738"/>
    <s v="Pave"/>
    <s v="NA"/>
    <s v="Reg"/>
    <s v="Lvl"/>
    <s v="AllPub"/>
    <s v="Inside"/>
    <s v="Gtl"/>
    <s v="Edwards"/>
    <s v="Norm"/>
    <s v="Norm"/>
    <s v="1Fam"/>
    <s v="1.5Fin"/>
    <n v="5"/>
    <n v="7"/>
    <n v="1924"/>
    <n v="1950"/>
    <s v="Gable"/>
    <s v="CompShg"/>
    <s v="AsbShng"/>
    <s v="AsbShng"/>
    <s v="None"/>
    <n v="0"/>
    <s v="TA"/>
    <s v="Gd"/>
    <s v="BrkTil"/>
    <s v="TA"/>
    <s v="TA"/>
    <s v="No"/>
    <s v="BLQ"/>
    <n v="392"/>
    <s v="Unf"/>
    <n v="0"/>
    <n v="392"/>
    <n v="784"/>
    <s v="GasA"/>
    <s v="Gd"/>
    <x v="0"/>
    <s v="SBrkr"/>
    <n v="949"/>
    <n v="272"/>
    <n v="0"/>
    <n v="1221"/>
    <n v="1"/>
    <n v="0"/>
    <n v="1"/>
    <n v="0"/>
    <n v="4"/>
    <n v="1"/>
    <s v="TA"/>
    <n v="7"/>
    <s v="Typ"/>
    <n v="0"/>
    <s v="NA"/>
    <s v="Attchd"/>
    <n v="1965"/>
    <s v="Unf"/>
    <n v="1"/>
    <n v="392"/>
    <s v="TA"/>
    <s v="TA"/>
    <s v="Y"/>
    <n v="0"/>
    <n v="0"/>
    <n v="236"/>
    <n v="0"/>
    <n v="0"/>
    <n v="0"/>
    <s v="NA"/>
    <s v="NA"/>
    <s v="NA"/>
    <n v="0"/>
    <n v="3"/>
    <n v="2006"/>
    <s v="WD"/>
    <s v="Normal"/>
    <n v="104900"/>
    <m/>
    <m/>
  </r>
  <r>
    <x v="1326"/>
    <n v="50"/>
    <s v="RL"/>
    <s v="NA"/>
    <n v="12513"/>
    <s v="Pave"/>
    <s v="NA"/>
    <s v="IR1"/>
    <s v="Lvl"/>
    <s v="AllPub"/>
    <s v="FR2"/>
    <s v="Gtl"/>
    <s v="NAmes"/>
    <s v="Feedr"/>
    <s v="Norm"/>
    <s v="1Fam"/>
    <s v="1.5Fin"/>
    <n v="4"/>
    <n v="4"/>
    <n v="1920"/>
    <n v="2007"/>
    <s v="Gable"/>
    <s v="CompShg"/>
    <s v="VinylSd"/>
    <s v="VinylSd"/>
    <s v="None"/>
    <n v="0"/>
    <s v="TA"/>
    <s v="Gd"/>
    <s v="BrkTil"/>
    <s v="TA"/>
    <s v="Fa"/>
    <s v="No"/>
    <s v="Unf"/>
    <n v="0"/>
    <s v="Unf"/>
    <n v="0"/>
    <n v="715"/>
    <n v="715"/>
    <s v="GasA"/>
    <s v="Gd"/>
    <x v="0"/>
    <s v="SBrkr"/>
    <n v="1281"/>
    <n v="457"/>
    <n v="0"/>
    <n v="1738"/>
    <n v="0"/>
    <n v="0"/>
    <n v="2"/>
    <n v="0"/>
    <n v="4"/>
    <n v="1"/>
    <s v="TA"/>
    <n v="7"/>
    <s v="Typ"/>
    <n v="1"/>
    <s v="Gd"/>
    <s v="Attchd"/>
    <n v="1920"/>
    <s v="Unf"/>
    <n v="1"/>
    <n v="368"/>
    <s v="TA"/>
    <s v="TA"/>
    <s v="Y"/>
    <n v="55"/>
    <n v="0"/>
    <n v="0"/>
    <n v="0"/>
    <n v="0"/>
    <n v="0"/>
    <s v="NA"/>
    <s v="NA"/>
    <s v="NA"/>
    <n v="0"/>
    <n v="6"/>
    <n v="2009"/>
    <s v="WD"/>
    <s v="Normal"/>
    <n v="104900"/>
    <m/>
    <m/>
  </r>
  <r>
    <x v="1327"/>
    <n v="75"/>
    <s v="RM"/>
    <n v="92"/>
    <n v="5520"/>
    <s v="Pave"/>
    <s v="NA"/>
    <s v="Reg"/>
    <s v="Lvl"/>
    <s v="AllPub"/>
    <s v="Corner"/>
    <s v="Gtl"/>
    <s v="OldTown"/>
    <s v="Norm"/>
    <s v="Norm"/>
    <s v="1Fam"/>
    <s v="2.5Fin"/>
    <n v="6"/>
    <n v="6"/>
    <n v="1912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55"/>
    <n v="755"/>
    <s v="GasA"/>
    <s v="Ex"/>
    <x v="0"/>
    <s v="SBrkr"/>
    <n v="929"/>
    <n v="929"/>
    <n v="371"/>
    <n v="2229"/>
    <n v="0"/>
    <n v="0"/>
    <n v="1"/>
    <n v="0"/>
    <n v="5"/>
    <n v="1"/>
    <s v="TA"/>
    <n v="8"/>
    <s v="Typ"/>
    <n v="0"/>
    <s v="NA"/>
    <s v="NA"/>
    <s v="NA"/>
    <s v="NA"/>
    <n v="0"/>
    <n v="0"/>
    <s v="NA"/>
    <s v="NA"/>
    <s v="Y"/>
    <n v="0"/>
    <n v="198"/>
    <n v="30"/>
    <n v="0"/>
    <n v="0"/>
    <n v="0"/>
    <s v="NA"/>
    <s v="MnPrv"/>
    <s v="NA"/>
    <n v="0"/>
    <n v="7"/>
    <n v="2009"/>
    <s v="WD"/>
    <s v="Abnorml"/>
    <n v="104000"/>
    <m/>
    <m/>
  </r>
  <r>
    <x v="1328"/>
    <n v="70"/>
    <s v="RH"/>
    <n v="54"/>
    <n v="6629"/>
    <s v="Pave"/>
    <s v="NA"/>
    <s v="Reg"/>
    <s v="Lvl"/>
    <s v="AllPub"/>
    <s v="Inside"/>
    <s v="Gtl"/>
    <s v="Edwards"/>
    <s v="Artery"/>
    <s v="Norm"/>
    <s v="1Fam"/>
    <s v="2Story"/>
    <n v="6"/>
    <n v="6"/>
    <n v="1925"/>
    <n v="1950"/>
    <s v="Gambrel"/>
    <s v="CompShg"/>
    <s v="Wd Sdng"/>
    <s v="Wd Sdng"/>
    <s v="None"/>
    <n v="0"/>
    <s v="TA"/>
    <s v="Gd"/>
    <s v="BrkTil"/>
    <s v="TA"/>
    <s v="TA"/>
    <s v="No"/>
    <s v="BLQ"/>
    <n v="551"/>
    <s v="Unf"/>
    <n v="0"/>
    <n v="121"/>
    <n v="672"/>
    <s v="GasA"/>
    <s v="TA"/>
    <x v="1"/>
    <s v="SBrkr"/>
    <n v="697"/>
    <n v="672"/>
    <n v="0"/>
    <n v="1369"/>
    <n v="1"/>
    <n v="0"/>
    <n v="2"/>
    <n v="0"/>
    <n v="3"/>
    <n v="1"/>
    <s v="TA"/>
    <n v="6"/>
    <s v="Typ"/>
    <n v="0"/>
    <s v="NA"/>
    <s v="Detchd"/>
    <n v="1930"/>
    <s v="Unf"/>
    <n v="1"/>
    <n v="300"/>
    <s v="TA"/>
    <s v="TA"/>
    <s v="Y"/>
    <n v="147"/>
    <n v="0"/>
    <n v="0"/>
    <n v="0"/>
    <n v="0"/>
    <n v="0"/>
    <s v="NA"/>
    <s v="NA"/>
    <s v="NA"/>
    <n v="0"/>
    <n v="7"/>
    <n v="2009"/>
    <s v="WD"/>
    <s v="Normal"/>
    <n v="103600"/>
    <m/>
    <m/>
  </r>
  <r>
    <x v="1329"/>
    <n v="45"/>
    <s v="RL"/>
    <n v="55"/>
    <n v="5500"/>
    <s v="Pave"/>
    <s v="NA"/>
    <s v="Reg"/>
    <s v="Lvl"/>
    <s v="AllPub"/>
    <s v="Inside"/>
    <s v="Gtl"/>
    <s v="OldTown"/>
    <s v="Norm"/>
    <s v="Norm"/>
    <s v="1Fam"/>
    <s v="1.5Unf"/>
    <n v="4"/>
    <n v="6"/>
    <n v="1956"/>
    <n v="1956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82"/>
    <n v="882"/>
    <s v="GasA"/>
    <s v="Ex"/>
    <x v="0"/>
    <s v="SBrkr"/>
    <n v="882"/>
    <n v="0"/>
    <n v="0"/>
    <n v="882"/>
    <n v="0"/>
    <n v="0"/>
    <n v="1"/>
    <n v="0"/>
    <n v="1"/>
    <n v="1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4"/>
    <n v="2007"/>
    <s v="WD"/>
    <s v="Normal"/>
    <n v="103200"/>
    <m/>
    <m/>
  </r>
  <r>
    <x v="1330"/>
    <n v="30"/>
    <s v="RM"/>
    <n v="52"/>
    <n v="6240"/>
    <s v="Pave"/>
    <s v="Grvl"/>
    <s v="Reg"/>
    <s v="Lvl"/>
    <s v="AllPub"/>
    <s v="Inside"/>
    <s v="Gtl"/>
    <s v="IDOTRR"/>
    <s v="Norm"/>
    <s v="Norm"/>
    <s v="1Fam"/>
    <s v="1.5Fin"/>
    <n v="4"/>
    <n v="5"/>
    <n v="1925"/>
    <n v="1950"/>
    <s v="Gable"/>
    <s v="CompShg"/>
    <s v="MetalSd"/>
    <s v="MetalSd"/>
    <s v="None"/>
    <n v="0"/>
    <s v="TA"/>
    <s v="TA"/>
    <s v="CBlock"/>
    <s v="TA"/>
    <s v="TA"/>
    <s v="No"/>
    <s v="BLQ"/>
    <n v="152"/>
    <s v="Unf"/>
    <n v="0"/>
    <n v="628"/>
    <n v="780"/>
    <s v="GasA"/>
    <s v="TA"/>
    <x v="0"/>
    <s v="FuseA"/>
    <n v="848"/>
    <n v="0"/>
    <n v="360"/>
    <n v="1208"/>
    <n v="0"/>
    <n v="0"/>
    <n v="1"/>
    <n v="0"/>
    <n v="2"/>
    <n v="1"/>
    <s v="TA"/>
    <n v="5"/>
    <s v="Typ"/>
    <n v="0"/>
    <s v="NA"/>
    <s v="Detchd"/>
    <n v="1962"/>
    <s v="Unf"/>
    <n v="2"/>
    <n v="539"/>
    <s v="TA"/>
    <s v="TA"/>
    <s v="Y"/>
    <n v="0"/>
    <n v="23"/>
    <n v="112"/>
    <n v="0"/>
    <n v="0"/>
    <n v="0"/>
    <s v="NA"/>
    <s v="NA"/>
    <s v="NA"/>
    <n v="0"/>
    <n v="1"/>
    <n v="2009"/>
    <s v="WD"/>
    <s v="Normal"/>
    <n v="103000"/>
    <m/>
    <m/>
  </r>
  <r>
    <x v="1331"/>
    <n v="50"/>
    <s v="C (all)"/>
    <n v="66"/>
    <n v="8712"/>
    <s v="Pave"/>
    <s v="Pave"/>
    <s v="Reg"/>
    <s v="HLS"/>
    <s v="AllPub"/>
    <s v="Inside"/>
    <s v="Mod"/>
    <s v="IDOTRR"/>
    <s v="Norm"/>
    <s v="Norm"/>
    <s v="1Fam"/>
    <s v="1.5Fin"/>
    <n v="4"/>
    <n v="7"/>
    <n v="1900"/>
    <n v="1950"/>
    <s v="Gable"/>
    <s v="CompShg"/>
    <s v="MetalSd"/>
    <s v="MetalSd"/>
    <s v="None"/>
    <n v="0"/>
    <s v="TA"/>
    <s v="TA"/>
    <s v="Stone"/>
    <s v="TA"/>
    <s v="TA"/>
    <s v="Mn"/>
    <s v="Unf"/>
    <n v="0"/>
    <s v="Unf"/>
    <n v="0"/>
    <n v="859"/>
    <n v="859"/>
    <s v="GasA"/>
    <s v="Gd"/>
    <x v="0"/>
    <s v="SBrkr"/>
    <n v="859"/>
    <n v="319"/>
    <n v="0"/>
    <n v="1178"/>
    <n v="0"/>
    <n v="0"/>
    <n v="1"/>
    <n v="0"/>
    <n v="2"/>
    <n v="1"/>
    <s v="TA"/>
    <n v="7"/>
    <s v="Typ"/>
    <n v="0"/>
    <s v="NA"/>
    <s v="Detchd"/>
    <n v="1964"/>
    <s v="RFn"/>
    <n v="1"/>
    <n v="384"/>
    <s v="TA"/>
    <s v="TA"/>
    <s v="N"/>
    <n v="68"/>
    <n v="0"/>
    <n v="98"/>
    <n v="0"/>
    <n v="0"/>
    <n v="0"/>
    <s v="NA"/>
    <s v="NA"/>
    <s v="NA"/>
    <n v="0"/>
    <n v="1"/>
    <n v="2010"/>
    <s v="WD"/>
    <s v="Abnorml"/>
    <n v="102776"/>
    <m/>
    <m/>
  </r>
  <r>
    <x v="1332"/>
    <n v="20"/>
    <s v="RL"/>
    <n v="67"/>
    <n v="8877"/>
    <s v="Pave"/>
    <s v="NA"/>
    <s v="Reg"/>
    <s v="Lvl"/>
    <s v="AllPub"/>
    <s v="Inside"/>
    <s v="Gtl"/>
    <s v="Edwards"/>
    <s v="Norm"/>
    <s v="Norm"/>
    <s v="1Fam"/>
    <s v="1Story"/>
    <n v="4"/>
    <n v="5"/>
    <n v="1951"/>
    <n v="1951"/>
    <s v="Gable"/>
    <s v="CompShg"/>
    <s v="Wd Sdng"/>
    <s v="Wd Sdng"/>
    <s v="None"/>
    <n v="0"/>
    <s v="TA"/>
    <s v="TA"/>
    <s v="CBlock"/>
    <s v="Fa"/>
    <s v="Fa"/>
    <s v="No"/>
    <s v="LwQ"/>
    <n v="836"/>
    <s v="Unf"/>
    <n v="0"/>
    <n v="0"/>
    <n v="836"/>
    <s v="GasA"/>
    <s v="TA"/>
    <x v="0"/>
    <s v="FuseF"/>
    <n v="1220"/>
    <n v="0"/>
    <n v="0"/>
    <n v="1220"/>
    <n v="0"/>
    <n v="0"/>
    <n v="1"/>
    <n v="0"/>
    <n v="2"/>
    <n v="1"/>
    <s v="TA"/>
    <n v="6"/>
    <s v="Typ"/>
    <n v="0"/>
    <s v="NA"/>
    <s v="Detchd"/>
    <n v="1951"/>
    <s v="Unf"/>
    <n v="2"/>
    <n v="396"/>
    <s v="TA"/>
    <s v="TA"/>
    <s v="Y"/>
    <n v="0"/>
    <n v="0"/>
    <n v="0"/>
    <n v="0"/>
    <n v="0"/>
    <n v="0"/>
    <s v="NA"/>
    <s v="NA"/>
    <s v="NA"/>
    <n v="0"/>
    <n v="4"/>
    <n v="2006"/>
    <s v="COD"/>
    <s v="Normal"/>
    <n v="102000"/>
    <m/>
    <m/>
  </r>
  <r>
    <x v="1333"/>
    <n v="50"/>
    <s v="RL"/>
    <n v="60"/>
    <n v="6000"/>
    <s v="Pave"/>
    <s v="NA"/>
    <s v="Reg"/>
    <s v="Lvl"/>
    <s v="AllPub"/>
    <s v="Inside"/>
    <s v="Gtl"/>
    <s v="SWISU"/>
    <s v="Norm"/>
    <s v="Norm"/>
    <s v="1Fam"/>
    <s v="1.5Fin"/>
    <n v="5"/>
    <n v="5"/>
    <n v="1926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1008"/>
    <n v="1008"/>
    <s v="GasA"/>
    <s v="Ex"/>
    <x v="0"/>
    <s v="SBrkr"/>
    <n v="1008"/>
    <n v="0"/>
    <n v="514"/>
    <n v="1522"/>
    <n v="0"/>
    <n v="0"/>
    <n v="2"/>
    <n v="0"/>
    <n v="4"/>
    <n v="1"/>
    <s v="TA"/>
    <n v="7"/>
    <s v="Typ"/>
    <n v="0"/>
    <s v="NA"/>
    <s v="NA"/>
    <s v="NA"/>
    <s v="NA"/>
    <n v="0"/>
    <n v="0"/>
    <s v="NA"/>
    <s v="NA"/>
    <s v="P"/>
    <n v="0"/>
    <n v="0"/>
    <n v="138"/>
    <n v="0"/>
    <n v="0"/>
    <n v="0"/>
    <s v="NA"/>
    <s v="NA"/>
    <s v="NA"/>
    <n v="0"/>
    <n v="6"/>
    <n v="2006"/>
    <s v="WD"/>
    <s v="Normal"/>
    <n v="102000"/>
    <m/>
    <m/>
  </r>
  <r>
    <x v="1334"/>
    <n v="30"/>
    <s v="RM"/>
    <n v="60"/>
    <n v="6180"/>
    <s v="Pave"/>
    <s v="NA"/>
    <s v="Reg"/>
    <s v="Lvl"/>
    <s v="AllPub"/>
    <s v="Corner"/>
    <s v="Gtl"/>
    <s v="BrkSide"/>
    <s v="Norm"/>
    <s v="Norm"/>
    <s v="1Fam"/>
    <s v="1Story"/>
    <n v="6"/>
    <n v="5"/>
    <n v="192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60"/>
    <n v="960"/>
    <s v="GasA"/>
    <s v="TA"/>
    <x v="1"/>
    <s v="SBrkr"/>
    <n v="986"/>
    <n v="0"/>
    <n v="0"/>
    <n v="986"/>
    <n v="0"/>
    <n v="0"/>
    <n v="1"/>
    <n v="0"/>
    <n v="2"/>
    <n v="1"/>
    <s v="TA"/>
    <n v="5"/>
    <s v="Typ"/>
    <n v="1"/>
    <s v="Gd"/>
    <s v="Detchd"/>
    <n v="1926"/>
    <s v="Unf"/>
    <n v="1"/>
    <n v="180"/>
    <s v="TA"/>
    <s v="TA"/>
    <s v="Y"/>
    <n v="0"/>
    <n v="128"/>
    <n v="0"/>
    <n v="0"/>
    <n v="0"/>
    <n v="0"/>
    <s v="NA"/>
    <s v="NA"/>
    <s v="NA"/>
    <n v="0"/>
    <n v="5"/>
    <n v="2007"/>
    <s v="WD"/>
    <s v="Normal"/>
    <n v="102000"/>
    <m/>
    <m/>
  </r>
  <r>
    <x v="1335"/>
    <n v="90"/>
    <s v="RL"/>
    <n v="70"/>
    <n v="9842"/>
    <s v="Pave"/>
    <s v="NA"/>
    <s v="Reg"/>
    <s v="Lvl"/>
    <s v="AllPub"/>
    <s v="FR2"/>
    <s v="Gtl"/>
    <s v="NAmes"/>
    <s v="Norm"/>
    <s v="Norm"/>
    <s v="Duplex"/>
    <s v="1Story"/>
    <n v="4"/>
    <n v="5"/>
    <n v="1962"/>
    <n v="1962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x v="0"/>
    <s v="SBrkr"/>
    <n v="1224"/>
    <n v="0"/>
    <n v="0"/>
    <n v="1224"/>
    <n v="0"/>
    <n v="0"/>
    <n v="2"/>
    <n v="0"/>
    <n v="2"/>
    <n v="2"/>
    <s v="TA"/>
    <n v="6"/>
    <s v="Typ"/>
    <n v="0"/>
    <s v="NA"/>
    <s v="CarPort"/>
    <n v="1962"/>
    <s v="Unf"/>
    <n v="2"/>
    <n v="462"/>
    <s v="TA"/>
    <s v="TA"/>
    <s v="Y"/>
    <n v="0"/>
    <n v="0"/>
    <n v="0"/>
    <n v="0"/>
    <n v="0"/>
    <n v="0"/>
    <s v="NA"/>
    <s v="NA"/>
    <s v="NA"/>
    <n v="0"/>
    <n v="3"/>
    <n v="2007"/>
    <s v="WD"/>
    <s v="Normal"/>
    <n v="101800"/>
    <m/>
    <m/>
  </r>
  <r>
    <x v="1336"/>
    <n v="75"/>
    <s v="RM"/>
    <n v="60"/>
    <n v="7200"/>
    <s v="Pave"/>
    <s v="NA"/>
    <s v="Reg"/>
    <s v="Lvl"/>
    <s v="AllPub"/>
    <s v="Inside"/>
    <s v="Gtl"/>
    <s v="IDOTRR"/>
    <s v="Norm"/>
    <s v="Norm"/>
    <s v="1Fam"/>
    <s v="2.5Unf"/>
    <n v="5"/>
    <n v="7"/>
    <n v="1920"/>
    <n v="1996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530"/>
    <n v="530"/>
    <s v="GasA"/>
    <s v="TA"/>
    <x v="1"/>
    <s v="SBrkr"/>
    <n v="581"/>
    <n v="530"/>
    <n v="0"/>
    <n v="1111"/>
    <n v="0"/>
    <n v="0"/>
    <n v="1"/>
    <n v="0"/>
    <n v="3"/>
    <n v="1"/>
    <s v="Fa"/>
    <n v="6"/>
    <s v="Typ"/>
    <n v="0"/>
    <s v="NA"/>
    <s v="Detchd"/>
    <n v="1935"/>
    <s v="Unf"/>
    <n v="1"/>
    <n v="288"/>
    <s v="TA"/>
    <s v="TA"/>
    <s v="N"/>
    <n v="0"/>
    <n v="0"/>
    <n v="144"/>
    <n v="0"/>
    <n v="0"/>
    <n v="0"/>
    <s v="NA"/>
    <s v="NA"/>
    <s v="NA"/>
    <n v="0"/>
    <n v="3"/>
    <n v="2007"/>
    <s v="WD"/>
    <s v="Normal"/>
    <n v="101000"/>
    <m/>
    <m/>
  </r>
  <r>
    <x v="1337"/>
    <n v="30"/>
    <s v="RM"/>
    <n v="60"/>
    <n v="10800"/>
    <s v="Pave"/>
    <s v="Grvl"/>
    <s v="Reg"/>
    <s v="Lvl"/>
    <s v="AllPub"/>
    <s v="Inside"/>
    <s v="Gtl"/>
    <s v="OldTown"/>
    <s v="Norm"/>
    <s v="Norm"/>
    <s v="1Fam"/>
    <s v="1Story"/>
    <n v="4"/>
    <n v="7"/>
    <n v="1885"/>
    <n v="1995"/>
    <s v="Mansard"/>
    <s v="CompShg"/>
    <s v="VinylSd"/>
    <s v="VinylSd"/>
    <s v="None"/>
    <n v="0"/>
    <s v="TA"/>
    <s v="TA"/>
    <s v="BrkTil"/>
    <s v="Fa"/>
    <s v="TA"/>
    <s v="No"/>
    <s v="Unf"/>
    <n v="0"/>
    <s v="Unf"/>
    <n v="0"/>
    <n v="641"/>
    <n v="641"/>
    <s v="GasA"/>
    <s v="Gd"/>
    <x v="0"/>
    <s v="SBrkr"/>
    <n v="1047"/>
    <n v="0"/>
    <n v="0"/>
    <n v="1047"/>
    <n v="0"/>
    <n v="0"/>
    <n v="1"/>
    <n v="0"/>
    <n v="2"/>
    <n v="1"/>
    <s v="TA"/>
    <n v="6"/>
    <s v="Typ"/>
    <n v="0"/>
    <s v="NA"/>
    <s v="Detchd"/>
    <n v="1954"/>
    <s v="Unf"/>
    <n v="1"/>
    <n v="273"/>
    <s v="Fa"/>
    <s v="Fa"/>
    <s v="N"/>
    <n v="0"/>
    <n v="0"/>
    <n v="0"/>
    <n v="0"/>
    <n v="0"/>
    <n v="0"/>
    <s v="NA"/>
    <s v="NA"/>
    <s v="Shed"/>
    <n v="450"/>
    <n v="8"/>
    <n v="2007"/>
    <s v="WD"/>
    <s v="Normal"/>
    <n v="100000"/>
    <m/>
    <m/>
  </r>
  <r>
    <x v="1338"/>
    <n v="50"/>
    <s v="RM"/>
    <n v="50"/>
    <n v="6060"/>
    <s v="Pave"/>
    <s v="NA"/>
    <s v="Reg"/>
    <s v="Lvl"/>
    <s v="AllPub"/>
    <s v="Inside"/>
    <s v="Gtl"/>
    <s v="IDOTRR"/>
    <s v="Norm"/>
    <s v="Norm"/>
    <s v="1Fam"/>
    <s v="1.5Fin"/>
    <n v="4"/>
    <n v="5"/>
    <n v="1939"/>
    <n v="1950"/>
    <s v="Gable"/>
    <s v="CompShg"/>
    <s v="AsbShng"/>
    <s v="AsbShng"/>
    <s v="None"/>
    <n v="0"/>
    <s v="TA"/>
    <s v="TA"/>
    <s v="PConc"/>
    <s v="TA"/>
    <s v="TA"/>
    <s v="No"/>
    <s v="Unf"/>
    <n v="0"/>
    <s v="Unf"/>
    <n v="0"/>
    <n v="732"/>
    <n v="732"/>
    <s v="GasA"/>
    <s v="Gd"/>
    <x v="0"/>
    <s v="SBrkr"/>
    <n v="772"/>
    <n v="351"/>
    <n v="0"/>
    <n v="1123"/>
    <n v="0"/>
    <n v="0"/>
    <n v="1"/>
    <n v="0"/>
    <n v="3"/>
    <n v="1"/>
    <s v="TA"/>
    <n v="4"/>
    <s v="Typ"/>
    <n v="0"/>
    <s v="NA"/>
    <s v="Detchd"/>
    <n v="1979"/>
    <s v="Unf"/>
    <n v="1"/>
    <n v="264"/>
    <s v="TA"/>
    <s v="TA"/>
    <s v="P"/>
    <n v="0"/>
    <n v="0"/>
    <n v="140"/>
    <n v="0"/>
    <n v="0"/>
    <n v="0"/>
    <s v="NA"/>
    <s v="MnPrv"/>
    <s v="NA"/>
    <n v="0"/>
    <n v="6"/>
    <n v="2007"/>
    <s v="WD"/>
    <s v="Normal"/>
    <n v="100000"/>
    <m/>
    <m/>
  </r>
  <r>
    <x v="1339"/>
    <n v="30"/>
    <s v="RM"/>
    <n v="60"/>
    <n v="8520"/>
    <s v="Pave"/>
    <s v="NA"/>
    <s v="Reg"/>
    <s v="Lvl"/>
    <s v="AllPub"/>
    <s v="Inside"/>
    <s v="Gtl"/>
    <s v="OldTown"/>
    <s v="Norm"/>
    <s v="Norm"/>
    <s v="1Fam"/>
    <s v="1Story"/>
    <n v="5"/>
    <n v="6"/>
    <n v="1923"/>
    <n v="2006"/>
    <s v="Gable"/>
    <s v="CompShg"/>
    <s v="Wd Sdng"/>
    <s v="Wd Sdng"/>
    <s v="None"/>
    <n v="0"/>
    <s v="Gd"/>
    <s v="TA"/>
    <s v="CBlock"/>
    <s v="TA"/>
    <s v="TA"/>
    <s v="No"/>
    <s v="Unf"/>
    <n v="0"/>
    <s v="Unf"/>
    <n v="0"/>
    <n v="968"/>
    <n v="968"/>
    <s v="GasA"/>
    <s v="TA"/>
    <x v="0"/>
    <s v="SBrkr"/>
    <n v="968"/>
    <n v="0"/>
    <n v="0"/>
    <n v="968"/>
    <n v="0"/>
    <n v="0"/>
    <n v="1"/>
    <n v="0"/>
    <n v="2"/>
    <n v="1"/>
    <s v="TA"/>
    <n v="5"/>
    <s v="Typ"/>
    <n v="0"/>
    <s v="NA"/>
    <s v="Detchd"/>
    <n v="1935"/>
    <s v="Unf"/>
    <n v="2"/>
    <n v="480"/>
    <s v="Fa"/>
    <s v="TA"/>
    <s v="N"/>
    <n v="0"/>
    <n v="0"/>
    <n v="184"/>
    <n v="0"/>
    <n v="0"/>
    <n v="0"/>
    <s v="NA"/>
    <s v="NA"/>
    <s v="NA"/>
    <n v="0"/>
    <n v="7"/>
    <n v="2007"/>
    <s v="WD"/>
    <s v="Normal"/>
    <n v="100000"/>
    <m/>
    <m/>
  </r>
  <r>
    <x v="1340"/>
    <n v="30"/>
    <s v="RL"/>
    <s v="NA"/>
    <n v="7446"/>
    <s v="Pave"/>
    <s v="NA"/>
    <s v="Reg"/>
    <s v="Lvl"/>
    <s v="AllPub"/>
    <s v="Corner"/>
    <s v="Gtl"/>
    <s v="BrkSide"/>
    <s v="Feedr"/>
    <s v="Norm"/>
    <s v="1Fam"/>
    <s v="1Story"/>
    <n v="4"/>
    <n v="5"/>
    <n v="1941"/>
    <n v="1950"/>
    <s v="Gable"/>
    <s v="CompShg"/>
    <s v="WdShing"/>
    <s v="Wd Shng"/>
    <s v="None"/>
    <n v="0"/>
    <s v="TA"/>
    <s v="TA"/>
    <s v="CBlock"/>
    <s v="TA"/>
    <s v="TA"/>
    <s v="No"/>
    <s v="Rec"/>
    <n v="266"/>
    <s v="Unf"/>
    <n v="0"/>
    <n v="522"/>
    <n v="788"/>
    <s v="GasA"/>
    <s v="TA"/>
    <x v="0"/>
    <s v="FuseA"/>
    <n v="788"/>
    <n v="0"/>
    <n v="0"/>
    <n v="788"/>
    <n v="0"/>
    <n v="0"/>
    <n v="1"/>
    <n v="0"/>
    <n v="2"/>
    <n v="1"/>
    <s v="TA"/>
    <n v="4"/>
    <s v="Typ"/>
    <n v="2"/>
    <s v="T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4"/>
    <n v="2006"/>
    <s v="WD"/>
    <s v="Abnorml"/>
    <n v="100000"/>
    <m/>
    <m/>
  </r>
  <r>
    <x v="1341"/>
    <n v="30"/>
    <s v="RM"/>
    <n v="60"/>
    <n v="6911"/>
    <s v="Pave"/>
    <s v="NA"/>
    <s v="Reg"/>
    <s v="Lvl"/>
    <s v="AllPub"/>
    <s v="FR2"/>
    <s v="Gtl"/>
    <s v="BrkSide"/>
    <s v="Feedr"/>
    <s v="Norm"/>
    <s v="1Fam"/>
    <s v="1Story"/>
    <n v="5"/>
    <n v="5"/>
    <n v="1924"/>
    <n v="1950"/>
    <s v="Gable"/>
    <s v="CompShg"/>
    <s v="Wd Sdng"/>
    <s v="Wd Sdng"/>
    <s v="None"/>
    <n v="0"/>
    <s v="TA"/>
    <s v="TA"/>
    <s v="PConc"/>
    <s v="TA"/>
    <s v="TA"/>
    <s v="Mn"/>
    <s v="LwQ"/>
    <n v="405"/>
    <s v="Unf"/>
    <n v="0"/>
    <n v="740"/>
    <n v="1145"/>
    <s v="GasA"/>
    <s v="TA"/>
    <x v="0"/>
    <s v="SBrkr"/>
    <n v="1301"/>
    <n v="0"/>
    <n v="0"/>
    <n v="1301"/>
    <n v="0"/>
    <n v="0"/>
    <n v="1"/>
    <n v="0"/>
    <n v="2"/>
    <n v="1"/>
    <s v="Fa"/>
    <n v="5"/>
    <s v="Min1"/>
    <n v="0"/>
    <s v="NA"/>
    <s v="Detchd"/>
    <n v="1965"/>
    <s v="Unf"/>
    <n v="2"/>
    <n v="440"/>
    <s v="TA"/>
    <s v="TA"/>
    <s v="Y"/>
    <n v="0"/>
    <n v="0"/>
    <n v="0"/>
    <n v="0"/>
    <n v="0"/>
    <n v="0"/>
    <s v="NA"/>
    <s v="NA"/>
    <s v="NA"/>
    <n v="0"/>
    <n v="10"/>
    <n v="2009"/>
    <s v="WD"/>
    <s v="Normal"/>
    <n v="100000"/>
    <m/>
    <m/>
  </r>
  <r>
    <x v="1342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n v="1973"/>
    <n v="1973"/>
    <s v="Gable"/>
    <s v="CompShg"/>
    <s v="HdBoard"/>
    <s v="HdBoard"/>
    <s v="BrkFace"/>
    <n v="158"/>
    <s v="TA"/>
    <s v="TA"/>
    <s v="CBlock"/>
    <s v="TA"/>
    <s v="TA"/>
    <s v="No"/>
    <s v="BLQ"/>
    <n v="330"/>
    <s v="Unf"/>
    <n v="0"/>
    <n v="153"/>
    <n v="483"/>
    <s v="GasA"/>
    <s v="TA"/>
    <x v="0"/>
    <s v="SBrkr"/>
    <n v="483"/>
    <n v="504"/>
    <n v="0"/>
    <n v="987"/>
    <n v="1"/>
    <n v="0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0"/>
    <n v="0"/>
    <n v="0"/>
    <n v="0"/>
    <n v="0"/>
    <n v="0"/>
    <s v="NA"/>
    <s v="NA"/>
    <s v="NA"/>
    <n v="0"/>
    <n v="11"/>
    <n v="2008"/>
    <s v="WD"/>
    <s v="Normal"/>
    <n v="100000"/>
    <m/>
    <m/>
  </r>
  <r>
    <x v="1343"/>
    <n v="20"/>
    <s v="RL"/>
    <n v="65"/>
    <n v="7150"/>
    <s v="Pave"/>
    <s v="NA"/>
    <s v="Reg"/>
    <s v="Lvl"/>
    <s v="AllPub"/>
    <s v="Inside"/>
    <s v="Gtl"/>
    <s v="NAmes"/>
    <s v="Norm"/>
    <s v="Norm"/>
    <s v="1Fam"/>
    <s v="1Story"/>
    <n v="5"/>
    <n v="5"/>
    <n v="1967"/>
    <n v="1967"/>
    <s v="Gable"/>
    <s v="CompShg"/>
    <s v="HdBoard"/>
    <s v="HdBoard"/>
    <s v="BrkFace"/>
    <n v="60"/>
    <s v="TA"/>
    <s v="TA"/>
    <s v="CBlock"/>
    <s v="TA"/>
    <s v="TA"/>
    <s v="No"/>
    <s v="BLQ"/>
    <n v="432"/>
    <s v="Unf"/>
    <n v="0"/>
    <n v="460"/>
    <n v="892"/>
    <s v="GasA"/>
    <s v="TA"/>
    <x v="0"/>
    <s v="SBrkr"/>
    <n v="892"/>
    <n v="0"/>
    <n v="0"/>
    <n v="892"/>
    <n v="0"/>
    <n v="0"/>
    <n v="1"/>
    <n v="0"/>
    <n v="3"/>
    <n v="1"/>
    <s v="TA"/>
    <n v="5"/>
    <s v="Typ"/>
    <n v="0"/>
    <s v="NA"/>
    <s v="Attchd"/>
    <n v="1967"/>
    <s v="RFn"/>
    <n v="1"/>
    <n v="288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n v="100000"/>
    <m/>
    <m/>
  </r>
  <r>
    <x v="1344"/>
    <n v="90"/>
    <s v="RL"/>
    <n v="75"/>
    <n v="9825"/>
    <s v="Pave"/>
    <s v="NA"/>
    <s v="Reg"/>
    <s v="Lvl"/>
    <s v="AllPub"/>
    <s v="Inside"/>
    <s v="Gtl"/>
    <s v="Edwards"/>
    <s v="Norm"/>
    <s v="Norm"/>
    <s v="Duplex"/>
    <s v="1Story"/>
    <n v="5"/>
    <n v="5"/>
    <n v="1965"/>
    <n v="1965"/>
    <s v="Hip"/>
    <s v="CompShg"/>
    <s v="AsphShn"/>
    <s v="AsphShn"/>
    <s v="None"/>
    <n v="0"/>
    <s v="TA"/>
    <s v="TA"/>
    <s v="CBlock"/>
    <s v="NA"/>
    <s v="NA"/>
    <s v="NA"/>
    <s v="NA"/>
    <n v="0"/>
    <s v="NA"/>
    <n v="0"/>
    <n v="0"/>
    <n v="0"/>
    <s v="GasA"/>
    <s v="TA"/>
    <x v="1"/>
    <s v="SBrkr"/>
    <n v="1664"/>
    <n v="0"/>
    <n v="0"/>
    <n v="1664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5"/>
    <n v="2010"/>
    <s v="WD"/>
    <s v="Normal"/>
    <n v="100000"/>
    <m/>
    <m/>
  </r>
  <r>
    <x v="1345"/>
    <n v="20"/>
    <s v="RL"/>
    <n v="67"/>
    <n v="8877"/>
    <s v="Pave"/>
    <s v="NA"/>
    <s v="Reg"/>
    <s v="Lvl"/>
    <s v="AllPub"/>
    <s v="Inside"/>
    <s v="Mod"/>
    <s v="Edwards"/>
    <s v="Norm"/>
    <s v="Norm"/>
    <s v="1Fam"/>
    <s v="1Story"/>
    <n v="4"/>
    <n v="6"/>
    <n v="1938"/>
    <n v="1958"/>
    <s v="Gable"/>
    <s v="CompShg"/>
    <s v="MetalSd"/>
    <s v="MetalSd"/>
    <s v="None"/>
    <n v="0"/>
    <s v="TA"/>
    <s v="TA"/>
    <s v="CBlock"/>
    <s v="TA"/>
    <s v="TA"/>
    <s v="Mn"/>
    <s v="ALQ"/>
    <n v="690"/>
    <s v="Unf"/>
    <n v="0"/>
    <n v="126"/>
    <n v="816"/>
    <s v="GasA"/>
    <s v="Ex"/>
    <x v="0"/>
    <s v="SBrkr"/>
    <n v="816"/>
    <n v="0"/>
    <n v="0"/>
    <n v="816"/>
    <n v="1"/>
    <n v="0"/>
    <n v="1"/>
    <n v="0"/>
    <n v="2"/>
    <n v="1"/>
    <s v="TA"/>
    <n v="3"/>
    <s v="Typ"/>
    <n v="1"/>
    <s v="Gd"/>
    <s v="Detchd"/>
    <n v="1958"/>
    <s v="Unf"/>
    <n v="1"/>
    <n v="288"/>
    <s v="Fa"/>
    <s v="Fa"/>
    <s v="Y"/>
    <n v="0"/>
    <n v="0"/>
    <n v="0"/>
    <n v="0"/>
    <n v="0"/>
    <n v="0"/>
    <s v="NA"/>
    <s v="NA"/>
    <s v="NA"/>
    <n v="0"/>
    <n v="5"/>
    <n v="2009"/>
    <s v="WD"/>
    <s v="Normal"/>
    <n v="100000"/>
    <m/>
    <m/>
  </r>
  <r>
    <x v="1346"/>
    <n v="30"/>
    <s v="RL"/>
    <n v="56"/>
    <n v="4060"/>
    <s v="Pave"/>
    <s v="NA"/>
    <s v="Reg"/>
    <s v="Lvl"/>
    <s v="AllPub"/>
    <s v="Corner"/>
    <s v="Gtl"/>
    <s v="Edwards"/>
    <s v="Feedr"/>
    <s v="Norm"/>
    <s v="1Fam"/>
    <s v="1Story"/>
    <n v="5"/>
    <n v="8"/>
    <n v="1922"/>
    <n v="1950"/>
    <s v="Gable"/>
    <s v="CompShg"/>
    <s v="Wd Sdng"/>
    <s v="Wd Sdng"/>
    <s v="None"/>
    <n v="0"/>
    <s v="TA"/>
    <s v="TA"/>
    <s v="PConc"/>
    <s v="Fa"/>
    <s v="TA"/>
    <s v="No"/>
    <s v="Unf"/>
    <n v="0"/>
    <s v="Unf"/>
    <n v="0"/>
    <n v="864"/>
    <n v="864"/>
    <s v="GasA"/>
    <s v="Ex"/>
    <x v="0"/>
    <s v="SBrkr"/>
    <n v="864"/>
    <n v="0"/>
    <n v="0"/>
    <n v="864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0"/>
    <n v="96"/>
    <n v="0"/>
    <n v="0"/>
    <n v="0"/>
    <n v="0"/>
    <s v="NA"/>
    <s v="NA"/>
    <s v="NA"/>
    <n v="0"/>
    <n v="7"/>
    <n v="2009"/>
    <s v="WD"/>
    <s v="Normal"/>
    <n v="99900"/>
    <m/>
    <m/>
  </r>
  <r>
    <x v="1347"/>
    <n v="120"/>
    <s v="RL"/>
    <n v="55"/>
    <n v="7892"/>
    <s v="Pave"/>
    <s v="NA"/>
    <s v="Reg"/>
    <s v="Lvl"/>
    <s v="AllPub"/>
    <s v="Inside"/>
    <s v="Gtl"/>
    <s v="SawyerW"/>
    <s v="Norm"/>
    <s v="Norm"/>
    <s v="TwnhsE"/>
    <s v="1Story"/>
    <n v="6"/>
    <n v="5"/>
    <n v="1979"/>
    <n v="1979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918"/>
    <n v="918"/>
    <s v="GasA"/>
    <s v="TA"/>
    <x v="0"/>
    <s v="SBrkr"/>
    <n v="918"/>
    <n v="0"/>
    <n v="0"/>
    <n v="918"/>
    <n v="0"/>
    <n v="0"/>
    <n v="2"/>
    <n v="0"/>
    <n v="2"/>
    <n v="1"/>
    <s v="TA"/>
    <n v="5"/>
    <s v="Typ"/>
    <n v="1"/>
    <s v="TA"/>
    <s v="Attchd"/>
    <n v="1979"/>
    <s v="Unf"/>
    <n v="1"/>
    <n v="264"/>
    <s v="TA"/>
    <s v="TA"/>
    <s v="Y"/>
    <n v="28"/>
    <n v="0"/>
    <n v="0"/>
    <n v="0"/>
    <n v="0"/>
    <n v="0"/>
    <s v="NA"/>
    <s v="NA"/>
    <s v="NA"/>
    <n v="0"/>
    <n v="4"/>
    <n v="2010"/>
    <s v="WD"/>
    <s v="Normal"/>
    <n v="99500"/>
    <m/>
    <m/>
  </r>
  <r>
    <x v="1348"/>
    <n v="20"/>
    <s v="RL"/>
    <n v="85"/>
    <n v="8500"/>
    <s v="Pave"/>
    <s v="NA"/>
    <s v="Reg"/>
    <s v="Lvl"/>
    <s v="AllPub"/>
    <s v="Inside"/>
    <s v="Gtl"/>
    <s v="NAmes"/>
    <s v="Norm"/>
    <s v="Norm"/>
    <s v="1Fam"/>
    <s v="1Story"/>
    <n v="5"/>
    <n v="3"/>
    <n v="1961"/>
    <n v="1961"/>
    <s v="Hip"/>
    <s v="CompShg"/>
    <s v="HdBoard"/>
    <s v="HdBoard"/>
    <s v="BrkCmn"/>
    <n v="203"/>
    <s v="TA"/>
    <s v="TA"/>
    <s v="CBlock"/>
    <s v="TA"/>
    <s v="TA"/>
    <s v="No"/>
    <s v="Rec"/>
    <n v="600"/>
    <s v="Unf"/>
    <n v="0"/>
    <n v="635"/>
    <n v="1235"/>
    <s v="GasA"/>
    <s v="TA"/>
    <x v="0"/>
    <s v="SBrkr"/>
    <n v="1235"/>
    <n v="0"/>
    <n v="0"/>
    <n v="1235"/>
    <n v="0"/>
    <n v="0"/>
    <n v="1"/>
    <n v="0"/>
    <n v="2"/>
    <n v="1"/>
    <s v="TA"/>
    <n v="6"/>
    <s v="Typ"/>
    <n v="0"/>
    <s v="NA"/>
    <s v="Attchd"/>
    <n v="1961"/>
    <s v="Unf"/>
    <n v="2"/>
    <n v="480"/>
    <s v="TA"/>
    <s v="TA"/>
    <s v="Y"/>
    <n v="0"/>
    <n v="0"/>
    <n v="0"/>
    <n v="0"/>
    <n v="0"/>
    <n v="0"/>
    <s v="NA"/>
    <s v="GdWo"/>
    <s v="NA"/>
    <n v="0"/>
    <n v="12"/>
    <n v="2006"/>
    <s v="WD"/>
    <s v="Abnorml"/>
    <n v="98600"/>
    <m/>
    <m/>
  </r>
  <r>
    <x v="1349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5"/>
    <n v="1950"/>
    <n v="1950"/>
    <s v="Hip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Gd"/>
    <x v="0"/>
    <s v="SBrkr"/>
    <n v="1048"/>
    <n v="0"/>
    <n v="0"/>
    <n v="1048"/>
    <n v="0"/>
    <n v="0"/>
    <n v="1"/>
    <n v="0"/>
    <n v="3"/>
    <n v="1"/>
    <s v="TA"/>
    <n v="7"/>
    <s v="Min1"/>
    <n v="0"/>
    <s v="NA"/>
    <s v="Detchd"/>
    <n v="1950"/>
    <s v="Unf"/>
    <n v="2"/>
    <n v="420"/>
    <s v="TA"/>
    <s v="TA"/>
    <s v="Y"/>
    <n v="0"/>
    <n v="27"/>
    <n v="0"/>
    <n v="0"/>
    <n v="0"/>
    <n v="0"/>
    <s v="NA"/>
    <s v="NA"/>
    <s v="NA"/>
    <n v="0"/>
    <n v="7"/>
    <n v="2008"/>
    <s v="WD"/>
    <s v="Normal"/>
    <n v="98300"/>
    <m/>
    <m/>
  </r>
  <r>
    <x v="1350"/>
    <n v="30"/>
    <s v="RL"/>
    <n v="67"/>
    <n v="5604"/>
    <s v="Pave"/>
    <s v="NA"/>
    <s v="Reg"/>
    <s v="Lvl"/>
    <s v="AllPub"/>
    <s v="Inside"/>
    <s v="Gtl"/>
    <s v="Edwards"/>
    <s v="Norm"/>
    <s v="Norm"/>
    <s v="1Fam"/>
    <s v="1Story"/>
    <n v="5"/>
    <n v="6"/>
    <n v="1925"/>
    <n v="1950"/>
    <s v="Gable"/>
    <s v="CompShg"/>
    <s v="Stucco"/>
    <s v="Stucco"/>
    <s v="None"/>
    <n v="0"/>
    <s v="TA"/>
    <s v="TA"/>
    <s v="CBlock"/>
    <s v="TA"/>
    <s v="TA"/>
    <s v="No"/>
    <s v="Rec"/>
    <n v="468"/>
    <s v="Unf"/>
    <n v="0"/>
    <n v="396"/>
    <n v="864"/>
    <s v="GasA"/>
    <s v="TA"/>
    <x v="1"/>
    <s v="FuseA"/>
    <n v="864"/>
    <n v="0"/>
    <n v="0"/>
    <n v="86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Y"/>
    <n v="0"/>
    <n v="0"/>
    <n v="96"/>
    <n v="0"/>
    <n v="0"/>
    <n v="0"/>
    <s v="NA"/>
    <s v="NA"/>
    <s v="NA"/>
    <n v="0"/>
    <n v="4"/>
    <n v="2008"/>
    <s v="WD"/>
    <s v="Normal"/>
    <n v="98000"/>
    <m/>
    <m/>
  </r>
  <r>
    <x v="1351"/>
    <n v="70"/>
    <s v="RM"/>
    <n v="34"/>
    <n v="4571"/>
    <s v="Pave"/>
    <s v="Grvl"/>
    <s v="Reg"/>
    <s v="Lvl"/>
    <s v="AllPub"/>
    <s v="Inside"/>
    <s v="Gtl"/>
    <s v="OldTown"/>
    <s v="Norm"/>
    <s v="Norm"/>
    <s v="1Fam"/>
    <s v="2Story"/>
    <n v="5"/>
    <n v="5"/>
    <n v="1916"/>
    <n v="1950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624"/>
    <n v="624"/>
    <s v="GasA"/>
    <s v="Fa"/>
    <x v="1"/>
    <s v="SBrkr"/>
    <n v="624"/>
    <n v="720"/>
    <n v="0"/>
    <n v="1344"/>
    <n v="0"/>
    <n v="0"/>
    <n v="1"/>
    <n v="0"/>
    <n v="4"/>
    <n v="1"/>
    <s v="TA"/>
    <n v="7"/>
    <s v="Typ"/>
    <n v="0"/>
    <s v="NA"/>
    <s v="Detchd"/>
    <n v="1916"/>
    <s v="Unf"/>
    <n v="3"/>
    <n v="513"/>
    <s v="Fa"/>
    <s v="Fa"/>
    <s v="Y"/>
    <n v="0"/>
    <n v="0"/>
    <n v="96"/>
    <n v="0"/>
    <n v="0"/>
    <n v="0"/>
    <s v="NA"/>
    <s v="NA"/>
    <s v="NA"/>
    <n v="0"/>
    <n v="5"/>
    <n v="2008"/>
    <s v="COD"/>
    <s v="Abnorml"/>
    <n v="98000"/>
    <m/>
    <m/>
  </r>
  <r>
    <x v="1352"/>
    <n v="50"/>
    <s v="RL"/>
    <n v="50"/>
    <n v="8405"/>
    <s v="Pave"/>
    <s v="NA"/>
    <s v="Reg"/>
    <s v="Lvl"/>
    <s v="AllPub"/>
    <s v="Inside"/>
    <s v="Gtl"/>
    <s v="Edwards"/>
    <s v="Norm"/>
    <s v="Norm"/>
    <s v="1Fam"/>
    <s v="1.5Fin"/>
    <n v="4"/>
    <n v="3"/>
    <n v="1945"/>
    <n v="1950"/>
    <s v="Gable"/>
    <s v="CompShg"/>
    <s v="WdShing"/>
    <s v="Wd Shng"/>
    <s v="None"/>
    <n v="0"/>
    <s v="TA"/>
    <s v="TA"/>
    <s v="Slab"/>
    <s v="NA"/>
    <s v="NA"/>
    <s v="NA"/>
    <s v="NA"/>
    <n v="0"/>
    <s v="NA"/>
    <n v="0"/>
    <n v="0"/>
    <n v="0"/>
    <s v="Wall"/>
    <s v="TA"/>
    <x v="1"/>
    <s v="FuseF"/>
    <n v="1088"/>
    <n v="441"/>
    <n v="0"/>
    <n v="1529"/>
    <n v="0"/>
    <n v="0"/>
    <n v="2"/>
    <n v="0"/>
    <n v="4"/>
    <n v="1"/>
    <s v="TA"/>
    <n v="9"/>
    <s v="Mod"/>
    <n v="0"/>
    <s v="NA"/>
    <s v="Detchd"/>
    <n v="1945"/>
    <s v="Unf"/>
    <n v="1"/>
    <n v="240"/>
    <s v="TA"/>
    <s v="TA"/>
    <s v="N"/>
    <n v="92"/>
    <n v="0"/>
    <n v="185"/>
    <n v="0"/>
    <n v="0"/>
    <n v="0"/>
    <s v="NA"/>
    <s v="NA"/>
    <s v="NA"/>
    <n v="0"/>
    <n v="4"/>
    <n v="2009"/>
    <s v="WD"/>
    <s v="Normal"/>
    <n v="98000"/>
    <m/>
    <m/>
  </r>
  <r>
    <x v="1353"/>
    <n v="50"/>
    <s v="RL"/>
    <n v="78"/>
    <n v="17503"/>
    <s v="Pave"/>
    <s v="NA"/>
    <s v="Reg"/>
    <s v="Lvl"/>
    <s v="AllPub"/>
    <s v="Inside"/>
    <s v="Gtl"/>
    <s v="NAmes"/>
    <s v="Artery"/>
    <s v="Norm"/>
    <s v="1Fam"/>
    <s v="1.5Fin"/>
    <n v="6"/>
    <n v="5"/>
    <n v="1948"/>
    <n v="1950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912"/>
    <n v="912"/>
    <s v="GasA"/>
    <s v="TA"/>
    <x v="0"/>
    <s v="SBrkr"/>
    <n v="912"/>
    <n v="546"/>
    <n v="0"/>
    <n v="1458"/>
    <n v="0"/>
    <n v="1"/>
    <n v="1"/>
    <n v="0"/>
    <n v="3"/>
    <n v="1"/>
    <s v="TA"/>
    <n v="6"/>
    <s v="Typ"/>
    <n v="1"/>
    <s v="Gd"/>
    <s v="Attchd"/>
    <n v="1948"/>
    <s v="Unf"/>
    <n v="1"/>
    <n v="330"/>
    <s v="TA"/>
    <s v="TA"/>
    <s v="Y"/>
    <n v="192"/>
    <n v="0"/>
    <n v="0"/>
    <n v="0"/>
    <n v="0"/>
    <n v="0"/>
    <s v="NA"/>
    <s v="NA"/>
    <s v="NA"/>
    <n v="0"/>
    <n v="1"/>
    <n v="2010"/>
    <s v="WD"/>
    <s v="Abnorml"/>
    <n v="97500"/>
    <m/>
    <m/>
  </r>
  <r>
    <x v="1354"/>
    <n v="20"/>
    <s v="RL"/>
    <n v="70"/>
    <n v="10500"/>
    <s v="Pave"/>
    <s v="NA"/>
    <s v="Reg"/>
    <s v="Lvl"/>
    <s v="AllPub"/>
    <s v="FR2"/>
    <s v="Gtl"/>
    <s v="NAmes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524"/>
    <s v="LwQ"/>
    <n v="180"/>
    <n v="160"/>
    <n v="864"/>
    <s v="GasA"/>
    <s v="Gd"/>
    <x v="0"/>
    <s v="SBrkr"/>
    <n v="864"/>
    <n v="0"/>
    <n v="0"/>
    <n v="864"/>
    <n v="0"/>
    <n v="0"/>
    <n v="1"/>
    <n v="0"/>
    <n v="2"/>
    <n v="1"/>
    <s v="TA"/>
    <n v="4"/>
    <s v="Typ"/>
    <n v="0"/>
    <s v="NA"/>
    <s v="Detchd"/>
    <n v="1989"/>
    <s v="Unf"/>
    <n v="2"/>
    <n v="576"/>
    <s v="TA"/>
    <s v="TA"/>
    <s v="Y"/>
    <n v="216"/>
    <n v="0"/>
    <n v="0"/>
    <n v="0"/>
    <n v="0"/>
    <n v="0"/>
    <s v="NA"/>
    <s v="NA"/>
    <s v="NA"/>
    <n v="0"/>
    <n v="3"/>
    <n v="2009"/>
    <s v="WD"/>
    <s v="Abnorml"/>
    <n v="97000"/>
    <m/>
    <m/>
  </r>
  <r>
    <x v="1355"/>
    <n v="20"/>
    <s v="RM"/>
    <n v="70"/>
    <n v="12702"/>
    <s v="Pave"/>
    <s v="NA"/>
    <s v="Reg"/>
    <s v="Lvl"/>
    <s v="AllPub"/>
    <s v="Inside"/>
    <s v="Gtl"/>
    <s v="OldTown"/>
    <s v="Norm"/>
    <s v="Norm"/>
    <s v="1Fam"/>
    <s v="1Story"/>
    <n v="5"/>
    <n v="5"/>
    <n v="1956"/>
    <n v="1956"/>
    <s v="Gable"/>
    <s v="CompShg"/>
    <s v="BrkFace"/>
    <s v="BrkFace"/>
    <s v="None"/>
    <n v="0"/>
    <s v="TA"/>
    <s v="TA"/>
    <s v="PConc"/>
    <s v="NA"/>
    <s v="NA"/>
    <s v="NA"/>
    <s v="NA"/>
    <n v="0"/>
    <s v="NA"/>
    <n v="0"/>
    <n v="0"/>
    <n v="0"/>
    <s v="GasA"/>
    <s v="Gd"/>
    <x v="0"/>
    <s v="FuseA"/>
    <n v="882"/>
    <n v="0"/>
    <n v="0"/>
    <n v="882"/>
    <n v="0"/>
    <n v="0"/>
    <n v="1"/>
    <n v="0"/>
    <n v="2"/>
    <n v="1"/>
    <s v="TA"/>
    <n v="4"/>
    <s v="Typ"/>
    <n v="0"/>
    <s v="NA"/>
    <s v="Detchd"/>
    <n v="1956"/>
    <s v="Unf"/>
    <n v="1"/>
    <n v="308"/>
    <s v="TA"/>
    <s v="TA"/>
    <s v="Y"/>
    <n v="0"/>
    <n v="45"/>
    <n v="0"/>
    <n v="0"/>
    <n v="0"/>
    <n v="0"/>
    <s v="NA"/>
    <s v="NA"/>
    <s v="NA"/>
    <n v="0"/>
    <n v="12"/>
    <n v="2008"/>
    <s v="WD"/>
    <s v="Normal"/>
    <n v="97000"/>
    <m/>
    <m/>
  </r>
  <r>
    <x v="1356"/>
    <n v="160"/>
    <s v="RM"/>
    <n v="21"/>
    <n v="1533"/>
    <s v="Pave"/>
    <s v="NA"/>
    <s v="Reg"/>
    <s v="Lvl"/>
    <s v="AllPub"/>
    <s v="Inside"/>
    <s v="Gtl"/>
    <s v="MeadowV"/>
    <s v="Norm"/>
    <s v="Norm"/>
    <s v="Twnhs"/>
    <s v="2Story"/>
    <n v="4"/>
    <n v="6"/>
    <n v="1970"/>
    <n v="2008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546"/>
    <n v="546"/>
    <s v="GasA"/>
    <s v="TA"/>
    <x v="0"/>
    <s v="SBrkr"/>
    <n v="798"/>
    <n v="546"/>
    <n v="0"/>
    <n v="1344"/>
    <n v="0"/>
    <n v="0"/>
    <n v="1"/>
    <n v="1"/>
    <n v="3"/>
    <n v="1"/>
    <s v="TA"/>
    <n v="6"/>
    <s v="Typ"/>
    <n v="1"/>
    <s v="T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5"/>
    <n v="2009"/>
    <s v="WD"/>
    <s v="Normal"/>
    <n v="97000"/>
    <m/>
    <m/>
  </r>
  <r>
    <x v="1357"/>
    <n v="45"/>
    <s v="RL"/>
    <n v="55"/>
    <n v="10594"/>
    <s v="Pave"/>
    <s v="NA"/>
    <s v="Reg"/>
    <s v="Lvl"/>
    <s v="AllPub"/>
    <s v="Inside"/>
    <s v="Gtl"/>
    <s v="Crawfor"/>
    <s v="Norm"/>
    <s v="Norm"/>
    <s v="1Fam"/>
    <s v="1.5Unf"/>
    <n v="5"/>
    <n v="5"/>
    <n v="192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68"/>
    <n v="768"/>
    <s v="Grav"/>
    <s v="Fa"/>
    <x v="1"/>
    <s v="SBrkr"/>
    <n v="789"/>
    <n v="0"/>
    <n v="0"/>
    <n v="789"/>
    <n v="0"/>
    <n v="0"/>
    <n v="1"/>
    <n v="0"/>
    <n v="2"/>
    <n v="1"/>
    <s v="TA"/>
    <n v="5"/>
    <s v="Typ"/>
    <n v="0"/>
    <s v="NA"/>
    <s v="Detchd"/>
    <n v="1926"/>
    <s v="Unf"/>
    <n v="1"/>
    <n v="200"/>
    <s v="Po"/>
    <s v="Po"/>
    <s v="Y"/>
    <n v="0"/>
    <n v="0"/>
    <n v="112"/>
    <n v="0"/>
    <n v="0"/>
    <n v="0"/>
    <s v="NA"/>
    <s v="MnPrv"/>
    <s v="NA"/>
    <n v="0"/>
    <n v="6"/>
    <n v="2007"/>
    <s v="WD"/>
    <s v="Normal"/>
    <n v="96500"/>
    <m/>
    <m/>
  </r>
  <r>
    <x v="1358"/>
    <n v="50"/>
    <s v="RM"/>
    <n v="55"/>
    <n v="8800"/>
    <s v="Pave"/>
    <s v="Grvl"/>
    <s v="Reg"/>
    <s v="Lvl"/>
    <s v="AllPub"/>
    <s v="Corner"/>
    <s v="Gtl"/>
    <s v="OldTown"/>
    <s v="Norm"/>
    <s v="Norm"/>
    <s v="1Fam"/>
    <s v="1.5Fin"/>
    <n v="4"/>
    <n v="7"/>
    <n v="1910"/>
    <n v="2004"/>
    <s v="Gable"/>
    <s v="CompShg"/>
    <s v="Wd Sdng"/>
    <s v="Wd Sdng"/>
    <s v="None"/>
    <n v="0"/>
    <s v="TA"/>
    <s v="TA"/>
    <s v="BrkTil"/>
    <s v="TA"/>
    <s v="Fa"/>
    <s v="No"/>
    <s v="Unf"/>
    <n v="0"/>
    <s v="Unf"/>
    <n v="0"/>
    <n v="576"/>
    <n v="576"/>
    <s v="GasA"/>
    <s v="Gd"/>
    <x v="0"/>
    <s v="SBrkr"/>
    <n v="792"/>
    <n v="348"/>
    <n v="0"/>
    <n v="1140"/>
    <n v="0"/>
    <n v="0"/>
    <n v="1"/>
    <n v="0"/>
    <n v="3"/>
    <n v="1"/>
    <s v="TA"/>
    <n v="7"/>
    <s v="Min2"/>
    <n v="0"/>
    <s v="NA"/>
    <s v="NA"/>
    <s v="NA"/>
    <s v="NA"/>
    <n v="0"/>
    <n v="0"/>
    <s v="NA"/>
    <s v="NA"/>
    <s v="N"/>
    <n v="0"/>
    <n v="160"/>
    <n v="0"/>
    <n v="0"/>
    <n v="0"/>
    <n v="0"/>
    <s v="NA"/>
    <s v="NA"/>
    <s v="NA"/>
    <n v="0"/>
    <n v="6"/>
    <n v="2010"/>
    <s v="WD"/>
    <s v="Normal"/>
    <n v="96500"/>
    <m/>
    <m/>
  </r>
  <r>
    <x v="1359"/>
    <n v="50"/>
    <s v="RL"/>
    <n v="60"/>
    <n v="9084"/>
    <s v="Pave"/>
    <s v="NA"/>
    <s v="Reg"/>
    <s v="Lvl"/>
    <s v="AllPub"/>
    <s v="Inside"/>
    <s v="Gtl"/>
    <s v="Edwards"/>
    <s v="Artery"/>
    <s v="Norm"/>
    <s v="1Fam"/>
    <s v="1.5Fin"/>
    <n v="5"/>
    <n v="6"/>
    <n v="1941"/>
    <n v="1950"/>
    <s v="Gable"/>
    <s v="CompShg"/>
    <s v="VinylSd"/>
    <s v="VinylSd"/>
    <s v="None"/>
    <n v="0"/>
    <s v="TA"/>
    <s v="TA"/>
    <s v="CBlock"/>
    <s v="TA"/>
    <s v="Fa"/>
    <s v="Mn"/>
    <s v="LwQ"/>
    <n v="236"/>
    <s v="Rec"/>
    <n v="380"/>
    <n v="0"/>
    <n v="616"/>
    <s v="GasA"/>
    <s v="TA"/>
    <x v="1"/>
    <s v="SBrkr"/>
    <n v="616"/>
    <n v="495"/>
    <n v="0"/>
    <n v="1111"/>
    <n v="0"/>
    <n v="1"/>
    <n v="1"/>
    <n v="0"/>
    <n v="3"/>
    <n v="1"/>
    <s v="TA"/>
    <n v="5"/>
    <s v="Typ"/>
    <n v="0"/>
    <s v="NA"/>
    <s v="Detchd"/>
    <n v="1941"/>
    <s v="Unf"/>
    <n v="1"/>
    <n v="200"/>
    <s v="TA"/>
    <s v="Fa"/>
    <s v="Y"/>
    <n v="48"/>
    <n v="0"/>
    <n v="0"/>
    <n v="0"/>
    <n v="0"/>
    <n v="0"/>
    <s v="NA"/>
    <s v="NA"/>
    <s v="NA"/>
    <n v="0"/>
    <n v="3"/>
    <n v="2008"/>
    <s v="ConLw"/>
    <s v="Normal"/>
    <n v="95000"/>
    <m/>
    <m/>
  </r>
  <r>
    <x v="1360"/>
    <n v="190"/>
    <s v="RL"/>
    <n v="107"/>
    <n v="10615"/>
    <s v="Pave"/>
    <s v="NA"/>
    <s v="IR1"/>
    <s v="Bnk"/>
    <s v="AllPub"/>
    <s v="Corner"/>
    <s v="Mod"/>
    <s v="OldTown"/>
    <s v="Artery"/>
    <s v="Artery"/>
    <s v="2fmCon"/>
    <s v="2Story"/>
    <n v="3"/>
    <n v="5"/>
    <n v="1900"/>
    <n v="1970"/>
    <s v="Gable"/>
    <s v="CompShg"/>
    <s v="HdBoard"/>
    <s v="HdBoard"/>
    <s v="None"/>
    <n v="0"/>
    <s v="TA"/>
    <s v="TA"/>
    <s v="CBlock"/>
    <s v="Fa"/>
    <s v="TA"/>
    <s v="Mn"/>
    <s v="BLQ"/>
    <n v="440"/>
    <s v="Unf"/>
    <n v="0"/>
    <n v="538"/>
    <n v="978"/>
    <s v="GasA"/>
    <s v="TA"/>
    <x v="0"/>
    <s v="SBrkr"/>
    <n v="1014"/>
    <n v="685"/>
    <n v="0"/>
    <n v="1699"/>
    <n v="1"/>
    <n v="0"/>
    <n v="2"/>
    <n v="0"/>
    <n v="3"/>
    <n v="2"/>
    <s v="TA"/>
    <n v="7"/>
    <s v="Typ"/>
    <n v="0"/>
    <s v="NA"/>
    <s v="CarPort"/>
    <n v="1920"/>
    <s v="Unf"/>
    <n v="2"/>
    <n v="420"/>
    <s v="Fa"/>
    <s v="Fa"/>
    <s v="Y"/>
    <n v="0"/>
    <n v="74"/>
    <n v="0"/>
    <n v="0"/>
    <n v="0"/>
    <n v="0"/>
    <s v="NA"/>
    <s v="NA"/>
    <s v="NA"/>
    <n v="0"/>
    <n v="8"/>
    <n v="2009"/>
    <s v="WD"/>
    <s v="Abnorml"/>
    <n v="95000"/>
    <m/>
    <m/>
  </r>
  <r>
    <x v="1361"/>
    <n v="20"/>
    <s v="RL"/>
    <n v="73"/>
    <n v="10921"/>
    <s v="Pave"/>
    <s v="NA"/>
    <s v="Reg"/>
    <s v="HLS"/>
    <s v="AllPub"/>
    <s v="Inside"/>
    <s v="Gtl"/>
    <s v="Edwards"/>
    <s v="Norm"/>
    <s v="Norm"/>
    <s v="1Fam"/>
    <s v="1Story"/>
    <n v="4"/>
    <n v="5"/>
    <n v="1965"/>
    <n v="1965"/>
    <s v="Hip"/>
    <s v="CompShg"/>
    <s v="HdBoard"/>
    <s v="HdBoard"/>
    <s v="BrkFace"/>
    <n v="48"/>
    <s v="TA"/>
    <s v="TA"/>
    <s v="CBlock"/>
    <s v="TA"/>
    <s v="TA"/>
    <s v="No"/>
    <s v="Rec"/>
    <n v="520"/>
    <s v="Unf"/>
    <n v="0"/>
    <n v="440"/>
    <n v="960"/>
    <s v="GasA"/>
    <s v="TA"/>
    <x v="0"/>
    <s v="FuseF"/>
    <n v="960"/>
    <n v="0"/>
    <n v="0"/>
    <n v="960"/>
    <n v="1"/>
    <n v="0"/>
    <n v="1"/>
    <n v="0"/>
    <n v="3"/>
    <n v="1"/>
    <s v="TA"/>
    <n v="6"/>
    <s v="Typ"/>
    <n v="0"/>
    <s v="NA"/>
    <s v="Attchd"/>
    <n v="1965"/>
    <s v="Fin"/>
    <n v="1"/>
    <n v="432"/>
    <s v="TA"/>
    <s v="TA"/>
    <s v="P"/>
    <n v="120"/>
    <n v="0"/>
    <n v="0"/>
    <n v="0"/>
    <n v="0"/>
    <n v="0"/>
    <s v="NA"/>
    <s v="NA"/>
    <s v="NA"/>
    <n v="0"/>
    <n v="5"/>
    <n v="2007"/>
    <s v="WD"/>
    <s v="Normal"/>
    <n v="94750"/>
    <m/>
    <m/>
  </r>
  <r>
    <x v="1362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n v="1972"/>
    <n v="1972"/>
    <s v="Gable"/>
    <s v="CompShg"/>
    <s v="HdBoard"/>
    <s v="HdBoard"/>
    <s v="BrkFace"/>
    <n v="297"/>
    <s v="TA"/>
    <s v="TA"/>
    <s v="CBlock"/>
    <s v="TA"/>
    <s v="TA"/>
    <s v="No"/>
    <s v="Unf"/>
    <n v="0"/>
    <s v="Unf"/>
    <n v="0"/>
    <n v="483"/>
    <n v="483"/>
    <s v="GasA"/>
    <s v="TA"/>
    <x v="0"/>
    <s v="SBrkr"/>
    <n v="483"/>
    <n v="504"/>
    <n v="0"/>
    <n v="987"/>
    <n v="0"/>
    <n v="0"/>
    <n v="1"/>
    <n v="1"/>
    <n v="2"/>
    <n v="1"/>
    <s v="TA"/>
    <n v="5"/>
    <s v="Typ"/>
    <n v="1"/>
    <s v="Po"/>
    <s v="Attchd"/>
    <n v="1972"/>
    <s v="Unf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94500"/>
    <m/>
    <m/>
  </r>
  <r>
    <x v="1363"/>
    <n v="50"/>
    <s v="RL"/>
    <n v="54"/>
    <n v="6342"/>
    <s v="Pave"/>
    <s v="NA"/>
    <s v="Reg"/>
    <s v="Lvl"/>
    <s v="AllPub"/>
    <s v="Inside"/>
    <s v="Gtl"/>
    <s v="Sawyer"/>
    <s v="Feedr"/>
    <s v="Norm"/>
    <s v="1Fam"/>
    <s v="1.5Fin"/>
    <n v="5"/>
    <n v="8"/>
    <n v="1875"/>
    <n v="1996"/>
    <s v="Gable"/>
    <s v="CompShg"/>
    <s v="VinylSd"/>
    <s v="VinylSd"/>
    <s v="None"/>
    <n v="0"/>
    <s v="TA"/>
    <s v="Gd"/>
    <s v="CBlock"/>
    <s v="TA"/>
    <s v="TA"/>
    <s v="No"/>
    <s v="Unf"/>
    <n v="0"/>
    <s v="Unf"/>
    <n v="0"/>
    <n v="780"/>
    <n v="780"/>
    <s v="GasA"/>
    <s v="Gd"/>
    <x v="1"/>
    <s v="SBrkr"/>
    <n v="780"/>
    <n v="240"/>
    <n v="0"/>
    <n v="1020"/>
    <n v="0"/>
    <n v="0"/>
    <n v="1"/>
    <n v="0"/>
    <n v="2"/>
    <n v="1"/>
    <s v="TA"/>
    <n v="6"/>
    <s v="Typ"/>
    <n v="0"/>
    <s v="NA"/>
    <s v="NA"/>
    <s v="NA"/>
    <s v="NA"/>
    <n v="0"/>
    <n v="0"/>
    <s v="NA"/>
    <s v="NA"/>
    <s v="N"/>
    <n v="0"/>
    <n v="0"/>
    <n v="176"/>
    <n v="0"/>
    <n v="0"/>
    <n v="0"/>
    <s v="NA"/>
    <s v="NA"/>
    <s v="NA"/>
    <n v="0"/>
    <n v="5"/>
    <n v="2010"/>
    <s v="WD"/>
    <s v="Normal"/>
    <n v="94000"/>
    <m/>
    <m/>
  </r>
  <r>
    <x v="1364"/>
    <n v="90"/>
    <s v="RL"/>
    <n v="60"/>
    <n v="8544"/>
    <s v="Pave"/>
    <s v="NA"/>
    <s v="Reg"/>
    <s v="Lvl"/>
    <s v="AllPub"/>
    <s v="Inside"/>
    <s v="Gtl"/>
    <s v="NAmes"/>
    <s v="Norm"/>
    <s v="Norm"/>
    <s v="Duplex"/>
    <s v="1Story"/>
    <n v="3"/>
    <n v="4"/>
    <n v="1950"/>
    <n v="1950"/>
    <s v="Gable"/>
    <s v="CompShg"/>
    <s v="Stucco"/>
    <s v="Stone"/>
    <s v="None"/>
    <n v="0"/>
    <s v="TA"/>
    <s v="TA"/>
    <s v="CBlock"/>
    <s v="NA"/>
    <s v="NA"/>
    <s v="NA"/>
    <s v="NA"/>
    <n v="0"/>
    <s v="NA"/>
    <n v="0"/>
    <n v="0"/>
    <n v="0"/>
    <s v="GasA"/>
    <s v="Gd"/>
    <x v="1"/>
    <s v="FuseF"/>
    <n v="1040"/>
    <n v="0"/>
    <n v="0"/>
    <n v="1040"/>
    <n v="0"/>
    <n v="0"/>
    <n v="2"/>
    <n v="0"/>
    <n v="2"/>
    <n v="2"/>
    <s v="TA"/>
    <n v="6"/>
    <s v="Typ"/>
    <n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93500"/>
    <m/>
    <m/>
  </r>
  <r>
    <x v="1365"/>
    <n v="20"/>
    <s v="RL"/>
    <n v="63"/>
    <n v="10712"/>
    <s v="Pave"/>
    <s v="NA"/>
    <s v="Reg"/>
    <s v="Lvl"/>
    <s v="AllPub"/>
    <s v="Inside"/>
    <s v="Gtl"/>
    <s v="Mitchel"/>
    <s v="Norm"/>
    <s v="Norm"/>
    <s v="1Fam"/>
    <s v="1Story"/>
    <n v="5"/>
    <n v="5"/>
    <n v="1991"/>
    <n v="1992"/>
    <s v="Gable"/>
    <s v="CompShg"/>
    <s v="HdBoard"/>
    <s v="HdBoard"/>
    <s v="None"/>
    <n v="0"/>
    <s v="TA"/>
    <s v="TA"/>
    <s v="PConc"/>
    <s v="Gd"/>
    <s v="TA"/>
    <s v="Mn"/>
    <s v="BLQ"/>
    <n v="212"/>
    <s v="Unf"/>
    <n v="0"/>
    <n v="762"/>
    <n v="974"/>
    <s v="GasA"/>
    <s v="TA"/>
    <x v="0"/>
    <s v="SBrkr"/>
    <n v="974"/>
    <n v="0"/>
    <n v="0"/>
    <n v="974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28"/>
    <n v="0"/>
    <n v="0"/>
    <n v="0"/>
    <n v="0"/>
    <s v="NA"/>
    <s v="MnPrv"/>
    <s v="NA"/>
    <n v="0"/>
    <n v="9"/>
    <n v="2007"/>
    <s v="Oth"/>
    <s v="Abnorml"/>
    <n v="93500"/>
    <m/>
    <m/>
  </r>
  <r>
    <x v="1366"/>
    <n v="190"/>
    <s v="RM"/>
    <n v="50"/>
    <n v="6000"/>
    <s v="Pave"/>
    <s v="NA"/>
    <s v="Reg"/>
    <s v="Lvl"/>
    <s v="AllPub"/>
    <s v="Inside"/>
    <s v="Gtl"/>
    <s v="OldTown"/>
    <s v="Norm"/>
    <s v="Norm"/>
    <s v="2fmCon"/>
    <s v="1.5Fin"/>
    <n v="5"/>
    <n v="4"/>
    <n v="1954"/>
    <n v="1954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11"/>
    <n v="811"/>
    <s v="GasA"/>
    <s v="TA"/>
    <x v="0"/>
    <s v="FuseA"/>
    <n v="811"/>
    <n v="576"/>
    <n v="0"/>
    <n v="1387"/>
    <n v="0"/>
    <n v="0"/>
    <n v="2"/>
    <n v="0"/>
    <n v="3"/>
    <n v="2"/>
    <s v="Gd"/>
    <n v="7"/>
    <s v="Typ"/>
    <n v="0"/>
    <s v="NA"/>
    <s v="BuiltIn"/>
    <n v="1954"/>
    <s v="Unf"/>
    <n v="1"/>
    <n v="256"/>
    <s v="TA"/>
    <s v="TA"/>
    <s v="Y"/>
    <n v="0"/>
    <n v="0"/>
    <n v="0"/>
    <n v="0"/>
    <n v="0"/>
    <n v="0"/>
    <s v="NA"/>
    <s v="NA"/>
    <s v="NA"/>
    <n v="0"/>
    <n v="11"/>
    <n v="2009"/>
    <s v="WD"/>
    <s v="Normal"/>
    <n v="93000"/>
    <m/>
    <m/>
  </r>
  <r>
    <x v="1367"/>
    <n v="20"/>
    <s v="RM"/>
    <n v="60"/>
    <n v="6000"/>
    <s v="Pave"/>
    <s v="Pave"/>
    <s v="Reg"/>
    <s v="Bnk"/>
    <s v="AllPub"/>
    <s v="Inside"/>
    <s v="Mod"/>
    <s v="OldTown"/>
    <s v="Norm"/>
    <s v="Norm"/>
    <s v="2fmCon"/>
    <s v="1Story"/>
    <n v="4"/>
    <n v="4"/>
    <n v="1953"/>
    <n v="1953"/>
    <s v="Gable"/>
    <s v="CompShg"/>
    <s v="MetalSd"/>
    <s v="MetalSd"/>
    <s v="None"/>
    <n v="0"/>
    <s v="Fa"/>
    <s v="TA"/>
    <s v="CBlock"/>
    <s v="Fa"/>
    <s v="TA"/>
    <s v="No"/>
    <s v="Unf"/>
    <n v="0"/>
    <s v="Unf"/>
    <n v="0"/>
    <n v="936"/>
    <n v="936"/>
    <s v="GasA"/>
    <s v="TA"/>
    <x v="1"/>
    <s v="SBrkr"/>
    <n v="936"/>
    <n v="0"/>
    <n v="0"/>
    <n v="936"/>
    <n v="0"/>
    <n v="0"/>
    <n v="1"/>
    <n v="0"/>
    <n v="2"/>
    <n v="1"/>
    <s v="TA"/>
    <n v="4"/>
    <s v="Min2"/>
    <n v="0"/>
    <s v="NA"/>
    <s v="Detchd"/>
    <n v="1974"/>
    <s v="Unf"/>
    <n v="2"/>
    <n v="576"/>
    <s v="TA"/>
    <s v="TA"/>
    <s v="Y"/>
    <n v="0"/>
    <n v="32"/>
    <n v="112"/>
    <n v="0"/>
    <n v="0"/>
    <n v="0"/>
    <s v="NA"/>
    <s v="NA"/>
    <s v="NA"/>
    <n v="0"/>
    <n v="2"/>
    <n v="2009"/>
    <s v="WD"/>
    <s v="Normal"/>
    <n v="93000"/>
    <m/>
    <m/>
  </r>
  <r>
    <x v="1368"/>
    <n v="20"/>
    <s v="RL"/>
    <n v="77"/>
    <n v="8335"/>
    <s v="Pave"/>
    <s v="NA"/>
    <s v="Reg"/>
    <s v="Lvl"/>
    <s v="AllPub"/>
    <s v="Corner"/>
    <s v="Gtl"/>
    <s v="Edwards"/>
    <s v="Norm"/>
    <s v="Norm"/>
    <s v="1Fam"/>
    <s v="1Story"/>
    <n v="5"/>
    <n v="5"/>
    <n v="1954"/>
    <n v="1954"/>
    <s v="Gable"/>
    <s v="CompShg"/>
    <s v="Wd Sdng"/>
    <s v="Wd Sdng"/>
    <s v="None"/>
    <n v="0"/>
    <s v="TA"/>
    <s v="TA"/>
    <s v="Slab"/>
    <s v="NA"/>
    <s v="NA"/>
    <s v="NA"/>
    <s v="NA"/>
    <n v="0"/>
    <s v="NA"/>
    <n v="0"/>
    <n v="0"/>
    <n v="0"/>
    <s v="GasA"/>
    <s v="Gd"/>
    <x v="0"/>
    <s v="SBrkr"/>
    <n v="1124"/>
    <n v="0"/>
    <n v="0"/>
    <n v="1124"/>
    <n v="0"/>
    <n v="0"/>
    <n v="1"/>
    <n v="0"/>
    <n v="3"/>
    <n v="1"/>
    <s v="TA"/>
    <n v="5"/>
    <s v="Min2"/>
    <n v="1"/>
    <s v="Gd"/>
    <s v="NA"/>
    <s v="NA"/>
    <s v="NA"/>
    <n v="0"/>
    <n v="0"/>
    <s v="NA"/>
    <s v="NA"/>
    <s v="N"/>
    <n v="0"/>
    <n v="36"/>
    <n v="190"/>
    <n v="0"/>
    <n v="0"/>
    <n v="0"/>
    <s v="NA"/>
    <s v="NA"/>
    <s v="NA"/>
    <n v="0"/>
    <n v="4"/>
    <n v="2006"/>
    <s v="WD"/>
    <s v="Normal"/>
    <n v="93000"/>
    <m/>
    <m/>
  </r>
  <r>
    <x v="1369"/>
    <n v="90"/>
    <s v="RL"/>
    <n v="60"/>
    <n v="8544"/>
    <s v="Pave"/>
    <s v="NA"/>
    <s v="Reg"/>
    <s v="Lvl"/>
    <s v="AllPub"/>
    <s v="Corner"/>
    <s v="Gtl"/>
    <s v="NAmes"/>
    <s v="Norm"/>
    <s v="Norm"/>
    <s v="Duplex"/>
    <s v="1Story"/>
    <n v="3"/>
    <n v="4"/>
    <n v="1950"/>
    <n v="1950"/>
    <s v="Gable"/>
    <s v="CompShg"/>
    <s v="BrkFace"/>
    <s v="BrkFace"/>
    <s v="None"/>
    <n v="0"/>
    <s v="TA"/>
    <s v="TA"/>
    <s v="Slab"/>
    <s v="NA"/>
    <s v="NA"/>
    <s v="NA"/>
    <s v="NA"/>
    <n v="0"/>
    <s v="NA"/>
    <n v="0"/>
    <n v="0"/>
    <n v="0"/>
    <s v="Wall"/>
    <s v="Fa"/>
    <x v="1"/>
    <s v="FuseA"/>
    <n v="1040"/>
    <n v="0"/>
    <n v="0"/>
    <n v="1040"/>
    <n v="0"/>
    <n v="0"/>
    <n v="2"/>
    <n v="0"/>
    <n v="2"/>
    <n v="2"/>
    <s v="TA"/>
    <n v="6"/>
    <s v="Typ"/>
    <n v="0"/>
    <s v="NA"/>
    <s v="Detchd"/>
    <n v="1987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92900"/>
    <m/>
    <m/>
  </r>
  <r>
    <x v="1370"/>
    <n v="180"/>
    <s v="RM"/>
    <n v="21"/>
    <n v="1533"/>
    <s v="Pave"/>
    <s v="NA"/>
    <s v="Reg"/>
    <s v="Lvl"/>
    <s v="AllPub"/>
    <s v="Inside"/>
    <s v="Gtl"/>
    <s v="MeadowV"/>
    <s v="Norm"/>
    <s v="Norm"/>
    <s v="Twnhs"/>
    <s v="SFoyer"/>
    <n v="5"/>
    <n v="7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53"/>
    <s v="Unf"/>
    <n v="0"/>
    <n v="77"/>
    <n v="630"/>
    <s v="GasA"/>
    <s v="Ex"/>
    <x v="0"/>
    <s v="SBrkr"/>
    <n v="630"/>
    <n v="0"/>
    <n v="0"/>
    <n v="630"/>
    <n v="1"/>
    <n v="0"/>
    <n v="1"/>
    <n v="0"/>
    <n v="1"/>
    <n v="1"/>
    <s v="Ex"/>
    <n v="3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6"/>
    <s v="WD"/>
    <s v="Abnorml"/>
    <n v="92000"/>
    <m/>
    <m/>
  </r>
  <r>
    <x v="1371"/>
    <n v="50"/>
    <s v="RL"/>
    <n v="50"/>
    <n v="7585"/>
    <s v="Pave"/>
    <s v="NA"/>
    <s v="Reg"/>
    <s v="Lvl"/>
    <s v="AllPub"/>
    <s v="Inside"/>
    <s v="Gtl"/>
    <s v="Edwards"/>
    <s v="Artery"/>
    <s v="Norm"/>
    <s v="1Fam"/>
    <s v="1.5Fin"/>
    <n v="5"/>
    <n v="3"/>
    <n v="1948"/>
    <n v="1950"/>
    <s v="Gable"/>
    <s v="CompShg"/>
    <s v="MetalSd"/>
    <s v="MetalSd"/>
    <s v="None"/>
    <n v="0"/>
    <s v="TA"/>
    <s v="TA"/>
    <s v="CBlock"/>
    <s v="Fa"/>
    <s v="Fa"/>
    <s v="Mn"/>
    <s v="Unf"/>
    <n v="0"/>
    <s v="Unf"/>
    <n v="0"/>
    <n v="810"/>
    <n v="810"/>
    <s v="GasA"/>
    <s v="Fa"/>
    <x v="0"/>
    <s v="FuseA"/>
    <n v="1002"/>
    <n v="454"/>
    <n v="0"/>
    <n v="1456"/>
    <n v="1"/>
    <n v="1"/>
    <n v="1"/>
    <n v="0"/>
    <n v="4"/>
    <n v="1"/>
    <s v="TA"/>
    <n v="7"/>
    <s v="Typ"/>
    <n v="1"/>
    <s v="TA"/>
    <s v="Detchd"/>
    <n v="1954"/>
    <s v="Unf"/>
    <n v="1"/>
    <n v="280"/>
    <s v="TA"/>
    <s v="TA"/>
    <s v="P"/>
    <n v="0"/>
    <n v="0"/>
    <n v="0"/>
    <n v="0"/>
    <n v="0"/>
    <n v="0"/>
    <s v="NA"/>
    <s v="NA"/>
    <s v="NA"/>
    <n v="0"/>
    <n v="8"/>
    <n v="2006"/>
    <s v="WD"/>
    <s v="Normal"/>
    <n v="91500"/>
    <m/>
    <m/>
  </r>
  <r>
    <x v="1372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n v="1971"/>
    <n v="1971"/>
    <s v="Gable"/>
    <s v="CompShg"/>
    <s v="CemntBd"/>
    <s v="CmentBd"/>
    <s v="BrkFace"/>
    <n v="236"/>
    <s v="TA"/>
    <s v="TA"/>
    <s v="CBlock"/>
    <s v="TA"/>
    <s v="TA"/>
    <s v="No"/>
    <s v="Unf"/>
    <n v="0"/>
    <s v="Unf"/>
    <n v="0"/>
    <n v="672"/>
    <n v="672"/>
    <s v="GasA"/>
    <s v="TA"/>
    <x v="0"/>
    <s v="SBrkr"/>
    <n v="672"/>
    <n v="546"/>
    <n v="0"/>
    <n v="1218"/>
    <n v="0"/>
    <n v="0"/>
    <n v="1"/>
    <n v="1"/>
    <n v="3"/>
    <n v="1"/>
    <s v="TA"/>
    <n v="7"/>
    <s v="Typ"/>
    <n v="0"/>
    <s v="NA"/>
    <s v="NA"/>
    <s v="NA"/>
    <s v="NA"/>
    <n v="0"/>
    <n v="0"/>
    <s v="NA"/>
    <s v="NA"/>
    <s v="N"/>
    <n v="201"/>
    <n v="0"/>
    <n v="0"/>
    <n v="0"/>
    <n v="0"/>
    <n v="0"/>
    <s v="NA"/>
    <s v="NA"/>
    <s v="NA"/>
    <n v="0"/>
    <n v="4"/>
    <n v="2006"/>
    <s v="WD"/>
    <s v="Abnorml"/>
    <n v="91500"/>
    <m/>
    <m/>
  </r>
  <r>
    <x v="1373"/>
    <n v="30"/>
    <s v="RM"/>
    <n v="50"/>
    <n v="5784"/>
    <s v="Pave"/>
    <s v="NA"/>
    <s v="Reg"/>
    <s v="Lvl"/>
    <s v="AllPub"/>
    <s v="Inside"/>
    <s v="Gtl"/>
    <s v="OldTown"/>
    <s v="Artery"/>
    <s v="Norm"/>
    <s v="1Fam"/>
    <s v="1Story"/>
    <n v="5"/>
    <n v="8"/>
    <n v="1938"/>
    <n v="1996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190"/>
    <n v="190"/>
    <s v="GasA"/>
    <s v="Gd"/>
    <x v="0"/>
    <s v="FuseA"/>
    <n v="886"/>
    <n v="0"/>
    <n v="0"/>
    <n v="886"/>
    <n v="0"/>
    <n v="0"/>
    <n v="1"/>
    <n v="0"/>
    <n v="2"/>
    <n v="1"/>
    <s v="TA"/>
    <n v="4"/>
    <s v="Typ"/>
    <n v="0"/>
    <s v="NA"/>
    <s v="Attchd"/>
    <n v="1938"/>
    <s v="Unf"/>
    <n v="1"/>
    <n v="273"/>
    <s v="TA"/>
    <s v="TA"/>
    <s v="Y"/>
    <n v="144"/>
    <n v="20"/>
    <n v="80"/>
    <n v="0"/>
    <n v="0"/>
    <n v="0"/>
    <s v="NA"/>
    <s v="NA"/>
    <s v="NA"/>
    <n v="0"/>
    <n v="12"/>
    <n v="2009"/>
    <s v="WD"/>
    <s v="Normal"/>
    <n v="91300"/>
    <m/>
    <m/>
  </r>
  <r>
    <x v="1374"/>
    <n v="180"/>
    <s v="RM"/>
    <n v="21"/>
    <n v="1596"/>
    <s v="Pave"/>
    <s v="NA"/>
    <s v="Reg"/>
    <s v="Lvl"/>
    <s v="AllPub"/>
    <s v="Inside"/>
    <s v="Gtl"/>
    <s v="MeadowV"/>
    <s v="Norm"/>
    <s v="Norm"/>
    <s v="Twnhs"/>
    <s v="SLvl"/>
    <n v="4"/>
    <n v="5"/>
    <n v="1973"/>
    <n v="1973"/>
    <s v="Gable"/>
    <s v="CompShg"/>
    <s v="CemntBd"/>
    <s v="CmentBd"/>
    <s v="None"/>
    <n v="0"/>
    <s v="TA"/>
    <s v="TA"/>
    <s v="CBlock"/>
    <s v="Gd"/>
    <s v="TA"/>
    <s v="Gd"/>
    <s v="GLQ"/>
    <n v="462"/>
    <s v="Unf"/>
    <n v="0"/>
    <n v="0"/>
    <n v="462"/>
    <s v="GasA"/>
    <s v="TA"/>
    <x v="0"/>
    <s v="SBrkr"/>
    <n v="526"/>
    <n v="462"/>
    <n v="0"/>
    <n v="988"/>
    <n v="1"/>
    <n v="0"/>
    <n v="1"/>
    <n v="0"/>
    <n v="2"/>
    <n v="1"/>
    <s v="TA"/>
    <n v="5"/>
    <s v="Typ"/>
    <n v="0"/>
    <s v="NA"/>
    <s v="BuiltIn"/>
    <n v="1973"/>
    <s v="Unf"/>
    <n v="1"/>
    <n v="297"/>
    <s v="TA"/>
    <s v="TA"/>
    <s v="Y"/>
    <n v="120"/>
    <n v="101"/>
    <n v="0"/>
    <n v="0"/>
    <n v="0"/>
    <n v="0"/>
    <s v="NA"/>
    <s v="GdWo"/>
    <s v="NA"/>
    <n v="0"/>
    <n v="11"/>
    <n v="2009"/>
    <s v="WD"/>
    <s v="Normal"/>
    <n v="91000"/>
    <m/>
    <m/>
  </r>
  <r>
    <x v="1375"/>
    <n v="30"/>
    <s v="RM"/>
    <n v="60"/>
    <n v="9786"/>
    <s v="Pave"/>
    <s v="NA"/>
    <s v="Reg"/>
    <s v="Lvl"/>
    <s v="AllPub"/>
    <s v="Inside"/>
    <s v="Gtl"/>
    <s v="IDOTRR"/>
    <s v="Norm"/>
    <s v="Norm"/>
    <s v="1Fam"/>
    <s v="1Story"/>
    <n v="3"/>
    <n v="4"/>
    <n v="1922"/>
    <n v="1950"/>
    <s v="Hip"/>
    <s v="CompShg"/>
    <s v="Wd Sdng"/>
    <s v="Wd Sdng"/>
    <s v="None"/>
    <n v="0"/>
    <s v="TA"/>
    <s v="TA"/>
    <s v="BrkTil"/>
    <s v="TA"/>
    <s v="Fa"/>
    <s v="No"/>
    <s v="Unf"/>
    <n v="0"/>
    <s v="Unf"/>
    <n v="0"/>
    <n v="1007"/>
    <n v="1007"/>
    <s v="GasA"/>
    <s v="Fa"/>
    <x v="1"/>
    <s v="SBrkr"/>
    <n v="1077"/>
    <n v="0"/>
    <n v="0"/>
    <n v="1077"/>
    <n v="0"/>
    <n v="0"/>
    <n v="1"/>
    <n v="0"/>
    <n v="3"/>
    <n v="1"/>
    <s v="TA"/>
    <n v="6"/>
    <s v="Typ"/>
    <n v="1"/>
    <s v="Gd"/>
    <s v="Detchd"/>
    <n v="1922"/>
    <s v="Unf"/>
    <n v="1"/>
    <n v="210"/>
    <s v="TA"/>
    <s v="Fa"/>
    <s v="P"/>
    <n v="0"/>
    <n v="100"/>
    <n v="48"/>
    <n v="0"/>
    <n v="0"/>
    <n v="0"/>
    <s v="NA"/>
    <s v="NA"/>
    <s v="NA"/>
    <n v="0"/>
    <n v="5"/>
    <n v="2006"/>
    <s v="WD"/>
    <s v="Normal"/>
    <n v="91000"/>
    <m/>
    <m/>
  </r>
  <r>
    <x v="1376"/>
    <n v="30"/>
    <s v="RL"/>
    <n v="52"/>
    <n v="6292"/>
    <s v="Pave"/>
    <s v="NA"/>
    <s v="Reg"/>
    <s v="Bnk"/>
    <s v="AllPub"/>
    <s v="Inside"/>
    <s v="Gtl"/>
    <s v="SWISU"/>
    <s v="Norm"/>
    <s v="Norm"/>
    <s v="1Fam"/>
    <s v="1Story"/>
    <n v="6"/>
    <n v="5"/>
    <n v="1930"/>
    <n v="1950"/>
    <s v="Gable"/>
    <s v="CompShg"/>
    <s v="Wd Sdng"/>
    <s v="Wd Sdng"/>
    <s v="None"/>
    <n v="0"/>
    <s v="TA"/>
    <s v="TA"/>
    <s v="BrkTil"/>
    <s v="Gd"/>
    <s v="TA"/>
    <s v="Mn"/>
    <s v="Rec"/>
    <n v="384"/>
    <s v="Unf"/>
    <n v="0"/>
    <n v="384"/>
    <n v="768"/>
    <s v="GasA"/>
    <s v="TA"/>
    <x v="1"/>
    <s v="SBrkr"/>
    <n v="790"/>
    <n v="0"/>
    <n v="0"/>
    <n v="790"/>
    <n v="0"/>
    <n v="0"/>
    <n v="1"/>
    <n v="0"/>
    <n v="2"/>
    <n v="1"/>
    <s v="TA"/>
    <n v="4"/>
    <s v="Typ"/>
    <n v="0"/>
    <s v="NA"/>
    <s v="Detchd"/>
    <n v="1925"/>
    <s v="Unf"/>
    <n v="1"/>
    <n v="160"/>
    <s v="Fa"/>
    <s v="TA"/>
    <s v="Y"/>
    <n v="0"/>
    <n v="141"/>
    <n v="0"/>
    <n v="0"/>
    <n v="0"/>
    <n v="0"/>
    <s v="NA"/>
    <s v="NA"/>
    <s v="NA"/>
    <n v="0"/>
    <n v="4"/>
    <n v="2008"/>
    <s v="WD"/>
    <s v="Normal"/>
    <n v="91000"/>
    <m/>
    <m/>
  </r>
  <r>
    <x v="1377"/>
    <n v="30"/>
    <s v="RL"/>
    <n v="40"/>
    <n v="4280"/>
    <s v="Pave"/>
    <s v="NA"/>
    <s v="Reg"/>
    <s v="Lvl"/>
    <s v="AllPub"/>
    <s v="Inside"/>
    <s v="Gtl"/>
    <s v="Crawfor"/>
    <s v="Norm"/>
    <s v="Norm"/>
    <s v="1Fam"/>
    <s v="1Story"/>
    <n v="5"/>
    <n v="6"/>
    <n v="1913"/>
    <n v="2002"/>
    <s v="Gable"/>
    <s v="CompShg"/>
    <s v="WdShing"/>
    <s v="Stucco"/>
    <s v="None"/>
    <n v="0"/>
    <s v="TA"/>
    <s v="TA"/>
    <s v="PConc"/>
    <s v="TA"/>
    <s v="TA"/>
    <s v="No"/>
    <s v="LwQ"/>
    <n v="365"/>
    <s v="Unf"/>
    <n v="0"/>
    <n v="75"/>
    <n v="440"/>
    <s v="GasA"/>
    <s v="TA"/>
    <x v="1"/>
    <s v="SBrkr"/>
    <n v="694"/>
    <n v="0"/>
    <n v="0"/>
    <n v="694"/>
    <n v="0"/>
    <n v="0"/>
    <n v="1"/>
    <n v="0"/>
    <n v="2"/>
    <n v="1"/>
    <s v="Gd"/>
    <n v="4"/>
    <s v="Typ"/>
    <n v="1"/>
    <s v="Gd"/>
    <s v="Detchd"/>
    <n v="1990"/>
    <s v="Unf"/>
    <n v="1"/>
    <n v="352"/>
    <s v="Gd"/>
    <s v="TA"/>
    <s v="P"/>
    <n v="0"/>
    <n v="0"/>
    <n v="34"/>
    <n v="0"/>
    <n v="0"/>
    <n v="0"/>
    <s v="NA"/>
    <s v="MnPrv"/>
    <s v="NA"/>
    <n v="0"/>
    <n v="3"/>
    <n v="2007"/>
    <s v="WD"/>
    <s v="Normal"/>
    <n v="90350"/>
    <m/>
    <m/>
  </r>
  <r>
    <x v="1378"/>
    <n v="90"/>
    <s v="RL"/>
    <n v="72"/>
    <n v="10791"/>
    <s v="Pave"/>
    <s v="NA"/>
    <s v="Reg"/>
    <s v="Lvl"/>
    <s v="AllPub"/>
    <s v="Inside"/>
    <s v="Gtl"/>
    <s v="Sawyer"/>
    <s v="Norm"/>
    <s v="Norm"/>
    <s v="Duplex"/>
    <s v="1Story"/>
    <n v="4"/>
    <n v="5"/>
    <n v="1967"/>
    <n v="1967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x v="0"/>
    <s v="SBrkr"/>
    <n v="1296"/>
    <n v="0"/>
    <n v="0"/>
    <n v="1296"/>
    <n v="0"/>
    <n v="0"/>
    <n v="2"/>
    <n v="0"/>
    <n v="2"/>
    <n v="2"/>
    <s v="TA"/>
    <n v="6"/>
    <s v="Typ"/>
    <n v="0"/>
    <s v="NA"/>
    <s v="CarPort"/>
    <n v="1967"/>
    <s v="Unf"/>
    <n v="2"/>
    <n v="516"/>
    <s v="TA"/>
    <s v="TA"/>
    <s v="Y"/>
    <n v="0"/>
    <n v="0"/>
    <n v="0"/>
    <n v="0"/>
    <n v="0"/>
    <n v="0"/>
    <s v="NA"/>
    <s v="NA"/>
    <s v="Shed"/>
    <n v="500"/>
    <n v="10"/>
    <n v="2006"/>
    <s v="WD"/>
    <s v="Normal"/>
    <n v="90000"/>
    <m/>
    <m/>
  </r>
  <r>
    <x v="1379"/>
    <n v="190"/>
    <s v="RM"/>
    <n v="85"/>
    <n v="13600"/>
    <s v="Pave"/>
    <s v="Grvl"/>
    <s v="Reg"/>
    <s v="Lvl"/>
    <s v="AllPub"/>
    <s v="Inside"/>
    <s v="Gtl"/>
    <s v="OldTown"/>
    <s v="Norm"/>
    <s v="Norm"/>
    <s v="2fmCon"/>
    <s v="2Story"/>
    <n v="5"/>
    <n v="5"/>
    <n v="190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62"/>
    <n v="662"/>
    <s v="GasA"/>
    <s v="TA"/>
    <x v="1"/>
    <s v="SBrkr"/>
    <n v="1422"/>
    <n v="915"/>
    <n v="0"/>
    <n v="2337"/>
    <n v="0"/>
    <n v="0"/>
    <n v="2"/>
    <n v="0"/>
    <n v="5"/>
    <n v="2"/>
    <s v="TA"/>
    <n v="10"/>
    <s v="Min2"/>
    <n v="0"/>
    <s v="NA"/>
    <s v="Detchd"/>
    <n v="1945"/>
    <s v="Unf"/>
    <n v="2"/>
    <n v="560"/>
    <s v="TA"/>
    <s v="TA"/>
    <s v="Y"/>
    <n v="0"/>
    <n v="57"/>
    <n v="0"/>
    <n v="0"/>
    <n v="0"/>
    <n v="0"/>
    <s v="NA"/>
    <s v="NA"/>
    <s v="NA"/>
    <n v="0"/>
    <n v="9"/>
    <n v="2007"/>
    <s v="WD"/>
    <s v="Normal"/>
    <n v="90000"/>
    <m/>
    <m/>
  </r>
  <r>
    <x v="1380"/>
    <n v="90"/>
    <s v="RL"/>
    <n v="60"/>
    <n v="7200"/>
    <s v="Pave"/>
    <s v="NA"/>
    <s v="Reg"/>
    <s v="Lvl"/>
    <s v="AllPub"/>
    <s v="Inside"/>
    <s v="Gtl"/>
    <s v="NAmes"/>
    <s v="Norm"/>
    <s v="Norm"/>
    <s v="Duplex"/>
    <s v="1Story"/>
    <n v="4"/>
    <n v="5"/>
    <n v="1949"/>
    <n v="1950"/>
    <s v="Gable"/>
    <s v="CompShg"/>
    <s v="BrkFace"/>
    <s v="Stone"/>
    <s v="None"/>
    <n v="0"/>
    <s v="TA"/>
    <s v="TA"/>
    <s v="Slab"/>
    <s v="NA"/>
    <s v="NA"/>
    <s v="NA"/>
    <s v="NA"/>
    <n v="0"/>
    <s v="NA"/>
    <n v="0"/>
    <n v="0"/>
    <n v="0"/>
    <s v="Wall"/>
    <s v="Fa"/>
    <x v="1"/>
    <s v="FuseF"/>
    <n v="1040"/>
    <n v="0"/>
    <n v="0"/>
    <n v="1040"/>
    <n v="0"/>
    <n v="0"/>
    <n v="2"/>
    <n v="0"/>
    <n v="2"/>
    <n v="2"/>
    <s v="TA"/>
    <n v="6"/>
    <s v="Typ"/>
    <n v="0"/>
    <s v="NA"/>
    <s v="Detchd"/>
    <n v="1956"/>
    <s v="Unf"/>
    <n v="2"/>
    <n v="420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90000"/>
    <m/>
    <m/>
  </r>
  <r>
    <x v="1381"/>
    <n v="160"/>
    <s v="RM"/>
    <n v="21"/>
    <n v="1680"/>
    <s v="Pave"/>
    <s v="NA"/>
    <s v="Reg"/>
    <s v="Lvl"/>
    <s v="AllPub"/>
    <s v="Inside"/>
    <s v="Gtl"/>
    <s v="BrDale"/>
    <s v="Norm"/>
    <s v="Norm"/>
    <s v="TwnhsE"/>
    <s v="2Story"/>
    <n v="6"/>
    <n v="3"/>
    <n v="1971"/>
    <n v="1971"/>
    <s v="Gable"/>
    <s v="CompShg"/>
    <s v="HdBoard"/>
    <s v="HdBoard"/>
    <s v="BrkFace"/>
    <n v="604"/>
    <s v="TA"/>
    <s v="TA"/>
    <s v="CBlock"/>
    <s v="TA"/>
    <s v="TA"/>
    <s v="No"/>
    <s v="ALQ"/>
    <n v="358"/>
    <s v="Unf"/>
    <n v="0"/>
    <n v="125"/>
    <n v="483"/>
    <s v="GasA"/>
    <s v="TA"/>
    <x v="0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8"/>
    <n v="2008"/>
    <s v="WD"/>
    <s v="Normal"/>
    <n v="89500"/>
    <m/>
    <m/>
  </r>
  <r>
    <x v="1382"/>
    <n v="50"/>
    <s v="RM"/>
    <s v="NA"/>
    <n v="7920"/>
    <s v="Pave"/>
    <s v="Grvl"/>
    <s v="IR1"/>
    <s v="Lvl"/>
    <s v="AllPub"/>
    <s v="Inside"/>
    <s v="Gtl"/>
    <s v="IDOTRR"/>
    <s v="Artery"/>
    <s v="Norm"/>
    <s v="1Fam"/>
    <s v="1.5Fin"/>
    <n v="6"/>
    <n v="7"/>
    <n v="1920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319"/>
    <n v="319"/>
    <s v="GasA"/>
    <s v="TA"/>
    <x v="0"/>
    <s v="FuseA"/>
    <n v="1035"/>
    <n v="371"/>
    <n v="0"/>
    <n v="1406"/>
    <n v="0"/>
    <n v="0"/>
    <n v="1"/>
    <n v="0"/>
    <n v="3"/>
    <n v="1"/>
    <s v="Fa"/>
    <n v="6"/>
    <s v="Typ"/>
    <n v="0"/>
    <s v="NA"/>
    <s v="NA"/>
    <s v="NA"/>
    <s v="NA"/>
    <n v="0"/>
    <n v="0"/>
    <s v="NA"/>
    <s v="NA"/>
    <s v="N"/>
    <n v="0"/>
    <n v="144"/>
    <n v="0"/>
    <n v="0"/>
    <n v="0"/>
    <n v="0"/>
    <s v="NA"/>
    <s v="MnPrv"/>
    <s v="NA"/>
    <n v="0"/>
    <n v="3"/>
    <n v="2008"/>
    <s v="WD"/>
    <s v="Normal"/>
    <n v="89500"/>
    <m/>
    <m/>
  </r>
  <r>
    <x v="1383"/>
    <n v="30"/>
    <s v="RM"/>
    <n v="50"/>
    <n v="5925"/>
    <s v="Pave"/>
    <s v="NA"/>
    <s v="Reg"/>
    <s v="Bnk"/>
    <s v="AllPub"/>
    <s v="Inside"/>
    <s v="Gtl"/>
    <s v="OldTown"/>
    <s v="Norm"/>
    <s v="Norm"/>
    <s v="1Fam"/>
    <s v="1Story"/>
    <n v="4"/>
    <n v="7"/>
    <n v="1937"/>
    <n v="2000"/>
    <s v="Hip"/>
    <s v="CompShg"/>
    <s v="Stucco"/>
    <s v="Stucco"/>
    <s v="BrkCmn"/>
    <n v="435"/>
    <s v="TA"/>
    <s v="TA"/>
    <s v="BrkTil"/>
    <s v="Fa"/>
    <s v="TA"/>
    <s v="No"/>
    <s v="Rec"/>
    <n v="168"/>
    <s v="Unf"/>
    <n v="0"/>
    <n v="739"/>
    <n v="907"/>
    <s v="GasA"/>
    <s v="TA"/>
    <x v="0"/>
    <s v="SBrkr"/>
    <n v="1131"/>
    <n v="0"/>
    <n v="0"/>
    <n v="1131"/>
    <n v="0"/>
    <n v="0"/>
    <n v="1"/>
    <n v="0"/>
    <n v="2"/>
    <n v="1"/>
    <s v="TA"/>
    <n v="7"/>
    <s v="Typ"/>
    <n v="0"/>
    <s v="NA"/>
    <s v="Detchd"/>
    <n v="1995"/>
    <s v="Unf"/>
    <n v="2"/>
    <n v="672"/>
    <s v="TA"/>
    <s v="TA"/>
    <s v="Y"/>
    <n v="0"/>
    <n v="72"/>
    <n v="0"/>
    <n v="0"/>
    <n v="0"/>
    <n v="0"/>
    <s v="NA"/>
    <s v="MnPrv"/>
    <s v="NA"/>
    <n v="0"/>
    <n v="3"/>
    <n v="2007"/>
    <s v="WD"/>
    <s v="Alloca"/>
    <n v="89471"/>
    <m/>
    <m/>
  </r>
  <r>
    <x v="1384"/>
    <n v="30"/>
    <s v="RM"/>
    <n v="50"/>
    <n v="6000"/>
    <s v="Pave"/>
    <s v="NA"/>
    <s v="Reg"/>
    <s v="Lvl"/>
    <s v="AllPub"/>
    <s v="Inside"/>
    <s v="Gtl"/>
    <s v="BrkSide"/>
    <s v="Norm"/>
    <s v="Norm"/>
    <s v="1Fam"/>
    <s v="1Story"/>
    <n v="5"/>
    <n v="7"/>
    <n v="1921"/>
    <n v="1950"/>
    <s v="Gable"/>
    <s v="CompShg"/>
    <s v="Wd Sdng"/>
    <s v="Wd Shng"/>
    <s v="None"/>
    <n v="0"/>
    <s v="TA"/>
    <s v="TA"/>
    <s v="CBlock"/>
    <s v="TA"/>
    <s v="TA"/>
    <s v="No"/>
    <s v="LwQ"/>
    <n v="616"/>
    <s v="Unf"/>
    <n v="0"/>
    <n v="0"/>
    <n v="616"/>
    <s v="GasA"/>
    <s v="Gd"/>
    <x v="0"/>
    <s v="SBrkr"/>
    <n v="616"/>
    <n v="0"/>
    <n v="0"/>
    <n v="616"/>
    <n v="0"/>
    <n v="0"/>
    <n v="1"/>
    <n v="0"/>
    <n v="2"/>
    <n v="1"/>
    <s v="TA"/>
    <n v="4"/>
    <s v="Typ"/>
    <n v="0"/>
    <s v="NA"/>
    <s v="Detchd"/>
    <n v="1921"/>
    <s v="Unf"/>
    <n v="1"/>
    <n v="205"/>
    <s v="TA"/>
    <s v="TA"/>
    <s v="Y"/>
    <n v="0"/>
    <n v="0"/>
    <n v="129"/>
    <n v="0"/>
    <n v="0"/>
    <n v="0"/>
    <s v="NA"/>
    <s v="NA"/>
    <s v="NA"/>
    <n v="0"/>
    <n v="6"/>
    <n v="2006"/>
    <s v="WD"/>
    <s v="Normal"/>
    <n v="89000"/>
    <m/>
    <m/>
  </r>
  <r>
    <x v="1385"/>
    <n v="20"/>
    <s v="RL"/>
    <s v="NA"/>
    <n v="8125"/>
    <s v="Pave"/>
    <s v="NA"/>
    <s v="IR1"/>
    <s v="Lvl"/>
    <s v="AllPub"/>
    <s v="Corner"/>
    <s v="Gtl"/>
    <s v="NAmes"/>
    <s v="Norm"/>
    <s v="Norm"/>
    <s v="1Fam"/>
    <s v="1Story"/>
    <n v="4"/>
    <n v="4"/>
    <n v="1971"/>
    <n v="1971"/>
    <s v="Gable"/>
    <s v="CompShg"/>
    <s v="HdBoard"/>
    <s v="HdBoard"/>
    <s v="None"/>
    <n v="0"/>
    <s v="TA"/>
    <s v="TA"/>
    <s v="CBlock"/>
    <s v="TA"/>
    <s v="TA"/>
    <s v="No"/>
    <s v="BLQ"/>
    <n v="614"/>
    <s v="Unf"/>
    <n v="0"/>
    <n v="244"/>
    <n v="858"/>
    <s v="GasA"/>
    <s v="TA"/>
    <x v="0"/>
    <s v="SBrkr"/>
    <n v="858"/>
    <n v="0"/>
    <n v="0"/>
    <n v="858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6"/>
    <n v="2006"/>
    <s v="WD"/>
    <s v="Normal"/>
    <n v="88000"/>
    <m/>
    <m/>
  </r>
  <r>
    <x v="1386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n v="1971"/>
    <n v="1971"/>
    <s v="Gable"/>
    <s v="CompShg"/>
    <s v="HdBoard"/>
    <s v="ImStucc"/>
    <s v="BrkFace"/>
    <n v="381"/>
    <s v="TA"/>
    <s v="TA"/>
    <s v="CBlock"/>
    <s v="TA"/>
    <s v="TA"/>
    <s v="No"/>
    <s v="Unf"/>
    <n v="0"/>
    <s v="Unf"/>
    <n v="0"/>
    <n v="525"/>
    <n v="525"/>
    <s v="GasA"/>
    <s v="TA"/>
    <x v="0"/>
    <s v="SBrkr"/>
    <n v="525"/>
    <n v="567"/>
    <n v="0"/>
    <n v="1092"/>
    <n v="0"/>
    <n v="0"/>
    <n v="1"/>
    <n v="1"/>
    <n v="3"/>
    <n v="1"/>
    <s v="TA"/>
    <n v="6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3"/>
    <n v="2010"/>
    <s v="WD"/>
    <s v="Family"/>
    <n v="88000"/>
    <m/>
    <m/>
  </r>
  <r>
    <x v="1387"/>
    <n v="30"/>
    <s v="RM"/>
    <n v="51"/>
    <n v="6120"/>
    <s v="Pave"/>
    <s v="NA"/>
    <s v="Reg"/>
    <s v="Lvl"/>
    <s v="AllPub"/>
    <s v="Inside"/>
    <s v="Gtl"/>
    <s v="BrkSide"/>
    <s v="Norm"/>
    <s v="Norm"/>
    <s v="1Fam"/>
    <s v="1Story"/>
    <n v="5"/>
    <n v="7"/>
    <n v="1925"/>
    <n v="1950"/>
    <s v="Gable"/>
    <s v="CompShg"/>
    <s v="MetalSd"/>
    <s v="MetalSd"/>
    <s v="None"/>
    <n v="0"/>
    <s v="TA"/>
    <s v="TA"/>
    <s v="BrkTil"/>
    <s v="TA"/>
    <s v="TA"/>
    <s v="No"/>
    <s v="Rec"/>
    <n v="489"/>
    <s v="Unf"/>
    <n v="0"/>
    <n v="279"/>
    <n v="768"/>
    <s v="GasA"/>
    <s v="TA"/>
    <x v="1"/>
    <s v="SBrkr"/>
    <n v="1015"/>
    <n v="0"/>
    <n v="0"/>
    <n v="1015"/>
    <n v="0"/>
    <n v="0"/>
    <n v="1"/>
    <n v="0"/>
    <n v="3"/>
    <n v="1"/>
    <s v="TA"/>
    <n v="6"/>
    <s v="Min1"/>
    <n v="0"/>
    <s v="NA"/>
    <s v="Detchd"/>
    <n v="1925"/>
    <s v="Unf"/>
    <n v="1"/>
    <n v="450"/>
    <s v="TA"/>
    <s v="TA"/>
    <s v="Y"/>
    <n v="0"/>
    <n v="0"/>
    <n v="112"/>
    <n v="0"/>
    <n v="120"/>
    <n v="0"/>
    <s v="NA"/>
    <s v="MnPrv"/>
    <s v="Shed"/>
    <n v="620"/>
    <n v="7"/>
    <n v="2006"/>
    <s v="WD"/>
    <s v="Abnorml"/>
    <n v="88000"/>
    <m/>
    <m/>
  </r>
  <r>
    <x v="1388"/>
    <n v="160"/>
    <s v="RM"/>
    <n v="21"/>
    <n v="2217"/>
    <s v="Pave"/>
    <s v="NA"/>
    <s v="Reg"/>
    <s v="Lvl"/>
    <s v="AllPub"/>
    <s v="Inside"/>
    <s v="Gtl"/>
    <s v="MeadowV"/>
    <s v="Norm"/>
    <s v="Norm"/>
    <s v="TwnhsE"/>
    <s v="2Story"/>
    <n v="4"/>
    <n v="4"/>
    <n v="1970"/>
    <n v="1970"/>
    <s v="Gable"/>
    <s v="CompShg"/>
    <s v="CemntBd"/>
    <s v="CmentBd"/>
    <s v="None"/>
    <n v="0"/>
    <s v="TA"/>
    <s v="TA"/>
    <s v="CBlock"/>
    <s v="TA"/>
    <s v="TA"/>
    <s v="No"/>
    <s v="BLQ"/>
    <n v="273"/>
    <s v="LwQ"/>
    <n v="273"/>
    <n v="0"/>
    <n v="546"/>
    <s v="GasA"/>
    <s v="TA"/>
    <x v="0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0"/>
    <s v="RFn"/>
    <n v="1"/>
    <n v="286"/>
    <s v="TA"/>
    <s v="TA"/>
    <s v="Y"/>
    <n v="238"/>
    <n v="0"/>
    <n v="0"/>
    <n v="0"/>
    <n v="0"/>
    <n v="0"/>
    <s v="NA"/>
    <s v="NA"/>
    <s v="NA"/>
    <n v="0"/>
    <n v="8"/>
    <n v="2009"/>
    <s v="WD"/>
    <s v="Normal"/>
    <n v="88000"/>
    <m/>
    <m/>
  </r>
  <r>
    <x v="1389"/>
    <n v="90"/>
    <s v="RL"/>
    <s v="NA"/>
    <n v="8544"/>
    <s v="Pave"/>
    <s v="NA"/>
    <s v="Reg"/>
    <s v="Lvl"/>
    <s v="AllPub"/>
    <s v="Inside"/>
    <s v="Gtl"/>
    <s v="NAmes"/>
    <s v="Norm"/>
    <s v="Norm"/>
    <s v="Duplex"/>
    <s v="1Story"/>
    <n v="3"/>
    <n v="4"/>
    <n v="1949"/>
    <n v="1950"/>
    <s v="Gable"/>
    <s v="CompShg"/>
    <s v="Stucco"/>
    <s v="Stucco"/>
    <s v="BrkFace"/>
    <n v="340"/>
    <s v="TA"/>
    <s v="TA"/>
    <s v="Slab"/>
    <s v="NA"/>
    <s v="NA"/>
    <s v="NA"/>
    <s v="NA"/>
    <n v="0"/>
    <s v="NA"/>
    <n v="0"/>
    <n v="0"/>
    <n v="0"/>
    <s v="Wall"/>
    <s v="Fa"/>
    <x v="1"/>
    <s v="FuseA"/>
    <n v="1040"/>
    <n v="0"/>
    <n v="0"/>
    <n v="1040"/>
    <n v="0"/>
    <n v="0"/>
    <n v="2"/>
    <n v="0"/>
    <n v="2"/>
    <n v="2"/>
    <s v="TA"/>
    <n v="6"/>
    <s v="Typ"/>
    <n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87500"/>
    <m/>
    <m/>
  </r>
  <r>
    <x v="1390"/>
    <n v="45"/>
    <s v="RM"/>
    <n v="55"/>
    <n v="4388"/>
    <s v="Pave"/>
    <s v="NA"/>
    <s v="IR1"/>
    <s v="Bnk"/>
    <s v="AllPub"/>
    <s v="Inside"/>
    <s v="Gtl"/>
    <s v="OldTown"/>
    <s v="Feedr"/>
    <s v="Norm"/>
    <s v="1Fam"/>
    <s v="1.5Unf"/>
    <n v="5"/>
    <n v="7"/>
    <n v="1930"/>
    <n v="1950"/>
    <s v="Gable"/>
    <s v="CompShg"/>
    <s v="WdShing"/>
    <s v="Wd Sdng"/>
    <s v="None"/>
    <n v="0"/>
    <s v="TA"/>
    <s v="Gd"/>
    <s v="BrkTil"/>
    <s v="TA"/>
    <s v="TA"/>
    <s v="No"/>
    <s v="LwQ"/>
    <n v="116"/>
    <s v="Unf"/>
    <n v="0"/>
    <n v="556"/>
    <n v="672"/>
    <s v="GasA"/>
    <s v="Ex"/>
    <x v="0"/>
    <s v="SBrkr"/>
    <n v="840"/>
    <n v="0"/>
    <n v="0"/>
    <n v="840"/>
    <n v="0"/>
    <n v="0"/>
    <n v="1"/>
    <n v="0"/>
    <n v="3"/>
    <n v="1"/>
    <s v="TA"/>
    <n v="5"/>
    <s v="Typ"/>
    <n v="1"/>
    <s v="T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n v="2007"/>
    <s v="WD"/>
    <s v="Normal"/>
    <n v="87000"/>
    <m/>
    <m/>
  </r>
  <r>
    <x v="1391"/>
    <n v="45"/>
    <s v="RM"/>
    <n v="50"/>
    <n v="5000"/>
    <s v="Pave"/>
    <s v="NA"/>
    <s v="Reg"/>
    <s v="Lvl"/>
    <s v="AllPub"/>
    <s v="Inside"/>
    <s v="Gtl"/>
    <s v="IDOTRR"/>
    <s v="RRAe"/>
    <s v="Norm"/>
    <s v="1Fam"/>
    <s v="1.5Unf"/>
    <n v="5"/>
    <n v="6"/>
    <n v="1941"/>
    <n v="1950"/>
    <s v="Gable"/>
    <s v="CompShg"/>
    <s v="MetalSd"/>
    <s v="MetalSd"/>
    <s v="None"/>
    <n v="0"/>
    <s v="TA"/>
    <s v="TA"/>
    <s v="CBlock"/>
    <s v="TA"/>
    <s v="TA"/>
    <s v="Av"/>
    <s v="BLQ"/>
    <n v="116"/>
    <s v="Unf"/>
    <n v="0"/>
    <n v="604"/>
    <n v="720"/>
    <s v="GasA"/>
    <s v="Po"/>
    <x v="1"/>
    <s v="FuseF"/>
    <n v="803"/>
    <n v="0"/>
    <n v="0"/>
    <n v="803"/>
    <n v="0"/>
    <n v="0"/>
    <n v="1"/>
    <n v="0"/>
    <n v="2"/>
    <n v="1"/>
    <s v="TA"/>
    <n v="5"/>
    <s v="Typ"/>
    <n v="0"/>
    <s v="NA"/>
    <s v="Detchd"/>
    <n v="1941"/>
    <s v="Unf"/>
    <n v="2"/>
    <n v="360"/>
    <s v="TA"/>
    <s v="TA"/>
    <s v="Y"/>
    <n v="0"/>
    <n v="0"/>
    <n v="244"/>
    <n v="0"/>
    <n v="0"/>
    <n v="0"/>
    <s v="NA"/>
    <s v="NA"/>
    <s v="NA"/>
    <n v="0"/>
    <n v="12"/>
    <n v="2007"/>
    <s v="WD"/>
    <s v="Normal"/>
    <n v="87000"/>
    <m/>
    <m/>
  </r>
  <r>
    <x v="1392"/>
    <n v="70"/>
    <s v="RM"/>
    <n v="60"/>
    <n v="9600"/>
    <s v="Pave"/>
    <s v="Grvl"/>
    <s v="Reg"/>
    <s v="Lvl"/>
    <s v="AllPub"/>
    <s v="Inside"/>
    <s v="Gtl"/>
    <s v="OldTown"/>
    <s v="Norm"/>
    <s v="Norm"/>
    <s v="1Fam"/>
    <s v="2Story"/>
    <n v="4"/>
    <n v="2"/>
    <n v="1900"/>
    <n v="1950"/>
    <s v="Gable"/>
    <s v="CompShg"/>
    <s v="AsbShng"/>
    <s v="Stucco"/>
    <s v="None"/>
    <n v="0"/>
    <s v="TA"/>
    <s v="TA"/>
    <s v="BrkTil"/>
    <s v="TA"/>
    <s v="Fa"/>
    <s v="No"/>
    <s v="Unf"/>
    <n v="0"/>
    <s v="Unf"/>
    <n v="0"/>
    <n v="1095"/>
    <n v="1095"/>
    <s v="GasW"/>
    <s v="Fa"/>
    <x v="1"/>
    <s v="SBrkr"/>
    <n v="1095"/>
    <n v="679"/>
    <n v="0"/>
    <n v="1774"/>
    <n v="1"/>
    <n v="0"/>
    <n v="2"/>
    <n v="0"/>
    <n v="4"/>
    <n v="2"/>
    <s v="TA"/>
    <n v="8"/>
    <s v="Min2"/>
    <n v="0"/>
    <s v="NA"/>
    <s v="2Types"/>
    <n v="1920"/>
    <s v="Unf"/>
    <n v="3"/>
    <n v="779"/>
    <s v="Fa"/>
    <s v="Fa"/>
    <s v="N"/>
    <n v="0"/>
    <n v="0"/>
    <n v="90"/>
    <n v="0"/>
    <n v="0"/>
    <n v="0"/>
    <s v="NA"/>
    <s v="NA"/>
    <s v="NA"/>
    <n v="0"/>
    <n v="5"/>
    <n v="2006"/>
    <s v="WD"/>
    <s v="Normal"/>
    <n v="87000"/>
    <m/>
    <m/>
  </r>
  <r>
    <x v="1393"/>
    <n v="50"/>
    <s v="RM"/>
    <n v="52"/>
    <n v="9439"/>
    <s v="Pave"/>
    <s v="NA"/>
    <s v="Reg"/>
    <s v="Lvl"/>
    <s v="AllPub"/>
    <s v="Inside"/>
    <s v="Gtl"/>
    <s v="OldTown"/>
    <s v="Norm"/>
    <s v="Norm"/>
    <s v="1Fam"/>
    <s v="1.5Fin"/>
    <n v="5"/>
    <n v="5"/>
    <n v="1930"/>
    <n v="1950"/>
    <s v="Gable"/>
    <s v="CompShg"/>
    <s v="Wd Sdng"/>
    <s v="Wd Sdng"/>
    <s v="None"/>
    <n v="0"/>
    <s v="TA"/>
    <s v="TA"/>
    <s v="CBlock"/>
    <s v="TA"/>
    <s v="TA"/>
    <s v="No"/>
    <s v="LwQ"/>
    <n v="324"/>
    <s v="Unf"/>
    <n v="0"/>
    <n v="588"/>
    <n v="912"/>
    <s v="GasA"/>
    <s v="Gd"/>
    <x v="0"/>
    <s v="FuseA"/>
    <n v="912"/>
    <n v="336"/>
    <n v="0"/>
    <n v="1248"/>
    <n v="0"/>
    <n v="0"/>
    <n v="1"/>
    <n v="0"/>
    <n v="2"/>
    <n v="1"/>
    <s v="TA"/>
    <n v="6"/>
    <s v="Typ"/>
    <n v="0"/>
    <s v="NA"/>
    <s v="Detchd"/>
    <n v="1957"/>
    <s v="Unf"/>
    <n v="1"/>
    <n v="160"/>
    <s v="Fa"/>
    <s v="Fa"/>
    <s v="Y"/>
    <n v="0"/>
    <n v="0"/>
    <n v="192"/>
    <n v="0"/>
    <n v="0"/>
    <n v="0"/>
    <s v="NA"/>
    <s v="NA"/>
    <s v="NA"/>
    <n v="0"/>
    <n v="3"/>
    <n v="2007"/>
    <s v="WD"/>
    <s v="Normal"/>
    <n v="87000"/>
    <m/>
    <m/>
  </r>
  <r>
    <x v="1394"/>
    <n v="180"/>
    <s v="RM"/>
    <n v="21"/>
    <n v="1526"/>
    <s v="Pave"/>
    <s v="NA"/>
    <s v="Reg"/>
    <s v="Lvl"/>
    <s v="AllPub"/>
    <s v="Inside"/>
    <s v="Gtl"/>
    <s v="MeadowV"/>
    <s v="Norm"/>
    <s v="Norm"/>
    <s v="Twnhs"/>
    <s v="SFoyer"/>
    <n v="4"/>
    <n v="8"/>
    <n v="1970"/>
    <n v="2002"/>
    <s v="Gable"/>
    <s v="CompShg"/>
    <s v="CemntBd"/>
    <s v="CmentBd"/>
    <s v="None"/>
    <n v="0"/>
    <s v="TA"/>
    <s v="Gd"/>
    <s v="CBlock"/>
    <s v="Gd"/>
    <s v="TA"/>
    <s v="Av"/>
    <s v="GLQ"/>
    <n v="515"/>
    <s v="Unf"/>
    <n v="0"/>
    <n v="115"/>
    <n v="630"/>
    <s v="GasA"/>
    <s v="TA"/>
    <x v="0"/>
    <s v="SBrkr"/>
    <n v="630"/>
    <n v="0"/>
    <n v="0"/>
    <n v="630"/>
    <n v="1"/>
    <n v="0"/>
    <n v="1"/>
    <n v="0"/>
    <n v="1"/>
    <n v="1"/>
    <s v="Gd"/>
    <n v="3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86000"/>
    <m/>
    <m/>
  </r>
  <r>
    <x v="1395"/>
    <n v="30"/>
    <s v="RL"/>
    <n v="58"/>
    <n v="9098"/>
    <s v="Pave"/>
    <s v="NA"/>
    <s v="IR1"/>
    <s v="Lvl"/>
    <s v="AllPub"/>
    <s v="Inside"/>
    <s v="Gtl"/>
    <s v="Edwards"/>
    <s v="Norm"/>
    <s v="Norm"/>
    <s v="1Fam"/>
    <s v="1Story"/>
    <n v="4"/>
    <n v="7"/>
    <n v="1920"/>
    <n v="2002"/>
    <s v="Gable"/>
    <s v="CompShg"/>
    <s v="Wd Sdng"/>
    <s v="Wd Sdng"/>
    <s v="None"/>
    <n v="0"/>
    <s v="TA"/>
    <s v="TA"/>
    <s v="BrkTil"/>
    <s v="TA"/>
    <s v="TA"/>
    <s v="Mn"/>
    <s v="ALQ"/>
    <n v="348"/>
    <s v="Unf"/>
    <n v="0"/>
    <n v="180"/>
    <n v="528"/>
    <s v="GasA"/>
    <s v="Ex"/>
    <x v="0"/>
    <s v="SBrkr"/>
    <n v="605"/>
    <n v="0"/>
    <n v="0"/>
    <n v="605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44"/>
    <n v="0"/>
    <n v="0"/>
    <n v="0"/>
    <s v="NA"/>
    <s v="NA"/>
    <s v="NA"/>
    <n v="0"/>
    <n v="7"/>
    <n v="2007"/>
    <s v="WD"/>
    <s v="Normal"/>
    <n v="86000"/>
    <m/>
    <m/>
  </r>
  <r>
    <x v="1396"/>
    <n v="30"/>
    <s v="RL"/>
    <n v="60"/>
    <n v="5400"/>
    <s v="Pave"/>
    <s v="NA"/>
    <s v="Reg"/>
    <s v="Lvl"/>
    <s v="AllPub"/>
    <s v="Corner"/>
    <s v="Gtl"/>
    <s v="OldTown"/>
    <s v="Norm"/>
    <s v="Norm"/>
    <s v="1Fam"/>
    <s v="1Story"/>
    <n v="5"/>
    <n v="6"/>
    <n v="1920"/>
    <n v="195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91"/>
    <n v="691"/>
    <s v="GasA"/>
    <s v="Ex"/>
    <x v="0"/>
    <s v="FuseA"/>
    <n v="691"/>
    <n v="0"/>
    <n v="0"/>
    <n v="691"/>
    <n v="0"/>
    <n v="0"/>
    <n v="1"/>
    <n v="0"/>
    <n v="2"/>
    <n v="1"/>
    <s v="Ex"/>
    <n v="4"/>
    <s v="Typ"/>
    <n v="0"/>
    <s v="NA"/>
    <s v="Detchd"/>
    <n v="1920"/>
    <s v="Unf"/>
    <n v="1"/>
    <n v="216"/>
    <s v="Fa"/>
    <s v="TA"/>
    <s v="N"/>
    <n v="0"/>
    <n v="20"/>
    <n v="94"/>
    <n v="0"/>
    <n v="0"/>
    <n v="0"/>
    <s v="NA"/>
    <s v="NA"/>
    <s v="NA"/>
    <n v="0"/>
    <n v="1"/>
    <n v="2007"/>
    <s v="WD"/>
    <s v="Abnorml"/>
    <n v="86000"/>
    <m/>
    <m/>
  </r>
  <r>
    <x v="1397"/>
    <n v="30"/>
    <s v="RL"/>
    <n v="51"/>
    <n v="5900"/>
    <s v="Pave"/>
    <s v="NA"/>
    <s v="IR1"/>
    <s v="Bnk"/>
    <s v="AllPub"/>
    <s v="Inside"/>
    <s v="Gtl"/>
    <s v="BrkSide"/>
    <s v="Norm"/>
    <s v="Norm"/>
    <s v="1Fam"/>
    <s v="1Story"/>
    <n v="4"/>
    <n v="7"/>
    <n v="1923"/>
    <n v="1958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440"/>
    <n v="440"/>
    <s v="GasA"/>
    <s v="TA"/>
    <x v="0"/>
    <s v="FuseA"/>
    <n v="869"/>
    <n v="0"/>
    <n v="0"/>
    <n v="869"/>
    <n v="0"/>
    <n v="0"/>
    <n v="1"/>
    <n v="0"/>
    <n v="2"/>
    <n v="1"/>
    <s v="F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6"/>
    <s v="WD"/>
    <s v="Normal"/>
    <n v="85500"/>
    <m/>
    <m/>
  </r>
  <r>
    <x v="1398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n v="1971"/>
    <n v="1971"/>
    <s v="Gable"/>
    <s v="CompShg"/>
    <s v="HdBoard"/>
    <s v="HdBoard"/>
    <s v="BrkFace"/>
    <n v="232"/>
    <s v="TA"/>
    <s v="TA"/>
    <s v="CBlock"/>
    <s v="TA"/>
    <s v="TA"/>
    <s v="No"/>
    <s v="ALQ"/>
    <n v="387"/>
    <s v="Unf"/>
    <n v="0"/>
    <n v="96"/>
    <n v="483"/>
    <s v="GasA"/>
    <s v="TA"/>
    <x v="0"/>
    <s v="SBrkr"/>
    <n v="483"/>
    <n v="504"/>
    <n v="0"/>
    <n v="987"/>
    <n v="0"/>
    <n v="0"/>
    <n v="1"/>
    <n v="1"/>
    <n v="2"/>
    <n v="1"/>
    <s v="TA"/>
    <n v="4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7"/>
    <n v="2008"/>
    <s v="COD"/>
    <s v="Abnorml"/>
    <n v="85400"/>
    <m/>
    <m/>
  </r>
  <r>
    <x v="1399"/>
    <n v="50"/>
    <s v="C (all)"/>
    <n v="105"/>
    <n v="8470"/>
    <s v="Pave"/>
    <s v="NA"/>
    <s v="IR1"/>
    <s v="Lvl"/>
    <s v="AllPub"/>
    <s v="Corner"/>
    <s v="Gtl"/>
    <s v="IDOTRR"/>
    <s v="Feedr"/>
    <s v="Feedr"/>
    <s v="1Fam"/>
    <s v="1.5Fin"/>
    <n v="3"/>
    <n v="2"/>
    <n v="1915"/>
    <n v="1982"/>
    <s v="Hip"/>
    <s v="CompShg"/>
    <s v="Plywood"/>
    <s v="Plywood"/>
    <s v="None"/>
    <n v="0"/>
    <s v="Fa"/>
    <s v="Fa"/>
    <s v="CBlock"/>
    <s v="TA"/>
    <s v="Fa"/>
    <s v="No"/>
    <s v="Unf"/>
    <n v="0"/>
    <s v="Unf"/>
    <n v="0"/>
    <n v="1013"/>
    <n v="1013"/>
    <s v="GasA"/>
    <s v="TA"/>
    <x v="1"/>
    <s v="SBrkr"/>
    <n v="1013"/>
    <n v="0"/>
    <n v="513"/>
    <n v="1526"/>
    <n v="0"/>
    <n v="0"/>
    <n v="1"/>
    <n v="0"/>
    <n v="2"/>
    <n v="1"/>
    <s v="Fa"/>
    <n v="6"/>
    <s v="Typ"/>
    <n v="0"/>
    <s v="NA"/>
    <s v="NA"/>
    <s v="NA"/>
    <s v="NA"/>
    <n v="0"/>
    <n v="0"/>
    <s v="NA"/>
    <s v="NA"/>
    <s v="N"/>
    <n v="0"/>
    <n v="0"/>
    <n v="156"/>
    <n v="0"/>
    <n v="0"/>
    <n v="0"/>
    <s v="NA"/>
    <s v="MnPrv"/>
    <s v="NA"/>
    <n v="0"/>
    <n v="10"/>
    <n v="2009"/>
    <s v="ConLD"/>
    <s v="Abnorml"/>
    <n v="85000"/>
    <m/>
    <m/>
  </r>
  <r>
    <x v="1400"/>
    <n v="160"/>
    <s v="RM"/>
    <n v="36"/>
    <n v="2592"/>
    <s v="Pave"/>
    <s v="NA"/>
    <s v="Reg"/>
    <s v="Lvl"/>
    <s v="AllPub"/>
    <s v="Inside"/>
    <s v="Gtl"/>
    <s v="MeadowV"/>
    <s v="Norm"/>
    <s v="Norm"/>
    <s v="TwnhsE"/>
    <s v="2Story"/>
    <n v="5"/>
    <n v="3"/>
    <n v="1976"/>
    <n v="1976"/>
    <s v="Gable"/>
    <s v="CompShg"/>
    <s v="CemntBd"/>
    <s v="CmentBd"/>
    <s v="None"/>
    <n v="0"/>
    <s v="TA"/>
    <s v="TA"/>
    <s v="CBlock"/>
    <s v="Gd"/>
    <s v="TA"/>
    <s v="No"/>
    <s v="Rec"/>
    <n v="129"/>
    <s v="BLQ"/>
    <n v="232"/>
    <n v="175"/>
    <n v="536"/>
    <s v="GasA"/>
    <s v="TA"/>
    <x v="0"/>
    <s v="SBrkr"/>
    <n v="536"/>
    <n v="576"/>
    <n v="0"/>
    <n v="1112"/>
    <n v="0"/>
    <n v="0"/>
    <n v="1"/>
    <n v="1"/>
    <n v="3"/>
    <n v="1"/>
    <s v="TA"/>
    <n v="4"/>
    <s v="Typ"/>
    <n v="0"/>
    <s v="NA"/>
    <s v="Attchd"/>
    <n v="1976"/>
    <s v="Unf"/>
    <n v="1"/>
    <n v="336"/>
    <s v="TA"/>
    <s v="TA"/>
    <s v="Y"/>
    <n v="182"/>
    <n v="0"/>
    <n v="0"/>
    <n v="0"/>
    <n v="0"/>
    <n v="0"/>
    <s v="NA"/>
    <s v="NA"/>
    <s v="NA"/>
    <n v="0"/>
    <n v="4"/>
    <n v="2010"/>
    <s v="WD"/>
    <s v="Normal"/>
    <n v="85000"/>
    <m/>
    <m/>
  </r>
  <r>
    <x v="1401"/>
    <n v="30"/>
    <s v="RL"/>
    <n v="67"/>
    <n v="8777"/>
    <s v="Pave"/>
    <s v="NA"/>
    <s v="Reg"/>
    <s v="Lvl"/>
    <s v="AllPub"/>
    <s v="Inside"/>
    <s v="Gtl"/>
    <s v="Edwards"/>
    <s v="Feedr"/>
    <s v="Norm"/>
    <s v="1Fam"/>
    <s v="1Story"/>
    <n v="5"/>
    <n v="7"/>
    <n v="1910"/>
    <n v="1950"/>
    <s v="Gable"/>
    <s v="CompShg"/>
    <s v="MetalSd"/>
    <s v="Wd Sdng"/>
    <s v="None"/>
    <n v="0"/>
    <s v="TA"/>
    <s v="TA"/>
    <s v="CBlock"/>
    <s v="Fa"/>
    <s v="TA"/>
    <s v="No"/>
    <s v="Unf"/>
    <n v="0"/>
    <s v="Unf"/>
    <n v="0"/>
    <n v="796"/>
    <n v="796"/>
    <s v="GasA"/>
    <s v="Gd"/>
    <x v="0"/>
    <s v="FuseA"/>
    <n v="796"/>
    <n v="0"/>
    <n v="0"/>
    <n v="796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P"/>
    <n v="328"/>
    <n v="0"/>
    <n v="164"/>
    <n v="0"/>
    <n v="0"/>
    <n v="0"/>
    <s v="NA"/>
    <s v="MnPrv"/>
    <s v="NA"/>
    <n v="0"/>
    <n v="5"/>
    <n v="2008"/>
    <s v="WD"/>
    <s v="Normal"/>
    <n v="85000"/>
    <m/>
    <m/>
  </r>
  <r>
    <x v="1402"/>
    <n v="30"/>
    <s v="RM"/>
    <n v="60"/>
    <n v="7200"/>
    <s v="Pave"/>
    <s v="NA"/>
    <s v="Reg"/>
    <s v="Lvl"/>
    <s v="AllPub"/>
    <s v="Inside"/>
    <s v="Gtl"/>
    <s v="OldTown"/>
    <s v="Norm"/>
    <s v="Norm"/>
    <s v="1Fam"/>
    <s v="1Story"/>
    <n v="5"/>
    <n v="4"/>
    <n v="1910"/>
    <n v="2006"/>
    <s v="Hip"/>
    <s v="CompShg"/>
    <s v="MetalSd"/>
    <s v="Stucco"/>
    <s v="None"/>
    <n v="0"/>
    <s v="TA"/>
    <s v="TA"/>
    <s v="BrkTil"/>
    <s v="TA"/>
    <s v="TA"/>
    <s v="No"/>
    <s v="ALQ"/>
    <n v="247"/>
    <s v="Rec"/>
    <n v="465"/>
    <n v="310"/>
    <n v="1022"/>
    <s v="GasW"/>
    <s v="TA"/>
    <x v="1"/>
    <s v="SBrkr"/>
    <n v="1022"/>
    <n v="0"/>
    <n v="0"/>
    <n v="1022"/>
    <n v="1"/>
    <n v="0"/>
    <n v="1"/>
    <n v="0"/>
    <n v="2"/>
    <n v="1"/>
    <s v="TA"/>
    <n v="4"/>
    <s v="Maj2"/>
    <n v="0"/>
    <s v="NA"/>
    <s v="Detchd"/>
    <n v="1956"/>
    <s v="Unf"/>
    <n v="1"/>
    <n v="280"/>
    <s v="TA"/>
    <s v="TA"/>
    <s v="Y"/>
    <n v="0"/>
    <n v="30"/>
    <n v="226"/>
    <n v="0"/>
    <n v="0"/>
    <n v="0"/>
    <s v="NA"/>
    <s v="NA"/>
    <s v="NA"/>
    <n v="0"/>
    <n v="6"/>
    <n v="2009"/>
    <s v="WD"/>
    <s v="Normal"/>
    <n v="85000"/>
    <m/>
    <m/>
  </r>
  <r>
    <x v="1403"/>
    <n v="20"/>
    <s v="RL"/>
    <n v="60"/>
    <n v="11100"/>
    <s v="Pave"/>
    <s v="NA"/>
    <s v="Reg"/>
    <s v="Low"/>
    <s v="AllPub"/>
    <s v="Inside"/>
    <s v="Gtl"/>
    <s v="Edwards"/>
    <s v="Norm"/>
    <s v="Norm"/>
    <s v="1Fam"/>
    <s v="1Story"/>
    <n v="4"/>
    <n v="7"/>
    <n v="1946"/>
    <n v="2006"/>
    <s v="Gable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Ex"/>
    <x v="0"/>
    <s v="SBrkr"/>
    <n v="930"/>
    <n v="0"/>
    <n v="0"/>
    <n v="930"/>
    <n v="0"/>
    <n v="0"/>
    <n v="1"/>
    <n v="0"/>
    <n v="2"/>
    <n v="1"/>
    <s v="Gd"/>
    <n v="6"/>
    <s v="Typ"/>
    <n v="0"/>
    <s v="NA"/>
    <s v="Detchd"/>
    <n v="1946"/>
    <s v="Unf"/>
    <n v="1"/>
    <n v="308"/>
    <s v="TA"/>
    <s v="TA"/>
    <s v="Y"/>
    <n v="0"/>
    <n v="0"/>
    <n v="0"/>
    <n v="0"/>
    <n v="0"/>
    <n v="0"/>
    <s v="NA"/>
    <s v="NA"/>
    <s v="NA"/>
    <n v="0"/>
    <n v="4"/>
    <n v="2010"/>
    <s v="WD"/>
    <s v="Abnorml"/>
    <n v="84900"/>
    <m/>
    <m/>
  </r>
  <r>
    <x v="1404"/>
    <n v="190"/>
    <s v="RM"/>
    <n v="60"/>
    <n v="6780"/>
    <s v="Pave"/>
    <s v="NA"/>
    <s v="Reg"/>
    <s v="Lvl"/>
    <s v="AllPub"/>
    <s v="Inside"/>
    <s v="Gtl"/>
    <s v="IDOTRR"/>
    <s v="Norm"/>
    <s v="Norm"/>
    <s v="2fmCon"/>
    <s v="1.5Fin"/>
    <n v="6"/>
    <n v="8"/>
    <n v="1935"/>
    <n v="1982"/>
    <s v="Gable"/>
    <s v="CompShg"/>
    <s v="Wd Sdng"/>
    <s v="Wd Sdng"/>
    <s v="None"/>
    <n v="0"/>
    <s v="TA"/>
    <s v="Fa"/>
    <s v="CBlock"/>
    <s v="TA"/>
    <s v="TA"/>
    <s v="Av"/>
    <s v="GLQ"/>
    <n v="490"/>
    <s v="Unf"/>
    <n v="0"/>
    <n v="30"/>
    <n v="520"/>
    <s v="GasA"/>
    <s v="Gd"/>
    <x v="1"/>
    <s v="SBrkr"/>
    <n v="520"/>
    <n v="0"/>
    <n v="234"/>
    <n v="75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53"/>
    <n v="0"/>
    <n v="0"/>
    <n v="0"/>
    <n v="0"/>
    <n v="0"/>
    <s v="NA"/>
    <s v="NA"/>
    <s v="NA"/>
    <n v="0"/>
    <n v="6"/>
    <n v="2006"/>
    <s v="WD"/>
    <s v="Normal"/>
    <n v="84500"/>
    <m/>
    <m/>
  </r>
  <r>
    <x v="1405"/>
    <n v="180"/>
    <s v="RM"/>
    <n v="21"/>
    <n v="1936"/>
    <s v="Pave"/>
    <s v="NA"/>
    <s v="Reg"/>
    <s v="Lvl"/>
    <s v="AllPub"/>
    <s v="Inside"/>
    <s v="Gtl"/>
    <s v="MeadowV"/>
    <s v="Norm"/>
    <s v="Norm"/>
    <s v="Twnhs"/>
    <s v="SFoyer"/>
    <n v="4"/>
    <n v="6"/>
    <n v="1970"/>
    <n v="1970"/>
    <s v="Gable"/>
    <s v="CompShg"/>
    <s v="CemntBd"/>
    <s v="CmentBd"/>
    <s v="None"/>
    <n v="0"/>
    <s v="TA"/>
    <s v="TA"/>
    <s v="CBlock"/>
    <s v="Gd"/>
    <s v="TA"/>
    <s v="Av"/>
    <s v="BLQ"/>
    <n v="131"/>
    <s v="GLQ"/>
    <n v="499"/>
    <n v="0"/>
    <n v="630"/>
    <s v="GasA"/>
    <s v="Gd"/>
    <x v="0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12"/>
    <n v="2007"/>
    <s v="WD"/>
    <s v="Normal"/>
    <n v="84500"/>
    <m/>
    <m/>
  </r>
  <r>
    <x v="1406"/>
    <n v="20"/>
    <s v="RL"/>
    <n v="90"/>
    <n v="17217"/>
    <s v="Pave"/>
    <s v="NA"/>
    <s v="Reg"/>
    <s v="Lvl"/>
    <s v="AllPub"/>
    <s v="Inside"/>
    <s v="Gtl"/>
    <s v="Mitchel"/>
    <s v="Norm"/>
    <s v="Norm"/>
    <s v="1Fam"/>
    <s v="1Story"/>
    <n v="5"/>
    <n v="5"/>
    <n v="2006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40"/>
    <n v="1140"/>
    <s v="GasA"/>
    <s v="Ex"/>
    <x v="0"/>
    <s v="SBrkr"/>
    <n v="1140"/>
    <n v="0"/>
    <n v="0"/>
    <n v="1140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36"/>
    <n v="56"/>
    <n v="0"/>
    <n v="0"/>
    <n v="0"/>
    <n v="0"/>
    <s v="NA"/>
    <s v="NA"/>
    <s v="NA"/>
    <n v="0"/>
    <n v="7"/>
    <n v="2006"/>
    <s v="WD"/>
    <s v="Abnorml"/>
    <n v="84500"/>
    <m/>
    <m/>
  </r>
  <r>
    <x v="1407"/>
    <n v="20"/>
    <s v="RL"/>
    <s v="NA"/>
    <n v="11500"/>
    <s v="Pave"/>
    <s v="NA"/>
    <s v="IR1"/>
    <s v="Lvl"/>
    <s v="AllPub"/>
    <s v="CulDSac"/>
    <s v="Gtl"/>
    <s v="Edwards"/>
    <s v="Norm"/>
    <s v="Norm"/>
    <s v="1Fam"/>
    <s v="1Story"/>
    <n v="4"/>
    <n v="3"/>
    <n v="1957"/>
    <n v="1957"/>
    <s v="Gable"/>
    <s v="CompShg"/>
    <s v="Wd Sdng"/>
    <s v="Wd Sdng"/>
    <s v="None"/>
    <n v="0"/>
    <s v="TA"/>
    <s v="Gd"/>
    <s v="Slab"/>
    <s v="NA"/>
    <s v="NA"/>
    <s v="NA"/>
    <s v="NA"/>
    <n v="0"/>
    <s v="NA"/>
    <n v="0"/>
    <n v="0"/>
    <n v="0"/>
    <s v="GasA"/>
    <s v="Ex"/>
    <x v="1"/>
    <s v="SBrkr"/>
    <n v="845"/>
    <n v="0"/>
    <n v="0"/>
    <n v="845"/>
    <n v="0"/>
    <n v="0"/>
    <n v="1"/>
    <n v="0"/>
    <n v="3"/>
    <n v="1"/>
    <s v="TA"/>
    <n v="5"/>
    <s v="Typ"/>
    <n v="0"/>
    <s v="NA"/>
    <s v="Detchd"/>
    <n v="1957"/>
    <s v="Unf"/>
    <n v="1"/>
    <n v="290"/>
    <s v="TA"/>
    <s v="TA"/>
    <s v="N"/>
    <n v="186"/>
    <n v="0"/>
    <n v="0"/>
    <n v="0"/>
    <n v="0"/>
    <n v="0"/>
    <s v="NA"/>
    <s v="NA"/>
    <s v="NA"/>
    <n v="0"/>
    <n v="1"/>
    <n v="2009"/>
    <s v="WD"/>
    <s v="Normal"/>
    <n v="84000"/>
    <m/>
    <m/>
  </r>
  <r>
    <x v="1408"/>
    <n v="160"/>
    <s v="RM"/>
    <s v="NA"/>
    <n v="1974"/>
    <s v="Pave"/>
    <s v="NA"/>
    <s v="Reg"/>
    <s v="Lvl"/>
    <s v="AllPub"/>
    <s v="Inside"/>
    <s v="Gtl"/>
    <s v="MeadowV"/>
    <s v="Norm"/>
    <s v="Norm"/>
    <s v="TwnhsE"/>
    <s v="2Story"/>
    <n v="4"/>
    <n v="5"/>
    <n v="1973"/>
    <n v="1973"/>
    <s v="Gable"/>
    <s v="CompShg"/>
    <s v="CemntBd"/>
    <s v="CmentBd"/>
    <s v="None"/>
    <n v="0"/>
    <s v="TA"/>
    <s v="TA"/>
    <s v="CBlock"/>
    <s v="TA"/>
    <s v="TA"/>
    <s v="No"/>
    <s v="BLQ"/>
    <n v="334"/>
    <s v="Unf"/>
    <n v="0"/>
    <n v="212"/>
    <n v="546"/>
    <s v="GasA"/>
    <s v="TA"/>
    <x v="0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3"/>
    <s v="RFn"/>
    <n v="1"/>
    <n v="286"/>
    <s v="TA"/>
    <s v="TA"/>
    <s v="Y"/>
    <n v="120"/>
    <n v="96"/>
    <n v="0"/>
    <n v="0"/>
    <n v="0"/>
    <n v="0"/>
    <s v="NA"/>
    <s v="NA"/>
    <s v="NA"/>
    <n v="0"/>
    <n v="5"/>
    <n v="2010"/>
    <s v="WD"/>
    <s v="Normal"/>
    <n v="83500"/>
    <m/>
    <m/>
  </r>
  <r>
    <x v="1409"/>
    <n v="30"/>
    <s v="RL"/>
    <n v="85"/>
    <n v="10625"/>
    <s v="Pave"/>
    <s v="NA"/>
    <s v="Reg"/>
    <s v="Lvl"/>
    <s v="AllPub"/>
    <s v="Corner"/>
    <s v="Gtl"/>
    <s v="Edwards"/>
    <s v="Norm"/>
    <s v="Norm"/>
    <s v="1Fam"/>
    <s v="1Story"/>
    <n v="5"/>
    <n v="5"/>
    <n v="1920"/>
    <n v="1950"/>
    <s v="Gable"/>
    <s v="CompShg"/>
    <s v="Wd Sdng"/>
    <s v="Wd Sdng"/>
    <s v="None"/>
    <n v="0"/>
    <s v="TA"/>
    <s v="TA"/>
    <s v="BrkTil"/>
    <s v="TA"/>
    <s v="TA"/>
    <s v="No"/>
    <s v="ALQ"/>
    <n v="108"/>
    <s v="Unf"/>
    <n v="0"/>
    <n v="350"/>
    <n v="458"/>
    <s v="GasA"/>
    <s v="Fa"/>
    <x v="1"/>
    <s v="SBrkr"/>
    <n v="835"/>
    <n v="0"/>
    <n v="0"/>
    <n v="835"/>
    <n v="0"/>
    <n v="0"/>
    <n v="1"/>
    <n v="0"/>
    <n v="2"/>
    <n v="1"/>
    <s v="TA"/>
    <n v="5"/>
    <s v="Typ"/>
    <n v="0"/>
    <s v="NA"/>
    <s v="Basment"/>
    <n v="1920"/>
    <s v="Unf"/>
    <n v="1"/>
    <n v="366"/>
    <s v="Fa"/>
    <s v="TA"/>
    <s v="Y"/>
    <n v="0"/>
    <n v="0"/>
    <n v="77"/>
    <n v="0"/>
    <n v="0"/>
    <n v="0"/>
    <s v="NA"/>
    <s v="NA"/>
    <s v="Shed"/>
    <n v="400"/>
    <n v="5"/>
    <n v="2010"/>
    <s v="COD"/>
    <s v="Abnorml"/>
    <n v="83000"/>
    <m/>
    <m/>
  </r>
  <r>
    <x v="1410"/>
    <n v="160"/>
    <s v="RM"/>
    <n v="21"/>
    <n v="1953"/>
    <s v="Pave"/>
    <s v="NA"/>
    <s v="Reg"/>
    <s v="Lvl"/>
    <s v="AllPub"/>
    <s v="Inside"/>
    <s v="Gtl"/>
    <s v="BrDale"/>
    <s v="Norm"/>
    <s v="Norm"/>
    <s v="Twnhs"/>
    <s v="2Story"/>
    <n v="6"/>
    <n v="5"/>
    <n v="1973"/>
    <n v="1973"/>
    <s v="Gable"/>
    <s v="CompShg"/>
    <s v="HdBoard"/>
    <s v="HdBoard"/>
    <s v="BrkFace"/>
    <n v="408"/>
    <s v="TA"/>
    <s v="TA"/>
    <s v="CBlock"/>
    <s v="TA"/>
    <s v="Fa"/>
    <s v="No"/>
    <s v="BLQ"/>
    <n v="309"/>
    <s v="Unf"/>
    <n v="0"/>
    <n v="174"/>
    <n v="483"/>
    <s v="GasA"/>
    <s v="TA"/>
    <x v="0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72"/>
    <n v="0"/>
    <n v="0"/>
    <n v="0"/>
    <n v="0"/>
    <n v="0"/>
    <s v="NA"/>
    <s v="NA"/>
    <s v="NA"/>
    <n v="0"/>
    <n v="6"/>
    <n v="2006"/>
    <s v="WD"/>
    <s v="Normal"/>
    <n v="83000"/>
    <m/>
    <m/>
  </r>
  <r>
    <x v="1411"/>
    <n v="30"/>
    <s v="RL"/>
    <s v="NA"/>
    <n v="12342"/>
    <s v="Pave"/>
    <s v="NA"/>
    <s v="IR1"/>
    <s v="Lvl"/>
    <s v="AllPub"/>
    <s v="Inside"/>
    <s v="Gtl"/>
    <s v="Edwards"/>
    <s v="Norm"/>
    <s v="Norm"/>
    <s v="1Fam"/>
    <s v="1Story"/>
    <n v="4"/>
    <n v="5"/>
    <n v="1940"/>
    <n v="1950"/>
    <s v="Gable"/>
    <s v="CompShg"/>
    <s v="VinylSd"/>
    <s v="VinylSd"/>
    <s v="None"/>
    <n v="0"/>
    <s v="TA"/>
    <s v="TA"/>
    <s v="CBlock"/>
    <s v="TA"/>
    <s v="TA"/>
    <s v="No"/>
    <s v="BLQ"/>
    <n v="262"/>
    <s v="Unf"/>
    <n v="0"/>
    <n v="599"/>
    <n v="861"/>
    <s v="GasA"/>
    <s v="Ex"/>
    <x v="0"/>
    <s v="SBrkr"/>
    <n v="861"/>
    <n v="0"/>
    <n v="0"/>
    <n v="861"/>
    <n v="0"/>
    <n v="0"/>
    <n v="1"/>
    <n v="0"/>
    <n v="1"/>
    <n v="1"/>
    <s v="TA"/>
    <n v="4"/>
    <s v="Typ"/>
    <n v="0"/>
    <s v="NA"/>
    <s v="Detchd"/>
    <n v="1961"/>
    <s v="Unf"/>
    <n v="2"/>
    <n v="539"/>
    <s v="TA"/>
    <s v="TA"/>
    <s v="Y"/>
    <n v="158"/>
    <n v="0"/>
    <n v="0"/>
    <n v="0"/>
    <n v="0"/>
    <n v="0"/>
    <s v="NA"/>
    <s v="NA"/>
    <s v="NA"/>
    <n v="0"/>
    <n v="3"/>
    <n v="2009"/>
    <s v="WD"/>
    <s v="Normal"/>
    <n v="82500"/>
    <m/>
    <m/>
  </r>
  <r>
    <x v="1412"/>
    <n v="20"/>
    <s v="RL"/>
    <n v="85"/>
    <n v="11900"/>
    <s v="Pave"/>
    <s v="NA"/>
    <s v="Reg"/>
    <s v="Lvl"/>
    <s v="AllPub"/>
    <s v="Inside"/>
    <s v="Gtl"/>
    <s v="NWAmes"/>
    <s v="Norm"/>
    <s v="Norm"/>
    <s v="1Fam"/>
    <s v="1Story"/>
    <n v="7"/>
    <n v="5"/>
    <n v="1977"/>
    <n v="1977"/>
    <s v="Hip"/>
    <s v="CompShg"/>
    <s v="Plywood"/>
    <s v="Plywood"/>
    <s v="BrkFace"/>
    <n v="209"/>
    <s v="TA"/>
    <s v="Gd"/>
    <s v="CBlock"/>
    <s v="TA"/>
    <s v="TA"/>
    <s v="No"/>
    <s v="ALQ"/>
    <n v="822"/>
    <s v="Unf"/>
    <n v="0"/>
    <n v="564"/>
    <n v="1386"/>
    <s v="GasA"/>
    <s v="TA"/>
    <x v="0"/>
    <s v="SBrkr"/>
    <n v="1411"/>
    <n v="0"/>
    <n v="0"/>
    <n v="1411"/>
    <n v="0"/>
    <n v="0"/>
    <n v="2"/>
    <n v="0"/>
    <n v="3"/>
    <n v="1"/>
    <s v="TA"/>
    <n v="6"/>
    <s v="Typ"/>
    <n v="1"/>
    <s v="TA"/>
    <s v="Attchd"/>
    <n v="1977"/>
    <s v="Fin"/>
    <n v="2"/>
    <n v="544"/>
    <s v="TA"/>
    <s v="TA"/>
    <s v="Y"/>
    <n v="192"/>
    <n v="0"/>
    <n v="0"/>
    <n v="0"/>
    <n v="0"/>
    <n v="0"/>
    <s v="NA"/>
    <s v="NA"/>
    <s v="NA"/>
    <n v="0"/>
    <n v="4"/>
    <n v="2009"/>
    <s v="WD"/>
    <s v="Family"/>
    <n v="82500"/>
    <m/>
    <m/>
  </r>
  <r>
    <x v="1413"/>
    <n v="30"/>
    <s v="RL"/>
    <n v="50"/>
    <n v="5330"/>
    <s v="Pave"/>
    <s v="NA"/>
    <s v="Reg"/>
    <s v="HLS"/>
    <s v="AllPub"/>
    <s v="Inside"/>
    <s v="Gtl"/>
    <s v="BrkSide"/>
    <s v="Norm"/>
    <s v="Norm"/>
    <s v="1Fam"/>
    <s v="1Story"/>
    <n v="4"/>
    <n v="7"/>
    <n v="1940"/>
    <n v="1950"/>
    <s v="Hip"/>
    <s v="CompShg"/>
    <s v="VinylSd"/>
    <s v="VinylSd"/>
    <s v="None"/>
    <n v="0"/>
    <s v="Fa"/>
    <s v="TA"/>
    <s v="CBlock"/>
    <s v="TA"/>
    <s v="TA"/>
    <s v="No"/>
    <s v="LwQ"/>
    <n v="280"/>
    <s v="Unf"/>
    <n v="0"/>
    <n v="140"/>
    <n v="420"/>
    <s v="GasA"/>
    <s v="Gd"/>
    <x v="0"/>
    <s v="SBrkr"/>
    <n v="708"/>
    <n v="0"/>
    <n v="0"/>
    <n v="708"/>
    <n v="0"/>
    <n v="0"/>
    <n v="1"/>
    <n v="0"/>
    <n v="2"/>
    <n v="1"/>
    <s v="Fa"/>
    <n v="5"/>
    <s v="Typ"/>
    <n v="0"/>
    <s v="NA"/>
    <s v="NA"/>
    <s v="NA"/>
    <s v="NA"/>
    <n v="0"/>
    <n v="0"/>
    <s v="NA"/>
    <s v="NA"/>
    <s v="Y"/>
    <n v="164"/>
    <n v="0"/>
    <n v="0"/>
    <n v="0"/>
    <n v="0"/>
    <n v="0"/>
    <s v="NA"/>
    <s v="NA"/>
    <s v="NA"/>
    <n v="0"/>
    <n v="12"/>
    <n v="2009"/>
    <s v="WD"/>
    <s v="Normal"/>
    <n v="82500"/>
    <m/>
    <m/>
  </r>
  <r>
    <x v="1414"/>
    <n v="90"/>
    <s v="RL"/>
    <n v="65"/>
    <n v="6040"/>
    <s v="Pave"/>
    <s v="NA"/>
    <s v="Reg"/>
    <s v="Lvl"/>
    <s v="AllPub"/>
    <s v="Inside"/>
    <s v="Gtl"/>
    <s v="Edwards"/>
    <s v="Norm"/>
    <s v="Norm"/>
    <s v="Duplex"/>
    <s v="1Story"/>
    <n v="4"/>
    <n v="5"/>
    <n v="1955"/>
    <n v="1955"/>
    <s v="Gable"/>
    <s v="CompShg"/>
    <s v="AsbShng"/>
    <s v="Plywood"/>
    <s v="None"/>
    <n v="0"/>
    <s v="TA"/>
    <s v="TA"/>
    <s v="PConc"/>
    <s v="NA"/>
    <s v="NA"/>
    <s v="NA"/>
    <s v="NA"/>
    <n v="0"/>
    <s v="NA"/>
    <n v="0"/>
    <n v="0"/>
    <n v="0"/>
    <s v="GasA"/>
    <s v="TA"/>
    <x v="1"/>
    <s v="FuseP"/>
    <n v="1152"/>
    <n v="0"/>
    <n v="0"/>
    <n v="1152"/>
    <n v="0"/>
    <n v="0"/>
    <n v="2"/>
    <n v="0"/>
    <n v="2"/>
    <n v="2"/>
    <s v="Fa"/>
    <n v="6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n v="2008"/>
    <s v="WD"/>
    <s v="AdjLand"/>
    <n v="82000"/>
    <m/>
    <m/>
  </r>
  <r>
    <x v="1415"/>
    <n v="20"/>
    <s v="RH"/>
    <n v="60"/>
    <n v="8400"/>
    <s v="Pave"/>
    <s v="NA"/>
    <s v="Reg"/>
    <s v="Lvl"/>
    <s v="AllPub"/>
    <s v="Inside"/>
    <s v="Gtl"/>
    <s v="SawyerW"/>
    <s v="Feedr"/>
    <s v="Norm"/>
    <s v="1Fam"/>
    <s v="1Story"/>
    <n v="4"/>
    <n v="4"/>
    <n v="1950"/>
    <n v="1950"/>
    <s v="Gable"/>
    <s v="CompShg"/>
    <s v="Wd Sdng"/>
    <s v="AsbShng"/>
    <s v="None"/>
    <n v="0"/>
    <s v="Fa"/>
    <s v="Fa"/>
    <s v="CBlock"/>
    <s v="TA"/>
    <s v="Fa"/>
    <s v="No"/>
    <s v="Unf"/>
    <n v="0"/>
    <s v="Unf"/>
    <n v="0"/>
    <n v="721"/>
    <n v="721"/>
    <s v="GasA"/>
    <s v="Gd"/>
    <x v="0"/>
    <s v="SBrkr"/>
    <n v="841"/>
    <n v="0"/>
    <n v="0"/>
    <n v="841"/>
    <n v="0"/>
    <n v="0"/>
    <n v="1"/>
    <n v="0"/>
    <n v="2"/>
    <n v="1"/>
    <s v="TA"/>
    <n v="4"/>
    <s v="Typ"/>
    <n v="0"/>
    <s v="NA"/>
    <s v="CarPort"/>
    <n v="1950"/>
    <s v="Unf"/>
    <n v="1"/>
    <n v="294"/>
    <s v="TA"/>
    <s v="TA"/>
    <s v="N"/>
    <n v="250"/>
    <n v="0"/>
    <n v="24"/>
    <n v="0"/>
    <n v="0"/>
    <n v="0"/>
    <s v="NA"/>
    <s v="NA"/>
    <s v="NA"/>
    <n v="0"/>
    <n v="9"/>
    <n v="2009"/>
    <s v="WD"/>
    <s v="Normal"/>
    <n v="82000"/>
    <m/>
    <m/>
  </r>
  <r>
    <x v="1416"/>
    <n v="20"/>
    <s v="RL"/>
    <n v="74"/>
    <n v="10206"/>
    <s v="Pave"/>
    <s v="NA"/>
    <s v="Reg"/>
    <s v="Lvl"/>
    <s v="AllPub"/>
    <s v="Corner"/>
    <s v="Gtl"/>
    <s v="Edwards"/>
    <s v="Norm"/>
    <s v="Norm"/>
    <s v="1Fam"/>
    <s v="1Story"/>
    <n v="3"/>
    <n v="3"/>
    <n v="1952"/>
    <n v="1952"/>
    <s v="Flat"/>
    <s v="Tar&amp;Grv"/>
    <s v="BrkComm"/>
    <s v="Brk Cmn"/>
    <s v="None"/>
    <n v="0"/>
    <s v="TA"/>
    <s v="TA"/>
    <s v="Slab"/>
    <s v="NA"/>
    <s v="NA"/>
    <s v="NA"/>
    <s v="NA"/>
    <n v="0"/>
    <s v="NA"/>
    <n v="0"/>
    <n v="0"/>
    <n v="0"/>
    <s v="GasW"/>
    <s v="Fa"/>
    <x v="1"/>
    <s v="FuseF"/>
    <n v="944"/>
    <n v="0"/>
    <n v="0"/>
    <n v="944"/>
    <n v="0"/>
    <n v="0"/>
    <n v="1"/>
    <n v="0"/>
    <n v="2"/>
    <n v="1"/>
    <s v="Fa"/>
    <n v="4"/>
    <s v="Min1"/>
    <n v="0"/>
    <s v="NA"/>
    <s v="Detchd"/>
    <n v="1956"/>
    <s v="Unf"/>
    <n v="2"/>
    <n v="528"/>
    <s v="TA"/>
    <s v="Fa"/>
    <s v="Y"/>
    <n v="0"/>
    <n v="0"/>
    <n v="0"/>
    <n v="0"/>
    <n v="0"/>
    <n v="0"/>
    <s v="NA"/>
    <s v="NA"/>
    <s v="NA"/>
    <n v="0"/>
    <n v="7"/>
    <n v="2009"/>
    <s v="WD"/>
    <s v="Normal"/>
    <n v="82000"/>
    <m/>
    <m/>
  </r>
  <r>
    <x v="1417"/>
    <n v="50"/>
    <s v="RL"/>
    <n v="58"/>
    <n v="8410"/>
    <s v="Pave"/>
    <s v="NA"/>
    <s v="Reg"/>
    <s v="Lvl"/>
    <s v="AllPub"/>
    <s v="FR2"/>
    <s v="Gtl"/>
    <s v="Edwards"/>
    <s v="Feedr"/>
    <s v="Norm"/>
    <s v="1Fam"/>
    <s v="1.5Fin"/>
    <n v="5"/>
    <n v="3"/>
    <n v="1910"/>
    <n v="1996"/>
    <s v="Gambrel"/>
    <s v="CompShg"/>
    <s v="Wd Sdng"/>
    <s v="VinylSd"/>
    <s v="None"/>
    <n v="0"/>
    <s v="TA"/>
    <s v="Fa"/>
    <s v="PConc"/>
    <s v="TA"/>
    <s v="TA"/>
    <s v="No"/>
    <s v="Unf"/>
    <n v="0"/>
    <s v="Unf"/>
    <n v="0"/>
    <n v="658"/>
    <n v="658"/>
    <s v="GasA"/>
    <s v="TA"/>
    <x v="0"/>
    <s v="SBrkr"/>
    <n v="658"/>
    <n v="526"/>
    <n v="0"/>
    <n v="1184"/>
    <n v="0"/>
    <n v="0"/>
    <n v="1"/>
    <n v="0"/>
    <n v="5"/>
    <n v="1"/>
    <s v="TA"/>
    <n v="8"/>
    <s v="Typ"/>
    <n v="0"/>
    <s v="NA"/>
    <s v="NA"/>
    <s v="NA"/>
    <s v="NA"/>
    <n v="0"/>
    <n v="0"/>
    <s v="NA"/>
    <s v="NA"/>
    <s v="N"/>
    <n v="0"/>
    <n v="151"/>
    <n v="0"/>
    <n v="0"/>
    <n v="0"/>
    <n v="0"/>
    <s v="NA"/>
    <s v="NA"/>
    <s v="NA"/>
    <n v="0"/>
    <n v="5"/>
    <n v="2006"/>
    <s v="WD"/>
    <s v="AdjLand"/>
    <n v="81000"/>
    <m/>
    <m/>
  </r>
  <r>
    <x v="1418"/>
    <n v="180"/>
    <s v="RM"/>
    <n v="21"/>
    <n v="1890"/>
    <s v="Pave"/>
    <s v="NA"/>
    <s v="Reg"/>
    <s v="Lvl"/>
    <s v="AllPub"/>
    <s v="Inside"/>
    <s v="Gtl"/>
    <s v="MeadowV"/>
    <s v="Norm"/>
    <s v="Norm"/>
    <s v="Twnhs"/>
    <s v="SFoyer"/>
    <n v="4"/>
    <n v="7"/>
    <n v="1972"/>
    <n v="1972"/>
    <s v="Gable"/>
    <s v="CompShg"/>
    <s v="CemntBd"/>
    <s v="CmentBd"/>
    <s v="None"/>
    <n v="0"/>
    <s v="TA"/>
    <s v="Gd"/>
    <s v="CBlock"/>
    <s v="Gd"/>
    <s v="TA"/>
    <s v="Av"/>
    <s v="ALQ"/>
    <n v="495"/>
    <s v="Unf"/>
    <n v="0"/>
    <n v="135"/>
    <n v="630"/>
    <s v="GasA"/>
    <s v="Gd"/>
    <x v="0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88"/>
    <n v="0"/>
    <n v="0"/>
    <n v="0"/>
    <n v="0"/>
    <n v="0"/>
    <s v="NA"/>
    <s v="NA"/>
    <s v="NA"/>
    <n v="0"/>
    <n v="6"/>
    <n v="2008"/>
    <s v="WD"/>
    <s v="Normal"/>
    <n v="81000"/>
    <m/>
    <m/>
  </r>
  <r>
    <x v="1419"/>
    <n v="30"/>
    <s v="C (all)"/>
    <n v="120"/>
    <n v="18000"/>
    <s v="Grvl"/>
    <s v="NA"/>
    <s v="Reg"/>
    <s v="Low"/>
    <s v="AllPub"/>
    <s v="Inside"/>
    <s v="Gtl"/>
    <s v="IDOTRR"/>
    <s v="Norm"/>
    <s v="Norm"/>
    <s v="1Fam"/>
    <s v="1Story"/>
    <n v="3"/>
    <n v="4"/>
    <n v="1935"/>
    <n v="1950"/>
    <s v="Gable"/>
    <s v="CompShg"/>
    <s v="MetalSd"/>
    <s v="MetalSd"/>
    <s v="None"/>
    <n v="0"/>
    <s v="Fa"/>
    <s v="TA"/>
    <s v="CBlock"/>
    <s v="TA"/>
    <s v="TA"/>
    <s v="No"/>
    <s v="Unf"/>
    <n v="0"/>
    <s v="Unf"/>
    <n v="0"/>
    <n v="894"/>
    <n v="894"/>
    <s v="GasA"/>
    <s v="TA"/>
    <x v="0"/>
    <s v="SBrkr"/>
    <n v="894"/>
    <n v="0"/>
    <n v="0"/>
    <n v="894"/>
    <n v="0"/>
    <n v="0"/>
    <n v="1"/>
    <n v="0"/>
    <n v="2"/>
    <n v="1"/>
    <s v="TA"/>
    <n v="6"/>
    <s v="Typ"/>
    <n v="0"/>
    <s v="NA"/>
    <s v="Detchd"/>
    <n v="1994"/>
    <s v="RFn"/>
    <n v="3"/>
    <n v="1248"/>
    <s v="TA"/>
    <s v="TA"/>
    <s v="Y"/>
    <n v="0"/>
    <n v="20"/>
    <n v="0"/>
    <n v="0"/>
    <n v="0"/>
    <n v="0"/>
    <s v="NA"/>
    <s v="NA"/>
    <s v="Shed"/>
    <n v="560"/>
    <n v="8"/>
    <n v="2008"/>
    <s v="ConLD"/>
    <s v="Normal"/>
    <n v="81000"/>
    <m/>
    <m/>
  </r>
  <r>
    <x v="1420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4"/>
    <n v="5"/>
    <n v="1947"/>
    <n v="1950"/>
    <s v="Gable"/>
    <s v="CompShg"/>
    <s v="AsbShng"/>
    <s v="AsbShng"/>
    <s v="None"/>
    <n v="0"/>
    <s v="TA"/>
    <s v="TA"/>
    <s v="Slab"/>
    <s v="NA"/>
    <s v="NA"/>
    <s v="NA"/>
    <s v="NA"/>
    <n v="0"/>
    <s v="NA"/>
    <n v="0"/>
    <n v="0"/>
    <n v="0"/>
    <s v="GasA"/>
    <s v="Gd"/>
    <x v="1"/>
    <s v="SBrkr"/>
    <n v="672"/>
    <n v="240"/>
    <n v="0"/>
    <n v="912"/>
    <n v="0"/>
    <n v="0"/>
    <n v="1"/>
    <n v="0"/>
    <n v="2"/>
    <n v="1"/>
    <s v="TA"/>
    <n v="3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n v="2006"/>
    <s v="WD"/>
    <s v="Normal"/>
    <n v="80500"/>
    <m/>
    <m/>
  </r>
  <r>
    <x v="1421"/>
    <n v="30"/>
    <s v="RM"/>
    <n v="47"/>
    <n v="4608"/>
    <s v="Pave"/>
    <s v="NA"/>
    <s v="Reg"/>
    <s v="Lvl"/>
    <s v="AllPub"/>
    <s v="Corner"/>
    <s v="Gtl"/>
    <s v="OldTown"/>
    <s v="Artery"/>
    <s v="Norm"/>
    <s v="1Fam"/>
    <s v="1Story"/>
    <n v="4"/>
    <n v="6"/>
    <n v="1945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747"/>
    <n v="747"/>
    <s v="GasA"/>
    <s v="TA"/>
    <x v="0"/>
    <s v="SBrkr"/>
    <n v="747"/>
    <n v="0"/>
    <n v="0"/>
    <n v="747"/>
    <n v="0"/>
    <n v="0"/>
    <n v="1"/>
    <n v="0"/>
    <n v="2"/>
    <n v="1"/>
    <s v="TA"/>
    <n v="4"/>
    <s v="Typ"/>
    <n v="0"/>
    <s v="NA"/>
    <s v="Attchd"/>
    <n v="1945"/>
    <s v="Unf"/>
    <n v="1"/>
    <n v="220"/>
    <s v="TA"/>
    <s v="TA"/>
    <s v="Y"/>
    <n v="0"/>
    <n v="0"/>
    <n v="0"/>
    <n v="0"/>
    <n v="0"/>
    <n v="0"/>
    <s v="NA"/>
    <s v="NA"/>
    <s v="NA"/>
    <n v="0"/>
    <n v="6"/>
    <n v="2010"/>
    <s v="WD"/>
    <s v="Normal"/>
    <n v="80000"/>
    <m/>
    <m/>
  </r>
  <r>
    <x v="1422"/>
    <n v="180"/>
    <s v="RM"/>
    <n v="21"/>
    <n v="1477"/>
    <s v="Pave"/>
    <s v="NA"/>
    <s v="Reg"/>
    <s v="Lvl"/>
    <s v="AllPub"/>
    <s v="Inside"/>
    <s v="Gtl"/>
    <s v="MeadowV"/>
    <s v="Norm"/>
    <s v="Norm"/>
    <s v="TwnhsE"/>
    <s v="SFoyer"/>
    <n v="4"/>
    <n v="4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09"/>
    <s v="Unf"/>
    <n v="0"/>
    <n v="121"/>
    <n v="630"/>
    <s v="GasA"/>
    <s v="TA"/>
    <x v="0"/>
    <s v="SBrkr"/>
    <n v="630"/>
    <n v="0"/>
    <n v="0"/>
    <n v="630"/>
    <n v="1"/>
    <n v="0"/>
    <n v="1"/>
    <n v="0"/>
    <n v="1"/>
    <n v="1"/>
    <s v="TA"/>
    <n v="3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4"/>
    <n v="2009"/>
    <s v="WD"/>
    <s v="Normal"/>
    <n v="80000"/>
    <m/>
    <m/>
  </r>
  <r>
    <x v="1423"/>
    <n v="20"/>
    <s v="RL"/>
    <s v="NA"/>
    <n v="9000"/>
    <s v="Pave"/>
    <s v="NA"/>
    <s v="Reg"/>
    <s v="Lvl"/>
    <s v="AllPub"/>
    <s v="Inside"/>
    <s v="Gtl"/>
    <s v="Sawyer"/>
    <s v="Norm"/>
    <s v="Norm"/>
    <s v="1Fam"/>
    <s v="1Story"/>
    <n v="5"/>
    <n v="3"/>
    <n v="1959"/>
    <n v="1959"/>
    <s v="Gable"/>
    <s v="CompShg"/>
    <s v="Wd Sdng"/>
    <s v="Plywood"/>
    <s v="None"/>
    <n v="0"/>
    <s v="TA"/>
    <s v="TA"/>
    <s v="CBlock"/>
    <s v="TA"/>
    <s v="TA"/>
    <s v="No"/>
    <s v="GLQ"/>
    <n v="288"/>
    <s v="Unf"/>
    <n v="0"/>
    <n v="718"/>
    <n v="1006"/>
    <s v="GasA"/>
    <s v="TA"/>
    <x v="0"/>
    <s v="SBrkr"/>
    <n v="1006"/>
    <n v="0"/>
    <n v="0"/>
    <n v="1006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24"/>
    <n v="0"/>
    <n v="0"/>
    <n v="0"/>
    <n v="0"/>
    <s v="NA"/>
    <s v="NA"/>
    <s v="NA"/>
    <n v="0"/>
    <n v="7"/>
    <n v="2008"/>
    <s v="WD"/>
    <s v="Normal"/>
    <n v="80000"/>
    <m/>
    <m/>
  </r>
  <r>
    <x v="1424"/>
    <n v="190"/>
    <s v="RL"/>
    <n v="60"/>
    <n v="12180"/>
    <s v="Pave"/>
    <s v="NA"/>
    <s v="Reg"/>
    <s v="Lvl"/>
    <s v="AllPub"/>
    <s v="Inside"/>
    <s v="Gtl"/>
    <s v="Edwards"/>
    <s v="Norm"/>
    <s v="Norm"/>
    <s v="2fmCon"/>
    <s v="1.5Fin"/>
    <n v="4"/>
    <n v="4"/>
    <n v="1941"/>
    <n v="1950"/>
    <s v="Gable"/>
    <s v="CompShg"/>
    <s v="MetalSd"/>
    <s v="MetalSd"/>
    <s v="None"/>
    <n v="0"/>
    <s v="TA"/>
    <s v="Fa"/>
    <s v="BrkTil"/>
    <s v="Gd"/>
    <s v="TA"/>
    <s v="No"/>
    <s v="BLQ"/>
    <n v="348"/>
    <s v="Unf"/>
    <n v="0"/>
    <n v="324"/>
    <n v="672"/>
    <s v="Grav"/>
    <s v="Fa"/>
    <x v="1"/>
    <s v="FuseA"/>
    <n v="672"/>
    <n v="252"/>
    <n v="0"/>
    <n v="924"/>
    <n v="1"/>
    <n v="0"/>
    <n v="1"/>
    <n v="0"/>
    <n v="2"/>
    <n v="1"/>
    <s v="Fa"/>
    <n v="5"/>
    <s v="Typ"/>
    <n v="0"/>
    <s v="NA"/>
    <s v="Detchd"/>
    <n v="1941"/>
    <s v="Unf"/>
    <n v="1"/>
    <n v="280"/>
    <s v="TA"/>
    <s v="TA"/>
    <s v="Y"/>
    <n v="0"/>
    <n v="0"/>
    <n v="0"/>
    <n v="0"/>
    <n v="0"/>
    <n v="0"/>
    <s v="NA"/>
    <s v="MnPrv"/>
    <s v="NA"/>
    <n v="0"/>
    <n v="7"/>
    <n v="2010"/>
    <s v="WD"/>
    <s v="Normal"/>
    <n v="80000"/>
    <m/>
    <m/>
  </r>
  <r>
    <x v="1425"/>
    <n v="50"/>
    <s v="RM"/>
    <n v="60"/>
    <n v="5586"/>
    <s v="Pave"/>
    <s v="NA"/>
    <s v="IR1"/>
    <s v="Bnk"/>
    <s v="AllPub"/>
    <s v="Inside"/>
    <s v="Gtl"/>
    <s v="OldTown"/>
    <s v="Feedr"/>
    <s v="Norm"/>
    <s v="1Fam"/>
    <s v="1.5Fin"/>
    <n v="6"/>
    <n v="7"/>
    <n v="1920"/>
    <n v="199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01"/>
    <n v="901"/>
    <s v="GasA"/>
    <s v="Gd"/>
    <x v="0"/>
    <s v="SBrkr"/>
    <n v="1088"/>
    <n v="110"/>
    <n v="0"/>
    <n v="1198"/>
    <n v="0"/>
    <n v="0"/>
    <n v="1"/>
    <n v="0"/>
    <n v="4"/>
    <n v="1"/>
    <s v="TA"/>
    <n v="7"/>
    <s v="Typ"/>
    <n v="0"/>
    <s v="NA"/>
    <s v="NA"/>
    <s v="NA"/>
    <s v="NA"/>
    <n v="0"/>
    <n v="0"/>
    <s v="NA"/>
    <s v="NA"/>
    <s v="N"/>
    <n v="0"/>
    <n v="98"/>
    <n v="0"/>
    <n v="0"/>
    <n v="0"/>
    <n v="0"/>
    <s v="NA"/>
    <s v="MnPrv"/>
    <s v="NA"/>
    <n v="0"/>
    <n v="9"/>
    <n v="2008"/>
    <s v="ConLD"/>
    <s v="Abnorml"/>
    <n v="79900"/>
    <m/>
    <m/>
  </r>
  <r>
    <x v="1426"/>
    <n v="30"/>
    <s v="RL"/>
    <n v="52"/>
    <n v="5825"/>
    <s v="Pave"/>
    <s v="NA"/>
    <s v="IR1"/>
    <s v="Lvl"/>
    <s v="AllPub"/>
    <s v="Inside"/>
    <s v="Gtl"/>
    <s v="BrkSide"/>
    <s v="Norm"/>
    <s v="Norm"/>
    <s v="1Fam"/>
    <s v="1Story"/>
    <n v="4"/>
    <n v="5"/>
    <n v="1926"/>
    <n v="1953"/>
    <s v="Gable"/>
    <s v="CompShg"/>
    <s v="MetalSd"/>
    <s v="MetalSd"/>
    <s v="BrkFace"/>
    <n v="108"/>
    <s v="TA"/>
    <s v="Gd"/>
    <s v="PConc"/>
    <s v="Fa"/>
    <s v="TA"/>
    <s v="Mn"/>
    <s v="Unf"/>
    <n v="0"/>
    <s v="Unf"/>
    <n v="0"/>
    <n v="600"/>
    <n v="600"/>
    <s v="GasA"/>
    <s v="Gd"/>
    <x v="0"/>
    <s v="SBrkr"/>
    <n v="747"/>
    <n v="0"/>
    <n v="0"/>
    <n v="747"/>
    <n v="0"/>
    <n v="0"/>
    <n v="1"/>
    <n v="0"/>
    <n v="1"/>
    <n v="1"/>
    <s v="TA"/>
    <n v="5"/>
    <s v="Typ"/>
    <n v="0"/>
    <s v="NA"/>
    <s v="Detchd"/>
    <n v="1953"/>
    <s v="Unf"/>
    <n v="2"/>
    <n v="528"/>
    <s v="TA"/>
    <s v="TA"/>
    <s v="Y"/>
    <n v="0"/>
    <n v="0"/>
    <n v="32"/>
    <n v="0"/>
    <n v="0"/>
    <n v="0"/>
    <s v="NA"/>
    <s v="NA"/>
    <s v="NA"/>
    <n v="0"/>
    <n v="6"/>
    <n v="2006"/>
    <s v="WD"/>
    <s v="Normal"/>
    <n v="79900"/>
    <m/>
    <m/>
  </r>
  <r>
    <x v="1427"/>
    <n v="40"/>
    <s v="RM"/>
    <n v="50"/>
    <n v="9100"/>
    <s v="Pave"/>
    <s v="NA"/>
    <s v="Reg"/>
    <s v="Lvl"/>
    <s v="AllPub"/>
    <s v="Inside"/>
    <s v="Gtl"/>
    <s v="BrkSide"/>
    <s v="RRAn"/>
    <s v="Feedr"/>
    <s v="1Fam"/>
    <s v="1Story"/>
    <n v="5"/>
    <n v="6"/>
    <n v="1930"/>
    <n v="196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42"/>
    <n v="742"/>
    <s v="GasA"/>
    <s v="TA"/>
    <x v="0"/>
    <s v="FuseA"/>
    <n v="779"/>
    <n v="0"/>
    <n v="156"/>
    <n v="935"/>
    <n v="0"/>
    <n v="0"/>
    <n v="1"/>
    <n v="0"/>
    <n v="2"/>
    <n v="1"/>
    <s v="TA"/>
    <n v="4"/>
    <s v="Typ"/>
    <n v="0"/>
    <s v="NA"/>
    <s v="Detchd"/>
    <n v="1988"/>
    <s v="Unf"/>
    <n v="1"/>
    <n v="308"/>
    <s v="TA"/>
    <s v="TA"/>
    <s v="P"/>
    <n v="0"/>
    <n v="0"/>
    <n v="0"/>
    <n v="0"/>
    <n v="0"/>
    <n v="0"/>
    <s v="NA"/>
    <s v="NA"/>
    <s v="Shed"/>
    <n v="600"/>
    <n v="8"/>
    <n v="2008"/>
    <s v="WD"/>
    <s v="Normal"/>
    <n v="79500"/>
    <m/>
    <m/>
  </r>
  <r>
    <x v="1428"/>
    <n v="50"/>
    <s v="RL"/>
    <n v="60"/>
    <n v="9600"/>
    <s v="Pave"/>
    <s v="NA"/>
    <s v="Reg"/>
    <s v="Lvl"/>
    <s v="AllPub"/>
    <s v="Corner"/>
    <s v="Gtl"/>
    <s v="Edwards"/>
    <s v="Artery"/>
    <s v="Norm"/>
    <s v="1Fam"/>
    <s v="1.5Fin"/>
    <n v="6"/>
    <n v="5"/>
    <n v="1924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72"/>
    <n v="572"/>
    <s v="Grav"/>
    <s v="Fa"/>
    <x v="1"/>
    <s v="FuseF"/>
    <n v="572"/>
    <n v="524"/>
    <n v="0"/>
    <n v="1096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8"/>
    <n v="128"/>
    <n v="0"/>
    <n v="0"/>
    <n v="0"/>
    <s v="NA"/>
    <s v="NA"/>
    <s v="NA"/>
    <n v="0"/>
    <n v="4"/>
    <n v="2008"/>
    <s v="WD"/>
    <s v="Normal"/>
    <n v="79000"/>
    <m/>
    <m/>
  </r>
  <r>
    <x v="1429"/>
    <n v="50"/>
    <s v="RM"/>
    <n v="63"/>
    <n v="5000"/>
    <s v="Pave"/>
    <s v="NA"/>
    <s v="Reg"/>
    <s v="Lvl"/>
    <s v="AllPub"/>
    <s v="Corner"/>
    <s v="Gtl"/>
    <s v="OldTown"/>
    <s v="Norm"/>
    <s v="Norm"/>
    <s v="1Fam"/>
    <s v="1.5Fin"/>
    <n v="5"/>
    <n v="4"/>
    <n v="190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40"/>
    <n v="540"/>
    <s v="GasA"/>
    <s v="Gd"/>
    <x v="1"/>
    <s v="FuseA"/>
    <n v="889"/>
    <n v="551"/>
    <n v="0"/>
    <n v="1440"/>
    <n v="0"/>
    <n v="0"/>
    <n v="1"/>
    <n v="0"/>
    <n v="3"/>
    <n v="1"/>
    <s v="TA"/>
    <n v="6"/>
    <s v="Typ"/>
    <n v="0"/>
    <s v="NA"/>
    <s v="Attchd"/>
    <n v="1940"/>
    <s v="Unf"/>
    <n v="1"/>
    <n v="352"/>
    <s v="Fa"/>
    <s v="TA"/>
    <s v="Y"/>
    <n v="0"/>
    <n v="0"/>
    <n v="77"/>
    <n v="0"/>
    <n v="0"/>
    <n v="0"/>
    <s v="NA"/>
    <s v="NA"/>
    <s v="NA"/>
    <n v="0"/>
    <n v="4"/>
    <n v="2006"/>
    <s v="WD"/>
    <s v="Normal"/>
    <n v="79000"/>
    <m/>
    <m/>
  </r>
  <r>
    <x v="1430"/>
    <n v="30"/>
    <s v="RH"/>
    <n v="70"/>
    <n v="4270"/>
    <s v="Pave"/>
    <s v="NA"/>
    <s v="Reg"/>
    <s v="Bnk"/>
    <s v="AllPub"/>
    <s v="Inside"/>
    <s v="Mod"/>
    <s v="Edwards"/>
    <s v="Norm"/>
    <s v="Norm"/>
    <s v="1Fam"/>
    <s v="1Story"/>
    <n v="3"/>
    <n v="6"/>
    <n v="1931"/>
    <n v="2006"/>
    <s v="Gable"/>
    <s v="CompShg"/>
    <s v="MetalSd"/>
    <s v="MetalSd"/>
    <s v="None"/>
    <n v="0"/>
    <s v="TA"/>
    <s v="TA"/>
    <s v="BrkTil"/>
    <s v="TA"/>
    <s v="TA"/>
    <s v="No"/>
    <s v="Rec"/>
    <n v="544"/>
    <s v="Unf"/>
    <n v="0"/>
    <n v="0"/>
    <n v="544"/>
    <s v="GasA"/>
    <s v="Ex"/>
    <x v="0"/>
    <s v="SBrkr"/>
    <n v="774"/>
    <n v="0"/>
    <n v="0"/>
    <n v="774"/>
    <n v="0"/>
    <n v="0"/>
    <n v="1"/>
    <n v="0"/>
    <n v="3"/>
    <n v="1"/>
    <s v="Gd"/>
    <n v="6"/>
    <s v="Typ"/>
    <n v="0"/>
    <s v="NA"/>
    <s v="NA"/>
    <s v="NA"/>
    <s v="NA"/>
    <n v="0"/>
    <n v="0"/>
    <s v="NA"/>
    <s v="NA"/>
    <s v="Y"/>
    <n v="0"/>
    <n v="0"/>
    <n v="286"/>
    <n v="0"/>
    <n v="0"/>
    <n v="0"/>
    <s v="NA"/>
    <s v="NA"/>
    <s v="NA"/>
    <n v="0"/>
    <n v="5"/>
    <n v="2007"/>
    <s v="WD"/>
    <s v="Normal"/>
    <n v="79000"/>
    <m/>
    <m/>
  </r>
  <r>
    <x v="1431"/>
    <n v="70"/>
    <s v="RM"/>
    <n v="60"/>
    <n v="6402"/>
    <s v="Pave"/>
    <s v="NA"/>
    <s v="Reg"/>
    <s v="Lvl"/>
    <s v="AllPub"/>
    <s v="Corner"/>
    <s v="Gtl"/>
    <s v="IDOTRR"/>
    <s v="Norm"/>
    <s v="Norm"/>
    <s v="1Fam"/>
    <s v="2Story"/>
    <n v="5"/>
    <n v="5"/>
    <n v="1920"/>
    <n v="1950"/>
    <s v="Gable"/>
    <s v="CompShg"/>
    <s v="Wd Sdng"/>
    <s v="Wd Shng"/>
    <s v="None"/>
    <n v="0"/>
    <s v="TA"/>
    <s v="TA"/>
    <s v="PConc"/>
    <s v="TA"/>
    <s v="TA"/>
    <s v="Mn"/>
    <s v="Unf"/>
    <n v="0"/>
    <s v="Unf"/>
    <n v="0"/>
    <n v="596"/>
    <n v="596"/>
    <s v="GasA"/>
    <s v="TA"/>
    <x v="1"/>
    <s v="SBrkr"/>
    <n v="596"/>
    <n v="596"/>
    <n v="0"/>
    <n v="1192"/>
    <n v="0"/>
    <n v="0"/>
    <n v="1"/>
    <n v="0"/>
    <n v="3"/>
    <n v="1"/>
    <s v="TA"/>
    <n v="6"/>
    <s v="Typ"/>
    <n v="0"/>
    <s v="NA"/>
    <s v="Detchd"/>
    <n v="1920"/>
    <s v="Unf"/>
    <n v="1"/>
    <n v="189"/>
    <s v="Fa"/>
    <s v="Fa"/>
    <s v="N"/>
    <n v="0"/>
    <n v="0"/>
    <n v="137"/>
    <n v="0"/>
    <n v="0"/>
    <n v="0"/>
    <s v="NA"/>
    <s v="GdWo"/>
    <s v="NA"/>
    <n v="0"/>
    <n v="7"/>
    <n v="2009"/>
    <s v="WD"/>
    <s v="Normal"/>
    <n v="78000"/>
    <m/>
    <m/>
  </r>
  <r>
    <x v="1432"/>
    <n v="30"/>
    <s v="RL"/>
    <n v="55"/>
    <n v="5350"/>
    <s v="Pave"/>
    <s v="NA"/>
    <s v="IR1"/>
    <s v="Lvl"/>
    <s v="AllPub"/>
    <s v="Inside"/>
    <s v="Gtl"/>
    <s v="BrkSide"/>
    <s v="Norm"/>
    <s v="Norm"/>
    <s v="1Fam"/>
    <s v="1Story"/>
    <n v="3"/>
    <n v="2"/>
    <n v="1940"/>
    <n v="1966"/>
    <s v="Gable"/>
    <s v="CompShg"/>
    <s v="Wd Sdng"/>
    <s v="Plywood"/>
    <s v="None"/>
    <n v="0"/>
    <s v="TA"/>
    <s v="Po"/>
    <s v="CBlock"/>
    <s v="TA"/>
    <s v="TA"/>
    <s v="No"/>
    <s v="Unf"/>
    <n v="0"/>
    <s v="Unf"/>
    <n v="0"/>
    <n v="728"/>
    <n v="728"/>
    <s v="GasA"/>
    <s v="Ex"/>
    <x v="0"/>
    <s v="SBrkr"/>
    <n v="1306"/>
    <n v="0"/>
    <n v="0"/>
    <n v="1306"/>
    <n v="0"/>
    <n v="0"/>
    <n v="1"/>
    <n v="0"/>
    <n v="3"/>
    <n v="1"/>
    <s v="Fa"/>
    <n v="6"/>
    <s v="Mod"/>
    <n v="0"/>
    <s v="NA"/>
    <s v="NA"/>
    <s v="NA"/>
    <s v="NA"/>
    <n v="0"/>
    <n v="0"/>
    <s v="NA"/>
    <s v="NA"/>
    <s v="Y"/>
    <n v="263"/>
    <n v="0"/>
    <n v="0"/>
    <n v="0"/>
    <n v="0"/>
    <n v="0"/>
    <s v="NA"/>
    <s v="GdWo"/>
    <s v="Shed"/>
    <n v="450"/>
    <n v="5"/>
    <n v="2010"/>
    <s v="WD"/>
    <s v="Normal"/>
    <n v="76500"/>
    <m/>
    <m/>
  </r>
  <r>
    <x v="1433"/>
    <n v="45"/>
    <s v="RH"/>
    <n v="60"/>
    <n v="9000"/>
    <s v="Pave"/>
    <s v="NA"/>
    <s v="Reg"/>
    <s v="Lvl"/>
    <s v="AllPub"/>
    <s v="Corner"/>
    <s v="Gtl"/>
    <s v="SawyerW"/>
    <s v="Norm"/>
    <s v="Norm"/>
    <s v="1Fam"/>
    <s v="1.5Unf"/>
    <n v="6"/>
    <n v="3"/>
    <n v="1928"/>
    <n v="1950"/>
    <s v="Gable"/>
    <s v="CompShg"/>
    <s v="Wd Sdng"/>
    <s v="Wd Sdng"/>
    <s v="None"/>
    <n v="0"/>
    <s v="TA"/>
    <s v="TA"/>
    <s v="BrkTil"/>
    <s v="Fa"/>
    <s v="Fa"/>
    <s v="No"/>
    <s v="Unf"/>
    <n v="0"/>
    <s v="Unf"/>
    <n v="0"/>
    <n v="784"/>
    <n v="784"/>
    <s v="GasA"/>
    <s v="TA"/>
    <x v="1"/>
    <s v="FuseA"/>
    <n v="784"/>
    <n v="0"/>
    <n v="0"/>
    <n v="784"/>
    <n v="0"/>
    <n v="0"/>
    <n v="1"/>
    <n v="0"/>
    <n v="2"/>
    <n v="1"/>
    <s v="TA"/>
    <n v="5"/>
    <s v="Typ"/>
    <n v="0"/>
    <s v="NA"/>
    <s v="Detchd"/>
    <n v="1950"/>
    <s v="Unf"/>
    <n v="2"/>
    <n v="360"/>
    <s v="Fa"/>
    <s v="Fa"/>
    <s v="N"/>
    <n v="0"/>
    <n v="0"/>
    <n v="91"/>
    <n v="0"/>
    <n v="0"/>
    <n v="0"/>
    <s v="NA"/>
    <s v="NA"/>
    <s v="NA"/>
    <n v="0"/>
    <n v="10"/>
    <n v="2009"/>
    <s v="WD"/>
    <s v="Normal"/>
    <n v="76000"/>
    <m/>
    <m/>
  </r>
  <r>
    <x v="1434"/>
    <n v="180"/>
    <s v="RM"/>
    <n v="21"/>
    <n v="1491"/>
    <s v="Pave"/>
    <s v="NA"/>
    <s v="Reg"/>
    <s v="Lvl"/>
    <s v="AllPub"/>
    <s v="Inside"/>
    <s v="Gtl"/>
    <s v="MeadowV"/>
    <s v="Norm"/>
    <s v="Norm"/>
    <s v="TwnhsE"/>
    <s v="SFoyer"/>
    <n v="4"/>
    <n v="6"/>
    <n v="1972"/>
    <n v="1972"/>
    <s v="Gable"/>
    <s v="CompShg"/>
    <s v="CemntBd"/>
    <s v="CmentBd"/>
    <s v="None"/>
    <n v="0"/>
    <s v="TA"/>
    <s v="TA"/>
    <s v="CBlock"/>
    <s v="Gd"/>
    <s v="TA"/>
    <s v="Av"/>
    <s v="LwQ"/>
    <n v="150"/>
    <s v="GLQ"/>
    <n v="480"/>
    <n v="0"/>
    <n v="630"/>
    <s v="GasA"/>
    <s v="Ex"/>
    <x v="0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96"/>
    <n v="24"/>
    <n v="0"/>
    <n v="0"/>
    <n v="0"/>
    <n v="0"/>
    <s v="NA"/>
    <s v="NA"/>
    <s v="NA"/>
    <n v="0"/>
    <n v="5"/>
    <n v="2010"/>
    <s v="WD"/>
    <s v="Normal"/>
    <n v="75500"/>
    <m/>
    <m/>
  </r>
  <r>
    <x v="1435"/>
    <n v="160"/>
    <s v="RM"/>
    <n v="21"/>
    <n v="2001"/>
    <s v="Pave"/>
    <s v="NA"/>
    <s v="Reg"/>
    <s v="Lvl"/>
    <s v="AllPub"/>
    <s v="Inside"/>
    <s v="Gtl"/>
    <s v="MeadowV"/>
    <s v="Norm"/>
    <s v="Norm"/>
    <s v="Twnhs"/>
    <s v="2Story"/>
    <n v="4"/>
    <n v="5"/>
    <n v="1970"/>
    <n v="1970"/>
    <s v="Gable"/>
    <s v="CompShg"/>
    <s v="CemntBd"/>
    <s v="CmentBd"/>
    <s v="BrkFace"/>
    <n v="80"/>
    <s v="TA"/>
    <s v="TA"/>
    <s v="CBlock"/>
    <s v="TA"/>
    <s v="TA"/>
    <s v="No"/>
    <s v="Unf"/>
    <n v="0"/>
    <s v="Unf"/>
    <n v="0"/>
    <n v="546"/>
    <n v="546"/>
    <s v="GasA"/>
    <s v="Fa"/>
    <x v="0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1"/>
    <n v="2007"/>
    <s v="WD"/>
    <s v="Normal"/>
    <n v="75000"/>
    <m/>
    <m/>
  </r>
  <r>
    <x v="1436"/>
    <n v="30"/>
    <s v="RM"/>
    <n v="30"/>
    <n v="5232"/>
    <s v="Pave"/>
    <s v="Grvl"/>
    <s v="IR3"/>
    <s v="Bnk"/>
    <s v="AllPub"/>
    <s v="Inside"/>
    <s v="Gtl"/>
    <s v="OldTown"/>
    <s v="Artery"/>
    <s v="Norm"/>
    <s v="1Fam"/>
    <s v="1Story"/>
    <n v="5"/>
    <n v="5"/>
    <n v="1925"/>
    <n v="2004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80"/>
    <n v="680"/>
    <s v="GasA"/>
    <s v="Gd"/>
    <x v="1"/>
    <s v="FuseP"/>
    <n v="764"/>
    <n v="0"/>
    <n v="0"/>
    <n v="764"/>
    <n v="0"/>
    <n v="0"/>
    <n v="1"/>
    <n v="0"/>
    <n v="2"/>
    <n v="1"/>
    <s v="TA"/>
    <n v="4"/>
    <s v="Typ"/>
    <n v="0"/>
    <s v="NA"/>
    <s v="Detchd"/>
    <n v="1965"/>
    <s v="Unf"/>
    <n v="2"/>
    <n v="504"/>
    <s v="TA"/>
    <s v="TA"/>
    <s v="N"/>
    <n v="0"/>
    <n v="0"/>
    <n v="0"/>
    <n v="0"/>
    <n v="0"/>
    <n v="0"/>
    <s v="NA"/>
    <s v="NA"/>
    <s v="NA"/>
    <n v="0"/>
    <n v="6"/>
    <n v="2008"/>
    <s v="WD"/>
    <s v="Normal"/>
    <n v="73000"/>
    <m/>
    <m/>
  </r>
  <r>
    <x v="1437"/>
    <n v="20"/>
    <s v="RL"/>
    <s v="NA"/>
    <n v="6627"/>
    <s v="Pave"/>
    <s v="NA"/>
    <s v="IR1"/>
    <s v="Lvl"/>
    <s v="AllPub"/>
    <s v="Corner"/>
    <s v="Gtl"/>
    <s v="BrkSide"/>
    <s v="Feedr"/>
    <s v="Norm"/>
    <s v="1Fam"/>
    <s v="1Story"/>
    <n v="3"/>
    <n v="6"/>
    <n v="1949"/>
    <n v="1950"/>
    <s v="Hip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Floor"/>
    <s v="TA"/>
    <x v="1"/>
    <s v="SBrkr"/>
    <n v="720"/>
    <n v="0"/>
    <n v="0"/>
    <n v="720"/>
    <n v="0"/>
    <n v="0"/>
    <n v="1"/>
    <n v="0"/>
    <n v="2"/>
    <n v="1"/>
    <s v="TA"/>
    <n v="4"/>
    <s v="Typ"/>
    <n v="0"/>
    <s v="NA"/>
    <s v="Detchd"/>
    <n v="1955"/>
    <s v="Unf"/>
    <n v="1"/>
    <n v="287"/>
    <s v="TA"/>
    <s v="Fa"/>
    <s v="Y"/>
    <n v="0"/>
    <n v="0"/>
    <n v="0"/>
    <n v="0"/>
    <n v="0"/>
    <n v="0"/>
    <s v="NA"/>
    <s v="NA"/>
    <s v="NA"/>
    <n v="0"/>
    <n v="7"/>
    <n v="2008"/>
    <s v="WD"/>
    <s v="Normal"/>
    <n v="72500"/>
    <m/>
    <m/>
  </r>
  <r>
    <x v="1438"/>
    <n v="30"/>
    <s v="RM"/>
    <n v="60"/>
    <n v="6324"/>
    <s v="Pave"/>
    <s v="NA"/>
    <s v="IR1"/>
    <s v="Lvl"/>
    <s v="AllPub"/>
    <s v="Inside"/>
    <s v="Gtl"/>
    <s v="BrkSide"/>
    <s v="Feedr"/>
    <s v="RRNn"/>
    <s v="1Fam"/>
    <s v="1Story"/>
    <n v="4"/>
    <n v="6"/>
    <n v="1927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520"/>
    <n v="520"/>
    <s v="GasA"/>
    <s v="Fa"/>
    <x v="1"/>
    <s v="SBrkr"/>
    <n v="520"/>
    <n v="0"/>
    <n v="0"/>
    <n v="520"/>
    <n v="0"/>
    <n v="0"/>
    <n v="1"/>
    <n v="0"/>
    <n v="1"/>
    <n v="1"/>
    <s v="Fa"/>
    <n v="4"/>
    <s v="Typ"/>
    <n v="0"/>
    <s v="NA"/>
    <s v="Detchd"/>
    <n v="1920"/>
    <s v="Unf"/>
    <n v="1"/>
    <n v="240"/>
    <s v="Fa"/>
    <s v="TA"/>
    <s v="Y"/>
    <n v="49"/>
    <n v="0"/>
    <n v="87"/>
    <n v="0"/>
    <n v="0"/>
    <n v="0"/>
    <s v="NA"/>
    <s v="NA"/>
    <s v="NA"/>
    <n v="0"/>
    <n v="5"/>
    <n v="2008"/>
    <s v="WD"/>
    <s v="Normal"/>
    <n v="68500"/>
    <m/>
    <m/>
  </r>
  <r>
    <x v="1439"/>
    <n v="50"/>
    <s v="C (all)"/>
    <n v="60"/>
    <n v="7500"/>
    <s v="Pave"/>
    <s v="NA"/>
    <s v="Reg"/>
    <s v="Lvl"/>
    <s v="AllPub"/>
    <s v="Inside"/>
    <s v="Gtl"/>
    <s v="IDOTRR"/>
    <s v="Norm"/>
    <s v="Norm"/>
    <s v="1Fam"/>
    <s v="1.5Fin"/>
    <n v="4"/>
    <n v="4"/>
    <n v="1920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698"/>
    <n v="698"/>
    <s v="GasA"/>
    <s v="TA"/>
    <x v="0"/>
    <s v="FuseA"/>
    <n v="698"/>
    <n v="430"/>
    <n v="0"/>
    <n v="1128"/>
    <n v="0"/>
    <n v="0"/>
    <n v="1"/>
    <n v="0"/>
    <n v="2"/>
    <n v="1"/>
    <s v="TA"/>
    <n v="6"/>
    <s v="Typ"/>
    <n v="0"/>
    <s v="NA"/>
    <s v="Detchd"/>
    <n v="1980"/>
    <s v="RFn"/>
    <n v="2"/>
    <n v="528"/>
    <s v="TA"/>
    <s v="TA"/>
    <s v="Y"/>
    <n v="30"/>
    <n v="0"/>
    <n v="164"/>
    <n v="0"/>
    <n v="0"/>
    <n v="0"/>
    <s v="NA"/>
    <s v="NA"/>
    <s v="NA"/>
    <n v="0"/>
    <n v="4"/>
    <n v="2010"/>
    <s v="COD"/>
    <s v="Abnorml"/>
    <n v="68400"/>
    <m/>
    <m/>
  </r>
  <r>
    <x v="1440"/>
    <n v="30"/>
    <s v="RM"/>
    <n v="60"/>
    <n v="8967"/>
    <s v="Pave"/>
    <s v="NA"/>
    <s v="Reg"/>
    <s v="Lvl"/>
    <s v="AllPub"/>
    <s v="Corner"/>
    <s v="Gtl"/>
    <s v="IDOTRR"/>
    <s v="Norm"/>
    <s v="Norm"/>
    <s v="1Fam"/>
    <s v="1Story"/>
    <n v="5"/>
    <n v="2"/>
    <n v="1920"/>
    <n v="1950"/>
    <s v="Gable"/>
    <s v="CompShg"/>
    <s v="MetalSd"/>
    <s v="MetalSd"/>
    <s v="None"/>
    <n v="0"/>
    <s v="TA"/>
    <s v="Fa"/>
    <s v="BrkTil"/>
    <s v="Fa"/>
    <s v="Po"/>
    <s v="No"/>
    <s v="Unf"/>
    <n v="0"/>
    <s v="Unf"/>
    <n v="0"/>
    <n v="961"/>
    <n v="961"/>
    <s v="GasA"/>
    <s v="Gd"/>
    <x v="0"/>
    <s v="Mix"/>
    <n v="1077"/>
    <n v="0"/>
    <n v="0"/>
    <n v="1077"/>
    <n v="0"/>
    <n v="0"/>
    <n v="1"/>
    <n v="0"/>
    <n v="2"/>
    <n v="1"/>
    <s v="TA"/>
    <n v="6"/>
    <s v="Maj2"/>
    <n v="0"/>
    <s v="NA"/>
    <s v="Detchd"/>
    <n v="1920"/>
    <s v="Unf"/>
    <n v="1"/>
    <n v="338"/>
    <s v="Po"/>
    <s v="Po"/>
    <s v="N"/>
    <n v="0"/>
    <n v="0"/>
    <n v="0"/>
    <n v="0"/>
    <n v="0"/>
    <n v="0"/>
    <s v="NA"/>
    <s v="NA"/>
    <s v="NA"/>
    <n v="0"/>
    <n v="11"/>
    <n v="2007"/>
    <s v="WD"/>
    <s v="Abnorml"/>
    <n v="67000"/>
    <m/>
    <m/>
  </r>
  <r>
    <x v="1441"/>
    <n v="30"/>
    <s v="RL"/>
    <n v="45"/>
    <n v="8248"/>
    <s v="Pave"/>
    <s v="Grvl"/>
    <s v="Reg"/>
    <s v="Lvl"/>
    <s v="AllPub"/>
    <s v="Inside"/>
    <s v="Gtl"/>
    <s v="Edwards"/>
    <s v="Norm"/>
    <s v="Norm"/>
    <s v="1Fam"/>
    <s v="1Story"/>
    <n v="3"/>
    <n v="3"/>
    <n v="1914"/>
    <n v="1950"/>
    <s v="Gable"/>
    <s v="CompShg"/>
    <s v="Stucco"/>
    <s v="Stucco"/>
    <s v="None"/>
    <n v="0"/>
    <s v="TA"/>
    <s v="TA"/>
    <s v="BrkTil"/>
    <s v="TA"/>
    <s v="TA"/>
    <s v="No"/>
    <s v="BLQ"/>
    <n v="41"/>
    <s v="Unf"/>
    <n v="0"/>
    <n v="823"/>
    <n v="864"/>
    <s v="GasA"/>
    <s v="TA"/>
    <x v="1"/>
    <s v="FuseF"/>
    <n v="864"/>
    <n v="0"/>
    <n v="0"/>
    <n v="86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00"/>
    <n v="0"/>
    <n v="0"/>
    <n v="0"/>
    <s v="NA"/>
    <s v="NA"/>
    <s v="NA"/>
    <n v="0"/>
    <n v="9"/>
    <n v="2008"/>
    <s v="WD"/>
    <s v="Normal"/>
    <n v="67000"/>
    <m/>
    <m/>
  </r>
  <r>
    <x v="1442"/>
    <n v="50"/>
    <s v="RM"/>
    <n v="52"/>
    <n v="5720"/>
    <s v="Pave"/>
    <s v="NA"/>
    <s v="Reg"/>
    <s v="Lvl"/>
    <s v="AllPub"/>
    <s v="Inside"/>
    <s v="Gtl"/>
    <s v="OldTown"/>
    <s v="Artery"/>
    <s v="Norm"/>
    <s v="1Fam"/>
    <s v="1.5Fin"/>
    <n v="5"/>
    <n v="6"/>
    <n v="194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76"/>
    <n v="676"/>
    <s v="GasA"/>
    <s v="Ex"/>
    <x v="0"/>
    <s v="SBrkr"/>
    <n v="676"/>
    <n v="455"/>
    <n v="0"/>
    <n v="1131"/>
    <n v="0"/>
    <n v="0"/>
    <n v="1"/>
    <n v="1"/>
    <n v="3"/>
    <n v="1"/>
    <s v="TA"/>
    <n v="5"/>
    <s v="Typ"/>
    <n v="0"/>
    <s v="NA"/>
    <s v="Detchd"/>
    <n v="1941"/>
    <s v="Unf"/>
    <n v="1"/>
    <n v="200"/>
    <s v="TA"/>
    <s v="TA"/>
    <s v="Y"/>
    <n v="26"/>
    <n v="0"/>
    <n v="0"/>
    <n v="0"/>
    <n v="0"/>
    <n v="0"/>
    <s v="NA"/>
    <s v="NA"/>
    <s v="NA"/>
    <n v="0"/>
    <n v="8"/>
    <n v="2009"/>
    <s v="WD"/>
    <s v="Abnorml"/>
    <n v="66500"/>
    <m/>
    <m/>
  </r>
  <r>
    <x v="1443"/>
    <n v="30"/>
    <s v="RL"/>
    <n v="60"/>
    <n v="10800"/>
    <s v="Pave"/>
    <s v="Grvl"/>
    <s v="Reg"/>
    <s v="Lvl"/>
    <s v="AllPub"/>
    <s v="Inside"/>
    <s v="Gtl"/>
    <s v="OldTown"/>
    <s v="Norm"/>
    <s v="Norm"/>
    <s v="1Fam"/>
    <s v="1Story"/>
    <n v="4"/>
    <n v="6"/>
    <n v="1927"/>
    <n v="200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56"/>
    <n v="656"/>
    <s v="GasA"/>
    <s v="TA"/>
    <x v="0"/>
    <s v="SBrkr"/>
    <n v="968"/>
    <n v="0"/>
    <n v="0"/>
    <n v="968"/>
    <n v="0"/>
    <n v="0"/>
    <n v="2"/>
    <n v="0"/>
    <n v="4"/>
    <n v="1"/>
    <s v="TA"/>
    <n v="5"/>
    <s v="Typ"/>
    <n v="0"/>
    <s v="NA"/>
    <s v="Detchd"/>
    <n v="1928"/>
    <s v="Unf"/>
    <n v="1"/>
    <n v="216"/>
    <s v="Fa"/>
    <s v="Fa"/>
    <s v="Y"/>
    <n v="0"/>
    <n v="0"/>
    <n v="0"/>
    <n v="0"/>
    <n v="0"/>
    <n v="0"/>
    <s v="NA"/>
    <s v="NA"/>
    <s v="NA"/>
    <n v="0"/>
    <n v="8"/>
    <n v="2007"/>
    <s v="WD"/>
    <s v="Normal"/>
    <n v="64500"/>
    <m/>
    <m/>
  </r>
  <r>
    <x v="1444"/>
    <n v="20"/>
    <s v="RL"/>
    <n v="60"/>
    <n v="8281"/>
    <s v="Pave"/>
    <s v="NA"/>
    <s v="IR1"/>
    <s v="Lvl"/>
    <s v="AllPub"/>
    <s v="Inside"/>
    <s v="Gtl"/>
    <s v="Sawyer"/>
    <s v="Norm"/>
    <s v="Norm"/>
    <s v="1Fam"/>
    <s v="1Story"/>
    <n v="5"/>
    <n v="5"/>
    <n v="1965"/>
    <n v="1965"/>
    <s v="Gable"/>
    <s v="CompShg"/>
    <s v="MetalSd"/>
    <s v="MetalSd"/>
    <s v="None"/>
    <n v="0"/>
    <s v="TA"/>
    <s v="TA"/>
    <s v="CBlock"/>
    <s v="TA"/>
    <s v="TA"/>
    <s v="No"/>
    <s v="Rec"/>
    <n v="553"/>
    <s v="BLQ"/>
    <n v="311"/>
    <n v="0"/>
    <n v="864"/>
    <s v="GasA"/>
    <s v="Gd"/>
    <x v="0"/>
    <s v="SBrkr"/>
    <n v="864"/>
    <n v="0"/>
    <n v="0"/>
    <n v="864"/>
    <n v="0"/>
    <n v="0"/>
    <n v="1"/>
    <n v="0"/>
    <n v="3"/>
    <n v="1"/>
    <s v="TA"/>
    <n v="5"/>
    <s v="Typ"/>
    <n v="1"/>
    <s v="Po"/>
    <s v="Detchd"/>
    <n v="1965"/>
    <s v="Unf"/>
    <n v="1"/>
    <n v="360"/>
    <s v="TA"/>
    <s v="TA"/>
    <s v="Y"/>
    <n v="0"/>
    <n v="0"/>
    <n v="236"/>
    <n v="0"/>
    <n v="0"/>
    <n v="0"/>
    <s v="NA"/>
    <s v="GdWo"/>
    <s v="NA"/>
    <n v="0"/>
    <n v="12"/>
    <n v="2009"/>
    <s v="WD"/>
    <s v="Normal"/>
    <n v="62383"/>
    <m/>
    <m/>
  </r>
  <r>
    <x v="1445"/>
    <n v="30"/>
    <s v="RL"/>
    <s v="NA"/>
    <n v="10020"/>
    <s v="Pave"/>
    <s v="NA"/>
    <s v="IR1"/>
    <s v="Low"/>
    <s v="AllPub"/>
    <s v="Inside"/>
    <s v="Sev"/>
    <s v="Edwards"/>
    <s v="Norm"/>
    <s v="Norm"/>
    <s v="1Fam"/>
    <s v="1Story"/>
    <n v="1"/>
    <n v="1"/>
    <n v="1922"/>
    <n v="1950"/>
    <s v="Gable"/>
    <s v="CompShg"/>
    <s v="Wd Sdng"/>
    <s v="Wd Sdng"/>
    <s v="None"/>
    <n v="0"/>
    <s v="Fa"/>
    <s v="Fa"/>
    <s v="BrkTil"/>
    <s v="Fa"/>
    <s v="Po"/>
    <s v="Gd"/>
    <s v="BLQ"/>
    <n v="350"/>
    <s v="Unf"/>
    <n v="0"/>
    <n v="333"/>
    <n v="683"/>
    <s v="GasA"/>
    <s v="Gd"/>
    <x v="1"/>
    <s v="FuseA"/>
    <n v="904"/>
    <n v="0"/>
    <n v="0"/>
    <n v="904"/>
    <n v="1"/>
    <n v="0"/>
    <n v="0"/>
    <n v="1"/>
    <n v="1"/>
    <n v="1"/>
    <s v="Fa"/>
    <n v="4"/>
    <s v="Maj1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3"/>
    <n v="2009"/>
    <s v="WD"/>
    <s v="Normal"/>
    <n v="61000"/>
    <m/>
    <m/>
  </r>
  <r>
    <x v="1446"/>
    <n v="20"/>
    <s v="RL"/>
    <n v="68"/>
    <n v="9571"/>
    <s v="Pave"/>
    <s v="NA"/>
    <s v="Reg"/>
    <s v="Lvl"/>
    <s v="AllPub"/>
    <s v="Inside"/>
    <s v="Gtl"/>
    <s v="Edwards"/>
    <s v="Norm"/>
    <s v="Norm"/>
    <s v="1Fam"/>
    <s v="1Story"/>
    <n v="5"/>
    <n v="3"/>
    <n v="1958"/>
    <n v="1958"/>
    <s v="Gable"/>
    <s v="CompShg"/>
    <s v="BrkComm"/>
    <s v="Brk Cmn"/>
    <s v="None"/>
    <n v="0"/>
    <s v="TA"/>
    <s v="Fa"/>
    <s v="CBlock"/>
    <s v="TA"/>
    <s v="Fa"/>
    <s v="No"/>
    <s v="Unf"/>
    <n v="0"/>
    <s v="Unf"/>
    <n v="0"/>
    <n v="1276"/>
    <n v="1276"/>
    <s v="GasA"/>
    <s v="TA"/>
    <x v="0"/>
    <s v="FuseA"/>
    <n v="1276"/>
    <n v="0"/>
    <n v="0"/>
    <n v="1276"/>
    <n v="0"/>
    <n v="0"/>
    <n v="1"/>
    <n v="0"/>
    <n v="3"/>
    <n v="1"/>
    <s v="TA"/>
    <n v="5"/>
    <s v="Mod"/>
    <n v="0"/>
    <s v="NA"/>
    <s v="Attchd"/>
    <n v="1958"/>
    <s v="Unf"/>
    <n v="1"/>
    <n v="350"/>
    <s v="TA"/>
    <s v="TA"/>
    <s v="Y"/>
    <n v="0"/>
    <n v="0"/>
    <n v="0"/>
    <n v="0"/>
    <n v="0"/>
    <n v="0"/>
    <s v="NA"/>
    <s v="NA"/>
    <s v="NA"/>
    <n v="0"/>
    <n v="6"/>
    <n v="2009"/>
    <s v="COD"/>
    <s v="Abnorml"/>
    <n v="60000"/>
    <m/>
    <m/>
  </r>
  <r>
    <x v="1447"/>
    <n v="30"/>
    <s v="RM"/>
    <n v="51"/>
    <n v="6120"/>
    <s v="Pave"/>
    <s v="NA"/>
    <s v="Reg"/>
    <s v="Lvl"/>
    <s v="AllPub"/>
    <s v="Inside"/>
    <s v="Gtl"/>
    <s v="BrkSide"/>
    <s v="Norm"/>
    <s v="Norm"/>
    <s v="1Fam"/>
    <s v="1Story"/>
    <n v="2"/>
    <n v="3"/>
    <n v="1936"/>
    <n v="1950"/>
    <s v="Gable"/>
    <s v="CompShg"/>
    <s v="AsbShng"/>
    <s v="AsbShng"/>
    <s v="None"/>
    <n v="0"/>
    <s v="Fa"/>
    <s v="Fa"/>
    <s v="BrkTil"/>
    <s v="TA"/>
    <s v="Fa"/>
    <s v="No"/>
    <s v="Unf"/>
    <n v="0"/>
    <s v="Unf"/>
    <n v="0"/>
    <n v="264"/>
    <n v="264"/>
    <s v="Grav"/>
    <s v="Fa"/>
    <x v="1"/>
    <s v="FuseA"/>
    <n v="800"/>
    <n v="0"/>
    <n v="0"/>
    <n v="800"/>
    <n v="0"/>
    <n v="0"/>
    <n v="1"/>
    <n v="0"/>
    <n v="1"/>
    <n v="1"/>
    <s v="Fa"/>
    <n v="4"/>
    <s v="Maj1"/>
    <n v="1"/>
    <s v="Po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1"/>
    <n v="2009"/>
    <s v="ConLw"/>
    <s v="Normal"/>
    <n v="60000"/>
    <m/>
    <m/>
  </r>
  <r>
    <x v="1448"/>
    <n v="30"/>
    <s v="RL"/>
    <n v="60"/>
    <n v="8400"/>
    <s v="Pave"/>
    <s v="NA"/>
    <s v="Reg"/>
    <s v="Bnk"/>
    <s v="AllPub"/>
    <s v="Inside"/>
    <s v="Gtl"/>
    <s v="SWISU"/>
    <s v="Norm"/>
    <s v="Norm"/>
    <s v="1Fam"/>
    <s v="1Story"/>
    <n v="2"/>
    <n v="5"/>
    <n v="1920"/>
    <n v="1950"/>
    <s v="Gable"/>
    <s v="CompShg"/>
    <s v="Wd Sdng"/>
    <s v="Wd Sdng"/>
    <s v="None"/>
    <n v="0"/>
    <s v="TA"/>
    <s v="TA"/>
    <s v="CBlock"/>
    <s v="TA"/>
    <s v="Fa"/>
    <s v="No"/>
    <s v="Rec"/>
    <n v="290"/>
    <s v="Unf"/>
    <n v="0"/>
    <n v="0"/>
    <n v="290"/>
    <s v="GasA"/>
    <s v="TA"/>
    <x v="1"/>
    <s v="FuseF"/>
    <n v="438"/>
    <n v="0"/>
    <n v="0"/>
    <n v="438"/>
    <n v="0"/>
    <n v="0"/>
    <n v="1"/>
    <n v="0"/>
    <n v="1"/>
    <n v="1"/>
    <s v="Fa"/>
    <n v="3"/>
    <s v="Typ"/>
    <n v="0"/>
    <s v="NA"/>
    <s v="Detchd"/>
    <n v="1930"/>
    <s v="Unf"/>
    <n v="1"/>
    <n v="246"/>
    <s v="TA"/>
    <s v="TA"/>
    <s v="N"/>
    <n v="0"/>
    <n v="0"/>
    <n v="0"/>
    <n v="0"/>
    <n v="0"/>
    <n v="0"/>
    <s v="NA"/>
    <s v="NA"/>
    <s v="NA"/>
    <n v="0"/>
    <n v="1"/>
    <n v="2009"/>
    <s v="WD"/>
    <s v="Normal"/>
    <n v="60000"/>
    <m/>
    <m/>
  </r>
  <r>
    <x v="1449"/>
    <n v="30"/>
    <s v="RL"/>
    <n v="45"/>
    <n v="8212"/>
    <s v="Pave"/>
    <s v="Grvl"/>
    <s v="Reg"/>
    <s v="Lvl"/>
    <s v="AllPub"/>
    <s v="Inside"/>
    <s v="Gtl"/>
    <s v="Edwards"/>
    <s v="Norm"/>
    <s v="Norm"/>
    <s v="1Fam"/>
    <s v="1Story"/>
    <n v="3"/>
    <n v="3"/>
    <n v="1914"/>
    <n v="1950"/>
    <s v="Gable"/>
    <s v="CompShg"/>
    <s v="Stucco"/>
    <s v="Stucco"/>
    <s v="None"/>
    <n v="0"/>
    <s v="TA"/>
    <s v="Fa"/>
    <s v="BrkTil"/>
    <s v="TA"/>
    <s v="Fa"/>
    <s v="No"/>
    <s v="Rec"/>
    <n v="203"/>
    <s v="Unf"/>
    <n v="0"/>
    <n v="661"/>
    <n v="864"/>
    <s v="GasA"/>
    <s v="TA"/>
    <x v="1"/>
    <s v="FuseF"/>
    <n v="864"/>
    <n v="0"/>
    <n v="0"/>
    <n v="864"/>
    <n v="1"/>
    <n v="0"/>
    <n v="1"/>
    <n v="0"/>
    <n v="2"/>
    <n v="1"/>
    <s v="TA"/>
    <n v="5"/>
    <s v="Typ"/>
    <n v="0"/>
    <s v="NA"/>
    <s v="Detchd"/>
    <n v="1938"/>
    <s v="Unf"/>
    <n v="1"/>
    <n v="200"/>
    <s v="TA"/>
    <s v="Fa"/>
    <s v="Y"/>
    <n v="0"/>
    <n v="0"/>
    <n v="96"/>
    <n v="0"/>
    <n v="0"/>
    <n v="0"/>
    <s v="NA"/>
    <s v="NA"/>
    <s v="NA"/>
    <n v="0"/>
    <n v="6"/>
    <n v="2010"/>
    <s v="WD"/>
    <s v="Normal"/>
    <n v="58500"/>
    <m/>
    <m/>
  </r>
  <r>
    <x v="1450"/>
    <n v="20"/>
    <s v="C (all)"/>
    <n v="66"/>
    <n v="8712"/>
    <s v="Grvl"/>
    <s v="NA"/>
    <s v="Reg"/>
    <s v="Bnk"/>
    <s v="AllPub"/>
    <s v="Inside"/>
    <s v="Mod"/>
    <s v="IDOTRR"/>
    <s v="Norm"/>
    <s v="Norm"/>
    <s v="1Fam"/>
    <s v="1Story"/>
    <n v="5"/>
    <n v="5"/>
    <n v="1952"/>
    <n v="1952"/>
    <s v="Hip"/>
    <s v="CompShg"/>
    <s v="Wd Sdng"/>
    <s v="Wd Sdng"/>
    <s v="None"/>
    <n v="0"/>
    <s v="Fa"/>
    <s v="TA"/>
    <s v="CBlock"/>
    <s v="TA"/>
    <s v="TA"/>
    <s v="Av"/>
    <s v="Unf"/>
    <n v="0"/>
    <s v="Unf"/>
    <n v="0"/>
    <n v="540"/>
    <n v="540"/>
    <s v="GasA"/>
    <s v="TA"/>
    <x v="1"/>
    <s v="FuseA"/>
    <n v="1044"/>
    <n v="0"/>
    <n v="0"/>
    <n v="1044"/>
    <n v="0"/>
    <n v="0"/>
    <n v="1"/>
    <n v="0"/>
    <n v="2"/>
    <n v="1"/>
    <s v="Fa"/>
    <n v="4"/>
    <s v="Typ"/>
    <n v="0"/>
    <s v="NA"/>
    <s v="Basment"/>
    <n v="1952"/>
    <s v="Unf"/>
    <n v="2"/>
    <n v="504"/>
    <s v="TA"/>
    <s v="TA"/>
    <s v="N"/>
    <n v="0"/>
    <n v="0"/>
    <n v="0"/>
    <n v="0"/>
    <n v="0"/>
    <n v="0"/>
    <s v="NA"/>
    <s v="NA"/>
    <s v="Shed"/>
    <n v="54"/>
    <n v="6"/>
    <n v="2010"/>
    <s v="WD"/>
    <s v="Alloca"/>
    <n v="55993"/>
    <m/>
    <m/>
  </r>
  <r>
    <x v="1451"/>
    <n v="190"/>
    <s v="RM"/>
    <n v="70"/>
    <n v="5600"/>
    <s v="Pave"/>
    <s v="NA"/>
    <s v="Reg"/>
    <s v="Lvl"/>
    <s v="AllPub"/>
    <s v="Inside"/>
    <s v="Gtl"/>
    <s v="IDOTRR"/>
    <s v="Norm"/>
    <s v="Norm"/>
    <s v="2fmCon"/>
    <s v="2Story"/>
    <n v="4"/>
    <n v="5"/>
    <n v="1930"/>
    <n v="1950"/>
    <s v="Hip"/>
    <s v="CompShg"/>
    <s v="VinylSd"/>
    <s v="Wd Shng"/>
    <s v="None"/>
    <n v="0"/>
    <s v="Fa"/>
    <s v="Fa"/>
    <s v="Slab"/>
    <s v="NA"/>
    <s v="NA"/>
    <s v="NA"/>
    <s v="NA"/>
    <n v="0"/>
    <s v="NA"/>
    <n v="0"/>
    <n v="0"/>
    <n v="0"/>
    <s v="GasA"/>
    <s v="Fa"/>
    <x v="1"/>
    <s v="SBrkr"/>
    <n v="372"/>
    <n v="720"/>
    <n v="0"/>
    <n v="1092"/>
    <n v="0"/>
    <n v="0"/>
    <n v="2"/>
    <n v="0"/>
    <n v="3"/>
    <n v="2"/>
    <s v="Fa"/>
    <n v="7"/>
    <s v="Mod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Othr"/>
    <n v="3500"/>
    <n v="7"/>
    <n v="2010"/>
    <s v="WD"/>
    <s v="Normal"/>
    <n v="55000"/>
    <m/>
    <m/>
  </r>
  <r>
    <x v="1452"/>
    <n v="30"/>
    <s v="RM"/>
    <n v="40"/>
    <n v="3636"/>
    <s v="Pave"/>
    <s v="NA"/>
    <s v="Reg"/>
    <s v="Lvl"/>
    <s v="AllPub"/>
    <s v="Inside"/>
    <s v="Gtl"/>
    <s v="IDOTRR"/>
    <s v="Norm"/>
    <s v="Norm"/>
    <s v="1Fam"/>
    <s v="1Story"/>
    <n v="4"/>
    <n v="4"/>
    <n v="1922"/>
    <n v="1950"/>
    <s v="Gable"/>
    <s v="CompShg"/>
    <s v="AsbShng"/>
    <s v="AsbShng"/>
    <s v="None"/>
    <n v="0"/>
    <s v="TA"/>
    <s v="TA"/>
    <s v="BrkTil"/>
    <s v="TA"/>
    <s v="Fa"/>
    <s v="No"/>
    <s v="Unf"/>
    <n v="0"/>
    <s v="Unf"/>
    <n v="0"/>
    <n v="796"/>
    <n v="796"/>
    <s v="GasA"/>
    <s v="Fa"/>
    <x v="1"/>
    <s v="SBrkr"/>
    <n v="796"/>
    <n v="0"/>
    <n v="0"/>
    <n v="796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00"/>
    <n v="0"/>
    <n v="0"/>
    <n v="0"/>
    <s v="NA"/>
    <s v="MnPrv"/>
    <s v="NA"/>
    <n v="0"/>
    <n v="1"/>
    <n v="2008"/>
    <s v="WD"/>
    <s v="Normal"/>
    <n v="55000"/>
    <m/>
    <m/>
  </r>
  <r>
    <x v="1453"/>
    <n v="30"/>
    <s v="RM"/>
    <n v="153"/>
    <n v="4118"/>
    <s v="Pave"/>
    <s v="Grvl"/>
    <s v="IR1"/>
    <s v="Bnk"/>
    <s v="AllPub"/>
    <s v="Corner"/>
    <s v="Mod"/>
    <s v="OldTown"/>
    <s v="Feedr"/>
    <s v="Norm"/>
    <s v="1Fam"/>
    <s v="1Story"/>
    <n v="4"/>
    <n v="4"/>
    <n v="194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93"/>
    <n v="693"/>
    <s v="Grav"/>
    <s v="Fa"/>
    <x v="1"/>
    <s v="FuseA"/>
    <n v="693"/>
    <n v="0"/>
    <n v="0"/>
    <n v="693"/>
    <n v="0"/>
    <n v="0"/>
    <n v="1"/>
    <n v="0"/>
    <n v="2"/>
    <n v="1"/>
    <s v="Fa"/>
    <n v="4"/>
    <s v="Typ"/>
    <n v="0"/>
    <s v="NA"/>
    <s v="NA"/>
    <s v="NA"/>
    <s v="NA"/>
    <n v="0"/>
    <n v="0"/>
    <s v="NA"/>
    <s v="NA"/>
    <s v="N"/>
    <n v="0"/>
    <n v="20"/>
    <n v="0"/>
    <n v="0"/>
    <n v="0"/>
    <n v="0"/>
    <s v="NA"/>
    <s v="NA"/>
    <s v="NA"/>
    <n v="0"/>
    <n v="3"/>
    <n v="2006"/>
    <s v="WD"/>
    <s v="Normal"/>
    <n v="52500"/>
    <m/>
    <m/>
  </r>
  <r>
    <x v="1454"/>
    <n v="30"/>
    <s v="RL"/>
    <n v="56"/>
    <n v="4130"/>
    <s v="Pave"/>
    <s v="NA"/>
    <s v="IR1"/>
    <s v="Lvl"/>
    <s v="AllPub"/>
    <s v="Inside"/>
    <s v="Gtl"/>
    <s v="BrkSide"/>
    <s v="Norm"/>
    <s v="Norm"/>
    <s v="1Fam"/>
    <s v="1Story"/>
    <n v="3"/>
    <n v="6"/>
    <n v="1935"/>
    <n v="2003"/>
    <s v="Gable"/>
    <s v="CompShg"/>
    <s v="VinylSd"/>
    <s v="VinylSd"/>
    <s v="None"/>
    <n v="0"/>
    <s v="Gd"/>
    <s v="TA"/>
    <s v="CBlock"/>
    <s v="TA"/>
    <s v="TA"/>
    <s v="No"/>
    <s v="Unf"/>
    <n v="0"/>
    <s v="Unf"/>
    <n v="0"/>
    <n v="270"/>
    <n v="270"/>
    <s v="GasA"/>
    <s v="Gd"/>
    <x v="0"/>
    <s v="SBrkr"/>
    <n v="729"/>
    <n v="0"/>
    <n v="0"/>
    <n v="729"/>
    <n v="0"/>
    <n v="0"/>
    <n v="1"/>
    <n v="0"/>
    <n v="2"/>
    <n v="1"/>
    <s v="TA"/>
    <n v="5"/>
    <s v="Maj2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n v="2008"/>
    <s v="WD"/>
    <s v="Normal"/>
    <n v="52000"/>
    <m/>
    <m/>
  </r>
  <r>
    <x v="1455"/>
    <n v="70"/>
    <s v="C (all)"/>
    <n v="50"/>
    <n v="8500"/>
    <s v="Pave"/>
    <s v="Pave"/>
    <s v="Reg"/>
    <s v="Lvl"/>
    <s v="AllPub"/>
    <s v="Inside"/>
    <s v="Gtl"/>
    <s v="IDOTRR"/>
    <s v="Feedr"/>
    <s v="Norm"/>
    <s v="1Fam"/>
    <s v="2Story"/>
    <n v="4"/>
    <n v="4"/>
    <n v="1920"/>
    <n v="1950"/>
    <s v="Gambrel"/>
    <s v="CompShg"/>
    <s v="BrkFace"/>
    <s v="BrkFace"/>
    <s v="None"/>
    <n v="0"/>
    <s v="TA"/>
    <s v="Fa"/>
    <s v="BrkTil"/>
    <s v="TA"/>
    <s v="TA"/>
    <s v="No"/>
    <s v="Unf"/>
    <n v="0"/>
    <s v="Unf"/>
    <n v="0"/>
    <n v="649"/>
    <n v="649"/>
    <s v="GasA"/>
    <s v="TA"/>
    <x v="1"/>
    <s v="SBrkr"/>
    <n v="649"/>
    <n v="668"/>
    <n v="0"/>
    <n v="1317"/>
    <n v="0"/>
    <n v="0"/>
    <n v="1"/>
    <n v="0"/>
    <n v="3"/>
    <n v="1"/>
    <s v="TA"/>
    <n v="6"/>
    <s v="Typ"/>
    <n v="0"/>
    <s v="NA"/>
    <s v="Detchd"/>
    <n v="1920"/>
    <s v="Unf"/>
    <n v="1"/>
    <n v="250"/>
    <s v="TA"/>
    <s v="Fa"/>
    <s v="N"/>
    <n v="0"/>
    <n v="54"/>
    <n v="172"/>
    <n v="0"/>
    <n v="0"/>
    <n v="0"/>
    <s v="NA"/>
    <s v="MnPrv"/>
    <s v="NA"/>
    <n v="0"/>
    <n v="7"/>
    <n v="2008"/>
    <s v="WD"/>
    <s v="Normal"/>
    <n v="40000"/>
    <m/>
    <m/>
  </r>
  <r>
    <x v="1456"/>
    <n v="20"/>
    <s v="RL"/>
    <n v="50"/>
    <n v="5000"/>
    <s v="Pave"/>
    <s v="NA"/>
    <s v="Reg"/>
    <s v="Low"/>
    <s v="AllPub"/>
    <s v="Inside"/>
    <s v="Mod"/>
    <s v="BrkSide"/>
    <s v="Norm"/>
    <s v="Norm"/>
    <s v="1Fam"/>
    <s v="1Story"/>
    <n v="1"/>
    <n v="3"/>
    <n v="1946"/>
    <n v="1950"/>
    <s v="Gable"/>
    <s v="CompShg"/>
    <s v="VinylSd"/>
    <s v="VinylSd"/>
    <s v="None"/>
    <n v="0"/>
    <s v="Fa"/>
    <s v="Fa"/>
    <s v="Slab"/>
    <s v="NA"/>
    <s v="NA"/>
    <s v="NA"/>
    <s v="NA"/>
    <n v="0"/>
    <s v="NA"/>
    <n v="0"/>
    <n v="0"/>
    <n v="0"/>
    <s v="GasA"/>
    <s v="Fa"/>
    <x v="1"/>
    <s v="FuseF"/>
    <n v="334"/>
    <n v="0"/>
    <n v="0"/>
    <n v="334"/>
    <n v="0"/>
    <n v="0"/>
    <n v="1"/>
    <n v="0"/>
    <n v="1"/>
    <n v="1"/>
    <s v="Fa"/>
    <n v="2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1"/>
    <n v="2007"/>
    <s v="WD"/>
    <s v="Normal"/>
    <n v="39300"/>
    <m/>
    <m/>
  </r>
  <r>
    <x v="1457"/>
    <n v="50"/>
    <s v="RM"/>
    <n v="50"/>
    <n v="5925"/>
    <s v="Pave"/>
    <s v="NA"/>
    <s v="Reg"/>
    <s v="Lvl"/>
    <s v="AllPub"/>
    <s v="Inside"/>
    <s v="Gtl"/>
    <s v="OldTown"/>
    <s v="Norm"/>
    <s v="Norm"/>
    <s v="1Fam"/>
    <s v="1.5Fin"/>
    <n v="3"/>
    <n v="6"/>
    <n v="1910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600"/>
    <n v="600"/>
    <s v="Grav"/>
    <s v="Fa"/>
    <x v="1"/>
    <s v="SBrkr"/>
    <n v="600"/>
    <n v="368"/>
    <n v="0"/>
    <n v="968"/>
    <n v="0"/>
    <n v="0"/>
    <n v="1"/>
    <n v="0"/>
    <n v="2"/>
    <n v="1"/>
    <s v="TA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5"/>
    <n v="2009"/>
    <s v="WD"/>
    <s v="Abnorml"/>
    <n v="37900"/>
    <m/>
    <m/>
  </r>
  <r>
    <x v="1458"/>
    <n v="20"/>
    <s v="C (all)"/>
    <n v="50"/>
    <n v="9000"/>
    <s v="Pave"/>
    <s v="NA"/>
    <s v="Reg"/>
    <s v="Lvl"/>
    <s v="AllPub"/>
    <s v="Inside"/>
    <s v="Gtl"/>
    <s v="IDOTRR"/>
    <s v="Norm"/>
    <s v="Norm"/>
    <s v="1Fam"/>
    <s v="1Story"/>
    <n v="2"/>
    <n v="3"/>
    <n v="1949"/>
    <n v="1950"/>
    <s v="Gable"/>
    <s v="CompShg"/>
    <s v="AsbShng"/>
    <s v="AsbShng"/>
    <s v="None"/>
    <n v="0"/>
    <s v="TA"/>
    <s v="TA"/>
    <s v="CBlock"/>
    <s v="TA"/>
    <s v="TA"/>
    <s v="Av"/>
    <s v="BLQ"/>
    <n v="50"/>
    <s v="Unf"/>
    <n v="0"/>
    <n v="430"/>
    <n v="480"/>
    <s v="GasA"/>
    <s v="TA"/>
    <x v="1"/>
    <s v="FuseA"/>
    <n v="480"/>
    <n v="0"/>
    <n v="0"/>
    <n v="480"/>
    <n v="1"/>
    <n v="0"/>
    <n v="0"/>
    <n v="0"/>
    <n v="1"/>
    <n v="1"/>
    <s v="TA"/>
    <n v="4"/>
    <s v="Typ"/>
    <n v="0"/>
    <s v="NA"/>
    <s v="Detchd"/>
    <n v="1958"/>
    <s v="Unf"/>
    <n v="1"/>
    <n v="308"/>
    <s v="TA"/>
    <s v="TA"/>
    <s v="Y"/>
    <n v="0"/>
    <n v="0"/>
    <n v="0"/>
    <n v="0"/>
    <n v="0"/>
    <n v="0"/>
    <s v="NA"/>
    <s v="NA"/>
    <s v="NA"/>
    <n v="0"/>
    <n v="10"/>
    <n v="2006"/>
    <s v="WD"/>
    <s v="Abnorml"/>
    <n v="35311"/>
    <m/>
    <m/>
  </r>
  <r>
    <x v="1459"/>
    <n v="30"/>
    <s v="C (all)"/>
    <n v="60"/>
    <n v="7879"/>
    <s v="Pave"/>
    <s v="NA"/>
    <s v="Reg"/>
    <s v="Lvl"/>
    <s v="AllPub"/>
    <s v="Inside"/>
    <s v="Gtl"/>
    <s v="IDOTRR"/>
    <s v="Norm"/>
    <s v="Norm"/>
    <s v="1Fam"/>
    <s v="1Story"/>
    <n v="4"/>
    <n v="5"/>
    <n v="1920"/>
    <n v="1950"/>
    <s v="Gable"/>
    <s v="CompShg"/>
    <s v="Wd Sdng"/>
    <s v="Wd Sdng"/>
    <s v="None"/>
    <n v="0"/>
    <s v="TA"/>
    <s v="TA"/>
    <s v="CBlock"/>
    <s v="TA"/>
    <s v="TA"/>
    <s v="No"/>
    <s v="Rec"/>
    <n v="495"/>
    <s v="Unf"/>
    <n v="0"/>
    <n v="225"/>
    <n v="720"/>
    <s v="GasA"/>
    <s v="TA"/>
    <x v="1"/>
    <s v="FuseA"/>
    <n v="720"/>
    <n v="0"/>
    <n v="0"/>
    <n v="720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N"/>
    <n v="0"/>
    <n v="523"/>
    <n v="115"/>
    <n v="0"/>
    <n v="0"/>
    <n v="0"/>
    <s v="NA"/>
    <s v="GdWo"/>
    <s v="NA"/>
    <n v="0"/>
    <n v="11"/>
    <n v="2009"/>
    <s v="WD"/>
    <s v="Abnorml"/>
    <n v="34900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n v="60"/>
    <s v="RL"/>
    <n v="104"/>
    <n v="21535"/>
    <s v="Pave"/>
    <s v="NA"/>
    <s v="IR1"/>
    <s v="Lvl"/>
    <s v="AllPub"/>
    <s v="Corner"/>
    <s v="Gtl"/>
    <s v="NoRidge"/>
    <s v="Norm"/>
    <s v="Norm"/>
    <s v="1Fam"/>
    <x v="0"/>
    <x v="0"/>
    <n v="6"/>
    <n v="1994"/>
    <n v="1995"/>
    <s v="Gable"/>
    <s v="WdShngl"/>
    <s v="HdBoard"/>
    <s v="HdBoard"/>
    <s v="BrkFace"/>
    <n v="1170"/>
    <s v="Ex"/>
    <s v="TA"/>
    <s v="PConc"/>
    <s v="Ex"/>
    <s v="TA"/>
    <s v="Gd"/>
    <s v="GLQ"/>
    <n v="1455"/>
    <s v="Unf"/>
    <n v="0"/>
    <n v="989"/>
    <n v="2444"/>
    <s v="GasA"/>
    <s v="Ex"/>
    <s v="Y"/>
    <s v="SBrkr"/>
    <n v="2444"/>
    <n v="0.11705932971902899"/>
    <x v="0"/>
    <n v="1872"/>
    <n v="0"/>
    <n v="4316"/>
    <n v="0"/>
    <n v="1"/>
    <n v="3"/>
    <n v="1"/>
    <n v="4"/>
    <n v="1"/>
    <s v="Ex"/>
    <n v="10"/>
    <s v="Typ"/>
    <n v="2"/>
    <s v="Ex"/>
    <s v="Attchd"/>
    <n v="1994"/>
    <s v="Fin"/>
    <n v="3"/>
    <n v="832"/>
    <s v="TA"/>
    <s v="TA"/>
    <s v="Y"/>
    <n v="382"/>
    <n v="50"/>
    <n v="0"/>
    <n v="0"/>
    <n v="0"/>
    <n v="0"/>
    <s v="NA"/>
    <s v="NA"/>
    <s v="NA"/>
    <n v="0"/>
    <n v="1"/>
    <n v="2007"/>
    <s v="WD"/>
    <s v="Normal"/>
    <n v="755000"/>
    <n v="480"/>
  </r>
  <r>
    <x v="1"/>
    <n v="60"/>
    <s v="RL"/>
    <n v="160"/>
    <n v="15623"/>
    <s v="Pave"/>
    <s v="NA"/>
    <s v="IR1"/>
    <s v="Lvl"/>
    <s v="AllPub"/>
    <s v="Corner"/>
    <s v="Gtl"/>
    <s v="NoRidge"/>
    <s v="Norm"/>
    <s v="Norm"/>
    <s v="1Fam"/>
    <x v="0"/>
    <x v="0"/>
    <n v="5"/>
    <n v="1996"/>
    <n v="1996"/>
    <s v="Hip"/>
    <s v="CompShg"/>
    <s v="Wd Sdng"/>
    <s v="ImStucc"/>
    <s v="None"/>
    <n v="0"/>
    <s v="Gd"/>
    <s v="TA"/>
    <s v="PConc"/>
    <s v="Ex"/>
    <s v="TA"/>
    <s v="Av"/>
    <s v="GLQ"/>
    <n v="2096"/>
    <s v="Unf"/>
    <n v="0"/>
    <n v="300"/>
    <n v="2396"/>
    <s v="GasA"/>
    <s v="Ex"/>
    <s v="Y"/>
    <s v="SBrkr"/>
    <n v="2411"/>
    <n v="0.79328297250304913"/>
    <x v="0"/>
    <n v="2065"/>
    <n v="0"/>
    <n v="4476"/>
    <n v="1"/>
    <n v="0"/>
    <n v="3"/>
    <n v="1"/>
    <n v="4"/>
    <n v="1"/>
    <s v="Ex"/>
    <n v="10"/>
    <s v="Typ"/>
    <n v="2"/>
    <s v="TA"/>
    <s v="Attchd"/>
    <n v="1996"/>
    <s v="Fin"/>
    <n v="3"/>
    <n v="813"/>
    <s v="TA"/>
    <s v="TA"/>
    <s v="Y"/>
    <n v="171"/>
    <n v="78"/>
    <n v="0"/>
    <n v="0"/>
    <n v="0"/>
    <n v="555"/>
    <s v="Ex"/>
    <s v="MnPrv"/>
    <s v="NA"/>
    <n v="0"/>
    <n v="7"/>
    <n v="2007"/>
    <s v="WD"/>
    <s v="Abnorml"/>
    <n v="745000"/>
    <m/>
  </r>
  <r>
    <x v="2"/>
    <n v="60"/>
    <s v="RL"/>
    <n v="118"/>
    <n v="35760"/>
    <s v="Pave"/>
    <s v="NA"/>
    <s v="IR1"/>
    <s v="Lvl"/>
    <s v="AllPub"/>
    <s v="CulDSac"/>
    <s v="Gtl"/>
    <s v="NoRidge"/>
    <s v="Norm"/>
    <s v="Norm"/>
    <s v="1Fam"/>
    <x v="0"/>
    <x v="0"/>
    <n v="5"/>
    <n v="1995"/>
    <n v="1996"/>
    <s v="Hip"/>
    <s v="CompShg"/>
    <s v="HdBoard"/>
    <s v="HdBoard"/>
    <s v="BrkFace"/>
    <n v="1378"/>
    <s v="Gd"/>
    <s v="Gd"/>
    <s v="PConc"/>
    <s v="Ex"/>
    <s v="TA"/>
    <s v="Gd"/>
    <s v="GLQ"/>
    <n v="1387"/>
    <s v="Unf"/>
    <n v="0"/>
    <n v="543"/>
    <n v="1930"/>
    <s v="GasA"/>
    <s v="Ex"/>
    <s v="Y"/>
    <s v="SBrkr"/>
    <n v="1831"/>
    <n v="1.6508931237552704E-2"/>
    <x v="0"/>
    <n v="1796"/>
    <n v="0"/>
    <n v="3627"/>
    <n v="1"/>
    <n v="0"/>
    <n v="3"/>
    <n v="1"/>
    <n v="4"/>
    <n v="1"/>
    <s v="Gd"/>
    <n v="10"/>
    <s v="Typ"/>
    <n v="1"/>
    <s v="TA"/>
    <s v="Attchd"/>
    <n v="1995"/>
    <s v="Fin"/>
    <n v="3"/>
    <n v="807"/>
    <s v="TA"/>
    <s v="TA"/>
    <s v="Y"/>
    <n v="361"/>
    <n v="76"/>
    <n v="0"/>
    <n v="0"/>
    <n v="0"/>
    <n v="0"/>
    <s v="NA"/>
    <s v="NA"/>
    <s v="NA"/>
    <n v="0"/>
    <n v="7"/>
    <n v="2006"/>
    <s v="WD"/>
    <s v="Normal"/>
    <n v="625000"/>
    <m/>
  </r>
  <r>
    <x v="3"/>
    <n v="20"/>
    <s v="RL"/>
    <n v="100"/>
    <n v="12919"/>
    <s v="Pave"/>
    <s v="NA"/>
    <s v="IR1"/>
    <s v="Lvl"/>
    <s v="AllPub"/>
    <s v="Inside"/>
    <s v="Gtl"/>
    <s v="NridgHt"/>
    <s v="Norm"/>
    <s v="Norm"/>
    <s v="1Fam"/>
    <x v="1"/>
    <x v="1"/>
    <n v="5"/>
    <n v="2009"/>
    <n v="2010"/>
    <s v="Hip"/>
    <s v="CompShg"/>
    <s v="VinylSd"/>
    <s v="VinylSd"/>
    <s v="Stone"/>
    <n v="760"/>
    <s v="Ex"/>
    <s v="TA"/>
    <s v="PConc"/>
    <s v="Ex"/>
    <s v="TA"/>
    <s v="Gd"/>
    <s v="GLQ"/>
    <n v="2188"/>
    <s v="Unf"/>
    <n v="0"/>
    <n v="142"/>
    <n v="2330"/>
    <s v="GasA"/>
    <s v="Ex"/>
    <s v="Y"/>
    <s v="SBrkr"/>
    <n v="2364"/>
    <n v="2.982567293696059E-3"/>
    <x v="0"/>
    <n v="0"/>
    <n v="0"/>
    <n v="2364"/>
    <n v="1"/>
    <n v="0"/>
    <n v="2"/>
    <n v="1"/>
    <n v="2"/>
    <n v="1"/>
    <s v="Ex"/>
    <n v="11"/>
    <s v="Typ"/>
    <n v="2"/>
    <s v="Gd"/>
    <s v="Attchd"/>
    <n v="2009"/>
    <s v="Fin"/>
    <n v="3"/>
    <n v="820"/>
    <s v="TA"/>
    <s v="TA"/>
    <s v="Y"/>
    <n v="0"/>
    <n v="67"/>
    <n v="0"/>
    <n v="0"/>
    <n v="0"/>
    <n v="0"/>
    <s v="NA"/>
    <s v="NA"/>
    <s v="NA"/>
    <n v="0"/>
    <n v="3"/>
    <n v="2010"/>
    <s v="New"/>
    <s v="Partial"/>
    <n v="611657"/>
    <m/>
  </r>
  <r>
    <x v="4"/>
    <n v="60"/>
    <s v="RL"/>
    <n v="107"/>
    <n v="13891"/>
    <s v="Pave"/>
    <s v="NA"/>
    <s v="Reg"/>
    <s v="Lvl"/>
    <s v="AllPub"/>
    <s v="Inside"/>
    <s v="Gtl"/>
    <s v="NridgHt"/>
    <s v="Norm"/>
    <s v="Norm"/>
    <s v="1Fam"/>
    <x v="0"/>
    <x v="1"/>
    <n v="5"/>
    <n v="2008"/>
    <n v="2009"/>
    <s v="Hip"/>
    <s v="CompShg"/>
    <s v="VinylSd"/>
    <s v="VinylSd"/>
    <s v="Stone"/>
    <n v="424"/>
    <s v="Ex"/>
    <s v="TA"/>
    <s v="PConc"/>
    <s v="Ex"/>
    <s v="TA"/>
    <s v="Gd"/>
    <s v="Unf"/>
    <n v="0"/>
    <s v="Unf"/>
    <n v="0"/>
    <n v="1734"/>
    <n v="1734"/>
    <s v="GasA"/>
    <s v="Ex"/>
    <s v="Y"/>
    <s v="SBrkr"/>
    <n v="1734"/>
    <n v="9.6776218970703431E-2"/>
    <x v="0"/>
    <n v="1088"/>
    <n v="0"/>
    <n v="2822"/>
    <n v="0"/>
    <n v="0"/>
    <n v="3"/>
    <n v="1"/>
    <n v="4"/>
    <n v="1"/>
    <s v="Ex"/>
    <n v="12"/>
    <s v="Typ"/>
    <n v="1"/>
    <s v="Gd"/>
    <s v="BuiltIn"/>
    <n v="2009"/>
    <s v="RFn"/>
    <n v="3"/>
    <n v="1020"/>
    <s v="TA"/>
    <s v="TA"/>
    <s v="Y"/>
    <n v="52"/>
    <n v="170"/>
    <n v="0"/>
    <n v="0"/>
    <n v="192"/>
    <n v="0"/>
    <s v="NA"/>
    <s v="NA"/>
    <s v="NA"/>
    <n v="0"/>
    <n v="1"/>
    <n v="2009"/>
    <s v="New"/>
    <s v="Partial"/>
    <n v="582933"/>
    <s v="Min. Garage Area"/>
  </r>
  <r>
    <x v="5"/>
    <n v="60"/>
    <s v="RL"/>
    <n v="85"/>
    <n v="16056"/>
    <s v="Pave"/>
    <s v="NA"/>
    <s v="IR1"/>
    <s v="Lvl"/>
    <s v="AllPub"/>
    <s v="Inside"/>
    <s v="Gtl"/>
    <s v="StoneBr"/>
    <s v="Norm"/>
    <s v="Norm"/>
    <s v="1Fam"/>
    <x v="0"/>
    <x v="1"/>
    <n v="5"/>
    <n v="2005"/>
    <n v="2006"/>
    <s v="Hip"/>
    <s v="CompShg"/>
    <s v="CemntBd"/>
    <s v="CmentBd"/>
    <s v="Stone"/>
    <n v="208"/>
    <s v="Gd"/>
    <s v="TA"/>
    <s v="PConc"/>
    <s v="Ex"/>
    <s v="TA"/>
    <s v="Av"/>
    <s v="GLQ"/>
    <n v="240"/>
    <s v="Unf"/>
    <n v="0"/>
    <n v="1752"/>
    <n v="1992"/>
    <s v="GasA"/>
    <s v="Ex"/>
    <s v="Y"/>
    <s v="SBrkr"/>
    <n v="1992"/>
    <n v="0.24019071561881133"/>
    <x v="0"/>
    <n v="876"/>
    <n v="0"/>
    <n v="2868"/>
    <n v="0"/>
    <n v="0"/>
    <n v="3"/>
    <n v="1"/>
    <n v="4"/>
    <n v="1"/>
    <s v="Ex"/>
    <n v="11"/>
    <s v="Typ"/>
    <n v="1"/>
    <s v="Gd"/>
    <s v="BuiltIn"/>
    <n v="2005"/>
    <s v="Fin"/>
    <n v="3"/>
    <n v="716"/>
    <s v="TA"/>
    <s v="TA"/>
    <s v="Y"/>
    <n v="214"/>
    <n v="108"/>
    <n v="0"/>
    <n v="0"/>
    <n v="0"/>
    <n v="0"/>
    <s v="NA"/>
    <s v="NA"/>
    <s v="NA"/>
    <n v="0"/>
    <n v="7"/>
    <n v="2006"/>
    <s v="New"/>
    <s v="Partial"/>
    <n v="556581"/>
    <n v="0"/>
  </r>
  <r>
    <x v="6"/>
    <n v="20"/>
    <s v="RL"/>
    <n v="105"/>
    <n v="15431"/>
    <s v="Pave"/>
    <s v="NA"/>
    <s v="Reg"/>
    <s v="Lvl"/>
    <s v="AllPub"/>
    <s v="Inside"/>
    <s v="Gtl"/>
    <s v="NridgHt"/>
    <s v="Norm"/>
    <s v="Norm"/>
    <s v="1Fam"/>
    <x v="1"/>
    <x v="0"/>
    <n v="5"/>
    <n v="2008"/>
    <n v="2008"/>
    <s v="Hip"/>
    <s v="CompShg"/>
    <s v="VinylSd"/>
    <s v="VinylSd"/>
    <s v="Stone"/>
    <n v="200"/>
    <s v="Ex"/>
    <s v="TA"/>
    <s v="PConc"/>
    <s v="Ex"/>
    <s v="TA"/>
    <s v="Gd"/>
    <s v="GLQ"/>
    <n v="1767"/>
    <s v="ALQ"/>
    <n v="539"/>
    <n v="788"/>
    <n v="3094"/>
    <s v="GasA"/>
    <s v="Ex"/>
    <s v="Y"/>
    <s v="SBrkr"/>
    <n v="2402"/>
    <n v="0.32849133989666213"/>
    <x v="0"/>
    <n v="0"/>
    <n v="0"/>
    <n v="2402"/>
    <n v="1"/>
    <n v="0"/>
    <n v="2"/>
    <n v="0"/>
    <n v="2"/>
    <n v="1"/>
    <s v="Ex"/>
    <n v="10"/>
    <s v="Typ"/>
    <n v="2"/>
    <s v="Gd"/>
    <s v="Attchd"/>
    <n v="2008"/>
    <s v="Fin"/>
    <n v="3"/>
    <n v="672"/>
    <s v="TA"/>
    <s v="TA"/>
    <s v="Y"/>
    <n v="0"/>
    <n v="72"/>
    <n v="0"/>
    <n v="0"/>
    <n v="170"/>
    <n v="0"/>
    <s v="NA"/>
    <s v="NA"/>
    <s v="NA"/>
    <n v="0"/>
    <n v="4"/>
    <n v="2009"/>
    <s v="WD"/>
    <s v="Normal"/>
    <n v="555000"/>
    <m/>
  </r>
  <r>
    <x v="7"/>
    <n v="60"/>
    <s v="RL"/>
    <n v="47"/>
    <n v="53504"/>
    <s v="Pave"/>
    <s v="NA"/>
    <s v="IR2"/>
    <s v="HLS"/>
    <s v="AllPub"/>
    <s v="CulDSac"/>
    <s v="Mod"/>
    <s v="StoneBr"/>
    <s v="Norm"/>
    <s v="Norm"/>
    <s v="1Fam"/>
    <x v="0"/>
    <x v="2"/>
    <n v="5"/>
    <n v="2003"/>
    <n v="2003"/>
    <s v="Hip"/>
    <s v="CompShg"/>
    <s v="CemntBd"/>
    <s v="Wd Shng"/>
    <s v="BrkFace"/>
    <n v="603"/>
    <s v="Ex"/>
    <s v="TA"/>
    <s v="PConc"/>
    <s v="Gd"/>
    <s v="TA"/>
    <s v="Gd"/>
    <s v="ALQ"/>
    <n v="1416"/>
    <s v="Unf"/>
    <n v="0"/>
    <n v="234"/>
    <n v="1650"/>
    <s v="GasA"/>
    <s v="Ex"/>
    <s v="Y"/>
    <s v="SBrkr"/>
    <n v="1690"/>
    <n v="0.60755262651338982"/>
    <x v="0"/>
    <n v="1589"/>
    <n v="0"/>
    <n v="3279"/>
    <n v="1"/>
    <n v="0"/>
    <n v="3"/>
    <n v="1"/>
    <n v="4"/>
    <n v="1"/>
    <s v="Ex"/>
    <n v="12"/>
    <s v="Mod"/>
    <n v="1"/>
    <s v="Gd"/>
    <s v="BuiltIn"/>
    <n v="2003"/>
    <s v="Fin"/>
    <n v="3"/>
    <n v="841"/>
    <s v="TA"/>
    <s v="TA"/>
    <s v="Y"/>
    <n v="503"/>
    <n v="36"/>
    <n v="0"/>
    <n v="0"/>
    <n v="210"/>
    <n v="0"/>
    <s v="NA"/>
    <s v="NA"/>
    <s v="NA"/>
    <n v="0"/>
    <n v="6"/>
    <n v="2010"/>
    <s v="WD"/>
    <s v="Normal"/>
    <n v="538000"/>
    <m/>
  </r>
  <r>
    <x v="8"/>
    <n v="20"/>
    <s v="RL"/>
    <n v="63"/>
    <n v="17423"/>
    <s v="Pave"/>
    <s v="NA"/>
    <s v="IR1"/>
    <s v="Lvl"/>
    <s v="AllPub"/>
    <s v="CulDSac"/>
    <s v="Gtl"/>
    <s v="StoneBr"/>
    <s v="Norm"/>
    <s v="Norm"/>
    <s v="1Fam"/>
    <x v="1"/>
    <x v="1"/>
    <n v="5"/>
    <n v="2008"/>
    <n v="2009"/>
    <s v="Hip"/>
    <s v="CompShg"/>
    <s v="VinylSd"/>
    <s v="VinylSd"/>
    <s v="Stone"/>
    <n v="748"/>
    <s v="Ex"/>
    <s v="TA"/>
    <s v="PConc"/>
    <s v="Ex"/>
    <s v="TA"/>
    <s v="No"/>
    <s v="GLQ"/>
    <n v="1904"/>
    <s v="Unf"/>
    <n v="0"/>
    <n v="312"/>
    <n v="2216"/>
    <s v="GasA"/>
    <s v="Ex"/>
    <s v="Y"/>
    <s v="SBrkr"/>
    <n v="2234"/>
    <n v="0.9627457218690878"/>
    <x v="0"/>
    <n v="0"/>
    <n v="0"/>
    <n v="2234"/>
    <n v="1"/>
    <n v="0"/>
    <n v="2"/>
    <n v="0"/>
    <n v="1"/>
    <n v="1"/>
    <s v="Ex"/>
    <n v="9"/>
    <s v="Typ"/>
    <n v="1"/>
    <s v="Gd"/>
    <s v="Attchd"/>
    <n v="2009"/>
    <s v="Fin"/>
    <n v="3"/>
    <n v="1166"/>
    <s v="TA"/>
    <s v="TA"/>
    <s v="Y"/>
    <n v="0"/>
    <n v="60"/>
    <n v="0"/>
    <n v="0"/>
    <n v="0"/>
    <n v="0"/>
    <s v="NA"/>
    <s v="NA"/>
    <s v="NA"/>
    <n v="0"/>
    <n v="7"/>
    <n v="2009"/>
    <s v="New"/>
    <s v="Partial"/>
    <n v="501837"/>
    <m/>
  </r>
  <r>
    <x v="9"/>
    <n v="60"/>
    <s v="RL"/>
    <n v="104"/>
    <n v="13518"/>
    <s v="Pave"/>
    <s v="NA"/>
    <s v="Reg"/>
    <s v="Lvl"/>
    <s v="AllPub"/>
    <s v="Inside"/>
    <s v="Gtl"/>
    <s v="NridgHt"/>
    <s v="Norm"/>
    <s v="Norm"/>
    <s v="1Fam"/>
    <x v="0"/>
    <x v="1"/>
    <n v="5"/>
    <n v="2008"/>
    <n v="2009"/>
    <s v="Hip"/>
    <s v="CompShg"/>
    <s v="VinylSd"/>
    <s v="VinylSd"/>
    <s v="Stone"/>
    <n v="860"/>
    <s v="Ex"/>
    <s v="TA"/>
    <s v="PConc"/>
    <s v="Ex"/>
    <s v="TA"/>
    <s v="No"/>
    <s v="Unf"/>
    <n v="0"/>
    <s v="Unf"/>
    <n v="0"/>
    <n v="1926"/>
    <n v="1926"/>
    <s v="GasA"/>
    <s v="Ex"/>
    <s v="Y"/>
    <s v="SBrkr"/>
    <n v="1966"/>
    <n v="0.14311672811326726"/>
    <x v="0"/>
    <n v="1174"/>
    <n v="0"/>
    <n v="3140"/>
    <n v="0"/>
    <n v="0"/>
    <n v="3"/>
    <n v="1"/>
    <n v="4"/>
    <n v="1"/>
    <s v="Ex"/>
    <n v="11"/>
    <s v="Typ"/>
    <n v="2"/>
    <s v="Gd"/>
    <s v="BuiltIn"/>
    <n v="2009"/>
    <s v="Fin"/>
    <n v="3"/>
    <n v="820"/>
    <s v="TA"/>
    <s v="TA"/>
    <s v="Y"/>
    <n v="144"/>
    <n v="78"/>
    <n v="0"/>
    <n v="0"/>
    <n v="0"/>
    <n v="0"/>
    <s v="NA"/>
    <s v="NA"/>
    <s v="NA"/>
    <n v="0"/>
    <n v="7"/>
    <n v="2009"/>
    <s v="New"/>
    <s v="Partial"/>
    <n v="485000"/>
    <s v="Ave. 1stFlrSF"/>
  </r>
  <r>
    <x v="10"/>
    <n v="75"/>
    <s v="RM"/>
    <n v="90"/>
    <n v="22950"/>
    <s v="Pave"/>
    <s v="NA"/>
    <s v="IR2"/>
    <s v="Lvl"/>
    <s v="AllPub"/>
    <s v="Inside"/>
    <s v="Gtl"/>
    <s v="OldTown"/>
    <s v="Artery"/>
    <s v="Norm"/>
    <s v="1Fam"/>
    <x v="2"/>
    <x v="0"/>
    <n v="9"/>
    <n v="1892"/>
    <n v="1993"/>
    <s v="Gable"/>
    <s v="WdShngl"/>
    <s v="Wd Sdng"/>
    <s v="Wd Sdng"/>
    <s v="None"/>
    <n v="0"/>
    <s v="Gd"/>
    <s v="Gd"/>
    <s v="BrkTil"/>
    <s v="TA"/>
    <s v="TA"/>
    <s v="Mn"/>
    <s v="Unf"/>
    <n v="0"/>
    <s v="Unf"/>
    <n v="0"/>
    <n v="1107"/>
    <n v="1107"/>
    <s v="GasA"/>
    <s v="Ex"/>
    <s v="Y"/>
    <s v="SBrkr"/>
    <n v="1518"/>
    <n v="0.85326263146973336"/>
    <x v="0"/>
    <n v="1518"/>
    <n v="572"/>
    <n v="3608"/>
    <n v="0"/>
    <n v="0"/>
    <n v="2"/>
    <n v="1"/>
    <n v="4"/>
    <n v="1"/>
    <s v="Ex"/>
    <n v="12"/>
    <s v="Typ"/>
    <n v="2"/>
    <s v="TA"/>
    <s v="Detchd"/>
    <n v="1993"/>
    <s v="Unf"/>
    <n v="3"/>
    <n v="840"/>
    <s v="Ex"/>
    <s v="TA"/>
    <s v="Y"/>
    <n v="0"/>
    <n v="260"/>
    <n v="0"/>
    <n v="0"/>
    <n v="410"/>
    <n v="0"/>
    <s v="NA"/>
    <s v="GdPrv"/>
    <s v="NA"/>
    <n v="0"/>
    <n v="6"/>
    <n v="2006"/>
    <s v="WD"/>
    <s v="Normal"/>
    <n v="475000"/>
    <n v="1518"/>
  </r>
  <r>
    <x v="11"/>
    <n v="20"/>
    <s v="RL"/>
    <s v="NA"/>
    <n v="11400"/>
    <s v="Pave"/>
    <s v="NA"/>
    <s v="Reg"/>
    <s v="Lvl"/>
    <s v="AllPub"/>
    <s v="Inside"/>
    <s v="Gtl"/>
    <s v="NoRidge"/>
    <s v="Norm"/>
    <s v="Norm"/>
    <s v="1Fam"/>
    <x v="1"/>
    <x v="0"/>
    <n v="5"/>
    <n v="2001"/>
    <n v="2002"/>
    <s v="Hip"/>
    <s v="CompShg"/>
    <s v="VinylSd"/>
    <s v="VinylSd"/>
    <s v="BrkFace"/>
    <n v="705"/>
    <s v="Ex"/>
    <s v="TA"/>
    <s v="PConc"/>
    <s v="Ex"/>
    <s v="TA"/>
    <s v="Gd"/>
    <s v="GLQ"/>
    <n v="1282"/>
    <s v="Unf"/>
    <n v="0"/>
    <n v="1351"/>
    <n v="2633"/>
    <s v="GasA"/>
    <s v="Ex"/>
    <s v="Y"/>
    <s v="SBrkr"/>
    <n v="2633"/>
    <n v="0.60888727770644935"/>
    <x v="0"/>
    <n v="0"/>
    <n v="0"/>
    <n v="2633"/>
    <n v="1"/>
    <n v="0"/>
    <n v="2"/>
    <n v="1"/>
    <n v="2"/>
    <n v="1"/>
    <s v="Ex"/>
    <n v="8"/>
    <s v="Typ"/>
    <n v="2"/>
    <s v="Gd"/>
    <s v="Attchd"/>
    <n v="2001"/>
    <s v="RFn"/>
    <n v="3"/>
    <n v="804"/>
    <s v="TA"/>
    <s v="TA"/>
    <s v="Y"/>
    <n v="314"/>
    <n v="140"/>
    <n v="0"/>
    <n v="0"/>
    <n v="0"/>
    <n v="0"/>
    <s v="NA"/>
    <s v="NA"/>
    <s v="NA"/>
    <n v="0"/>
    <n v="3"/>
    <n v="2007"/>
    <s v="WD"/>
    <s v="Normal"/>
    <n v="466500"/>
    <m/>
  </r>
  <r>
    <x v="12"/>
    <n v="20"/>
    <s v="RL"/>
    <n v="107"/>
    <n v="13891"/>
    <s v="Pave"/>
    <s v="NA"/>
    <s v="Reg"/>
    <s v="Lvl"/>
    <s v="AllPub"/>
    <s v="Inside"/>
    <s v="Gtl"/>
    <s v="NridgHt"/>
    <s v="Norm"/>
    <s v="Norm"/>
    <s v="1Fam"/>
    <x v="1"/>
    <x v="0"/>
    <n v="5"/>
    <n v="2006"/>
    <n v="2006"/>
    <s v="Gable"/>
    <s v="CompShg"/>
    <s v="VinylSd"/>
    <s v="VinylSd"/>
    <s v="NA"/>
    <s v="NA"/>
    <s v="Ex"/>
    <s v="TA"/>
    <s v="PConc"/>
    <s v="Ex"/>
    <s v="Gd"/>
    <s v="Gd"/>
    <s v="GLQ"/>
    <n v="1386"/>
    <s v="Unf"/>
    <n v="0"/>
    <n v="690"/>
    <n v="2076"/>
    <s v="GasA"/>
    <s v="Ex"/>
    <s v="Y"/>
    <s v="SBrkr"/>
    <n v="2076"/>
    <n v="0.16397393076725431"/>
    <x v="0"/>
    <n v="0"/>
    <n v="0"/>
    <n v="2076"/>
    <n v="1"/>
    <n v="0"/>
    <n v="2"/>
    <n v="1"/>
    <n v="2"/>
    <n v="1"/>
    <s v="Ex"/>
    <n v="7"/>
    <s v="Typ"/>
    <n v="1"/>
    <s v="Gd"/>
    <s v="Attchd"/>
    <n v="2006"/>
    <s v="Fin"/>
    <n v="3"/>
    <n v="850"/>
    <s v="TA"/>
    <s v="TA"/>
    <s v="Y"/>
    <n v="216"/>
    <n v="229"/>
    <n v="0"/>
    <n v="0"/>
    <n v="0"/>
    <n v="0"/>
    <s v="NA"/>
    <s v="NA"/>
    <s v="NA"/>
    <n v="0"/>
    <n v="9"/>
    <n v="2006"/>
    <s v="New"/>
    <s v="Partial"/>
    <n v="465000"/>
    <m/>
  </r>
  <r>
    <x v="13"/>
    <n v="60"/>
    <s v="RL"/>
    <n v="97"/>
    <n v="13478"/>
    <s v="Pave"/>
    <s v="NA"/>
    <s v="IR1"/>
    <s v="Lvl"/>
    <s v="AllPub"/>
    <s v="Corner"/>
    <s v="Gtl"/>
    <s v="NridgHt"/>
    <s v="Norm"/>
    <s v="Norm"/>
    <s v="1Fam"/>
    <x v="0"/>
    <x v="0"/>
    <n v="5"/>
    <n v="2008"/>
    <n v="2008"/>
    <s v="Gable"/>
    <s v="CompShg"/>
    <s v="CemntBd"/>
    <s v="CmentBd"/>
    <s v="Stone"/>
    <n v="420"/>
    <s v="Ex"/>
    <s v="TA"/>
    <s v="PConc"/>
    <s v="Ex"/>
    <s v="TA"/>
    <s v="Gd"/>
    <s v="GLQ"/>
    <n v="1338"/>
    <s v="Unf"/>
    <n v="0"/>
    <n v="384"/>
    <n v="1722"/>
    <s v="GasA"/>
    <s v="Ex"/>
    <s v="Y"/>
    <s v="SBrkr"/>
    <n v="1728"/>
    <n v="0.95686129444463941"/>
    <x v="0"/>
    <n v="568"/>
    <n v="0"/>
    <n v="2296"/>
    <n v="1"/>
    <n v="0"/>
    <n v="2"/>
    <n v="1"/>
    <n v="3"/>
    <n v="1"/>
    <s v="Ex"/>
    <n v="10"/>
    <s v="Typ"/>
    <n v="1"/>
    <s v="Gd"/>
    <s v="BuiltIn"/>
    <n v="2008"/>
    <s v="RFn"/>
    <n v="3"/>
    <n v="842"/>
    <s v="TA"/>
    <s v="TA"/>
    <s v="Y"/>
    <n v="382"/>
    <n v="274"/>
    <n v="0"/>
    <n v="0"/>
    <n v="0"/>
    <n v="0"/>
    <s v="NA"/>
    <s v="NA"/>
    <s v="NA"/>
    <n v="0"/>
    <n v="6"/>
    <n v="2009"/>
    <s v="ConLI"/>
    <s v="Normal"/>
    <n v="451950"/>
    <m/>
  </r>
  <r>
    <x v="14"/>
    <n v="60"/>
    <s v="RL"/>
    <n v="67"/>
    <n v="14948"/>
    <s v="Pave"/>
    <s v="NA"/>
    <s v="IR1"/>
    <s v="Lvl"/>
    <s v="AllPub"/>
    <s v="Inside"/>
    <s v="Gtl"/>
    <s v="NridgHt"/>
    <s v="Norm"/>
    <s v="Norm"/>
    <s v="1Fam"/>
    <x v="0"/>
    <x v="1"/>
    <n v="5"/>
    <n v="2008"/>
    <n v="2008"/>
    <s v="Hip"/>
    <s v="CompShg"/>
    <s v="VinylSd"/>
    <s v="VinylSd"/>
    <s v="Stone"/>
    <n v="268"/>
    <s v="Ex"/>
    <s v="TA"/>
    <s v="PConc"/>
    <s v="Ex"/>
    <s v="TA"/>
    <s v="Av"/>
    <s v="GLQ"/>
    <n v="1330"/>
    <s v="Unf"/>
    <n v="0"/>
    <n v="122"/>
    <n v="1452"/>
    <s v="GasA"/>
    <s v="Ex"/>
    <s v="Y"/>
    <s v="SBrkr"/>
    <n v="1476"/>
    <n v="0.47082523038480029"/>
    <x v="0"/>
    <n v="1237"/>
    <n v="0"/>
    <n v="2713"/>
    <n v="1"/>
    <n v="0"/>
    <n v="2"/>
    <n v="1"/>
    <n v="3"/>
    <n v="1"/>
    <s v="Ex"/>
    <n v="11"/>
    <s v="Typ"/>
    <n v="1"/>
    <s v="Gd"/>
    <s v="Attchd"/>
    <n v="2008"/>
    <s v="Fin"/>
    <n v="3"/>
    <n v="858"/>
    <s v="TA"/>
    <s v="TA"/>
    <s v="Y"/>
    <n v="126"/>
    <n v="66"/>
    <n v="0"/>
    <n v="0"/>
    <n v="0"/>
    <n v="0"/>
    <s v="NA"/>
    <s v="NA"/>
    <s v="NA"/>
    <n v="0"/>
    <n v="11"/>
    <n v="2008"/>
    <s v="New"/>
    <s v="Partial"/>
    <n v="446261"/>
    <m/>
  </r>
  <r>
    <x v="15"/>
    <n v="20"/>
    <s v="RL"/>
    <n v="110"/>
    <n v="14977"/>
    <s v="Pave"/>
    <s v="NA"/>
    <s v="IR1"/>
    <s v="Lvl"/>
    <s v="AllPub"/>
    <s v="Inside"/>
    <s v="Gtl"/>
    <s v="NridgHt"/>
    <s v="Norm"/>
    <s v="Norm"/>
    <s v="1Fam"/>
    <x v="1"/>
    <x v="2"/>
    <n v="5"/>
    <n v="2006"/>
    <n v="2007"/>
    <s v="Gable"/>
    <s v="CompShg"/>
    <s v="VinylSd"/>
    <s v="VinylSd"/>
    <s v="BrkFace"/>
    <n v="304"/>
    <s v="Gd"/>
    <s v="TA"/>
    <s v="PConc"/>
    <s v="Ex"/>
    <s v="TA"/>
    <s v="Gd"/>
    <s v="GLQ"/>
    <n v="1350"/>
    <s v="Unf"/>
    <n v="0"/>
    <n v="626"/>
    <n v="1976"/>
    <s v="GasA"/>
    <s v="Ex"/>
    <s v="Y"/>
    <s v="SBrkr"/>
    <n v="1976"/>
    <n v="9.854832042276962E-2"/>
    <x v="0"/>
    <n v="0"/>
    <n v="0"/>
    <n v="1976"/>
    <n v="1"/>
    <n v="0"/>
    <n v="2"/>
    <n v="0"/>
    <n v="2"/>
    <n v="1"/>
    <s v="Gd"/>
    <n v="7"/>
    <s v="Typ"/>
    <n v="1"/>
    <s v="Ex"/>
    <s v="Attchd"/>
    <n v="2006"/>
    <s v="RFn"/>
    <n v="3"/>
    <n v="908"/>
    <s v="TA"/>
    <s v="TA"/>
    <s v="Y"/>
    <n v="250"/>
    <n v="63"/>
    <n v="0"/>
    <n v="0"/>
    <n v="0"/>
    <n v="0"/>
    <s v="NA"/>
    <s v="NA"/>
    <s v="NA"/>
    <n v="0"/>
    <n v="7"/>
    <n v="2007"/>
    <s v="New"/>
    <s v="Partial"/>
    <n v="440000"/>
    <m/>
  </r>
  <r>
    <x v="16"/>
    <n v="60"/>
    <s v="RL"/>
    <n v="66"/>
    <n v="13682"/>
    <s v="Pave"/>
    <s v="NA"/>
    <s v="IR2"/>
    <s v="HLS"/>
    <s v="AllPub"/>
    <s v="CulDSac"/>
    <s v="Gtl"/>
    <s v="StoneBr"/>
    <s v="Norm"/>
    <s v="Norm"/>
    <s v="1Fam"/>
    <x v="0"/>
    <x v="0"/>
    <n v="5"/>
    <n v="2006"/>
    <n v="2006"/>
    <s v="Hip"/>
    <s v="CompShg"/>
    <s v="VinylSd"/>
    <s v="VinylSd"/>
    <s v="BrkFace"/>
    <n v="1031"/>
    <s v="Ex"/>
    <s v="TA"/>
    <s v="PConc"/>
    <s v="Ex"/>
    <s v="TA"/>
    <s v="Gd"/>
    <s v="Unf"/>
    <n v="0"/>
    <s v="Unf"/>
    <n v="0"/>
    <n v="1410"/>
    <n v="1410"/>
    <s v="GasA"/>
    <s v="Ex"/>
    <s v="Y"/>
    <s v="SBrkr"/>
    <n v="1426"/>
    <n v="0.60798907468090868"/>
    <x v="0"/>
    <n v="1519"/>
    <n v="0"/>
    <n v="2945"/>
    <n v="0"/>
    <n v="0"/>
    <n v="3"/>
    <n v="1"/>
    <n v="3"/>
    <n v="1"/>
    <s v="Gd"/>
    <n v="10"/>
    <s v="Typ"/>
    <n v="1"/>
    <s v="Gd"/>
    <s v="BuiltIn"/>
    <n v="2006"/>
    <s v="Fin"/>
    <n v="3"/>
    <n v="641"/>
    <s v="TA"/>
    <s v="TA"/>
    <s v="Y"/>
    <n v="192"/>
    <n v="0"/>
    <n v="37"/>
    <n v="0"/>
    <n v="0"/>
    <n v="0"/>
    <s v="NA"/>
    <s v="NA"/>
    <s v="NA"/>
    <n v="0"/>
    <n v="10"/>
    <n v="2006"/>
    <s v="New"/>
    <s v="Partial"/>
    <n v="438780"/>
    <m/>
  </r>
  <r>
    <x v="17"/>
    <n v="60"/>
    <s v="RL"/>
    <n v="56"/>
    <n v="20431"/>
    <s v="Pave"/>
    <s v="NA"/>
    <s v="IR2"/>
    <s v="Lvl"/>
    <s v="AllPub"/>
    <s v="Inside"/>
    <s v="Gtl"/>
    <s v="NridgHt"/>
    <s v="Norm"/>
    <s v="Norm"/>
    <s v="1Fam"/>
    <x v="0"/>
    <x v="1"/>
    <n v="5"/>
    <n v="2005"/>
    <n v="2006"/>
    <s v="Hip"/>
    <s v="CompShg"/>
    <s v="CemntBd"/>
    <s v="CmentBd"/>
    <s v="BrkFace"/>
    <n v="870"/>
    <s v="Ex"/>
    <s v="TA"/>
    <s v="PConc"/>
    <s v="Ex"/>
    <s v="TA"/>
    <s v="No"/>
    <s v="GLQ"/>
    <n v="1410"/>
    <s v="Unf"/>
    <n v="0"/>
    <n v="438"/>
    <n v="1848"/>
    <s v="GasA"/>
    <s v="Ex"/>
    <s v="Y"/>
    <s v="SBrkr"/>
    <n v="1848"/>
    <n v="3.5137713019532946E-3"/>
    <x v="0"/>
    <n v="880"/>
    <n v="0"/>
    <n v="2728"/>
    <n v="1"/>
    <n v="0"/>
    <n v="2"/>
    <n v="1"/>
    <n v="4"/>
    <n v="1"/>
    <s v="Ex"/>
    <n v="10"/>
    <s v="Typ"/>
    <n v="2"/>
    <s v="Ex"/>
    <s v="Attchd"/>
    <n v="2006"/>
    <s v="Fin"/>
    <n v="3"/>
    <n v="706"/>
    <s v="TA"/>
    <s v="TA"/>
    <s v="Y"/>
    <n v="0"/>
    <n v="0"/>
    <n v="0"/>
    <n v="0"/>
    <n v="0"/>
    <n v="0"/>
    <s v="NA"/>
    <s v="NA"/>
    <s v="NA"/>
    <n v="0"/>
    <n v="4"/>
    <n v="2006"/>
    <s v="New"/>
    <s v="Partial"/>
    <n v="437154"/>
    <m/>
  </r>
  <r>
    <x v="18"/>
    <n v="20"/>
    <s v="RL"/>
    <s v="NA"/>
    <n v="12692"/>
    <s v="Pave"/>
    <s v="NA"/>
    <s v="IR1"/>
    <s v="Lvl"/>
    <s v="AllPub"/>
    <s v="Inside"/>
    <s v="Gtl"/>
    <s v="NoRidge"/>
    <s v="Norm"/>
    <s v="Norm"/>
    <s v="1Fam"/>
    <x v="1"/>
    <x v="2"/>
    <n v="5"/>
    <n v="1992"/>
    <n v="1993"/>
    <s v="Hip"/>
    <s v="CompShg"/>
    <s v="BrkFace"/>
    <s v="BrkFace"/>
    <s v="None"/>
    <n v="0"/>
    <s v="Gd"/>
    <s v="TA"/>
    <s v="PConc"/>
    <s v="Gd"/>
    <s v="TA"/>
    <s v="No"/>
    <s v="GLQ"/>
    <n v="1231"/>
    <s v="Unf"/>
    <n v="0"/>
    <n v="1969"/>
    <n v="3200"/>
    <s v="GasA"/>
    <s v="Ex"/>
    <s v="Y"/>
    <s v="SBrkr"/>
    <n v="3228"/>
    <n v="0.60745850328947804"/>
    <x v="0"/>
    <n v="0"/>
    <n v="0"/>
    <n v="3228"/>
    <n v="1"/>
    <n v="0"/>
    <n v="3"/>
    <n v="0"/>
    <n v="4"/>
    <n v="1"/>
    <s v="Gd"/>
    <n v="10"/>
    <s v="Typ"/>
    <n v="1"/>
    <s v="Gd"/>
    <s v="Attchd"/>
    <n v="1992"/>
    <s v="RFn"/>
    <n v="2"/>
    <n v="546"/>
    <s v="TA"/>
    <s v="TA"/>
    <s v="Y"/>
    <n v="264"/>
    <n v="75"/>
    <n v="291"/>
    <n v="0"/>
    <n v="0"/>
    <n v="0"/>
    <s v="NA"/>
    <s v="NA"/>
    <s v="NA"/>
    <n v="0"/>
    <n v="5"/>
    <n v="2007"/>
    <s v="WD"/>
    <s v="Normal"/>
    <n v="430000"/>
    <m/>
  </r>
  <r>
    <x v="19"/>
    <n v="60"/>
    <s v="RL"/>
    <n v="96"/>
    <n v="12474"/>
    <s v="Pave"/>
    <s v="NA"/>
    <s v="Reg"/>
    <s v="Lvl"/>
    <s v="AllPub"/>
    <s v="Inside"/>
    <s v="Gtl"/>
    <s v="NridgHt"/>
    <s v="Norm"/>
    <s v="Norm"/>
    <s v="1Fam"/>
    <x v="0"/>
    <x v="0"/>
    <n v="5"/>
    <n v="2007"/>
    <n v="2008"/>
    <s v="Gable"/>
    <s v="CompShg"/>
    <s v="VinylSd"/>
    <s v="VinylSd"/>
    <s v="Stone"/>
    <n v="272"/>
    <s v="Ex"/>
    <s v="TA"/>
    <s v="PConc"/>
    <s v="Ex"/>
    <s v="TA"/>
    <s v="Av"/>
    <s v="GLQ"/>
    <n v="1280"/>
    <s v="Unf"/>
    <n v="0"/>
    <n v="402"/>
    <n v="1682"/>
    <s v="GasA"/>
    <s v="Ex"/>
    <s v="Y"/>
    <s v="SBrkr"/>
    <n v="1742"/>
    <n v="0.89710538875851709"/>
    <x v="0"/>
    <n v="590"/>
    <n v="0"/>
    <n v="2332"/>
    <n v="1"/>
    <n v="0"/>
    <n v="2"/>
    <n v="1"/>
    <n v="3"/>
    <n v="1"/>
    <s v="Ex"/>
    <n v="9"/>
    <s v="Typ"/>
    <n v="1"/>
    <s v="Ex"/>
    <s v="BuiltIn"/>
    <n v="2008"/>
    <s v="Fin"/>
    <n v="3"/>
    <n v="846"/>
    <s v="TA"/>
    <s v="TA"/>
    <s v="Y"/>
    <n v="196"/>
    <n v="134"/>
    <n v="0"/>
    <n v="0"/>
    <n v="0"/>
    <n v="0"/>
    <s v="NA"/>
    <s v="NA"/>
    <s v="NA"/>
    <n v="0"/>
    <n v="8"/>
    <n v="2008"/>
    <s v="New"/>
    <s v="Partial"/>
    <n v="426000"/>
    <m/>
  </r>
  <r>
    <x v="20"/>
    <n v="60"/>
    <s v="RL"/>
    <n v="77"/>
    <n v="9965"/>
    <s v="Pave"/>
    <s v="NA"/>
    <s v="Reg"/>
    <s v="Lvl"/>
    <s v="AllPub"/>
    <s v="Inside"/>
    <s v="Gtl"/>
    <s v="CollgCr"/>
    <s v="Norm"/>
    <s v="Norm"/>
    <s v="1Fam"/>
    <x v="0"/>
    <x v="2"/>
    <n v="5"/>
    <n v="2006"/>
    <n v="2007"/>
    <s v="Hip"/>
    <s v="CompShg"/>
    <s v="VinylSd"/>
    <s v="VinylSd"/>
    <s v="Stone"/>
    <n v="340"/>
    <s v="Gd"/>
    <s v="TA"/>
    <s v="PConc"/>
    <s v="Ex"/>
    <s v="TA"/>
    <s v="Gd"/>
    <s v="GLQ"/>
    <n v="1150"/>
    <s v="Unf"/>
    <n v="0"/>
    <n v="316"/>
    <n v="1466"/>
    <s v="GasA"/>
    <s v="Ex"/>
    <s v="Y"/>
    <s v="SBrkr"/>
    <n v="1466"/>
    <n v="0.29650076982855422"/>
    <x v="0"/>
    <n v="1362"/>
    <n v="0"/>
    <n v="2828"/>
    <n v="1"/>
    <n v="0"/>
    <n v="3"/>
    <n v="0"/>
    <n v="4"/>
    <n v="1"/>
    <s v="Gd"/>
    <n v="11"/>
    <s v="Typ"/>
    <n v="1"/>
    <s v="TA"/>
    <s v="BuiltIn"/>
    <n v="2006"/>
    <s v="RFn"/>
    <n v="3"/>
    <n v="1052"/>
    <s v="TA"/>
    <s v="TA"/>
    <s v="Y"/>
    <n v="125"/>
    <n v="144"/>
    <n v="0"/>
    <n v="0"/>
    <n v="0"/>
    <n v="0"/>
    <s v="NA"/>
    <s v="NA"/>
    <s v="NA"/>
    <n v="0"/>
    <n v="4"/>
    <n v="2007"/>
    <s v="New"/>
    <s v="Partial"/>
    <n v="424870"/>
    <m/>
  </r>
  <r>
    <x v="21"/>
    <n v="20"/>
    <s v="RL"/>
    <n v="49"/>
    <n v="20896"/>
    <s v="Pave"/>
    <s v="NA"/>
    <s v="IR2"/>
    <s v="Lvl"/>
    <s v="AllPub"/>
    <s v="CulDSac"/>
    <s v="Gtl"/>
    <s v="Somerst"/>
    <s v="RRAn"/>
    <s v="Norm"/>
    <s v="1Fam"/>
    <x v="1"/>
    <x v="2"/>
    <n v="5"/>
    <n v="2005"/>
    <n v="2006"/>
    <s v="Gable"/>
    <s v="CompShg"/>
    <s v="VinylSd"/>
    <s v="VinylSd"/>
    <s v="None"/>
    <n v="0"/>
    <s v="Gd"/>
    <s v="TA"/>
    <s v="PConc"/>
    <s v="Ex"/>
    <s v="TA"/>
    <s v="Mn"/>
    <s v="GLQ"/>
    <n v="1721"/>
    <s v="Unf"/>
    <n v="0"/>
    <n v="356"/>
    <n v="2077"/>
    <s v="GasA"/>
    <s v="Ex"/>
    <s v="Y"/>
    <s v="SBrkr"/>
    <n v="2097"/>
    <n v="0.60727041210919597"/>
    <x v="0"/>
    <n v="0"/>
    <n v="0"/>
    <n v="2097"/>
    <n v="1"/>
    <n v="0"/>
    <n v="1"/>
    <n v="1"/>
    <n v="1"/>
    <n v="1"/>
    <s v="Ex"/>
    <n v="8"/>
    <s v="Typ"/>
    <n v="1"/>
    <s v="Ex"/>
    <s v="Attchd"/>
    <n v="2005"/>
    <s v="Fin"/>
    <n v="3"/>
    <n v="1134"/>
    <s v="TA"/>
    <s v="TA"/>
    <s v="Y"/>
    <n v="192"/>
    <n v="267"/>
    <n v="0"/>
    <n v="0"/>
    <n v="0"/>
    <n v="0"/>
    <s v="NA"/>
    <s v="NA"/>
    <s v="NA"/>
    <n v="0"/>
    <n v="1"/>
    <n v="2006"/>
    <s v="New"/>
    <s v="Partial"/>
    <n v="423000"/>
    <m/>
  </r>
  <r>
    <x v="22"/>
    <n v="20"/>
    <s v="RL"/>
    <n v="107"/>
    <n v="14450"/>
    <s v="Pave"/>
    <s v="NA"/>
    <s v="Reg"/>
    <s v="Lvl"/>
    <s v="AllPub"/>
    <s v="Inside"/>
    <s v="Gtl"/>
    <s v="NridgHt"/>
    <s v="Norm"/>
    <s v="Norm"/>
    <s v="1Fam"/>
    <x v="1"/>
    <x v="1"/>
    <n v="5"/>
    <n v="2006"/>
    <n v="2007"/>
    <s v="Gable"/>
    <s v="CompShg"/>
    <s v="CemntBd"/>
    <s v="CmentBd"/>
    <s v="BrkFace"/>
    <n v="315"/>
    <s v="Ex"/>
    <s v="TA"/>
    <s v="PConc"/>
    <s v="Ex"/>
    <s v="TA"/>
    <s v="Gd"/>
    <s v="Unf"/>
    <n v="0"/>
    <s v="Unf"/>
    <n v="0"/>
    <n v="2121"/>
    <n v="2121"/>
    <s v="GasA"/>
    <s v="Ex"/>
    <s v="Y"/>
    <s v="SBrkr"/>
    <n v="2121"/>
    <n v="0.75263890875863537"/>
    <x v="0"/>
    <n v="0"/>
    <n v="0"/>
    <n v="2121"/>
    <n v="0"/>
    <n v="0"/>
    <n v="2"/>
    <n v="1"/>
    <n v="3"/>
    <n v="1"/>
    <s v="Ex"/>
    <n v="8"/>
    <s v="Typ"/>
    <n v="1"/>
    <s v="Ex"/>
    <s v="Attchd"/>
    <n v="2007"/>
    <s v="Fin"/>
    <n v="3"/>
    <n v="732"/>
    <s v="TA"/>
    <s v="TA"/>
    <s v="Y"/>
    <n v="124"/>
    <n v="98"/>
    <n v="0"/>
    <n v="0"/>
    <n v="142"/>
    <n v="0"/>
    <s v="NA"/>
    <s v="NA"/>
    <s v="NA"/>
    <n v="0"/>
    <n v="5"/>
    <n v="2007"/>
    <s v="New"/>
    <s v="Partial"/>
    <n v="415298"/>
    <m/>
  </r>
  <r>
    <x v="23"/>
    <n v="60"/>
    <s v="RL"/>
    <n v="110"/>
    <n v="13688"/>
    <s v="Pave"/>
    <s v="NA"/>
    <s v="IR1"/>
    <s v="Lvl"/>
    <s v="AllPub"/>
    <s v="Inside"/>
    <s v="Gtl"/>
    <s v="NridgHt"/>
    <s v="Norm"/>
    <s v="Norm"/>
    <s v="1Fam"/>
    <x v="0"/>
    <x v="1"/>
    <n v="5"/>
    <n v="2003"/>
    <n v="2004"/>
    <s v="Gable"/>
    <s v="CompShg"/>
    <s v="VinylSd"/>
    <s v="VinylSd"/>
    <s v="BrkFace"/>
    <n v="664"/>
    <s v="Gd"/>
    <s v="TA"/>
    <s v="PConc"/>
    <s v="Ex"/>
    <s v="TA"/>
    <s v="Av"/>
    <s v="GLQ"/>
    <n v="1016"/>
    <s v="Unf"/>
    <n v="0"/>
    <n v="556"/>
    <n v="1572"/>
    <s v="GasA"/>
    <s v="Ex"/>
    <s v="Y"/>
    <s v="SBrkr"/>
    <n v="1572"/>
    <n v="0.23760012798642594"/>
    <x v="0"/>
    <n v="1096"/>
    <n v="0"/>
    <n v="2668"/>
    <n v="1"/>
    <n v="0"/>
    <n v="2"/>
    <n v="1"/>
    <n v="3"/>
    <n v="1"/>
    <s v="Ex"/>
    <n v="10"/>
    <s v="Typ"/>
    <n v="2"/>
    <s v="Gd"/>
    <s v="BuiltIn"/>
    <n v="2003"/>
    <s v="Fin"/>
    <n v="3"/>
    <n v="726"/>
    <s v="TA"/>
    <s v="TA"/>
    <s v="Y"/>
    <n v="400"/>
    <n v="0"/>
    <n v="0"/>
    <n v="0"/>
    <n v="0"/>
    <n v="0"/>
    <s v="NA"/>
    <s v="NA"/>
    <s v="NA"/>
    <n v="0"/>
    <n v="3"/>
    <n v="2008"/>
    <s v="WD"/>
    <s v="Normal"/>
    <n v="412500"/>
    <m/>
  </r>
  <r>
    <x v="24"/>
    <n v="50"/>
    <s v="RL"/>
    <n v="56"/>
    <n v="14720"/>
    <s v="Pave"/>
    <s v="NA"/>
    <s v="IR1"/>
    <s v="Lvl"/>
    <s v="AllPub"/>
    <s v="CulDSac"/>
    <s v="Gtl"/>
    <s v="NoRidge"/>
    <s v="Norm"/>
    <s v="Norm"/>
    <s v="1Fam"/>
    <x v="3"/>
    <x v="2"/>
    <n v="5"/>
    <n v="1995"/>
    <n v="1996"/>
    <s v="Hip"/>
    <s v="CompShg"/>
    <s v="VinylSd"/>
    <s v="VinylSd"/>
    <s v="BrkFace"/>
    <n v="579"/>
    <s v="Gd"/>
    <s v="TA"/>
    <s v="PConc"/>
    <s v="Gd"/>
    <s v="TA"/>
    <s v="Av"/>
    <s v="GLQ"/>
    <n v="816"/>
    <s v="Unf"/>
    <n v="0"/>
    <n v="1217"/>
    <n v="2033"/>
    <s v="GasA"/>
    <s v="Ex"/>
    <s v="Y"/>
    <s v="SBrkr"/>
    <n v="2053"/>
    <n v="0.53941530168283913"/>
    <x v="0"/>
    <n v="1185"/>
    <n v="0"/>
    <n v="3238"/>
    <n v="1"/>
    <n v="0"/>
    <n v="2"/>
    <n v="1"/>
    <n v="4"/>
    <n v="1"/>
    <s v="Gd"/>
    <n v="9"/>
    <s v="Typ"/>
    <n v="1"/>
    <s v="Ex"/>
    <s v="Attchd"/>
    <n v="1996"/>
    <s v="Fin"/>
    <n v="3"/>
    <n v="666"/>
    <s v="TA"/>
    <s v="TA"/>
    <s v="Y"/>
    <n v="283"/>
    <n v="86"/>
    <n v="0"/>
    <n v="0"/>
    <n v="0"/>
    <n v="0"/>
    <s v="NA"/>
    <s v="NA"/>
    <s v="NA"/>
    <n v="0"/>
    <n v="3"/>
    <n v="2010"/>
    <s v="WD"/>
    <s v="Normal"/>
    <n v="410000"/>
    <m/>
  </r>
  <r>
    <x v="25"/>
    <n v="60"/>
    <s v="RL"/>
    <n v="174"/>
    <n v="15138"/>
    <s v="Pave"/>
    <s v="NA"/>
    <s v="IR1"/>
    <s v="Lvl"/>
    <s v="AllPub"/>
    <s v="Inside"/>
    <s v="Gtl"/>
    <s v="NoRidge"/>
    <s v="Norm"/>
    <s v="Norm"/>
    <s v="1Fam"/>
    <x v="0"/>
    <x v="2"/>
    <n v="5"/>
    <n v="1995"/>
    <n v="1996"/>
    <s v="Gable"/>
    <s v="CompShg"/>
    <s v="VinylSd"/>
    <s v="VinylSd"/>
    <s v="BrkFace"/>
    <n v="506"/>
    <s v="Gd"/>
    <s v="TA"/>
    <s v="PConc"/>
    <s v="Gd"/>
    <s v="TA"/>
    <s v="No"/>
    <s v="GLQ"/>
    <n v="689"/>
    <s v="Unf"/>
    <n v="0"/>
    <n v="773"/>
    <n v="1462"/>
    <s v="GasA"/>
    <s v="Ex"/>
    <s v="Y"/>
    <s v="SBrkr"/>
    <n v="1490"/>
    <n v="0.93322976119724521"/>
    <x v="0"/>
    <n v="1304"/>
    <n v="0"/>
    <n v="2794"/>
    <n v="1"/>
    <n v="0"/>
    <n v="2"/>
    <n v="1"/>
    <n v="4"/>
    <n v="1"/>
    <s v="Ex"/>
    <n v="9"/>
    <s v="Typ"/>
    <n v="1"/>
    <s v="TA"/>
    <s v="Attchd"/>
    <n v="1995"/>
    <s v="Fin"/>
    <n v="3"/>
    <n v="810"/>
    <s v="TA"/>
    <s v="TA"/>
    <s v="Y"/>
    <n v="0"/>
    <n v="146"/>
    <n v="202"/>
    <n v="0"/>
    <n v="0"/>
    <n v="0"/>
    <s v="NA"/>
    <s v="NA"/>
    <s v="NA"/>
    <n v="0"/>
    <n v="7"/>
    <n v="2009"/>
    <s v="WD"/>
    <s v="Normal"/>
    <n v="403000"/>
    <m/>
  </r>
  <r>
    <x v="26"/>
    <n v="20"/>
    <s v="RL"/>
    <n v="94"/>
    <n v="12220"/>
    <s v="Pave"/>
    <s v="NA"/>
    <s v="Reg"/>
    <s v="Lvl"/>
    <s v="AllPub"/>
    <s v="Inside"/>
    <s v="Gtl"/>
    <s v="NridgHt"/>
    <s v="Norm"/>
    <s v="Norm"/>
    <s v="1Fam"/>
    <x v="1"/>
    <x v="0"/>
    <n v="5"/>
    <n v="2009"/>
    <n v="2009"/>
    <s v="Hip"/>
    <s v="CompShg"/>
    <s v="CemntBd"/>
    <s v="CmentBd"/>
    <s v="BrkFace"/>
    <n v="305"/>
    <s v="Ex"/>
    <s v="TA"/>
    <s v="CBlock"/>
    <s v="Ex"/>
    <s v="TA"/>
    <s v="No"/>
    <s v="GLQ"/>
    <n v="1436"/>
    <s v="Unf"/>
    <n v="0"/>
    <n v="570"/>
    <n v="2006"/>
    <s v="GasA"/>
    <s v="Ex"/>
    <s v="Y"/>
    <s v="SBrkr"/>
    <n v="2020"/>
    <n v="0.611869663101274"/>
    <x v="0"/>
    <n v="0"/>
    <n v="0"/>
    <n v="2020"/>
    <n v="1"/>
    <n v="0"/>
    <n v="2"/>
    <n v="1"/>
    <n v="3"/>
    <n v="1"/>
    <s v="Ex"/>
    <n v="9"/>
    <s v="Typ"/>
    <n v="1"/>
    <s v="Gd"/>
    <s v="Attchd"/>
    <n v="2009"/>
    <s v="Fin"/>
    <n v="3"/>
    <n v="900"/>
    <s v="TA"/>
    <s v="TA"/>
    <s v="Y"/>
    <n v="156"/>
    <n v="54"/>
    <n v="0"/>
    <n v="0"/>
    <n v="0"/>
    <n v="0"/>
    <s v="NA"/>
    <s v="NA"/>
    <s v="NA"/>
    <n v="0"/>
    <n v="9"/>
    <n v="2009"/>
    <s v="New"/>
    <s v="Partial"/>
    <n v="402861"/>
    <m/>
  </r>
  <r>
    <x v="27"/>
    <n v="60"/>
    <s v="RL"/>
    <n v="52"/>
    <n v="46589"/>
    <s v="Pave"/>
    <s v="NA"/>
    <s v="IR2"/>
    <s v="Lvl"/>
    <s v="AllPub"/>
    <s v="CulDSac"/>
    <s v="Gtl"/>
    <s v="NoRidge"/>
    <s v="Norm"/>
    <s v="Norm"/>
    <s v="1Fam"/>
    <x v="0"/>
    <x v="2"/>
    <n v="7"/>
    <n v="1994"/>
    <n v="2005"/>
    <s v="Hip"/>
    <s v="CompShg"/>
    <s v="VinylSd"/>
    <s v="VinylSd"/>
    <s v="BrkFace"/>
    <n v="528"/>
    <s v="Gd"/>
    <s v="TA"/>
    <s v="PConc"/>
    <s v="Gd"/>
    <s v="Gd"/>
    <s v="No"/>
    <s v="GLQ"/>
    <n v="1361"/>
    <s v="Rec"/>
    <n v="180"/>
    <n v="88"/>
    <n v="1629"/>
    <s v="GasA"/>
    <s v="Ex"/>
    <s v="Y"/>
    <s v="SBrkr"/>
    <n v="1686"/>
    <n v="2.8644711793359257E-2"/>
    <x v="0"/>
    <n v="762"/>
    <n v="0"/>
    <n v="2448"/>
    <n v="1"/>
    <n v="0"/>
    <n v="2"/>
    <n v="1"/>
    <n v="4"/>
    <n v="1"/>
    <s v="Gd"/>
    <n v="8"/>
    <s v="Typ"/>
    <n v="1"/>
    <s v="TA"/>
    <s v="Attchd"/>
    <n v="1994"/>
    <s v="RFn"/>
    <n v="3"/>
    <n v="711"/>
    <s v="TA"/>
    <s v="TA"/>
    <s v="Y"/>
    <n v="517"/>
    <n v="76"/>
    <n v="0"/>
    <n v="0"/>
    <n v="0"/>
    <n v="0"/>
    <s v="NA"/>
    <s v="NA"/>
    <s v="NA"/>
    <n v="0"/>
    <n v="7"/>
    <n v="2009"/>
    <s v="WD"/>
    <s v="Normal"/>
    <n v="402000"/>
    <m/>
  </r>
  <r>
    <x v="28"/>
    <n v="20"/>
    <s v="RL"/>
    <n v="83"/>
    <n v="10159"/>
    <s v="Pave"/>
    <s v="NA"/>
    <s v="IR1"/>
    <s v="Lvl"/>
    <s v="AllPub"/>
    <s v="Inside"/>
    <s v="Gtl"/>
    <s v="NridgHt"/>
    <s v="Norm"/>
    <s v="Norm"/>
    <s v="1Fam"/>
    <x v="1"/>
    <x v="1"/>
    <n v="5"/>
    <n v="2009"/>
    <n v="2010"/>
    <s v="Hip"/>
    <s v="CompShg"/>
    <s v="VinylSd"/>
    <s v="VinylSd"/>
    <s v="Stone"/>
    <n v="450"/>
    <s v="Ex"/>
    <s v="TA"/>
    <s v="PConc"/>
    <s v="Ex"/>
    <s v="TA"/>
    <s v="Av"/>
    <s v="GLQ"/>
    <n v="1646"/>
    <s v="Unf"/>
    <n v="0"/>
    <n v="284"/>
    <n v="1930"/>
    <s v="GasA"/>
    <s v="Ex"/>
    <s v="Y"/>
    <s v="SBrkr"/>
    <n v="1940"/>
    <n v="0.99666492400487061"/>
    <x v="0"/>
    <n v="0"/>
    <n v="0"/>
    <n v="1940"/>
    <n v="1"/>
    <n v="0"/>
    <n v="2"/>
    <n v="1"/>
    <n v="3"/>
    <n v="1"/>
    <s v="Ex"/>
    <n v="8"/>
    <s v="Typ"/>
    <n v="1"/>
    <s v="Gd"/>
    <s v="Attchd"/>
    <n v="2010"/>
    <s v="Fin"/>
    <n v="3"/>
    <n v="606"/>
    <s v="TA"/>
    <s v="TA"/>
    <s v="Y"/>
    <n v="168"/>
    <n v="95"/>
    <n v="0"/>
    <n v="0"/>
    <n v="0"/>
    <n v="0"/>
    <s v="NA"/>
    <s v="NA"/>
    <s v="NA"/>
    <n v="0"/>
    <n v="4"/>
    <n v="2010"/>
    <s v="New"/>
    <s v="Partial"/>
    <n v="395192"/>
    <m/>
  </r>
  <r>
    <x v="29"/>
    <n v="20"/>
    <s v="RL"/>
    <n v="110"/>
    <n v="14226"/>
    <s v="Pave"/>
    <s v="NA"/>
    <s v="Reg"/>
    <s v="Lvl"/>
    <s v="AllPub"/>
    <s v="Corner"/>
    <s v="Gtl"/>
    <s v="NridgHt"/>
    <s v="Norm"/>
    <s v="Norm"/>
    <s v="1Fam"/>
    <x v="1"/>
    <x v="2"/>
    <n v="5"/>
    <n v="2006"/>
    <n v="2006"/>
    <s v="Hip"/>
    <s v="CompShg"/>
    <s v="VinylSd"/>
    <s v="VinylSd"/>
    <s v="BrkFace"/>
    <n v="375"/>
    <s v="Gd"/>
    <s v="TA"/>
    <s v="PConc"/>
    <s v="Gd"/>
    <s v="TA"/>
    <s v="Av"/>
    <s v="Unf"/>
    <n v="0"/>
    <s v="Unf"/>
    <n v="0"/>
    <n v="1935"/>
    <n v="1935"/>
    <s v="GasA"/>
    <s v="Gd"/>
    <s v="Y"/>
    <s v="SBrkr"/>
    <n v="1973"/>
    <n v="0.57620990752754953"/>
    <x v="0"/>
    <n v="0"/>
    <n v="0"/>
    <n v="1973"/>
    <n v="0"/>
    <n v="0"/>
    <n v="2"/>
    <n v="0"/>
    <n v="3"/>
    <n v="1"/>
    <s v="Gd"/>
    <n v="9"/>
    <s v="Typ"/>
    <n v="1"/>
    <s v="Gd"/>
    <s v="Attchd"/>
    <n v="2006"/>
    <s v="Fin"/>
    <n v="3"/>
    <n v="895"/>
    <s v="TA"/>
    <s v="TA"/>
    <s v="Y"/>
    <n v="315"/>
    <n v="45"/>
    <n v="0"/>
    <n v="0"/>
    <n v="0"/>
    <n v="0"/>
    <s v="NA"/>
    <s v="NA"/>
    <s v="NA"/>
    <n v="0"/>
    <n v="7"/>
    <n v="2007"/>
    <s v="New"/>
    <s v="Partial"/>
    <n v="395000"/>
    <m/>
  </r>
  <r>
    <x v="30"/>
    <n v="20"/>
    <s v="RL"/>
    <n v="96"/>
    <n v="12444"/>
    <s v="Pave"/>
    <s v="NA"/>
    <s v="Reg"/>
    <s v="Lvl"/>
    <s v="AllPub"/>
    <s v="FR2"/>
    <s v="Gtl"/>
    <s v="NridgHt"/>
    <s v="Norm"/>
    <s v="Norm"/>
    <s v="1Fam"/>
    <x v="1"/>
    <x v="2"/>
    <n v="5"/>
    <n v="2008"/>
    <n v="2008"/>
    <s v="Hip"/>
    <s v="CompShg"/>
    <s v="VinylSd"/>
    <s v="VinylSd"/>
    <s v="Stone"/>
    <n v="426"/>
    <s v="Ex"/>
    <s v="TA"/>
    <s v="PConc"/>
    <s v="Ex"/>
    <s v="TA"/>
    <s v="Av"/>
    <s v="GLQ"/>
    <n v="1336"/>
    <s v="Unf"/>
    <n v="0"/>
    <n v="596"/>
    <n v="1932"/>
    <s v="GasA"/>
    <s v="Ex"/>
    <s v="Y"/>
    <s v="SBrkr"/>
    <n v="1932"/>
    <n v="0.61908104179202217"/>
    <x v="0"/>
    <n v="0"/>
    <n v="0"/>
    <n v="1932"/>
    <n v="1"/>
    <n v="0"/>
    <n v="2"/>
    <n v="0"/>
    <n v="2"/>
    <n v="1"/>
    <s v="Ex"/>
    <n v="7"/>
    <s v="Typ"/>
    <n v="1"/>
    <s v="Gd"/>
    <s v="Attchd"/>
    <n v="2008"/>
    <s v="Fin"/>
    <n v="3"/>
    <n v="774"/>
    <s v="TA"/>
    <s v="TA"/>
    <s v="Y"/>
    <n v="0"/>
    <n v="66"/>
    <n v="0"/>
    <n v="304"/>
    <n v="0"/>
    <n v="0"/>
    <s v="NA"/>
    <s v="NA"/>
    <s v="NA"/>
    <n v="0"/>
    <n v="11"/>
    <n v="2008"/>
    <s v="New"/>
    <s v="Partial"/>
    <n v="394617"/>
    <m/>
  </r>
  <r>
    <x v="31"/>
    <n v="20"/>
    <s v="RL"/>
    <n v="88"/>
    <n v="11394"/>
    <s v="Pave"/>
    <s v="NA"/>
    <s v="Reg"/>
    <s v="Lvl"/>
    <s v="AllPub"/>
    <s v="Corner"/>
    <s v="Gtl"/>
    <s v="StoneBr"/>
    <s v="Norm"/>
    <s v="Norm"/>
    <s v="1Fam"/>
    <x v="1"/>
    <x v="1"/>
    <n v="2"/>
    <n v="2010"/>
    <n v="2010"/>
    <s v="Hip"/>
    <s v="CompShg"/>
    <s v="VinylSd"/>
    <s v="VinylSd"/>
    <s v="Stone"/>
    <n v="350"/>
    <s v="Gd"/>
    <s v="TA"/>
    <s v="PConc"/>
    <s v="Ex"/>
    <s v="TA"/>
    <s v="Av"/>
    <s v="GLQ"/>
    <n v="1445"/>
    <s v="Unf"/>
    <n v="0"/>
    <n v="411"/>
    <n v="1856"/>
    <s v="GasA"/>
    <s v="Ex"/>
    <s v="Y"/>
    <s v="SBrkr"/>
    <n v="1856"/>
    <n v="2.9373045185723701E-2"/>
    <x v="0"/>
    <n v="0"/>
    <n v="0"/>
    <n v="1856"/>
    <n v="1"/>
    <n v="0"/>
    <n v="1"/>
    <n v="1"/>
    <n v="1"/>
    <n v="1"/>
    <s v="Ex"/>
    <n v="8"/>
    <s v="Typ"/>
    <n v="1"/>
    <s v="Ex"/>
    <s v="Attchd"/>
    <n v="2010"/>
    <s v="Fin"/>
    <n v="3"/>
    <n v="834"/>
    <s v="TA"/>
    <s v="TA"/>
    <s v="Y"/>
    <n v="113"/>
    <n v="0"/>
    <n v="0"/>
    <n v="0"/>
    <n v="0"/>
    <n v="0"/>
    <s v="NA"/>
    <s v="NA"/>
    <s v="NA"/>
    <n v="0"/>
    <n v="6"/>
    <n v="2010"/>
    <s v="New"/>
    <s v="Partial"/>
    <n v="394432"/>
    <m/>
  </r>
  <r>
    <x v="32"/>
    <n v="120"/>
    <s v="RM"/>
    <n v="64"/>
    <n v="5587"/>
    <s v="Pave"/>
    <s v="NA"/>
    <s v="IR1"/>
    <s v="HLS"/>
    <s v="AllPub"/>
    <s v="Inside"/>
    <s v="Mod"/>
    <s v="Crawfor"/>
    <s v="Norm"/>
    <s v="Norm"/>
    <s v="TwnhsE"/>
    <x v="1"/>
    <x v="2"/>
    <n v="5"/>
    <n v="2008"/>
    <n v="2008"/>
    <s v="Hip"/>
    <s v="CompShg"/>
    <s v="CemntBd"/>
    <s v="CmentBd"/>
    <s v="Stone"/>
    <n v="186"/>
    <s v="Ex"/>
    <s v="TA"/>
    <s v="PConc"/>
    <s v="Ex"/>
    <s v="TA"/>
    <s v="Gd"/>
    <s v="GLQ"/>
    <n v="1480"/>
    <s v="Unf"/>
    <n v="0"/>
    <n v="120"/>
    <n v="1600"/>
    <s v="GasA"/>
    <s v="Ex"/>
    <s v="Y"/>
    <s v="SBrkr"/>
    <n v="1652"/>
    <n v="0.81891825932835882"/>
    <x v="0"/>
    <n v="0"/>
    <n v="0"/>
    <n v="1652"/>
    <n v="1"/>
    <n v="1"/>
    <n v="2"/>
    <n v="0"/>
    <n v="2"/>
    <n v="1"/>
    <s v="Gd"/>
    <n v="5"/>
    <s v="Typ"/>
    <n v="1"/>
    <s v="Gd"/>
    <s v="Attchd"/>
    <n v="2008"/>
    <s v="Fin"/>
    <n v="2"/>
    <n v="482"/>
    <s v="TA"/>
    <s v="TA"/>
    <s v="Y"/>
    <n v="162"/>
    <n v="53"/>
    <n v="0"/>
    <n v="153"/>
    <n v="0"/>
    <n v="0"/>
    <s v="NA"/>
    <s v="NA"/>
    <s v="NA"/>
    <n v="0"/>
    <n v="11"/>
    <n v="2008"/>
    <s v="New"/>
    <s v="Partial"/>
    <n v="392500"/>
    <m/>
  </r>
  <r>
    <x v="33"/>
    <n v="20"/>
    <s v="RL"/>
    <n v="60"/>
    <n v="8089"/>
    <s v="Pave"/>
    <s v="NA"/>
    <s v="Reg"/>
    <s v="HLS"/>
    <s v="AllPub"/>
    <s v="Inside"/>
    <s v="Gtl"/>
    <s v="StoneBr"/>
    <s v="Norm"/>
    <s v="Norm"/>
    <s v="1Fam"/>
    <x v="1"/>
    <x v="2"/>
    <n v="6"/>
    <n v="2007"/>
    <n v="2007"/>
    <s v="Gable"/>
    <s v="CompShg"/>
    <s v="MetalSd"/>
    <s v="MetalSd"/>
    <s v="BrkFace"/>
    <n v="0"/>
    <s v="Gd"/>
    <s v="TA"/>
    <s v="PConc"/>
    <s v="Gd"/>
    <s v="TA"/>
    <s v="Av"/>
    <s v="GLQ"/>
    <n v="945"/>
    <s v="Unf"/>
    <n v="0"/>
    <n v="474"/>
    <n v="1419"/>
    <s v="GasA"/>
    <s v="Ex"/>
    <s v="Y"/>
    <s v="SBrkr"/>
    <n v="1419"/>
    <n v="4.5310572449727138E-3"/>
    <x v="0"/>
    <n v="0"/>
    <n v="0"/>
    <n v="1419"/>
    <n v="1"/>
    <n v="0"/>
    <n v="2"/>
    <n v="0"/>
    <n v="2"/>
    <n v="1"/>
    <s v="Gd"/>
    <n v="7"/>
    <s v="Typ"/>
    <n v="1"/>
    <s v="Gd"/>
    <s v="Attchd"/>
    <n v="2007"/>
    <s v="RFn"/>
    <n v="2"/>
    <n v="567"/>
    <s v="TA"/>
    <s v="TA"/>
    <s v="Y"/>
    <n v="140"/>
    <n v="0"/>
    <n v="0"/>
    <n v="0"/>
    <n v="0"/>
    <n v="0"/>
    <s v="NA"/>
    <s v="NA"/>
    <s v="NA"/>
    <n v="0"/>
    <n v="10"/>
    <n v="2007"/>
    <s v="New"/>
    <s v="Partial"/>
    <n v="392000"/>
    <m/>
  </r>
  <r>
    <x v="34"/>
    <n v="20"/>
    <s v="RL"/>
    <n v="103"/>
    <n v="13472"/>
    <s v="Pave"/>
    <s v="NA"/>
    <s v="Reg"/>
    <s v="Lvl"/>
    <s v="AllPub"/>
    <s v="Inside"/>
    <s v="Gtl"/>
    <s v="NridgHt"/>
    <s v="Norm"/>
    <s v="Norm"/>
    <s v="1Fam"/>
    <x v="1"/>
    <x v="0"/>
    <n v="5"/>
    <n v="2003"/>
    <n v="2003"/>
    <s v="Hip"/>
    <s v="CompShg"/>
    <s v="VinylSd"/>
    <s v="VinylSd"/>
    <s v="BrkFace"/>
    <n v="922"/>
    <s v="Ex"/>
    <s v="TA"/>
    <s v="PConc"/>
    <s v="Ex"/>
    <s v="TA"/>
    <s v="Gd"/>
    <s v="GLQ"/>
    <n v="56"/>
    <s v="Unf"/>
    <n v="0"/>
    <n v="2336"/>
    <n v="2392"/>
    <s v="GasA"/>
    <s v="Ex"/>
    <s v="Y"/>
    <s v="SBrkr"/>
    <n v="2392"/>
    <n v="0.30260996029663711"/>
    <x v="0"/>
    <n v="0"/>
    <n v="0"/>
    <n v="2392"/>
    <n v="0"/>
    <n v="0"/>
    <n v="2"/>
    <n v="0"/>
    <n v="3"/>
    <n v="1"/>
    <s v="Ex"/>
    <n v="8"/>
    <s v="Typ"/>
    <n v="1"/>
    <s v="Ex"/>
    <s v="Attchd"/>
    <n v="2003"/>
    <s v="Fin"/>
    <n v="3"/>
    <n v="968"/>
    <s v="TA"/>
    <s v="TA"/>
    <s v="Y"/>
    <n v="248"/>
    <n v="105"/>
    <n v="0"/>
    <n v="0"/>
    <n v="0"/>
    <n v="0"/>
    <s v="NA"/>
    <s v="NA"/>
    <s v="NA"/>
    <n v="0"/>
    <n v="6"/>
    <n v="2009"/>
    <s v="WD"/>
    <s v="Normal"/>
    <n v="386250"/>
    <m/>
  </r>
  <r>
    <x v="35"/>
    <n v="20"/>
    <s v="RL"/>
    <n v="68"/>
    <n v="50271"/>
    <s v="Pave"/>
    <s v="NA"/>
    <s v="IR1"/>
    <s v="Low"/>
    <s v="AllPub"/>
    <s v="Inside"/>
    <s v="Gtl"/>
    <s v="Veenker"/>
    <s v="Norm"/>
    <s v="Norm"/>
    <s v="1Fam"/>
    <x v="1"/>
    <x v="1"/>
    <n v="5"/>
    <n v="1981"/>
    <n v="1987"/>
    <s v="Gable"/>
    <s v="WdShngl"/>
    <s v="WdShing"/>
    <s v="Wd Shng"/>
    <s v="None"/>
    <n v="0"/>
    <s v="Gd"/>
    <s v="TA"/>
    <s v="CBlock"/>
    <s v="Ex"/>
    <s v="TA"/>
    <s v="Gd"/>
    <s v="GLQ"/>
    <n v="1810"/>
    <s v="Unf"/>
    <n v="0"/>
    <n v="32"/>
    <n v="1842"/>
    <s v="GasA"/>
    <s v="Gd"/>
    <s v="Y"/>
    <s v="SBrkr"/>
    <n v="1842"/>
    <n v="0.92928584364154199"/>
    <x v="0"/>
    <n v="0"/>
    <n v="0"/>
    <n v="1842"/>
    <n v="2"/>
    <n v="0"/>
    <n v="0"/>
    <n v="1"/>
    <n v="0"/>
    <n v="1"/>
    <s v="Gd"/>
    <n v="5"/>
    <s v="Typ"/>
    <n v="1"/>
    <s v="Gd"/>
    <s v="Attchd"/>
    <n v="1981"/>
    <s v="Fin"/>
    <n v="3"/>
    <n v="894"/>
    <s v="TA"/>
    <s v="TA"/>
    <s v="Y"/>
    <n v="857"/>
    <n v="72"/>
    <n v="0"/>
    <n v="0"/>
    <n v="0"/>
    <n v="0"/>
    <s v="NA"/>
    <s v="NA"/>
    <s v="NA"/>
    <n v="0"/>
    <n v="11"/>
    <n v="2006"/>
    <s v="WD"/>
    <s v="Normal"/>
    <n v="385000"/>
    <m/>
  </r>
  <r>
    <x v="36"/>
    <n v="20"/>
    <s v="RL"/>
    <n v="114"/>
    <n v="14803"/>
    <s v="Pave"/>
    <s v="NA"/>
    <s v="Reg"/>
    <s v="Lvl"/>
    <s v="AllPub"/>
    <s v="Inside"/>
    <s v="Gtl"/>
    <s v="NridgHt"/>
    <s v="PosN"/>
    <s v="PosN"/>
    <s v="1Fam"/>
    <x v="1"/>
    <x v="0"/>
    <n v="5"/>
    <n v="2007"/>
    <n v="2008"/>
    <s v="Hip"/>
    <s v="CompShg"/>
    <s v="CemntBd"/>
    <s v="CmentBd"/>
    <s v="BrkFace"/>
    <n v="816"/>
    <s v="Ex"/>
    <s v="TA"/>
    <s v="PConc"/>
    <s v="Ex"/>
    <s v="TA"/>
    <s v="Av"/>
    <s v="GLQ"/>
    <n v="1636"/>
    <s v="Unf"/>
    <n v="0"/>
    <n v="442"/>
    <n v="2078"/>
    <s v="GasA"/>
    <s v="Ex"/>
    <s v="Y"/>
    <s v="SBrkr"/>
    <n v="2084"/>
    <n v="0.14280477327431607"/>
    <x v="0"/>
    <n v="0"/>
    <n v="0"/>
    <n v="2084"/>
    <n v="1"/>
    <n v="0"/>
    <n v="2"/>
    <n v="0"/>
    <n v="2"/>
    <n v="1"/>
    <s v="Ex"/>
    <n v="7"/>
    <s v="Typ"/>
    <n v="1"/>
    <s v="Gd"/>
    <s v="Attchd"/>
    <n v="2007"/>
    <s v="Fin"/>
    <n v="3"/>
    <n v="1220"/>
    <s v="TA"/>
    <s v="TA"/>
    <s v="Y"/>
    <n v="188"/>
    <n v="45"/>
    <n v="0"/>
    <n v="0"/>
    <n v="0"/>
    <n v="0"/>
    <s v="NA"/>
    <s v="NA"/>
    <s v="NA"/>
    <n v="0"/>
    <n v="6"/>
    <n v="2008"/>
    <s v="New"/>
    <s v="Partial"/>
    <n v="385000"/>
    <m/>
  </r>
  <r>
    <x v="37"/>
    <n v="60"/>
    <s v="RL"/>
    <n v="77"/>
    <n v="9965"/>
    <s v="Pave"/>
    <s v="NA"/>
    <s v="Reg"/>
    <s v="Lvl"/>
    <s v="AllPub"/>
    <s v="Inside"/>
    <s v="Gtl"/>
    <s v="CollgCr"/>
    <s v="Norm"/>
    <s v="Norm"/>
    <s v="1Fam"/>
    <x v="0"/>
    <x v="3"/>
    <n v="5"/>
    <n v="2007"/>
    <n v="2007"/>
    <s v="Gable"/>
    <s v="CompShg"/>
    <s v="VinylSd"/>
    <s v="VinylSd"/>
    <s v="Stone"/>
    <n v="220"/>
    <s v="Gd"/>
    <s v="TA"/>
    <s v="PConc"/>
    <s v="Ex"/>
    <s v="TA"/>
    <s v="Av"/>
    <s v="GLQ"/>
    <n v="984"/>
    <s v="Unf"/>
    <n v="0"/>
    <n v="280"/>
    <n v="1264"/>
    <s v="GasA"/>
    <s v="Ex"/>
    <s v="Y"/>
    <s v="SBrkr"/>
    <n v="1282"/>
    <n v="0.54690663330363953"/>
    <x v="0"/>
    <n v="1414"/>
    <n v="0"/>
    <n v="2696"/>
    <n v="1"/>
    <n v="0"/>
    <n v="2"/>
    <n v="1"/>
    <n v="4"/>
    <n v="1"/>
    <s v="Ex"/>
    <n v="10"/>
    <s v="Typ"/>
    <n v="1"/>
    <s v="Gd"/>
    <s v="BuiltIn"/>
    <n v="2007"/>
    <s v="Fin"/>
    <n v="3"/>
    <n v="792"/>
    <s v="TA"/>
    <s v="TA"/>
    <s v="Y"/>
    <n v="120"/>
    <n v="184"/>
    <n v="0"/>
    <n v="0"/>
    <n v="168"/>
    <n v="0"/>
    <s v="NA"/>
    <s v="NA"/>
    <s v="NA"/>
    <n v="0"/>
    <n v="10"/>
    <n v="2007"/>
    <s v="New"/>
    <s v="Partial"/>
    <n v="383970"/>
    <m/>
  </r>
  <r>
    <x v="38"/>
    <n v="50"/>
    <s v="RL"/>
    <s v="NA"/>
    <n v="14100"/>
    <s v="Pave"/>
    <s v="NA"/>
    <s v="IR1"/>
    <s v="Lvl"/>
    <s v="AllPub"/>
    <s v="Inside"/>
    <s v="Mod"/>
    <s v="Crawfor"/>
    <s v="Norm"/>
    <s v="Norm"/>
    <s v="1Fam"/>
    <x v="3"/>
    <x v="2"/>
    <n v="9"/>
    <n v="1935"/>
    <n v="1997"/>
    <s v="Gable"/>
    <s v="CompShg"/>
    <s v="Stucco"/>
    <s v="Stucco"/>
    <s v="BrkFace"/>
    <n v="632"/>
    <s v="TA"/>
    <s v="Gd"/>
    <s v="CBlock"/>
    <s v="TA"/>
    <s v="TA"/>
    <s v="Mn"/>
    <s v="Rec"/>
    <n v="192"/>
    <s v="Unf"/>
    <n v="0"/>
    <n v="536"/>
    <n v="728"/>
    <s v="GasA"/>
    <s v="Ex"/>
    <s v="Y"/>
    <s v="SBrkr"/>
    <n v="1968"/>
    <n v="0.63048896436197055"/>
    <x v="0"/>
    <n v="1479"/>
    <n v="0"/>
    <n v="3447"/>
    <n v="0"/>
    <n v="0"/>
    <n v="3"/>
    <n v="1"/>
    <n v="4"/>
    <n v="1"/>
    <s v="Gd"/>
    <n v="11"/>
    <s v="Typ"/>
    <n v="2"/>
    <s v="Gd"/>
    <s v="BuiltIn"/>
    <n v="1982"/>
    <s v="Unf"/>
    <n v="3"/>
    <n v="1014"/>
    <s v="TA"/>
    <s v="TA"/>
    <s v="Y"/>
    <n v="314"/>
    <n v="12"/>
    <n v="0"/>
    <n v="0"/>
    <n v="0"/>
    <n v="0"/>
    <s v="NA"/>
    <s v="GdWo"/>
    <s v="NA"/>
    <n v="0"/>
    <n v="5"/>
    <n v="2008"/>
    <s v="WD"/>
    <s v="Normal"/>
    <n v="381000"/>
    <m/>
  </r>
  <r>
    <x v="39"/>
    <n v="60"/>
    <s v="RL"/>
    <n v="105"/>
    <n v="13693"/>
    <s v="Pave"/>
    <s v="NA"/>
    <s v="Reg"/>
    <s v="Lvl"/>
    <s v="AllPub"/>
    <s v="Inside"/>
    <s v="Gtl"/>
    <s v="NridgHt"/>
    <s v="Norm"/>
    <s v="Norm"/>
    <s v="1Fam"/>
    <x v="0"/>
    <x v="1"/>
    <n v="5"/>
    <n v="2006"/>
    <n v="2006"/>
    <s v="Hip"/>
    <s v="CompShg"/>
    <s v="VinylSd"/>
    <s v="VinylSd"/>
    <s v="BrkFace"/>
    <n v="772"/>
    <s v="Ex"/>
    <s v="TA"/>
    <s v="PConc"/>
    <s v="Gd"/>
    <s v="TA"/>
    <s v="Av"/>
    <s v="Unf"/>
    <n v="0"/>
    <s v="Unf"/>
    <n v="0"/>
    <n v="2153"/>
    <n v="2153"/>
    <s v="GasA"/>
    <s v="Ex"/>
    <s v="Y"/>
    <s v="SBrkr"/>
    <n v="2069"/>
    <n v="0.52966472783504803"/>
    <x v="0"/>
    <n v="574"/>
    <n v="0"/>
    <n v="2643"/>
    <n v="0"/>
    <n v="0"/>
    <n v="2"/>
    <n v="1"/>
    <n v="3"/>
    <n v="1"/>
    <s v="Ex"/>
    <n v="9"/>
    <s v="Typ"/>
    <n v="1"/>
    <s v="Gd"/>
    <s v="BuiltIn"/>
    <n v="2006"/>
    <s v="Fin"/>
    <n v="3"/>
    <n v="694"/>
    <s v="TA"/>
    <s v="TA"/>
    <s v="Y"/>
    <n v="414"/>
    <n v="84"/>
    <n v="0"/>
    <n v="0"/>
    <n v="0"/>
    <n v="0"/>
    <s v="NA"/>
    <s v="NA"/>
    <s v="NA"/>
    <n v="0"/>
    <n v="3"/>
    <n v="2007"/>
    <s v="WD"/>
    <s v="Normal"/>
    <n v="380000"/>
    <m/>
  </r>
  <r>
    <x v="40"/>
    <n v="20"/>
    <s v="RL"/>
    <n v="89"/>
    <n v="13214"/>
    <s v="Pave"/>
    <s v="NA"/>
    <s v="IR1"/>
    <s v="HLS"/>
    <s v="AllPub"/>
    <s v="Inside"/>
    <s v="Gtl"/>
    <s v="Timber"/>
    <s v="Norm"/>
    <s v="Norm"/>
    <s v="1Fam"/>
    <x v="1"/>
    <x v="1"/>
    <n v="5"/>
    <n v="2008"/>
    <n v="2009"/>
    <s v="Hip"/>
    <s v="CompShg"/>
    <s v="Stucco"/>
    <s v="CmentBd"/>
    <s v="None"/>
    <n v="0"/>
    <s v="Ex"/>
    <s v="TA"/>
    <s v="PConc"/>
    <s v="Ex"/>
    <s v="TA"/>
    <s v="Gd"/>
    <s v="Unf"/>
    <n v="0"/>
    <s v="Unf"/>
    <n v="0"/>
    <n v="2002"/>
    <n v="2002"/>
    <s v="GasA"/>
    <s v="Ex"/>
    <s v="Y"/>
    <s v="SBrkr"/>
    <n v="2018"/>
    <n v="0.96680650658395317"/>
    <x v="0"/>
    <n v="0"/>
    <n v="0"/>
    <n v="2018"/>
    <n v="0"/>
    <n v="0"/>
    <n v="2"/>
    <n v="0"/>
    <n v="3"/>
    <n v="1"/>
    <s v="Ex"/>
    <n v="10"/>
    <s v="Typ"/>
    <n v="1"/>
    <s v="Gd"/>
    <s v="Attchd"/>
    <n v="2009"/>
    <s v="Fin"/>
    <n v="3"/>
    <n v="746"/>
    <s v="TA"/>
    <s v="TA"/>
    <s v="Y"/>
    <n v="144"/>
    <n v="76"/>
    <n v="0"/>
    <n v="0"/>
    <n v="0"/>
    <n v="0"/>
    <s v="NA"/>
    <s v="NA"/>
    <s v="NA"/>
    <n v="0"/>
    <n v="5"/>
    <n v="2010"/>
    <s v="WD"/>
    <s v="Normal"/>
    <n v="378500"/>
    <m/>
  </r>
  <r>
    <x v="41"/>
    <n v="20"/>
    <s v="RL"/>
    <n v="42"/>
    <n v="14892"/>
    <s v="Pave"/>
    <s v="NA"/>
    <s v="IR1"/>
    <s v="HLS"/>
    <s v="AllPub"/>
    <s v="CulDSac"/>
    <s v="Gtl"/>
    <s v="Gilbert"/>
    <s v="Norm"/>
    <s v="Norm"/>
    <s v="1Fam"/>
    <x v="1"/>
    <x v="1"/>
    <n v="5"/>
    <n v="2006"/>
    <n v="2007"/>
    <s v="Gable"/>
    <s v="CompShg"/>
    <s v="VinylSd"/>
    <s v="VinylSd"/>
    <s v="Stone"/>
    <n v="160"/>
    <s v="Ex"/>
    <s v="TA"/>
    <s v="PConc"/>
    <s v="Ex"/>
    <s v="TA"/>
    <s v="Gd"/>
    <s v="GLQ"/>
    <n v="1320"/>
    <s v="Unf"/>
    <n v="0"/>
    <n v="426"/>
    <n v="1746"/>
    <s v="GasA"/>
    <s v="Ex"/>
    <s v="Y"/>
    <s v="SBrkr"/>
    <n v="1746"/>
    <n v="1.6948577092807171E-2"/>
    <x v="0"/>
    <n v="0"/>
    <n v="0"/>
    <n v="1746"/>
    <n v="1"/>
    <n v="0"/>
    <n v="2"/>
    <n v="0"/>
    <n v="3"/>
    <n v="1"/>
    <s v="Ex"/>
    <n v="7"/>
    <s v="Typ"/>
    <n v="2"/>
    <s v="Gd"/>
    <s v="Attchd"/>
    <n v="2006"/>
    <s v="Fin"/>
    <n v="3"/>
    <n v="758"/>
    <s v="TA"/>
    <s v="TA"/>
    <s v="Y"/>
    <n v="201"/>
    <n v="39"/>
    <n v="0"/>
    <n v="0"/>
    <n v="0"/>
    <n v="0"/>
    <s v="NA"/>
    <s v="NA"/>
    <s v="NA"/>
    <n v="0"/>
    <n v="10"/>
    <n v="2009"/>
    <s v="WD"/>
    <s v="Normal"/>
    <n v="377500"/>
    <m/>
  </r>
  <r>
    <x v="42"/>
    <n v="20"/>
    <s v="RL"/>
    <n v="86"/>
    <n v="14157"/>
    <s v="Pave"/>
    <s v="NA"/>
    <s v="IR1"/>
    <s v="HLS"/>
    <s v="AllPub"/>
    <s v="Corner"/>
    <s v="Gtl"/>
    <s v="StoneBr"/>
    <s v="Norm"/>
    <s v="Norm"/>
    <s v="1Fam"/>
    <x v="1"/>
    <x v="1"/>
    <n v="5"/>
    <n v="2005"/>
    <n v="2006"/>
    <s v="Hip"/>
    <s v="CompShg"/>
    <s v="VinylSd"/>
    <s v="VinylSd"/>
    <s v="Stone"/>
    <n v="200"/>
    <s v="Gd"/>
    <s v="TA"/>
    <s v="PConc"/>
    <s v="Ex"/>
    <s v="TA"/>
    <s v="Gd"/>
    <s v="GLQ"/>
    <n v="1249"/>
    <s v="Unf"/>
    <n v="0"/>
    <n v="673"/>
    <n v="1922"/>
    <s v="GasA"/>
    <s v="Ex"/>
    <s v="Y"/>
    <s v="SBrkr"/>
    <n v="1922"/>
    <n v="0.78687368899288135"/>
    <x v="0"/>
    <n v="0"/>
    <n v="0"/>
    <n v="1922"/>
    <n v="1"/>
    <n v="0"/>
    <n v="2"/>
    <n v="0"/>
    <n v="3"/>
    <n v="1"/>
    <s v="Gd"/>
    <n v="8"/>
    <s v="Typ"/>
    <n v="1"/>
    <s v="Gd"/>
    <s v="Attchd"/>
    <n v="2005"/>
    <s v="Fin"/>
    <n v="3"/>
    <n v="676"/>
    <s v="TA"/>
    <s v="TA"/>
    <s v="Y"/>
    <n v="178"/>
    <n v="51"/>
    <n v="0"/>
    <n v="0"/>
    <n v="0"/>
    <n v="0"/>
    <s v="NA"/>
    <s v="NA"/>
    <s v="NA"/>
    <n v="0"/>
    <n v="7"/>
    <n v="2007"/>
    <s v="WD"/>
    <s v="Normal"/>
    <n v="377426"/>
    <m/>
  </r>
  <r>
    <x v="43"/>
    <n v="20"/>
    <s v="RL"/>
    <n v="150"/>
    <n v="215245"/>
    <s v="Pave"/>
    <s v="NA"/>
    <s v="IR3"/>
    <s v="Low"/>
    <s v="AllPub"/>
    <s v="Inside"/>
    <s v="Sev"/>
    <s v="Timber"/>
    <s v="Norm"/>
    <s v="Norm"/>
    <s v="1Fam"/>
    <x v="1"/>
    <x v="3"/>
    <n v="5"/>
    <n v="1965"/>
    <n v="1965"/>
    <s v="Hip"/>
    <s v="CompShg"/>
    <s v="BrkFace"/>
    <s v="BrkFace"/>
    <s v="None"/>
    <n v="0"/>
    <s v="TA"/>
    <s v="TA"/>
    <s v="CBlock"/>
    <s v="Gd"/>
    <s v="TA"/>
    <s v="Gd"/>
    <s v="ALQ"/>
    <n v="1236"/>
    <s v="Rec"/>
    <n v="820"/>
    <n v="80"/>
    <n v="2136"/>
    <s v="GasW"/>
    <s v="TA"/>
    <s v="Y"/>
    <s v="SBrkr"/>
    <n v="2036"/>
    <n v="0.69685611935908931"/>
    <x v="0"/>
    <n v="0"/>
    <n v="0"/>
    <n v="2036"/>
    <n v="2"/>
    <n v="0"/>
    <n v="2"/>
    <n v="0"/>
    <n v="3"/>
    <n v="1"/>
    <s v="TA"/>
    <n v="8"/>
    <s v="Typ"/>
    <n v="2"/>
    <s v="Gd"/>
    <s v="Attchd"/>
    <n v="1965"/>
    <s v="RFn"/>
    <n v="2"/>
    <n v="513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375000"/>
    <m/>
  </r>
  <r>
    <x v="44"/>
    <n v="20"/>
    <s v="RL"/>
    <n v="72"/>
    <n v="11846"/>
    <s v="Pave"/>
    <s v="NA"/>
    <s v="IR1"/>
    <s v="HLS"/>
    <s v="AllPub"/>
    <s v="Inside"/>
    <s v="Gtl"/>
    <s v="NridgHt"/>
    <s v="Norm"/>
    <s v="Norm"/>
    <s v="1Fam"/>
    <x v="1"/>
    <x v="1"/>
    <n v="5"/>
    <n v="2003"/>
    <n v="2004"/>
    <s v="Hip"/>
    <s v="CompShg"/>
    <s v="VinylSd"/>
    <s v="VinylSd"/>
    <s v="BrkFace"/>
    <n v="562"/>
    <s v="Gd"/>
    <s v="TA"/>
    <s v="PConc"/>
    <s v="Ex"/>
    <s v="TA"/>
    <s v="Gd"/>
    <s v="GLQ"/>
    <n v="1567"/>
    <s v="Unf"/>
    <n v="0"/>
    <n v="225"/>
    <n v="1792"/>
    <s v="GasA"/>
    <s v="Ex"/>
    <s v="Y"/>
    <s v="SBrkr"/>
    <n v="1792"/>
    <n v="0.95348430482879187"/>
    <x v="0"/>
    <n v="0"/>
    <n v="0"/>
    <n v="1792"/>
    <n v="1"/>
    <n v="0"/>
    <n v="2"/>
    <n v="0"/>
    <n v="2"/>
    <n v="1"/>
    <s v="Ex"/>
    <n v="6"/>
    <s v="Typ"/>
    <n v="1"/>
    <s v="Gd"/>
    <s v="Attchd"/>
    <n v="2003"/>
    <s v="Fin"/>
    <n v="3"/>
    <n v="874"/>
    <s v="TA"/>
    <s v="TA"/>
    <s v="Y"/>
    <n v="206"/>
    <n v="49"/>
    <n v="0"/>
    <n v="0"/>
    <n v="0"/>
    <n v="0"/>
    <s v="NA"/>
    <s v="NA"/>
    <s v="NA"/>
    <n v="0"/>
    <n v="8"/>
    <n v="2006"/>
    <s v="WD"/>
    <s v="Normal"/>
    <n v="374000"/>
    <m/>
  </r>
  <r>
    <x v="45"/>
    <n v="20"/>
    <s v="RL"/>
    <n v="80"/>
    <n v="11844"/>
    <s v="Pave"/>
    <s v="NA"/>
    <s v="IR1"/>
    <s v="Lvl"/>
    <s v="AllPub"/>
    <s v="Inside"/>
    <s v="Gtl"/>
    <s v="StoneBr"/>
    <s v="Norm"/>
    <s v="Norm"/>
    <s v="1Fam"/>
    <x v="1"/>
    <x v="2"/>
    <n v="5"/>
    <n v="2008"/>
    <n v="2008"/>
    <s v="Hip"/>
    <s v="CompShg"/>
    <s v="VinylSd"/>
    <s v="VinylSd"/>
    <s v="Stone"/>
    <n v="464"/>
    <s v="Gd"/>
    <s v="TA"/>
    <s v="PConc"/>
    <s v="Ex"/>
    <s v="TA"/>
    <s v="Mn"/>
    <s v="Unf"/>
    <n v="0"/>
    <s v="Unf"/>
    <n v="0"/>
    <n v="2046"/>
    <n v="2046"/>
    <s v="GasA"/>
    <s v="Ex"/>
    <s v="Y"/>
    <s v="SBrkr"/>
    <n v="2046"/>
    <n v="0.88102460399391747"/>
    <x v="0"/>
    <n v="0"/>
    <n v="0"/>
    <n v="2046"/>
    <n v="0"/>
    <n v="0"/>
    <n v="2"/>
    <n v="1"/>
    <n v="3"/>
    <n v="1"/>
    <s v="Gd"/>
    <n v="7"/>
    <s v="Typ"/>
    <n v="1"/>
    <s v="Gd"/>
    <s v="Attchd"/>
    <n v="2008"/>
    <s v="Fin"/>
    <n v="3"/>
    <n v="834"/>
    <s v="TA"/>
    <s v="TA"/>
    <s v="Y"/>
    <n v="322"/>
    <n v="82"/>
    <n v="0"/>
    <n v="0"/>
    <n v="0"/>
    <n v="0"/>
    <s v="NA"/>
    <s v="NA"/>
    <s v="NA"/>
    <n v="0"/>
    <n v="7"/>
    <n v="2009"/>
    <s v="New"/>
    <s v="Partial"/>
    <n v="372500"/>
    <m/>
  </r>
  <r>
    <x v="46"/>
    <n v="20"/>
    <s v="RL"/>
    <n v="107"/>
    <n v="13891"/>
    <s v="Pave"/>
    <s v="NA"/>
    <s v="Reg"/>
    <s v="Lvl"/>
    <s v="AllPub"/>
    <s v="Inside"/>
    <s v="Gtl"/>
    <s v="NridgHt"/>
    <s v="Norm"/>
    <s v="Norm"/>
    <s v="1Fam"/>
    <x v="1"/>
    <x v="2"/>
    <n v="5"/>
    <n v="2007"/>
    <n v="2008"/>
    <s v="Hip"/>
    <s v="CompShg"/>
    <s v="VinylSd"/>
    <s v="VinylSd"/>
    <s v="Stone"/>
    <n v="436"/>
    <s v="Gd"/>
    <s v="TA"/>
    <s v="PConc"/>
    <s v="Ex"/>
    <s v="TA"/>
    <s v="Gd"/>
    <s v="GLQ"/>
    <n v="1400"/>
    <s v="Unf"/>
    <n v="0"/>
    <n v="310"/>
    <n v="1710"/>
    <s v="GasA"/>
    <s v="Ex"/>
    <s v="Y"/>
    <s v="SBrkr"/>
    <n v="1710"/>
    <n v="0.67642688889169456"/>
    <x v="0"/>
    <n v="0"/>
    <n v="0"/>
    <n v="1710"/>
    <n v="1"/>
    <n v="0"/>
    <n v="2"/>
    <n v="0"/>
    <n v="2"/>
    <n v="1"/>
    <s v="Gd"/>
    <n v="6"/>
    <s v="Typ"/>
    <n v="1"/>
    <s v="Gd"/>
    <s v="Attchd"/>
    <n v="2007"/>
    <s v="RFn"/>
    <n v="3"/>
    <n v="866"/>
    <s v="TA"/>
    <s v="TA"/>
    <s v="Y"/>
    <n v="0"/>
    <n v="102"/>
    <n v="0"/>
    <n v="0"/>
    <n v="0"/>
    <n v="0"/>
    <s v="NA"/>
    <s v="NA"/>
    <s v="NA"/>
    <n v="0"/>
    <n v="1"/>
    <n v="2008"/>
    <s v="New"/>
    <s v="Partial"/>
    <n v="372402"/>
    <m/>
  </r>
  <r>
    <x v="47"/>
    <n v="20"/>
    <s v="FV"/>
    <n v="85"/>
    <n v="9187"/>
    <s v="Pave"/>
    <s v="NA"/>
    <s v="Reg"/>
    <s v="Lvl"/>
    <s v="AllPub"/>
    <s v="Inside"/>
    <s v="Gtl"/>
    <s v="Somerst"/>
    <s v="Norm"/>
    <s v="Norm"/>
    <s v="1Fam"/>
    <x v="1"/>
    <x v="1"/>
    <n v="5"/>
    <n v="2009"/>
    <n v="2009"/>
    <s v="Gable"/>
    <s v="CompShg"/>
    <s v="CemntBd"/>
    <s v="CmentBd"/>
    <s v="Stone"/>
    <n v="162"/>
    <s v="Ex"/>
    <s v="TA"/>
    <s v="PConc"/>
    <s v="Ex"/>
    <s v="TA"/>
    <s v="Mn"/>
    <s v="GLQ"/>
    <n v="1121"/>
    <s v="Unf"/>
    <n v="0"/>
    <n v="645"/>
    <n v="1766"/>
    <s v="GasA"/>
    <s v="Ex"/>
    <s v="Y"/>
    <s v="SBrkr"/>
    <n v="1766"/>
    <n v="0.38093243979519764"/>
    <x v="0"/>
    <n v="0"/>
    <n v="0"/>
    <n v="1766"/>
    <n v="1"/>
    <n v="0"/>
    <n v="2"/>
    <n v="1"/>
    <n v="2"/>
    <n v="1"/>
    <s v="Ex"/>
    <n v="7"/>
    <s v="Typ"/>
    <n v="1"/>
    <s v="Gd"/>
    <s v="Attchd"/>
    <n v="2009"/>
    <s v="Fin"/>
    <n v="3"/>
    <n v="478"/>
    <s v="TA"/>
    <s v="TA"/>
    <s v="Y"/>
    <n v="195"/>
    <n v="130"/>
    <n v="0"/>
    <n v="0"/>
    <n v="0"/>
    <n v="0"/>
    <s v="NA"/>
    <s v="NA"/>
    <s v="NA"/>
    <n v="0"/>
    <n v="10"/>
    <n v="2009"/>
    <s v="New"/>
    <s v="Partial"/>
    <n v="370878"/>
    <m/>
  </r>
  <r>
    <x v="48"/>
    <n v="20"/>
    <s v="RL"/>
    <n v="88"/>
    <n v="11443"/>
    <s v="Pave"/>
    <s v="NA"/>
    <s v="Reg"/>
    <s v="Lvl"/>
    <s v="AllPub"/>
    <s v="Inside"/>
    <s v="Gtl"/>
    <s v="Timber"/>
    <s v="Norm"/>
    <s v="Norm"/>
    <s v="1Fam"/>
    <x v="1"/>
    <x v="2"/>
    <n v="5"/>
    <n v="2005"/>
    <n v="2006"/>
    <s v="Hip"/>
    <s v="CompShg"/>
    <s v="VinylSd"/>
    <s v="VinylSd"/>
    <s v="BrkFace"/>
    <n v="208"/>
    <s v="Gd"/>
    <s v="TA"/>
    <s v="PConc"/>
    <s v="Ex"/>
    <s v="TA"/>
    <s v="Gd"/>
    <s v="GLQ"/>
    <n v="1460"/>
    <s v="Unf"/>
    <n v="0"/>
    <n v="408"/>
    <n v="1868"/>
    <s v="GasA"/>
    <s v="Ex"/>
    <s v="Y"/>
    <s v="SBrkr"/>
    <n v="2028"/>
    <n v="0.54952162406791705"/>
    <x v="0"/>
    <n v="0"/>
    <n v="0"/>
    <n v="2028"/>
    <n v="1"/>
    <n v="0"/>
    <n v="2"/>
    <n v="0"/>
    <n v="2"/>
    <n v="1"/>
    <s v="Gd"/>
    <n v="7"/>
    <s v="Typ"/>
    <n v="2"/>
    <s v="Gd"/>
    <s v="Attchd"/>
    <n v="2005"/>
    <s v="RFn"/>
    <n v="3"/>
    <n v="880"/>
    <s v="TA"/>
    <s v="TA"/>
    <s v="Y"/>
    <n v="326"/>
    <n v="66"/>
    <n v="0"/>
    <n v="0"/>
    <n v="0"/>
    <n v="0"/>
    <s v="NA"/>
    <s v="NA"/>
    <s v="NA"/>
    <n v="0"/>
    <n v="3"/>
    <n v="2006"/>
    <s v="New"/>
    <s v="Partial"/>
    <n v="369900"/>
    <m/>
  </r>
  <r>
    <x v="49"/>
    <n v="120"/>
    <s v="RL"/>
    <n v="65"/>
    <n v="8769"/>
    <s v="Pave"/>
    <s v="NA"/>
    <s v="Reg"/>
    <s v="Lvl"/>
    <s v="AllPub"/>
    <s v="Corner"/>
    <s v="Gtl"/>
    <s v="NridgHt"/>
    <s v="Norm"/>
    <s v="Norm"/>
    <s v="TwnhsE"/>
    <x v="1"/>
    <x v="1"/>
    <n v="5"/>
    <n v="2008"/>
    <n v="2008"/>
    <s v="Hip"/>
    <s v="CompShg"/>
    <s v="MetalSd"/>
    <s v="MetalSd"/>
    <s v="BrkFace"/>
    <n v="766"/>
    <s v="Ex"/>
    <s v="TA"/>
    <s v="PConc"/>
    <s v="Ex"/>
    <s v="TA"/>
    <s v="No"/>
    <s v="GLQ"/>
    <n v="1540"/>
    <s v="Unf"/>
    <n v="0"/>
    <n v="162"/>
    <n v="1702"/>
    <s v="GasA"/>
    <s v="Ex"/>
    <s v="Y"/>
    <s v="SBrkr"/>
    <n v="1702"/>
    <n v="0.85899459604021788"/>
    <x v="0"/>
    <n v="0"/>
    <n v="0"/>
    <n v="1702"/>
    <n v="1"/>
    <n v="0"/>
    <n v="1"/>
    <n v="1"/>
    <n v="1"/>
    <n v="1"/>
    <s v="Ex"/>
    <n v="7"/>
    <s v="Typ"/>
    <n v="1"/>
    <s v="Gd"/>
    <s v="Attchd"/>
    <n v="2008"/>
    <s v="Fin"/>
    <n v="3"/>
    <n v="1052"/>
    <s v="TA"/>
    <s v="TA"/>
    <s v="Y"/>
    <n v="0"/>
    <n v="72"/>
    <n v="0"/>
    <n v="0"/>
    <n v="224"/>
    <n v="0"/>
    <s v="NA"/>
    <s v="NA"/>
    <s v="NA"/>
    <n v="0"/>
    <n v="10"/>
    <n v="2008"/>
    <s v="New"/>
    <s v="Partial"/>
    <n v="367294"/>
    <m/>
  </r>
  <r>
    <x v="50"/>
    <n v="60"/>
    <s v="RL"/>
    <n v="82"/>
    <n v="12438"/>
    <s v="Pave"/>
    <s v="NA"/>
    <s v="IR1"/>
    <s v="Lvl"/>
    <s v="AllPub"/>
    <s v="Inside"/>
    <s v="Gtl"/>
    <s v="StoneBr"/>
    <s v="Norm"/>
    <s v="Norm"/>
    <s v="1Fam"/>
    <x v="0"/>
    <x v="2"/>
    <n v="5"/>
    <n v="2006"/>
    <n v="2006"/>
    <s v="Hip"/>
    <s v="CompShg"/>
    <s v="VinylSd"/>
    <s v="VinylSd"/>
    <s v="BrkFace"/>
    <n v="466"/>
    <s v="Ex"/>
    <s v="TA"/>
    <s v="PConc"/>
    <s v="Ex"/>
    <s v="Gd"/>
    <s v="No"/>
    <s v="Unf"/>
    <n v="0"/>
    <s v="Unf"/>
    <n v="0"/>
    <n v="1234"/>
    <n v="1234"/>
    <s v="GasA"/>
    <s v="Ex"/>
    <s v="Y"/>
    <s v="SBrkr"/>
    <n v="1264"/>
    <n v="0.72250609605256777"/>
    <x v="0"/>
    <n v="1312"/>
    <n v="0"/>
    <n v="2576"/>
    <n v="0"/>
    <n v="0"/>
    <n v="2"/>
    <n v="1"/>
    <n v="4"/>
    <n v="1"/>
    <s v="Ex"/>
    <n v="10"/>
    <s v="Typ"/>
    <n v="1"/>
    <s v="Gd"/>
    <s v="BuiltIn"/>
    <n v="2006"/>
    <s v="Fin"/>
    <n v="3"/>
    <n v="666"/>
    <s v="TA"/>
    <s v="TA"/>
    <s v="Y"/>
    <n v="324"/>
    <n v="100"/>
    <n v="0"/>
    <n v="0"/>
    <n v="0"/>
    <n v="0"/>
    <s v="NA"/>
    <s v="NA"/>
    <s v="NA"/>
    <n v="0"/>
    <n v="7"/>
    <n v="2006"/>
    <s v="New"/>
    <s v="Partial"/>
    <n v="361919"/>
    <m/>
  </r>
  <r>
    <x v="51"/>
    <n v="20"/>
    <s v="RL"/>
    <n v="90"/>
    <n v="12378"/>
    <s v="Pave"/>
    <s v="NA"/>
    <s v="IR1"/>
    <s v="Lvl"/>
    <s v="AllPub"/>
    <s v="Inside"/>
    <s v="Gtl"/>
    <s v="NridgHt"/>
    <s v="Norm"/>
    <s v="Norm"/>
    <s v="1Fam"/>
    <x v="1"/>
    <x v="1"/>
    <n v="5"/>
    <n v="2003"/>
    <n v="2004"/>
    <s v="Gable"/>
    <s v="CompShg"/>
    <s v="VinylSd"/>
    <s v="VinylSd"/>
    <s v="None"/>
    <n v="0"/>
    <s v="Gd"/>
    <s v="TA"/>
    <s v="PConc"/>
    <s v="Ex"/>
    <s v="TA"/>
    <s v="Gd"/>
    <s v="GLQ"/>
    <n v="1274"/>
    <s v="Unf"/>
    <n v="0"/>
    <n v="622"/>
    <n v="1896"/>
    <s v="GasA"/>
    <s v="Ex"/>
    <s v="Y"/>
    <s v="SBrkr"/>
    <n v="1944"/>
    <n v="0.71887065610558298"/>
    <x v="0"/>
    <n v="0"/>
    <n v="0"/>
    <n v="1944"/>
    <n v="1"/>
    <n v="0"/>
    <n v="2"/>
    <n v="0"/>
    <n v="3"/>
    <n v="1"/>
    <s v="Ex"/>
    <n v="8"/>
    <s v="Typ"/>
    <n v="3"/>
    <s v="Ex"/>
    <s v="Attchd"/>
    <n v="2003"/>
    <s v="Fin"/>
    <n v="3"/>
    <n v="708"/>
    <s v="TA"/>
    <s v="TA"/>
    <s v="Y"/>
    <n v="208"/>
    <n v="175"/>
    <n v="0"/>
    <n v="0"/>
    <n v="0"/>
    <n v="0"/>
    <s v="NA"/>
    <s v="NA"/>
    <s v="NA"/>
    <n v="0"/>
    <n v="11"/>
    <n v="2006"/>
    <s v="WD"/>
    <s v="Normal"/>
    <n v="360000"/>
    <m/>
  </r>
  <r>
    <x v="52"/>
    <n v="70"/>
    <s v="RL"/>
    <n v="78"/>
    <n v="12168"/>
    <s v="Pave"/>
    <s v="NA"/>
    <s v="Reg"/>
    <s v="HLS"/>
    <s v="AllPub"/>
    <s v="Inside"/>
    <s v="Mod"/>
    <s v="Crawfor"/>
    <s v="Norm"/>
    <s v="Norm"/>
    <s v="1Fam"/>
    <x v="0"/>
    <x v="2"/>
    <n v="6"/>
    <n v="1934"/>
    <n v="1998"/>
    <s v="Gable"/>
    <s v="CompShg"/>
    <s v="BrkFace"/>
    <s v="Wd Sdng"/>
    <s v="None"/>
    <n v="0"/>
    <s v="TA"/>
    <s v="TA"/>
    <s v="PConc"/>
    <s v="Gd"/>
    <s v="TA"/>
    <s v="Mn"/>
    <s v="BLQ"/>
    <n v="428"/>
    <s v="Unf"/>
    <n v="0"/>
    <n v="537"/>
    <n v="965"/>
    <s v="GasA"/>
    <s v="TA"/>
    <s v="Y"/>
    <s v="SBrkr"/>
    <n v="1940"/>
    <n v="0.24320195263914657"/>
    <x v="0"/>
    <n v="1254"/>
    <n v="0"/>
    <n v="3194"/>
    <n v="0"/>
    <n v="0"/>
    <n v="2"/>
    <n v="1"/>
    <n v="4"/>
    <n v="1"/>
    <s v="TA"/>
    <n v="10"/>
    <s v="Typ"/>
    <n v="2"/>
    <s v="Gd"/>
    <s v="Basment"/>
    <n v="1934"/>
    <s v="Unf"/>
    <n v="2"/>
    <n v="380"/>
    <s v="TA"/>
    <s v="TA"/>
    <s v="Y"/>
    <n v="0"/>
    <n v="0"/>
    <n v="0"/>
    <n v="0"/>
    <n v="0"/>
    <n v="0"/>
    <s v="NA"/>
    <s v="NA"/>
    <s v="NA"/>
    <n v="0"/>
    <n v="9"/>
    <n v="2007"/>
    <s v="WD"/>
    <s v="Alloca"/>
    <n v="359100"/>
    <m/>
  </r>
  <r>
    <x v="53"/>
    <n v="60"/>
    <s v="RL"/>
    <n v="99"/>
    <n v="12099"/>
    <s v="Pave"/>
    <s v="NA"/>
    <s v="IR1"/>
    <s v="Lvl"/>
    <s v="AllPub"/>
    <s v="Inside"/>
    <s v="Gtl"/>
    <s v="NridgHt"/>
    <s v="Norm"/>
    <s v="Norm"/>
    <s v="1Fam"/>
    <x v="0"/>
    <x v="2"/>
    <n v="5"/>
    <n v="2004"/>
    <n v="2004"/>
    <s v="Gable"/>
    <s v="CompShg"/>
    <s v="VinylSd"/>
    <s v="VinylSd"/>
    <s v="BrkFace"/>
    <n v="388"/>
    <s v="Gd"/>
    <s v="TA"/>
    <s v="PConc"/>
    <s v="Ex"/>
    <s v="TA"/>
    <s v="Av"/>
    <s v="GLQ"/>
    <n v="970"/>
    <s v="Unf"/>
    <n v="0"/>
    <n v="166"/>
    <n v="1136"/>
    <s v="GasA"/>
    <s v="Ex"/>
    <s v="Y"/>
    <s v="SBrkr"/>
    <n v="1136"/>
    <n v="0.18421572943406916"/>
    <x v="0"/>
    <n v="1332"/>
    <n v="0"/>
    <n v="2468"/>
    <n v="1"/>
    <n v="0"/>
    <n v="2"/>
    <n v="1"/>
    <n v="4"/>
    <n v="1"/>
    <s v="Gd"/>
    <n v="10"/>
    <s v="Typ"/>
    <n v="1"/>
    <s v="Gd"/>
    <s v="BuiltIn"/>
    <n v="2004"/>
    <s v="Fin"/>
    <n v="3"/>
    <n v="872"/>
    <s v="TA"/>
    <s v="TA"/>
    <s v="Y"/>
    <n v="184"/>
    <n v="154"/>
    <n v="0"/>
    <n v="0"/>
    <n v="0"/>
    <n v="0"/>
    <s v="NA"/>
    <s v="NA"/>
    <s v="NA"/>
    <n v="0"/>
    <n v="6"/>
    <n v="2007"/>
    <s v="WD"/>
    <s v="Normal"/>
    <n v="354000"/>
    <m/>
  </r>
  <r>
    <x v="54"/>
    <n v="20"/>
    <s v="RL"/>
    <n v="91"/>
    <n v="10437"/>
    <s v="Pave"/>
    <s v="NA"/>
    <s v="IR1"/>
    <s v="Lvl"/>
    <s v="AllPub"/>
    <s v="Inside"/>
    <s v="Gtl"/>
    <s v="NoRidge"/>
    <s v="Norm"/>
    <s v="Norm"/>
    <s v="1Fam"/>
    <x v="1"/>
    <x v="2"/>
    <n v="6"/>
    <n v="1995"/>
    <n v="1995"/>
    <s v="Hip"/>
    <s v="CompShg"/>
    <s v="MetalSd"/>
    <s v="MetalSd"/>
    <s v="BrkFace"/>
    <n v="660"/>
    <s v="Gd"/>
    <s v="Gd"/>
    <s v="PConc"/>
    <s v="Gd"/>
    <s v="TA"/>
    <s v="Gd"/>
    <s v="GLQ"/>
    <n v="1696"/>
    <s v="Unf"/>
    <n v="0"/>
    <n v="413"/>
    <n v="2109"/>
    <s v="GasA"/>
    <s v="Ex"/>
    <s v="Y"/>
    <s v="SBrkr"/>
    <n v="2113"/>
    <n v="0.6958601645262682"/>
    <x v="0"/>
    <n v="0"/>
    <n v="0"/>
    <n v="2113"/>
    <n v="1"/>
    <n v="0"/>
    <n v="2"/>
    <n v="1"/>
    <n v="2"/>
    <n v="1"/>
    <s v="Gd"/>
    <n v="7"/>
    <s v="Typ"/>
    <n v="1"/>
    <s v="TA"/>
    <s v="Attchd"/>
    <n v="1995"/>
    <s v="Fin"/>
    <n v="3"/>
    <n v="839"/>
    <s v="TA"/>
    <s v="TA"/>
    <s v="Y"/>
    <n v="236"/>
    <n v="46"/>
    <n v="0"/>
    <n v="0"/>
    <n v="0"/>
    <n v="0"/>
    <s v="NA"/>
    <s v="NA"/>
    <s v="NA"/>
    <n v="0"/>
    <n v="8"/>
    <n v="2008"/>
    <s v="WD"/>
    <s v="Normal"/>
    <n v="350000"/>
    <m/>
  </r>
  <r>
    <x v="55"/>
    <n v="60"/>
    <s v="RL"/>
    <n v="74"/>
    <n v="8834"/>
    <s v="Pave"/>
    <s v="NA"/>
    <s v="Reg"/>
    <s v="Lvl"/>
    <s v="AllPub"/>
    <s v="Inside"/>
    <s v="Gtl"/>
    <s v="NridgHt"/>
    <s v="Norm"/>
    <s v="Norm"/>
    <s v="1Fam"/>
    <x v="0"/>
    <x v="1"/>
    <n v="5"/>
    <n v="2004"/>
    <n v="2005"/>
    <s v="Hip"/>
    <s v="CompShg"/>
    <s v="VinylSd"/>
    <s v="VinylSd"/>
    <s v="Stone"/>
    <n v="216"/>
    <s v="Gd"/>
    <s v="TA"/>
    <s v="PConc"/>
    <s v="Ex"/>
    <s v="TA"/>
    <s v="No"/>
    <s v="GLQ"/>
    <n v="1170"/>
    <s v="Unf"/>
    <n v="0"/>
    <n v="292"/>
    <n v="1462"/>
    <s v="GasA"/>
    <s v="Ex"/>
    <s v="Y"/>
    <s v="SBrkr"/>
    <n v="1462"/>
    <n v="0.93567779419867492"/>
    <x v="0"/>
    <n v="762"/>
    <n v="0"/>
    <n v="2224"/>
    <n v="1"/>
    <n v="0"/>
    <n v="2"/>
    <n v="1"/>
    <n v="4"/>
    <n v="1"/>
    <s v="Ex"/>
    <n v="10"/>
    <s v="Typ"/>
    <n v="1"/>
    <s v="Gd"/>
    <s v="Attchd"/>
    <n v="2004"/>
    <s v="Fin"/>
    <n v="3"/>
    <n v="738"/>
    <s v="TA"/>
    <s v="TA"/>
    <s v="Y"/>
    <n v="184"/>
    <n v="0"/>
    <n v="0"/>
    <n v="0"/>
    <n v="0"/>
    <n v="0"/>
    <s v="NA"/>
    <s v="NA"/>
    <s v="NA"/>
    <n v="0"/>
    <n v="6"/>
    <n v="2009"/>
    <s v="WD"/>
    <s v="Normal"/>
    <n v="350000"/>
    <m/>
  </r>
  <r>
    <x v="56"/>
    <n v="60"/>
    <s v="RL"/>
    <n v="82"/>
    <n v="9452"/>
    <s v="Pave"/>
    <s v="NA"/>
    <s v="Reg"/>
    <s v="Lvl"/>
    <s v="AllPub"/>
    <s v="Inside"/>
    <s v="Gtl"/>
    <s v="NoRidge"/>
    <s v="Norm"/>
    <s v="Norm"/>
    <s v="1Fam"/>
    <x v="0"/>
    <x v="2"/>
    <n v="5"/>
    <n v="1997"/>
    <n v="1998"/>
    <s v="Gable"/>
    <s v="CompShg"/>
    <s v="VinylSd"/>
    <s v="VinylSd"/>
    <s v="BrkFace"/>
    <n v="423"/>
    <s v="Gd"/>
    <s v="TA"/>
    <s v="PConc"/>
    <s v="Gd"/>
    <s v="TA"/>
    <s v="No"/>
    <s v="GLQ"/>
    <n v="1074"/>
    <s v="Unf"/>
    <n v="0"/>
    <n v="322"/>
    <n v="1396"/>
    <s v="GasA"/>
    <s v="Ex"/>
    <s v="Y"/>
    <s v="SBrkr"/>
    <n v="1407"/>
    <n v="0.68607450211506216"/>
    <x v="0"/>
    <n v="985"/>
    <n v="0"/>
    <n v="2392"/>
    <n v="1"/>
    <n v="0"/>
    <n v="2"/>
    <n v="1"/>
    <n v="3"/>
    <n v="1"/>
    <s v="Gd"/>
    <n v="7"/>
    <s v="Typ"/>
    <n v="1"/>
    <s v="TA"/>
    <s v="Attchd"/>
    <n v="1997"/>
    <s v="Fin"/>
    <n v="3"/>
    <n v="870"/>
    <s v="TA"/>
    <s v="TA"/>
    <s v="Y"/>
    <n v="0"/>
    <n v="70"/>
    <n v="0"/>
    <n v="0"/>
    <n v="0"/>
    <n v="0"/>
    <s v="NA"/>
    <s v="NA"/>
    <s v="NA"/>
    <n v="0"/>
    <n v="6"/>
    <n v="2006"/>
    <s v="WD"/>
    <s v="Normal"/>
    <n v="348000"/>
    <m/>
  </r>
  <r>
    <x v="57"/>
    <n v="60"/>
    <s v="RL"/>
    <n v="85"/>
    <n v="11924"/>
    <s v="Pave"/>
    <s v="NA"/>
    <s v="IR1"/>
    <s v="Lvl"/>
    <s v="AllPub"/>
    <s v="Inside"/>
    <s v="Gtl"/>
    <s v="NridgHt"/>
    <s v="Norm"/>
    <s v="Norm"/>
    <s v="1Fam"/>
    <x v="0"/>
    <x v="1"/>
    <n v="5"/>
    <n v="2005"/>
    <n v="2006"/>
    <s v="Hip"/>
    <s v="CompShg"/>
    <s v="WdShing"/>
    <s v="Wd Shng"/>
    <s v="Stone"/>
    <n v="286"/>
    <s v="Ex"/>
    <s v="TA"/>
    <s v="PConc"/>
    <s v="Ex"/>
    <s v="TA"/>
    <s v="No"/>
    <s v="GLQ"/>
    <n v="998"/>
    <s v="Unf"/>
    <n v="0"/>
    <n v="177"/>
    <n v="1175"/>
    <s v="GasA"/>
    <s v="Ex"/>
    <s v="Y"/>
    <s v="SBrkr"/>
    <n v="1182"/>
    <n v="0.24384878879020111"/>
    <x v="0"/>
    <n v="1142"/>
    <n v="0"/>
    <n v="2324"/>
    <n v="1"/>
    <n v="0"/>
    <n v="3"/>
    <n v="0"/>
    <n v="4"/>
    <n v="1"/>
    <s v="Ex"/>
    <n v="11"/>
    <s v="Typ"/>
    <n v="2"/>
    <s v="Gd"/>
    <s v="BuiltIn"/>
    <n v="2005"/>
    <s v="Fin"/>
    <n v="3"/>
    <n v="736"/>
    <s v="TA"/>
    <s v="TA"/>
    <s v="Y"/>
    <n v="147"/>
    <n v="21"/>
    <n v="0"/>
    <n v="0"/>
    <n v="0"/>
    <n v="0"/>
    <s v="NA"/>
    <s v="NA"/>
    <s v="NA"/>
    <n v="0"/>
    <n v="7"/>
    <n v="2006"/>
    <s v="New"/>
    <s v="Partial"/>
    <n v="345000"/>
    <m/>
  </r>
  <r>
    <x v="58"/>
    <n v="80"/>
    <s v="RL"/>
    <n v="75"/>
    <n v="13860"/>
    <s v="Pave"/>
    <s v="NA"/>
    <s v="Reg"/>
    <s v="Lvl"/>
    <s v="AllPub"/>
    <s v="Inside"/>
    <s v="Gtl"/>
    <s v="NAmes"/>
    <s v="Norm"/>
    <s v="Norm"/>
    <s v="1Fam"/>
    <x v="4"/>
    <x v="2"/>
    <n v="7"/>
    <n v="1972"/>
    <n v="1995"/>
    <s v="Gable"/>
    <s v="CompShg"/>
    <s v="Plywood"/>
    <s v="Wd Sdng"/>
    <s v="None"/>
    <n v="0"/>
    <s v="Gd"/>
    <s v="TA"/>
    <s v="CBlock"/>
    <s v="Gd"/>
    <s v="TA"/>
    <s v="Gd"/>
    <s v="GLQ"/>
    <n v="1410"/>
    <s v="Unf"/>
    <n v="0"/>
    <n v="542"/>
    <n v="1952"/>
    <s v="GasA"/>
    <s v="Gd"/>
    <s v="Y"/>
    <s v="SBrkr"/>
    <n v="2000"/>
    <n v="0.47098982776730403"/>
    <x v="0"/>
    <n v="704"/>
    <n v="0"/>
    <n v="2704"/>
    <n v="1"/>
    <n v="0"/>
    <n v="2"/>
    <n v="1"/>
    <n v="4"/>
    <n v="1"/>
    <s v="Ex"/>
    <n v="9"/>
    <s v="Typ"/>
    <n v="3"/>
    <s v="TA"/>
    <s v="Attchd"/>
    <n v="1972"/>
    <s v="Fin"/>
    <n v="2"/>
    <n v="538"/>
    <s v="TA"/>
    <s v="TA"/>
    <s v="Y"/>
    <n v="269"/>
    <n v="111"/>
    <n v="0"/>
    <n v="0"/>
    <n v="0"/>
    <n v="0"/>
    <s v="NA"/>
    <s v="MnPrv"/>
    <s v="NA"/>
    <n v="0"/>
    <n v="7"/>
    <n v="2009"/>
    <s v="WD"/>
    <s v="Normal"/>
    <n v="345000"/>
    <m/>
  </r>
  <r>
    <x v="59"/>
    <n v="60"/>
    <s v="RL"/>
    <n v="111"/>
    <n v="16259"/>
    <s v="Pave"/>
    <s v="NA"/>
    <s v="Reg"/>
    <s v="Lvl"/>
    <s v="AllPub"/>
    <s v="Corner"/>
    <s v="Gtl"/>
    <s v="NridgHt"/>
    <s v="Norm"/>
    <s v="Norm"/>
    <s v="1Fam"/>
    <x v="0"/>
    <x v="1"/>
    <n v="5"/>
    <n v="2006"/>
    <n v="2006"/>
    <s v="Gable"/>
    <s v="CompShg"/>
    <s v="VinylSd"/>
    <s v="VinylSd"/>
    <s v="Stone"/>
    <n v="370"/>
    <s v="TA"/>
    <s v="TA"/>
    <s v="PConc"/>
    <s v="Ex"/>
    <s v="Gd"/>
    <s v="Av"/>
    <s v="Unf"/>
    <n v="0"/>
    <s v="Unf"/>
    <n v="0"/>
    <n v="1249"/>
    <n v="1249"/>
    <s v="GasA"/>
    <s v="Ex"/>
    <s v="Y"/>
    <s v="SBrkr"/>
    <n v="1249"/>
    <n v="0.61150495679596861"/>
    <x v="0"/>
    <n v="1347"/>
    <n v="0"/>
    <n v="2596"/>
    <n v="0"/>
    <n v="0"/>
    <n v="3"/>
    <n v="1"/>
    <n v="4"/>
    <n v="1"/>
    <s v="Gd"/>
    <n v="9"/>
    <s v="Typ"/>
    <n v="0"/>
    <s v="NA"/>
    <s v="Attchd"/>
    <n v="2006"/>
    <s v="RFn"/>
    <n v="3"/>
    <n v="840"/>
    <s v="TA"/>
    <s v="TA"/>
    <s v="Y"/>
    <n v="240"/>
    <n v="154"/>
    <n v="0"/>
    <n v="0"/>
    <n v="0"/>
    <n v="0"/>
    <s v="NA"/>
    <s v="NA"/>
    <s v="NA"/>
    <n v="0"/>
    <n v="9"/>
    <n v="2006"/>
    <s v="New"/>
    <s v="Partial"/>
    <n v="342643"/>
    <m/>
  </r>
  <r>
    <x v="60"/>
    <n v="60"/>
    <s v="RL"/>
    <n v="96"/>
    <n v="10542"/>
    <s v="Pave"/>
    <s v="NA"/>
    <s v="Reg"/>
    <s v="Lvl"/>
    <s v="AllPub"/>
    <s v="Inside"/>
    <s v="Gtl"/>
    <s v="NoRidge"/>
    <s v="Norm"/>
    <s v="Norm"/>
    <s v="1Fam"/>
    <x v="0"/>
    <x v="3"/>
    <n v="5"/>
    <n v="1993"/>
    <n v="1994"/>
    <s v="Hip"/>
    <s v="CompShg"/>
    <s v="Wd Sdng"/>
    <s v="ImStucc"/>
    <s v="BrkFace"/>
    <n v="651"/>
    <s v="Gd"/>
    <s v="TA"/>
    <s v="PConc"/>
    <s v="Gd"/>
    <s v="TA"/>
    <s v="Gd"/>
    <s v="GLQ"/>
    <n v="1173"/>
    <s v="Unf"/>
    <n v="0"/>
    <n v="138"/>
    <n v="1311"/>
    <s v="GasA"/>
    <s v="Ex"/>
    <s v="Y"/>
    <s v="SBrkr"/>
    <n v="1325"/>
    <n v="0.55836410510601664"/>
    <x v="0"/>
    <n v="1093"/>
    <n v="0"/>
    <n v="2418"/>
    <n v="1"/>
    <n v="0"/>
    <n v="2"/>
    <n v="1"/>
    <n v="3"/>
    <n v="1"/>
    <s v="Gd"/>
    <n v="9"/>
    <s v="Typ"/>
    <n v="1"/>
    <s v="TA"/>
    <s v="Attchd"/>
    <n v="1993"/>
    <s v="RFn"/>
    <n v="3"/>
    <n v="983"/>
    <s v="TA"/>
    <s v="TA"/>
    <s v="Y"/>
    <n v="250"/>
    <n v="154"/>
    <n v="216"/>
    <n v="0"/>
    <n v="0"/>
    <n v="0"/>
    <s v="NA"/>
    <s v="NA"/>
    <s v="NA"/>
    <n v="0"/>
    <n v="8"/>
    <n v="2008"/>
    <s v="WD"/>
    <s v="Normal"/>
    <n v="341000"/>
    <m/>
  </r>
  <r>
    <x v="61"/>
    <n v="60"/>
    <s v="FV"/>
    <n v="102"/>
    <n v="11143"/>
    <s v="Pave"/>
    <s v="NA"/>
    <s v="IR1"/>
    <s v="Lvl"/>
    <s v="AllPub"/>
    <s v="Corner"/>
    <s v="Gtl"/>
    <s v="Somerst"/>
    <s v="Norm"/>
    <s v="Norm"/>
    <s v="1Fam"/>
    <x v="0"/>
    <x v="2"/>
    <n v="5"/>
    <n v="2004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0.25481475016290944"/>
    <x v="0"/>
    <n v="886"/>
    <n v="0"/>
    <n v="2466"/>
    <n v="0"/>
    <n v="0"/>
    <n v="3"/>
    <n v="0"/>
    <n v="4"/>
    <n v="1"/>
    <s v="Gd"/>
    <n v="8"/>
    <s v="Typ"/>
    <n v="1"/>
    <s v="Gd"/>
    <s v="Attchd"/>
    <n v="2004"/>
    <s v="RFn"/>
    <n v="2"/>
    <n v="610"/>
    <s v="TA"/>
    <s v="TA"/>
    <s v="Y"/>
    <n v="159"/>
    <n v="214"/>
    <n v="0"/>
    <n v="0"/>
    <n v="0"/>
    <n v="0"/>
    <s v="NA"/>
    <s v="NA"/>
    <s v="NA"/>
    <n v="0"/>
    <n v="12"/>
    <n v="2007"/>
    <s v="WD"/>
    <s v="Normal"/>
    <n v="340000"/>
    <m/>
  </r>
  <r>
    <x v="62"/>
    <n v="60"/>
    <s v="RL"/>
    <s v="NA"/>
    <n v="16545"/>
    <s v="Pave"/>
    <s v="NA"/>
    <s v="IR1"/>
    <s v="Lvl"/>
    <s v="AllPub"/>
    <s v="Inside"/>
    <s v="Gtl"/>
    <s v="NoRidge"/>
    <s v="Norm"/>
    <s v="Norm"/>
    <s v="1Fam"/>
    <x v="0"/>
    <x v="2"/>
    <n v="5"/>
    <n v="1998"/>
    <n v="1998"/>
    <s v="Gable"/>
    <s v="CompShg"/>
    <s v="VinylSd"/>
    <s v="VinylSd"/>
    <s v="BrkFace"/>
    <n v="731"/>
    <s v="Gd"/>
    <s v="TA"/>
    <s v="PConc"/>
    <s v="Gd"/>
    <s v="TA"/>
    <s v="Mn"/>
    <s v="GLQ"/>
    <n v="781"/>
    <s v="Unf"/>
    <n v="0"/>
    <n v="503"/>
    <n v="1284"/>
    <s v="GasA"/>
    <s v="Ex"/>
    <s v="Y"/>
    <s v="SBrkr"/>
    <n v="1310"/>
    <n v="1.7832637419735509E-2"/>
    <x v="0"/>
    <n v="1140"/>
    <n v="0"/>
    <n v="2450"/>
    <n v="1"/>
    <n v="0"/>
    <n v="2"/>
    <n v="1"/>
    <n v="3"/>
    <n v="1"/>
    <s v="Gd"/>
    <n v="7"/>
    <s v="Typ"/>
    <n v="1"/>
    <s v="TA"/>
    <s v="Attchd"/>
    <n v="1998"/>
    <s v="Fin"/>
    <n v="3"/>
    <n v="1069"/>
    <s v="TA"/>
    <s v="TA"/>
    <s v="Y"/>
    <n v="0"/>
    <n v="126"/>
    <n v="0"/>
    <n v="0"/>
    <n v="0"/>
    <n v="0"/>
    <s v="NA"/>
    <s v="NA"/>
    <s v="NA"/>
    <n v="0"/>
    <n v="5"/>
    <n v="2009"/>
    <s v="WD"/>
    <s v="Normal"/>
    <n v="340000"/>
    <m/>
  </r>
  <r>
    <x v="63"/>
    <n v="60"/>
    <s v="FV"/>
    <n v="85"/>
    <n v="10800"/>
    <s v="Pave"/>
    <s v="NA"/>
    <s v="Reg"/>
    <s v="Lvl"/>
    <s v="AllPub"/>
    <s v="Inside"/>
    <s v="Gtl"/>
    <s v="Somerst"/>
    <s v="Norm"/>
    <s v="Norm"/>
    <s v="1Fam"/>
    <x v="0"/>
    <x v="2"/>
    <n v="5"/>
    <n v="2007"/>
    <n v="2008"/>
    <s v="Gable"/>
    <s v="CompShg"/>
    <s v="VinylSd"/>
    <s v="VinylSd"/>
    <s v="Stone"/>
    <n v="100"/>
    <s v="Gd"/>
    <s v="TA"/>
    <s v="PConc"/>
    <s v="Ex"/>
    <s v="TA"/>
    <s v="No"/>
    <s v="GLQ"/>
    <n v="789"/>
    <s v="Unf"/>
    <n v="0"/>
    <n v="245"/>
    <n v="1034"/>
    <s v="GasA"/>
    <s v="Ex"/>
    <s v="Y"/>
    <s v="SBrkr"/>
    <n v="1050"/>
    <n v="0.4072802678129247"/>
    <x v="1"/>
    <n v="1028"/>
    <n v="0"/>
    <n v="2078"/>
    <n v="1"/>
    <n v="0"/>
    <n v="2"/>
    <n v="1"/>
    <n v="3"/>
    <n v="1"/>
    <s v="Ex"/>
    <n v="8"/>
    <s v="Typ"/>
    <n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n v="4"/>
    <n v="2008"/>
    <s v="New"/>
    <s v="Partial"/>
    <n v="339750"/>
    <m/>
  </r>
  <r>
    <x v="64"/>
    <n v="20"/>
    <s v="RL"/>
    <n v="96"/>
    <n v="12456"/>
    <s v="Pave"/>
    <s v="NA"/>
    <s v="Reg"/>
    <s v="Lvl"/>
    <s v="AllPub"/>
    <s v="FR2"/>
    <s v="Gtl"/>
    <s v="NridgHt"/>
    <s v="Norm"/>
    <s v="Norm"/>
    <s v="1Fam"/>
    <x v="1"/>
    <x v="0"/>
    <n v="5"/>
    <n v="2006"/>
    <n v="2007"/>
    <s v="Hip"/>
    <s v="CompShg"/>
    <s v="CemntBd"/>
    <s v="CmentBd"/>
    <s v="Stone"/>
    <n v="230"/>
    <s v="Ex"/>
    <s v="TA"/>
    <s v="PConc"/>
    <s v="Ex"/>
    <s v="TA"/>
    <s v="Gd"/>
    <s v="GLQ"/>
    <n v="1172"/>
    <s v="Unf"/>
    <n v="0"/>
    <n v="528"/>
    <n v="1700"/>
    <s v="GasA"/>
    <s v="Ex"/>
    <s v="Y"/>
    <s v="SBrkr"/>
    <n v="1718"/>
    <n v="0.60344574222082814"/>
    <x v="0"/>
    <n v="0"/>
    <n v="0"/>
    <n v="1718"/>
    <n v="1"/>
    <n v="0"/>
    <n v="2"/>
    <n v="0"/>
    <n v="3"/>
    <n v="1"/>
    <s v="Ex"/>
    <n v="7"/>
    <s v="Typ"/>
    <n v="1"/>
    <s v="Gd"/>
    <s v="Attchd"/>
    <n v="2008"/>
    <s v="Fin"/>
    <n v="3"/>
    <n v="786"/>
    <s v="TA"/>
    <s v="TA"/>
    <s v="Y"/>
    <n v="216"/>
    <n v="48"/>
    <n v="0"/>
    <n v="0"/>
    <n v="0"/>
    <n v="0"/>
    <s v="NA"/>
    <s v="NA"/>
    <s v="NA"/>
    <n v="0"/>
    <n v="7"/>
    <n v="2009"/>
    <s v="WD"/>
    <s v="Normal"/>
    <n v="337500"/>
    <m/>
  </r>
  <r>
    <x v="65"/>
    <n v="60"/>
    <s v="RL"/>
    <n v="82"/>
    <n v="9430"/>
    <s v="Pave"/>
    <s v="NA"/>
    <s v="Reg"/>
    <s v="Lvl"/>
    <s v="AllPub"/>
    <s v="Inside"/>
    <s v="Gtl"/>
    <s v="NoRidge"/>
    <s v="Norm"/>
    <s v="Norm"/>
    <s v="1Fam"/>
    <x v="0"/>
    <x v="2"/>
    <n v="5"/>
    <n v="1999"/>
    <n v="1999"/>
    <s v="Gable"/>
    <s v="CompShg"/>
    <s v="VinylSd"/>
    <s v="VinylSd"/>
    <s v="BrkFace"/>
    <n v="673"/>
    <s v="Gd"/>
    <s v="TA"/>
    <s v="PConc"/>
    <s v="Gd"/>
    <s v="TA"/>
    <s v="Mn"/>
    <s v="GLQ"/>
    <n v="1163"/>
    <s v="Unf"/>
    <n v="0"/>
    <n v="89"/>
    <n v="1252"/>
    <s v="GasA"/>
    <s v="Ex"/>
    <s v="Y"/>
    <s v="SBrkr"/>
    <n v="1268"/>
    <n v="0.98725025795566612"/>
    <x v="0"/>
    <n v="1097"/>
    <n v="0"/>
    <n v="2365"/>
    <n v="1"/>
    <n v="0"/>
    <n v="2"/>
    <n v="1"/>
    <n v="3"/>
    <n v="1"/>
    <s v="Gd"/>
    <n v="8"/>
    <s v="Typ"/>
    <n v="1"/>
    <s v="Gd"/>
    <s v="Attchd"/>
    <n v="1999"/>
    <s v="RFn"/>
    <n v="3"/>
    <n v="856"/>
    <s v="TA"/>
    <s v="TA"/>
    <s v="Y"/>
    <n v="0"/>
    <n v="128"/>
    <n v="0"/>
    <n v="0"/>
    <n v="180"/>
    <n v="0"/>
    <s v="NA"/>
    <s v="NA"/>
    <s v="NA"/>
    <n v="0"/>
    <n v="7"/>
    <n v="2009"/>
    <s v="WD"/>
    <s v="Normal"/>
    <n v="337000"/>
    <m/>
  </r>
  <r>
    <x v="66"/>
    <n v="60"/>
    <s v="RL"/>
    <n v="98"/>
    <n v="12203"/>
    <s v="Pave"/>
    <s v="NA"/>
    <s v="IR1"/>
    <s v="Lvl"/>
    <s v="AllPub"/>
    <s v="Corner"/>
    <s v="Gtl"/>
    <s v="NoRidge"/>
    <s v="Norm"/>
    <s v="Norm"/>
    <s v="1Fam"/>
    <x v="0"/>
    <x v="2"/>
    <n v="5"/>
    <n v="1998"/>
    <n v="1999"/>
    <s v="Hip"/>
    <s v="CompShg"/>
    <s v="VinylSd"/>
    <s v="VinylSd"/>
    <s v="BrkFace"/>
    <n v="975"/>
    <s v="Gd"/>
    <s v="TA"/>
    <s v="PConc"/>
    <s v="Gd"/>
    <s v="TA"/>
    <s v="No"/>
    <s v="GLQ"/>
    <n v="854"/>
    <s v="Unf"/>
    <n v="0"/>
    <n v="371"/>
    <n v="1225"/>
    <s v="GasA"/>
    <s v="Ex"/>
    <s v="Y"/>
    <s v="SBrkr"/>
    <n v="1276"/>
    <n v="5.1877239925409047E-2"/>
    <x v="0"/>
    <n v="1336"/>
    <n v="0"/>
    <n v="2612"/>
    <n v="1"/>
    <n v="0"/>
    <n v="2"/>
    <n v="1"/>
    <n v="4"/>
    <n v="1"/>
    <s v="Gd"/>
    <n v="8"/>
    <s v="Typ"/>
    <n v="1"/>
    <s v="TA"/>
    <s v="Attchd"/>
    <n v="1998"/>
    <s v="Fin"/>
    <n v="3"/>
    <n v="676"/>
    <s v="TA"/>
    <s v="TA"/>
    <s v="Y"/>
    <n v="250"/>
    <n v="0"/>
    <n v="0"/>
    <n v="0"/>
    <n v="0"/>
    <n v="0"/>
    <s v="NA"/>
    <s v="NA"/>
    <s v="NA"/>
    <n v="0"/>
    <n v="7"/>
    <n v="2009"/>
    <s v="WD"/>
    <s v="Normal"/>
    <n v="336000"/>
    <m/>
  </r>
  <r>
    <x v="67"/>
    <n v="60"/>
    <s v="RL"/>
    <n v="42"/>
    <n v="26178"/>
    <s v="Pave"/>
    <s v="NA"/>
    <s v="IR1"/>
    <s v="Lvl"/>
    <s v="AllPub"/>
    <s v="Inside"/>
    <s v="Mod"/>
    <s v="Timber"/>
    <s v="Norm"/>
    <s v="Norm"/>
    <s v="1Fam"/>
    <x v="0"/>
    <x v="3"/>
    <n v="5"/>
    <n v="1989"/>
    <n v="1990"/>
    <s v="Hip"/>
    <s v="CompShg"/>
    <s v="MetalSd"/>
    <s v="MetalSd"/>
    <s v="BrkFace"/>
    <n v="293"/>
    <s v="Gd"/>
    <s v="TA"/>
    <s v="PConc"/>
    <s v="Gd"/>
    <s v="TA"/>
    <s v="Gd"/>
    <s v="GLQ"/>
    <n v="965"/>
    <s v="Unf"/>
    <n v="0"/>
    <n v="245"/>
    <n v="1210"/>
    <s v="GasA"/>
    <s v="Ex"/>
    <s v="Y"/>
    <s v="SBrkr"/>
    <n v="1238"/>
    <n v="0.9598998696647999"/>
    <x v="0"/>
    <n v="1281"/>
    <n v="0"/>
    <n v="2519"/>
    <n v="1"/>
    <n v="0"/>
    <n v="2"/>
    <n v="1"/>
    <n v="4"/>
    <n v="1"/>
    <s v="Gd"/>
    <n v="9"/>
    <s v="Typ"/>
    <n v="2"/>
    <s v="Gd"/>
    <s v="Attchd"/>
    <n v="1989"/>
    <s v="RFn"/>
    <n v="2"/>
    <n v="628"/>
    <s v="TA"/>
    <s v="TA"/>
    <s v="Y"/>
    <n v="320"/>
    <n v="27"/>
    <n v="0"/>
    <n v="0"/>
    <n v="0"/>
    <n v="0"/>
    <s v="NA"/>
    <s v="NA"/>
    <s v="NA"/>
    <n v="0"/>
    <n v="4"/>
    <n v="2006"/>
    <s v="WD"/>
    <s v="Normal"/>
    <n v="335000"/>
    <m/>
  </r>
  <r>
    <x v="68"/>
    <n v="60"/>
    <s v="RL"/>
    <n v="96"/>
    <n v="11308"/>
    <s v="Pave"/>
    <s v="NA"/>
    <s v="IR1"/>
    <s v="Lvl"/>
    <s v="AllPub"/>
    <s v="Inside"/>
    <s v="Gtl"/>
    <s v="NridgHt"/>
    <s v="Norm"/>
    <s v="Norm"/>
    <s v="1Fam"/>
    <x v="0"/>
    <x v="1"/>
    <n v="5"/>
    <n v="2008"/>
    <n v="2008"/>
    <s v="Gable"/>
    <s v="CompShg"/>
    <s v="VinylSd"/>
    <s v="VinylSd"/>
    <s v="Stone"/>
    <n v="154"/>
    <s v="Ex"/>
    <s v="TA"/>
    <s v="PConc"/>
    <s v="Ex"/>
    <s v="TA"/>
    <s v="Av"/>
    <s v="GLQ"/>
    <n v="936"/>
    <s v="Unf"/>
    <n v="0"/>
    <n v="168"/>
    <n v="1104"/>
    <s v="GasA"/>
    <s v="Ex"/>
    <s v="Y"/>
    <s v="SBrkr"/>
    <n v="1130"/>
    <n v="0.38657071953248234"/>
    <x v="0"/>
    <n v="1054"/>
    <n v="0"/>
    <n v="2184"/>
    <n v="1"/>
    <n v="0"/>
    <n v="2"/>
    <n v="1"/>
    <n v="3"/>
    <n v="1"/>
    <s v="Ex"/>
    <n v="10"/>
    <s v="Typ"/>
    <n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n v="7"/>
    <n v="2009"/>
    <s v="WD"/>
    <s v="Normal"/>
    <n v="335000"/>
    <m/>
  </r>
  <r>
    <x v="69"/>
    <n v="20"/>
    <s v="RL"/>
    <n v="100"/>
    <n v="17500"/>
    <s v="Pave"/>
    <s v="NA"/>
    <s v="Reg"/>
    <s v="Lvl"/>
    <s v="AllPub"/>
    <s v="Inside"/>
    <s v="Gtl"/>
    <s v="Crawfor"/>
    <s v="PosA"/>
    <s v="Norm"/>
    <s v="1Fam"/>
    <x v="1"/>
    <x v="3"/>
    <n v="8"/>
    <n v="1959"/>
    <n v="2002"/>
    <s v="Gable"/>
    <s v="CompShg"/>
    <s v="BrkFace"/>
    <s v="HdBoard"/>
    <s v="None"/>
    <n v="0"/>
    <s v="Gd"/>
    <s v="Gd"/>
    <s v="PConc"/>
    <s v="Gd"/>
    <s v="TA"/>
    <s v="Av"/>
    <s v="GLQ"/>
    <n v="1406"/>
    <s v="Unf"/>
    <n v="0"/>
    <n v="496"/>
    <n v="1902"/>
    <s v="GasA"/>
    <s v="TA"/>
    <s v="Y"/>
    <s v="SBrkr"/>
    <n v="1902"/>
    <n v="0.96504142715746277"/>
    <x v="0"/>
    <n v="0"/>
    <n v="0"/>
    <n v="1902"/>
    <n v="1"/>
    <n v="0"/>
    <n v="2"/>
    <n v="0"/>
    <n v="3"/>
    <n v="1"/>
    <s v="Ex"/>
    <n v="7"/>
    <s v="Typ"/>
    <n v="2"/>
    <s v="TA"/>
    <s v="Attchd"/>
    <n v="1959"/>
    <s v="Fin"/>
    <n v="2"/>
    <n v="567"/>
    <s v="TA"/>
    <s v="TA"/>
    <s v="Y"/>
    <n v="0"/>
    <n v="207"/>
    <n v="162"/>
    <n v="0"/>
    <n v="0"/>
    <n v="0"/>
    <s v="NA"/>
    <s v="NA"/>
    <s v="NA"/>
    <n v="0"/>
    <n v="5"/>
    <n v="2010"/>
    <s v="WD"/>
    <s v="Normal"/>
    <n v="335000"/>
    <m/>
  </r>
  <r>
    <x v="70"/>
    <n v="60"/>
    <s v="RL"/>
    <n v="108"/>
    <n v="14774"/>
    <s v="Pave"/>
    <s v="NA"/>
    <s v="IR1"/>
    <s v="Lvl"/>
    <s v="AllPub"/>
    <s v="Corner"/>
    <s v="Gtl"/>
    <s v="NoRidge"/>
    <s v="Norm"/>
    <s v="Norm"/>
    <s v="1Fam"/>
    <x v="0"/>
    <x v="1"/>
    <n v="5"/>
    <n v="1999"/>
    <n v="1999"/>
    <s v="Gable"/>
    <s v="CompShg"/>
    <s v="VinylSd"/>
    <s v="VinylSd"/>
    <s v="BrkFace"/>
    <n v="165"/>
    <s v="Gd"/>
    <s v="TA"/>
    <s v="PConc"/>
    <s v="Gd"/>
    <s v="TA"/>
    <s v="No"/>
    <s v="Unf"/>
    <n v="0"/>
    <s v="Unf"/>
    <n v="0"/>
    <n v="1393"/>
    <n v="1393"/>
    <s v="GasA"/>
    <s v="Ex"/>
    <s v="Y"/>
    <s v="SBrkr"/>
    <n v="1422"/>
    <n v="0.31324262314849616"/>
    <x v="0"/>
    <n v="1177"/>
    <n v="0"/>
    <n v="2599"/>
    <n v="0"/>
    <n v="0"/>
    <n v="2"/>
    <n v="1"/>
    <n v="4"/>
    <n v="1"/>
    <s v="Gd"/>
    <n v="10"/>
    <s v="Typ"/>
    <n v="1"/>
    <s v="TA"/>
    <s v="BuiltIn"/>
    <n v="1999"/>
    <s v="Fin"/>
    <n v="3"/>
    <n v="779"/>
    <s v="TA"/>
    <s v="TA"/>
    <s v="Y"/>
    <n v="668"/>
    <n v="30"/>
    <n v="0"/>
    <n v="0"/>
    <n v="0"/>
    <n v="0"/>
    <s v="NA"/>
    <s v="NA"/>
    <s v="NA"/>
    <n v="0"/>
    <n v="5"/>
    <n v="2010"/>
    <s v="WD"/>
    <s v="Normal"/>
    <n v="333168"/>
    <m/>
  </r>
  <r>
    <x v="71"/>
    <n v="120"/>
    <s v="FV"/>
    <n v="50"/>
    <n v="5119"/>
    <s v="Pave"/>
    <s v="NA"/>
    <s v="IR1"/>
    <s v="Lvl"/>
    <s v="AllPub"/>
    <s v="CulDSac"/>
    <s v="Gtl"/>
    <s v="Somerst"/>
    <s v="Norm"/>
    <s v="Norm"/>
    <s v="TwnhsE"/>
    <x v="1"/>
    <x v="1"/>
    <n v="5"/>
    <n v="1999"/>
    <n v="2000"/>
    <s v="Gable"/>
    <s v="CompShg"/>
    <s v="MetalSd"/>
    <s v="MetalSd"/>
    <s v="BrkFace"/>
    <n v="60"/>
    <s v="Gd"/>
    <s v="TA"/>
    <s v="PConc"/>
    <s v="Ex"/>
    <s v="TA"/>
    <s v="Av"/>
    <s v="GLQ"/>
    <n v="1238"/>
    <s v="Unf"/>
    <n v="0"/>
    <n v="460"/>
    <n v="1698"/>
    <s v="GasA"/>
    <s v="Ex"/>
    <s v="Y"/>
    <s v="SBrkr"/>
    <n v="1709"/>
    <n v="0.1037728413031791"/>
    <x v="0"/>
    <n v="0"/>
    <n v="0"/>
    <n v="1709"/>
    <n v="1"/>
    <n v="0"/>
    <n v="2"/>
    <n v="0"/>
    <n v="2"/>
    <n v="1"/>
    <s v="Gd"/>
    <n v="5"/>
    <s v="Typ"/>
    <n v="1"/>
    <s v="TA"/>
    <s v="Attchd"/>
    <n v="1999"/>
    <s v="Fin"/>
    <n v="2"/>
    <n v="506"/>
    <s v="TA"/>
    <s v="TA"/>
    <s v="Y"/>
    <n v="97"/>
    <n v="65"/>
    <n v="0"/>
    <n v="0"/>
    <n v="0"/>
    <n v="0"/>
    <s v="NA"/>
    <s v="NA"/>
    <s v="NA"/>
    <n v="0"/>
    <n v="1"/>
    <n v="2008"/>
    <s v="CWD"/>
    <s v="Abnorml"/>
    <n v="328900"/>
    <m/>
  </r>
  <r>
    <x v="72"/>
    <n v="60"/>
    <s v="RL"/>
    <n v="80"/>
    <n v="14000"/>
    <s v="Pave"/>
    <s v="NA"/>
    <s v="Reg"/>
    <s v="Lvl"/>
    <s v="AllPub"/>
    <s v="Inside"/>
    <s v="Mod"/>
    <s v="ClearCr"/>
    <s v="Norm"/>
    <s v="Norm"/>
    <s v="1Fam"/>
    <x v="0"/>
    <x v="3"/>
    <n v="5"/>
    <n v="1996"/>
    <n v="1997"/>
    <s v="Gable"/>
    <s v="CompShg"/>
    <s v="Wd Sdng"/>
    <s v="Wd Sdng"/>
    <s v="None"/>
    <n v="0"/>
    <s v="Gd"/>
    <s v="TA"/>
    <s v="PConc"/>
    <s v="Ex"/>
    <s v="TA"/>
    <s v="Gd"/>
    <s v="GLQ"/>
    <n v="1201"/>
    <s v="Unf"/>
    <n v="0"/>
    <n v="105"/>
    <n v="1306"/>
    <s v="GasA"/>
    <s v="Ex"/>
    <s v="Y"/>
    <s v="SBrkr"/>
    <n v="1306"/>
    <n v="0.27768896522762521"/>
    <x v="0"/>
    <n v="954"/>
    <n v="0"/>
    <n v="2260"/>
    <n v="1"/>
    <n v="0"/>
    <n v="2"/>
    <n v="1"/>
    <n v="3"/>
    <n v="1"/>
    <s v="Gd"/>
    <n v="7"/>
    <s v="Typ"/>
    <n v="0"/>
    <s v="NA"/>
    <s v="Attchd"/>
    <n v="1996"/>
    <s v="RFn"/>
    <n v="2"/>
    <n v="533"/>
    <s v="TA"/>
    <s v="TA"/>
    <s v="Y"/>
    <n v="296"/>
    <n v="44"/>
    <n v="0"/>
    <n v="0"/>
    <n v="0"/>
    <n v="0"/>
    <s v="NA"/>
    <s v="NA"/>
    <s v="NA"/>
    <n v="0"/>
    <n v="4"/>
    <n v="2010"/>
    <s v="WD"/>
    <s v="Normal"/>
    <n v="328000"/>
    <m/>
  </r>
  <r>
    <x v="73"/>
    <n v="20"/>
    <s v="RL"/>
    <n v="98"/>
    <n v="16033"/>
    <s v="Pave"/>
    <s v="NA"/>
    <s v="IR1"/>
    <s v="Lvl"/>
    <s v="AllPub"/>
    <s v="FR2"/>
    <s v="Gtl"/>
    <s v="NridgHt"/>
    <s v="Norm"/>
    <s v="Norm"/>
    <s v="1Fam"/>
    <x v="1"/>
    <x v="1"/>
    <n v="5"/>
    <n v="2004"/>
    <n v="2005"/>
    <s v="Hip"/>
    <s v="CompShg"/>
    <s v="VinylSd"/>
    <s v="VinylSd"/>
    <s v="BrkFace"/>
    <n v="378"/>
    <s v="Gd"/>
    <s v="TA"/>
    <s v="PConc"/>
    <s v="Ex"/>
    <s v="TA"/>
    <s v="Gd"/>
    <s v="GLQ"/>
    <n v="1261"/>
    <s v="Unf"/>
    <n v="0"/>
    <n v="572"/>
    <n v="1833"/>
    <s v="GasA"/>
    <s v="Ex"/>
    <s v="Y"/>
    <s v="SBrkr"/>
    <n v="1850"/>
    <n v="0.95268011550721698"/>
    <x v="0"/>
    <n v="0"/>
    <n v="0"/>
    <n v="1850"/>
    <n v="1"/>
    <n v="0"/>
    <n v="2"/>
    <n v="0"/>
    <n v="3"/>
    <n v="1"/>
    <s v="Gd"/>
    <n v="8"/>
    <s v="Typ"/>
    <n v="1"/>
    <s v="Gd"/>
    <s v="Attchd"/>
    <n v="2004"/>
    <s v="Fin"/>
    <n v="3"/>
    <n v="772"/>
    <s v="TA"/>
    <s v="TA"/>
    <s v="Y"/>
    <n v="519"/>
    <n v="112"/>
    <n v="0"/>
    <n v="0"/>
    <n v="0"/>
    <n v="0"/>
    <s v="NA"/>
    <s v="NA"/>
    <s v="NA"/>
    <n v="0"/>
    <n v="3"/>
    <n v="2006"/>
    <s v="WD"/>
    <s v="Normal"/>
    <n v="326000"/>
    <m/>
  </r>
  <r>
    <x v="74"/>
    <n v="60"/>
    <s v="RL"/>
    <n v="86"/>
    <n v="10562"/>
    <s v="Pave"/>
    <s v="NA"/>
    <s v="Reg"/>
    <s v="Lvl"/>
    <s v="AllPub"/>
    <s v="Inside"/>
    <s v="Gtl"/>
    <s v="NridgHt"/>
    <s v="Norm"/>
    <s v="Norm"/>
    <s v="1Fam"/>
    <x v="0"/>
    <x v="2"/>
    <n v="5"/>
    <n v="2007"/>
    <n v="2007"/>
    <s v="Gable"/>
    <s v="CompShg"/>
    <s v="VinylSd"/>
    <s v="VinylSd"/>
    <s v="Stone"/>
    <n v="300"/>
    <s v="Gd"/>
    <s v="TA"/>
    <s v="PConc"/>
    <s v="Ex"/>
    <s v="TA"/>
    <s v="No"/>
    <s v="GLQ"/>
    <n v="1288"/>
    <s v="Unf"/>
    <n v="0"/>
    <n v="294"/>
    <n v="1582"/>
    <s v="GasA"/>
    <s v="Ex"/>
    <s v="Y"/>
    <s v="SBrkr"/>
    <n v="1610"/>
    <n v="5.0689667337526778E-3"/>
    <x v="0"/>
    <n v="551"/>
    <n v="0"/>
    <n v="2161"/>
    <n v="1"/>
    <n v="0"/>
    <n v="1"/>
    <n v="1"/>
    <n v="3"/>
    <n v="1"/>
    <s v="Ex"/>
    <n v="8"/>
    <s v="Typ"/>
    <n v="1"/>
    <s v="Gd"/>
    <s v="Attchd"/>
    <n v="2007"/>
    <s v="Fin"/>
    <n v="3"/>
    <n v="789"/>
    <s v="TA"/>
    <s v="TA"/>
    <s v="Y"/>
    <n v="178"/>
    <n v="120"/>
    <n v="0"/>
    <n v="0"/>
    <n v="0"/>
    <n v="0"/>
    <s v="NA"/>
    <s v="NA"/>
    <s v="NA"/>
    <n v="0"/>
    <n v="11"/>
    <n v="2007"/>
    <s v="New"/>
    <s v="Partial"/>
    <n v="325624"/>
    <m/>
  </r>
  <r>
    <x v="75"/>
    <n v="60"/>
    <s v="RL"/>
    <n v="101"/>
    <n v="14215"/>
    <s v="Pave"/>
    <s v="NA"/>
    <s v="IR1"/>
    <s v="Lvl"/>
    <s v="AllPub"/>
    <s v="Corner"/>
    <s v="Gtl"/>
    <s v="NridgHt"/>
    <s v="Norm"/>
    <s v="Norm"/>
    <s v="1Fam"/>
    <x v="0"/>
    <x v="2"/>
    <n v="5"/>
    <n v="2005"/>
    <n v="2006"/>
    <s v="Gable"/>
    <s v="CompShg"/>
    <s v="VinylSd"/>
    <s v="VinylSd"/>
    <s v="BrkFace"/>
    <n v="380"/>
    <s v="Gd"/>
    <s v="TA"/>
    <s v="PConc"/>
    <s v="Ex"/>
    <s v="TA"/>
    <s v="Av"/>
    <s v="Unf"/>
    <n v="0"/>
    <s v="Unf"/>
    <n v="0"/>
    <n v="1158"/>
    <n v="1158"/>
    <s v="GasA"/>
    <s v="Ex"/>
    <s v="Y"/>
    <s v="SBrkr"/>
    <n v="1158"/>
    <n v="0.12119155433245943"/>
    <x v="0"/>
    <n v="1218"/>
    <n v="0"/>
    <n v="2376"/>
    <n v="0"/>
    <n v="0"/>
    <n v="3"/>
    <n v="1"/>
    <n v="4"/>
    <n v="1"/>
    <s v="Gd"/>
    <n v="9"/>
    <s v="Typ"/>
    <n v="1"/>
    <s v="Gd"/>
    <s v="BuiltIn"/>
    <n v="2005"/>
    <s v="RFn"/>
    <n v="3"/>
    <n v="853"/>
    <s v="TA"/>
    <s v="TA"/>
    <s v="Y"/>
    <n v="240"/>
    <n v="154"/>
    <n v="0"/>
    <n v="0"/>
    <n v="0"/>
    <n v="0"/>
    <s v="NA"/>
    <s v="NA"/>
    <s v="NA"/>
    <n v="0"/>
    <n v="11"/>
    <n v="2006"/>
    <s v="New"/>
    <s v="Partial"/>
    <n v="325300"/>
    <m/>
  </r>
  <r>
    <x v="76"/>
    <n v="60"/>
    <s v="RL"/>
    <n v="77"/>
    <n v="11198"/>
    <s v="Pave"/>
    <s v="NA"/>
    <s v="IR1"/>
    <s v="Lvl"/>
    <s v="AllPub"/>
    <s v="Inside"/>
    <s v="Gtl"/>
    <s v="StoneBr"/>
    <s v="Norm"/>
    <s v="Norm"/>
    <s v="1Fam"/>
    <x v="0"/>
    <x v="1"/>
    <n v="5"/>
    <n v="2005"/>
    <n v="2007"/>
    <s v="Hip"/>
    <s v="CompShg"/>
    <s v="VinylSd"/>
    <s v="VinylSd"/>
    <s v="BrkFace"/>
    <n v="245"/>
    <s v="Gd"/>
    <s v="TA"/>
    <s v="PConc"/>
    <s v="Gd"/>
    <s v="Gd"/>
    <s v="No"/>
    <s v="Unf"/>
    <n v="0"/>
    <s v="Unf"/>
    <n v="0"/>
    <n v="1122"/>
    <n v="1122"/>
    <s v="GasA"/>
    <s v="Ex"/>
    <s v="Y"/>
    <s v="SBrkr"/>
    <n v="1134"/>
    <n v="0.67316667374740025"/>
    <x v="0"/>
    <n v="1370"/>
    <n v="0"/>
    <n v="2504"/>
    <n v="0"/>
    <n v="0"/>
    <n v="2"/>
    <n v="1"/>
    <n v="4"/>
    <n v="1"/>
    <s v="Ex"/>
    <n v="11"/>
    <s v="Typ"/>
    <n v="1"/>
    <s v="Gd"/>
    <s v="BuiltIn"/>
    <n v="2005"/>
    <s v="Fin"/>
    <n v="3"/>
    <n v="656"/>
    <s v="TA"/>
    <s v="TA"/>
    <s v="Y"/>
    <n v="144"/>
    <n v="39"/>
    <n v="0"/>
    <n v="0"/>
    <n v="0"/>
    <n v="0"/>
    <s v="NA"/>
    <s v="NA"/>
    <s v="NA"/>
    <n v="0"/>
    <n v="6"/>
    <n v="2008"/>
    <s v="WD"/>
    <s v="Normal"/>
    <n v="325000"/>
    <m/>
  </r>
  <r>
    <x v="77"/>
    <n v="75"/>
    <s v="RM"/>
    <n v="75"/>
    <n v="13500"/>
    <s v="Pave"/>
    <s v="NA"/>
    <s v="Reg"/>
    <s v="Lvl"/>
    <s v="AllPub"/>
    <s v="Inside"/>
    <s v="Gtl"/>
    <s v="OldTown"/>
    <s v="Artery"/>
    <s v="PosA"/>
    <s v="1Fam"/>
    <x v="5"/>
    <x v="0"/>
    <n v="9"/>
    <n v="1893"/>
    <n v="2000"/>
    <s v="Gable"/>
    <s v="CompShg"/>
    <s v="Wd Sdng"/>
    <s v="Wd Sdng"/>
    <s v="None"/>
    <n v="0"/>
    <s v="Ex"/>
    <s v="Ex"/>
    <s v="BrkTil"/>
    <s v="TA"/>
    <s v="TA"/>
    <s v="No"/>
    <s v="Unf"/>
    <n v="0"/>
    <s v="Unf"/>
    <n v="0"/>
    <n v="1237"/>
    <n v="1237"/>
    <s v="GasA"/>
    <s v="Gd"/>
    <s v="Y"/>
    <s v="SBrkr"/>
    <n v="1521"/>
    <n v="0.26397414915014195"/>
    <x v="0"/>
    <n v="1254"/>
    <n v="0"/>
    <n v="2775"/>
    <n v="0"/>
    <n v="0"/>
    <n v="3"/>
    <n v="1"/>
    <n v="3"/>
    <n v="1"/>
    <s v="Gd"/>
    <n v="9"/>
    <s v="Typ"/>
    <n v="1"/>
    <s v="Gd"/>
    <s v="Detchd"/>
    <n v="1988"/>
    <s v="Unf"/>
    <n v="2"/>
    <n v="880"/>
    <s v="Gd"/>
    <s v="TA"/>
    <s v="Y"/>
    <n v="105"/>
    <n v="502"/>
    <n v="0"/>
    <n v="0"/>
    <n v="0"/>
    <n v="0"/>
    <s v="NA"/>
    <s v="NA"/>
    <s v="NA"/>
    <n v="0"/>
    <n v="7"/>
    <n v="2008"/>
    <s v="WD"/>
    <s v="Normal"/>
    <n v="325000"/>
    <m/>
  </r>
  <r>
    <x v="78"/>
    <n v="60"/>
    <s v="RL"/>
    <n v="98"/>
    <n v="12256"/>
    <s v="Pave"/>
    <s v="NA"/>
    <s v="IR1"/>
    <s v="Lvl"/>
    <s v="AllPub"/>
    <s v="Corner"/>
    <s v="Gtl"/>
    <s v="NoRidge"/>
    <s v="Norm"/>
    <s v="Norm"/>
    <s v="1Fam"/>
    <x v="0"/>
    <x v="2"/>
    <n v="5"/>
    <n v="1994"/>
    <n v="1995"/>
    <s v="Gable"/>
    <s v="CompShg"/>
    <s v="HdBoard"/>
    <s v="HdBoard"/>
    <s v="BrkFace"/>
    <n v="362"/>
    <s v="Gd"/>
    <s v="TA"/>
    <s v="PConc"/>
    <s v="Ex"/>
    <s v="TA"/>
    <s v="Av"/>
    <s v="GLQ"/>
    <n v="1032"/>
    <s v="Unf"/>
    <n v="0"/>
    <n v="431"/>
    <n v="1463"/>
    <s v="GasA"/>
    <s v="Ex"/>
    <s v="Y"/>
    <s v="SBrkr"/>
    <n v="1500"/>
    <n v="0.49708090739537902"/>
    <x v="0"/>
    <n v="1122"/>
    <n v="0"/>
    <n v="2622"/>
    <n v="1"/>
    <n v="0"/>
    <n v="2"/>
    <n v="1"/>
    <n v="3"/>
    <n v="1"/>
    <s v="Gd"/>
    <n v="9"/>
    <s v="Typ"/>
    <n v="2"/>
    <s v="TA"/>
    <s v="Attchd"/>
    <n v="1994"/>
    <s v="RFn"/>
    <n v="2"/>
    <n v="712"/>
    <s v="TA"/>
    <s v="TA"/>
    <s v="Y"/>
    <n v="186"/>
    <n v="32"/>
    <n v="0"/>
    <n v="0"/>
    <n v="0"/>
    <n v="0"/>
    <s v="NA"/>
    <s v="NA"/>
    <s v="NA"/>
    <n v="0"/>
    <n v="4"/>
    <n v="2010"/>
    <s v="WD"/>
    <s v="Normal"/>
    <n v="325000"/>
    <m/>
  </r>
  <r>
    <x v="79"/>
    <n v="20"/>
    <s v="RL"/>
    <n v="108"/>
    <n v="13173"/>
    <s v="Pave"/>
    <s v="NA"/>
    <s v="IR1"/>
    <s v="Lvl"/>
    <s v="AllPub"/>
    <s v="Corner"/>
    <s v="Gtl"/>
    <s v="NridgHt"/>
    <s v="Norm"/>
    <s v="Norm"/>
    <s v="1Fam"/>
    <x v="1"/>
    <x v="1"/>
    <n v="5"/>
    <n v="2006"/>
    <n v="2007"/>
    <s v="Hip"/>
    <s v="CompShg"/>
    <s v="VinylSd"/>
    <s v="VinylSd"/>
    <s v="Stone"/>
    <n v="300"/>
    <s v="Gd"/>
    <s v="TA"/>
    <s v="PConc"/>
    <s v="Ex"/>
    <s v="TA"/>
    <s v="No"/>
    <s v="GLQ"/>
    <n v="1572"/>
    <s v="Unf"/>
    <n v="0"/>
    <n v="80"/>
    <n v="1652"/>
    <s v="GasA"/>
    <s v="Ex"/>
    <s v="Y"/>
    <s v="SBrkr"/>
    <n v="1652"/>
    <n v="0.42950262632298752"/>
    <x v="0"/>
    <n v="0"/>
    <n v="0"/>
    <n v="1652"/>
    <n v="1"/>
    <n v="0"/>
    <n v="2"/>
    <n v="0"/>
    <n v="2"/>
    <n v="1"/>
    <s v="Ex"/>
    <n v="6"/>
    <s v="Typ"/>
    <n v="2"/>
    <s v="Ex"/>
    <s v="Attchd"/>
    <n v="2006"/>
    <s v="Fin"/>
    <n v="2"/>
    <n v="840"/>
    <s v="TA"/>
    <s v="TA"/>
    <s v="Y"/>
    <n v="404"/>
    <n v="102"/>
    <n v="0"/>
    <n v="0"/>
    <n v="0"/>
    <n v="0"/>
    <s v="NA"/>
    <s v="NA"/>
    <s v="NA"/>
    <n v="0"/>
    <n v="11"/>
    <n v="2009"/>
    <s v="WD"/>
    <s v="Normal"/>
    <n v="325000"/>
    <m/>
  </r>
  <r>
    <x v="80"/>
    <n v="120"/>
    <s v="RL"/>
    <n v="32"/>
    <n v="10846"/>
    <s v="Pave"/>
    <s v="NA"/>
    <s v="IR1"/>
    <s v="Lvl"/>
    <s v="AllPub"/>
    <s v="CulDSac"/>
    <s v="Gtl"/>
    <s v="Veenker"/>
    <s v="Norm"/>
    <s v="Norm"/>
    <s v="TwnhsE"/>
    <x v="1"/>
    <x v="2"/>
    <n v="5"/>
    <n v="1993"/>
    <n v="1993"/>
    <s v="Gable"/>
    <s v="CompShg"/>
    <s v="BrkFace"/>
    <s v="BrkFace"/>
    <s v="None"/>
    <n v="0"/>
    <s v="Gd"/>
    <s v="TA"/>
    <s v="PConc"/>
    <s v="Gd"/>
    <s v="TA"/>
    <s v="Gd"/>
    <s v="GLQ"/>
    <n v="1619"/>
    <s v="Unf"/>
    <n v="0"/>
    <n v="100"/>
    <n v="1719"/>
    <s v="GasA"/>
    <s v="Ex"/>
    <s v="Y"/>
    <s v="SBrkr"/>
    <n v="1719"/>
    <n v="0.18176399969104118"/>
    <x v="0"/>
    <n v="0"/>
    <n v="0"/>
    <n v="1719"/>
    <n v="2"/>
    <n v="0"/>
    <n v="1"/>
    <n v="1"/>
    <n v="1"/>
    <n v="1"/>
    <s v="Gd"/>
    <n v="6"/>
    <s v="Typ"/>
    <n v="2"/>
    <s v="Gd"/>
    <s v="Attchd"/>
    <n v="1993"/>
    <s v="Fin"/>
    <n v="2"/>
    <n v="473"/>
    <s v="TA"/>
    <s v="TA"/>
    <s v="Y"/>
    <n v="122"/>
    <n v="30"/>
    <n v="0"/>
    <n v="0"/>
    <n v="0"/>
    <n v="0"/>
    <s v="NA"/>
    <s v="NA"/>
    <s v="NA"/>
    <n v="0"/>
    <n v="5"/>
    <n v="2008"/>
    <s v="Con"/>
    <s v="Normal"/>
    <n v="324000"/>
    <m/>
  </r>
  <r>
    <x v="81"/>
    <n v="60"/>
    <s v="RL"/>
    <n v="90"/>
    <n v="12376"/>
    <s v="Pave"/>
    <s v="NA"/>
    <s v="Reg"/>
    <s v="Lvl"/>
    <s v="AllPub"/>
    <s v="Corner"/>
    <s v="Gtl"/>
    <s v="SawyerW"/>
    <s v="Norm"/>
    <s v="Norm"/>
    <s v="1Fam"/>
    <x v="0"/>
    <x v="3"/>
    <n v="5"/>
    <n v="1990"/>
    <n v="1990"/>
    <s v="Hip"/>
    <s v="CompShg"/>
    <s v="Plywood"/>
    <s v="Plywood"/>
    <s v="None"/>
    <n v="0"/>
    <s v="TA"/>
    <s v="TA"/>
    <s v="PConc"/>
    <s v="Gd"/>
    <s v="TA"/>
    <s v="Mn"/>
    <s v="GLQ"/>
    <n v="1470"/>
    <s v="Unf"/>
    <n v="0"/>
    <n v="203"/>
    <n v="1673"/>
    <s v="GasA"/>
    <s v="Gd"/>
    <s v="Y"/>
    <s v="SBrkr"/>
    <n v="1699"/>
    <n v="0.74577997687464415"/>
    <x v="0"/>
    <n v="1523"/>
    <n v="0"/>
    <n v="3222"/>
    <n v="1"/>
    <n v="0"/>
    <n v="3"/>
    <n v="0"/>
    <n v="5"/>
    <n v="1"/>
    <s v="Gd"/>
    <n v="11"/>
    <s v="Typ"/>
    <n v="2"/>
    <s v="TA"/>
    <s v="Attchd"/>
    <n v="1990"/>
    <s v="Unf"/>
    <n v="3"/>
    <n v="594"/>
    <s v="TA"/>
    <s v="TA"/>
    <s v="Y"/>
    <n v="367"/>
    <n v="0"/>
    <n v="0"/>
    <n v="0"/>
    <n v="0"/>
    <n v="0"/>
    <s v="NA"/>
    <s v="NA"/>
    <s v="NA"/>
    <n v="0"/>
    <n v="5"/>
    <n v="2010"/>
    <s v="WD"/>
    <s v="Normal"/>
    <n v="320000"/>
    <m/>
  </r>
  <r>
    <x v="82"/>
    <n v="60"/>
    <s v="RL"/>
    <n v="134"/>
    <n v="19378"/>
    <s v="Pave"/>
    <s v="NA"/>
    <s v="IR1"/>
    <s v="HLS"/>
    <s v="AllPub"/>
    <s v="Corner"/>
    <s v="Gtl"/>
    <s v="Gilbert"/>
    <s v="Norm"/>
    <s v="Norm"/>
    <s v="1Fam"/>
    <x v="0"/>
    <x v="3"/>
    <n v="5"/>
    <n v="2005"/>
    <n v="2006"/>
    <s v="Gable"/>
    <s v="CompShg"/>
    <s v="VinylSd"/>
    <s v="VinylSd"/>
    <s v="BrkFace"/>
    <n v="456"/>
    <s v="Gd"/>
    <s v="TA"/>
    <s v="PConc"/>
    <s v="Gd"/>
    <s v="TA"/>
    <s v="Mn"/>
    <s v="GLQ"/>
    <n v="57"/>
    <s v="Unf"/>
    <n v="0"/>
    <n v="1335"/>
    <n v="1392"/>
    <s v="GasA"/>
    <s v="Ex"/>
    <s v="Y"/>
    <s v="SBrkr"/>
    <n v="1392"/>
    <n v="0.18677253517773706"/>
    <x v="0"/>
    <n v="1070"/>
    <n v="0"/>
    <n v="2462"/>
    <n v="1"/>
    <n v="0"/>
    <n v="2"/>
    <n v="1"/>
    <n v="4"/>
    <n v="1"/>
    <s v="Gd"/>
    <n v="9"/>
    <s v="Typ"/>
    <n v="1"/>
    <s v="Gd"/>
    <s v="Attchd"/>
    <n v="2006"/>
    <s v="RFn"/>
    <n v="2"/>
    <n v="576"/>
    <s v="TA"/>
    <s v="TA"/>
    <s v="Y"/>
    <n v="239"/>
    <n v="132"/>
    <n v="0"/>
    <n v="168"/>
    <n v="0"/>
    <n v="0"/>
    <s v="NA"/>
    <s v="NA"/>
    <s v="NA"/>
    <n v="0"/>
    <n v="3"/>
    <n v="2006"/>
    <s v="New"/>
    <s v="Partial"/>
    <n v="320000"/>
    <m/>
  </r>
  <r>
    <x v="83"/>
    <n v="20"/>
    <s v="RL"/>
    <n v="86"/>
    <n v="13286"/>
    <s v="Pave"/>
    <s v="NA"/>
    <s v="IR1"/>
    <s v="Lvl"/>
    <s v="AllPub"/>
    <s v="Inside"/>
    <s v="Gtl"/>
    <s v="Edwards"/>
    <s v="Norm"/>
    <s v="Norm"/>
    <s v="1Fam"/>
    <x v="1"/>
    <x v="1"/>
    <n v="5"/>
    <n v="2007"/>
    <n v="2008"/>
    <s v="Hip"/>
    <s v="CompShg"/>
    <s v="CemntBd"/>
    <s v="CmentBd"/>
    <s v="Stone"/>
    <n v="340"/>
    <s v="Ex"/>
    <s v="TA"/>
    <s v="PConc"/>
    <s v="Ex"/>
    <s v="TA"/>
    <s v="No"/>
    <s v="GLQ"/>
    <n v="1234"/>
    <s v="Unf"/>
    <n v="0"/>
    <n v="464"/>
    <n v="1698"/>
    <s v="GasA"/>
    <s v="Ex"/>
    <s v="Y"/>
    <s v="SBrkr"/>
    <n v="1698"/>
    <n v="0.85627384692127972"/>
    <x v="0"/>
    <n v="0"/>
    <n v="0"/>
    <n v="1698"/>
    <n v="1"/>
    <n v="0"/>
    <n v="2"/>
    <n v="0"/>
    <n v="3"/>
    <n v="1"/>
    <s v="Ex"/>
    <n v="8"/>
    <s v="Typ"/>
    <n v="1"/>
    <s v="Gd"/>
    <s v="Attchd"/>
    <n v="2007"/>
    <s v="Fin"/>
    <n v="3"/>
    <n v="768"/>
    <s v="TA"/>
    <s v="TA"/>
    <s v="Y"/>
    <n v="327"/>
    <n v="64"/>
    <n v="0"/>
    <n v="0"/>
    <n v="0"/>
    <n v="0"/>
    <s v="NA"/>
    <s v="NA"/>
    <s v="NA"/>
    <n v="0"/>
    <n v="2"/>
    <n v="2009"/>
    <s v="WD"/>
    <s v="Normal"/>
    <n v="320000"/>
    <m/>
  </r>
  <r>
    <x v="84"/>
    <n v="20"/>
    <s v="RL"/>
    <n v="84"/>
    <n v="11670"/>
    <s v="Pave"/>
    <s v="NA"/>
    <s v="IR1"/>
    <s v="Lvl"/>
    <s v="AllPub"/>
    <s v="Corner"/>
    <s v="Gtl"/>
    <s v="Somerst"/>
    <s v="RRNn"/>
    <s v="Norm"/>
    <s v="1Fam"/>
    <x v="1"/>
    <x v="1"/>
    <n v="5"/>
    <n v="2006"/>
    <n v="2006"/>
    <s v="Hip"/>
    <s v="CompShg"/>
    <s v="VinylSd"/>
    <s v="ImStucc"/>
    <s v="Stone"/>
    <n v="302"/>
    <s v="Ex"/>
    <s v="TA"/>
    <s v="PConc"/>
    <s v="Ex"/>
    <s v="Gd"/>
    <s v="No"/>
    <s v="Unf"/>
    <n v="0"/>
    <s v="Unf"/>
    <n v="0"/>
    <n v="1905"/>
    <n v="1905"/>
    <s v="GasA"/>
    <s v="Ex"/>
    <s v="Y"/>
    <s v="SBrkr"/>
    <n v="1905"/>
    <n v="9.789786751583518E-2"/>
    <x v="0"/>
    <n v="0"/>
    <n v="0"/>
    <n v="1905"/>
    <n v="0"/>
    <n v="0"/>
    <n v="2"/>
    <n v="0"/>
    <n v="3"/>
    <n v="1"/>
    <s v="Ex"/>
    <n v="8"/>
    <s v="Typ"/>
    <n v="1"/>
    <s v="Gd"/>
    <s v="Attchd"/>
    <n v="2006"/>
    <s v="Fin"/>
    <n v="3"/>
    <n v="788"/>
    <s v="TA"/>
    <s v="TA"/>
    <s v="Y"/>
    <n v="0"/>
    <n v="191"/>
    <n v="0"/>
    <n v="0"/>
    <n v="0"/>
    <n v="0"/>
    <s v="NA"/>
    <s v="NA"/>
    <s v="NA"/>
    <n v="0"/>
    <n v="3"/>
    <n v="2007"/>
    <s v="WD"/>
    <s v="Normal"/>
    <n v="320000"/>
    <m/>
  </r>
  <r>
    <x v="85"/>
    <n v="120"/>
    <s v="RL"/>
    <n v="61"/>
    <n v="7658"/>
    <s v="Pave"/>
    <s v="NA"/>
    <s v="Reg"/>
    <s v="Lvl"/>
    <s v="AllPub"/>
    <s v="Inside"/>
    <s v="Gtl"/>
    <s v="NridgHt"/>
    <s v="Norm"/>
    <s v="Norm"/>
    <s v="TwnhsE"/>
    <x v="1"/>
    <x v="1"/>
    <n v="5"/>
    <n v="2005"/>
    <n v="2005"/>
    <s v="Hip"/>
    <s v="CompShg"/>
    <s v="MetalSd"/>
    <s v="MetalSd"/>
    <s v="BrkFace"/>
    <n v="412"/>
    <s v="Ex"/>
    <s v="TA"/>
    <s v="PConc"/>
    <s v="Ex"/>
    <s v="TA"/>
    <s v="No"/>
    <s v="GLQ"/>
    <n v="456"/>
    <s v="Unf"/>
    <n v="0"/>
    <n v="1296"/>
    <n v="1752"/>
    <s v="GasA"/>
    <s v="Ex"/>
    <s v="Y"/>
    <s v="SBrkr"/>
    <n v="1752"/>
    <n v="0.56340620673797981"/>
    <x v="0"/>
    <n v="0"/>
    <n v="0"/>
    <n v="1752"/>
    <n v="1"/>
    <n v="0"/>
    <n v="2"/>
    <n v="0"/>
    <n v="2"/>
    <n v="1"/>
    <s v="Ex"/>
    <n v="6"/>
    <s v="Typ"/>
    <n v="1"/>
    <s v="Gd"/>
    <s v="Attchd"/>
    <n v="2005"/>
    <s v="RFn"/>
    <n v="2"/>
    <n v="576"/>
    <s v="TA"/>
    <s v="TA"/>
    <s v="Y"/>
    <n v="196"/>
    <n v="82"/>
    <n v="0"/>
    <n v="0"/>
    <n v="0"/>
    <n v="0"/>
    <s v="NA"/>
    <s v="NA"/>
    <s v="NA"/>
    <n v="0"/>
    <n v="2"/>
    <n v="2010"/>
    <s v="WD"/>
    <s v="Normal"/>
    <n v="319900"/>
    <m/>
  </r>
  <r>
    <x v="86"/>
    <n v="20"/>
    <s v="RL"/>
    <n v="69"/>
    <n v="11302"/>
    <s v="Pave"/>
    <s v="NA"/>
    <s v="IR1"/>
    <s v="Lvl"/>
    <s v="AllPub"/>
    <s v="Inside"/>
    <s v="Gtl"/>
    <s v="StoneBr"/>
    <s v="Norm"/>
    <s v="Norm"/>
    <s v="1Fam"/>
    <x v="1"/>
    <x v="2"/>
    <n v="5"/>
    <n v="2005"/>
    <n v="2006"/>
    <s v="Gable"/>
    <s v="CompShg"/>
    <s v="VinylSd"/>
    <s v="Other"/>
    <s v="BrkFace"/>
    <n v="238"/>
    <s v="Gd"/>
    <s v="TA"/>
    <s v="PConc"/>
    <s v="Gd"/>
    <s v="TA"/>
    <s v="Gd"/>
    <s v="GLQ"/>
    <n v="1422"/>
    <s v="Unf"/>
    <n v="0"/>
    <n v="392"/>
    <n v="1814"/>
    <s v="GasA"/>
    <s v="Ex"/>
    <s v="Y"/>
    <s v="SBrkr"/>
    <n v="1826"/>
    <n v="0.308400058181036"/>
    <x v="0"/>
    <n v="0"/>
    <n v="0"/>
    <n v="1826"/>
    <n v="1"/>
    <n v="0"/>
    <n v="2"/>
    <n v="0"/>
    <n v="3"/>
    <n v="1"/>
    <s v="Gd"/>
    <n v="7"/>
    <s v="Typ"/>
    <n v="1"/>
    <s v="TA"/>
    <s v="Attchd"/>
    <n v="2005"/>
    <s v="Fin"/>
    <n v="3"/>
    <n v="758"/>
    <s v="TA"/>
    <s v="TA"/>
    <s v="Y"/>
    <n v="180"/>
    <n v="75"/>
    <n v="0"/>
    <n v="0"/>
    <n v="120"/>
    <n v="0"/>
    <s v="NA"/>
    <s v="NA"/>
    <s v="NA"/>
    <n v="0"/>
    <n v="8"/>
    <n v="2006"/>
    <s v="New"/>
    <s v="Partial"/>
    <n v="319000"/>
    <m/>
  </r>
  <r>
    <x v="87"/>
    <n v="120"/>
    <s v="RL"/>
    <n v="68"/>
    <n v="7820"/>
    <s v="Pave"/>
    <s v="NA"/>
    <s v="IR1"/>
    <s v="Lvl"/>
    <s v="AllPub"/>
    <s v="Inside"/>
    <s v="Gtl"/>
    <s v="NridgHt"/>
    <s v="Norm"/>
    <s v="Norm"/>
    <s v="TwnhsE"/>
    <x v="1"/>
    <x v="1"/>
    <n v="5"/>
    <n v="2007"/>
    <n v="2007"/>
    <s v="Hip"/>
    <s v="CompShg"/>
    <s v="MetalSd"/>
    <s v="MetalSd"/>
    <s v="BrkFace"/>
    <n v="362"/>
    <s v="Ex"/>
    <s v="TA"/>
    <s v="PConc"/>
    <s v="Ex"/>
    <s v="TA"/>
    <s v="No"/>
    <s v="Unf"/>
    <n v="0"/>
    <s v="Unf"/>
    <n v="0"/>
    <n v="1869"/>
    <n v="1869"/>
    <s v="GasA"/>
    <s v="Ex"/>
    <s v="Y"/>
    <s v="SBrkr"/>
    <n v="1869"/>
    <n v="0.88325115403409471"/>
    <x v="0"/>
    <n v="0"/>
    <n v="0"/>
    <n v="1869"/>
    <n v="0"/>
    <n v="0"/>
    <n v="2"/>
    <n v="0"/>
    <n v="2"/>
    <n v="1"/>
    <s v="Ex"/>
    <n v="6"/>
    <s v="Typ"/>
    <n v="1"/>
    <s v="Gd"/>
    <s v="Attchd"/>
    <n v="2007"/>
    <s v="RFn"/>
    <n v="2"/>
    <n v="617"/>
    <s v="TA"/>
    <s v="TA"/>
    <s v="Y"/>
    <n v="210"/>
    <n v="54"/>
    <n v="0"/>
    <n v="0"/>
    <n v="0"/>
    <n v="0"/>
    <s v="NA"/>
    <s v="NA"/>
    <s v="NA"/>
    <n v="0"/>
    <n v="12"/>
    <n v="2007"/>
    <s v="New"/>
    <s v="Partial"/>
    <n v="318061"/>
    <m/>
  </r>
  <r>
    <x v="88"/>
    <n v="20"/>
    <s v="RL"/>
    <n v="93"/>
    <n v="12030"/>
    <s v="Pave"/>
    <s v="NA"/>
    <s v="Reg"/>
    <s v="Lvl"/>
    <s v="AllPub"/>
    <s v="Inside"/>
    <s v="Gtl"/>
    <s v="NridgHt"/>
    <s v="Norm"/>
    <s v="Norm"/>
    <s v="1Fam"/>
    <x v="1"/>
    <x v="2"/>
    <n v="5"/>
    <n v="2007"/>
    <n v="2007"/>
    <s v="Hip"/>
    <s v="CompShg"/>
    <s v="VinylSd"/>
    <s v="VinylSd"/>
    <s v="BrkFace"/>
    <n v="254"/>
    <s v="Ex"/>
    <s v="TA"/>
    <s v="PConc"/>
    <s v="Ex"/>
    <s v="TA"/>
    <s v="No"/>
    <s v="Unf"/>
    <n v="0"/>
    <s v="Unf"/>
    <n v="0"/>
    <n v="1694"/>
    <n v="1694"/>
    <s v="GasA"/>
    <s v="Ex"/>
    <s v="Y"/>
    <s v="SBrkr"/>
    <n v="1694"/>
    <n v="0.53388014249904425"/>
    <x v="0"/>
    <n v="0"/>
    <n v="0"/>
    <n v="1694"/>
    <n v="0"/>
    <n v="0"/>
    <n v="2"/>
    <n v="0"/>
    <n v="3"/>
    <n v="1"/>
    <s v="Gd"/>
    <n v="7"/>
    <s v="Typ"/>
    <n v="0"/>
    <s v="NA"/>
    <s v="Attchd"/>
    <n v="2007"/>
    <s v="Fin"/>
    <n v="3"/>
    <n v="818"/>
    <s v="TA"/>
    <s v="TA"/>
    <s v="Y"/>
    <n v="168"/>
    <n v="228"/>
    <n v="0"/>
    <n v="0"/>
    <n v="0"/>
    <n v="0"/>
    <s v="NA"/>
    <s v="NA"/>
    <s v="NA"/>
    <n v="0"/>
    <n v="12"/>
    <n v="2007"/>
    <s v="New"/>
    <s v="Partial"/>
    <n v="318000"/>
    <m/>
  </r>
  <r>
    <x v="89"/>
    <n v="20"/>
    <s v="RL"/>
    <n v="93"/>
    <n v="12085"/>
    <s v="Pave"/>
    <s v="NA"/>
    <s v="Reg"/>
    <s v="Lvl"/>
    <s v="AllPub"/>
    <s v="Inside"/>
    <s v="Gtl"/>
    <s v="NridgHt"/>
    <s v="Norm"/>
    <s v="Norm"/>
    <s v="1Fam"/>
    <x v="1"/>
    <x v="2"/>
    <n v="5"/>
    <n v="2007"/>
    <n v="2007"/>
    <s v="Hip"/>
    <s v="CompShg"/>
    <s v="VinylSd"/>
    <s v="VinylSd"/>
    <s v="Stone"/>
    <n v="328"/>
    <s v="Gd"/>
    <s v="TA"/>
    <s v="PConc"/>
    <s v="Ex"/>
    <s v="TA"/>
    <s v="No"/>
    <s v="GLQ"/>
    <n v="1004"/>
    <s v="Unf"/>
    <n v="0"/>
    <n v="730"/>
    <n v="1734"/>
    <s v="GasA"/>
    <s v="Ex"/>
    <s v="Y"/>
    <s v="SBrkr"/>
    <n v="1734"/>
    <n v="8.0619080863797432E-4"/>
    <x v="0"/>
    <n v="0"/>
    <n v="0"/>
    <n v="1734"/>
    <n v="1"/>
    <n v="0"/>
    <n v="2"/>
    <n v="0"/>
    <n v="3"/>
    <n v="1"/>
    <s v="Ex"/>
    <n v="7"/>
    <s v="Typ"/>
    <n v="1"/>
    <s v="Gd"/>
    <s v="Attchd"/>
    <n v="2007"/>
    <s v="RFn"/>
    <n v="3"/>
    <n v="928"/>
    <s v="TA"/>
    <s v="TA"/>
    <s v="Y"/>
    <n v="0"/>
    <n v="0"/>
    <n v="0"/>
    <n v="0"/>
    <n v="0"/>
    <n v="0"/>
    <s v="NA"/>
    <s v="NA"/>
    <s v="NA"/>
    <n v="0"/>
    <n v="11"/>
    <n v="2007"/>
    <s v="New"/>
    <s v="Partial"/>
    <n v="318000"/>
    <m/>
  </r>
  <r>
    <x v="90"/>
    <n v="60"/>
    <s v="RL"/>
    <n v="76"/>
    <n v="9591"/>
    <s v="Pave"/>
    <s v="NA"/>
    <s v="Reg"/>
    <s v="Lvl"/>
    <s v="AllPub"/>
    <s v="Inside"/>
    <s v="Gtl"/>
    <s v="NridgHt"/>
    <s v="Norm"/>
    <s v="Norm"/>
    <s v="1Fam"/>
    <x v="0"/>
    <x v="2"/>
    <n v="5"/>
    <n v="2004"/>
    <n v="2005"/>
    <s v="Gable"/>
    <s v="CompShg"/>
    <s v="VinylSd"/>
    <s v="VinylSd"/>
    <s v="BrkFace"/>
    <n v="344"/>
    <s v="Gd"/>
    <s v="TA"/>
    <s v="PConc"/>
    <s v="Ex"/>
    <s v="TA"/>
    <s v="Av"/>
    <s v="Unf"/>
    <n v="0"/>
    <s v="Unf"/>
    <n v="0"/>
    <n v="1143"/>
    <n v="1143"/>
    <s v="GasA"/>
    <s v="Ex"/>
    <s v="Y"/>
    <s v="SBrkr"/>
    <n v="1143"/>
    <n v="0.14783766570860402"/>
    <x v="0"/>
    <n v="1330"/>
    <n v="0"/>
    <n v="2473"/>
    <n v="0"/>
    <n v="0"/>
    <n v="2"/>
    <n v="1"/>
    <n v="4"/>
    <n v="1"/>
    <s v="Gd"/>
    <n v="9"/>
    <s v="Typ"/>
    <n v="1"/>
    <s v="Gd"/>
    <s v="BuiltIn"/>
    <n v="2004"/>
    <s v="RFn"/>
    <n v="3"/>
    <n v="852"/>
    <s v="TA"/>
    <s v="TA"/>
    <s v="Y"/>
    <n v="192"/>
    <n v="151"/>
    <n v="0"/>
    <n v="0"/>
    <n v="0"/>
    <n v="0"/>
    <s v="NA"/>
    <s v="NA"/>
    <s v="NA"/>
    <n v="0"/>
    <n v="10"/>
    <n v="2007"/>
    <s v="WD"/>
    <s v="Normal"/>
    <n v="317000"/>
    <m/>
  </r>
  <r>
    <x v="91"/>
    <n v="50"/>
    <s v="RL"/>
    <n v="79"/>
    <n v="12327"/>
    <s v="Pave"/>
    <s v="NA"/>
    <s v="IR1"/>
    <s v="Low"/>
    <s v="AllPub"/>
    <s v="Inside"/>
    <s v="Mod"/>
    <s v="SawyerW"/>
    <s v="Norm"/>
    <s v="Norm"/>
    <s v="1Fam"/>
    <x v="3"/>
    <x v="2"/>
    <n v="8"/>
    <n v="1983"/>
    <n v="2009"/>
    <s v="Gable"/>
    <s v="CompShg"/>
    <s v="Wd Sdng"/>
    <s v="Wd Sdng"/>
    <s v="None"/>
    <n v="0"/>
    <s v="Gd"/>
    <s v="TA"/>
    <s v="CBlock"/>
    <s v="Gd"/>
    <s v="TA"/>
    <s v="Gd"/>
    <s v="GLQ"/>
    <n v="1441"/>
    <s v="Unf"/>
    <n v="0"/>
    <n v="55"/>
    <n v="1496"/>
    <s v="GasA"/>
    <s v="Ex"/>
    <s v="Y"/>
    <s v="SBrkr"/>
    <n v="1496"/>
    <n v="0.80017519168883045"/>
    <x v="0"/>
    <n v="636"/>
    <n v="0"/>
    <n v="2132"/>
    <n v="1"/>
    <n v="0"/>
    <n v="1"/>
    <n v="1"/>
    <n v="1"/>
    <n v="1"/>
    <s v="Gd"/>
    <n v="5"/>
    <s v="Min2"/>
    <n v="1"/>
    <s v="Gd"/>
    <s v="BuiltIn"/>
    <n v="1983"/>
    <s v="Fin"/>
    <n v="2"/>
    <n v="612"/>
    <s v="Gd"/>
    <s v="TA"/>
    <s v="Y"/>
    <n v="349"/>
    <n v="40"/>
    <n v="0"/>
    <n v="0"/>
    <n v="0"/>
    <n v="0"/>
    <s v="NA"/>
    <s v="NA"/>
    <s v="NA"/>
    <n v="0"/>
    <n v="9"/>
    <n v="2009"/>
    <s v="WD"/>
    <s v="Normal"/>
    <n v="316600"/>
    <m/>
  </r>
  <r>
    <x v="92"/>
    <n v="60"/>
    <s v="RL"/>
    <n v="95"/>
    <n v="11787"/>
    <s v="Pave"/>
    <s v="NA"/>
    <s v="IR1"/>
    <s v="Lvl"/>
    <s v="AllPub"/>
    <s v="Inside"/>
    <s v="Gtl"/>
    <s v="NoRidge"/>
    <s v="Norm"/>
    <s v="Norm"/>
    <s v="1Fam"/>
    <x v="0"/>
    <x v="3"/>
    <n v="5"/>
    <n v="1996"/>
    <n v="1997"/>
    <s v="Gable"/>
    <s v="CompShg"/>
    <s v="VinylSd"/>
    <s v="VinylSd"/>
    <s v="BrkFace"/>
    <n v="594"/>
    <s v="Gd"/>
    <s v="TA"/>
    <s v="PConc"/>
    <s v="Gd"/>
    <s v="TA"/>
    <s v="No"/>
    <s v="GLQ"/>
    <n v="719"/>
    <s v="Unf"/>
    <n v="0"/>
    <n v="660"/>
    <n v="1379"/>
    <s v="GasA"/>
    <s v="Ex"/>
    <s v="Y"/>
    <s v="SBrkr"/>
    <n v="1383"/>
    <n v="2.6339144965305428E-2"/>
    <x v="0"/>
    <n v="1015"/>
    <n v="0"/>
    <n v="2398"/>
    <n v="1"/>
    <n v="0"/>
    <n v="2"/>
    <n v="1"/>
    <n v="3"/>
    <n v="1"/>
    <s v="Gd"/>
    <n v="8"/>
    <s v="Typ"/>
    <n v="1"/>
    <s v="TA"/>
    <s v="Attchd"/>
    <n v="1996"/>
    <s v="Fin"/>
    <n v="3"/>
    <n v="834"/>
    <s v="TA"/>
    <s v="TA"/>
    <s v="Y"/>
    <n v="239"/>
    <n v="60"/>
    <n v="0"/>
    <n v="0"/>
    <n v="0"/>
    <n v="0"/>
    <s v="NA"/>
    <s v="NA"/>
    <s v="NA"/>
    <n v="0"/>
    <n v="8"/>
    <n v="2007"/>
    <s v="WD"/>
    <s v="Normal"/>
    <n v="315750"/>
    <m/>
  </r>
  <r>
    <x v="93"/>
    <n v="20"/>
    <s v="RL"/>
    <n v="89"/>
    <n v="12898"/>
    <s v="Pave"/>
    <s v="NA"/>
    <s v="IR1"/>
    <s v="HLS"/>
    <s v="AllPub"/>
    <s v="Inside"/>
    <s v="Gtl"/>
    <s v="Timber"/>
    <s v="Norm"/>
    <s v="Norm"/>
    <s v="1Fam"/>
    <x v="1"/>
    <x v="1"/>
    <n v="5"/>
    <n v="2007"/>
    <n v="2008"/>
    <s v="Hip"/>
    <s v="CompShg"/>
    <s v="VinylSd"/>
    <s v="VinylSd"/>
    <s v="Stone"/>
    <n v="70"/>
    <s v="Gd"/>
    <s v="TA"/>
    <s v="PConc"/>
    <s v="Ex"/>
    <s v="TA"/>
    <s v="Gd"/>
    <s v="GLQ"/>
    <n v="1022"/>
    <s v="Unf"/>
    <n v="0"/>
    <n v="598"/>
    <n v="1620"/>
    <s v="GasA"/>
    <s v="Ex"/>
    <s v="Y"/>
    <s v="SBrkr"/>
    <n v="1620"/>
    <n v="0.78822196950046297"/>
    <x v="0"/>
    <n v="0"/>
    <n v="0"/>
    <n v="1620"/>
    <n v="1"/>
    <n v="0"/>
    <n v="2"/>
    <n v="0"/>
    <n v="2"/>
    <n v="1"/>
    <s v="Ex"/>
    <n v="6"/>
    <s v="Typ"/>
    <n v="1"/>
    <s v="Ex"/>
    <s v="Attchd"/>
    <n v="2008"/>
    <s v="Fin"/>
    <n v="3"/>
    <n v="912"/>
    <s v="TA"/>
    <s v="TA"/>
    <s v="Y"/>
    <n v="228"/>
    <n v="0"/>
    <n v="0"/>
    <n v="0"/>
    <n v="0"/>
    <n v="0"/>
    <s v="NA"/>
    <s v="NA"/>
    <s v="NA"/>
    <n v="0"/>
    <n v="9"/>
    <n v="2009"/>
    <s v="WD"/>
    <s v="Normal"/>
    <n v="315500"/>
    <m/>
  </r>
  <r>
    <x v="94"/>
    <n v="70"/>
    <s v="RL"/>
    <n v="70"/>
    <n v="10570"/>
    <s v="Pave"/>
    <s v="NA"/>
    <s v="Reg"/>
    <s v="Bnk"/>
    <s v="AllPub"/>
    <s v="Inside"/>
    <s v="Mod"/>
    <s v="Crawfor"/>
    <s v="Norm"/>
    <s v="Norm"/>
    <s v="1Fam"/>
    <x v="0"/>
    <x v="2"/>
    <n v="8"/>
    <n v="1932"/>
    <n v="1994"/>
    <s v="Hip"/>
    <s v="CompShg"/>
    <s v="BrkFace"/>
    <s v="BrkFace"/>
    <s v="None"/>
    <n v="0"/>
    <s v="Gd"/>
    <s v="TA"/>
    <s v="CBlock"/>
    <s v="Gd"/>
    <s v="Gd"/>
    <s v="No"/>
    <s v="Rec"/>
    <n v="297"/>
    <s v="Unf"/>
    <n v="0"/>
    <n v="556"/>
    <n v="853"/>
    <s v="GasA"/>
    <s v="TA"/>
    <s v="Y"/>
    <s v="SBrkr"/>
    <n v="1549"/>
    <n v="0.42413493705005523"/>
    <x v="0"/>
    <n v="1178"/>
    <n v="0"/>
    <n v="2727"/>
    <n v="0"/>
    <n v="0"/>
    <n v="2"/>
    <n v="1"/>
    <n v="3"/>
    <n v="1"/>
    <s v="Gd"/>
    <n v="10"/>
    <s v="Maj1"/>
    <n v="2"/>
    <s v="TA"/>
    <s v="Detchd"/>
    <n v="1932"/>
    <s v="Unf"/>
    <n v="2"/>
    <n v="440"/>
    <s v="TA"/>
    <s v="TA"/>
    <s v="Y"/>
    <n v="0"/>
    <n v="74"/>
    <n v="0"/>
    <n v="0"/>
    <n v="0"/>
    <n v="0"/>
    <s v="NA"/>
    <s v="NA"/>
    <s v="NA"/>
    <n v="0"/>
    <n v="12"/>
    <n v="2007"/>
    <s v="WD"/>
    <s v="Normal"/>
    <n v="315000"/>
    <m/>
  </r>
  <r>
    <x v="95"/>
    <n v="60"/>
    <s v="RL"/>
    <n v="80"/>
    <n v="9200"/>
    <s v="Pave"/>
    <s v="NA"/>
    <s v="Reg"/>
    <s v="Lvl"/>
    <s v="AllPub"/>
    <s v="Inside"/>
    <s v="Gtl"/>
    <s v="NoRidge"/>
    <s v="Norm"/>
    <s v="Norm"/>
    <s v="1Fam"/>
    <x v="0"/>
    <x v="2"/>
    <n v="5"/>
    <n v="1998"/>
    <n v="1998"/>
    <s v="Gable"/>
    <s v="CompShg"/>
    <s v="VinylSd"/>
    <s v="VinylSd"/>
    <s v="BrkFace"/>
    <n v="473"/>
    <s v="Gd"/>
    <s v="TA"/>
    <s v="PConc"/>
    <s v="Gd"/>
    <s v="TA"/>
    <s v="No"/>
    <s v="GLQ"/>
    <n v="986"/>
    <s v="Unf"/>
    <n v="0"/>
    <n v="484"/>
    <n v="1470"/>
    <s v="GasA"/>
    <s v="Gd"/>
    <s v="Y"/>
    <s v="SBrkr"/>
    <n v="1470"/>
    <n v="0.8933122159444925"/>
    <x v="0"/>
    <n v="1160"/>
    <n v="0"/>
    <n v="2630"/>
    <n v="1"/>
    <n v="0"/>
    <n v="2"/>
    <n v="1"/>
    <n v="4"/>
    <n v="1"/>
    <s v="Gd"/>
    <n v="8"/>
    <s v="Typ"/>
    <n v="1"/>
    <s v="TA"/>
    <s v="Attchd"/>
    <n v="1998"/>
    <s v="Fin"/>
    <n v="3"/>
    <n v="696"/>
    <s v="TA"/>
    <s v="TA"/>
    <s v="Y"/>
    <n v="0"/>
    <n v="66"/>
    <n v="0"/>
    <n v="0"/>
    <n v="0"/>
    <n v="0"/>
    <s v="NA"/>
    <s v="NA"/>
    <s v="NA"/>
    <n v="0"/>
    <n v="6"/>
    <n v="2008"/>
    <s v="WD"/>
    <s v="Normal"/>
    <n v="315000"/>
    <m/>
  </r>
  <r>
    <x v="96"/>
    <n v="20"/>
    <s v="RL"/>
    <n v="85"/>
    <n v="14601"/>
    <s v="Pave"/>
    <s v="NA"/>
    <s v="Reg"/>
    <s v="Lvl"/>
    <s v="AllPub"/>
    <s v="Inside"/>
    <s v="Gtl"/>
    <s v="Timber"/>
    <s v="Norm"/>
    <s v="Norm"/>
    <s v="1Fam"/>
    <x v="1"/>
    <x v="1"/>
    <n v="5"/>
    <n v="2006"/>
    <n v="2006"/>
    <s v="Hip"/>
    <s v="CompShg"/>
    <s v="VinylSd"/>
    <s v="VinylSd"/>
    <s v="BrkFace"/>
    <n v="584"/>
    <s v="Ex"/>
    <s v="TA"/>
    <s v="PConc"/>
    <s v="Ex"/>
    <s v="TA"/>
    <s v="Av"/>
    <s v="GLQ"/>
    <n v="1260"/>
    <s v="Unf"/>
    <n v="0"/>
    <n v="578"/>
    <n v="1838"/>
    <s v="GasA"/>
    <s v="Ex"/>
    <s v="Y"/>
    <s v="SBrkr"/>
    <n v="1838"/>
    <n v="0.68039189591579552"/>
    <x v="0"/>
    <n v="0"/>
    <n v="0"/>
    <n v="1838"/>
    <n v="1"/>
    <n v="0"/>
    <n v="2"/>
    <n v="0"/>
    <n v="2"/>
    <n v="1"/>
    <s v="Ex"/>
    <n v="8"/>
    <s v="Typ"/>
    <n v="1"/>
    <s v="Gd"/>
    <s v="Attchd"/>
    <n v="2006"/>
    <s v="Fin"/>
    <n v="3"/>
    <n v="765"/>
    <s v="TA"/>
    <s v="TA"/>
    <s v="Y"/>
    <n v="270"/>
    <n v="68"/>
    <n v="0"/>
    <n v="0"/>
    <n v="0"/>
    <n v="0"/>
    <s v="NA"/>
    <s v="NA"/>
    <s v="NA"/>
    <n v="0"/>
    <n v="3"/>
    <n v="2009"/>
    <s v="WD"/>
    <s v="Normal"/>
    <n v="315000"/>
    <m/>
  </r>
  <r>
    <x v="97"/>
    <n v="20"/>
    <s v="RL"/>
    <n v="129"/>
    <n v="16737"/>
    <s v="Pave"/>
    <s v="NA"/>
    <s v="Reg"/>
    <s v="Lvl"/>
    <s v="AllPub"/>
    <s v="FR3"/>
    <s v="Gtl"/>
    <s v="NridgHt"/>
    <s v="Norm"/>
    <s v="Norm"/>
    <s v="1Fam"/>
    <x v="1"/>
    <x v="1"/>
    <n v="5"/>
    <n v="2004"/>
    <n v="2005"/>
    <s v="Hip"/>
    <s v="CompShg"/>
    <s v="VinylSd"/>
    <s v="VinylSd"/>
    <s v="BrkFace"/>
    <n v="66"/>
    <s v="Gd"/>
    <s v="TA"/>
    <s v="PConc"/>
    <s v="Ex"/>
    <s v="TA"/>
    <s v="Av"/>
    <s v="GLQ"/>
    <n v="1447"/>
    <s v="Unf"/>
    <n v="0"/>
    <n v="533"/>
    <n v="1980"/>
    <s v="GasA"/>
    <s v="Ex"/>
    <s v="Y"/>
    <s v="SBrkr"/>
    <n v="1980"/>
    <n v="0.65442384414603283"/>
    <x v="0"/>
    <n v="0"/>
    <n v="0"/>
    <n v="1980"/>
    <n v="1"/>
    <n v="0"/>
    <n v="2"/>
    <n v="0"/>
    <n v="3"/>
    <n v="1"/>
    <s v="Ex"/>
    <n v="8"/>
    <s v="Typ"/>
    <n v="1"/>
    <s v="Gd"/>
    <s v="Attchd"/>
    <n v="2004"/>
    <s v="Fin"/>
    <n v="3"/>
    <n v="770"/>
    <s v="TA"/>
    <s v="TA"/>
    <s v="Y"/>
    <n v="194"/>
    <n v="45"/>
    <n v="0"/>
    <n v="0"/>
    <n v="0"/>
    <n v="0"/>
    <s v="NA"/>
    <s v="NA"/>
    <s v="NA"/>
    <n v="0"/>
    <n v="9"/>
    <n v="2006"/>
    <s v="WD"/>
    <s v="Normal"/>
    <n v="315000"/>
    <m/>
  </r>
  <r>
    <x v="98"/>
    <n v="20"/>
    <s v="RL"/>
    <n v="90"/>
    <n v="11694"/>
    <s v="Pave"/>
    <s v="NA"/>
    <s v="Reg"/>
    <s v="Lvl"/>
    <s v="AllPub"/>
    <s v="Inside"/>
    <s v="Gtl"/>
    <s v="NridgHt"/>
    <s v="Norm"/>
    <s v="Norm"/>
    <s v="1Fam"/>
    <x v="1"/>
    <x v="1"/>
    <n v="5"/>
    <n v="2007"/>
    <n v="2007"/>
    <s v="Hip"/>
    <s v="CompShg"/>
    <s v="CemntBd"/>
    <s v="CmentBd"/>
    <s v="BrkFace"/>
    <n v="452"/>
    <s v="Ex"/>
    <s v="TA"/>
    <s v="PConc"/>
    <s v="Ex"/>
    <s v="TA"/>
    <s v="Av"/>
    <s v="GLQ"/>
    <n v="48"/>
    <s v="Unf"/>
    <n v="0"/>
    <n v="1774"/>
    <n v="1822"/>
    <s v="GasA"/>
    <s v="Ex"/>
    <s v="Y"/>
    <s v="SBrkr"/>
    <n v="1828"/>
    <n v="0.81344036732949632"/>
    <x v="0"/>
    <n v="0"/>
    <n v="0"/>
    <n v="1828"/>
    <n v="0"/>
    <n v="0"/>
    <n v="2"/>
    <n v="0"/>
    <n v="3"/>
    <n v="1"/>
    <s v="Gd"/>
    <n v="9"/>
    <s v="Typ"/>
    <n v="1"/>
    <s v="Gd"/>
    <s v="Attchd"/>
    <n v="2007"/>
    <s v="Unf"/>
    <n v="3"/>
    <n v="774"/>
    <s v="TA"/>
    <s v="TA"/>
    <s v="Y"/>
    <n v="0"/>
    <n v="108"/>
    <n v="0"/>
    <n v="0"/>
    <n v="260"/>
    <n v="0"/>
    <s v="NA"/>
    <s v="NA"/>
    <s v="NA"/>
    <n v="0"/>
    <n v="7"/>
    <n v="2007"/>
    <s v="New"/>
    <s v="Partial"/>
    <n v="314813"/>
    <m/>
  </r>
  <r>
    <x v="99"/>
    <n v="60"/>
    <s v="RL"/>
    <s v="NA"/>
    <n v="11050"/>
    <s v="Pave"/>
    <s v="NA"/>
    <s v="Reg"/>
    <s v="Lvl"/>
    <s v="AllPub"/>
    <s v="Inside"/>
    <s v="Gtl"/>
    <s v="CollgCr"/>
    <s v="PosN"/>
    <s v="Norm"/>
    <s v="1Fam"/>
    <x v="0"/>
    <x v="1"/>
    <n v="5"/>
    <n v="2000"/>
    <n v="2000"/>
    <s v="Hip"/>
    <s v="CompShg"/>
    <s v="VinylSd"/>
    <s v="VinylSd"/>
    <s v="BrkFace"/>
    <n v="204"/>
    <s v="Gd"/>
    <s v="TA"/>
    <s v="PConc"/>
    <s v="Ex"/>
    <s v="TA"/>
    <s v="Mn"/>
    <s v="GLQ"/>
    <n v="904"/>
    <s v="Unf"/>
    <n v="0"/>
    <n v="536"/>
    <n v="1440"/>
    <s v="GasA"/>
    <s v="Ex"/>
    <s v="Y"/>
    <s v="SBrkr"/>
    <n v="1476"/>
    <n v="0.52457737527386983"/>
    <x v="0"/>
    <n v="677"/>
    <n v="0"/>
    <n v="2153"/>
    <n v="1"/>
    <n v="0"/>
    <n v="2"/>
    <n v="1"/>
    <n v="3"/>
    <n v="1"/>
    <s v="Ex"/>
    <n v="8"/>
    <s v="Typ"/>
    <n v="2"/>
    <s v="Ex"/>
    <s v="Attchd"/>
    <n v="2000"/>
    <s v="Fin"/>
    <n v="3"/>
    <n v="736"/>
    <s v="TA"/>
    <s v="TA"/>
    <s v="Y"/>
    <n v="253"/>
    <n v="142"/>
    <n v="0"/>
    <n v="0"/>
    <n v="0"/>
    <n v="0"/>
    <s v="NA"/>
    <s v="NA"/>
    <s v="NA"/>
    <n v="0"/>
    <n v="5"/>
    <n v="2009"/>
    <s v="WD"/>
    <s v="Normal"/>
    <n v="313000"/>
    <m/>
  </r>
  <r>
    <x v="100"/>
    <n v="20"/>
    <s v="RL"/>
    <n v="85"/>
    <n v="14331"/>
    <s v="Pave"/>
    <s v="NA"/>
    <s v="Reg"/>
    <s v="Lvl"/>
    <s v="AllPub"/>
    <s v="Inside"/>
    <s v="Gtl"/>
    <s v="Timber"/>
    <s v="Norm"/>
    <s v="Norm"/>
    <s v="1Fam"/>
    <x v="1"/>
    <x v="2"/>
    <n v="5"/>
    <n v="2002"/>
    <n v="2002"/>
    <s v="Hip"/>
    <s v="CompShg"/>
    <s v="VinylSd"/>
    <s v="VinylSd"/>
    <s v="BrkFace"/>
    <n v="630"/>
    <s v="Gd"/>
    <s v="TA"/>
    <s v="PConc"/>
    <s v="Ex"/>
    <s v="TA"/>
    <s v="Gd"/>
    <s v="GLQ"/>
    <n v="1274"/>
    <s v="Unf"/>
    <n v="0"/>
    <n v="526"/>
    <n v="1800"/>
    <s v="GasA"/>
    <s v="Ex"/>
    <s v="Y"/>
    <s v="SBrkr"/>
    <n v="1800"/>
    <n v="0.50458454242195039"/>
    <x v="0"/>
    <n v="0"/>
    <n v="0"/>
    <n v="1800"/>
    <n v="1"/>
    <n v="0"/>
    <n v="2"/>
    <n v="0"/>
    <n v="3"/>
    <n v="1"/>
    <s v="Gd"/>
    <n v="7"/>
    <s v="Typ"/>
    <n v="1"/>
    <s v="Gd"/>
    <s v="Attchd"/>
    <n v="2002"/>
    <s v="Fin"/>
    <n v="3"/>
    <n v="765"/>
    <s v="TA"/>
    <s v="TA"/>
    <s v="Y"/>
    <n v="270"/>
    <n v="78"/>
    <n v="0"/>
    <n v="0"/>
    <n v="0"/>
    <n v="0"/>
    <s v="NA"/>
    <s v="NA"/>
    <s v="NA"/>
    <n v="0"/>
    <n v="5"/>
    <n v="2006"/>
    <s v="WD"/>
    <s v="Normal"/>
    <n v="312500"/>
    <m/>
  </r>
  <r>
    <x v="101"/>
    <n v="20"/>
    <s v="RL"/>
    <n v="79"/>
    <n v="9416"/>
    <s v="Pave"/>
    <s v="NA"/>
    <s v="Reg"/>
    <s v="Lvl"/>
    <s v="AllPub"/>
    <s v="Inside"/>
    <s v="Gtl"/>
    <s v="Somerst"/>
    <s v="Norm"/>
    <s v="Norm"/>
    <s v="1Fam"/>
    <x v="1"/>
    <x v="3"/>
    <n v="5"/>
    <n v="2007"/>
    <n v="2007"/>
    <s v="Hip"/>
    <s v="CompShg"/>
    <s v="CemntBd"/>
    <s v="CmentBd"/>
    <s v="Stone"/>
    <n v="205"/>
    <s v="Ex"/>
    <s v="TA"/>
    <s v="PConc"/>
    <s v="Ex"/>
    <s v="TA"/>
    <s v="No"/>
    <s v="GLQ"/>
    <n v="1126"/>
    <s v="Unf"/>
    <n v="0"/>
    <n v="600"/>
    <n v="1726"/>
    <s v="GasA"/>
    <s v="Ex"/>
    <s v="Y"/>
    <s v="SBrkr"/>
    <n v="1726"/>
    <n v="0.64046994682082281"/>
    <x v="0"/>
    <n v="0"/>
    <n v="0"/>
    <n v="1726"/>
    <n v="1"/>
    <n v="0"/>
    <n v="2"/>
    <n v="0"/>
    <n v="3"/>
    <n v="1"/>
    <s v="Ex"/>
    <n v="8"/>
    <s v="Typ"/>
    <n v="1"/>
    <s v="Gd"/>
    <s v="Attchd"/>
    <n v="2007"/>
    <s v="Fin"/>
    <n v="3"/>
    <n v="786"/>
    <s v="TA"/>
    <s v="TA"/>
    <s v="Y"/>
    <n v="171"/>
    <n v="138"/>
    <n v="0"/>
    <n v="0"/>
    <n v="266"/>
    <n v="0"/>
    <s v="NA"/>
    <s v="NA"/>
    <s v="NA"/>
    <n v="0"/>
    <n v="9"/>
    <n v="2007"/>
    <s v="New"/>
    <s v="Partial"/>
    <n v="311872"/>
    <m/>
  </r>
  <r>
    <x v="102"/>
    <n v="50"/>
    <s v="RL"/>
    <s v="NA"/>
    <n v="15660"/>
    <s v="Pave"/>
    <s v="NA"/>
    <s v="IR1"/>
    <s v="Lvl"/>
    <s v="AllPub"/>
    <s v="Corner"/>
    <s v="Gtl"/>
    <s v="Crawfor"/>
    <s v="Norm"/>
    <s v="Norm"/>
    <s v="1Fam"/>
    <x v="3"/>
    <x v="3"/>
    <n v="9"/>
    <n v="1939"/>
    <n v="2006"/>
    <s v="Gable"/>
    <s v="CompShg"/>
    <s v="VinylSd"/>
    <s v="VinylSd"/>
    <s v="BrkFace"/>
    <n v="312"/>
    <s v="Gd"/>
    <s v="Gd"/>
    <s v="CBlock"/>
    <s v="TA"/>
    <s v="TA"/>
    <s v="No"/>
    <s v="BLQ"/>
    <n v="341"/>
    <s v="Unf"/>
    <n v="0"/>
    <n v="457"/>
    <n v="798"/>
    <s v="GasA"/>
    <s v="Ex"/>
    <s v="Y"/>
    <s v="SBrkr"/>
    <n v="1137"/>
    <n v="0.18696581406346924"/>
    <x v="0"/>
    <n v="817"/>
    <n v="0"/>
    <n v="1954"/>
    <n v="0"/>
    <n v="1"/>
    <n v="1"/>
    <n v="1"/>
    <n v="3"/>
    <n v="1"/>
    <s v="Gd"/>
    <n v="8"/>
    <s v="Typ"/>
    <n v="2"/>
    <s v="TA"/>
    <s v="Attchd"/>
    <n v="1939"/>
    <s v="Unf"/>
    <n v="2"/>
    <n v="431"/>
    <s v="TA"/>
    <s v="TA"/>
    <s v="Y"/>
    <n v="0"/>
    <n v="119"/>
    <n v="150"/>
    <n v="0"/>
    <n v="0"/>
    <n v="0"/>
    <s v="NA"/>
    <s v="NA"/>
    <s v="NA"/>
    <n v="0"/>
    <n v="5"/>
    <n v="2008"/>
    <s v="WD"/>
    <s v="Normal"/>
    <n v="311500"/>
    <m/>
  </r>
  <r>
    <x v="103"/>
    <n v="60"/>
    <s v="RL"/>
    <s v="NA"/>
    <n v="14541"/>
    <s v="Pave"/>
    <s v="NA"/>
    <s v="IR1"/>
    <s v="Lvl"/>
    <s v="AllPub"/>
    <s v="Corner"/>
    <s v="Gtl"/>
    <s v="NoRidge"/>
    <s v="Norm"/>
    <s v="Norm"/>
    <s v="1Fam"/>
    <x v="0"/>
    <x v="2"/>
    <n v="7"/>
    <n v="1993"/>
    <n v="1993"/>
    <s v="Gable"/>
    <s v="CompShg"/>
    <s v="MetalSd"/>
    <s v="MetalSd"/>
    <s v="None"/>
    <n v="0"/>
    <s v="Gd"/>
    <s v="Gd"/>
    <s v="PConc"/>
    <s v="Gd"/>
    <s v="Gd"/>
    <s v="No"/>
    <s v="GLQ"/>
    <n v="1012"/>
    <s v="Unf"/>
    <n v="0"/>
    <n v="326"/>
    <n v="1338"/>
    <s v="GasA"/>
    <s v="Ex"/>
    <s v="Y"/>
    <s v="SBrkr"/>
    <n v="1352"/>
    <n v="0.29390255889631867"/>
    <x v="0"/>
    <n v="1168"/>
    <n v="0"/>
    <n v="2520"/>
    <n v="1"/>
    <n v="0"/>
    <n v="2"/>
    <n v="1"/>
    <n v="5"/>
    <n v="1"/>
    <s v="Gd"/>
    <n v="10"/>
    <s v="Typ"/>
    <n v="1"/>
    <s v="TA"/>
    <s v="Attchd"/>
    <n v="1993"/>
    <s v="RFn"/>
    <n v="3"/>
    <n v="796"/>
    <s v="TA"/>
    <s v="TA"/>
    <s v="Y"/>
    <n v="209"/>
    <n v="55"/>
    <n v="0"/>
    <n v="0"/>
    <n v="0"/>
    <n v="0"/>
    <s v="NA"/>
    <s v="NA"/>
    <s v="NA"/>
    <n v="0"/>
    <n v="11"/>
    <n v="2006"/>
    <s v="WD"/>
    <s v="Abnorml"/>
    <n v="310000"/>
    <m/>
  </r>
  <r>
    <x v="104"/>
    <n v="60"/>
    <s v="FV"/>
    <n v="85"/>
    <n v="11003"/>
    <s v="Pave"/>
    <s v="NA"/>
    <s v="Reg"/>
    <s v="Lvl"/>
    <s v="AllPub"/>
    <s v="Inside"/>
    <s v="Gtl"/>
    <s v="Somerst"/>
    <s v="Norm"/>
    <s v="Norm"/>
    <s v="1Fam"/>
    <x v="0"/>
    <x v="0"/>
    <n v="5"/>
    <n v="2008"/>
    <n v="2008"/>
    <s v="Gable"/>
    <s v="CompShg"/>
    <s v="VinylSd"/>
    <s v="VinylSd"/>
    <s v="Stone"/>
    <n v="160"/>
    <s v="Ex"/>
    <s v="TA"/>
    <s v="PConc"/>
    <s v="Ex"/>
    <s v="TA"/>
    <s v="Av"/>
    <s v="GLQ"/>
    <n v="765"/>
    <s v="Unf"/>
    <n v="0"/>
    <n v="252"/>
    <n v="1017"/>
    <s v="GasA"/>
    <s v="Ex"/>
    <s v="Y"/>
    <s v="SBrkr"/>
    <n v="1026"/>
    <n v="0.36982715338553085"/>
    <x v="1"/>
    <n v="981"/>
    <n v="0"/>
    <n v="2007"/>
    <n v="1"/>
    <n v="0"/>
    <n v="2"/>
    <n v="1"/>
    <n v="3"/>
    <n v="1"/>
    <s v="Ex"/>
    <n v="10"/>
    <s v="Typ"/>
    <n v="1"/>
    <s v="Ex"/>
    <s v="Attchd"/>
    <n v="2008"/>
    <s v="Fin"/>
    <n v="3"/>
    <n v="812"/>
    <s v="TA"/>
    <s v="TA"/>
    <s v="Y"/>
    <n v="168"/>
    <n v="52"/>
    <n v="0"/>
    <n v="0"/>
    <n v="0"/>
    <n v="0"/>
    <s v="NA"/>
    <s v="NA"/>
    <s v="NA"/>
    <n v="0"/>
    <n v="4"/>
    <n v="2009"/>
    <s v="WD"/>
    <s v="Normal"/>
    <n v="310000"/>
    <m/>
  </r>
  <r>
    <x v="105"/>
    <n v="60"/>
    <s v="RL"/>
    <n v="108"/>
    <n v="13418"/>
    <s v="Pave"/>
    <s v="NA"/>
    <s v="Reg"/>
    <s v="Lvl"/>
    <s v="AllPub"/>
    <s v="Inside"/>
    <s v="Gtl"/>
    <s v="NridgHt"/>
    <s v="Norm"/>
    <s v="Norm"/>
    <s v="1Fam"/>
    <x v="0"/>
    <x v="2"/>
    <n v="5"/>
    <n v="2004"/>
    <n v="2005"/>
    <s v="Gable"/>
    <s v="CompShg"/>
    <s v="VinylSd"/>
    <s v="VinylSd"/>
    <s v="Stone"/>
    <n v="132"/>
    <s v="Gd"/>
    <s v="TA"/>
    <s v="PConc"/>
    <s v="Ex"/>
    <s v="TA"/>
    <s v="Av"/>
    <s v="Unf"/>
    <n v="0"/>
    <s v="Unf"/>
    <n v="0"/>
    <n v="1117"/>
    <n v="1117"/>
    <s v="GasA"/>
    <s v="Ex"/>
    <s v="Y"/>
    <s v="SBrkr"/>
    <n v="1132"/>
    <n v="0.2015367323600582"/>
    <x v="0"/>
    <n v="1320"/>
    <n v="0"/>
    <n v="2452"/>
    <n v="0"/>
    <n v="0"/>
    <n v="3"/>
    <n v="1"/>
    <n v="4"/>
    <n v="1"/>
    <s v="Gd"/>
    <n v="9"/>
    <s v="Typ"/>
    <n v="1"/>
    <s v="Gd"/>
    <s v="BuiltIn"/>
    <n v="2004"/>
    <s v="Fin"/>
    <n v="3"/>
    <n v="691"/>
    <s v="TA"/>
    <s v="TA"/>
    <s v="Y"/>
    <n v="113"/>
    <n v="32"/>
    <n v="0"/>
    <n v="0"/>
    <n v="0"/>
    <n v="0"/>
    <s v="NA"/>
    <s v="NA"/>
    <s v="NA"/>
    <n v="0"/>
    <n v="9"/>
    <n v="2006"/>
    <s v="WD"/>
    <s v="Normal"/>
    <n v="309000"/>
    <m/>
  </r>
  <r>
    <x v="106"/>
    <n v="20"/>
    <s v="RL"/>
    <n v="75"/>
    <n v="10084"/>
    <s v="Pave"/>
    <s v="NA"/>
    <s v="Reg"/>
    <s v="Lvl"/>
    <s v="AllPub"/>
    <s v="Inside"/>
    <s v="Gtl"/>
    <s v="Somerst"/>
    <s v="Norm"/>
    <s v="Norm"/>
    <s v="1Fam"/>
    <x v="1"/>
    <x v="2"/>
    <n v="5"/>
    <n v="2004"/>
    <n v="2005"/>
    <s v="Gable"/>
    <s v="CompShg"/>
    <s v="VinylSd"/>
    <s v="VinylSd"/>
    <s v="Stone"/>
    <n v="186"/>
    <s v="Gd"/>
    <s v="TA"/>
    <s v="PConc"/>
    <s v="Ex"/>
    <s v="TA"/>
    <s v="Av"/>
    <s v="GLQ"/>
    <n v="1369"/>
    <s v="Unf"/>
    <n v="0"/>
    <n v="317"/>
    <n v="1686"/>
    <s v="GasA"/>
    <s v="Ex"/>
    <s v="Y"/>
    <s v="SBrkr"/>
    <n v="1694"/>
    <n v="0.12205927218485269"/>
    <x v="0"/>
    <n v="0"/>
    <n v="0"/>
    <n v="1694"/>
    <n v="1"/>
    <n v="0"/>
    <n v="2"/>
    <n v="0"/>
    <n v="3"/>
    <n v="1"/>
    <s v="Gd"/>
    <n v="7"/>
    <s v="Typ"/>
    <n v="1"/>
    <s v="Gd"/>
    <s v="Attchd"/>
    <n v="2004"/>
    <s v="RFn"/>
    <n v="2"/>
    <n v="636"/>
    <s v="TA"/>
    <s v="TA"/>
    <s v="Y"/>
    <n v="255"/>
    <n v="57"/>
    <n v="0"/>
    <n v="0"/>
    <n v="0"/>
    <n v="0"/>
    <s v="NA"/>
    <s v="NA"/>
    <s v="NA"/>
    <n v="0"/>
    <n v="8"/>
    <n v="2007"/>
    <s v="WD"/>
    <s v="Normal"/>
    <n v="307000"/>
    <m/>
  </r>
  <r>
    <x v="107"/>
    <n v="20"/>
    <s v="RL"/>
    <n v="98"/>
    <n v="11478"/>
    <s v="Pave"/>
    <s v="NA"/>
    <s v="Reg"/>
    <s v="Lvl"/>
    <s v="AllPub"/>
    <s v="Inside"/>
    <s v="Gtl"/>
    <s v="NridgHt"/>
    <s v="Norm"/>
    <s v="Norm"/>
    <s v="1Fam"/>
    <x v="1"/>
    <x v="2"/>
    <n v="5"/>
    <n v="2007"/>
    <n v="2008"/>
    <s v="Gable"/>
    <s v="CompShg"/>
    <s v="VinylSd"/>
    <s v="VinylSd"/>
    <s v="Stone"/>
    <n v="200"/>
    <s v="Gd"/>
    <s v="TA"/>
    <s v="PConc"/>
    <s v="Ex"/>
    <s v="TA"/>
    <s v="No"/>
    <s v="GLQ"/>
    <n v="1218"/>
    <s v="Unf"/>
    <n v="0"/>
    <n v="486"/>
    <n v="1704"/>
    <s v="GasA"/>
    <s v="Ex"/>
    <s v="Y"/>
    <s v="SBrkr"/>
    <n v="1704"/>
    <n v="0.38139258529952103"/>
    <x v="0"/>
    <n v="0"/>
    <n v="0"/>
    <n v="1704"/>
    <n v="1"/>
    <n v="0"/>
    <n v="2"/>
    <n v="0"/>
    <n v="3"/>
    <n v="1"/>
    <s v="Gd"/>
    <n v="7"/>
    <s v="Typ"/>
    <n v="1"/>
    <s v="Gd"/>
    <s v="Attchd"/>
    <n v="2008"/>
    <s v="RFn"/>
    <n v="3"/>
    <n v="772"/>
    <s v="TA"/>
    <s v="TA"/>
    <s v="Y"/>
    <n v="0"/>
    <n v="50"/>
    <n v="0"/>
    <n v="0"/>
    <n v="0"/>
    <n v="0"/>
    <s v="NA"/>
    <s v="NA"/>
    <s v="NA"/>
    <n v="0"/>
    <n v="5"/>
    <n v="2010"/>
    <s v="WD"/>
    <s v="Normal"/>
    <n v="306000"/>
    <m/>
  </r>
  <r>
    <x v="108"/>
    <n v="20"/>
    <s v="RL"/>
    <n v="80"/>
    <n v="10386"/>
    <s v="Pave"/>
    <s v="NA"/>
    <s v="Reg"/>
    <s v="Lvl"/>
    <s v="AllPub"/>
    <s v="Inside"/>
    <s v="Gtl"/>
    <s v="CollgCr"/>
    <s v="Norm"/>
    <s v="Norm"/>
    <s v="1Fam"/>
    <x v="1"/>
    <x v="2"/>
    <n v="5"/>
    <n v="2004"/>
    <n v="2005"/>
    <s v="Gable"/>
    <s v="CompShg"/>
    <s v="CemntBd"/>
    <s v="CmentBd"/>
    <s v="Stone"/>
    <n v="246"/>
    <s v="Gd"/>
    <s v="TA"/>
    <s v="PConc"/>
    <s v="Gd"/>
    <s v="TA"/>
    <s v="No"/>
    <s v="GLQ"/>
    <n v="1464"/>
    <s v="Unf"/>
    <n v="0"/>
    <n v="536"/>
    <n v="2000"/>
    <s v="GasA"/>
    <s v="Ex"/>
    <s v="Y"/>
    <s v="SBrkr"/>
    <n v="2000"/>
    <n v="0.3841202514080615"/>
    <x v="0"/>
    <n v="0"/>
    <n v="0"/>
    <n v="2000"/>
    <n v="1"/>
    <n v="0"/>
    <n v="2"/>
    <n v="0"/>
    <n v="3"/>
    <n v="1"/>
    <s v="Gd"/>
    <n v="8"/>
    <s v="Typ"/>
    <n v="0"/>
    <s v="NA"/>
    <s v="Attchd"/>
    <n v="2004"/>
    <s v="Fin"/>
    <n v="3"/>
    <n v="888"/>
    <s v="TA"/>
    <s v="TA"/>
    <s v="Y"/>
    <n v="168"/>
    <n v="0"/>
    <n v="0"/>
    <n v="0"/>
    <n v="0"/>
    <n v="0"/>
    <s v="NA"/>
    <s v="NA"/>
    <s v="NA"/>
    <n v="0"/>
    <n v="7"/>
    <n v="2007"/>
    <s v="WD"/>
    <s v="Normal"/>
    <n v="305900"/>
    <m/>
  </r>
  <r>
    <x v="109"/>
    <n v="60"/>
    <s v="RL"/>
    <n v="85"/>
    <n v="12244"/>
    <s v="Pave"/>
    <s v="NA"/>
    <s v="Reg"/>
    <s v="Lvl"/>
    <s v="AllPub"/>
    <s v="Inside"/>
    <s v="Gtl"/>
    <s v="Timber"/>
    <s v="Norm"/>
    <s v="Norm"/>
    <s v="1Fam"/>
    <x v="0"/>
    <x v="2"/>
    <n v="5"/>
    <n v="2003"/>
    <n v="2003"/>
    <s v="Hip"/>
    <s v="CompShg"/>
    <s v="VinylSd"/>
    <s v="VinylSd"/>
    <s v="Stone"/>
    <n v="226"/>
    <s v="Gd"/>
    <s v="TA"/>
    <s v="PConc"/>
    <s v="Gd"/>
    <s v="TA"/>
    <s v="Gd"/>
    <s v="GLQ"/>
    <n v="871"/>
    <s v="Unf"/>
    <n v="0"/>
    <n v="611"/>
    <n v="1482"/>
    <s v="GasA"/>
    <s v="Ex"/>
    <s v="Y"/>
    <s v="SBrkr"/>
    <n v="1482"/>
    <n v="0.34915187388397784"/>
    <x v="0"/>
    <n v="780"/>
    <n v="0"/>
    <n v="2262"/>
    <n v="1"/>
    <n v="0"/>
    <n v="2"/>
    <n v="1"/>
    <n v="4"/>
    <n v="1"/>
    <s v="Gd"/>
    <n v="10"/>
    <s v="Typ"/>
    <n v="2"/>
    <s v="Gd"/>
    <s v="Attchd"/>
    <n v="2003"/>
    <s v="Fin"/>
    <n v="3"/>
    <n v="749"/>
    <s v="TA"/>
    <s v="TA"/>
    <s v="Y"/>
    <n v="168"/>
    <n v="0"/>
    <n v="0"/>
    <n v="0"/>
    <n v="0"/>
    <n v="0"/>
    <s v="NA"/>
    <s v="NA"/>
    <s v="NA"/>
    <n v="0"/>
    <n v="8"/>
    <n v="2008"/>
    <s v="WD"/>
    <s v="Normal"/>
    <n v="305000"/>
    <m/>
  </r>
  <r>
    <x v="110"/>
    <n v="60"/>
    <s v="FV"/>
    <n v="75"/>
    <n v="9000"/>
    <s v="Pave"/>
    <s v="NA"/>
    <s v="Reg"/>
    <s v="Lvl"/>
    <s v="AllPub"/>
    <s v="Inside"/>
    <s v="Gtl"/>
    <s v="Somerst"/>
    <s v="Norm"/>
    <s v="Norm"/>
    <s v="1Fam"/>
    <x v="0"/>
    <x v="2"/>
    <n v="5"/>
    <n v="2007"/>
    <n v="2007"/>
    <s v="Gable"/>
    <s v="CompShg"/>
    <s v="CemntBd"/>
    <s v="CmentBd"/>
    <s v="None"/>
    <n v="0"/>
    <s v="Gd"/>
    <s v="TA"/>
    <s v="PConc"/>
    <s v="Gd"/>
    <s v="TA"/>
    <s v="Av"/>
    <s v="GLQ"/>
    <n v="64"/>
    <s v="Unf"/>
    <n v="0"/>
    <n v="1120"/>
    <n v="1184"/>
    <s v="GasA"/>
    <s v="Ex"/>
    <s v="Y"/>
    <s v="SBrkr"/>
    <n v="1184"/>
    <n v="0.22120602190746963"/>
    <x v="0"/>
    <n v="1426"/>
    <n v="0"/>
    <n v="2610"/>
    <n v="0"/>
    <n v="0"/>
    <n v="2"/>
    <n v="1"/>
    <n v="4"/>
    <n v="1"/>
    <s v="Ex"/>
    <n v="11"/>
    <s v="Typ"/>
    <n v="1"/>
    <s v="Gd"/>
    <s v="BuiltIn"/>
    <n v="2007"/>
    <s v="Fin"/>
    <n v="2"/>
    <n v="550"/>
    <s v="TA"/>
    <s v="TA"/>
    <s v="Y"/>
    <n v="208"/>
    <n v="364"/>
    <n v="0"/>
    <n v="0"/>
    <n v="0"/>
    <n v="0"/>
    <s v="NA"/>
    <s v="NA"/>
    <s v="NA"/>
    <n v="0"/>
    <n v="8"/>
    <n v="2007"/>
    <s v="New"/>
    <s v="Partial"/>
    <n v="303477"/>
    <m/>
  </r>
  <r>
    <x v="111"/>
    <n v="20"/>
    <s v="RL"/>
    <s v="NA"/>
    <n v="115149"/>
    <s v="Pave"/>
    <s v="NA"/>
    <s v="IR2"/>
    <s v="Low"/>
    <s v="AllPub"/>
    <s v="CulDSac"/>
    <s v="Sev"/>
    <s v="ClearCr"/>
    <s v="Norm"/>
    <s v="Norm"/>
    <s v="1Fam"/>
    <x v="1"/>
    <x v="3"/>
    <n v="5"/>
    <n v="1971"/>
    <n v="2002"/>
    <s v="Gable"/>
    <s v="CompShg"/>
    <s v="Plywood"/>
    <s v="Plywood"/>
    <s v="Stone"/>
    <n v="351"/>
    <s v="TA"/>
    <s v="TA"/>
    <s v="CBlock"/>
    <s v="Gd"/>
    <s v="TA"/>
    <s v="Gd"/>
    <s v="GLQ"/>
    <n v="1219"/>
    <s v="Unf"/>
    <n v="0"/>
    <n v="424"/>
    <n v="1643"/>
    <s v="GasA"/>
    <s v="TA"/>
    <s v="Y"/>
    <s v="SBrkr"/>
    <n v="1824"/>
    <n v="0.5255097656144766"/>
    <x v="0"/>
    <n v="0"/>
    <n v="0"/>
    <n v="1824"/>
    <n v="1"/>
    <n v="0"/>
    <n v="2"/>
    <n v="0"/>
    <n v="2"/>
    <n v="1"/>
    <s v="Gd"/>
    <n v="5"/>
    <s v="Typ"/>
    <n v="2"/>
    <s v="TA"/>
    <s v="Attchd"/>
    <n v="1971"/>
    <s v="Unf"/>
    <n v="2"/>
    <n v="739"/>
    <s v="TA"/>
    <s v="TA"/>
    <s v="Y"/>
    <n v="380"/>
    <n v="48"/>
    <n v="0"/>
    <n v="0"/>
    <n v="0"/>
    <n v="0"/>
    <s v="NA"/>
    <s v="NA"/>
    <s v="NA"/>
    <n v="0"/>
    <n v="6"/>
    <n v="2007"/>
    <s v="WD"/>
    <s v="Normal"/>
    <n v="302000"/>
    <m/>
  </r>
  <r>
    <x v="112"/>
    <n v="60"/>
    <s v="RL"/>
    <s v="NA"/>
    <n v="9572"/>
    <s v="Pave"/>
    <s v="NA"/>
    <s v="IR1"/>
    <s v="Lvl"/>
    <s v="AllPub"/>
    <s v="Inside"/>
    <s v="Gtl"/>
    <s v="NoRidge"/>
    <s v="Norm"/>
    <s v="Norm"/>
    <s v="1Fam"/>
    <x v="0"/>
    <x v="2"/>
    <n v="5"/>
    <n v="1990"/>
    <n v="1990"/>
    <s v="Gable"/>
    <s v="CompShg"/>
    <s v="Wd Sdng"/>
    <s v="Wd Sdng"/>
    <s v="BrkFace"/>
    <n v="336"/>
    <s v="Gd"/>
    <s v="TA"/>
    <s v="PConc"/>
    <s v="Ex"/>
    <s v="TA"/>
    <s v="No"/>
    <s v="GLQ"/>
    <n v="482"/>
    <s v="Unf"/>
    <n v="0"/>
    <n v="971"/>
    <n v="1453"/>
    <s v="GasA"/>
    <s v="Ex"/>
    <s v="Y"/>
    <s v="SBrkr"/>
    <n v="1453"/>
    <n v="0.52158109058983904"/>
    <x v="0"/>
    <n v="1357"/>
    <n v="0"/>
    <n v="2810"/>
    <n v="0"/>
    <n v="0"/>
    <n v="2"/>
    <n v="1"/>
    <n v="4"/>
    <n v="1"/>
    <s v="Gd"/>
    <n v="9"/>
    <s v="Typ"/>
    <n v="1"/>
    <s v="Ex"/>
    <s v="Attchd"/>
    <n v="1990"/>
    <s v="RFn"/>
    <n v="2"/>
    <n v="750"/>
    <s v="Gd"/>
    <s v="Gd"/>
    <s v="Y"/>
    <n v="500"/>
    <n v="0"/>
    <n v="0"/>
    <n v="0"/>
    <n v="0"/>
    <n v="0"/>
    <s v="NA"/>
    <s v="NA"/>
    <s v="NA"/>
    <n v="0"/>
    <n v="6"/>
    <n v="2007"/>
    <s v="WD"/>
    <s v="Normal"/>
    <n v="302000"/>
    <m/>
  </r>
  <r>
    <x v="113"/>
    <n v="20"/>
    <s v="RL"/>
    <n v="91"/>
    <n v="14303"/>
    <s v="Pave"/>
    <s v="NA"/>
    <s v="IR1"/>
    <s v="Lvl"/>
    <s v="AllPub"/>
    <s v="Corner"/>
    <s v="Gtl"/>
    <s v="NoRidge"/>
    <s v="Norm"/>
    <s v="Norm"/>
    <s v="1Fam"/>
    <x v="1"/>
    <x v="2"/>
    <n v="5"/>
    <n v="1994"/>
    <n v="1994"/>
    <s v="Hip"/>
    <s v="CompShg"/>
    <s v="HdBoard"/>
    <s v="HdBoard"/>
    <s v="BrkFace"/>
    <n v="554"/>
    <s v="Gd"/>
    <s v="TA"/>
    <s v="PConc"/>
    <s v="Gd"/>
    <s v="TA"/>
    <s v="Gd"/>
    <s v="GLQ"/>
    <n v="1314"/>
    <s v="Unf"/>
    <n v="0"/>
    <n v="672"/>
    <n v="1986"/>
    <s v="GasA"/>
    <s v="Ex"/>
    <s v="Y"/>
    <s v="SBrkr"/>
    <n v="1987"/>
    <n v="0.92456600258286459"/>
    <x v="0"/>
    <n v="0"/>
    <n v="0"/>
    <n v="1987"/>
    <n v="1"/>
    <n v="0"/>
    <n v="2"/>
    <n v="0"/>
    <n v="2"/>
    <n v="1"/>
    <s v="Gd"/>
    <n v="7"/>
    <s v="Typ"/>
    <n v="1"/>
    <s v="TA"/>
    <s v="Attchd"/>
    <n v="1994"/>
    <s v="Fin"/>
    <n v="2"/>
    <n v="691"/>
    <s v="TA"/>
    <s v="TA"/>
    <s v="Y"/>
    <n v="262"/>
    <n v="36"/>
    <n v="0"/>
    <n v="0"/>
    <n v="0"/>
    <n v="0"/>
    <s v="NA"/>
    <s v="NA"/>
    <s v="NA"/>
    <n v="0"/>
    <n v="8"/>
    <n v="2008"/>
    <s v="WD"/>
    <s v="Normal"/>
    <n v="301500"/>
    <m/>
  </r>
  <r>
    <x v="114"/>
    <n v="60"/>
    <s v="RL"/>
    <n v="86"/>
    <n v="10380"/>
    <s v="Pave"/>
    <s v="NA"/>
    <s v="IR1"/>
    <s v="Lvl"/>
    <s v="AllPub"/>
    <s v="Inside"/>
    <s v="Gtl"/>
    <s v="SawyerW"/>
    <s v="Norm"/>
    <s v="Norm"/>
    <s v="1Fam"/>
    <x v="0"/>
    <x v="3"/>
    <n v="5"/>
    <n v="1986"/>
    <n v="1987"/>
    <s v="Gable"/>
    <s v="CompShg"/>
    <s v="Plywood"/>
    <s v="Plywood"/>
    <s v="BrkFace"/>
    <n v="172"/>
    <s v="Gd"/>
    <s v="TA"/>
    <s v="CBlock"/>
    <s v="TA"/>
    <s v="TA"/>
    <s v="Gd"/>
    <s v="LwQ"/>
    <n v="28"/>
    <s v="ALQ"/>
    <n v="1474"/>
    <n v="0"/>
    <n v="1502"/>
    <s v="GasA"/>
    <s v="Ex"/>
    <s v="Y"/>
    <s v="SBrkr"/>
    <n v="1553"/>
    <n v="0.8070095787313083"/>
    <x v="0"/>
    <n v="1177"/>
    <n v="0"/>
    <n v="2730"/>
    <n v="1"/>
    <n v="0"/>
    <n v="2"/>
    <n v="1"/>
    <n v="4"/>
    <n v="1"/>
    <s v="Gd"/>
    <n v="8"/>
    <s v="Typ"/>
    <n v="1"/>
    <s v="TA"/>
    <s v="Attchd"/>
    <n v="1987"/>
    <s v="Fin"/>
    <n v="2"/>
    <n v="576"/>
    <s v="TA"/>
    <s v="TA"/>
    <s v="Y"/>
    <n v="201"/>
    <n v="96"/>
    <n v="0"/>
    <n v="0"/>
    <n v="0"/>
    <n v="0"/>
    <s v="NA"/>
    <s v="MnPrv"/>
    <s v="NA"/>
    <n v="0"/>
    <n v="8"/>
    <n v="2007"/>
    <s v="WD"/>
    <s v="Normal"/>
    <n v="301000"/>
    <m/>
  </r>
  <r>
    <x v="115"/>
    <n v="60"/>
    <s v="RL"/>
    <s v="NA"/>
    <n v="8963"/>
    <s v="Pave"/>
    <s v="NA"/>
    <s v="IR1"/>
    <s v="Lvl"/>
    <s v="AllPub"/>
    <s v="Inside"/>
    <s v="Gtl"/>
    <s v="NWAmes"/>
    <s v="Norm"/>
    <s v="Norm"/>
    <s v="1Fam"/>
    <x v="0"/>
    <x v="2"/>
    <n v="9"/>
    <n v="1976"/>
    <n v="1996"/>
    <s v="Hip"/>
    <s v="CompShg"/>
    <s v="VinylSd"/>
    <s v="VinylSd"/>
    <s v="BrkFace"/>
    <n v="289"/>
    <s v="Ex"/>
    <s v="Gd"/>
    <s v="CBlock"/>
    <s v="TA"/>
    <s v="Gd"/>
    <s v="No"/>
    <s v="GLQ"/>
    <n v="575"/>
    <s v="ALQ"/>
    <n v="80"/>
    <n v="487"/>
    <n v="1142"/>
    <s v="GasA"/>
    <s v="Ex"/>
    <s v="Y"/>
    <s v="SBrkr"/>
    <n v="1175"/>
    <n v="0.33866492497620349"/>
    <x v="0"/>
    <n v="1540"/>
    <n v="0"/>
    <n v="2715"/>
    <n v="0"/>
    <n v="1"/>
    <n v="3"/>
    <n v="1"/>
    <n v="4"/>
    <n v="1"/>
    <s v="Gd"/>
    <n v="11"/>
    <s v="Typ"/>
    <n v="2"/>
    <s v="TA"/>
    <s v="BuiltIn"/>
    <n v="1994"/>
    <s v="Fin"/>
    <n v="2"/>
    <n v="831"/>
    <s v="TA"/>
    <s v="TA"/>
    <s v="Y"/>
    <n v="0"/>
    <n v="204"/>
    <n v="0"/>
    <n v="0"/>
    <n v="0"/>
    <n v="0"/>
    <s v="NA"/>
    <s v="NA"/>
    <s v="NA"/>
    <n v="0"/>
    <n v="7"/>
    <n v="2008"/>
    <s v="WD"/>
    <s v="Normal"/>
    <n v="299800"/>
    <m/>
  </r>
  <r>
    <x v="116"/>
    <n v="20"/>
    <s v="RL"/>
    <n v="79"/>
    <n v="10637"/>
    <s v="Pave"/>
    <s v="NA"/>
    <s v="Reg"/>
    <s v="Lvl"/>
    <s v="AllPub"/>
    <s v="Inside"/>
    <s v="Gtl"/>
    <s v="CollgCr"/>
    <s v="Norm"/>
    <s v="Norm"/>
    <s v="1Fam"/>
    <x v="1"/>
    <x v="2"/>
    <n v="5"/>
    <n v="2007"/>
    <n v="2008"/>
    <s v="Hip"/>
    <s v="CompShg"/>
    <s v="VinylSd"/>
    <s v="VinylSd"/>
    <s v="Stone"/>
    <n v="336"/>
    <s v="Gd"/>
    <s v="TA"/>
    <s v="PConc"/>
    <s v="Ex"/>
    <s v="TA"/>
    <s v="Gd"/>
    <s v="GLQ"/>
    <n v="1288"/>
    <s v="Unf"/>
    <n v="0"/>
    <n v="417"/>
    <n v="1705"/>
    <s v="GasA"/>
    <s v="Ex"/>
    <s v="Y"/>
    <s v="SBrkr"/>
    <n v="1718"/>
    <n v="0.80469163754692863"/>
    <x v="0"/>
    <n v="0"/>
    <n v="0"/>
    <n v="1718"/>
    <n v="1"/>
    <n v="0"/>
    <n v="2"/>
    <n v="0"/>
    <n v="3"/>
    <n v="1"/>
    <s v="Gd"/>
    <n v="7"/>
    <s v="Typ"/>
    <n v="1"/>
    <s v="Gd"/>
    <s v="Attchd"/>
    <n v="2007"/>
    <s v="RFn"/>
    <n v="3"/>
    <n v="826"/>
    <s v="TA"/>
    <s v="TA"/>
    <s v="Y"/>
    <n v="208"/>
    <n v="44"/>
    <n v="0"/>
    <n v="0"/>
    <n v="0"/>
    <n v="0"/>
    <s v="NA"/>
    <s v="NA"/>
    <s v="NA"/>
    <n v="0"/>
    <n v="9"/>
    <n v="2009"/>
    <s v="WD"/>
    <s v="Normal"/>
    <n v="297000"/>
    <m/>
  </r>
  <r>
    <x v="117"/>
    <n v="20"/>
    <s v="RL"/>
    <n v="61"/>
    <n v="10226"/>
    <s v="Pave"/>
    <s v="NA"/>
    <s v="IR1"/>
    <s v="Lvl"/>
    <s v="AllPub"/>
    <s v="Inside"/>
    <s v="Gtl"/>
    <s v="CollgCr"/>
    <s v="Norm"/>
    <s v="Norm"/>
    <s v="1Fam"/>
    <x v="1"/>
    <x v="2"/>
    <n v="5"/>
    <n v="2008"/>
    <n v="2008"/>
    <s v="Gable"/>
    <s v="CompShg"/>
    <s v="VinylSd"/>
    <s v="VinylSd"/>
    <s v="Stone"/>
    <n v="270"/>
    <s v="Gd"/>
    <s v="TA"/>
    <s v="PConc"/>
    <s v="Ex"/>
    <s v="TA"/>
    <s v="Gd"/>
    <s v="Unf"/>
    <n v="0"/>
    <s v="Unf"/>
    <n v="0"/>
    <n v="1622"/>
    <n v="1622"/>
    <s v="GasA"/>
    <s v="Ex"/>
    <s v="Y"/>
    <s v="SBrkr"/>
    <n v="1630"/>
    <n v="0.32482566345511599"/>
    <x v="0"/>
    <n v="0"/>
    <n v="0"/>
    <n v="1630"/>
    <n v="1"/>
    <n v="0"/>
    <n v="2"/>
    <n v="0"/>
    <n v="3"/>
    <n v="1"/>
    <s v="Ex"/>
    <n v="8"/>
    <s v="Typ"/>
    <n v="1"/>
    <s v="Gd"/>
    <s v="Attchd"/>
    <n v="2008"/>
    <s v="RFn"/>
    <n v="3"/>
    <n v="860"/>
    <s v="TA"/>
    <s v="TA"/>
    <s v="Y"/>
    <n v="172"/>
    <n v="42"/>
    <n v="0"/>
    <n v="0"/>
    <n v="0"/>
    <n v="0"/>
    <s v="NA"/>
    <s v="NA"/>
    <s v="NA"/>
    <n v="0"/>
    <n v="1"/>
    <n v="2009"/>
    <s v="WD"/>
    <s v="Normal"/>
    <n v="295493"/>
    <m/>
  </r>
  <r>
    <x v="118"/>
    <n v="75"/>
    <s v="RM"/>
    <n v="87"/>
    <n v="18386"/>
    <s v="Pave"/>
    <s v="NA"/>
    <s v="Reg"/>
    <s v="Lvl"/>
    <s v="AllPub"/>
    <s v="Inside"/>
    <s v="Gtl"/>
    <s v="OldTown"/>
    <s v="Norm"/>
    <s v="Norm"/>
    <s v="1Fam"/>
    <x v="2"/>
    <x v="3"/>
    <n v="9"/>
    <n v="1880"/>
    <n v="2002"/>
    <s v="Gable"/>
    <s v="CompShg"/>
    <s v="CemntBd"/>
    <s v="CmentBd"/>
    <s v="None"/>
    <n v="0"/>
    <s v="TA"/>
    <s v="TA"/>
    <s v="BrkTil"/>
    <s v="TA"/>
    <s v="TA"/>
    <s v="No"/>
    <s v="Unf"/>
    <n v="0"/>
    <s v="Unf"/>
    <n v="0"/>
    <n v="1470"/>
    <n v="1470"/>
    <s v="GasA"/>
    <s v="Ex"/>
    <s v="Y"/>
    <s v="SBrkr"/>
    <n v="1675"/>
    <n v="0.66491435902556939"/>
    <x v="0"/>
    <n v="1818"/>
    <n v="0"/>
    <n v="3493"/>
    <n v="0"/>
    <n v="0"/>
    <n v="3"/>
    <n v="0"/>
    <n v="3"/>
    <n v="1"/>
    <s v="Gd"/>
    <n v="10"/>
    <s v="Typ"/>
    <n v="1"/>
    <s v="Ex"/>
    <s v="Attchd"/>
    <n v="2003"/>
    <s v="Unf"/>
    <n v="3"/>
    <n v="870"/>
    <s v="TA"/>
    <s v="TA"/>
    <s v="Y"/>
    <n v="302"/>
    <n v="0"/>
    <n v="0"/>
    <n v="0"/>
    <n v="0"/>
    <n v="0"/>
    <s v="NA"/>
    <s v="NA"/>
    <s v="NA"/>
    <n v="0"/>
    <n v="5"/>
    <n v="2008"/>
    <s v="WD"/>
    <s v="Normal"/>
    <n v="295000"/>
    <m/>
  </r>
  <r>
    <x v="119"/>
    <n v="60"/>
    <s v="RL"/>
    <s v="NA"/>
    <n v="17542"/>
    <s v="Pave"/>
    <s v="NA"/>
    <s v="IR1"/>
    <s v="Lvl"/>
    <s v="AllPub"/>
    <s v="Inside"/>
    <s v="Gtl"/>
    <s v="Veenker"/>
    <s v="Norm"/>
    <s v="Norm"/>
    <s v="1Fam"/>
    <x v="0"/>
    <x v="3"/>
    <n v="7"/>
    <n v="1974"/>
    <n v="2003"/>
    <s v="Gable"/>
    <s v="CompShg"/>
    <s v="Wd Sdng"/>
    <s v="Wd Sdng"/>
    <s v="None"/>
    <n v="0"/>
    <s v="Gd"/>
    <s v="TA"/>
    <s v="CBlock"/>
    <s v="TA"/>
    <s v="TA"/>
    <s v="Gd"/>
    <s v="LwQ"/>
    <n v="125"/>
    <s v="ALQ"/>
    <n v="1031"/>
    <n v="36"/>
    <n v="1192"/>
    <s v="GasA"/>
    <s v="TA"/>
    <s v="Y"/>
    <s v="SBrkr"/>
    <n v="1516"/>
    <n v="0.90912775300467041"/>
    <x v="0"/>
    <n v="651"/>
    <n v="0"/>
    <n v="2167"/>
    <n v="1"/>
    <n v="0"/>
    <n v="2"/>
    <n v="1"/>
    <n v="3"/>
    <n v="1"/>
    <s v="Gd"/>
    <n v="9"/>
    <s v="Typ"/>
    <n v="2"/>
    <s v="Gd"/>
    <s v="Attchd"/>
    <n v="1974"/>
    <s v="RFn"/>
    <n v="2"/>
    <n v="518"/>
    <s v="TA"/>
    <s v="TA"/>
    <s v="Y"/>
    <n v="220"/>
    <n v="47"/>
    <n v="0"/>
    <n v="0"/>
    <n v="0"/>
    <n v="0"/>
    <s v="NA"/>
    <s v="MnPrv"/>
    <s v="NA"/>
    <n v="0"/>
    <n v="7"/>
    <n v="2007"/>
    <s v="WD"/>
    <s v="Normal"/>
    <n v="294000"/>
    <m/>
  </r>
  <r>
    <x v="120"/>
    <n v="20"/>
    <s v="RL"/>
    <n v="71"/>
    <n v="9520"/>
    <s v="Pave"/>
    <s v="NA"/>
    <s v="IR1"/>
    <s v="HLS"/>
    <s v="AllPub"/>
    <s v="Inside"/>
    <s v="Gtl"/>
    <s v="Timber"/>
    <s v="Norm"/>
    <s v="Norm"/>
    <s v="1Fam"/>
    <x v="1"/>
    <x v="2"/>
    <n v="5"/>
    <n v="2007"/>
    <n v="2008"/>
    <s v="Gable"/>
    <s v="CompShg"/>
    <s v="VinylSd"/>
    <s v="VinylSd"/>
    <s v="Stone"/>
    <n v="338"/>
    <s v="Gd"/>
    <s v="TA"/>
    <s v="PConc"/>
    <s v="Gd"/>
    <s v="TA"/>
    <s v="Gd"/>
    <s v="GLQ"/>
    <n v="1513"/>
    <s v="Unf"/>
    <n v="0"/>
    <n v="125"/>
    <n v="1638"/>
    <s v="GasA"/>
    <s v="Ex"/>
    <s v="Y"/>
    <s v="SBrkr"/>
    <n v="1646"/>
    <n v="0.33157937942888571"/>
    <x v="0"/>
    <n v="0"/>
    <n v="0"/>
    <n v="1646"/>
    <n v="1"/>
    <n v="0"/>
    <n v="2"/>
    <n v="0"/>
    <n v="3"/>
    <n v="1"/>
    <s v="Gd"/>
    <n v="7"/>
    <s v="Typ"/>
    <n v="1"/>
    <s v="Gd"/>
    <s v="Attchd"/>
    <n v="2008"/>
    <s v="RFn"/>
    <n v="3"/>
    <n v="800"/>
    <s v="TA"/>
    <s v="TA"/>
    <s v="Y"/>
    <n v="192"/>
    <n v="44"/>
    <n v="0"/>
    <n v="0"/>
    <n v="0"/>
    <n v="0"/>
    <s v="NA"/>
    <s v="NA"/>
    <s v="NA"/>
    <n v="0"/>
    <n v="4"/>
    <n v="2008"/>
    <s v="New"/>
    <s v="Partial"/>
    <n v="293077"/>
    <m/>
  </r>
  <r>
    <x v="121"/>
    <n v="60"/>
    <s v="RL"/>
    <n v="82"/>
    <n v="9950"/>
    <s v="Pave"/>
    <s v="NA"/>
    <s v="IR1"/>
    <s v="Lvl"/>
    <s v="AllPub"/>
    <s v="Inside"/>
    <s v="Gtl"/>
    <s v="NoRidge"/>
    <s v="Norm"/>
    <s v="Norm"/>
    <s v="1Fam"/>
    <x v="0"/>
    <x v="3"/>
    <n v="5"/>
    <n v="1995"/>
    <n v="1995"/>
    <s v="Gable"/>
    <s v="CompShg"/>
    <s v="VinylSd"/>
    <s v="VinylSd"/>
    <s v="BrkFace"/>
    <n v="290"/>
    <s v="Gd"/>
    <s v="TA"/>
    <s v="PConc"/>
    <s v="Gd"/>
    <s v="TA"/>
    <s v="No"/>
    <s v="GLQ"/>
    <n v="565"/>
    <s v="Unf"/>
    <n v="0"/>
    <n v="638"/>
    <n v="1203"/>
    <s v="GasA"/>
    <s v="Ex"/>
    <s v="Y"/>
    <s v="SBrkr"/>
    <n v="1214"/>
    <n v="0.43133159020113754"/>
    <x v="0"/>
    <n v="1306"/>
    <n v="0"/>
    <n v="2520"/>
    <n v="0"/>
    <n v="0"/>
    <n v="2"/>
    <n v="1"/>
    <n v="4"/>
    <n v="1"/>
    <s v="Gd"/>
    <n v="9"/>
    <s v="Typ"/>
    <n v="1"/>
    <s v="TA"/>
    <s v="Attchd"/>
    <n v="1995"/>
    <s v="RFn"/>
    <n v="3"/>
    <n v="721"/>
    <s v="TA"/>
    <s v="TA"/>
    <s v="Y"/>
    <n v="224"/>
    <n v="114"/>
    <n v="0"/>
    <n v="0"/>
    <n v="0"/>
    <n v="0"/>
    <s v="NA"/>
    <s v="NA"/>
    <s v="NA"/>
    <n v="0"/>
    <n v="6"/>
    <n v="2007"/>
    <s v="WD"/>
    <s v="Abnorml"/>
    <n v="290000"/>
    <m/>
  </r>
  <r>
    <x v="122"/>
    <n v="60"/>
    <s v="RL"/>
    <n v="92"/>
    <n v="11764"/>
    <s v="Pave"/>
    <s v="NA"/>
    <s v="IR1"/>
    <s v="Lvl"/>
    <s v="AllPub"/>
    <s v="CulDSac"/>
    <s v="Gtl"/>
    <s v="NoRidge"/>
    <s v="Norm"/>
    <s v="Norm"/>
    <s v="1Fam"/>
    <x v="0"/>
    <x v="2"/>
    <n v="7"/>
    <n v="1999"/>
    <n v="2007"/>
    <s v="Gable"/>
    <s v="CompShg"/>
    <s v="VinylSd"/>
    <s v="VinylSd"/>
    <s v="BrkFace"/>
    <n v="348"/>
    <s v="Gd"/>
    <s v="TA"/>
    <s v="PConc"/>
    <s v="Gd"/>
    <s v="TA"/>
    <s v="No"/>
    <s v="GLQ"/>
    <n v="524"/>
    <s v="Unf"/>
    <n v="0"/>
    <n v="628"/>
    <n v="1152"/>
    <s v="GasA"/>
    <s v="Ex"/>
    <s v="Y"/>
    <s v="SBrkr"/>
    <n v="1164"/>
    <n v="0.2450925211770878"/>
    <x v="0"/>
    <n v="1106"/>
    <n v="0"/>
    <n v="2270"/>
    <n v="0"/>
    <n v="0"/>
    <n v="2"/>
    <n v="1"/>
    <n v="4"/>
    <n v="1"/>
    <s v="Gd"/>
    <n v="9"/>
    <s v="Typ"/>
    <n v="1"/>
    <s v="Gd"/>
    <s v="Attchd"/>
    <n v="1999"/>
    <s v="Fin"/>
    <n v="3"/>
    <n v="671"/>
    <s v="TA"/>
    <s v="TA"/>
    <s v="Y"/>
    <n v="132"/>
    <n v="57"/>
    <n v="0"/>
    <n v="0"/>
    <n v="0"/>
    <n v="0"/>
    <s v="NA"/>
    <s v="NA"/>
    <s v="NA"/>
    <n v="0"/>
    <n v="4"/>
    <n v="2010"/>
    <s v="WD"/>
    <s v="Normal"/>
    <n v="290000"/>
    <m/>
  </r>
  <r>
    <x v="123"/>
    <n v="60"/>
    <s v="RL"/>
    <n v="65"/>
    <n v="12257"/>
    <s v="Pave"/>
    <s v="NA"/>
    <s v="IR1"/>
    <s v="Lvl"/>
    <s v="AllPub"/>
    <s v="Inside"/>
    <s v="Gtl"/>
    <s v="NoRidge"/>
    <s v="Norm"/>
    <s v="Norm"/>
    <s v="1Fam"/>
    <x v="0"/>
    <x v="2"/>
    <n v="5"/>
    <n v="1995"/>
    <n v="1995"/>
    <s v="Gable"/>
    <s v="CompShg"/>
    <s v="VinylSd"/>
    <s v="VinylSd"/>
    <s v="BrkFace"/>
    <n v="513"/>
    <s v="Gd"/>
    <s v="TA"/>
    <s v="PConc"/>
    <s v="Gd"/>
    <s v="TA"/>
    <s v="Av"/>
    <s v="LwQ"/>
    <n v="56"/>
    <s v="ALQ"/>
    <n v="64"/>
    <n v="1198"/>
    <n v="1318"/>
    <s v="GasA"/>
    <s v="Ex"/>
    <s v="Y"/>
    <s v="SBrkr"/>
    <n v="1328"/>
    <n v="0.77093720378667374"/>
    <x v="0"/>
    <n v="1203"/>
    <n v="0"/>
    <n v="2531"/>
    <n v="0"/>
    <n v="0"/>
    <n v="2"/>
    <n v="1"/>
    <n v="4"/>
    <n v="1"/>
    <s v="Gd"/>
    <n v="9"/>
    <s v="Typ"/>
    <n v="1"/>
    <s v="TA"/>
    <s v="Attchd"/>
    <n v="1995"/>
    <s v="RFn"/>
    <n v="3"/>
    <n v="752"/>
    <s v="TA"/>
    <s v="TA"/>
    <s v="Y"/>
    <n v="222"/>
    <n v="98"/>
    <n v="0"/>
    <n v="0"/>
    <n v="0"/>
    <n v="0"/>
    <s v="NA"/>
    <s v="NA"/>
    <s v="NA"/>
    <n v="0"/>
    <n v="11"/>
    <n v="2007"/>
    <s v="WD"/>
    <s v="Normal"/>
    <n v="290000"/>
    <m/>
  </r>
  <r>
    <x v="124"/>
    <n v="20"/>
    <s v="RL"/>
    <n v="85"/>
    <n v="10182"/>
    <s v="Pave"/>
    <s v="NA"/>
    <s v="IR1"/>
    <s v="Lvl"/>
    <s v="AllPub"/>
    <s v="CulDSac"/>
    <s v="Gtl"/>
    <s v="Somerst"/>
    <s v="RRNn"/>
    <s v="Norm"/>
    <s v="1Fam"/>
    <x v="1"/>
    <x v="2"/>
    <n v="5"/>
    <n v="2006"/>
    <n v="2006"/>
    <s v="Hip"/>
    <s v="CompShg"/>
    <s v="VinylSd"/>
    <s v="VinylSd"/>
    <s v="Stone"/>
    <n v="420"/>
    <s v="Gd"/>
    <s v="TA"/>
    <s v="PConc"/>
    <s v="Ex"/>
    <s v="TA"/>
    <s v="Mn"/>
    <s v="GLQ"/>
    <n v="1220"/>
    <s v="Unf"/>
    <n v="0"/>
    <n v="440"/>
    <n v="1660"/>
    <s v="GasA"/>
    <s v="Ex"/>
    <s v="Y"/>
    <s v="SBrkr"/>
    <n v="1660"/>
    <n v="0.45480053123815034"/>
    <x v="0"/>
    <n v="0"/>
    <n v="0"/>
    <n v="1660"/>
    <n v="1"/>
    <n v="0"/>
    <n v="2"/>
    <n v="0"/>
    <n v="3"/>
    <n v="1"/>
    <s v="Gd"/>
    <n v="8"/>
    <s v="Typ"/>
    <n v="1"/>
    <s v="Gd"/>
    <s v="Attchd"/>
    <n v="2006"/>
    <s v="RFn"/>
    <n v="2"/>
    <n v="500"/>
    <s v="TA"/>
    <s v="TA"/>
    <s v="Y"/>
    <n v="322"/>
    <n v="50"/>
    <n v="0"/>
    <n v="0"/>
    <n v="0"/>
    <n v="0"/>
    <s v="NA"/>
    <s v="NA"/>
    <s v="NA"/>
    <n v="0"/>
    <n v="5"/>
    <n v="2006"/>
    <s v="New"/>
    <s v="Partial"/>
    <n v="290000"/>
    <m/>
  </r>
  <r>
    <x v="125"/>
    <n v="60"/>
    <s v="RL"/>
    <n v="92"/>
    <n v="10120"/>
    <s v="Pave"/>
    <s v="NA"/>
    <s v="Reg"/>
    <s v="Lvl"/>
    <s v="AllPub"/>
    <s v="Inside"/>
    <s v="Gtl"/>
    <s v="NoRidge"/>
    <s v="Norm"/>
    <s v="Norm"/>
    <s v="1Fam"/>
    <x v="0"/>
    <x v="2"/>
    <n v="5"/>
    <n v="1994"/>
    <n v="1994"/>
    <s v="Hip"/>
    <s v="CompShg"/>
    <s v="VinylSd"/>
    <s v="VinylSd"/>
    <s v="BrkFace"/>
    <n v="391"/>
    <s v="Gd"/>
    <s v="TA"/>
    <s v="PConc"/>
    <s v="Gd"/>
    <s v="TA"/>
    <s v="No"/>
    <s v="GLQ"/>
    <n v="740"/>
    <s v="Unf"/>
    <n v="0"/>
    <n v="425"/>
    <n v="1165"/>
    <s v="GasA"/>
    <s v="Ex"/>
    <s v="Y"/>
    <s v="SBrkr"/>
    <n v="1203"/>
    <n v="0.96843635504648806"/>
    <x v="0"/>
    <n v="1323"/>
    <n v="0"/>
    <n v="2526"/>
    <n v="1"/>
    <n v="0"/>
    <n v="2"/>
    <n v="1"/>
    <n v="4"/>
    <n v="1"/>
    <s v="Gd"/>
    <n v="8"/>
    <s v="Typ"/>
    <n v="1"/>
    <s v="TA"/>
    <s v="Attchd"/>
    <n v="1994"/>
    <s v="RFn"/>
    <n v="3"/>
    <n v="844"/>
    <s v="TA"/>
    <s v="TA"/>
    <s v="Y"/>
    <n v="309"/>
    <n v="78"/>
    <n v="0"/>
    <n v="0"/>
    <n v="0"/>
    <n v="0"/>
    <s v="NA"/>
    <s v="NA"/>
    <s v="NA"/>
    <n v="0"/>
    <n v="12"/>
    <n v="2006"/>
    <s v="WD"/>
    <s v="Normal"/>
    <n v="290000"/>
    <m/>
  </r>
  <r>
    <x v="126"/>
    <n v="20"/>
    <s v="RL"/>
    <n v="100"/>
    <n v="15602"/>
    <s v="Pave"/>
    <s v="NA"/>
    <s v="IR1"/>
    <s v="Lvl"/>
    <s v="AllPub"/>
    <s v="Inside"/>
    <s v="Gtl"/>
    <s v="Crawfor"/>
    <s v="Norm"/>
    <s v="Norm"/>
    <s v="1Fam"/>
    <x v="1"/>
    <x v="3"/>
    <n v="8"/>
    <n v="1959"/>
    <n v="1997"/>
    <s v="Gable"/>
    <s v="CompShg"/>
    <s v="BrkFace"/>
    <s v="Wd Sdng"/>
    <s v="None"/>
    <n v="0"/>
    <s v="TA"/>
    <s v="TA"/>
    <s v="CBlock"/>
    <s v="TA"/>
    <s v="TA"/>
    <s v="No"/>
    <s v="ALQ"/>
    <n v="1247"/>
    <s v="Unf"/>
    <n v="0"/>
    <n v="254"/>
    <n v="1501"/>
    <s v="GasA"/>
    <s v="TA"/>
    <s v="Y"/>
    <s v="SBrkr"/>
    <n v="1801"/>
    <n v="0.73799407853386578"/>
    <x v="0"/>
    <n v="0"/>
    <n v="0"/>
    <n v="1801"/>
    <n v="1"/>
    <n v="0"/>
    <n v="2"/>
    <n v="0"/>
    <n v="1"/>
    <n v="1"/>
    <s v="TA"/>
    <n v="6"/>
    <s v="Typ"/>
    <n v="2"/>
    <s v="TA"/>
    <s v="Attchd"/>
    <n v="1959"/>
    <s v="Fin"/>
    <n v="2"/>
    <n v="484"/>
    <s v="TA"/>
    <s v="TA"/>
    <s v="Y"/>
    <n v="0"/>
    <n v="54"/>
    <n v="0"/>
    <n v="0"/>
    <n v="161"/>
    <n v="0"/>
    <s v="NA"/>
    <s v="GdWo"/>
    <s v="NA"/>
    <n v="0"/>
    <n v="3"/>
    <n v="2010"/>
    <s v="WD"/>
    <s v="Normal"/>
    <n v="289000"/>
    <m/>
  </r>
  <r>
    <x v="127"/>
    <n v="20"/>
    <s v="RL"/>
    <n v="78"/>
    <n v="9262"/>
    <s v="Pave"/>
    <s v="NA"/>
    <s v="Reg"/>
    <s v="Lvl"/>
    <s v="AllPub"/>
    <s v="Inside"/>
    <s v="Gtl"/>
    <s v="Somerst"/>
    <s v="Norm"/>
    <s v="Norm"/>
    <s v="1Fam"/>
    <x v="1"/>
    <x v="2"/>
    <n v="5"/>
    <n v="2008"/>
    <n v="2009"/>
    <s v="Gable"/>
    <s v="CompShg"/>
    <s v="CemntBd"/>
    <s v="CmentBd"/>
    <s v="Stone"/>
    <n v="194"/>
    <s v="Gd"/>
    <s v="TA"/>
    <s v="PConc"/>
    <s v="Gd"/>
    <s v="TA"/>
    <s v="No"/>
    <s v="Unf"/>
    <n v="0"/>
    <s v="Unf"/>
    <n v="0"/>
    <n v="1573"/>
    <n v="1573"/>
    <s v="GasA"/>
    <s v="Ex"/>
    <s v="Y"/>
    <s v="SBrkr"/>
    <n v="1578"/>
    <n v="0.67040813111540554"/>
    <x v="0"/>
    <n v="0"/>
    <n v="0"/>
    <n v="1578"/>
    <n v="0"/>
    <n v="0"/>
    <n v="2"/>
    <n v="0"/>
    <n v="3"/>
    <n v="1"/>
    <s v="Ex"/>
    <n v="7"/>
    <s v="Typ"/>
    <n v="1"/>
    <s v="Gd"/>
    <s v="Attchd"/>
    <n v="2008"/>
    <s v="Fin"/>
    <n v="3"/>
    <n v="840"/>
    <s v="TA"/>
    <s v="TA"/>
    <s v="Y"/>
    <n v="0"/>
    <n v="36"/>
    <n v="0"/>
    <n v="0"/>
    <n v="0"/>
    <n v="0"/>
    <s v="NA"/>
    <s v="NA"/>
    <s v="NA"/>
    <n v="0"/>
    <n v="5"/>
    <n v="2009"/>
    <s v="New"/>
    <s v="Partial"/>
    <n v="287090"/>
    <m/>
  </r>
  <r>
    <x v="128"/>
    <n v="20"/>
    <s v="RL"/>
    <s v="NA"/>
    <n v="15498"/>
    <s v="Pave"/>
    <s v="NA"/>
    <s v="IR1"/>
    <s v="Lvl"/>
    <s v="AllPub"/>
    <s v="Corner"/>
    <s v="Gtl"/>
    <s v="Timber"/>
    <s v="Norm"/>
    <s v="Norm"/>
    <s v="1Fam"/>
    <x v="1"/>
    <x v="2"/>
    <n v="6"/>
    <n v="1976"/>
    <n v="1976"/>
    <s v="Hip"/>
    <s v="WdShake"/>
    <s v="Stone"/>
    <s v="HdBoard"/>
    <s v="None"/>
    <n v="0"/>
    <s v="Gd"/>
    <s v="TA"/>
    <s v="CBlock"/>
    <s v="Gd"/>
    <s v="TA"/>
    <s v="Av"/>
    <s v="ALQ"/>
    <n v="1165"/>
    <s v="LwQ"/>
    <n v="400"/>
    <n v="0"/>
    <n v="1565"/>
    <s v="GasA"/>
    <s v="TA"/>
    <s v="Y"/>
    <s v="SBrkr"/>
    <n v="2898"/>
    <n v="0.15386411118411325"/>
    <x v="0"/>
    <n v="0"/>
    <n v="0"/>
    <n v="2898"/>
    <n v="1"/>
    <n v="0"/>
    <n v="2"/>
    <n v="0"/>
    <n v="2"/>
    <n v="1"/>
    <s v="Gd"/>
    <n v="10"/>
    <s v="Typ"/>
    <n v="1"/>
    <s v="Gd"/>
    <s v="Attchd"/>
    <n v="1976"/>
    <s v="Fin"/>
    <n v="2"/>
    <n v="665"/>
    <s v="TA"/>
    <s v="TA"/>
    <s v="Y"/>
    <n v="0"/>
    <n v="72"/>
    <n v="174"/>
    <n v="0"/>
    <n v="0"/>
    <n v="0"/>
    <s v="NA"/>
    <s v="NA"/>
    <s v="NA"/>
    <n v="0"/>
    <n v="5"/>
    <n v="2008"/>
    <s v="COD"/>
    <s v="Abnorml"/>
    <n v="287000"/>
    <m/>
  </r>
  <r>
    <x v="129"/>
    <n v="60"/>
    <s v="RL"/>
    <s v="NA"/>
    <n v="9240"/>
    <s v="Pave"/>
    <s v="NA"/>
    <s v="Reg"/>
    <s v="Lvl"/>
    <s v="AllPub"/>
    <s v="Inside"/>
    <s v="Gtl"/>
    <s v="CollgCr"/>
    <s v="Norm"/>
    <s v="Norm"/>
    <s v="1Fam"/>
    <x v="0"/>
    <x v="2"/>
    <n v="5"/>
    <n v="2001"/>
    <n v="2002"/>
    <s v="Gable"/>
    <s v="CompShg"/>
    <s v="VinylSd"/>
    <s v="VinylSd"/>
    <s v="BrkFace"/>
    <n v="396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0.51580953098240534"/>
    <x v="1"/>
    <n v="1208"/>
    <n v="0"/>
    <n v="2263"/>
    <n v="0"/>
    <n v="0"/>
    <n v="2"/>
    <n v="1"/>
    <n v="3"/>
    <n v="1"/>
    <s v="Gd"/>
    <n v="7"/>
    <s v="Typ"/>
    <n v="1"/>
    <s v="TA"/>
    <s v="BuiltIn"/>
    <n v="2001"/>
    <s v="Fin"/>
    <n v="2"/>
    <n v="905"/>
    <s v="TA"/>
    <s v="TA"/>
    <s v="Y"/>
    <n v="0"/>
    <n v="45"/>
    <n v="0"/>
    <n v="0"/>
    <n v="189"/>
    <n v="0"/>
    <s v="NA"/>
    <s v="NA"/>
    <s v="NA"/>
    <n v="0"/>
    <n v="9"/>
    <n v="2008"/>
    <s v="WD"/>
    <s v="Normal"/>
    <n v="287000"/>
    <m/>
  </r>
  <r>
    <x v="130"/>
    <n v="120"/>
    <s v="RL"/>
    <n v="41"/>
    <n v="4923"/>
    <s v="Pave"/>
    <s v="NA"/>
    <s v="Reg"/>
    <s v="Lvl"/>
    <s v="AllPub"/>
    <s v="Inside"/>
    <s v="Gtl"/>
    <s v="StoneBr"/>
    <s v="Norm"/>
    <s v="Norm"/>
    <s v="TwnhsE"/>
    <x v="1"/>
    <x v="2"/>
    <n v="5"/>
    <n v="2001"/>
    <n v="2002"/>
    <s v="Gable"/>
    <s v="CompShg"/>
    <s v="CemntBd"/>
    <s v="CmentBd"/>
    <s v="None"/>
    <n v="0"/>
    <s v="Gd"/>
    <s v="TA"/>
    <s v="PConc"/>
    <s v="Ex"/>
    <s v="TA"/>
    <s v="Av"/>
    <s v="GLQ"/>
    <n v="1153"/>
    <s v="Unf"/>
    <n v="0"/>
    <n v="440"/>
    <n v="1593"/>
    <s v="GasA"/>
    <s v="Ex"/>
    <s v="Y"/>
    <s v="SBrkr"/>
    <n v="1593"/>
    <n v="0.164842272241009"/>
    <x v="0"/>
    <n v="0"/>
    <n v="0"/>
    <n v="1593"/>
    <n v="1"/>
    <n v="0"/>
    <n v="1"/>
    <n v="1"/>
    <n v="0"/>
    <n v="1"/>
    <s v="Ex"/>
    <n v="5"/>
    <s v="Typ"/>
    <n v="1"/>
    <s v="Gd"/>
    <s v="Attchd"/>
    <n v="2001"/>
    <s v="Fin"/>
    <n v="2"/>
    <n v="682"/>
    <s v="TA"/>
    <s v="TA"/>
    <s v="Y"/>
    <n v="0"/>
    <n v="120"/>
    <n v="0"/>
    <n v="0"/>
    <n v="224"/>
    <n v="0"/>
    <s v="NA"/>
    <s v="NA"/>
    <s v="NA"/>
    <n v="0"/>
    <n v="8"/>
    <n v="2008"/>
    <s v="WD"/>
    <s v="Normal"/>
    <n v="286000"/>
    <m/>
  </r>
  <r>
    <x v="131"/>
    <n v="20"/>
    <s v="RL"/>
    <n v="90"/>
    <n v="11248"/>
    <s v="Pave"/>
    <s v="NA"/>
    <s v="IR1"/>
    <s v="Lvl"/>
    <s v="AllPub"/>
    <s v="Corner"/>
    <s v="Gtl"/>
    <s v="CollgCr"/>
    <s v="Norm"/>
    <s v="Norm"/>
    <s v="1Fam"/>
    <x v="1"/>
    <x v="1"/>
    <n v="5"/>
    <n v="2002"/>
    <n v="2002"/>
    <s v="Hip"/>
    <s v="CompShg"/>
    <s v="VinylSd"/>
    <s v="VinylSd"/>
    <s v="Stone"/>
    <n v="215"/>
    <s v="Gd"/>
    <s v="TA"/>
    <s v="PConc"/>
    <s v="Gd"/>
    <s v="TA"/>
    <s v="Av"/>
    <s v="GLQ"/>
    <n v="1059"/>
    <s v="Unf"/>
    <n v="0"/>
    <n v="567"/>
    <n v="1626"/>
    <s v="GasA"/>
    <s v="Ex"/>
    <s v="Y"/>
    <s v="SBrkr"/>
    <n v="1668"/>
    <n v="0.14827307066807449"/>
    <x v="0"/>
    <n v="0"/>
    <n v="0"/>
    <n v="1668"/>
    <n v="1"/>
    <n v="0"/>
    <n v="2"/>
    <n v="0"/>
    <n v="3"/>
    <n v="1"/>
    <s v="Gd"/>
    <n v="7"/>
    <s v="Typ"/>
    <n v="1"/>
    <s v="TA"/>
    <s v="Attchd"/>
    <n v="2002"/>
    <s v="Fin"/>
    <n v="3"/>
    <n v="702"/>
    <s v="TA"/>
    <s v="TA"/>
    <s v="Y"/>
    <n v="257"/>
    <n v="45"/>
    <n v="0"/>
    <n v="0"/>
    <n v="0"/>
    <n v="0"/>
    <s v="NA"/>
    <s v="NA"/>
    <s v="NA"/>
    <n v="0"/>
    <n v="7"/>
    <n v="2007"/>
    <s v="WD"/>
    <s v="Normal"/>
    <n v="285000"/>
    <m/>
  </r>
  <r>
    <x v="132"/>
    <n v="60"/>
    <s v="RL"/>
    <n v="93"/>
    <n v="11999"/>
    <s v="Pave"/>
    <s v="NA"/>
    <s v="Reg"/>
    <s v="Lvl"/>
    <s v="AllPub"/>
    <s v="Inside"/>
    <s v="Gtl"/>
    <s v="NridgHt"/>
    <s v="Norm"/>
    <s v="Norm"/>
    <s v="1Fam"/>
    <x v="0"/>
    <x v="2"/>
    <n v="5"/>
    <n v="2003"/>
    <n v="2004"/>
    <s v="Hip"/>
    <s v="CompShg"/>
    <s v="VinylSd"/>
    <s v="VinylSd"/>
    <s v="BrkFace"/>
    <n v="340"/>
    <s v="Gd"/>
    <s v="TA"/>
    <s v="PConc"/>
    <s v="Gd"/>
    <s v="TA"/>
    <s v="No"/>
    <s v="Unf"/>
    <n v="0"/>
    <s v="Unf"/>
    <n v="0"/>
    <n v="1181"/>
    <n v="1181"/>
    <s v="GasA"/>
    <s v="Ex"/>
    <s v="Y"/>
    <s v="SBrkr"/>
    <n v="1234"/>
    <n v="0.28722359778100781"/>
    <x v="0"/>
    <n v="1140"/>
    <n v="0"/>
    <n v="2374"/>
    <n v="0"/>
    <n v="0"/>
    <n v="2"/>
    <n v="1"/>
    <n v="4"/>
    <n v="1"/>
    <s v="Ex"/>
    <n v="10"/>
    <s v="Typ"/>
    <n v="1"/>
    <s v="Gd"/>
    <s v="BuiltIn"/>
    <n v="2003"/>
    <s v="Fin"/>
    <n v="3"/>
    <n v="656"/>
    <s v="TA"/>
    <s v="TA"/>
    <s v="Y"/>
    <n v="104"/>
    <n v="100"/>
    <n v="0"/>
    <n v="0"/>
    <n v="0"/>
    <n v="0"/>
    <s v="NA"/>
    <s v="NA"/>
    <s v="NA"/>
    <n v="0"/>
    <n v="5"/>
    <n v="2007"/>
    <s v="WD"/>
    <s v="Normal"/>
    <n v="285000"/>
    <m/>
  </r>
  <r>
    <x v="133"/>
    <n v="50"/>
    <s v="RL"/>
    <n v="85"/>
    <n v="10678"/>
    <s v="Pave"/>
    <s v="NA"/>
    <s v="Reg"/>
    <s v="Lvl"/>
    <s v="AllPub"/>
    <s v="Inside"/>
    <s v="Gtl"/>
    <s v="NoRidge"/>
    <s v="Norm"/>
    <s v="Norm"/>
    <s v="1Fam"/>
    <x v="3"/>
    <x v="2"/>
    <n v="5"/>
    <n v="1992"/>
    <n v="2000"/>
    <s v="Hip"/>
    <s v="CompShg"/>
    <s v="HdBoard"/>
    <s v="HdBoard"/>
    <s v="BrkFace"/>
    <n v="337"/>
    <s v="Gd"/>
    <s v="TA"/>
    <s v="PConc"/>
    <s v="Gd"/>
    <s v="TA"/>
    <s v="No"/>
    <s v="GLQ"/>
    <n v="700"/>
    <s v="Unf"/>
    <n v="0"/>
    <n v="983"/>
    <n v="1683"/>
    <s v="GasA"/>
    <s v="Ex"/>
    <s v="Y"/>
    <s v="SBrkr"/>
    <n v="2129"/>
    <n v="0.76875126731768195"/>
    <x v="0"/>
    <n v="743"/>
    <n v="0"/>
    <n v="2872"/>
    <n v="0"/>
    <n v="0"/>
    <n v="2"/>
    <n v="1"/>
    <n v="4"/>
    <n v="1"/>
    <s v="Gd"/>
    <n v="9"/>
    <s v="Typ"/>
    <n v="1"/>
    <s v="TA"/>
    <s v="Attchd"/>
    <n v="1992"/>
    <s v="Fin"/>
    <n v="2"/>
    <n v="541"/>
    <s v="TA"/>
    <s v="TA"/>
    <s v="Y"/>
    <n v="0"/>
    <n v="33"/>
    <n v="0"/>
    <n v="0"/>
    <n v="0"/>
    <n v="0"/>
    <s v="NA"/>
    <s v="NA"/>
    <s v="NA"/>
    <n v="0"/>
    <n v="4"/>
    <n v="2007"/>
    <s v="WD"/>
    <s v="Normal"/>
    <n v="285000"/>
    <m/>
  </r>
  <r>
    <x v="134"/>
    <n v="20"/>
    <s v="RL"/>
    <n v="85"/>
    <n v="10655"/>
    <s v="Pave"/>
    <s v="NA"/>
    <s v="IR1"/>
    <s v="Lvl"/>
    <s v="AllPub"/>
    <s v="Inside"/>
    <s v="Gtl"/>
    <s v="NridgHt"/>
    <s v="Norm"/>
    <s v="Norm"/>
    <s v="1Fam"/>
    <x v="1"/>
    <x v="2"/>
    <n v="5"/>
    <n v="2003"/>
    <n v="2004"/>
    <s v="Gable"/>
    <s v="CompShg"/>
    <s v="VinylSd"/>
    <s v="VinylSd"/>
    <s v="BrkFace"/>
    <n v="296"/>
    <s v="Gd"/>
    <s v="TA"/>
    <s v="PConc"/>
    <s v="Gd"/>
    <s v="TA"/>
    <s v="No"/>
    <s v="GLQ"/>
    <n v="1124"/>
    <s v="NA"/>
    <n v="479"/>
    <n v="1603"/>
    <n v="3206"/>
    <s v="GasA"/>
    <s v="Ex"/>
    <s v="Y"/>
    <s v="SBrkr"/>
    <n v="1629"/>
    <n v="8.2807067701909376E-2"/>
    <x v="0"/>
    <n v="0"/>
    <n v="0"/>
    <n v="1629"/>
    <n v="1"/>
    <n v="0"/>
    <n v="2"/>
    <n v="0"/>
    <n v="3"/>
    <n v="1"/>
    <s v="Gd"/>
    <n v="7"/>
    <s v="Typ"/>
    <n v="1"/>
    <s v="Gd"/>
    <s v="Attchd"/>
    <n v="2003"/>
    <s v="RFn"/>
    <n v="3"/>
    <n v="880"/>
    <s v="TA"/>
    <s v="TA"/>
    <s v="Y"/>
    <n v="0"/>
    <n v="0"/>
    <n v="0"/>
    <n v="0"/>
    <n v="0"/>
    <n v="0"/>
    <s v="NA"/>
    <s v="NA"/>
    <s v="NA"/>
    <n v="0"/>
    <n v="10"/>
    <n v="2009"/>
    <s v="WD"/>
    <s v="Normal"/>
    <n v="284000"/>
    <m/>
  </r>
  <r>
    <x v="135"/>
    <n v="60"/>
    <s v="RL"/>
    <n v="85"/>
    <n v="10625"/>
    <s v="Pave"/>
    <s v="NA"/>
    <s v="Reg"/>
    <s v="Lvl"/>
    <s v="AllPub"/>
    <s v="Inside"/>
    <s v="Gtl"/>
    <s v="NridgHt"/>
    <s v="Norm"/>
    <s v="Norm"/>
    <s v="1Fam"/>
    <x v="0"/>
    <x v="3"/>
    <n v="5"/>
    <n v="2003"/>
    <n v="2004"/>
    <s v="Gable"/>
    <s v="CompShg"/>
    <s v="VinylSd"/>
    <s v="VinylSd"/>
    <s v="BrkFace"/>
    <n v="292"/>
    <s v="Gd"/>
    <s v="TA"/>
    <s v="PConc"/>
    <s v="Gd"/>
    <s v="TA"/>
    <s v="No"/>
    <s v="GLQ"/>
    <n v="866"/>
    <s v="Unf"/>
    <n v="0"/>
    <n v="132"/>
    <n v="998"/>
    <s v="GasA"/>
    <s v="Ex"/>
    <s v="Y"/>
    <s v="SBrkr"/>
    <n v="1006"/>
    <n v="0.93584634418790658"/>
    <x v="1"/>
    <n v="1040"/>
    <n v="0"/>
    <n v="2046"/>
    <n v="1"/>
    <n v="0"/>
    <n v="2"/>
    <n v="1"/>
    <n v="3"/>
    <n v="1"/>
    <s v="Gd"/>
    <n v="8"/>
    <s v="Typ"/>
    <n v="1"/>
    <s v="Gd"/>
    <s v="BuiltIn"/>
    <n v="2003"/>
    <s v="RFn"/>
    <n v="3"/>
    <n v="871"/>
    <s v="TA"/>
    <s v="TA"/>
    <s v="Y"/>
    <n v="320"/>
    <n v="62"/>
    <n v="0"/>
    <n v="0"/>
    <n v="0"/>
    <n v="0"/>
    <s v="NA"/>
    <s v="NA"/>
    <s v="NA"/>
    <n v="0"/>
    <n v="8"/>
    <n v="2008"/>
    <s v="WD"/>
    <s v="Normal"/>
    <n v="284000"/>
    <m/>
  </r>
  <r>
    <x v="136"/>
    <n v="20"/>
    <s v="RL"/>
    <n v="93"/>
    <n v="15306"/>
    <s v="Pave"/>
    <s v="NA"/>
    <s v="IR1"/>
    <s v="HLS"/>
    <s v="AllPub"/>
    <s v="Corner"/>
    <s v="Gtl"/>
    <s v="Timber"/>
    <s v="Norm"/>
    <s v="Norm"/>
    <s v="1Fam"/>
    <x v="1"/>
    <x v="2"/>
    <n v="5"/>
    <n v="2006"/>
    <n v="2007"/>
    <s v="Gable"/>
    <s v="CompShg"/>
    <s v="VinylSd"/>
    <s v="VinylSd"/>
    <s v="Stone"/>
    <n v="100"/>
    <s v="Gd"/>
    <s v="TA"/>
    <s v="PConc"/>
    <s v="Ex"/>
    <s v="TA"/>
    <s v="Gd"/>
    <s v="GLQ"/>
    <n v="80"/>
    <s v="Unf"/>
    <n v="0"/>
    <n v="1652"/>
    <n v="1732"/>
    <s v="GasA"/>
    <s v="Ex"/>
    <s v="Y"/>
    <s v="SBrkr"/>
    <n v="1776"/>
    <n v="0.84916064322491536"/>
    <x v="0"/>
    <n v="0"/>
    <n v="0"/>
    <n v="1776"/>
    <n v="1"/>
    <n v="0"/>
    <n v="2"/>
    <n v="0"/>
    <n v="3"/>
    <n v="1"/>
    <s v="Gd"/>
    <n v="7"/>
    <s v="Typ"/>
    <n v="1"/>
    <s v="Gd"/>
    <s v="Attchd"/>
    <n v="2006"/>
    <s v="Fin"/>
    <n v="3"/>
    <n v="712"/>
    <s v="TA"/>
    <s v="TA"/>
    <s v="Y"/>
    <n v="0"/>
    <n v="0"/>
    <n v="0"/>
    <n v="0"/>
    <n v="0"/>
    <n v="0"/>
    <s v="NA"/>
    <s v="NA"/>
    <s v="NA"/>
    <n v="0"/>
    <n v="5"/>
    <n v="2007"/>
    <s v="New"/>
    <s v="Partial"/>
    <n v="283463"/>
    <m/>
  </r>
  <r>
    <x v="137"/>
    <n v="20"/>
    <s v="RL"/>
    <n v="49"/>
    <n v="15256"/>
    <s v="Pave"/>
    <s v="NA"/>
    <s v="IR1"/>
    <s v="Lvl"/>
    <s v="AllPub"/>
    <s v="CulDSac"/>
    <s v="Gtl"/>
    <s v="Somerst"/>
    <s v="RRAn"/>
    <s v="Norm"/>
    <s v="1Fam"/>
    <x v="1"/>
    <x v="2"/>
    <n v="5"/>
    <n v="2007"/>
    <n v="2007"/>
    <s v="Gable"/>
    <s v="CompShg"/>
    <s v="VinylSd"/>
    <s v="VinylSd"/>
    <s v="Stone"/>
    <n v="84"/>
    <s v="Gd"/>
    <s v="TA"/>
    <s v="PConc"/>
    <s v="Gd"/>
    <s v="TA"/>
    <s v="Gd"/>
    <s v="GLQ"/>
    <n v="929"/>
    <s v="Unf"/>
    <n v="0"/>
    <n v="556"/>
    <n v="1485"/>
    <s v="GasA"/>
    <s v="Ex"/>
    <s v="Y"/>
    <s v="SBrkr"/>
    <n v="1464"/>
    <n v="0.17560588955534628"/>
    <x v="0"/>
    <n v="0"/>
    <n v="0"/>
    <n v="1464"/>
    <n v="1"/>
    <n v="0"/>
    <n v="2"/>
    <n v="0"/>
    <n v="3"/>
    <n v="1"/>
    <s v="Gd"/>
    <n v="6"/>
    <s v="Typ"/>
    <n v="0"/>
    <s v="NA"/>
    <s v="Attchd"/>
    <n v="2007"/>
    <s v="Unf"/>
    <n v="3"/>
    <n v="754"/>
    <s v="TA"/>
    <s v="TA"/>
    <s v="Y"/>
    <n v="168"/>
    <n v="160"/>
    <n v="0"/>
    <n v="0"/>
    <n v="0"/>
    <n v="0"/>
    <s v="NA"/>
    <s v="NA"/>
    <s v="NA"/>
    <n v="0"/>
    <n v="8"/>
    <n v="2007"/>
    <s v="WD"/>
    <s v="Normal"/>
    <n v="282922"/>
    <m/>
  </r>
  <r>
    <x v="138"/>
    <n v="60"/>
    <s v="RL"/>
    <n v="88"/>
    <n v="12665"/>
    <s v="Pave"/>
    <s v="NA"/>
    <s v="IR1"/>
    <s v="Lvl"/>
    <s v="AllPub"/>
    <s v="Inside"/>
    <s v="Gtl"/>
    <s v="Timber"/>
    <s v="Norm"/>
    <s v="Norm"/>
    <s v="1Fam"/>
    <x v="0"/>
    <x v="2"/>
    <n v="5"/>
    <n v="2005"/>
    <n v="2006"/>
    <s v="Hip"/>
    <s v="CompShg"/>
    <s v="VinylSd"/>
    <s v="VinylSd"/>
    <s v="BrkFace"/>
    <n v="245"/>
    <s v="Gd"/>
    <s v="TA"/>
    <s v="PConc"/>
    <s v="Gd"/>
    <s v="Gd"/>
    <s v="Gd"/>
    <s v="Unf"/>
    <n v="0"/>
    <s v="Unf"/>
    <n v="0"/>
    <n v="1094"/>
    <n v="1094"/>
    <s v="GasA"/>
    <s v="Ex"/>
    <s v="Y"/>
    <s v="SBrkr"/>
    <n v="1133"/>
    <n v="0.56936493746753059"/>
    <x v="0"/>
    <n v="1349"/>
    <n v="0"/>
    <n v="2482"/>
    <n v="0"/>
    <n v="0"/>
    <n v="2"/>
    <n v="1"/>
    <n v="4"/>
    <n v="1"/>
    <s v="Gd"/>
    <n v="9"/>
    <s v="Typ"/>
    <n v="1"/>
    <s v="Gd"/>
    <s v="BuiltIn"/>
    <n v="2005"/>
    <s v="Fin"/>
    <n v="3"/>
    <n v="642"/>
    <s v="TA"/>
    <s v="TA"/>
    <s v="Y"/>
    <n v="144"/>
    <n v="39"/>
    <n v="0"/>
    <n v="0"/>
    <n v="0"/>
    <n v="0"/>
    <s v="NA"/>
    <s v="NA"/>
    <s v="NA"/>
    <n v="0"/>
    <n v="2"/>
    <n v="2007"/>
    <s v="WD"/>
    <s v="Normal"/>
    <n v="281213"/>
    <m/>
  </r>
  <r>
    <x v="139"/>
    <n v="60"/>
    <s v="RL"/>
    <n v="86"/>
    <n v="11065"/>
    <s v="Pave"/>
    <s v="NA"/>
    <s v="IR1"/>
    <s v="Lvl"/>
    <s v="AllPub"/>
    <s v="Inside"/>
    <s v="Gtl"/>
    <s v="NridgHt"/>
    <s v="Norm"/>
    <s v="Norm"/>
    <s v="1Fam"/>
    <x v="0"/>
    <x v="2"/>
    <n v="5"/>
    <n v="2006"/>
    <n v="2006"/>
    <s v="Gable"/>
    <s v="CompShg"/>
    <s v="VinylSd"/>
    <s v="VinylSd"/>
    <s v="Stone"/>
    <n v="788"/>
    <s v="Gd"/>
    <s v="TA"/>
    <s v="PConc"/>
    <s v="Gd"/>
    <s v="TA"/>
    <s v="Mn"/>
    <s v="Unf"/>
    <n v="0"/>
    <s v="Unf"/>
    <n v="0"/>
    <n v="1085"/>
    <n v="1085"/>
    <s v="GasA"/>
    <s v="Ex"/>
    <s v="Y"/>
    <s v="SBrkr"/>
    <n v="1120"/>
    <n v="0.30791128569235082"/>
    <x v="0"/>
    <n v="850"/>
    <n v="0"/>
    <n v="1970"/>
    <n v="0"/>
    <n v="0"/>
    <n v="2"/>
    <n v="1"/>
    <n v="3"/>
    <n v="1"/>
    <s v="Ex"/>
    <n v="8"/>
    <s v="Typ"/>
    <n v="1"/>
    <s v="Gd"/>
    <s v="BuiltIn"/>
    <n v="2006"/>
    <s v="Fin"/>
    <n v="3"/>
    <n v="753"/>
    <s v="TA"/>
    <s v="TA"/>
    <s v="Y"/>
    <n v="177"/>
    <n v="74"/>
    <n v="0"/>
    <n v="0"/>
    <n v="0"/>
    <n v="0"/>
    <s v="NA"/>
    <s v="NA"/>
    <s v="NA"/>
    <n v="0"/>
    <n v="10"/>
    <n v="2006"/>
    <s v="New"/>
    <s v="Partial"/>
    <n v="281000"/>
    <m/>
  </r>
  <r>
    <x v="140"/>
    <n v="60"/>
    <s v="RL"/>
    <n v="78"/>
    <n v="12011"/>
    <s v="Pave"/>
    <s v="NA"/>
    <s v="IR1"/>
    <s v="Lvl"/>
    <s v="AllPub"/>
    <s v="CulDSac"/>
    <s v="Gtl"/>
    <s v="NoRidge"/>
    <s v="Norm"/>
    <s v="Norm"/>
    <s v="1Fam"/>
    <x v="0"/>
    <x v="2"/>
    <n v="5"/>
    <n v="1998"/>
    <n v="1998"/>
    <s v="Gable"/>
    <s v="CompShg"/>
    <s v="VinylSd"/>
    <s v="VinylSd"/>
    <s v="BrkFace"/>
    <n v="530"/>
    <s v="Gd"/>
    <s v="TA"/>
    <s v="PConc"/>
    <s v="Gd"/>
    <s v="TA"/>
    <s v="Av"/>
    <s v="GLQ"/>
    <n v="956"/>
    <s v="Unf"/>
    <n v="0"/>
    <n v="130"/>
    <n v="1086"/>
    <s v="GasA"/>
    <s v="Ex"/>
    <s v="Y"/>
    <s v="SBrkr"/>
    <n v="1086"/>
    <n v="0.17332107176554667"/>
    <x v="1"/>
    <n v="838"/>
    <n v="0"/>
    <n v="1924"/>
    <n v="1"/>
    <n v="0"/>
    <n v="2"/>
    <n v="1"/>
    <n v="3"/>
    <n v="1"/>
    <s v="Gd"/>
    <n v="7"/>
    <s v="Typ"/>
    <n v="1"/>
    <s v="TA"/>
    <s v="Attchd"/>
    <n v="1998"/>
    <s v="RFn"/>
    <n v="2"/>
    <n v="592"/>
    <s v="TA"/>
    <s v="TA"/>
    <s v="Y"/>
    <n v="208"/>
    <n v="75"/>
    <n v="0"/>
    <n v="0"/>
    <n v="374"/>
    <n v="0"/>
    <s v="NA"/>
    <s v="NA"/>
    <s v="NA"/>
    <n v="0"/>
    <n v="6"/>
    <n v="2006"/>
    <s v="WD"/>
    <s v="Normal"/>
    <n v="280000"/>
    <m/>
  </r>
  <r>
    <x v="141"/>
    <n v="60"/>
    <s v="RL"/>
    <n v="109"/>
    <n v="14154"/>
    <s v="Pave"/>
    <s v="NA"/>
    <s v="Reg"/>
    <s v="Lvl"/>
    <s v="AllPub"/>
    <s v="Corner"/>
    <s v="Gtl"/>
    <s v="NridgHt"/>
    <s v="Norm"/>
    <s v="Norm"/>
    <s v="1Fam"/>
    <x v="0"/>
    <x v="3"/>
    <n v="5"/>
    <n v="2006"/>
    <n v="2006"/>
    <s v="Gable"/>
    <s v="CompShg"/>
    <s v="VinylSd"/>
    <s v="VinylSd"/>
    <s v="BrkFace"/>
    <n v="350"/>
    <s v="Gd"/>
    <s v="TA"/>
    <s v="PConc"/>
    <s v="Ex"/>
    <s v="Gd"/>
    <s v="No"/>
    <s v="Unf"/>
    <n v="0"/>
    <s v="Unf"/>
    <n v="0"/>
    <n v="1063"/>
    <n v="1063"/>
    <s v="GasA"/>
    <s v="Ex"/>
    <s v="Y"/>
    <s v="SBrkr"/>
    <n v="1071"/>
    <n v="0.12810323763122933"/>
    <x v="1"/>
    <n v="1101"/>
    <n v="0"/>
    <n v="2172"/>
    <n v="0"/>
    <n v="0"/>
    <n v="2"/>
    <n v="1"/>
    <n v="3"/>
    <n v="1"/>
    <s v="Gd"/>
    <n v="9"/>
    <s v="Typ"/>
    <n v="1"/>
    <s v="Gd"/>
    <s v="Attchd"/>
    <n v="2006"/>
    <s v="RFn"/>
    <n v="3"/>
    <n v="947"/>
    <s v="TA"/>
    <s v="TA"/>
    <s v="Y"/>
    <n v="192"/>
    <n v="62"/>
    <n v="0"/>
    <n v="0"/>
    <n v="0"/>
    <n v="0"/>
    <s v="NA"/>
    <s v="NA"/>
    <s v="NA"/>
    <n v="0"/>
    <n v="8"/>
    <n v="2007"/>
    <s v="New"/>
    <s v="Partial"/>
    <n v="280000"/>
    <m/>
  </r>
  <r>
    <x v="142"/>
    <n v="20"/>
    <s v="RL"/>
    <n v="62"/>
    <n v="70761"/>
    <s v="Pave"/>
    <s v="NA"/>
    <s v="IR1"/>
    <s v="Low"/>
    <s v="AllPub"/>
    <s v="Inside"/>
    <s v="Mod"/>
    <s v="ClearCr"/>
    <s v="Norm"/>
    <s v="Norm"/>
    <s v="1Fam"/>
    <x v="1"/>
    <x v="3"/>
    <n v="5"/>
    <n v="1975"/>
    <n v="1975"/>
    <s v="Gable"/>
    <s v="WdShngl"/>
    <s v="Plywood"/>
    <s v="Plywood"/>
    <s v="None"/>
    <n v="0"/>
    <s v="TA"/>
    <s v="TA"/>
    <s v="CBlock"/>
    <s v="Gd"/>
    <s v="TA"/>
    <s v="Gd"/>
    <s v="ALQ"/>
    <n v="655"/>
    <s v="Unf"/>
    <n v="0"/>
    <n v="878"/>
    <n v="1533"/>
    <s v="GasA"/>
    <s v="TA"/>
    <s v="Y"/>
    <s v="SBrkr"/>
    <n v="1533"/>
    <n v="0.52607223421067995"/>
    <x v="0"/>
    <n v="0"/>
    <n v="0"/>
    <n v="1533"/>
    <n v="1"/>
    <n v="0"/>
    <n v="2"/>
    <n v="0"/>
    <n v="2"/>
    <n v="1"/>
    <s v="Gd"/>
    <n v="5"/>
    <s v="Typ"/>
    <n v="2"/>
    <s v="TA"/>
    <s v="Attchd"/>
    <n v="1975"/>
    <s v="Unf"/>
    <n v="2"/>
    <n v="576"/>
    <s v="TA"/>
    <s v="TA"/>
    <s v="Y"/>
    <n v="200"/>
    <n v="54"/>
    <n v="0"/>
    <n v="0"/>
    <n v="0"/>
    <n v="0"/>
    <s v="NA"/>
    <s v="NA"/>
    <s v="NA"/>
    <n v="0"/>
    <n v="12"/>
    <n v="2006"/>
    <s v="WD"/>
    <s v="Normal"/>
    <n v="280000"/>
    <m/>
  </r>
  <r>
    <x v="143"/>
    <n v="20"/>
    <s v="RL"/>
    <n v="107"/>
    <n v="11362"/>
    <s v="Pave"/>
    <s v="NA"/>
    <s v="IR1"/>
    <s v="Lvl"/>
    <s v="AllPub"/>
    <s v="Inside"/>
    <s v="Gtl"/>
    <s v="NridgHt"/>
    <s v="Norm"/>
    <s v="Norm"/>
    <s v="1Fam"/>
    <x v="1"/>
    <x v="2"/>
    <n v="5"/>
    <n v="2004"/>
    <n v="2005"/>
    <s v="Gable"/>
    <s v="CompShg"/>
    <s v="MetalSd"/>
    <s v="MetalSd"/>
    <s v="Stone"/>
    <n v="42"/>
    <s v="Gd"/>
    <s v="TA"/>
    <s v="PConc"/>
    <s v="Ex"/>
    <s v="TA"/>
    <s v="Mn"/>
    <s v="GLQ"/>
    <n v="1039"/>
    <s v="Unf"/>
    <n v="0"/>
    <n v="797"/>
    <n v="1836"/>
    <s v="GasA"/>
    <s v="Ex"/>
    <s v="Y"/>
    <s v="SBrkr"/>
    <n v="1836"/>
    <n v="0.97558873248606925"/>
    <x v="0"/>
    <n v="0"/>
    <n v="0"/>
    <n v="1836"/>
    <n v="1"/>
    <n v="0"/>
    <n v="2"/>
    <n v="0"/>
    <n v="3"/>
    <n v="1"/>
    <s v="Gd"/>
    <n v="7"/>
    <s v="Typ"/>
    <n v="1"/>
    <s v="Gd"/>
    <s v="Attchd"/>
    <n v="2004"/>
    <s v="Fin"/>
    <n v="3"/>
    <n v="862"/>
    <s v="TA"/>
    <s v="TA"/>
    <s v="Y"/>
    <n v="125"/>
    <n v="185"/>
    <n v="0"/>
    <n v="0"/>
    <n v="0"/>
    <n v="0"/>
    <s v="NA"/>
    <s v="NA"/>
    <s v="NA"/>
    <n v="0"/>
    <n v="3"/>
    <n v="2009"/>
    <s v="WD"/>
    <s v="Normal"/>
    <n v="280000"/>
    <m/>
  </r>
  <r>
    <x v="144"/>
    <n v="20"/>
    <s v="RL"/>
    <n v="91"/>
    <n v="10652"/>
    <s v="Pave"/>
    <s v="NA"/>
    <s v="IR1"/>
    <s v="Lvl"/>
    <s v="AllPub"/>
    <s v="Inside"/>
    <s v="Gtl"/>
    <s v="CollgCr"/>
    <s v="Norm"/>
    <s v="Norm"/>
    <s v="1Fam"/>
    <x v="1"/>
    <x v="3"/>
    <n v="5"/>
    <n v="2006"/>
    <n v="2007"/>
    <s v="Gable"/>
    <s v="CompShg"/>
    <s v="VinylSd"/>
    <s v="VinylSd"/>
    <s v="Stone"/>
    <n v="306"/>
    <s v="Gd"/>
    <s v="TA"/>
    <s v="PConc"/>
    <s v="Gd"/>
    <s v="TA"/>
    <s v="Av"/>
    <s v="Unf"/>
    <n v="0"/>
    <s v="Unf"/>
    <n v="0"/>
    <n v="1494"/>
    <n v="1494"/>
    <s v="GasA"/>
    <s v="Ex"/>
    <s v="Y"/>
    <s v="SBrkr"/>
    <n v="1494"/>
    <n v="0.41707904040060451"/>
    <x v="0"/>
    <n v="0"/>
    <n v="0"/>
    <n v="1494"/>
    <n v="0"/>
    <n v="0"/>
    <n v="2"/>
    <n v="0"/>
    <n v="3"/>
    <n v="1"/>
    <s v="Gd"/>
    <n v="7"/>
    <s v="Typ"/>
    <n v="1"/>
    <s v="Gd"/>
    <s v="Attchd"/>
    <n v="2006"/>
    <s v="RFn"/>
    <n v="3"/>
    <n v="840"/>
    <s v="TA"/>
    <s v="TA"/>
    <s v="Y"/>
    <n v="160"/>
    <n v="33"/>
    <n v="0"/>
    <n v="0"/>
    <n v="0"/>
    <n v="0"/>
    <s v="NA"/>
    <s v="NA"/>
    <s v="NA"/>
    <n v="0"/>
    <n v="8"/>
    <n v="2007"/>
    <s v="New"/>
    <s v="Partial"/>
    <n v="279500"/>
    <m/>
  </r>
  <r>
    <x v="145"/>
    <n v="20"/>
    <s v="RL"/>
    <n v="80"/>
    <n v="9600"/>
    <s v="Pave"/>
    <s v="NA"/>
    <s v="Reg"/>
    <s v="Lvl"/>
    <s v="AllPub"/>
    <s v="Inside"/>
    <s v="Gtl"/>
    <s v="NWAmes"/>
    <s v="PosN"/>
    <s v="Norm"/>
    <s v="1Fam"/>
    <x v="1"/>
    <x v="2"/>
    <n v="5"/>
    <n v="1981"/>
    <n v="1981"/>
    <s v="Hip"/>
    <s v="WdShngl"/>
    <s v="BrkFace"/>
    <s v="BrkFace"/>
    <s v="None"/>
    <n v="0"/>
    <s v="Gd"/>
    <s v="TA"/>
    <s v="PConc"/>
    <s v="Gd"/>
    <s v="TA"/>
    <s v="No"/>
    <s v="ALQ"/>
    <n v="1104"/>
    <s v="Unf"/>
    <n v="0"/>
    <n v="1420"/>
    <n v="2524"/>
    <s v="GasA"/>
    <s v="TA"/>
    <s v="Y"/>
    <s v="SBrkr"/>
    <n v="2524"/>
    <n v="0.15092968657422956"/>
    <x v="0"/>
    <n v="0"/>
    <n v="0"/>
    <n v="2524"/>
    <n v="1"/>
    <n v="0"/>
    <n v="2"/>
    <n v="1"/>
    <n v="4"/>
    <n v="1"/>
    <s v="Gd"/>
    <n v="9"/>
    <s v="Typ"/>
    <n v="1"/>
    <s v="Gd"/>
    <s v="Attchd"/>
    <n v="1981"/>
    <s v="Fin"/>
    <n v="2"/>
    <n v="542"/>
    <s v="TA"/>
    <s v="TA"/>
    <s v="Y"/>
    <n v="474"/>
    <n v="120"/>
    <n v="0"/>
    <n v="0"/>
    <n v="0"/>
    <n v="0"/>
    <s v="NA"/>
    <s v="MnPrv"/>
    <s v="NA"/>
    <n v="0"/>
    <n v="7"/>
    <n v="2009"/>
    <s v="WD"/>
    <s v="Normal"/>
    <n v="278000"/>
    <m/>
  </r>
  <r>
    <x v="146"/>
    <n v="120"/>
    <s v="RL"/>
    <n v="40"/>
    <n v="5664"/>
    <s v="Pave"/>
    <s v="NA"/>
    <s v="IR1"/>
    <s v="Lvl"/>
    <s v="AllPub"/>
    <s v="Inside"/>
    <s v="Gtl"/>
    <s v="StoneBr"/>
    <s v="Norm"/>
    <s v="Norm"/>
    <s v="TwnhsE"/>
    <x v="1"/>
    <x v="2"/>
    <n v="5"/>
    <n v="2000"/>
    <n v="2000"/>
    <s v="Gable"/>
    <s v="CompShg"/>
    <s v="CemntBd"/>
    <s v="CmentBd"/>
    <s v="None"/>
    <n v="0"/>
    <s v="Gd"/>
    <s v="TA"/>
    <s v="PConc"/>
    <s v="Gd"/>
    <s v="TA"/>
    <s v="No"/>
    <s v="GLQ"/>
    <n v="1158"/>
    <s v="Unf"/>
    <n v="0"/>
    <n v="343"/>
    <n v="1501"/>
    <s v="GasA"/>
    <s v="Ex"/>
    <s v="Y"/>
    <s v="SBrkr"/>
    <n v="1659"/>
    <n v="0.65842356529554924"/>
    <x v="0"/>
    <n v="0"/>
    <n v="0"/>
    <n v="1659"/>
    <n v="1"/>
    <n v="0"/>
    <n v="2"/>
    <n v="0"/>
    <n v="2"/>
    <n v="1"/>
    <s v="Ex"/>
    <n v="5"/>
    <s v="Typ"/>
    <n v="1"/>
    <s v="Ex"/>
    <s v="Attchd"/>
    <n v="2000"/>
    <s v="Fin"/>
    <n v="2"/>
    <n v="499"/>
    <s v="TA"/>
    <s v="TA"/>
    <s v="Y"/>
    <n v="212"/>
    <n v="59"/>
    <n v="0"/>
    <n v="0"/>
    <n v="0"/>
    <n v="0"/>
    <s v="NA"/>
    <s v="NA"/>
    <s v="NA"/>
    <n v="0"/>
    <n v="10"/>
    <n v="2009"/>
    <s v="WD"/>
    <s v="Normal"/>
    <n v="278000"/>
    <m/>
  </r>
  <r>
    <x v="147"/>
    <n v="120"/>
    <s v="RL"/>
    <n v="60"/>
    <n v="7313"/>
    <s v="Pave"/>
    <s v="NA"/>
    <s v="Reg"/>
    <s v="Lvl"/>
    <s v="AllPub"/>
    <s v="Inside"/>
    <s v="Gtl"/>
    <s v="NridgHt"/>
    <s v="Norm"/>
    <s v="Norm"/>
    <s v="TwnhsE"/>
    <x v="1"/>
    <x v="1"/>
    <n v="5"/>
    <n v="2005"/>
    <n v="2005"/>
    <s v="Hip"/>
    <s v="CompShg"/>
    <s v="MetalSd"/>
    <s v="MetalSd"/>
    <s v="BrkFace"/>
    <n v="246"/>
    <s v="Ex"/>
    <s v="TA"/>
    <s v="PConc"/>
    <s v="Ex"/>
    <s v="TA"/>
    <s v="No"/>
    <s v="GLQ"/>
    <n v="1153"/>
    <s v="Unf"/>
    <n v="0"/>
    <n v="408"/>
    <n v="1561"/>
    <s v="GasA"/>
    <s v="Ex"/>
    <s v="Y"/>
    <s v="SBrkr"/>
    <n v="1561"/>
    <n v="0.71249345376605688"/>
    <x v="0"/>
    <n v="0"/>
    <n v="0"/>
    <n v="1561"/>
    <n v="1"/>
    <n v="0"/>
    <n v="2"/>
    <n v="0"/>
    <n v="2"/>
    <n v="1"/>
    <s v="Ex"/>
    <n v="6"/>
    <s v="Typ"/>
    <n v="1"/>
    <s v="Gd"/>
    <s v="Attchd"/>
    <n v="2005"/>
    <s v="Fin"/>
    <n v="2"/>
    <n v="556"/>
    <s v="TA"/>
    <s v="TA"/>
    <s v="Y"/>
    <n v="203"/>
    <n v="47"/>
    <n v="0"/>
    <n v="0"/>
    <n v="0"/>
    <n v="0"/>
    <s v="NA"/>
    <s v="NA"/>
    <s v="NA"/>
    <n v="0"/>
    <n v="8"/>
    <n v="2007"/>
    <s v="WD"/>
    <s v="Normal"/>
    <n v="277500"/>
    <m/>
  </r>
  <r>
    <x v="148"/>
    <n v="60"/>
    <s v="RL"/>
    <s v="NA"/>
    <n v="14364"/>
    <s v="Pave"/>
    <s v="NA"/>
    <s v="IR1"/>
    <s v="Low"/>
    <s v="AllPub"/>
    <s v="Inside"/>
    <s v="Mod"/>
    <s v="SawyerW"/>
    <s v="Norm"/>
    <s v="Norm"/>
    <s v="1Fam"/>
    <x v="0"/>
    <x v="3"/>
    <n v="5"/>
    <n v="1988"/>
    <n v="1989"/>
    <s v="Gable"/>
    <s v="CompShg"/>
    <s v="Plywood"/>
    <s v="Plywood"/>
    <s v="BrkFace"/>
    <n v="128"/>
    <s v="Gd"/>
    <s v="TA"/>
    <s v="CBlock"/>
    <s v="Gd"/>
    <s v="TA"/>
    <s v="Gd"/>
    <s v="GLQ"/>
    <n v="1065"/>
    <s v="Unf"/>
    <n v="0"/>
    <n v="92"/>
    <n v="1157"/>
    <s v="GasA"/>
    <s v="Ex"/>
    <s v="Y"/>
    <s v="SBrkr"/>
    <n v="1180"/>
    <n v="0.84890712092361975"/>
    <x v="0"/>
    <n v="882"/>
    <n v="0"/>
    <n v="2062"/>
    <n v="1"/>
    <n v="0"/>
    <n v="2"/>
    <n v="1"/>
    <n v="3"/>
    <n v="1"/>
    <s v="TA"/>
    <n v="7"/>
    <s v="Typ"/>
    <n v="1"/>
    <s v="Gd"/>
    <s v="Attchd"/>
    <n v="1988"/>
    <s v="Fin"/>
    <n v="2"/>
    <n v="454"/>
    <s v="TA"/>
    <s v="TA"/>
    <s v="Y"/>
    <n v="60"/>
    <n v="55"/>
    <n v="0"/>
    <n v="0"/>
    <n v="154"/>
    <n v="0"/>
    <s v="NA"/>
    <s v="NA"/>
    <s v="NA"/>
    <n v="0"/>
    <n v="4"/>
    <n v="2007"/>
    <s v="WD"/>
    <s v="Normal"/>
    <n v="277000"/>
    <m/>
  </r>
  <r>
    <x v="149"/>
    <n v="50"/>
    <s v="RL"/>
    <s v="NA"/>
    <n v="159000"/>
    <s v="Pave"/>
    <s v="NA"/>
    <s v="IR2"/>
    <s v="Low"/>
    <s v="AllPub"/>
    <s v="CulDSac"/>
    <s v="Sev"/>
    <s v="ClearCr"/>
    <s v="Norm"/>
    <s v="Norm"/>
    <s v="1Fam"/>
    <x v="3"/>
    <x v="4"/>
    <n v="7"/>
    <n v="1958"/>
    <n v="2006"/>
    <s v="Gable"/>
    <s v="CompShg"/>
    <s v="Wd Sdng"/>
    <s v="HdBoard"/>
    <s v="BrkCmn"/>
    <n v="472"/>
    <s v="Gd"/>
    <s v="TA"/>
    <s v="CBlock"/>
    <s v="Gd"/>
    <s v="TA"/>
    <s v="Gd"/>
    <s v="Rec"/>
    <n v="697"/>
    <s v="Unf"/>
    <n v="0"/>
    <n v="747"/>
    <n v="1444"/>
    <s v="GasA"/>
    <s v="Gd"/>
    <s v="Y"/>
    <s v="SBrkr"/>
    <n v="1444"/>
    <n v="0.4405983887338446"/>
    <x v="0"/>
    <n v="700"/>
    <n v="0"/>
    <n v="2144"/>
    <n v="0"/>
    <n v="1"/>
    <n v="2"/>
    <n v="0"/>
    <n v="4"/>
    <n v="1"/>
    <s v="Gd"/>
    <n v="7"/>
    <s v="Typ"/>
    <n v="2"/>
    <s v="TA"/>
    <s v="Attchd"/>
    <n v="1958"/>
    <s v="Fin"/>
    <n v="2"/>
    <n v="389"/>
    <s v="TA"/>
    <s v="TA"/>
    <s v="Y"/>
    <n v="0"/>
    <n v="98"/>
    <n v="0"/>
    <n v="0"/>
    <n v="0"/>
    <n v="0"/>
    <s v="NA"/>
    <s v="NA"/>
    <s v="Shed"/>
    <n v="500"/>
    <n v="6"/>
    <n v="2007"/>
    <s v="WD"/>
    <s v="Normal"/>
    <n v="277000"/>
    <m/>
  </r>
  <r>
    <x v="150"/>
    <n v="60"/>
    <s v="RL"/>
    <n v="69"/>
    <n v="9588"/>
    <s v="Pave"/>
    <s v="NA"/>
    <s v="IR1"/>
    <s v="Lvl"/>
    <s v="AllPub"/>
    <s v="Inside"/>
    <s v="Gtl"/>
    <s v="CollgCr"/>
    <s v="Norm"/>
    <s v="Norm"/>
    <s v="1Fam"/>
    <x v="0"/>
    <x v="2"/>
    <n v="5"/>
    <n v="2007"/>
    <n v="2007"/>
    <s v="Gable"/>
    <s v="CompShg"/>
    <s v="CemntBd"/>
    <s v="CmentBd"/>
    <s v="Stone"/>
    <n v="270"/>
    <s v="Gd"/>
    <s v="TA"/>
    <s v="PConc"/>
    <s v="Ex"/>
    <s v="TA"/>
    <s v="No"/>
    <s v="Unf"/>
    <n v="0"/>
    <s v="Unf"/>
    <n v="0"/>
    <n v="1482"/>
    <n v="1482"/>
    <s v="GasA"/>
    <s v="Ex"/>
    <s v="Y"/>
    <s v="SBrkr"/>
    <n v="1482"/>
    <n v="0.53957578856610333"/>
    <x v="0"/>
    <n v="1092"/>
    <n v="0"/>
    <n v="2574"/>
    <n v="0"/>
    <n v="0"/>
    <n v="2"/>
    <n v="1"/>
    <n v="3"/>
    <n v="1"/>
    <s v="Ex"/>
    <n v="10"/>
    <s v="Typ"/>
    <n v="1"/>
    <s v="Gd"/>
    <s v="BuiltIn"/>
    <n v="2007"/>
    <s v="Fin"/>
    <n v="3"/>
    <n v="868"/>
    <s v="TA"/>
    <s v="TA"/>
    <s v="Y"/>
    <n v="0"/>
    <n v="148"/>
    <n v="0"/>
    <n v="0"/>
    <n v="0"/>
    <n v="0"/>
    <s v="NA"/>
    <s v="NA"/>
    <s v="NA"/>
    <n v="0"/>
    <n v="11"/>
    <n v="2007"/>
    <s v="New"/>
    <s v="Partial"/>
    <n v="276000"/>
    <m/>
  </r>
  <r>
    <x v="151"/>
    <n v="60"/>
    <s v="RL"/>
    <n v="80"/>
    <n v="10240"/>
    <s v="Pave"/>
    <s v="NA"/>
    <s v="Reg"/>
    <s v="Lvl"/>
    <s v="AllPub"/>
    <s v="Inside"/>
    <s v="Gtl"/>
    <s v="NridgHt"/>
    <s v="Norm"/>
    <s v="Norm"/>
    <s v="1Fam"/>
    <x v="0"/>
    <x v="2"/>
    <n v="5"/>
    <n v="2005"/>
    <n v="2005"/>
    <s v="Gable"/>
    <s v="CompShg"/>
    <s v="VinylSd"/>
    <s v="VinylSd"/>
    <s v="BrkFace"/>
    <n v="178"/>
    <s v="Gd"/>
    <s v="TA"/>
    <s v="PConc"/>
    <s v="Gd"/>
    <s v="TA"/>
    <s v="Mn"/>
    <s v="Unf"/>
    <n v="0"/>
    <s v="Unf"/>
    <n v="0"/>
    <n v="1030"/>
    <n v="1030"/>
    <s v="GasA"/>
    <s v="Gd"/>
    <s v="Y"/>
    <s v="SBrkr"/>
    <n v="1038"/>
    <n v="0.4768484544418673"/>
    <x v="1"/>
    <n v="1060"/>
    <n v="0"/>
    <n v="2098"/>
    <n v="0"/>
    <n v="0"/>
    <n v="2"/>
    <n v="1"/>
    <n v="3"/>
    <n v="1"/>
    <s v="Ex"/>
    <n v="8"/>
    <s v="Typ"/>
    <n v="1"/>
    <s v="Gd"/>
    <s v="Attchd"/>
    <n v="2005"/>
    <s v="RFn"/>
    <n v="3"/>
    <n v="878"/>
    <s v="TA"/>
    <s v="TA"/>
    <s v="Y"/>
    <n v="192"/>
    <n v="52"/>
    <n v="0"/>
    <n v="0"/>
    <n v="0"/>
    <n v="0"/>
    <s v="NA"/>
    <s v="NA"/>
    <s v="NA"/>
    <n v="0"/>
    <n v="3"/>
    <n v="2006"/>
    <s v="WD"/>
    <s v="Normal"/>
    <n v="275500"/>
    <m/>
  </r>
  <r>
    <x v="152"/>
    <n v="80"/>
    <s v="RL"/>
    <s v="NA"/>
    <n v="12800"/>
    <s v="Pave"/>
    <s v="NA"/>
    <s v="Reg"/>
    <s v="Low"/>
    <s v="AllPub"/>
    <s v="Inside"/>
    <s v="Mod"/>
    <s v="SawyerW"/>
    <s v="Norm"/>
    <s v="Norm"/>
    <s v="1Fam"/>
    <x v="4"/>
    <x v="3"/>
    <n v="5"/>
    <n v="1989"/>
    <n v="1989"/>
    <s v="Gable"/>
    <s v="CompShg"/>
    <s v="Wd Sdng"/>
    <s v="Wd Sdng"/>
    <s v="BrkFace"/>
    <n v="145"/>
    <s v="Gd"/>
    <s v="TA"/>
    <s v="PConc"/>
    <s v="Gd"/>
    <s v="TA"/>
    <s v="Gd"/>
    <s v="GLQ"/>
    <n v="1518"/>
    <s v="Unf"/>
    <n v="0"/>
    <n v="0"/>
    <n v="1518"/>
    <s v="GasA"/>
    <s v="Gd"/>
    <s v="Y"/>
    <s v="SBrkr"/>
    <n v="1644"/>
    <n v="0.94832107278163547"/>
    <x v="0"/>
    <n v="0"/>
    <n v="0"/>
    <n v="1644"/>
    <n v="1"/>
    <n v="1"/>
    <n v="2"/>
    <n v="0"/>
    <n v="2"/>
    <n v="1"/>
    <s v="Gd"/>
    <n v="5"/>
    <s v="Typ"/>
    <n v="1"/>
    <s v="TA"/>
    <s v="Attchd"/>
    <n v="1989"/>
    <s v="Fin"/>
    <n v="2"/>
    <n v="569"/>
    <s v="TA"/>
    <s v="TA"/>
    <s v="Y"/>
    <n v="80"/>
    <n v="0"/>
    <n v="0"/>
    <n v="0"/>
    <n v="396"/>
    <n v="0"/>
    <s v="NA"/>
    <s v="NA"/>
    <s v="NA"/>
    <n v="0"/>
    <n v="8"/>
    <n v="2009"/>
    <s v="WD"/>
    <s v="Normal"/>
    <n v="275000"/>
    <m/>
  </r>
  <r>
    <x v="153"/>
    <n v="60"/>
    <s v="RL"/>
    <n v="74"/>
    <n v="10927"/>
    <s v="Pave"/>
    <s v="NA"/>
    <s v="Reg"/>
    <s v="Lvl"/>
    <s v="AllPub"/>
    <s v="Inside"/>
    <s v="Gtl"/>
    <s v="NridgHt"/>
    <s v="Norm"/>
    <s v="Norm"/>
    <s v="1Fam"/>
    <x v="0"/>
    <x v="2"/>
    <n v="5"/>
    <n v="2005"/>
    <n v="2005"/>
    <s v="Gable"/>
    <s v="CompShg"/>
    <s v="VinylSd"/>
    <s v="VinylSd"/>
    <s v="BrkFace"/>
    <n v="280"/>
    <s v="Gd"/>
    <s v="TA"/>
    <s v="PConc"/>
    <s v="Gd"/>
    <s v="TA"/>
    <s v="Av"/>
    <s v="GLQ"/>
    <n v="546"/>
    <s v="Unf"/>
    <n v="0"/>
    <n v="512"/>
    <n v="1058"/>
    <s v="GasA"/>
    <s v="Ex"/>
    <s v="Y"/>
    <s v="SBrkr"/>
    <n v="1058"/>
    <n v="5.1917781955761577E-2"/>
    <x v="1"/>
    <n v="846"/>
    <n v="0"/>
    <n v="1904"/>
    <n v="1"/>
    <n v="0"/>
    <n v="2"/>
    <n v="1"/>
    <n v="3"/>
    <n v="1"/>
    <s v="Ex"/>
    <n v="8"/>
    <s v="Typ"/>
    <n v="1"/>
    <s v="Gd"/>
    <s v="BuiltIn"/>
    <n v="2003"/>
    <s v="Fin"/>
    <n v="2"/>
    <n v="736"/>
    <s v="TA"/>
    <s v="TA"/>
    <s v="Y"/>
    <n v="179"/>
    <n v="60"/>
    <n v="0"/>
    <n v="0"/>
    <n v="0"/>
    <n v="0"/>
    <s v="NA"/>
    <s v="NA"/>
    <s v="NA"/>
    <n v="0"/>
    <n v="6"/>
    <n v="2006"/>
    <s v="WD"/>
    <s v="Normal"/>
    <n v="275000"/>
    <m/>
  </r>
  <r>
    <x v="154"/>
    <n v="120"/>
    <s v="RL"/>
    <s v="NA"/>
    <n v="6563"/>
    <s v="Pave"/>
    <s v="NA"/>
    <s v="IR1"/>
    <s v="Low"/>
    <s v="AllPub"/>
    <s v="CulDSac"/>
    <s v="Mod"/>
    <s v="StoneBr"/>
    <s v="Norm"/>
    <s v="Norm"/>
    <s v="1Fam"/>
    <x v="1"/>
    <x v="2"/>
    <n v="5"/>
    <n v="1985"/>
    <n v="1985"/>
    <s v="Gable"/>
    <s v="CompShg"/>
    <s v="HdBoard"/>
    <s v="HdBoard"/>
    <s v="None"/>
    <n v="0"/>
    <s v="Gd"/>
    <s v="TA"/>
    <s v="PConc"/>
    <s v="Gd"/>
    <s v="TA"/>
    <s v="Gd"/>
    <s v="GLQ"/>
    <n v="1148"/>
    <s v="Unf"/>
    <n v="0"/>
    <n v="594"/>
    <n v="1742"/>
    <s v="GasA"/>
    <s v="TA"/>
    <s v="Y"/>
    <s v="SBrkr"/>
    <n v="1742"/>
    <n v="0.46683304781347457"/>
    <x v="0"/>
    <n v="0"/>
    <n v="0"/>
    <n v="1742"/>
    <n v="1"/>
    <n v="0"/>
    <n v="2"/>
    <n v="0"/>
    <n v="2"/>
    <n v="1"/>
    <s v="Gd"/>
    <n v="5"/>
    <s v="Typ"/>
    <n v="1"/>
    <s v="TA"/>
    <s v="Attchd"/>
    <n v="1985"/>
    <s v="RFn"/>
    <n v="2"/>
    <n v="564"/>
    <s v="TA"/>
    <s v="TA"/>
    <s v="Y"/>
    <n v="114"/>
    <n v="28"/>
    <n v="234"/>
    <n v="0"/>
    <n v="0"/>
    <n v="0"/>
    <s v="NA"/>
    <s v="NA"/>
    <s v="NA"/>
    <n v="0"/>
    <n v="12"/>
    <n v="2006"/>
    <s v="WD"/>
    <s v="Normal"/>
    <n v="275000"/>
    <m/>
  </r>
  <r>
    <x v="155"/>
    <n v="20"/>
    <s v="RL"/>
    <s v="NA"/>
    <n v="14781"/>
    <s v="Pave"/>
    <s v="NA"/>
    <s v="IR2"/>
    <s v="Lvl"/>
    <s v="AllPub"/>
    <s v="CulDSac"/>
    <s v="Gtl"/>
    <s v="CollgCr"/>
    <s v="Norm"/>
    <s v="Norm"/>
    <s v="1Fam"/>
    <x v="1"/>
    <x v="2"/>
    <n v="5"/>
    <n v="2001"/>
    <n v="2002"/>
    <s v="Hip"/>
    <s v="CompShg"/>
    <s v="VinylSd"/>
    <s v="VinylSd"/>
    <s v="BrkFace"/>
    <n v="178"/>
    <s v="Gd"/>
    <s v="TA"/>
    <s v="PConc"/>
    <s v="Gd"/>
    <s v="TA"/>
    <s v="Gd"/>
    <s v="Unf"/>
    <n v="0"/>
    <s v="Unf"/>
    <n v="0"/>
    <n v="1753"/>
    <n v="1753"/>
    <s v="GasA"/>
    <s v="Ex"/>
    <s v="Y"/>
    <s v="SBrkr"/>
    <n v="1787"/>
    <n v="0.33379862166333263"/>
    <x v="0"/>
    <n v="0"/>
    <n v="0"/>
    <n v="1787"/>
    <n v="0"/>
    <n v="0"/>
    <n v="2"/>
    <n v="0"/>
    <n v="3"/>
    <n v="1"/>
    <s v="Gd"/>
    <n v="7"/>
    <s v="Typ"/>
    <n v="1"/>
    <s v="TA"/>
    <s v="Attchd"/>
    <n v="2001"/>
    <s v="RFn"/>
    <n v="3"/>
    <n v="748"/>
    <s v="TA"/>
    <s v="TA"/>
    <s v="Y"/>
    <n v="198"/>
    <n v="150"/>
    <n v="0"/>
    <n v="0"/>
    <n v="0"/>
    <n v="0"/>
    <s v="NA"/>
    <s v="NA"/>
    <s v="NA"/>
    <n v="0"/>
    <n v="8"/>
    <n v="2006"/>
    <s v="WD"/>
    <s v="Normal"/>
    <n v="275000"/>
    <m/>
  </r>
  <r>
    <x v="156"/>
    <n v="120"/>
    <s v="RM"/>
    <n v="44"/>
    <n v="3842"/>
    <s v="Pave"/>
    <s v="NA"/>
    <s v="IR1"/>
    <s v="HLS"/>
    <s v="AllPub"/>
    <s v="Inside"/>
    <s v="Mod"/>
    <s v="Crawfor"/>
    <s v="Norm"/>
    <s v="Norm"/>
    <s v="TwnhsE"/>
    <x v="1"/>
    <x v="2"/>
    <n v="5"/>
    <n v="2004"/>
    <n v="2005"/>
    <s v="Hip"/>
    <s v="CompShg"/>
    <s v="CemntBd"/>
    <s v="CmentBd"/>
    <s v="Stone"/>
    <n v="174"/>
    <s v="Gd"/>
    <s v="TA"/>
    <s v="PConc"/>
    <s v="Ex"/>
    <s v="TA"/>
    <s v="Gd"/>
    <s v="GLQ"/>
    <n v="1373"/>
    <s v="Unf"/>
    <n v="0"/>
    <n v="221"/>
    <n v="1594"/>
    <s v="GasA"/>
    <s v="Ex"/>
    <s v="Y"/>
    <s v="SBrkr"/>
    <n v="1646"/>
    <n v="0.35310867465132378"/>
    <x v="0"/>
    <n v="0"/>
    <n v="0"/>
    <n v="1646"/>
    <n v="1"/>
    <n v="1"/>
    <n v="2"/>
    <n v="0"/>
    <n v="2"/>
    <n v="1"/>
    <s v="Gd"/>
    <n v="5"/>
    <s v="Typ"/>
    <n v="1"/>
    <s v="Gd"/>
    <s v="Attchd"/>
    <n v="2004"/>
    <s v="Fin"/>
    <n v="2"/>
    <n v="482"/>
    <s v="TA"/>
    <s v="TA"/>
    <s v="Y"/>
    <n v="128"/>
    <n v="53"/>
    <n v="0"/>
    <n v="0"/>
    <n v="155"/>
    <n v="0"/>
    <s v="NA"/>
    <s v="NA"/>
    <s v="NA"/>
    <n v="0"/>
    <n v="1"/>
    <n v="2008"/>
    <s v="WD"/>
    <s v="Normal"/>
    <n v="275000"/>
    <m/>
  </r>
  <r>
    <x v="157"/>
    <n v="80"/>
    <s v="RL"/>
    <s v="NA"/>
    <n v="19690"/>
    <s v="Pave"/>
    <s v="NA"/>
    <s v="IR1"/>
    <s v="Lvl"/>
    <s v="AllPub"/>
    <s v="CulDSac"/>
    <s v="Gtl"/>
    <s v="Edwards"/>
    <s v="Norm"/>
    <s v="Norm"/>
    <s v="1Fam"/>
    <x v="4"/>
    <x v="4"/>
    <n v="7"/>
    <n v="1966"/>
    <n v="1966"/>
    <s v="Flat"/>
    <s v="Tar&amp;Grv"/>
    <s v="Plywood"/>
    <s v="Plywood"/>
    <s v="None"/>
    <n v="0"/>
    <s v="Gd"/>
    <s v="Gd"/>
    <s v="CBlock"/>
    <s v="Gd"/>
    <s v="TA"/>
    <s v="Av"/>
    <s v="Unf"/>
    <n v="0"/>
    <s v="Unf"/>
    <n v="0"/>
    <n v="697"/>
    <n v="697"/>
    <s v="GasA"/>
    <s v="TA"/>
    <s v="Y"/>
    <s v="SBrkr"/>
    <n v="1575"/>
    <n v="0.27148557010827079"/>
    <x v="0"/>
    <n v="626"/>
    <n v="0"/>
    <n v="2201"/>
    <n v="0"/>
    <n v="0"/>
    <n v="2"/>
    <n v="0"/>
    <n v="4"/>
    <n v="1"/>
    <s v="Gd"/>
    <n v="8"/>
    <s v="Typ"/>
    <n v="1"/>
    <s v="Gd"/>
    <s v="Attchd"/>
    <n v="1966"/>
    <s v="Unf"/>
    <n v="2"/>
    <n v="432"/>
    <s v="Gd"/>
    <s v="Gd"/>
    <s v="Y"/>
    <n v="586"/>
    <n v="236"/>
    <n v="0"/>
    <n v="0"/>
    <n v="0"/>
    <n v="738"/>
    <s v="Gd"/>
    <s v="GdPrv"/>
    <s v="NA"/>
    <n v="0"/>
    <n v="8"/>
    <n v="2006"/>
    <s v="WD"/>
    <s v="Alloca"/>
    <n v="274970"/>
    <m/>
  </r>
  <r>
    <x v="158"/>
    <n v="20"/>
    <s v="RL"/>
    <n v="76"/>
    <n v="9591"/>
    <s v="Pave"/>
    <s v="NA"/>
    <s v="Reg"/>
    <s v="Lvl"/>
    <s v="AllPub"/>
    <s v="Inside"/>
    <s v="Gtl"/>
    <s v="NridgHt"/>
    <s v="Norm"/>
    <s v="Norm"/>
    <s v="1Fam"/>
    <x v="1"/>
    <x v="2"/>
    <n v="5"/>
    <n v="2004"/>
    <n v="2005"/>
    <s v="Hip"/>
    <s v="CompShg"/>
    <s v="VinylSd"/>
    <s v="VinylSd"/>
    <s v="BrkFace"/>
    <n v="262"/>
    <s v="Gd"/>
    <s v="TA"/>
    <s v="PConc"/>
    <s v="Ex"/>
    <s v="TA"/>
    <s v="Av"/>
    <s v="GLQ"/>
    <n v="1088"/>
    <s v="Unf"/>
    <n v="0"/>
    <n v="625"/>
    <n v="1713"/>
    <s v="GasA"/>
    <s v="Ex"/>
    <s v="Y"/>
    <s v="SBrkr"/>
    <n v="1713"/>
    <n v="0.49440017162358962"/>
    <x v="0"/>
    <n v="0"/>
    <n v="0"/>
    <n v="1713"/>
    <n v="1"/>
    <n v="0"/>
    <n v="2"/>
    <n v="0"/>
    <n v="3"/>
    <n v="1"/>
    <s v="Ex"/>
    <n v="7"/>
    <s v="Typ"/>
    <n v="1"/>
    <s v="Gd"/>
    <s v="Attchd"/>
    <n v="2004"/>
    <s v="Fin"/>
    <n v="3"/>
    <n v="856"/>
    <s v="TA"/>
    <s v="TA"/>
    <s v="Y"/>
    <n v="0"/>
    <n v="26"/>
    <n v="0"/>
    <n v="0"/>
    <n v="170"/>
    <n v="0"/>
    <s v="NA"/>
    <s v="NA"/>
    <s v="NA"/>
    <n v="0"/>
    <n v="1"/>
    <n v="2009"/>
    <s v="WD"/>
    <s v="Normal"/>
    <n v="274900"/>
    <m/>
  </r>
  <r>
    <x v="159"/>
    <n v="60"/>
    <s v="RL"/>
    <n v="168"/>
    <n v="23257"/>
    <s v="Pave"/>
    <s v="NA"/>
    <s v="IR3"/>
    <s v="HLS"/>
    <s v="AllPub"/>
    <s v="CulDSac"/>
    <s v="Gtl"/>
    <s v="Gilbert"/>
    <s v="Norm"/>
    <s v="Norm"/>
    <s v="1Fam"/>
    <x v="0"/>
    <x v="3"/>
    <n v="5"/>
    <n v="2006"/>
    <n v="2006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868"/>
    <n v="868"/>
    <s v="GasA"/>
    <s v="Ex"/>
    <s v="Y"/>
    <s v="SBrkr"/>
    <n v="887"/>
    <n v="0.89811806469361466"/>
    <x v="1"/>
    <n v="1134"/>
    <n v="0"/>
    <n v="2021"/>
    <n v="0"/>
    <n v="0"/>
    <n v="2"/>
    <n v="1"/>
    <n v="3"/>
    <n v="1"/>
    <s v="Gd"/>
    <n v="9"/>
    <s v="Typ"/>
    <n v="1"/>
    <s v="Gd"/>
    <s v="BuiltIn"/>
    <n v="2006"/>
    <s v="RFn"/>
    <n v="2"/>
    <n v="422"/>
    <s v="TA"/>
    <s v="TA"/>
    <s v="Y"/>
    <n v="0"/>
    <n v="100"/>
    <n v="0"/>
    <n v="0"/>
    <n v="0"/>
    <n v="0"/>
    <s v="NA"/>
    <s v="NA"/>
    <s v="NA"/>
    <n v="0"/>
    <n v="9"/>
    <n v="2006"/>
    <s v="New"/>
    <s v="Partial"/>
    <n v="274725"/>
    <m/>
  </r>
  <r>
    <x v="160"/>
    <n v="60"/>
    <s v="RL"/>
    <n v="75"/>
    <n v="9750"/>
    <s v="Pave"/>
    <s v="NA"/>
    <s v="Reg"/>
    <s v="Lvl"/>
    <s v="AllPub"/>
    <s v="Corner"/>
    <s v="Gtl"/>
    <s v="CollgCr"/>
    <s v="Norm"/>
    <s v="Norm"/>
    <s v="1Fam"/>
    <x v="0"/>
    <x v="3"/>
    <n v="6"/>
    <n v="1998"/>
    <n v="1998"/>
    <s v="Gable"/>
    <s v="CompShg"/>
    <s v="VinylSd"/>
    <s v="VinylSd"/>
    <s v="None"/>
    <n v="0"/>
    <s v="TA"/>
    <s v="TA"/>
    <s v="PConc"/>
    <s v="Gd"/>
    <s v="TA"/>
    <s v="Av"/>
    <s v="GLQ"/>
    <n v="975"/>
    <s v="Unf"/>
    <n v="0"/>
    <n v="133"/>
    <n v="1108"/>
    <s v="GasA"/>
    <s v="Ex"/>
    <s v="Y"/>
    <s v="SBrkr"/>
    <n v="1108"/>
    <n v="0.663224371485162"/>
    <x v="0"/>
    <n v="989"/>
    <n v="0"/>
    <n v="2097"/>
    <n v="1"/>
    <n v="0"/>
    <n v="2"/>
    <n v="1"/>
    <n v="3"/>
    <n v="1"/>
    <s v="Gd"/>
    <n v="8"/>
    <s v="Typ"/>
    <n v="1"/>
    <s v="TA"/>
    <s v="Detchd"/>
    <n v="1998"/>
    <s v="RFn"/>
    <n v="2"/>
    <n v="583"/>
    <s v="TA"/>
    <s v="TA"/>
    <s v="Y"/>
    <n v="253"/>
    <n v="170"/>
    <n v="0"/>
    <n v="0"/>
    <n v="0"/>
    <n v="0"/>
    <s v="NA"/>
    <s v="NA"/>
    <s v="NA"/>
    <n v="0"/>
    <n v="6"/>
    <n v="2006"/>
    <s v="WD"/>
    <s v="Normal"/>
    <n v="274300"/>
    <m/>
  </r>
  <r>
    <x v="161"/>
    <n v="120"/>
    <s v="RL"/>
    <n v="62"/>
    <n v="12677"/>
    <s v="Pave"/>
    <s v="NA"/>
    <s v="IR1"/>
    <s v="Lvl"/>
    <s v="AllPub"/>
    <s v="Inside"/>
    <s v="Gtl"/>
    <s v="NridgHt"/>
    <s v="Norm"/>
    <s v="Norm"/>
    <s v="TwnhsE"/>
    <x v="1"/>
    <x v="2"/>
    <n v="5"/>
    <n v="2003"/>
    <n v="2004"/>
    <s v="Hip"/>
    <s v="CompShg"/>
    <s v="MetalSd"/>
    <s v="MetalSd"/>
    <s v="BrkFace"/>
    <n v="472"/>
    <s v="Ex"/>
    <s v="TA"/>
    <s v="PConc"/>
    <s v="Ex"/>
    <s v="TA"/>
    <s v="Gd"/>
    <s v="GLQ"/>
    <n v="1218"/>
    <s v="Unf"/>
    <n v="0"/>
    <n v="300"/>
    <n v="1518"/>
    <s v="GasA"/>
    <s v="Ex"/>
    <s v="Y"/>
    <s v="SBrkr"/>
    <n v="1518"/>
    <n v="0.9088896847222081"/>
    <x v="0"/>
    <n v="0"/>
    <n v="0"/>
    <n v="1518"/>
    <n v="0"/>
    <n v="0"/>
    <n v="1"/>
    <n v="1"/>
    <n v="1"/>
    <n v="1"/>
    <s v="Ex"/>
    <n v="6"/>
    <s v="Typ"/>
    <n v="1"/>
    <s v="Gd"/>
    <s v="Attchd"/>
    <n v="2003"/>
    <s v="RFn"/>
    <n v="2"/>
    <n v="588"/>
    <s v="TA"/>
    <s v="TA"/>
    <s v="Y"/>
    <n v="185"/>
    <n v="140"/>
    <n v="0"/>
    <n v="0"/>
    <n v="0"/>
    <n v="0"/>
    <s v="NA"/>
    <s v="NA"/>
    <s v="NA"/>
    <n v="0"/>
    <n v="4"/>
    <n v="2008"/>
    <s v="WD"/>
    <s v="Normal"/>
    <n v="274000"/>
    <m/>
  </r>
  <r>
    <x v="162"/>
    <n v="20"/>
    <s v="RL"/>
    <s v="NA"/>
    <n v="11423"/>
    <s v="Pave"/>
    <s v="NA"/>
    <s v="Reg"/>
    <s v="Lvl"/>
    <s v="AllPub"/>
    <s v="Inside"/>
    <s v="Gtl"/>
    <s v="CollgCr"/>
    <s v="Norm"/>
    <s v="Norm"/>
    <s v="1Fam"/>
    <x v="1"/>
    <x v="2"/>
    <n v="5"/>
    <n v="2001"/>
    <n v="2002"/>
    <s v="Gable"/>
    <s v="CompShg"/>
    <s v="VinylSd"/>
    <s v="VinylSd"/>
    <s v="BrkFace"/>
    <n v="479"/>
    <s v="Gd"/>
    <s v="TA"/>
    <s v="PConc"/>
    <s v="Gd"/>
    <s v="TA"/>
    <s v="Av"/>
    <s v="GLQ"/>
    <n v="1358"/>
    <s v="Unf"/>
    <n v="0"/>
    <n v="223"/>
    <n v="1581"/>
    <s v="GasA"/>
    <s v="Ex"/>
    <s v="Y"/>
    <s v="SBrkr"/>
    <n v="1601"/>
    <n v="0.44513884205595455"/>
    <x v="0"/>
    <n v="0"/>
    <n v="0"/>
    <n v="1601"/>
    <n v="1"/>
    <n v="0"/>
    <n v="2"/>
    <n v="0"/>
    <n v="3"/>
    <n v="1"/>
    <s v="Gd"/>
    <n v="6"/>
    <s v="Typ"/>
    <n v="1"/>
    <s v="TA"/>
    <s v="Attchd"/>
    <n v="2001"/>
    <s v="RFn"/>
    <n v="2"/>
    <n v="670"/>
    <s v="TA"/>
    <s v="TA"/>
    <s v="Y"/>
    <n v="180"/>
    <n v="0"/>
    <n v="0"/>
    <n v="0"/>
    <n v="0"/>
    <n v="0"/>
    <s v="NA"/>
    <s v="MnPrv"/>
    <s v="Shed"/>
    <n v="2000"/>
    <n v="5"/>
    <n v="2010"/>
    <s v="WD"/>
    <s v="Normal"/>
    <n v="272000"/>
    <m/>
  </r>
  <r>
    <x v="163"/>
    <n v="60"/>
    <s v="RL"/>
    <s v="NA"/>
    <n v="12227"/>
    <s v="Pave"/>
    <s v="NA"/>
    <s v="IR1"/>
    <s v="Lvl"/>
    <s v="AllPub"/>
    <s v="Corner"/>
    <s v="Gtl"/>
    <s v="NWAmes"/>
    <s v="PosN"/>
    <s v="Norm"/>
    <s v="1Fam"/>
    <x v="0"/>
    <x v="4"/>
    <n v="7"/>
    <n v="1977"/>
    <n v="1995"/>
    <s v="Gable"/>
    <s v="CompShg"/>
    <s v="HdBoard"/>
    <s v="HdBoard"/>
    <s v="BrkFace"/>
    <n v="424"/>
    <s v="TA"/>
    <s v="Gd"/>
    <s v="CBlock"/>
    <s v="Gd"/>
    <s v="Gd"/>
    <s v="No"/>
    <s v="ALQ"/>
    <n v="896"/>
    <s v="Unf"/>
    <n v="0"/>
    <n v="434"/>
    <n v="1330"/>
    <s v="GasA"/>
    <s v="TA"/>
    <s v="Y"/>
    <s v="SBrkr"/>
    <n v="1542"/>
    <n v="0.13847780704742452"/>
    <x v="0"/>
    <n v="1330"/>
    <n v="0"/>
    <n v="2872"/>
    <n v="1"/>
    <n v="0"/>
    <n v="2"/>
    <n v="1"/>
    <n v="4"/>
    <n v="1"/>
    <s v="TA"/>
    <n v="11"/>
    <s v="Typ"/>
    <n v="1"/>
    <s v="TA"/>
    <s v="Attchd"/>
    <n v="1977"/>
    <s v="Fin"/>
    <n v="2"/>
    <n v="619"/>
    <s v="TA"/>
    <s v="TA"/>
    <s v="Y"/>
    <n v="550"/>
    <n v="282"/>
    <n v="0"/>
    <n v="0"/>
    <n v="0"/>
    <n v="0"/>
    <s v="NA"/>
    <s v="NA"/>
    <s v="NA"/>
    <n v="0"/>
    <n v="7"/>
    <n v="2008"/>
    <s v="WD"/>
    <s v="Normal"/>
    <n v="272000"/>
    <m/>
  </r>
  <r>
    <x v="164"/>
    <n v="20"/>
    <s v="RL"/>
    <n v="90"/>
    <n v="14684"/>
    <s v="Pave"/>
    <s v="NA"/>
    <s v="IR1"/>
    <s v="Lvl"/>
    <s v="AllPub"/>
    <s v="CulDSac"/>
    <s v="Gtl"/>
    <s v="SawyerW"/>
    <s v="Norm"/>
    <s v="Norm"/>
    <s v="1Fam"/>
    <x v="1"/>
    <x v="3"/>
    <n v="7"/>
    <n v="1990"/>
    <n v="1991"/>
    <s v="Hip"/>
    <s v="CompShg"/>
    <s v="HdBoard"/>
    <s v="HdBoard"/>
    <s v="BrkFace"/>
    <n v="234"/>
    <s v="Gd"/>
    <s v="TA"/>
    <s v="CBlock"/>
    <s v="Gd"/>
    <s v="TA"/>
    <s v="Mn"/>
    <s v="ALQ"/>
    <n v="485"/>
    <s v="BLQ"/>
    <n v="177"/>
    <n v="1496"/>
    <n v="2158"/>
    <s v="GasA"/>
    <s v="Gd"/>
    <s v="Y"/>
    <s v="SBrkr"/>
    <n v="2196"/>
    <n v="0.74184386136358793"/>
    <x v="0"/>
    <n v="0"/>
    <n v="0"/>
    <n v="2196"/>
    <n v="0"/>
    <n v="0"/>
    <n v="2"/>
    <n v="0"/>
    <n v="3"/>
    <n v="1"/>
    <s v="Gd"/>
    <n v="7"/>
    <s v="Typ"/>
    <n v="1"/>
    <s v="TA"/>
    <s v="Attchd"/>
    <n v="1990"/>
    <s v="RFn"/>
    <n v="3"/>
    <n v="701"/>
    <s v="TA"/>
    <s v="TA"/>
    <s v="Y"/>
    <n v="84"/>
    <n v="70"/>
    <n v="0"/>
    <n v="0"/>
    <n v="0"/>
    <n v="0"/>
    <s v="NA"/>
    <s v="NA"/>
    <s v="NA"/>
    <n v="0"/>
    <n v="6"/>
    <n v="2009"/>
    <s v="WD"/>
    <s v="Normal"/>
    <n v="271900"/>
    <m/>
  </r>
  <r>
    <x v="165"/>
    <n v="20"/>
    <s v="RL"/>
    <s v="NA"/>
    <n v="13265"/>
    <s v="Pave"/>
    <s v="NA"/>
    <s v="IR1"/>
    <s v="Lvl"/>
    <s v="AllPub"/>
    <s v="CulDSac"/>
    <s v="Gtl"/>
    <s v="Mitchel"/>
    <s v="Norm"/>
    <s v="Norm"/>
    <s v="1Fam"/>
    <x v="1"/>
    <x v="2"/>
    <n v="5"/>
    <n v="2002"/>
    <n v="2002"/>
    <s v="Hip"/>
    <s v="CompShg"/>
    <s v="CemntBd"/>
    <s v="CmentBd"/>
    <s v="BrkFace"/>
    <n v="148"/>
    <s v="Gd"/>
    <s v="TA"/>
    <s v="PConc"/>
    <s v="Gd"/>
    <s v="TA"/>
    <s v="No"/>
    <s v="GLQ"/>
    <n v="1218"/>
    <s v="Unf"/>
    <n v="0"/>
    <n v="350"/>
    <n v="1568"/>
    <s v="GasA"/>
    <s v="Ex"/>
    <s v="Y"/>
    <s v="SBrkr"/>
    <n v="1689"/>
    <n v="0.35906090582843908"/>
    <x v="0"/>
    <n v="0"/>
    <n v="0"/>
    <n v="1689"/>
    <n v="1"/>
    <n v="0"/>
    <n v="2"/>
    <n v="0"/>
    <n v="3"/>
    <n v="1"/>
    <s v="Gd"/>
    <n v="7"/>
    <s v="Typ"/>
    <n v="2"/>
    <s v="Gd"/>
    <s v="Attchd"/>
    <n v="2002"/>
    <s v="RFn"/>
    <n v="3"/>
    <n v="857"/>
    <s v="TA"/>
    <s v="TA"/>
    <s v="Y"/>
    <n v="150"/>
    <n v="59"/>
    <n v="0"/>
    <n v="0"/>
    <n v="0"/>
    <n v="0"/>
    <s v="NA"/>
    <s v="NA"/>
    <s v="NA"/>
    <n v="0"/>
    <n v="7"/>
    <n v="2008"/>
    <s v="WD"/>
    <s v="Normal"/>
    <n v="271000"/>
    <m/>
  </r>
  <r>
    <x v="166"/>
    <n v="60"/>
    <s v="RL"/>
    <n v="81"/>
    <n v="10944"/>
    <s v="Pave"/>
    <s v="NA"/>
    <s v="IR1"/>
    <s v="Lvl"/>
    <s v="AllPub"/>
    <s v="Inside"/>
    <s v="Gtl"/>
    <s v="NoRidge"/>
    <s v="Norm"/>
    <s v="Norm"/>
    <s v="1Fam"/>
    <x v="0"/>
    <x v="3"/>
    <n v="5"/>
    <n v="1994"/>
    <n v="1994"/>
    <s v="Gable"/>
    <s v="CompShg"/>
    <s v="VinylSd"/>
    <s v="VinylSd"/>
    <s v="BrkFace"/>
    <n v="448"/>
    <s v="Gd"/>
    <s v="TA"/>
    <s v="PConc"/>
    <s v="Gd"/>
    <s v="TA"/>
    <s v="No"/>
    <s v="GLQ"/>
    <n v="1000"/>
    <s v="Unf"/>
    <n v="0"/>
    <n v="223"/>
    <n v="1223"/>
    <s v="GasA"/>
    <s v="Ex"/>
    <s v="Y"/>
    <s v="SBrkr"/>
    <n v="1223"/>
    <n v="0.97210117588235645"/>
    <x v="0"/>
    <n v="904"/>
    <n v="0"/>
    <n v="2127"/>
    <n v="1"/>
    <n v="0"/>
    <n v="2"/>
    <n v="1"/>
    <n v="3"/>
    <n v="1"/>
    <s v="Gd"/>
    <n v="5"/>
    <s v="Typ"/>
    <n v="2"/>
    <s v="TA"/>
    <s v="Attchd"/>
    <n v="1994"/>
    <s v="RFn"/>
    <n v="2"/>
    <n v="525"/>
    <s v="TA"/>
    <s v="TA"/>
    <s v="Y"/>
    <n v="171"/>
    <n v="132"/>
    <n v="0"/>
    <n v="0"/>
    <n v="0"/>
    <n v="0"/>
    <s v="NA"/>
    <s v="NA"/>
    <s v="NA"/>
    <n v="0"/>
    <n v="8"/>
    <n v="2008"/>
    <s v="WD"/>
    <s v="Normal"/>
    <n v="271000"/>
    <m/>
  </r>
  <r>
    <x v="167"/>
    <n v="60"/>
    <s v="FV"/>
    <n v="75"/>
    <n v="9000"/>
    <s v="Pave"/>
    <s v="NA"/>
    <s v="Reg"/>
    <s v="Lvl"/>
    <s v="AllPub"/>
    <s v="Inside"/>
    <s v="Gtl"/>
    <s v="Somerst"/>
    <s v="Norm"/>
    <s v="Norm"/>
    <s v="1Fam"/>
    <x v="0"/>
    <x v="2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88"/>
    <n v="1088"/>
    <s v="GasA"/>
    <s v="Ex"/>
    <s v="Y"/>
    <s v="SBrkr"/>
    <n v="1088"/>
    <n v="0.99562869244060259"/>
    <x v="0"/>
    <n v="871"/>
    <n v="0"/>
    <n v="1959"/>
    <n v="0"/>
    <n v="0"/>
    <n v="2"/>
    <n v="1"/>
    <n v="3"/>
    <n v="1"/>
    <s v="Gd"/>
    <n v="8"/>
    <s v="Typ"/>
    <n v="1"/>
    <s v="Gd"/>
    <s v="Attchd"/>
    <n v="2006"/>
    <s v="RFn"/>
    <n v="3"/>
    <n v="1025"/>
    <s v="TA"/>
    <s v="TA"/>
    <s v="Y"/>
    <n v="208"/>
    <n v="46"/>
    <n v="0"/>
    <n v="0"/>
    <n v="0"/>
    <n v="0"/>
    <s v="NA"/>
    <s v="NA"/>
    <s v="NA"/>
    <n v="0"/>
    <n v="12"/>
    <n v="2007"/>
    <s v="WD"/>
    <s v="Normal"/>
    <n v="270000"/>
    <m/>
  </r>
  <r>
    <x v="168"/>
    <n v="120"/>
    <s v="RL"/>
    <n v="30"/>
    <n v="9549"/>
    <s v="Pave"/>
    <s v="NA"/>
    <s v="IR1"/>
    <s v="Lvl"/>
    <s v="AllPub"/>
    <s v="CulDSac"/>
    <s v="Gtl"/>
    <s v="Veenker"/>
    <s v="Norm"/>
    <s v="Norm"/>
    <s v="TwnhsE"/>
    <x v="1"/>
    <x v="2"/>
    <n v="5"/>
    <n v="1995"/>
    <n v="1996"/>
    <s v="Hip"/>
    <s v="CompShg"/>
    <s v="BrkFace"/>
    <s v="BrkFace"/>
    <s v="None"/>
    <n v="0"/>
    <s v="Gd"/>
    <s v="Gd"/>
    <s v="PConc"/>
    <s v="Gd"/>
    <s v="Gd"/>
    <s v="Av"/>
    <s v="LwQ"/>
    <n v="437"/>
    <s v="GLQ"/>
    <n v="1057"/>
    <n v="0"/>
    <n v="1494"/>
    <s v="GasA"/>
    <s v="Ex"/>
    <s v="Y"/>
    <s v="SBrkr"/>
    <n v="1494"/>
    <n v="0.16480820526051143"/>
    <x v="0"/>
    <n v="0"/>
    <n v="0"/>
    <n v="1494"/>
    <n v="1"/>
    <n v="0"/>
    <n v="1"/>
    <n v="1"/>
    <n v="2"/>
    <n v="1"/>
    <s v="Ex"/>
    <n v="6"/>
    <s v="Typ"/>
    <n v="1"/>
    <s v="Gd"/>
    <s v="Attchd"/>
    <n v="1995"/>
    <s v="Fin"/>
    <n v="2"/>
    <n v="481"/>
    <s v="TA"/>
    <s v="TA"/>
    <s v="Y"/>
    <n v="0"/>
    <n v="30"/>
    <n v="0"/>
    <n v="0"/>
    <n v="216"/>
    <n v="0"/>
    <s v="NA"/>
    <s v="NA"/>
    <s v="NA"/>
    <n v="0"/>
    <n v="4"/>
    <n v="2006"/>
    <s v="WD"/>
    <s v="Normal"/>
    <n v="270000"/>
    <m/>
  </r>
  <r>
    <x v="169"/>
    <n v="20"/>
    <s v="RL"/>
    <n v="85"/>
    <n v="14536"/>
    <s v="Pave"/>
    <s v="NA"/>
    <s v="Reg"/>
    <s v="Lvl"/>
    <s v="AllPub"/>
    <s v="Inside"/>
    <s v="Gtl"/>
    <s v="Timber"/>
    <s v="Norm"/>
    <s v="Norm"/>
    <s v="1Fam"/>
    <x v="1"/>
    <x v="2"/>
    <n v="5"/>
    <n v="2002"/>
    <n v="2003"/>
    <s v="Hip"/>
    <s v="CompShg"/>
    <s v="VinylSd"/>
    <s v="VinylSd"/>
    <s v="BrkFace"/>
    <n v="236"/>
    <s v="Gd"/>
    <s v="TA"/>
    <s v="PConc"/>
    <s v="Gd"/>
    <s v="TA"/>
    <s v="Av"/>
    <s v="GLQ"/>
    <n v="1300"/>
    <s v="Unf"/>
    <n v="0"/>
    <n v="316"/>
    <n v="1616"/>
    <s v="GasA"/>
    <s v="Ex"/>
    <s v="Y"/>
    <s v="SBrkr"/>
    <n v="1629"/>
    <n v="0.78418765427340154"/>
    <x v="0"/>
    <n v="0"/>
    <n v="0"/>
    <n v="1629"/>
    <n v="1"/>
    <n v="0"/>
    <n v="2"/>
    <n v="0"/>
    <n v="3"/>
    <n v="1"/>
    <s v="Gd"/>
    <n v="9"/>
    <s v="Typ"/>
    <n v="1"/>
    <s v="Gd"/>
    <s v="Attchd"/>
    <n v="2002"/>
    <s v="Fin"/>
    <n v="3"/>
    <n v="808"/>
    <s v="TA"/>
    <s v="TA"/>
    <s v="Y"/>
    <n v="0"/>
    <n v="252"/>
    <n v="0"/>
    <n v="0"/>
    <n v="0"/>
    <n v="0"/>
    <s v="NA"/>
    <s v="NA"/>
    <s v="NA"/>
    <n v="0"/>
    <n v="11"/>
    <n v="2007"/>
    <s v="WD"/>
    <s v="Normal"/>
    <n v="270000"/>
    <m/>
  </r>
  <r>
    <x v="170"/>
    <n v="60"/>
    <s v="RL"/>
    <n v="92"/>
    <n v="9920"/>
    <s v="Pave"/>
    <s v="NA"/>
    <s v="IR1"/>
    <s v="Lvl"/>
    <s v="AllPub"/>
    <s v="CulDSac"/>
    <s v="Gtl"/>
    <s v="NoRidge"/>
    <s v="Norm"/>
    <s v="Norm"/>
    <s v="1Fam"/>
    <x v="0"/>
    <x v="3"/>
    <n v="5"/>
    <n v="1996"/>
    <n v="1997"/>
    <s v="Gable"/>
    <s v="CompShg"/>
    <s v="MetalSd"/>
    <s v="MetalSd"/>
    <s v="None"/>
    <n v="0"/>
    <s v="Gd"/>
    <s v="TA"/>
    <s v="PConc"/>
    <s v="Gd"/>
    <s v="TA"/>
    <s v="Av"/>
    <s v="GLQ"/>
    <n v="862"/>
    <s v="Unf"/>
    <n v="0"/>
    <n v="255"/>
    <n v="1117"/>
    <s v="GasA"/>
    <s v="Ex"/>
    <s v="Y"/>
    <s v="SBrkr"/>
    <n v="1127"/>
    <n v="0.58558716418408252"/>
    <x v="0"/>
    <n v="886"/>
    <n v="0"/>
    <n v="2013"/>
    <n v="1"/>
    <n v="0"/>
    <n v="2"/>
    <n v="1"/>
    <n v="3"/>
    <n v="1"/>
    <s v="TA"/>
    <n v="8"/>
    <s v="Typ"/>
    <n v="1"/>
    <s v="TA"/>
    <s v="Attchd"/>
    <n v="1997"/>
    <s v="Unf"/>
    <n v="2"/>
    <n v="455"/>
    <s v="TA"/>
    <s v="TA"/>
    <s v="Y"/>
    <n v="180"/>
    <n v="130"/>
    <n v="0"/>
    <n v="0"/>
    <n v="0"/>
    <n v="0"/>
    <s v="NA"/>
    <s v="NA"/>
    <s v="NA"/>
    <n v="0"/>
    <n v="6"/>
    <n v="2007"/>
    <s v="WD"/>
    <s v="Normal"/>
    <n v="269790"/>
    <m/>
  </r>
  <r>
    <x v="171"/>
    <n v="60"/>
    <s v="RL"/>
    <n v="92"/>
    <n v="12003"/>
    <s v="Pave"/>
    <s v="NA"/>
    <s v="Reg"/>
    <s v="Lvl"/>
    <s v="AllPub"/>
    <s v="Corner"/>
    <s v="Gtl"/>
    <s v="Timber"/>
    <s v="Norm"/>
    <s v="Norm"/>
    <s v="1Fam"/>
    <x v="0"/>
    <x v="2"/>
    <n v="5"/>
    <n v="2009"/>
    <n v="2010"/>
    <s v="Gable"/>
    <s v="CompShg"/>
    <s v="VinylSd"/>
    <s v="VinylSd"/>
    <s v="BrkFace"/>
    <n v="84"/>
    <s v="Gd"/>
    <s v="TA"/>
    <s v="PConc"/>
    <s v="Ex"/>
    <s v="TA"/>
    <s v="No"/>
    <s v="Unf"/>
    <n v="0"/>
    <s v="Unf"/>
    <n v="0"/>
    <n v="774"/>
    <n v="774"/>
    <s v="GasA"/>
    <s v="Ex"/>
    <s v="Y"/>
    <s v="SBrkr"/>
    <n v="774"/>
    <n v="2.7471239384114776E-2"/>
    <x v="1"/>
    <n v="1194"/>
    <n v="0"/>
    <n v="1968"/>
    <n v="0"/>
    <n v="0"/>
    <n v="2"/>
    <n v="1"/>
    <n v="4"/>
    <n v="1"/>
    <s v="Ex"/>
    <n v="8"/>
    <s v="Typ"/>
    <n v="1"/>
    <s v="Gd"/>
    <s v="BuiltIn"/>
    <n v="2009"/>
    <s v="Fin"/>
    <n v="3"/>
    <n v="680"/>
    <s v="TA"/>
    <s v="TA"/>
    <s v="Y"/>
    <n v="0"/>
    <n v="75"/>
    <n v="0"/>
    <n v="0"/>
    <n v="0"/>
    <n v="0"/>
    <s v="NA"/>
    <s v="NA"/>
    <s v="NA"/>
    <n v="0"/>
    <n v="5"/>
    <n v="2010"/>
    <s v="New"/>
    <s v="Partial"/>
    <n v="269500"/>
    <m/>
  </r>
  <r>
    <x v="172"/>
    <n v="60"/>
    <s v="RL"/>
    <s v="NA"/>
    <n v="13346"/>
    <s v="Pave"/>
    <s v="NA"/>
    <s v="IR1"/>
    <s v="Lvl"/>
    <s v="AllPub"/>
    <s v="CulDSac"/>
    <s v="Gtl"/>
    <s v="NoRidge"/>
    <s v="Norm"/>
    <s v="Norm"/>
    <s v="1Fam"/>
    <x v="0"/>
    <x v="3"/>
    <n v="5"/>
    <n v="1992"/>
    <n v="2000"/>
    <s v="Gable"/>
    <s v="CompShg"/>
    <s v="HdBoard"/>
    <s v="HdBoard"/>
    <s v="None"/>
    <n v="0"/>
    <s v="Gd"/>
    <s v="TA"/>
    <s v="PConc"/>
    <s v="Gd"/>
    <s v="TA"/>
    <s v="No"/>
    <s v="GLQ"/>
    <n v="728"/>
    <s v="Unf"/>
    <n v="0"/>
    <n v="367"/>
    <n v="1095"/>
    <s v="GasA"/>
    <s v="Ex"/>
    <s v="Y"/>
    <s v="SBrkr"/>
    <n v="1166"/>
    <n v="0.8531243855547147"/>
    <x v="0"/>
    <n v="1129"/>
    <n v="0"/>
    <n v="2295"/>
    <n v="1"/>
    <n v="0"/>
    <n v="2"/>
    <n v="1"/>
    <n v="4"/>
    <n v="1"/>
    <s v="Gd"/>
    <n v="9"/>
    <s v="Typ"/>
    <n v="1"/>
    <s v="TA"/>
    <s v="Attchd"/>
    <n v="1992"/>
    <s v="RFn"/>
    <n v="2"/>
    <n v="590"/>
    <s v="TA"/>
    <s v="TA"/>
    <s v="Y"/>
    <n v="0"/>
    <n v="40"/>
    <n v="0"/>
    <n v="0"/>
    <n v="0"/>
    <n v="0"/>
    <s v="NA"/>
    <s v="NA"/>
    <s v="NA"/>
    <n v="0"/>
    <n v="7"/>
    <n v="2006"/>
    <s v="WD"/>
    <s v="Normal"/>
    <n v="268000"/>
    <m/>
  </r>
  <r>
    <x v="173"/>
    <n v="20"/>
    <s v="RL"/>
    <n v="95"/>
    <n v="15865"/>
    <s v="Pave"/>
    <s v="NA"/>
    <s v="IR1"/>
    <s v="Lvl"/>
    <s v="AllPub"/>
    <s v="Inside"/>
    <s v="Mod"/>
    <s v="NAmes"/>
    <s v="Norm"/>
    <s v="Norm"/>
    <s v="1Fam"/>
    <x v="1"/>
    <x v="2"/>
    <n v="6"/>
    <n v="1970"/>
    <n v="1970"/>
    <s v="Flat"/>
    <s v="Tar&amp;Grv"/>
    <s v="Wd Sdng"/>
    <s v="Wd Sdng"/>
    <s v="None"/>
    <n v="0"/>
    <s v="Gd"/>
    <s v="Gd"/>
    <s v="PConc"/>
    <s v="TA"/>
    <s v="Gd"/>
    <s v="Gd"/>
    <s v="ALQ"/>
    <n v="351"/>
    <s v="Rec"/>
    <n v="823"/>
    <n v="1043"/>
    <n v="2217"/>
    <s v="GasA"/>
    <s v="Ex"/>
    <s v="Y"/>
    <s v="SBrkr"/>
    <n v="2217"/>
    <n v="0.89320075506986985"/>
    <x v="0"/>
    <n v="0"/>
    <n v="0"/>
    <n v="2217"/>
    <n v="1"/>
    <n v="0"/>
    <n v="2"/>
    <n v="0"/>
    <n v="4"/>
    <n v="1"/>
    <s v="Gd"/>
    <n v="8"/>
    <s v="Typ"/>
    <n v="1"/>
    <s v="TA"/>
    <s v="Attchd"/>
    <n v="1970"/>
    <s v="Unf"/>
    <n v="2"/>
    <n v="621"/>
    <s v="TA"/>
    <s v="TA"/>
    <s v="Y"/>
    <n v="81"/>
    <n v="207"/>
    <n v="0"/>
    <n v="0"/>
    <n v="224"/>
    <n v="0"/>
    <s v="NA"/>
    <s v="NA"/>
    <s v="NA"/>
    <n v="0"/>
    <n v="10"/>
    <n v="2007"/>
    <s v="WD"/>
    <s v="Normal"/>
    <n v="268000"/>
    <m/>
  </r>
  <r>
    <x v="174"/>
    <n v="60"/>
    <s v="RL"/>
    <n v="66"/>
    <n v="16226"/>
    <s v="Pave"/>
    <s v="NA"/>
    <s v="IR3"/>
    <s v="Lvl"/>
    <s v="AllPub"/>
    <s v="Inside"/>
    <s v="Gtl"/>
    <s v="CollgCr"/>
    <s v="Norm"/>
    <s v="Norm"/>
    <s v="1Fam"/>
    <x v="0"/>
    <x v="2"/>
    <n v="5"/>
    <n v="1998"/>
    <n v="1999"/>
    <s v="Gable"/>
    <s v="CompShg"/>
    <s v="VinylSd"/>
    <s v="VinylSd"/>
    <s v="None"/>
    <n v="0"/>
    <s v="Gd"/>
    <s v="TA"/>
    <s v="PConc"/>
    <s v="Gd"/>
    <s v="TA"/>
    <s v="No"/>
    <s v="GLQ"/>
    <n v="281"/>
    <s v="Unf"/>
    <n v="0"/>
    <n v="747"/>
    <n v="1028"/>
    <s v="GasA"/>
    <s v="Ex"/>
    <s v="Y"/>
    <s v="SBrkr"/>
    <n v="1210"/>
    <n v="1.7478294302515351E-3"/>
    <x v="0"/>
    <n v="1242"/>
    <n v="0"/>
    <n v="2452"/>
    <n v="0"/>
    <n v="0"/>
    <n v="2"/>
    <n v="1"/>
    <n v="4"/>
    <n v="1"/>
    <s v="Gd"/>
    <n v="9"/>
    <s v="Typ"/>
    <n v="1"/>
    <s v="TA"/>
    <s v="BuiltIn"/>
    <n v="1998"/>
    <s v="Fin"/>
    <n v="2"/>
    <n v="683"/>
    <s v="TA"/>
    <s v="TA"/>
    <s v="Y"/>
    <n v="208"/>
    <n v="50"/>
    <n v="0"/>
    <n v="0"/>
    <n v="0"/>
    <n v="0"/>
    <s v="NA"/>
    <s v="NA"/>
    <s v="NA"/>
    <n v="0"/>
    <n v="5"/>
    <n v="2007"/>
    <s v="WD"/>
    <s v="Normal"/>
    <n v="267000"/>
    <m/>
  </r>
  <r>
    <x v="175"/>
    <n v="70"/>
    <s v="RL"/>
    <n v="66"/>
    <n v="9042"/>
    <s v="Pave"/>
    <s v="NA"/>
    <s v="Reg"/>
    <s v="Lvl"/>
    <s v="AllPub"/>
    <s v="Inside"/>
    <s v="Gtl"/>
    <s v="Crawfor"/>
    <s v="Norm"/>
    <s v="Norm"/>
    <s v="1Fam"/>
    <x v="0"/>
    <x v="3"/>
    <n v="9"/>
    <n v="1941"/>
    <n v="2006"/>
    <s v="Gable"/>
    <s v="CompShg"/>
    <s v="CemntBd"/>
    <s v="CmentBd"/>
    <s v="None"/>
    <n v="0"/>
    <s v="Ex"/>
    <s v="Gd"/>
    <s v="Stone"/>
    <s v="TA"/>
    <s v="Gd"/>
    <s v="No"/>
    <s v="GLQ"/>
    <n v="275"/>
    <s v="Unf"/>
    <n v="0"/>
    <n v="877"/>
    <n v="1152"/>
    <s v="GasA"/>
    <s v="Ex"/>
    <s v="Y"/>
    <s v="SBrkr"/>
    <n v="1188"/>
    <n v="2.4614415955920732E-2"/>
    <x v="0"/>
    <n v="1152"/>
    <n v="0"/>
    <n v="2340"/>
    <n v="0"/>
    <n v="0"/>
    <n v="2"/>
    <n v="0"/>
    <n v="4"/>
    <n v="1"/>
    <s v="Gd"/>
    <n v="9"/>
    <s v="Typ"/>
    <n v="2"/>
    <s v="Gd"/>
    <s v="Attchd"/>
    <n v="1941"/>
    <s v="RFn"/>
    <n v="1"/>
    <n v="252"/>
    <s v="TA"/>
    <s v="TA"/>
    <s v="Y"/>
    <n v="0"/>
    <n v="60"/>
    <n v="0"/>
    <n v="0"/>
    <n v="0"/>
    <n v="0"/>
    <s v="NA"/>
    <s v="GdPrv"/>
    <s v="Shed"/>
    <n v="2500"/>
    <n v="5"/>
    <n v="2010"/>
    <s v="WD"/>
    <s v="Normal"/>
    <n v="266500"/>
    <m/>
  </r>
  <r>
    <x v="176"/>
    <n v="60"/>
    <s v="FV"/>
    <n v="84"/>
    <n v="10728"/>
    <s v="Pave"/>
    <s v="NA"/>
    <s v="Reg"/>
    <s v="Lvl"/>
    <s v="AllPub"/>
    <s v="Inside"/>
    <s v="Gtl"/>
    <s v="Somerst"/>
    <s v="Norm"/>
    <s v="Norm"/>
    <s v="1Fam"/>
    <x v="0"/>
    <x v="2"/>
    <n v="5"/>
    <n v="2006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95"/>
    <n v="1095"/>
    <s v="GasA"/>
    <s v="Gd"/>
    <s v="Y"/>
    <s v="SBrkr"/>
    <n v="1095"/>
    <n v="0.68928901459743497"/>
    <x v="0"/>
    <n v="844"/>
    <n v="0"/>
    <n v="1939"/>
    <n v="0"/>
    <n v="0"/>
    <n v="2"/>
    <n v="1"/>
    <n v="3"/>
    <n v="1"/>
    <s v="Gd"/>
    <n v="8"/>
    <s v="Typ"/>
    <n v="1"/>
    <s v="Gd"/>
    <s v="Attchd"/>
    <n v="2006"/>
    <s v="RFn"/>
    <n v="3"/>
    <n v="1053"/>
    <s v="TA"/>
    <s v="TA"/>
    <s v="Y"/>
    <n v="192"/>
    <n v="51"/>
    <n v="0"/>
    <n v="0"/>
    <n v="0"/>
    <n v="0"/>
    <s v="NA"/>
    <s v="NA"/>
    <s v="NA"/>
    <n v="0"/>
    <n v="8"/>
    <n v="2006"/>
    <s v="New"/>
    <s v="Partial"/>
    <n v="266000"/>
    <m/>
  </r>
  <r>
    <x v="177"/>
    <n v="120"/>
    <s v="RL"/>
    <n v="63"/>
    <n v="8849"/>
    <s v="Pave"/>
    <s v="NA"/>
    <s v="IR1"/>
    <s v="Lvl"/>
    <s v="AllPub"/>
    <s v="Inside"/>
    <s v="Gtl"/>
    <s v="NridgHt"/>
    <s v="Norm"/>
    <s v="Norm"/>
    <s v="TwnhsE"/>
    <x v="1"/>
    <x v="1"/>
    <n v="5"/>
    <n v="2005"/>
    <n v="2005"/>
    <s v="Hip"/>
    <s v="CompShg"/>
    <s v="MetalSd"/>
    <s v="MetalSd"/>
    <s v="BrkFace"/>
    <n v="616"/>
    <s v="Ex"/>
    <s v="TA"/>
    <s v="PConc"/>
    <s v="Ex"/>
    <s v="TA"/>
    <s v="No"/>
    <s v="GLQ"/>
    <n v="28"/>
    <s v="Unf"/>
    <n v="0"/>
    <n v="1656"/>
    <n v="1684"/>
    <s v="GasA"/>
    <s v="Ex"/>
    <s v="Y"/>
    <s v="SBrkr"/>
    <n v="1684"/>
    <n v="0.82420726627147756"/>
    <x v="0"/>
    <n v="0"/>
    <n v="0"/>
    <n v="1684"/>
    <n v="0"/>
    <n v="0"/>
    <n v="2"/>
    <n v="0"/>
    <n v="2"/>
    <n v="1"/>
    <s v="Ex"/>
    <n v="6"/>
    <s v="Typ"/>
    <n v="1"/>
    <s v="Ex"/>
    <s v="Attchd"/>
    <n v="2005"/>
    <s v="RFn"/>
    <n v="2"/>
    <n v="564"/>
    <s v="TA"/>
    <s v="TA"/>
    <s v="Y"/>
    <n v="495"/>
    <n v="72"/>
    <n v="0"/>
    <n v="0"/>
    <n v="0"/>
    <n v="0"/>
    <s v="NA"/>
    <s v="NA"/>
    <s v="NA"/>
    <n v="0"/>
    <n v="7"/>
    <n v="2008"/>
    <s v="WD"/>
    <s v="Normal"/>
    <n v="266000"/>
    <m/>
  </r>
  <r>
    <x v="178"/>
    <n v="70"/>
    <s v="RM"/>
    <n v="65"/>
    <n v="11700"/>
    <s v="Pave"/>
    <s v="Pave"/>
    <s v="IR1"/>
    <s v="Lvl"/>
    <s v="AllPub"/>
    <s v="Corner"/>
    <s v="Gtl"/>
    <s v="OldTown"/>
    <s v="Norm"/>
    <s v="Norm"/>
    <s v="1Fam"/>
    <x v="0"/>
    <x v="3"/>
    <n v="7"/>
    <n v="1880"/>
    <n v="2003"/>
    <s v="Mansard"/>
    <s v="CompShg"/>
    <s v="Stucco"/>
    <s v="Stucco"/>
    <s v="None"/>
    <n v="0"/>
    <s v="Gd"/>
    <s v="TA"/>
    <s v="Stone"/>
    <s v="TA"/>
    <s v="Fa"/>
    <s v="No"/>
    <s v="Unf"/>
    <n v="0"/>
    <s v="Unf"/>
    <n v="0"/>
    <n v="1240"/>
    <n v="1240"/>
    <s v="GasW"/>
    <s v="TA"/>
    <s v="N"/>
    <s v="SBrkr"/>
    <n v="1320"/>
    <n v="0.72799708180470002"/>
    <x v="0"/>
    <n v="1320"/>
    <n v="0"/>
    <n v="2640"/>
    <n v="0"/>
    <n v="0"/>
    <n v="1"/>
    <n v="1"/>
    <n v="4"/>
    <n v="1"/>
    <s v="Gd"/>
    <n v="8"/>
    <s v="Typ"/>
    <n v="1"/>
    <s v="Gd"/>
    <s v="Detchd"/>
    <n v="1950"/>
    <s v="Unf"/>
    <n v="4"/>
    <n v="864"/>
    <s v="TA"/>
    <s v="TA"/>
    <s v="N"/>
    <n v="181"/>
    <n v="0"/>
    <n v="386"/>
    <n v="0"/>
    <n v="0"/>
    <n v="0"/>
    <s v="NA"/>
    <s v="NA"/>
    <s v="NA"/>
    <n v="0"/>
    <n v="5"/>
    <n v="2009"/>
    <s v="WD"/>
    <s v="Normal"/>
    <n v="265979"/>
    <m/>
  </r>
  <r>
    <x v="179"/>
    <n v="20"/>
    <s v="RL"/>
    <n v="64"/>
    <n v="9037"/>
    <s v="Pave"/>
    <s v="NA"/>
    <s v="IR1"/>
    <s v="HLS"/>
    <s v="AllPub"/>
    <s v="Inside"/>
    <s v="Gtl"/>
    <s v="Timber"/>
    <s v="Norm"/>
    <s v="Norm"/>
    <s v="1Fam"/>
    <x v="1"/>
    <x v="2"/>
    <n v="5"/>
    <n v="2006"/>
    <n v="2006"/>
    <s v="Hip"/>
    <s v="CompShg"/>
    <s v="VinylSd"/>
    <s v="VinylSd"/>
    <s v="BrkFace"/>
    <n v="32"/>
    <s v="Gd"/>
    <s v="TA"/>
    <s v="PConc"/>
    <s v="Gd"/>
    <s v="TA"/>
    <s v="Av"/>
    <s v="GLQ"/>
    <n v="428"/>
    <s v="Unf"/>
    <n v="0"/>
    <n v="1048"/>
    <n v="1476"/>
    <s v="GasA"/>
    <s v="Ex"/>
    <s v="Y"/>
    <s v="SBrkr"/>
    <n v="1484"/>
    <n v="0.87951835324058913"/>
    <x v="0"/>
    <n v="0"/>
    <n v="0"/>
    <n v="1484"/>
    <n v="0"/>
    <n v="0"/>
    <n v="2"/>
    <n v="0"/>
    <n v="2"/>
    <n v="1"/>
    <s v="Ex"/>
    <n v="6"/>
    <s v="Typ"/>
    <n v="1"/>
    <s v="Gd"/>
    <s v="Attchd"/>
    <n v="2006"/>
    <s v="RFn"/>
    <n v="2"/>
    <n v="472"/>
    <s v="TA"/>
    <s v="TA"/>
    <s v="Y"/>
    <n v="120"/>
    <n v="33"/>
    <n v="0"/>
    <n v="0"/>
    <n v="0"/>
    <n v="0"/>
    <s v="NA"/>
    <s v="NA"/>
    <s v="NA"/>
    <n v="0"/>
    <n v="12"/>
    <n v="2007"/>
    <s v="WD"/>
    <s v="Normal"/>
    <n v="265900"/>
    <m/>
  </r>
  <r>
    <x v="180"/>
    <n v="60"/>
    <s v="RL"/>
    <n v="79"/>
    <n v="10208"/>
    <s v="Pave"/>
    <s v="NA"/>
    <s v="IR1"/>
    <s v="Lvl"/>
    <s v="AllPub"/>
    <s v="Inside"/>
    <s v="Gtl"/>
    <s v="NoRidge"/>
    <s v="Norm"/>
    <s v="Norm"/>
    <s v="1Fam"/>
    <x v="0"/>
    <x v="3"/>
    <n v="5"/>
    <n v="1996"/>
    <n v="1997"/>
    <s v="Gable"/>
    <s v="CompShg"/>
    <s v="VinylSd"/>
    <s v="VinylSd"/>
    <s v="BrkFace"/>
    <n v="921"/>
    <s v="Gd"/>
    <s v="TA"/>
    <s v="PConc"/>
    <s v="Gd"/>
    <s v="TA"/>
    <s v="No"/>
    <s v="Unf"/>
    <n v="0"/>
    <s v="Unf"/>
    <n v="0"/>
    <n v="1264"/>
    <n v="1264"/>
    <s v="GasA"/>
    <s v="Ex"/>
    <s v="Y"/>
    <s v="SBrkr"/>
    <n v="1277"/>
    <n v="2.479581445568646E-2"/>
    <x v="0"/>
    <n v="1067"/>
    <n v="0"/>
    <n v="2344"/>
    <n v="0"/>
    <n v="0"/>
    <n v="2"/>
    <n v="1"/>
    <n v="3"/>
    <n v="1"/>
    <s v="Gd"/>
    <n v="7"/>
    <s v="Typ"/>
    <n v="1"/>
    <s v="TA"/>
    <s v="Attchd"/>
    <n v="1996"/>
    <s v="RFn"/>
    <n v="3"/>
    <n v="889"/>
    <s v="TA"/>
    <s v="TA"/>
    <s v="Y"/>
    <n v="220"/>
    <n v="0"/>
    <n v="0"/>
    <n v="0"/>
    <n v="0"/>
    <n v="0"/>
    <s v="NA"/>
    <s v="NA"/>
    <s v="NA"/>
    <n v="0"/>
    <n v="7"/>
    <n v="2009"/>
    <s v="WD"/>
    <s v="Normal"/>
    <n v="265000"/>
    <m/>
  </r>
  <r>
    <x v="181"/>
    <n v="120"/>
    <s v="RL"/>
    <n v="53"/>
    <n v="3982"/>
    <s v="Pave"/>
    <s v="NA"/>
    <s v="Reg"/>
    <s v="Lvl"/>
    <s v="AllPub"/>
    <s v="Inside"/>
    <s v="Gtl"/>
    <s v="Blmngtn"/>
    <s v="Norm"/>
    <s v="Norm"/>
    <s v="TwnhsE"/>
    <x v="1"/>
    <x v="2"/>
    <n v="5"/>
    <n v="2006"/>
    <n v="2006"/>
    <s v="Hip"/>
    <s v="CompShg"/>
    <s v="VinylSd"/>
    <s v="VinylSd"/>
    <s v="None"/>
    <n v="0"/>
    <s v="Gd"/>
    <s v="TA"/>
    <s v="PConc"/>
    <s v="Gd"/>
    <s v="Gd"/>
    <s v="Av"/>
    <s v="GLQ"/>
    <n v="1154"/>
    <s v="Unf"/>
    <n v="0"/>
    <n v="366"/>
    <n v="1520"/>
    <s v="GasA"/>
    <s v="Ex"/>
    <s v="Y"/>
    <s v="SBrkr"/>
    <n v="1567"/>
    <n v="0.20096950962404903"/>
    <x v="0"/>
    <n v="0"/>
    <n v="0"/>
    <n v="1567"/>
    <n v="1"/>
    <n v="0"/>
    <n v="2"/>
    <n v="0"/>
    <n v="1"/>
    <n v="1"/>
    <s v="Ex"/>
    <n v="7"/>
    <s v="Typ"/>
    <n v="1"/>
    <s v="Gd"/>
    <s v="Attchd"/>
    <n v="2006"/>
    <s v="Fin"/>
    <n v="3"/>
    <n v="648"/>
    <s v="TA"/>
    <s v="TA"/>
    <s v="Y"/>
    <n v="312"/>
    <n v="0"/>
    <n v="0"/>
    <n v="0"/>
    <n v="0"/>
    <n v="0"/>
    <s v="NA"/>
    <s v="NA"/>
    <s v="NA"/>
    <n v="0"/>
    <n v="10"/>
    <n v="2006"/>
    <s v="New"/>
    <s v="Partial"/>
    <n v="264561"/>
    <m/>
  </r>
  <r>
    <x v="182"/>
    <n v="20"/>
    <s v="RL"/>
    <n v="75"/>
    <n v="14587"/>
    <s v="Pave"/>
    <s v="NA"/>
    <s v="IR1"/>
    <s v="Lvl"/>
    <s v="AllPub"/>
    <s v="Inside"/>
    <s v="Gtl"/>
    <s v="Somerst"/>
    <s v="Norm"/>
    <s v="Norm"/>
    <s v="1Fam"/>
    <x v="1"/>
    <x v="1"/>
    <n v="5"/>
    <n v="2008"/>
    <n v="2008"/>
    <s v="Gable"/>
    <s v="CompShg"/>
    <s v="VinylSd"/>
    <s v="VinylSd"/>
    <s v="Stone"/>
    <n v="284"/>
    <s v="Gd"/>
    <s v="TA"/>
    <s v="PConc"/>
    <s v="Gd"/>
    <s v="TA"/>
    <s v="No"/>
    <s v="Unf"/>
    <n v="0"/>
    <s v="Unf"/>
    <n v="0"/>
    <n v="1498"/>
    <n v="1498"/>
    <s v="GasA"/>
    <s v="Ex"/>
    <s v="Y"/>
    <s v="SBrkr"/>
    <n v="1506"/>
    <n v="0.79647807770994217"/>
    <x v="0"/>
    <n v="0"/>
    <n v="0"/>
    <n v="1506"/>
    <n v="0"/>
    <n v="0"/>
    <n v="2"/>
    <n v="0"/>
    <n v="2"/>
    <n v="1"/>
    <s v="Ex"/>
    <n v="6"/>
    <s v="Typ"/>
    <n v="1"/>
    <s v="Gd"/>
    <s v="Attchd"/>
    <n v="2008"/>
    <s v="Fin"/>
    <n v="2"/>
    <n v="592"/>
    <s v="TA"/>
    <s v="TA"/>
    <s v="Y"/>
    <n v="0"/>
    <n v="174"/>
    <n v="0"/>
    <n v="0"/>
    <n v="0"/>
    <n v="0"/>
    <s v="NA"/>
    <s v="NA"/>
    <s v="NA"/>
    <n v="0"/>
    <n v="8"/>
    <n v="2008"/>
    <s v="New"/>
    <s v="Partial"/>
    <n v="264132"/>
    <m/>
  </r>
  <r>
    <x v="183"/>
    <n v="60"/>
    <s v="FV"/>
    <n v="75"/>
    <n v="8004"/>
    <s v="Pave"/>
    <s v="NA"/>
    <s v="IR1"/>
    <s v="Lvl"/>
    <s v="AllPub"/>
    <s v="Inside"/>
    <s v="Gtl"/>
    <s v="Somerst"/>
    <s v="RRAn"/>
    <s v="Norm"/>
    <s v="1Fam"/>
    <x v="0"/>
    <x v="2"/>
    <n v="5"/>
    <n v="2009"/>
    <n v="2009"/>
    <s v="Gable"/>
    <s v="CompShg"/>
    <s v="VinylSd"/>
    <s v="VinylSd"/>
    <s v="Stone"/>
    <n v="110"/>
    <s v="Gd"/>
    <s v="TA"/>
    <s v="PConc"/>
    <s v="Gd"/>
    <s v="TA"/>
    <s v="No"/>
    <s v="GLQ"/>
    <n v="544"/>
    <s v="Unf"/>
    <n v="0"/>
    <n v="288"/>
    <n v="832"/>
    <s v="GasA"/>
    <s v="Ex"/>
    <s v="Y"/>
    <s v="SBrkr"/>
    <n v="832"/>
    <n v="0.97123957551502715"/>
    <x v="1"/>
    <n v="1103"/>
    <n v="0"/>
    <n v="1935"/>
    <n v="1"/>
    <n v="0"/>
    <n v="2"/>
    <n v="1"/>
    <n v="3"/>
    <n v="1"/>
    <s v="TA"/>
    <n v="8"/>
    <s v="Typ"/>
    <n v="0"/>
    <s v="NA"/>
    <s v="BuiltIn"/>
    <n v="2009"/>
    <s v="Fin"/>
    <n v="2"/>
    <n v="552"/>
    <s v="TA"/>
    <s v="TA"/>
    <s v="Y"/>
    <n v="0"/>
    <n v="150"/>
    <n v="0"/>
    <n v="0"/>
    <n v="0"/>
    <n v="0"/>
    <s v="NA"/>
    <s v="NA"/>
    <s v="NA"/>
    <n v="0"/>
    <n v="12"/>
    <n v="2009"/>
    <s v="New"/>
    <s v="Partial"/>
    <n v="263435"/>
    <m/>
  </r>
  <r>
    <x v="184"/>
    <n v="60"/>
    <s v="FV"/>
    <n v="75"/>
    <n v="9375"/>
    <s v="Pave"/>
    <s v="NA"/>
    <s v="Reg"/>
    <s v="Lvl"/>
    <s v="AllPub"/>
    <s v="Inside"/>
    <s v="Gtl"/>
    <s v="Somerst"/>
    <s v="Norm"/>
    <s v="Norm"/>
    <s v="1Fam"/>
    <x v="0"/>
    <x v="3"/>
    <n v="5"/>
    <n v="2003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12"/>
    <n v="912"/>
    <s v="GasA"/>
    <s v="Ex"/>
    <s v="Y"/>
    <s v="SBrkr"/>
    <n v="912"/>
    <n v="0.40862465312182028"/>
    <x v="1"/>
    <n v="1182"/>
    <n v="0"/>
    <n v="2094"/>
    <n v="0"/>
    <n v="0"/>
    <n v="2"/>
    <n v="1"/>
    <n v="4"/>
    <n v="1"/>
    <s v="Gd"/>
    <n v="8"/>
    <s v="Typ"/>
    <n v="1"/>
    <s v="Gd"/>
    <s v="BuiltIn"/>
    <n v="2003"/>
    <s v="Fin"/>
    <n v="2"/>
    <n v="615"/>
    <s v="TA"/>
    <s v="TA"/>
    <s v="Y"/>
    <n v="182"/>
    <n v="182"/>
    <n v="0"/>
    <n v="0"/>
    <n v="0"/>
    <n v="0"/>
    <s v="NA"/>
    <s v="NA"/>
    <s v="NA"/>
    <n v="0"/>
    <n v="11"/>
    <n v="2009"/>
    <s v="WD"/>
    <s v="Normal"/>
    <n v="263000"/>
    <m/>
  </r>
  <r>
    <x v="185"/>
    <n v="20"/>
    <s v="FV"/>
    <n v="75"/>
    <n v="9000"/>
    <s v="Pave"/>
    <s v="NA"/>
    <s v="Reg"/>
    <s v="Lvl"/>
    <s v="AllPub"/>
    <s v="Inside"/>
    <s v="Gtl"/>
    <s v="Somerst"/>
    <s v="Norm"/>
    <s v="Norm"/>
    <s v="1Fam"/>
    <x v="1"/>
    <x v="2"/>
    <n v="5"/>
    <n v="2008"/>
    <n v="2008"/>
    <s v="Gable"/>
    <s v="CompShg"/>
    <s v="VinylSd"/>
    <s v="VinylSd"/>
    <s v="Stone"/>
    <n v="36"/>
    <s v="Gd"/>
    <s v="TA"/>
    <s v="PConc"/>
    <s v="Gd"/>
    <s v="TA"/>
    <s v="Av"/>
    <s v="GLQ"/>
    <n v="1078"/>
    <s v="Unf"/>
    <n v="0"/>
    <n v="488"/>
    <n v="1566"/>
    <s v="GasA"/>
    <s v="Ex"/>
    <s v="Y"/>
    <s v="SBrkr"/>
    <n v="1566"/>
    <n v="4.4882214264446718E-2"/>
    <x v="0"/>
    <n v="0"/>
    <n v="0"/>
    <n v="1566"/>
    <n v="1"/>
    <n v="0"/>
    <n v="2"/>
    <n v="0"/>
    <n v="3"/>
    <n v="1"/>
    <s v="Gd"/>
    <n v="7"/>
    <s v="Typ"/>
    <n v="0"/>
    <s v="NA"/>
    <s v="Attchd"/>
    <n v="2008"/>
    <s v="RFn"/>
    <n v="2"/>
    <n v="750"/>
    <s v="TA"/>
    <s v="TA"/>
    <s v="Y"/>
    <n v="144"/>
    <n v="168"/>
    <n v="0"/>
    <n v="0"/>
    <n v="0"/>
    <n v="0"/>
    <s v="NA"/>
    <s v="NA"/>
    <s v="NA"/>
    <n v="0"/>
    <n v="4"/>
    <n v="2010"/>
    <s v="WD"/>
    <s v="Normal"/>
    <n v="262500"/>
    <m/>
  </r>
  <r>
    <x v="186"/>
    <n v="20"/>
    <s v="RL"/>
    <s v="NA"/>
    <n v="20781"/>
    <s v="Pave"/>
    <s v="NA"/>
    <s v="IR2"/>
    <s v="Lvl"/>
    <s v="AllPub"/>
    <s v="CulDSac"/>
    <s v="Gtl"/>
    <s v="NWAmes"/>
    <s v="PosN"/>
    <s v="Norm"/>
    <s v="1Fam"/>
    <x v="1"/>
    <x v="3"/>
    <n v="7"/>
    <n v="1968"/>
    <n v="2003"/>
    <s v="Hip"/>
    <s v="CompShg"/>
    <s v="BrkFace"/>
    <s v="HdBoard"/>
    <s v="None"/>
    <n v="0"/>
    <s v="TA"/>
    <s v="TA"/>
    <s v="CBlock"/>
    <s v="TA"/>
    <s v="TA"/>
    <s v="No"/>
    <s v="BLQ"/>
    <n v="297"/>
    <s v="Rec"/>
    <n v="68"/>
    <n v="1203"/>
    <n v="1568"/>
    <s v="GasA"/>
    <s v="TA"/>
    <s v="Y"/>
    <s v="SBrkr"/>
    <n v="2156"/>
    <n v="0.89259162905387768"/>
    <x v="0"/>
    <n v="0"/>
    <n v="0"/>
    <n v="2156"/>
    <n v="0"/>
    <n v="0"/>
    <n v="2"/>
    <n v="0"/>
    <n v="3"/>
    <n v="1"/>
    <s v="TA"/>
    <n v="9"/>
    <s v="Typ"/>
    <n v="1"/>
    <s v="Gd"/>
    <s v="Attchd"/>
    <n v="1968"/>
    <s v="RFn"/>
    <n v="2"/>
    <n v="508"/>
    <s v="Gd"/>
    <s v="TA"/>
    <s v="Y"/>
    <n v="0"/>
    <n v="80"/>
    <n v="0"/>
    <n v="290"/>
    <n v="0"/>
    <n v="0"/>
    <s v="NA"/>
    <s v="NA"/>
    <s v="NA"/>
    <n v="0"/>
    <n v="6"/>
    <n v="2006"/>
    <s v="WD"/>
    <s v="Normal"/>
    <n v="262500"/>
    <m/>
  </r>
  <r>
    <x v="187"/>
    <n v="60"/>
    <s v="RL"/>
    <n v="86"/>
    <n v="11839"/>
    <s v="Pave"/>
    <s v="NA"/>
    <s v="Reg"/>
    <s v="Lvl"/>
    <s v="AllPub"/>
    <s v="Inside"/>
    <s v="Gtl"/>
    <s v="SawyerW"/>
    <s v="Norm"/>
    <s v="Norm"/>
    <s v="1Fam"/>
    <x v="0"/>
    <x v="3"/>
    <n v="5"/>
    <n v="1990"/>
    <n v="1990"/>
    <s v="Hip"/>
    <s v="CompShg"/>
    <s v="HdBoard"/>
    <s v="HdBoard"/>
    <s v="BrkFace"/>
    <n v="99"/>
    <s v="TA"/>
    <s v="TA"/>
    <s v="PConc"/>
    <s v="Gd"/>
    <s v="TA"/>
    <s v="No"/>
    <s v="GLQ"/>
    <n v="1085"/>
    <s v="Unf"/>
    <n v="0"/>
    <n v="390"/>
    <n v="1475"/>
    <s v="GasA"/>
    <s v="Ex"/>
    <s v="Y"/>
    <s v="SBrkr"/>
    <n v="1532"/>
    <n v="0.63385220549770183"/>
    <x v="0"/>
    <n v="797"/>
    <n v="0"/>
    <n v="2329"/>
    <n v="1"/>
    <n v="0"/>
    <n v="2"/>
    <n v="1"/>
    <n v="4"/>
    <n v="1"/>
    <s v="Gd"/>
    <n v="10"/>
    <s v="Typ"/>
    <n v="1"/>
    <s v="Ex"/>
    <s v="Attchd"/>
    <n v="1990"/>
    <s v="Unf"/>
    <n v="2"/>
    <n v="514"/>
    <s v="TA"/>
    <s v="TA"/>
    <s v="Y"/>
    <n v="192"/>
    <n v="121"/>
    <n v="0"/>
    <n v="0"/>
    <n v="0"/>
    <n v="0"/>
    <s v="NA"/>
    <s v="NA"/>
    <s v="NA"/>
    <n v="0"/>
    <n v="5"/>
    <n v="2008"/>
    <s v="WD"/>
    <s v="Normal"/>
    <n v="262280"/>
    <m/>
  </r>
  <r>
    <x v="188"/>
    <n v="20"/>
    <s v="RL"/>
    <n v="89"/>
    <n v="12461"/>
    <s v="Pave"/>
    <s v="NA"/>
    <s v="Reg"/>
    <s v="Lvl"/>
    <s v="AllPub"/>
    <s v="Corner"/>
    <s v="Gtl"/>
    <s v="NoRidge"/>
    <s v="Norm"/>
    <s v="Norm"/>
    <s v="1Fam"/>
    <x v="1"/>
    <x v="2"/>
    <n v="5"/>
    <n v="1994"/>
    <n v="1995"/>
    <s v="Gable"/>
    <s v="CompShg"/>
    <s v="ImStucc"/>
    <s v="ImStucc"/>
    <s v="None"/>
    <n v="0"/>
    <s v="Gd"/>
    <s v="TA"/>
    <s v="PConc"/>
    <s v="Gd"/>
    <s v="TA"/>
    <s v="No"/>
    <s v="GLQ"/>
    <n v="1456"/>
    <s v="Unf"/>
    <n v="0"/>
    <n v="168"/>
    <n v="1624"/>
    <s v="GasA"/>
    <s v="Ex"/>
    <s v="Y"/>
    <s v="SBrkr"/>
    <n v="1624"/>
    <n v="0.47532231055589391"/>
    <x v="0"/>
    <n v="0"/>
    <n v="0"/>
    <n v="1624"/>
    <n v="1"/>
    <n v="0"/>
    <n v="2"/>
    <n v="0"/>
    <n v="2"/>
    <n v="1"/>
    <s v="Gd"/>
    <n v="5"/>
    <s v="Typ"/>
    <n v="1"/>
    <s v="Fa"/>
    <s v="Attchd"/>
    <n v="1994"/>
    <s v="RFn"/>
    <n v="3"/>
    <n v="757"/>
    <s v="TA"/>
    <s v="TA"/>
    <s v="Y"/>
    <n v="0"/>
    <n v="114"/>
    <n v="192"/>
    <n v="0"/>
    <n v="0"/>
    <n v="0"/>
    <s v="NA"/>
    <s v="GdPrv"/>
    <s v="NA"/>
    <n v="0"/>
    <n v="7"/>
    <n v="2006"/>
    <s v="WD"/>
    <s v="Normal"/>
    <n v="262000"/>
    <m/>
  </r>
  <r>
    <x v="189"/>
    <n v="60"/>
    <s v="RL"/>
    <s v="NA"/>
    <n v="11885"/>
    <s v="Pave"/>
    <s v="NA"/>
    <s v="Reg"/>
    <s v="Lvl"/>
    <s v="AllPub"/>
    <s v="Inside"/>
    <s v="Gtl"/>
    <s v="CollgCr"/>
    <s v="Norm"/>
    <s v="Norm"/>
    <s v="1Fam"/>
    <x v="0"/>
    <x v="2"/>
    <n v="5"/>
    <n v="2001"/>
    <n v="2001"/>
    <s v="Gable"/>
    <s v="CompShg"/>
    <s v="VinylSd"/>
    <s v="VinylSd"/>
    <s v="BrkFace"/>
    <n v="108"/>
    <s v="Gd"/>
    <s v="TA"/>
    <s v="PConc"/>
    <s v="Gd"/>
    <s v="TA"/>
    <s v="Av"/>
    <s v="GLQ"/>
    <n v="990"/>
    <s v="Unf"/>
    <n v="0"/>
    <n v="309"/>
    <n v="1299"/>
    <s v="GasA"/>
    <s v="Ex"/>
    <s v="Y"/>
    <s v="SBrkr"/>
    <n v="1299"/>
    <n v="0.36357047464418235"/>
    <x v="0"/>
    <n v="573"/>
    <n v="0"/>
    <n v="1872"/>
    <n v="1"/>
    <n v="0"/>
    <n v="2"/>
    <n v="1"/>
    <n v="3"/>
    <n v="1"/>
    <s v="Ex"/>
    <n v="7"/>
    <s v="Typ"/>
    <n v="1"/>
    <s v="TA"/>
    <s v="BuiltIn"/>
    <n v="2001"/>
    <s v="RFn"/>
    <n v="2"/>
    <n v="531"/>
    <s v="TA"/>
    <s v="TA"/>
    <s v="Y"/>
    <n v="160"/>
    <n v="122"/>
    <n v="0"/>
    <n v="0"/>
    <n v="0"/>
    <n v="0"/>
    <s v="NA"/>
    <s v="NA"/>
    <s v="NA"/>
    <n v="0"/>
    <n v="11"/>
    <n v="2009"/>
    <s v="WD"/>
    <s v="Normal"/>
    <n v="261500"/>
    <m/>
  </r>
  <r>
    <x v="190"/>
    <n v="20"/>
    <s v="RL"/>
    <n v="59"/>
    <n v="10593"/>
    <s v="Pave"/>
    <s v="NA"/>
    <s v="IR1"/>
    <s v="Lvl"/>
    <s v="AllPub"/>
    <s v="Inside"/>
    <s v="Gtl"/>
    <s v="NoRidge"/>
    <s v="Norm"/>
    <s v="Norm"/>
    <s v="1Fam"/>
    <x v="1"/>
    <x v="3"/>
    <n v="5"/>
    <n v="1996"/>
    <n v="1996"/>
    <s v="Hip"/>
    <s v="CompShg"/>
    <s v="VinylSd"/>
    <s v="VinylSd"/>
    <s v="BrkFace"/>
    <n v="338"/>
    <s v="Gd"/>
    <s v="TA"/>
    <s v="PConc"/>
    <s v="Gd"/>
    <s v="TA"/>
    <s v="No"/>
    <s v="GLQ"/>
    <n v="919"/>
    <s v="Unf"/>
    <n v="0"/>
    <n v="801"/>
    <n v="1720"/>
    <s v="GasA"/>
    <s v="Ex"/>
    <s v="Y"/>
    <s v="SBrkr"/>
    <n v="1720"/>
    <n v="0.28054697884441482"/>
    <x v="0"/>
    <n v="0"/>
    <n v="0"/>
    <n v="1720"/>
    <n v="1"/>
    <n v="0"/>
    <n v="2"/>
    <n v="0"/>
    <n v="3"/>
    <n v="1"/>
    <s v="Gd"/>
    <n v="7"/>
    <s v="Typ"/>
    <n v="1"/>
    <s v="TA"/>
    <s v="Attchd"/>
    <n v="1996"/>
    <s v="Fin"/>
    <n v="2"/>
    <n v="527"/>
    <s v="TA"/>
    <s v="TA"/>
    <s v="Y"/>
    <n v="240"/>
    <n v="56"/>
    <n v="154"/>
    <n v="0"/>
    <n v="0"/>
    <n v="0"/>
    <s v="NA"/>
    <s v="NA"/>
    <s v="NA"/>
    <n v="0"/>
    <n v="3"/>
    <n v="2010"/>
    <s v="WD"/>
    <s v="Normal"/>
    <n v="260400"/>
    <m/>
  </r>
  <r>
    <x v="191"/>
    <n v="60"/>
    <s v="RL"/>
    <n v="121"/>
    <n v="16059"/>
    <s v="Pave"/>
    <s v="NA"/>
    <s v="Reg"/>
    <s v="Lvl"/>
    <s v="AllPub"/>
    <s v="Corner"/>
    <s v="Gtl"/>
    <s v="NoRidge"/>
    <s v="Norm"/>
    <s v="Norm"/>
    <s v="1Fam"/>
    <x v="0"/>
    <x v="2"/>
    <n v="5"/>
    <n v="1991"/>
    <n v="1992"/>
    <s v="Hip"/>
    <s v="CompShg"/>
    <s v="HdBoard"/>
    <s v="HdBoard"/>
    <s v="BrkFace"/>
    <n v="284"/>
    <s v="Gd"/>
    <s v="TA"/>
    <s v="CBlock"/>
    <s v="Gd"/>
    <s v="TA"/>
    <s v="No"/>
    <s v="Unf"/>
    <n v="0"/>
    <s v="Unf"/>
    <n v="0"/>
    <n v="1288"/>
    <n v="1288"/>
    <s v="GasA"/>
    <s v="Ex"/>
    <s v="Y"/>
    <s v="SBrkr"/>
    <n v="1301"/>
    <n v="0.44306051714319106"/>
    <x v="0"/>
    <n v="1116"/>
    <n v="0"/>
    <n v="2417"/>
    <n v="0"/>
    <n v="0"/>
    <n v="2"/>
    <n v="1"/>
    <n v="4"/>
    <n v="1"/>
    <s v="Gd"/>
    <n v="9"/>
    <s v="Typ"/>
    <n v="1"/>
    <s v="TA"/>
    <s v="Attchd"/>
    <n v="1991"/>
    <s v="Unf"/>
    <n v="2"/>
    <n v="462"/>
    <s v="TA"/>
    <s v="TA"/>
    <s v="Y"/>
    <n v="127"/>
    <n v="82"/>
    <n v="0"/>
    <n v="0"/>
    <n v="0"/>
    <n v="0"/>
    <s v="NA"/>
    <s v="NA"/>
    <s v="NA"/>
    <n v="0"/>
    <n v="4"/>
    <n v="2006"/>
    <s v="WD"/>
    <s v="Normal"/>
    <n v="260000"/>
    <m/>
  </r>
  <r>
    <x v="192"/>
    <n v="20"/>
    <s v="RL"/>
    <n v="78"/>
    <n v="11645"/>
    <s v="Pave"/>
    <s v="NA"/>
    <s v="Reg"/>
    <s v="Lvl"/>
    <s v="AllPub"/>
    <s v="Inside"/>
    <s v="Gtl"/>
    <s v="CollgCr"/>
    <s v="Norm"/>
    <s v="Norm"/>
    <s v="1Fam"/>
    <x v="1"/>
    <x v="3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1300"/>
    <s v="Unf"/>
    <n v="0"/>
    <n v="434"/>
    <n v="1734"/>
    <s v="GasA"/>
    <s v="Ex"/>
    <s v="Y"/>
    <s v="SBrkr"/>
    <n v="1734"/>
    <n v="0.42819878852728888"/>
    <x v="0"/>
    <n v="0"/>
    <n v="0"/>
    <n v="1734"/>
    <n v="1"/>
    <n v="0"/>
    <n v="2"/>
    <n v="0"/>
    <n v="3"/>
    <n v="1"/>
    <s v="Gd"/>
    <n v="7"/>
    <s v="Typ"/>
    <n v="0"/>
    <s v="NA"/>
    <s v="Attchd"/>
    <n v="2005"/>
    <s v="Fin"/>
    <n v="2"/>
    <n v="660"/>
    <s v="TA"/>
    <s v="TA"/>
    <s v="Y"/>
    <n v="160"/>
    <n v="24"/>
    <n v="0"/>
    <n v="0"/>
    <n v="0"/>
    <n v="0"/>
    <s v="NA"/>
    <s v="NA"/>
    <s v="NA"/>
    <n v="0"/>
    <n v="1"/>
    <n v="2006"/>
    <s v="WD"/>
    <s v="Normal"/>
    <n v="260000"/>
    <m/>
  </r>
  <r>
    <x v="193"/>
    <n v="60"/>
    <s v="RL"/>
    <n v="94"/>
    <n v="13005"/>
    <s v="Pave"/>
    <s v="NA"/>
    <s v="IR1"/>
    <s v="Lvl"/>
    <s v="AllPub"/>
    <s v="Corner"/>
    <s v="Gtl"/>
    <s v="NWAmes"/>
    <s v="Norm"/>
    <s v="Norm"/>
    <s v="1Fam"/>
    <x v="0"/>
    <x v="3"/>
    <n v="7"/>
    <n v="1980"/>
    <n v="1980"/>
    <s v="Gable"/>
    <s v="CompShg"/>
    <s v="CemntBd"/>
    <s v="CmentBd"/>
    <s v="BrkFace"/>
    <n v="278"/>
    <s v="Gd"/>
    <s v="TA"/>
    <s v="CBlock"/>
    <s v="Gd"/>
    <s v="TA"/>
    <s v="No"/>
    <s v="GLQ"/>
    <n v="692"/>
    <s v="Unf"/>
    <n v="0"/>
    <n v="153"/>
    <n v="845"/>
    <s v="GasA"/>
    <s v="TA"/>
    <s v="Y"/>
    <s v="SBrkr"/>
    <n v="1153"/>
    <n v="0.40971064406338531"/>
    <x v="0"/>
    <n v="1200"/>
    <n v="0"/>
    <n v="2353"/>
    <n v="1"/>
    <n v="0"/>
    <n v="2"/>
    <n v="1"/>
    <n v="4"/>
    <n v="1"/>
    <s v="Ex"/>
    <n v="10"/>
    <s v="Typ"/>
    <n v="1"/>
    <s v="TA"/>
    <s v="Attchd"/>
    <n v="1983"/>
    <s v="RFn"/>
    <n v="2"/>
    <n v="484"/>
    <s v="TA"/>
    <s v="TA"/>
    <s v="Y"/>
    <n v="288"/>
    <n v="195"/>
    <n v="0"/>
    <n v="0"/>
    <n v="0"/>
    <n v="0"/>
    <s v="NA"/>
    <s v="GdPrv"/>
    <s v="NA"/>
    <n v="0"/>
    <n v="8"/>
    <n v="2009"/>
    <s v="WD"/>
    <s v="Normal"/>
    <n v="260000"/>
    <m/>
  </r>
  <r>
    <x v="194"/>
    <n v="60"/>
    <s v="RL"/>
    <n v="90"/>
    <n v="9900"/>
    <s v="Pave"/>
    <s v="NA"/>
    <s v="Reg"/>
    <s v="Low"/>
    <s v="AllPub"/>
    <s v="Inside"/>
    <s v="Mod"/>
    <s v="NoRidge"/>
    <s v="Norm"/>
    <s v="Norm"/>
    <s v="1Fam"/>
    <x v="0"/>
    <x v="3"/>
    <n v="5"/>
    <n v="1993"/>
    <n v="1993"/>
    <s v="Gable"/>
    <s v="CompShg"/>
    <s v="HdBoard"/>
    <s v="HdBoard"/>
    <s v="BrkFace"/>
    <n v="256"/>
    <s v="Gd"/>
    <s v="TA"/>
    <s v="PConc"/>
    <s v="Gd"/>
    <s v="TA"/>
    <s v="Gd"/>
    <s v="GLQ"/>
    <n v="987"/>
    <s v="Unf"/>
    <n v="0"/>
    <n v="360"/>
    <n v="1347"/>
    <s v="GasA"/>
    <s v="Ex"/>
    <s v="Y"/>
    <s v="SBrkr"/>
    <n v="1372"/>
    <n v="0.86337528882006997"/>
    <x v="0"/>
    <n v="1274"/>
    <n v="0"/>
    <n v="2646"/>
    <n v="1"/>
    <n v="0"/>
    <n v="2"/>
    <n v="1"/>
    <n v="4"/>
    <n v="1"/>
    <s v="Gd"/>
    <n v="9"/>
    <s v="Typ"/>
    <n v="1"/>
    <s v="TA"/>
    <s v="Attchd"/>
    <n v="1993"/>
    <s v="RFn"/>
    <n v="3"/>
    <n v="656"/>
    <s v="TA"/>
    <s v="TA"/>
    <s v="Y"/>
    <n v="340"/>
    <n v="60"/>
    <n v="144"/>
    <n v="0"/>
    <n v="0"/>
    <n v="0"/>
    <s v="NA"/>
    <s v="NA"/>
    <s v="NA"/>
    <n v="0"/>
    <n v="4"/>
    <n v="2009"/>
    <s v="WD"/>
    <s v="Normal"/>
    <n v="260000"/>
    <m/>
  </r>
  <r>
    <x v="195"/>
    <n v="40"/>
    <s v="RL"/>
    <s v="NA"/>
    <n v="23595"/>
    <s v="Pave"/>
    <s v="NA"/>
    <s v="Reg"/>
    <s v="Low"/>
    <s v="AllPub"/>
    <s v="Inside"/>
    <s v="Sev"/>
    <s v="ClearCr"/>
    <s v="Norm"/>
    <s v="Norm"/>
    <s v="1Fam"/>
    <x v="1"/>
    <x v="3"/>
    <n v="6"/>
    <n v="1979"/>
    <n v="1979"/>
    <s v="Shed"/>
    <s v="WdShake"/>
    <s v="Plywood"/>
    <s v="Plywood"/>
    <s v="None"/>
    <n v="0"/>
    <s v="Gd"/>
    <s v="TA"/>
    <s v="PConc"/>
    <s v="Gd"/>
    <s v="TA"/>
    <s v="Gd"/>
    <s v="GLQ"/>
    <n v="1258"/>
    <s v="Unf"/>
    <n v="0"/>
    <n v="74"/>
    <n v="1332"/>
    <s v="GasA"/>
    <s v="TA"/>
    <s v="Y"/>
    <s v="SBrkr"/>
    <n v="1332"/>
    <n v="0.87501271925928947"/>
    <x v="0"/>
    <n v="192"/>
    <n v="0"/>
    <n v="1524"/>
    <n v="2"/>
    <n v="0"/>
    <n v="0"/>
    <n v="1"/>
    <n v="0"/>
    <n v="1"/>
    <s v="Gd"/>
    <n v="4"/>
    <s v="Typ"/>
    <n v="1"/>
    <s v="TA"/>
    <s v="Attchd"/>
    <n v="1979"/>
    <s v="Fin"/>
    <n v="2"/>
    <n v="586"/>
    <s v="TA"/>
    <s v="TA"/>
    <s v="Y"/>
    <n v="268"/>
    <n v="0"/>
    <n v="0"/>
    <n v="0"/>
    <n v="0"/>
    <n v="0"/>
    <s v="NA"/>
    <s v="NA"/>
    <s v="NA"/>
    <n v="0"/>
    <n v="4"/>
    <n v="2010"/>
    <s v="WD"/>
    <s v="Normal"/>
    <n v="260000"/>
    <m/>
  </r>
  <r>
    <x v="196"/>
    <n v="20"/>
    <s v="RL"/>
    <n v="124"/>
    <n v="16158"/>
    <s v="Pave"/>
    <s v="NA"/>
    <s v="IR1"/>
    <s v="Low"/>
    <s v="AllPub"/>
    <s v="Inside"/>
    <s v="Mod"/>
    <s v="StoneBr"/>
    <s v="Norm"/>
    <s v="Norm"/>
    <s v="1Fam"/>
    <x v="1"/>
    <x v="3"/>
    <n v="5"/>
    <n v="2005"/>
    <n v="2005"/>
    <s v="Hip"/>
    <s v="CompShg"/>
    <s v="VinylSd"/>
    <s v="VinylSd"/>
    <s v="Stone"/>
    <n v="16"/>
    <s v="Gd"/>
    <s v="TA"/>
    <s v="PConc"/>
    <s v="Ex"/>
    <s v="TA"/>
    <s v="Av"/>
    <s v="ALQ"/>
    <n v="1274"/>
    <s v="Unf"/>
    <n v="0"/>
    <n v="256"/>
    <n v="1530"/>
    <s v="GasA"/>
    <s v="Ex"/>
    <s v="Y"/>
    <s v="SBrkr"/>
    <n v="1530"/>
    <n v="0.59918605056182361"/>
    <x v="0"/>
    <n v="0"/>
    <n v="0"/>
    <n v="1530"/>
    <n v="1"/>
    <n v="0"/>
    <n v="2"/>
    <n v="0"/>
    <n v="3"/>
    <n v="1"/>
    <s v="Gd"/>
    <n v="7"/>
    <s v="Typ"/>
    <n v="1"/>
    <s v="Gd"/>
    <s v="Attchd"/>
    <n v="2005"/>
    <s v="Fin"/>
    <n v="2"/>
    <n v="430"/>
    <s v="TA"/>
    <s v="TA"/>
    <s v="Y"/>
    <n v="168"/>
    <n v="36"/>
    <n v="0"/>
    <n v="0"/>
    <n v="0"/>
    <n v="0"/>
    <s v="NA"/>
    <s v="NA"/>
    <s v="NA"/>
    <n v="0"/>
    <n v="6"/>
    <n v="2009"/>
    <s v="WD"/>
    <s v="Normal"/>
    <n v="260000"/>
    <m/>
  </r>
  <r>
    <x v="197"/>
    <n v="70"/>
    <s v="RL"/>
    <n v="61"/>
    <n v="7259"/>
    <s v="Pave"/>
    <s v="NA"/>
    <s v="IR1"/>
    <s v="Lvl"/>
    <s v="AllPub"/>
    <s v="Inside"/>
    <s v="Mod"/>
    <s v="Crawfor"/>
    <s v="Norm"/>
    <s v="Norm"/>
    <s v="1Fam"/>
    <x v="0"/>
    <x v="4"/>
    <n v="8"/>
    <n v="1945"/>
    <n v="2002"/>
    <s v="Gambrel"/>
    <s v="CompShg"/>
    <s v="Wd Sdng"/>
    <s v="Wd Sdng"/>
    <s v="None"/>
    <n v="0"/>
    <s v="TA"/>
    <s v="TA"/>
    <s v="CBlock"/>
    <s v="TA"/>
    <s v="TA"/>
    <s v="No"/>
    <s v="ALQ"/>
    <n v="774"/>
    <s v="LwQ"/>
    <n v="150"/>
    <n v="104"/>
    <n v="1028"/>
    <s v="GasA"/>
    <s v="Ex"/>
    <s v="Y"/>
    <s v="SBrkr"/>
    <n v="1436"/>
    <n v="3.424491838585364E-2"/>
    <x v="0"/>
    <n v="884"/>
    <n v="0"/>
    <n v="2320"/>
    <n v="1"/>
    <n v="0"/>
    <n v="2"/>
    <n v="1"/>
    <n v="3"/>
    <n v="1"/>
    <s v="Gd"/>
    <n v="9"/>
    <s v="Typ"/>
    <n v="1"/>
    <s v="TA"/>
    <s v="Detchd"/>
    <n v="1945"/>
    <s v="Unf"/>
    <n v="1"/>
    <n v="180"/>
    <s v="TA"/>
    <s v="TA"/>
    <s v="Y"/>
    <n v="224"/>
    <n v="0"/>
    <n v="0"/>
    <n v="0"/>
    <n v="0"/>
    <n v="0"/>
    <s v="NA"/>
    <s v="MnPrv"/>
    <s v="NA"/>
    <n v="0"/>
    <n v="7"/>
    <n v="2007"/>
    <s v="WD"/>
    <s v="Normal"/>
    <n v="259500"/>
    <m/>
  </r>
  <r>
    <x v="198"/>
    <n v="20"/>
    <s v="RL"/>
    <n v="182"/>
    <n v="14572"/>
    <s v="Pave"/>
    <s v="NA"/>
    <s v="IR3"/>
    <s v="Lvl"/>
    <s v="AllPub"/>
    <s v="Corner"/>
    <s v="Gtl"/>
    <s v="Gilbert"/>
    <s v="Norm"/>
    <s v="Norm"/>
    <s v="1Fam"/>
    <x v="1"/>
    <x v="3"/>
    <n v="5"/>
    <n v="2004"/>
    <n v="2004"/>
    <s v="Hip"/>
    <s v="CompShg"/>
    <s v="VinylSd"/>
    <s v="VinylSd"/>
    <s v="None"/>
    <n v="0"/>
    <s v="Gd"/>
    <s v="TA"/>
    <s v="PConc"/>
    <s v="Gd"/>
    <s v="TA"/>
    <s v="Av"/>
    <s v="GLQ"/>
    <n v="1300"/>
    <s v="Unf"/>
    <n v="0"/>
    <n v="230"/>
    <n v="1530"/>
    <s v="GasA"/>
    <s v="Ex"/>
    <s v="Y"/>
    <s v="SBrkr"/>
    <n v="1530"/>
    <n v="0.73065694969656991"/>
    <x v="0"/>
    <n v="0"/>
    <n v="0"/>
    <n v="1530"/>
    <n v="1"/>
    <n v="0"/>
    <n v="2"/>
    <n v="0"/>
    <n v="3"/>
    <n v="1"/>
    <s v="Gd"/>
    <n v="7"/>
    <s v="Typ"/>
    <n v="1"/>
    <s v="Gd"/>
    <s v="Attchd"/>
    <n v="2004"/>
    <s v="Fin"/>
    <n v="3"/>
    <n v="630"/>
    <s v="TA"/>
    <s v="TA"/>
    <s v="Y"/>
    <n v="144"/>
    <n v="36"/>
    <n v="0"/>
    <n v="0"/>
    <n v="0"/>
    <n v="0"/>
    <s v="NA"/>
    <s v="NA"/>
    <s v="NA"/>
    <n v="0"/>
    <n v="11"/>
    <n v="2007"/>
    <s v="WD"/>
    <s v="Family"/>
    <n v="259000"/>
    <m/>
  </r>
  <r>
    <x v="199"/>
    <n v="60"/>
    <s v="RL"/>
    <n v="93"/>
    <n v="12090"/>
    <s v="Pave"/>
    <s v="NA"/>
    <s v="Reg"/>
    <s v="Lvl"/>
    <s v="AllPub"/>
    <s v="Corner"/>
    <s v="Gtl"/>
    <s v="NoRidge"/>
    <s v="Norm"/>
    <s v="Norm"/>
    <s v="1Fam"/>
    <x v="0"/>
    <x v="2"/>
    <n v="5"/>
    <n v="1998"/>
    <n v="1998"/>
    <s v="Hip"/>
    <s v="CompShg"/>
    <s v="VinylSd"/>
    <s v="VinylSd"/>
    <s v="BrkFace"/>
    <n v="650"/>
    <s v="Gd"/>
    <s v="TA"/>
    <s v="PConc"/>
    <s v="Gd"/>
    <s v="TA"/>
    <s v="No"/>
    <s v="Unf"/>
    <n v="0"/>
    <s v="Unf"/>
    <n v="0"/>
    <n v="1141"/>
    <n v="1141"/>
    <s v="GasA"/>
    <s v="Gd"/>
    <s v="Y"/>
    <s v="SBrkr"/>
    <n v="1165"/>
    <n v="0.83499123226357519"/>
    <x v="0"/>
    <n v="1098"/>
    <n v="0"/>
    <n v="2263"/>
    <n v="0"/>
    <n v="0"/>
    <n v="2"/>
    <n v="1"/>
    <n v="4"/>
    <n v="1"/>
    <s v="Gd"/>
    <n v="10"/>
    <s v="Typ"/>
    <n v="1"/>
    <s v="TA"/>
    <s v="BuiltIn"/>
    <n v="1998"/>
    <s v="Fin"/>
    <n v="2"/>
    <n v="420"/>
    <s v="TA"/>
    <s v="TA"/>
    <s v="Y"/>
    <n v="144"/>
    <n v="123"/>
    <n v="0"/>
    <n v="0"/>
    <n v="0"/>
    <n v="0"/>
    <s v="NA"/>
    <s v="NA"/>
    <s v="NA"/>
    <n v="0"/>
    <n v="7"/>
    <n v="2006"/>
    <s v="WD"/>
    <s v="Abnorml"/>
    <n v="258000"/>
    <m/>
  </r>
  <r>
    <x v="200"/>
    <n v="20"/>
    <s v="RL"/>
    <n v="110"/>
    <n v="14442"/>
    <s v="Pave"/>
    <s v="NA"/>
    <s v="Reg"/>
    <s v="Lvl"/>
    <s v="AllPub"/>
    <s v="Inside"/>
    <s v="Gtl"/>
    <s v="Crawfor"/>
    <s v="Norm"/>
    <s v="Norm"/>
    <s v="1Fam"/>
    <x v="1"/>
    <x v="4"/>
    <n v="7"/>
    <n v="1957"/>
    <n v="2004"/>
    <s v="Hip"/>
    <s v="CompShg"/>
    <s v="CemntBd"/>
    <s v="CmentBd"/>
    <s v="BrkFace"/>
    <n v="106"/>
    <s v="TA"/>
    <s v="TA"/>
    <s v="PConc"/>
    <s v="TA"/>
    <s v="TA"/>
    <s v="No"/>
    <s v="GLQ"/>
    <n v="1186"/>
    <s v="Unf"/>
    <n v="0"/>
    <n v="291"/>
    <n v="1477"/>
    <s v="GasA"/>
    <s v="Ex"/>
    <s v="Y"/>
    <s v="SBrkr"/>
    <n v="1839"/>
    <n v="0.98266258855477795"/>
    <x v="0"/>
    <n v="0"/>
    <n v="0"/>
    <n v="1839"/>
    <n v="1"/>
    <n v="0"/>
    <n v="2"/>
    <n v="0"/>
    <n v="3"/>
    <n v="1"/>
    <s v="Gd"/>
    <n v="7"/>
    <s v="Typ"/>
    <n v="2"/>
    <s v="TA"/>
    <s v="Attchd"/>
    <n v="1957"/>
    <s v="Fin"/>
    <n v="2"/>
    <n v="416"/>
    <s v="TA"/>
    <s v="TA"/>
    <s v="Y"/>
    <n v="0"/>
    <n v="87"/>
    <n v="0"/>
    <n v="0"/>
    <n v="200"/>
    <n v="0"/>
    <s v="NA"/>
    <s v="NA"/>
    <s v="NA"/>
    <n v="0"/>
    <n v="6"/>
    <n v="2007"/>
    <s v="WD"/>
    <s v="Normal"/>
    <n v="257500"/>
    <m/>
  </r>
  <r>
    <x v="201"/>
    <n v="20"/>
    <s v="RL"/>
    <n v="88"/>
    <n v="10994"/>
    <s v="Pave"/>
    <s v="NA"/>
    <s v="IR1"/>
    <s v="Lvl"/>
    <s v="AllPub"/>
    <s v="Corner"/>
    <s v="Gtl"/>
    <s v="SawyerW"/>
    <s v="Norm"/>
    <s v="Norm"/>
    <s v="1Fam"/>
    <x v="1"/>
    <x v="2"/>
    <n v="5"/>
    <n v="2005"/>
    <n v="2006"/>
    <s v="Gable"/>
    <s v="CompShg"/>
    <s v="VinylSd"/>
    <s v="VinylSd"/>
    <s v="Stone"/>
    <n v="366"/>
    <s v="Gd"/>
    <s v="TA"/>
    <s v="PConc"/>
    <s v="Gd"/>
    <s v="Gd"/>
    <s v="No"/>
    <s v="GLQ"/>
    <n v="976"/>
    <s v="Unf"/>
    <n v="0"/>
    <n v="868"/>
    <n v="1844"/>
    <s v="GasA"/>
    <s v="Ex"/>
    <s v="Y"/>
    <s v="SBrkr"/>
    <n v="1844"/>
    <n v="0.25040833250896632"/>
    <x v="0"/>
    <n v="0"/>
    <n v="0"/>
    <n v="1844"/>
    <n v="1"/>
    <n v="0"/>
    <n v="2"/>
    <n v="0"/>
    <n v="2"/>
    <n v="1"/>
    <s v="Gd"/>
    <n v="7"/>
    <s v="Typ"/>
    <n v="1"/>
    <s v="Gd"/>
    <s v="Attchd"/>
    <n v="2005"/>
    <s v="Fin"/>
    <n v="2"/>
    <n v="620"/>
    <s v="TA"/>
    <s v="TA"/>
    <s v="Y"/>
    <n v="165"/>
    <n v="44"/>
    <n v="0"/>
    <n v="0"/>
    <n v="0"/>
    <n v="0"/>
    <s v="NA"/>
    <s v="NA"/>
    <s v="NA"/>
    <n v="0"/>
    <n v="9"/>
    <n v="2009"/>
    <s v="COD"/>
    <s v="Abnorml"/>
    <n v="257000"/>
    <m/>
  </r>
  <r>
    <x v="202"/>
    <n v="20"/>
    <s v="RL"/>
    <n v="110"/>
    <n v="14230"/>
    <s v="Pave"/>
    <s v="NA"/>
    <s v="Reg"/>
    <s v="Lvl"/>
    <s v="AllPub"/>
    <s v="Corner"/>
    <s v="Gtl"/>
    <s v="NridgHt"/>
    <s v="Norm"/>
    <s v="Norm"/>
    <s v="1Fam"/>
    <x v="1"/>
    <x v="2"/>
    <n v="5"/>
    <n v="2007"/>
    <n v="2007"/>
    <s v="Gable"/>
    <s v="CompShg"/>
    <s v="VinylSd"/>
    <s v="VinylSd"/>
    <s v="Stone"/>
    <n v="640"/>
    <s v="Gd"/>
    <s v="TA"/>
    <s v="PConc"/>
    <s v="Gd"/>
    <s v="TA"/>
    <s v="No"/>
    <s v="Unf"/>
    <n v="0"/>
    <s v="Unf"/>
    <n v="0"/>
    <n v="1566"/>
    <n v="1566"/>
    <s v="GasA"/>
    <s v="Ex"/>
    <s v="Y"/>
    <s v="SBrkr"/>
    <n v="1600"/>
    <n v="4.4059952611002817E-2"/>
    <x v="0"/>
    <n v="0"/>
    <n v="0"/>
    <n v="1600"/>
    <n v="0"/>
    <n v="0"/>
    <n v="2"/>
    <n v="0"/>
    <n v="3"/>
    <n v="1"/>
    <s v="Gd"/>
    <n v="7"/>
    <s v="Typ"/>
    <n v="1"/>
    <s v="Gd"/>
    <s v="Attchd"/>
    <n v="2007"/>
    <s v="RFn"/>
    <n v="3"/>
    <n v="890"/>
    <s v="TA"/>
    <s v="TA"/>
    <s v="Y"/>
    <n v="0"/>
    <n v="56"/>
    <n v="0"/>
    <n v="0"/>
    <n v="0"/>
    <n v="0"/>
    <s v="NA"/>
    <s v="NA"/>
    <s v="NA"/>
    <n v="0"/>
    <n v="7"/>
    <n v="2009"/>
    <s v="WD"/>
    <s v="Normal"/>
    <n v="256300"/>
    <m/>
  </r>
  <r>
    <x v="203"/>
    <n v="20"/>
    <s v="RL"/>
    <s v="NA"/>
    <n v="53227"/>
    <s v="Pave"/>
    <s v="NA"/>
    <s v="IR1"/>
    <s v="Low"/>
    <s v="AllPub"/>
    <s v="CulDSac"/>
    <s v="Mod"/>
    <s v="ClearCr"/>
    <s v="Norm"/>
    <s v="Norm"/>
    <s v="1Fam"/>
    <x v="1"/>
    <x v="5"/>
    <n v="6"/>
    <n v="1954"/>
    <n v="1994"/>
    <s v="Flat"/>
    <s v="Tar&amp;Grv"/>
    <s v="Plywood"/>
    <s v="Plywood"/>
    <s v="None"/>
    <n v="0"/>
    <s v="TA"/>
    <s v="TA"/>
    <s v="CBlock"/>
    <s v="Gd"/>
    <s v="TA"/>
    <s v="Gd"/>
    <s v="BLQ"/>
    <n v="1116"/>
    <s v="Unf"/>
    <n v="0"/>
    <n v="248"/>
    <n v="1364"/>
    <s v="GasA"/>
    <s v="Ex"/>
    <s v="Y"/>
    <s v="SBrkr"/>
    <n v="1663"/>
    <n v="0.33833709720727256"/>
    <x v="0"/>
    <n v="0"/>
    <n v="0"/>
    <n v="1663"/>
    <n v="1"/>
    <n v="0"/>
    <n v="1"/>
    <n v="0"/>
    <n v="2"/>
    <n v="1"/>
    <s v="Gd"/>
    <n v="6"/>
    <s v="Min1"/>
    <n v="2"/>
    <s v="Gd"/>
    <s v="Attchd"/>
    <n v="1954"/>
    <s v="Fin"/>
    <n v="2"/>
    <n v="529"/>
    <s v="TA"/>
    <s v="TA"/>
    <s v="Y"/>
    <n v="224"/>
    <n v="137"/>
    <n v="0"/>
    <n v="0"/>
    <n v="0"/>
    <n v="0"/>
    <s v="NA"/>
    <s v="NA"/>
    <s v="NA"/>
    <n v="0"/>
    <n v="3"/>
    <n v="2008"/>
    <s v="WD"/>
    <s v="Normal"/>
    <n v="256000"/>
    <m/>
  </r>
  <r>
    <x v="204"/>
    <n v="50"/>
    <s v="RM"/>
    <n v="60"/>
    <n v="10440"/>
    <s v="Pave"/>
    <s v="Grvl"/>
    <s v="Reg"/>
    <s v="Lvl"/>
    <s v="AllPub"/>
    <s v="Corner"/>
    <s v="Gtl"/>
    <s v="OldTown"/>
    <s v="Norm"/>
    <s v="Norm"/>
    <s v="1Fam"/>
    <x v="3"/>
    <x v="4"/>
    <n v="7"/>
    <n v="1920"/>
    <n v="1950"/>
    <s v="Gable"/>
    <s v="CompShg"/>
    <s v="BrkFace"/>
    <s v="Wd Sdng"/>
    <s v="None"/>
    <n v="0"/>
    <s v="Gd"/>
    <s v="Gd"/>
    <s v="BrkTil"/>
    <s v="Gd"/>
    <s v="TA"/>
    <s v="No"/>
    <s v="LwQ"/>
    <n v="493"/>
    <s v="Unf"/>
    <n v="0"/>
    <n v="1017"/>
    <n v="1510"/>
    <s v="GasW"/>
    <s v="Ex"/>
    <s v="Y"/>
    <s v="SBrkr"/>
    <n v="1584"/>
    <n v="0.17604569257005687"/>
    <x v="0"/>
    <n v="1208"/>
    <n v="0"/>
    <n v="2792"/>
    <n v="0"/>
    <n v="0"/>
    <n v="2"/>
    <n v="0"/>
    <n v="5"/>
    <n v="1"/>
    <s v="TA"/>
    <n v="8"/>
    <s v="Mod"/>
    <n v="2"/>
    <s v="TA"/>
    <s v="Detchd"/>
    <n v="1920"/>
    <s v="Unf"/>
    <n v="2"/>
    <n v="520"/>
    <s v="Fa"/>
    <s v="TA"/>
    <s v="Y"/>
    <n v="0"/>
    <n v="547"/>
    <n v="0"/>
    <n v="0"/>
    <n v="480"/>
    <n v="0"/>
    <s v="NA"/>
    <s v="MnPrv"/>
    <s v="Shed"/>
    <n v="1150"/>
    <n v="6"/>
    <n v="2008"/>
    <s v="WD"/>
    <s v="Normal"/>
    <n v="256000"/>
    <m/>
  </r>
  <r>
    <x v="205"/>
    <n v="60"/>
    <s v="RL"/>
    <s v="NA"/>
    <n v="11250"/>
    <s v="Pave"/>
    <s v="NA"/>
    <s v="Reg"/>
    <s v="Lvl"/>
    <s v="AllPub"/>
    <s v="Corner"/>
    <s v="Gtl"/>
    <s v="CollgCr"/>
    <s v="Norm"/>
    <s v="Norm"/>
    <s v="1Fam"/>
    <x v="0"/>
    <x v="2"/>
    <n v="5"/>
    <n v="2002"/>
    <n v="2002"/>
    <s v="Gable"/>
    <s v="CompShg"/>
    <s v="CemntBd"/>
    <s v="CmentBd"/>
    <s v="None"/>
    <n v="0"/>
    <s v="Gd"/>
    <s v="TA"/>
    <s v="PConc"/>
    <s v="Gd"/>
    <s v="TA"/>
    <s v="Mn"/>
    <s v="Unf"/>
    <n v="0"/>
    <s v="Unf"/>
    <n v="0"/>
    <n v="1128"/>
    <n v="1128"/>
    <s v="GasA"/>
    <s v="Ex"/>
    <s v="Y"/>
    <s v="SBrkr"/>
    <n v="1149"/>
    <n v="0.78571130597924244"/>
    <x v="0"/>
    <n v="1141"/>
    <n v="0"/>
    <n v="2290"/>
    <n v="0"/>
    <n v="0"/>
    <n v="2"/>
    <n v="1"/>
    <n v="4"/>
    <n v="1"/>
    <s v="Gd"/>
    <n v="9"/>
    <s v="Typ"/>
    <n v="1"/>
    <s v="Gd"/>
    <s v="Attchd"/>
    <n v="2002"/>
    <s v="Unf"/>
    <n v="2"/>
    <n v="779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255900"/>
    <m/>
  </r>
  <r>
    <x v="206"/>
    <n v="20"/>
    <s v="RL"/>
    <n v="87"/>
    <n v="11146"/>
    <s v="Pave"/>
    <s v="NA"/>
    <s v="IR1"/>
    <s v="Lvl"/>
    <s v="AllPub"/>
    <s v="Inside"/>
    <s v="Gtl"/>
    <s v="NridgHt"/>
    <s v="Norm"/>
    <s v="Norm"/>
    <s v="1Fam"/>
    <x v="1"/>
    <x v="2"/>
    <n v="5"/>
    <n v="2006"/>
    <n v="2006"/>
    <s v="Gable"/>
    <s v="CompShg"/>
    <s v="VinylSd"/>
    <s v="VinylSd"/>
    <s v="Stone"/>
    <n v="250"/>
    <s v="Gd"/>
    <s v="TA"/>
    <s v="PConc"/>
    <s v="Ex"/>
    <s v="TA"/>
    <s v="Av"/>
    <s v="Unf"/>
    <n v="0"/>
    <s v="Unf"/>
    <n v="0"/>
    <n v="1709"/>
    <n v="1709"/>
    <s v="GasA"/>
    <s v="Ex"/>
    <s v="Y"/>
    <s v="SBrkr"/>
    <n v="1717"/>
    <n v="0.53474024412860865"/>
    <x v="0"/>
    <n v="0"/>
    <n v="0"/>
    <n v="1717"/>
    <n v="0"/>
    <n v="0"/>
    <n v="2"/>
    <n v="0"/>
    <n v="3"/>
    <n v="1"/>
    <s v="Gd"/>
    <n v="7"/>
    <s v="Typ"/>
    <n v="1"/>
    <s v="Gd"/>
    <s v="Attchd"/>
    <n v="2006"/>
    <s v="RFn"/>
    <n v="3"/>
    <n v="908"/>
    <s v="TA"/>
    <s v="TA"/>
    <s v="Y"/>
    <n v="169"/>
    <n v="39"/>
    <n v="0"/>
    <n v="0"/>
    <n v="0"/>
    <n v="0"/>
    <s v="NA"/>
    <s v="NA"/>
    <s v="NA"/>
    <n v="0"/>
    <n v="7"/>
    <n v="2009"/>
    <s v="WD"/>
    <s v="Normal"/>
    <n v="255500"/>
    <m/>
  </r>
  <r>
    <x v="207"/>
    <n v="20"/>
    <s v="RL"/>
    <n v="116"/>
    <n v="13501"/>
    <s v="Pave"/>
    <s v="NA"/>
    <s v="IR1"/>
    <s v="Lvl"/>
    <s v="AllPub"/>
    <s v="Corner"/>
    <s v="Gtl"/>
    <s v="Somerst"/>
    <s v="Norm"/>
    <s v="Norm"/>
    <s v="1Fam"/>
    <x v="1"/>
    <x v="2"/>
    <n v="5"/>
    <n v="2006"/>
    <n v="2006"/>
    <s v="Gable"/>
    <s v="CompShg"/>
    <s v="VinylSd"/>
    <s v="VinylSd"/>
    <s v="Stone"/>
    <n v="208"/>
    <s v="Gd"/>
    <s v="TA"/>
    <s v="PConc"/>
    <s v="Gd"/>
    <s v="TA"/>
    <s v="No"/>
    <s v="GLQ"/>
    <n v="63"/>
    <s v="Unf"/>
    <n v="0"/>
    <n v="1560"/>
    <n v="1623"/>
    <s v="GasA"/>
    <s v="Ex"/>
    <s v="Y"/>
    <s v="SBrkr"/>
    <n v="1636"/>
    <n v="0.49486208363071504"/>
    <x v="0"/>
    <n v="0"/>
    <n v="0"/>
    <n v="1636"/>
    <n v="1"/>
    <n v="0"/>
    <n v="2"/>
    <n v="0"/>
    <n v="3"/>
    <n v="1"/>
    <s v="Gd"/>
    <n v="8"/>
    <s v="Typ"/>
    <n v="1"/>
    <s v="Gd"/>
    <s v="Attchd"/>
    <n v="2006"/>
    <s v="RFn"/>
    <n v="3"/>
    <n v="865"/>
    <s v="TA"/>
    <s v="TA"/>
    <s v="Y"/>
    <n v="0"/>
    <n v="60"/>
    <n v="0"/>
    <n v="0"/>
    <n v="0"/>
    <n v="0"/>
    <s v="NA"/>
    <s v="NA"/>
    <s v="NA"/>
    <n v="0"/>
    <n v="6"/>
    <n v="2007"/>
    <s v="WD"/>
    <s v="Normal"/>
    <n v="255000"/>
    <m/>
  </r>
  <r>
    <x v="208"/>
    <n v="60"/>
    <s v="RL"/>
    <n v="90"/>
    <n v="11367"/>
    <s v="Pave"/>
    <s v="NA"/>
    <s v="Reg"/>
    <s v="Lvl"/>
    <s v="AllPub"/>
    <s v="Corner"/>
    <s v="Gtl"/>
    <s v="CollgCr"/>
    <s v="Norm"/>
    <s v="Norm"/>
    <s v="1Fam"/>
    <x v="0"/>
    <x v="2"/>
    <n v="5"/>
    <n v="2002"/>
    <n v="2002"/>
    <s v="Gable"/>
    <s v="CompShg"/>
    <s v="VinylSd"/>
    <s v="VinylSd"/>
    <s v="BrkFace"/>
    <n v="210"/>
    <s v="Gd"/>
    <s v="TA"/>
    <s v="PConc"/>
    <s v="Gd"/>
    <s v="TA"/>
    <s v="Mn"/>
    <s v="GLQ"/>
    <n v="932"/>
    <s v="Unf"/>
    <n v="0"/>
    <n v="133"/>
    <n v="1065"/>
    <s v="GasA"/>
    <s v="Ex"/>
    <s v="Y"/>
    <s v="SBrkr"/>
    <n v="1091"/>
    <n v="0.91257664497893887"/>
    <x v="0"/>
    <n v="898"/>
    <n v="0"/>
    <n v="1989"/>
    <n v="1"/>
    <n v="0"/>
    <n v="2"/>
    <n v="1"/>
    <n v="3"/>
    <n v="1"/>
    <s v="Gd"/>
    <n v="7"/>
    <s v="Typ"/>
    <n v="1"/>
    <s v="Gd"/>
    <s v="Attchd"/>
    <n v="2002"/>
    <s v="Fin"/>
    <n v="2"/>
    <n v="586"/>
    <s v="TA"/>
    <s v="TA"/>
    <s v="Y"/>
    <n v="199"/>
    <n v="60"/>
    <n v="0"/>
    <n v="0"/>
    <n v="0"/>
    <n v="0"/>
    <s v="NA"/>
    <s v="NA"/>
    <s v="NA"/>
    <n v="0"/>
    <n v="11"/>
    <n v="2006"/>
    <s v="WD"/>
    <s v="Normal"/>
    <n v="255000"/>
    <m/>
  </r>
  <r>
    <x v="209"/>
    <n v="60"/>
    <s v="FV"/>
    <n v="100"/>
    <n v="12552"/>
    <s v="Pave"/>
    <s v="NA"/>
    <s v="Reg"/>
    <s v="Lvl"/>
    <s v="AllPub"/>
    <s v="Corner"/>
    <s v="Gtl"/>
    <s v="Somerst"/>
    <s v="Norm"/>
    <s v="Norm"/>
    <s v="1Fam"/>
    <x v="0"/>
    <x v="3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222"/>
    <s v="Unf"/>
    <n v="0"/>
    <n v="769"/>
    <n v="991"/>
    <s v="GasA"/>
    <s v="Ex"/>
    <s v="Y"/>
    <s v="SBrkr"/>
    <n v="991"/>
    <n v="0.6399790429695249"/>
    <x v="1"/>
    <n v="956"/>
    <n v="0"/>
    <n v="1947"/>
    <n v="0"/>
    <n v="0"/>
    <n v="2"/>
    <n v="1"/>
    <n v="3"/>
    <n v="1"/>
    <s v="Gd"/>
    <n v="8"/>
    <s v="Typ"/>
    <n v="1"/>
    <s v="Gd"/>
    <s v="Attchd"/>
    <n v="2004"/>
    <s v="RFn"/>
    <n v="2"/>
    <n v="678"/>
    <s v="TA"/>
    <s v="TA"/>
    <s v="Y"/>
    <n v="0"/>
    <n v="136"/>
    <n v="0"/>
    <n v="0"/>
    <n v="0"/>
    <n v="0"/>
    <s v="NA"/>
    <s v="GdWo"/>
    <s v="NA"/>
    <n v="0"/>
    <n v="5"/>
    <n v="2010"/>
    <s v="WD"/>
    <s v="Normal"/>
    <n v="254900"/>
    <m/>
  </r>
  <r>
    <x v="210"/>
    <n v="120"/>
    <s v="RL"/>
    <n v="48"/>
    <n v="6240"/>
    <s v="Pave"/>
    <s v="NA"/>
    <s v="Reg"/>
    <s v="Lvl"/>
    <s v="AllPub"/>
    <s v="Inside"/>
    <s v="Gtl"/>
    <s v="NridgHt"/>
    <s v="Norm"/>
    <s v="Norm"/>
    <s v="TwnhsE"/>
    <x v="1"/>
    <x v="2"/>
    <n v="5"/>
    <n v="2006"/>
    <n v="2006"/>
    <s v="Hip"/>
    <s v="CompShg"/>
    <s v="MetalSd"/>
    <s v="MetalSd"/>
    <s v="BrkFace"/>
    <n v="176"/>
    <s v="Gd"/>
    <s v="TA"/>
    <s v="PConc"/>
    <s v="Gd"/>
    <s v="TA"/>
    <s v="No"/>
    <s v="GLQ"/>
    <n v="863"/>
    <s v="Unf"/>
    <n v="0"/>
    <n v="461"/>
    <n v="1324"/>
    <s v="GasA"/>
    <s v="Ex"/>
    <s v="Y"/>
    <s v="SBrkr"/>
    <n v="1324"/>
    <n v="0.42610458340289314"/>
    <x v="0"/>
    <n v="0"/>
    <n v="0"/>
    <n v="1324"/>
    <n v="1"/>
    <n v="0"/>
    <n v="2"/>
    <n v="0"/>
    <n v="2"/>
    <n v="1"/>
    <s v="Gd"/>
    <n v="6"/>
    <s v="Typ"/>
    <n v="1"/>
    <s v="Gd"/>
    <s v="Attchd"/>
    <n v="2006"/>
    <s v="Fin"/>
    <n v="2"/>
    <n v="550"/>
    <s v="TA"/>
    <s v="TA"/>
    <s v="Y"/>
    <n v="192"/>
    <n v="38"/>
    <n v="0"/>
    <n v="0"/>
    <n v="0"/>
    <n v="0"/>
    <s v="NA"/>
    <s v="NA"/>
    <s v="NA"/>
    <n v="0"/>
    <n v="12"/>
    <n v="2009"/>
    <s v="WD"/>
    <s v="Normal"/>
    <n v="254000"/>
    <m/>
  </r>
  <r>
    <x v="211"/>
    <n v="20"/>
    <s v="RL"/>
    <n v="98"/>
    <n v="12704"/>
    <s v="Pave"/>
    <s v="NA"/>
    <s v="Reg"/>
    <s v="Lvl"/>
    <s v="AllPub"/>
    <s v="Inside"/>
    <s v="Gtl"/>
    <s v="NridgHt"/>
    <s v="Norm"/>
    <s v="Norm"/>
    <s v="1Fam"/>
    <x v="1"/>
    <x v="2"/>
    <n v="5"/>
    <n v="2008"/>
    <n v="2009"/>
    <s v="Hip"/>
    <s v="CompShg"/>
    <s v="VinylSd"/>
    <s v="VinylSd"/>
    <s v="BrkFace"/>
    <n v="306"/>
    <s v="Ex"/>
    <s v="TA"/>
    <s v="PConc"/>
    <s v="Ex"/>
    <s v="TA"/>
    <s v="No"/>
    <s v="Unf"/>
    <n v="0"/>
    <s v="Unf"/>
    <n v="0"/>
    <n v="2042"/>
    <n v="2042"/>
    <s v="GasA"/>
    <s v="Ex"/>
    <s v="Y"/>
    <s v="SBrkr"/>
    <n v="2042"/>
    <n v="0.35773345289153813"/>
    <x v="0"/>
    <n v="0"/>
    <n v="0"/>
    <n v="2042"/>
    <n v="0"/>
    <n v="0"/>
    <n v="2"/>
    <n v="1"/>
    <n v="3"/>
    <n v="1"/>
    <s v="Ex"/>
    <n v="8"/>
    <s v="Typ"/>
    <n v="1"/>
    <s v="Gd"/>
    <s v="Attchd"/>
    <n v="2009"/>
    <s v="RFn"/>
    <n v="3"/>
    <n v="1390"/>
    <s v="TA"/>
    <s v="TA"/>
    <s v="Y"/>
    <n v="0"/>
    <n v="90"/>
    <n v="0"/>
    <n v="0"/>
    <n v="0"/>
    <n v="0"/>
    <s v="NA"/>
    <s v="NA"/>
    <s v="NA"/>
    <n v="0"/>
    <n v="8"/>
    <n v="2009"/>
    <s v="New"/>
    <s v="Partial"/>
    <n v="253293"/>
    <m/>
  </r>
  <r>
    <x v="212"/>
    <n v="60"/>
    <s v="RL"/>
    <n v="75"/>
    <n v="9675"/>
    <s v="Pave"/>
    <s v="NA"/>
    <s v="Reg"/>
    <s v="Lvl"/>
    <s v="AllPub"/>
    <s v="Inside"/>
    <s v="Gtl"/>
    <s v="Somerst"/>
    <s v="Norm"/>
    <s v="Norm"/>
    <s v="1Fam"/>
    <x v="0"/>
    <x v="3"/>
    <n v="5"/>
    <n v="2005"/>
    <n v="2005"/>
    <s v="Gable"/>
    <s v="CompShg"/>
    <s v="VinylSd"/>
    <s v="VinylSd"/>
    <s v="None"/>
    <n v="0"/>
    <s v="Gd"/>
    <s v="TA"/>
    <s v="PConc"/>
    <s v="Gd"/>
    <s v="TA"/>
    <s v="Mn"/>
    <s v="GLQ"/>
    <n v="341"/>
    <s v="Unf"/>
    <n v="0"/>
    <n v="772"/>
    <n v="1113"/>
    <s v="GasA"/>
    <s v="Ex"/>
    <s v="Y"/>
    <s v="SBrkr"/>
    <n v="1113"/>
    <n v="0.51545268182758985"/>
    <x v="0"/>
    <n v="858"/>
    <n v="0"/>
    <n v="1971"/>
    <n v="0"/>
    <n v="0"/>
    <n v="2"/>
    <n v="1"/>
    <n v="3"/>
    <n v="1"/>
    <s v="Gd"/>
    <n v="8"/>
    <s v="Typ"/>
    <n v="1"/>
    <s v="Gd"/>
    <s v="Attchd"/>
    <n v="2005"/>
    <s v="RFn"/>
    <n v="2"/>
    <n v="689"/>
    <s v="TA"/>
    <s v="TA"/>
    <s v="Y"/>
    <n v="0"/>
    <n v="48"/>
    <n v="0"/>
    <n v="0"/>
    <n v="0"/>
    <n v="0"/>
    <s v="NA"/>
    <s v="NA"/>
    <s v="NA"/>
    <n v="0"/>
    <n v="2"/>
    <n v="2009"/>
    <s v="WD"/>
    <s v="Normal"/>
    <n v="253000"/>
    <m/>
  </r>
  <r>
    <x v="213"/>
    <n v="60"/>
    <s v="FV"/>
    <n v="72"/>
    <n v="8640"/>
    <s v="Pave"/>
    <s v="NA"/>
    <s v="Reg"/>
    <s v="Lvl"/>
    <s v="AllPub"/>
    <s v="Inside"/>
    <s v="Gtl"/>
    <s v="Somerst"/>
    <s v="Norm"/>
    <s v="Norm"/>
    <s v="1Fam"/>
    <x v="0"/>
    <x v="3"/>
    <n v="5"/>
    <n v="2009"/>
    <n v="2009"/>
    <s v="Gable"/>
    <s v="CompShg"/>
    <s v="VinylSd"/>
    <s v="VinylSd"/>
    <s v="None"/>
    <n v="0"/>
    <s v="TA"/>
    <s v="TA"/>
    <s v="PConc"/>
    <s v="Gd"/>
    <s v="TA"/>
    <s v="No"/>
    <s v="GLQ"/>
    <n v="822"/>
    <s v="Unf"/>
    <n v="0"/>
    <n v="78"/>
    <n v="900"/>
    <s v="GasA"/>
    <s v="Ex"/>
    <s v="Y"/>
    <s v="SBrkr"/>
    <n v="932"/>
    <n v="0.47122382810240881"/>
    <x v="1"/>
    <n v="920"/>
    <n v="0"/>
    <n v="1852"/>
    <n v="1"/>
    <n v="0"/>
    <n v="2"/>
    <n v="1"/>
    <n v="3"/>
    <n v="1"/>
    <s v="Gd"/>
    <n v="7"/>
    <s v="Typ"/>
    <n v="1"/>
    <s v="TA"/>
    <s v="Attchd"/>
    <n v="2009"/>
    <s v="RFn"/>
    <n v="2"/>
    <n v="644"/>
    <s v="TA"/>
    <s v="TA"/>
    <s v="Y"/>
    <n v="168"/>
    <n v="108"/>
    <n v="0"/>
    <n v="0"/>
    <n v="0"/>
    <n v="0"/>
    <s v="NA"/>
    <s v="NA"/>
    <s v="NA"/>
    <n v="0"/>
    <n v="7"/>
    <n v="2009"/>
    <s v="New"/>
    <s v="Partial"/>
    <n v="252678"/>
    <m/>
  </r>
  <r>
    <x v="214"/>
    <n v="60"/>
    <s v="FV"/>
    <n v="85"/>
    <n v="10574"/>
    <s v="Pave"/>
    <s v="NA"/>
    <s v="Reg"/>
    <s v="Lvl"/>
    <s v="AllPub"/>
    <s v="Inside"/>
    <s v="Gtl"/>
    <s v="Somerst"/>
    <s v="Norm"/>
    <s v="Norm"/>
    <s v="1Fam"/>
    <x v="0"/>
    <x v="2"/>
    <n v="5"/>
    <n v="2005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82"/>
    <n v="1082"/>
    <s v="GasA"/>
    <s v="Ex"/>
    <s v="Y"/>
    <s v="SBrkr"/>
    <n v="1082"/>
    <n v="0.85772512880116192"/>
    <x v="1"/>
    <n v="871"/>
    <n v="0"/>
    <n v="1953"/>
    <n v="0"/>
    <n v="0"/>
    <n v="2"/>
    <n v="1"/>
    <n v="3"/>
    <n v="1"/>
    <s v="Gd"/>
    <n v="9"/>
    <s v="Typ"/>
    <n v="1"/>
    <s v="Gd"/>
    <s v="Attchd"/>
    <n v="2005"/>
    <s v="RFn"/>
    <n v="3"/>
    <n v="1043"/>
    <s v="TA"/>
    <s v="TA"/>
    <s v="Y"/>
    <n v="160"/>
    <n v="50"/>
    <n v="0"/>
    <n v="0"/>
    <n v="0"/>
    <n v="0"/>
    <s v="NA"/>
    <s v="NA"/>
    <s v="NA"/>
    <n v="0"/>
    <n v="5"/>
    <n v="2009"/>
    <s v="WD"/>
    <s v="Normal"/>
    <n v="252000"/>
    <m/>
  </r>
  <r>
    <x v="215"/>
    <n v="120"/>
    <s v="RL"/>
    <n v="41"/>
    <n v="5330"/>
    <s v="Pave"/>
    <s v="NA"/>
    <s v="Reg"/>
    <s v="Lvl"/>
    <s v="AllPub"/>
    <s v="Inside"/>
    <s v="Gtl"/>
    <s v="StoneBr"/>
    <s v="Norm"/>
    <s v="Norm"/>
    <s v="TwnhsE"/>
    <x v="1"/>
    <x v="2"/>
    <n v="5"/>
    <n v="2000"/>
    <n v="2000"/>
    <s v="Gable"/>
    <s v="CompShg"/>
    <s v="CemntBd"/>
    <s v="CmentBd"/>
    <s v="None"/>
    <n v="0"/>
    <s v="Gd"/>
    <s v="TA"/>
    <s v="PConc"/>
    <s v="Gd"/>
    <s v="TA"/>
    <s v="Av"/>
    <s v="GLQ"/>
    <n v="1196"/>
    <s v="Unf"/>
    <n v="0"/>
    <n v="298"/>
    <n v="1494"/>
    <s v="GasA"/>
    <s v="Ex"/>
    <s v="Y"/>
    <s v="SBrkr"/>
    <n v="1652"/>
    <n v="0.31105677363873585"/>
    <x v="0"/>
    <n v="0"/>
    <n v="0"/>
    <n v="1652"/>
    <n v="1"/>
    <n v="0"/>
    <n v="2"/>
    <n v="0"/>
    <n v="2"/>
    <n v="1"/>
    <s v="Ex"/>
    <n v="6"/>
    <s v="Typ"/>
    <n v="0"/>
    <s v="NA"/>
    <s v="Attchd"/>
    <n v="2000"/>
    <s v="RFn"/>
    <n v="2"/>
    <n v="499"/>
    <s v="TA"/>
    <s v="TA"/>
    <s v="Y"/>
    <n v="96"/>
    <n v="48"/>
    <n v="0"/>
    <n v="0"/>
    <n v="0"/>
    <n v="0"/>
    <s v="NA"/>
    <s v="NA"/>
    <s v="NA"/>
    <n v="0"/>
    <n v="8"/>
    <n v="2007"/>
    <s v="WD"/>
    <s v="Normal"/>
    <n v="251000"/>
    <m/>
  </r>
  <r>
    <x v="216"/>
    <n v="20"/>
    <s v="FV"/>
    <n v="72"/>
    <n v="8640"/>
    <s v="Pave"/>
    <s v="NA"/>
    <s v="Reg"/>
    <s v="Lvl"/>
    <s v="AllPub"/>
    <s v="Inside"/>
    <s v="Gtl"/>
    <s v="Somerst"/>
    <s v="Norm"/>
    <s v="Norm"/>
    <s v="1Fam"/>
    <x v="1"/>
    <x v="3"/>
    <n v="5"/>
    <n v="2007"/>
    <n v="2008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372"/>
    <n v="1372"/>
    <s v="GasA"/>
    <s v="Ex"/>
    <s v="Y"/>
    <s v="SBrkr"/>
    <n v="1372"/>
    <n v="0.57421282422306752"/>
    <x v="0"/>
    <n v="0"/>
    <n v="0"/>
    <n v="1372"/>
    <n v="0"/>
    <n v="0"/>
    <n v="2"/>
    <n v="0"/>
    <n v="3"/>
    <n v="1"/>
    <s v="Gd"/>
    <n v="6"/>
    <s v="Typ"/>
    <n v="0"/>
    <s v="NA"/>
    <s v="Attchd"/>
    <n v="2008"/>
    <s v="Fin"/>
    <n v="2"/>
    <n v="529"/>
    <s v="TA"/>
    <s v="TA"/>
    <s v="Y"/>
    <n v="0"/>
    <n v="140"/>
    <n v="0"/>
    <n v="0"/>
    <n v="0"/>
    <n v="0"/>
    <s v="NA"/>
    <s v="NA"/>
    <s v="NA"/>
    <n v="0"/>
    <n v="5"/>
    <n v="2008"/>
    <s v="New"/>
    <s v="Partial"/>
    <n v="250580"/>
    <m/>
  </r>
  <r>
    <x v="217"/>
    <n v="60"/>
    <s v="RL"/>
    <n v="84"/>
    <n v="14260"/>
    <s v="Pave"/>
    <s v="NA"/>
    <s v="IR1"/>
    <s v="Lvl"/>
    <s v="AllPub"/>
    <s v="FR2"/>
    <s v="Gtl"/>
    <s v="NoRidge"/>
    <s v="Norm"/>
    <s v="Norm"/>
    <s v="1Fam"/>
    <x v="0"/>
    <x v="2"/>
    <n v="5"/>
    <n v="2000"/>
    <n v="2000"/>
    <s v="Gable"/>
    <s v="CompShg"/>
    <s v="VinylSd"/>
    <s v="VinylSd"/>
    <s v="BrkFace"/>
    <n v="350"/>
    <s v="Gd"/>
    <s v="TA"/>
    <s v="PConc"/>
    <s v="Gd"/>
    <s v="TA"/>
    <s v="Av"/>
    <s v="GLQ"/>
    <n v="655"/>
    <s v="Unf"/>
    <n v="0"/>
    <n v="490"/>
    <n v="1145"/>
    <s v="GasA"/>
    <s v="Ex"/>
    <s v="Y"/>
    <s v="SBrkr"/>
    <n v="1145"/>
    <n v="0.3769092657874914"/>
    <x v="0"/>
    <n v="1053"/>
    <n v="0"/>
    <n v="2198"/>
    <n v="1"/>
    <n v="0"/>
    <n v="2"/>
    <n v="1"/>
    <n v="4"/>
    <n v="1"/>
    <s v="Gd"/>
    <n v="9"/>
    <s v="Typ"/>
    <n v="1"/>
    <s v="TA"/>
    <s v="Attchd"/>
    <n v="2000"/>
    <s v="RFn"/>
    <n v="3"/>
    <n v="836"/>
    <s v="TA"/>
    <s v="TA"/>
    <s v="Y"/>
    <n v="192"/>
    <n v="84"/>
    <n v="0"/>
    <n v="0"/>
    <n v="0"/>
    <n v="0"/>
    <s v="NA"/>
    <s v="NA"/>
    <s v="NA"/>
    <n v="0"/>
    <n v="12"/>
    <n v="2008"/>
    <s v="WD"/>
    <s v="Normal"/>
    <n v="250000"/>
    <m/>
  </r>
  <r>
    <x v="218"/>
    <n v="60"/>
    <s v="FV"/>
    <n v="75"/>
    <n v="9375"/>
    <s v="Pave"/>
    <s v="NA"/>
    <s v="Reg"/>
    <s v="Lvl"/>
    <s v="AllPub"/>
    <s v="Inside"/>
    <s v="Gtl"/>
    <s v="Somerst"/>
    <s v="Norm"/>
    <s v="Norm"/>
    <s v="1Fam"/>
    <x v="0"/>
    <x v="2"/>
    <n v="5"/>
    <n v="2003"/>
    <n v="2004"/>
    <s v="Hip"/>
    <s v="CompShg"/>
    <s v="VinylSd"/>
    <s v="VinylSd"/>
    <s v="BrkFace"/>
    <n v="768"/>
    <s v="Gd"/>
    <s v="TA"/>
    <s v="PConc"/>
    <s v="Ex"/>
    <s v="TA"/>
    <s v="No"/>
    <s v="Unf"/>
    <n v="0"/>
    <s v="Unf"/>
    <n v="0"/>
    <n v="1053"/>
    <n v="1053"/>
    <s v="GasA"/>
    <s v="Ex"/>
    <s v="Y"/>
    <s v="SBrkr"/>
    <n v="1053"/>
    <n v="4.0880963486760624E-2"/>
    <x v="1"/>
    <n v="939"/>
    <n v="0"/>
    <n v="1992"/>
    <n v="0"/>
    <n v="0"/>
    <n v="2"/>
    <n v="1"/>
    <n v="3"/>
    <n v="1"/>
    <s v="Gd"/>
    <n v="9"/>
    <s v="Typ"/>
    <n v="1"/>
    <s v="Gd"/>
    <s v="Attchd"/>
    <n v="2003"/>
    <s v="RFn"/>
    <n v="2"/>
    <n v="648"/>
    <s v="TA"/>
    <s v="TA"/>
    <s v="Y"/>
    <n v="140"/>
    <n v="45"/>
    <n v="0"/>
    <n v="0"/>
    <n v="0"/>
    <n v="0"/>
    <s v="NA"/>
    <s v="NA"/>
    <s v="NA"/>
    <n v="0"/>
    <n v="8"/>
    <n v="2008"/>
    <s v="WD"/>
    <s v="Normal"/>
    <n v="250000"/>
    <m/>
  </r>
  <r>
    <x v="219"/>
    <n v="20"/>
    <s v="RL"/>
    <n v="98"/>
    <n v="11428"/>
    <s v="Pave"/>
    <s v="NA"/>
    <s v="IR1"/>
    <s v="Lvl"/>
    <s v="AllPub"/>
    <s v="Inside"/>
    <s v="Gtl"/>
    <s v="NridgHt"/>
    <s v="Norm"/>
    <s v="Norm"/>
    <s v="1Fam"/>
    <x v="1"/>
    <x v="2"/>
    <n v="5"/>
    <n v="2006"/>
    <n v="2006"/>
    <s v="Gable"/>
    <s v="CompShg"/>
    <s v="VinylSd"/>
    <s v="VinylSd"/>
    <s v="Stone"/>
    <n v="248"/>
    <s v="Gd"/>
    <s v="TA"/>
    <s v="PConc"/>
    <s v="Gd"/>
    <s v="TA"/>
    <s v="No"/>
    <s v="Unf"/>
    <n v="0"/>
    <s v="Unf"/>
    <n v="0"/>
    <n v="1626"/>
    <n v="1626"/>
    <s v="GasA"/>
    <s v="Ex"/>
    <s v="Y"/>
    <s v="SBrkr"/>
    <n v="1634"/>
    <n v="0.71368776045545401"/>
    <x v="0"/>
    <n v="0"/>
    <n v="0"/>
    <n v="1634"/>
    <n v="0"/>
    <n v="0"/>
    <n v="2"/>
    <n v="0"/>
    <n v="3"/>
    <n v="1"/>
    <s v="Gd"/>
    <n v="7"/>
    <s v="Typ"/>
    <n v="1"/>
    <s v="Gd"/>
    <s v="Attchd"/>
    <n v="2006"/>
    <s v="RFn"/>
    <n v="3"/>
    <n v="866"/>
    <s v="TA"/>
    <s v="TA"/>
    <s v="Y"/>
    <n v="0"/>
    <n v="44"/>
    <n v="0"/>
    <n v="0"/>
    <n v="0"/>
    <n v="0"/>
    <s v="NA"/>
    <s v="NA"/>
    <s v="NA"/>
    <n v="0"/>
    <n v="5"/>
    <n v="2007"/>
    <s v="WD"/>
    <s v="Normal"/>
    <n v="250000"/>
    <m/>
  </r>
  <r>
    <x v="220"/>
    <n v="60"/>
    <s v="RL"/>
    <s v="NA"/>
    <n v="11029"/>
    <s v="Pave"/>
    <s v="NA"/>
    <s v="IR1"/>
    <s v="Lvl"/>
    <s v="AllPub"/>
    <s v="Corner"/>
    <s v="Gtl"/>
    <s v="NWAmes"/>
    <s v="PosA"/>
    <s v="Norm"/>
    <s v="1Fam"/>
    <x v="0"/>
    <x v="4"/>
    <n v="7"/>
    <n v="1968"/>
    <n v="1984"/>
    <s v="Gable"/>
    <s v="CompShg"/>
    <s v="HdBoard"/>
    <s v="HdBoard"/>
    <s v="BrkFace"/>
    <n v="220"/>
    <s v="TA"/>
    <s v="TA"/>
    <s v="CBlock"/>
    <s v="TA"/>
    <s v="TA"/>
    <s v="Mn"/>
    <s v="BLQ"/>
    <n v="619"/>
    <s v="Unf"/>
    <n v="0"/>
    <n v="435"/>
    <n v="1054"/>
    <s v="GasA"/>
    <s v="TA"/>
    <s v="Y"/>
    <s v="SBrkr"/>
    <n v="1512"/>
    <n v="0.46773877389271223"/>
    <x v="0"/>
    <n v="1142"/>
    <n v="0"/>
    <n v="2654"/>
    <n v="1"/>
    <n v="0"/>
    <n v="2"/>
    <n v="1"/>
    <n v="4"/>
    <n v="1"/>
    <s v="Gd"/>
    <n v="9"/>
    <s v="Typ"/>
    <n v="1"/>
    <s v="Gd"/>
    <s v="Attchd"/>
    <n v="1968"/>
    <s v="Unf"/>
    <n v="2"/>
    <n v="619"/>
    <s v="TA"/>
    <s v="TA"/>
    <s v="Y"/>
    <n v="0"/>
    <n v="65"/>
    <n v="0"/>
    <n v="0"/>
    <n v="222"/>
    <n v="0"/>
    <s v="NA"/>
    <s v="NA"/>
    <s v="NA"/>
    <n v="0"/>
    <n v="8"/>
    <n v="2006"/>
    <s v="WD"/>
    <s v="Normal"/>
    <n v="250000"/>
    <m/>
  </r>
  <r>
    <x v="221"/>
    <n v="50"/>
    <s v="RL"/>
    <n v="86"/>
    <n v="11500"/>
    <s v="Pave"/>
    <s v="NA"/>
    <s v="IR1"/>
    <s v="Lvl"/>
    <s v="AllPub"/>
    <s v="Inside"/>
    <s v="Gtl"/>
    <s v="Crawfor"/>
    <s v="Norm"/>
    <s v="Norm"/>
    <s v="1Fam"/>
    <x v="3"/>
    <x v="3"/>
    <n v="7"/>
    <n v="1936"/>
    <n v="1987"/>
    <s v="Gable"/>
    <s v="CompShg"/>
    <s v="BrkFace"/>
    <s v="BrkFace"/>
    <s v="None"/>
    <n v="0"/>
    <s v="Gd"/>
    <s v="TA"/>
    <s v="CBlock"/>
    <s v="Gd"/>
    <s v="TA"/>
    <s v="No"/>
    <s v="Rec"/>
    <n v="223"/>
    <s v="Unf"/>
    <n v="0"/>
    <n v="794"/>
    <n v="1017"/>
    <s v="GasA"/>
    <s v="Gd"/>
    <s v="Y"/>
    <s v="SBrkr"/>
    <n v="1020"/>
    <n v="0.97793352443526727"/>
    <x v="1"/>
    <n v="1037"/>
    <n v="0"/>
    <n v="2057"/>
    <n v="0"/>
    <n v="0"/>
    <n v="1"/>
    <n v="1"/>
    <n v="3"/>
    <n v="1"/>
    <s v="Gd"/>
    <n v="6"/>
    <s v="Typ"/>
    <n v="1"/>
    <s v="Gd"/>
    <s v="Attchd"/>
    <n v="1936"/>
    <s v="Fin"/>
    <n v="1"/>
    <n v="180"/>
    <s v="Fa"/>
    <s v="TA"/>
    <s v="Y"/>
    <n v="0"/>
    <n v="0"/>
    <n v="0"/>
    <n v="0"/>
    <n v="322"/>
    <n v="0"/>
    <s v="NA"/>
    <s v="NA"/>
    <s v="NA"/>
    <n v="0"/>
    <n v="6"/>
    <n v="2006"/>
    <s v="WD"/>
    <s v="Normal"/>
    <n v="250000"/>
    <m/>
  </r>
  <r>
    <x v="222"/>
    <n v="60"/>
    <s v="RL"/>
    <s v="NA"/>
    <n v="11170"/>
    <s v="Pave"/>
    <s v="NA"/>
    <s v="IR2"/>
    <s v="Lvl"/>
    <s v="AllPub"/>
    <s v="Corner"/>
    <s v="Gtl"/>
    <s v="Timber"/>
    <s v="Norm"/>
    <s v="Norm"/>
    <s v="1Fam"/>
    <x v="0"/>
    <x v="3"/>
    <n v="5"/>
    <n v="1990"/>
    <n v="1991"/>
    <s v="Gable"/>
    <s v="CompShg"/>
    <s v="MetalSd"/>
    <s v="MetalSd"/>
    <s v="None"/>
    <n v="0"/>
    <s v="TA"/>
    <s v="TA"/>
    <s v="Wood"/>
    <s v="Gd"/>
    <s v="TA"/>
    <s v="No"/>
    <s v="LwQ"/>
    <n v="1216"/>
    <s v="Unf"/>
    <n v="0"/>
    <n v="0"/>
    <n v="1216"/>
    <s v="GasA"/>
    <s v="Ex"/>
    <s v="Y"/>
    <s v="SBrkr"/>
    <n v="1298"/>
    <n v="0.64852289619657821"/>
    <x v="0"/>
    <n v="1216"/>
    <n v="0"/>
    <n v="2514"/>
    <n v="0"/>
    <n v="0"/>
    <n v="2"/>
    <n v="1"/>
    <n v="4"/>
    <n v="1"/>
    <s v="TA"/>
    <n v="8"/>
    <s v="Typ"/>
    <n v="0"/>
    <s v="NA"/>
    <s v="Attchd"/>
    <n v="1990"/>
    <s v="Fin"/>
    <n v="2"/>
    <n v="693"/>
    <s v="TA"/>
    <s v="TA"/>
    <s v="Y"/>
    <n v="0"/>
    <n v="0"/>
    <n v="0"/>
    <n v="0"/>
    <n v="0"/>
    <n v="0"/>
    <s v="NA"/>
    <s v="GdPrv"/>
    <s v="NA"/>
    <n v="0"/>
    <n v="4"/>
    <n v="2006"/>
    <s v="WD"/>
    <s v="Normal"/>
    <n v="250000"/>
    <m/>
  </r>
  <r>
    <x v="223"/>
    <n v="60"/>
    <s v="FV"/>
    <n v="85"/>
    <n v="10625"/>
    <s v="Pave"/>
    <s v="NA"/>
    <s v="Reg"/>
    <s v="Lvl"/>
    <s v="AllPub"/>
    <s v="Inside"/>
    <s v="Gtl"/>
    <s v="Somerst"/>
    <s v="Norm"/>
    <s v="Norm"/>
    <s v="1Fam"/>
    <x v="0"/>
    <x v="3"/>
    <n v="5"/>
    <n v="2005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026"/>
    <n v="1026"/>
    <s v="GasA"/>
    <s v="Ex"/>
    <s v="Y"/>
    <s v="SBrkr"/>
    <n v="1026"/>
    <n v="0.86886374054473448"/>
    <x v="1"/>
    <n v="932"/>
    <n v="0"/>
    <n v="1958"/>
    <n v="0"/>
    <n v="0"/>
    <n v="2"/>
    <n v="1"/>
    <n v="3"/>
    <n v="1"/>
    <s v="Gd"/>
    <n v="9"/>
    <s v="Typ"/>
    <n v="1"/>
    <s v="Gd"/>
    <s v="Attchd"/>
    <n v="2005"/>
    <s v="Fin"/>
    <n v="3"/>
    <n v="936"/>
    <s v="TA"/>
    <s v="TA"/>
    <s v="Y"/>
    <n v="154"/>
    <n v="210"/>
    <n v="0"/>
    <n v="0"/>
    <n v="0"/>
    <n v="0"/>
    <s v="NA"/>
    <s v="NA"/>
    <s v="NA"/>
    <n v="0"/>
    <n v="7"/>
    <n v="2008"/>
    <s v="WD"/>
    <s v="Normal"/>
    <n v="250000"/>
    <m/>
  </r>
  <r>
    <x v="224"/>
    <n v="60"/>
    <s v="RL"/>
    <n v="80"/>
    <n v="16692"/>
    <s v="Pave"/>
    <s v="NA"/>
    <s v="IR1"/>
    <s v="Lvl"/>
    <s v="AllPub"/>
    <s v="Inside"/>
    <s v="Gtl"/>
    <s v="NWAmes"/>
    <s v="RRAn"/>
    <s v="Norm"/>
    <s v="1Fam"/>
    <x v="0"/>
    <x v="3"/>
    <n v="5"/>
    <n v="1978"/>
    <n v="1978"/>
    <s v="Gable"/>
    <s v="CompShg"/>
    <s v="Plywood"/>
    <s v="Plywood"/>
    <s v="BrkFace"/>
    <n v="184"/>
    <s v="TA"/>
    <s v="TA"/>
    <s v="CBlock"/>
    <s v="Gd"/>
    <s v="TA"/>
    <s v="No"/>
    <s v="BLQ"/>
    <n v="790"/>
    <s v="LwQ"/>
    <n v="469"/>
    <n v="133"/>
    <n v="1392"/>
    <s v="GasA"/>
    <s v="TA"/>
    <s v="Y"/>
    <s v="SBrkr"/>
    <n v="1392"/>
    <n v="0.11333125166135782"/>
    <x v="0"/>
    <n v="1392"/>
    <n v="0"/>
    <n v="2784"/>
    <n v="1"/>
    <n v="0"/>
    <n v="3"/>
    <n v="1"/>
    <n v="5"/>
    <n v="1"/>
    <s v="Gd"/>
    <n v="12"/>
    <s v="Typ"/>
    <n v="2"/>
    <s v="TA"/>
    <s v="Attchd"/>
    <n v="1978"/>
    <s v="RFn"/>
    <n v="2"/>
    <n v="564"/>
    <s v="TA"/>
    <s v="TA"/>
    <s v="Y"/>
    <n v="0"/>
    <n v="112"/>
    <n v="0"/>
    <n v="0"/>
    <n v="440"/>
    <n v="519"/>
    <s v="Fa"/>
    <s v="MnPrv"/>
    <s v="TenC"/>
    <n v="2000"/>
    <n v="7"/>
    <n v="2006"/>
    <s v="WD"/>
    <s v="Normal"/>
    <n v="250000"/>
    <m/>
  </r>
  <r>
    <x v="225"/>
    <n v="20"/>
    <s v="FV"/>
    <n v="84"/>
    <n v="11096"/>
    <s v="Pave"/>
    <s v="NA"/>
    <s v="Reg"/>
    <s v="Lvl"/>
    <s v="AllPub"/>
    <s v="Inside"/>
    <s v="Gtl"/>
    <s v="Somerst"/>
    <s v="Norm"/>
    <s v="Norm"/>
    <s v="1Fam"/>
    <x v="1"/>
    <x v="2"/>
    <n v="5"/>
    <n v="2006"/>
    <n v="2006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632"/>
    <n v="1656"/>
    <s v="GasA"/>
    <s v="Ex"/>
    <s v="Y"/>
    <s v="SBrkr"/>
    <n v="1656"/>
    <n v="0.63039752868106913"/>
    <x v="0"/>
    <n v="0"/>
    <n v="0"/>
    <n v="1656"/>
    <n v="0"/>
    <n v="0"/>
    <n v="2"/>
    <n v="0"/>
    <n v="3"/>
    <n v="1"/>
    <s v="Gd"/>
    <n v="7"/>
    <s v="Typ"/>
    <n v="0"/>
    <s v="NA"/>
    <s v="Attchd"/>
    <n v="2006"/>
    <s v="RFn"/>
    <n v="3"/>
    <n v="826"/>
    <s v="TA"/>
    <s v="TA"/>
    <s v="Y"/>
    <n v="0"/>
    <n v="146"/>
    <n v="0"/>
    <n v="0"/>
    <n v="0"/>
    <n v="0"/>
    <s v="NA"/>
    <s v="NA"/>
    <s v="NA"/>
    <n v="0"/>
    <n v="7"/>
    <n v="2007"/>
    <s v="WD"/>
    <s v="Normal"/>
    <n v="249700"/>
    <m/>
  </r>
  <r>
    <x v="226"/>
    <n v="20"/>
    <s v="RL"/>
    <n v="67"/>
    <n v="10656"/>
    <s v="Pave"/>
    <s v="NA"/>
    <s v="IR1"/>
    <s v="HLS"/>
    <s v="AllPub"/>
    <s v="Inside"/>
    <s v="Gtl"/>
    <s v="Timber"/>
    <s v="Norm"/>
    <s v="Norm"/>
    <s v="1Fam"/>
    <x v="1"/>
    <x v="2"/>
    <n v="5"/>
    <n v="2006"/>
    <n v="2007"/>
    <s v="Gable"/>
    <s v="CompShg"/>
    <s v="VinylSd"/>
    <s v="VinylSd"/>
    <s v="Stone"/>
    <n v="274"/>
    <s v="Gd"/>
    <s v="TA"/>
    <s v="PConc"/>
    <s v="Gd"/>
    <s v="TA"/>
    <s v="Av"/>
    <s v="Unf"/>
    <n v="0"/>
    <s v="Unf"/>
    <n v="0"/>
    <n v="1638"/>
    <n v="1638"/>
    <s v="GasA"/>
    <s v="Ex"/>
    <s v="Y"/>
    <s v="SBrkr"/>
    <n v="1646"/>
    <n v="0.17001239393359335"/>
    <x v="0"/>
    <n v="0"/>
    <n v="0"/>
    <n v="1646"/>
    <n v="0"/>
    <n v="0"/>
    <n v="2"/>
    <n v="0"/>
    <n v="3"/>
    <n v="1"/>
    <s v="Gd"/>
    <n v="6"/>
    <s v="Typ"/>
    <n v="1"/>
    <s v="Gd"/>
    <s v="Attchd"/>
    <n v="2007"/>
    <s v="RFn"/>
    <n v="3"/>
    <n v="870"/>
    <s v="TA"/>
    <s v="TA"/>
    <s v="Y"/>
    <n v="192"/>
    <n v="80"/>
    <n v="0"/>
    <n v="0"/>
    <n v="0"/>
    <n v="0"/>
    <s v="NA"/>
    <s v="NA"/>
    <s v="NA"/>
    <n v="0"/>
    <n v="11"/>
    <n v="2007"/>
    <s v="New"/>
    <s v="Partial"/>
    <n v="248900"/>
    <m/>
  </r>
  <r>
    <x v="227"/>
    <n v="20"/>
    <s v="RL"/>
    <n v="83"/>
    <n v="9849"/>
    <s v="Pave"/>
    <s v="NA"/>
    <s v="Reg"/>
    <s v="Lvl"/>
    <s v="AllPub"/>
    <s v="Inside"/>
    <s v="Gtl"/>
    <s v="Somerst"/>
    <s v="Norm"/>
    <s v="Norm"/>
    <s v="1Fam"/>
    <x v="1"/>
    <x v="3"/>
    <n v="6"/>
    <n v="2007"/>
    <n v="2007"/>
    <s v="Hip"/>
    <s v="CompShg"/>
    <s v="VinylSd"/>
    <s v="VinylSd"/>
    <s v="Stone"/>
    <n v="0"/>
    <s v="Gd"/>
    <s v="TA"/>
    <s v="PConc"/>
    <s v="Gd"/>
    <s v="TA"/>
    <s v="Av"/>
    <s v="Unf"/>
    <n v="0"/>
    <s v="Unf"/>
    <n v="0"/>
    <n v="1689"/>
    <n v="1689"/>
    <s v="GasA"/>
    <s v="Ex"/>
    <s v="Y"/>
    <s v="SBrkr"/>
    <n v="1689"/>
    <n v="0.76742602736908472"/>
    <x v="0"/>
    <n v="0"/>
    <n v="0"/>
    <n v="1689"/>
    <n v="0"/>
    <n v="0"/>
    <n v="2"/>
    <n v="0"/>
    <n v="3"/>
    <n v="1"/>
    <s v="Gd"/>
    <n v="7"/>
    <s v="Typ"/>
    <n v="0"/>
    <s v="NA"/>
    <s v="Attchd"/>
    <n v="2007"/>
    <s v="RFn"/>
    <n v="3"/>
    <n v="954"/>
    <s v="TA"/>
    <s v="TA"/>
    <s v="Y"/>
    <n v="0"/>
    <n v="56"/>
    <n v="0"/>
    <n v="0"/>
    <n v="0"/>
    <n v="0"/>
    <s v="NA"/>
    <s v="NA"/>
    <s v="NA"/>
    <n v="0"/>
    <n v="6"/>
    <n v="2007"/>
    <s v="New"/>
    <s v="Partial"/>
    <n v="248328"/>
    <m/>
  </r>
  <r>
    <x v="228"/>
    <n v="60"/>
    <s v="RL"/>
    <s v="NA"/>
    <n v="11000"/>
    <s v="Pave"/>
    <s v="NA"/>
    <s v="Reg"/>
    <s v="Lvl"/>
    <s v="AllPub"/>
    <s v="FR2"/>
    <s v="Gtl"/>
    <s v="NoRidge"/>
    <s v="Norm"/>
    <s v="Norm"/>
    <s v="1Fam"/>
    <x v="0"/>
    <x v="2"/>
    <n v="5"/>
    <n v="2000"/>
    <n v="2000"/>
    <s v="Gable"/>
    <s v="CompShg"/>
    <s v="VinylSd"/>
    <s v="VinylSd"/>
    <s v="BrkFace"/>
    <n v="72"/>
    <s v="Gd"/>
    <s v="TA"/>
    <s v="PConc"/>
    <s v="Gd"/>
    <s v="TA"/>
    <s v="No"/>
    <s v="Unf"/>
    <n v="0"/>
    <s v="Unf"/>
    <n v="0"/>
    <n v="969"/>
    <n v="969"/>
    <s v="GasA"/>
    <s v="Ex"/>
    <s v="Y"/>
    <s v="SBrkr"/>
    <n v="997"/>
    <n v="0.74467304103824283"/>
    <x v="1"/>
    <n v="1288"/>
    <n v="0"/>
    <n v="2285"/>
    <n v="0"/>
    <n v="0"/>
    <n v="2"/>
    <n v="1"/>
    <n v="4"/>
    <n v="1"/>
    <s v="Gd"/>
    <n v="8"/>
    <s v="Typ"/>
    <n v="1"/>
    <s v="TA"/>
    <s v="BuiltIn"/>
    <n v="2000"/>
    <s v="Fin"/>
    <n v="3"/>
    <n v="648"/>
    <s v="TA"/>
    <s v="TA"/>
    <s v="Y"/>
    <n v="0"/>
    <n v="56"/>
    <n v="0"/>
    <n v="0"/>
    <n v="0"/>
    <n v="0"/>
    <s v="NA"/>
    <s v="NA"/>
    <s v="NA"/>
    <n v="0"/>
    <n v="6"/>
    <n v="2007"/>
    <s v="WD"/>
    <s v="Normal"/>
    <n v="248000"/>
    <m/>
  </r>
  <r>
    <x v="229"/>
    <n v="60"/>
    <s v="RL"/>
    <s v="NA"/>
    <n v="29959"/>
    <s v="Pave"/>
    <s v="NA"/>
    <s v="IR2"/>
    <s v="Lvl"/>
    <s v="AllPub"/>
    <s v="FR2"/>
    <s v="Gtl"/>
    <s v="NoRidge"/>
    <s v="Norm"/>
    <s v="Norm"/>
    <s v="1Fam"/>
    <x v="0"/>
    <x v="3"/>
    <n v="6"/>
    <n v="1994"/>
    <n v="1994"/>
    <s v="Gable"/>
    <s v="CompShg"/>
    <s v="HdBoard"/>
    <s v="HdBoard"/>
    <s v="None"/>
    <n v="0"/>
    <s v="Gd"/>
    <s v="TA"/>
    <s v="PConc"/>
    <s v="Gd"/>
    <s v="TA"/>
    <s v="No"/>
    <s v="GLQ"/>
    <n v="595"/>
    <s v="Unf"/>
    <n v="0"/>
    <n v="378"/>
    <n v="973"/>
    <s v="GasA"/>
    <s v="Ex"/>
    <s v="Y"/>
    <s v="SBrkr"/>
    <n v="979"/>
    <n v="0.38457358605762992"/>
    <x v="1"/>
    <n v="871"/>
    <n v="0"/>
    <n v="1850"/>
    <n v="0"/>
    <n v="0"/>
    <n v="2"/>
    <n v="1"/>
    <n v="3"/>
    <n v="1"/>
    <s v="Gd"/>
    <n v="7"/>
    <s v="Typ"/>
    <n v="1"/>
    <s v="Gd"/>
    <s v="BuiltIn"/>
    <n v="1994"/>
    <s v="Fin"/>
    <n v="2"/>
    <n v="467"/>
    <s v="TA"/>
    <s v="TA"/>
    <s v="Y"/>
    <n v="168"/>
    <n v="98"/>
    <n v="0"/>
    <n v="0"/>
    <n v="0"/>
    <n v="0"/>
    <s v="NA"/>
    <s v="NA"/>
    <s v="NA"/>
    <n v="0"/>
    <n v="1"/>
    <n v="2009"/>
    <s v="WD"/>
    <s v="Normal"/>
    <n v="248000"/>
    <m/>
  </r>
  <r>
    <x v="230"/>
    <n v="120"/>
    <s v="RL"/>
    <n v="53"/>
    <n v="4045"/>
    <s v="Pave"/>
    <s v="NA"/>
    <s v="Reg"/>
    <s v="Lvl"/>
    <s v="AllPub"/>
    <s v="Inside"/>
    <s v="Gtl"/>
    <s v="Blmngtn"/>
    <s v="Norm"/>
    <s v="Norm"/>
    <s v="TwnhsE"/>
    <x v="1"/>
    <x v="3"/>
    <n v="5"/>
    <n v="2006"/>
    <n v="2006"/>
    <s v="Hip"/>
    <s v="CompShg"/>
    <s v="VinylSd"/>
    <s v="VinylSd"/>
    <s v="BrkFace"/>
    <n v="45"/>
    <s v="Gd"/>
    <s v="TA"/>
    <s v="PConc"/>
    <s v="Gd"/>
    <s v="TA"/>
    <s v="Av"/>
    <s v="GLQ"/>
    <n v="1070"/>
    <s v="Unf"/>
    <n v="0"/>
    <n v="286"/>
    <n v="1356"/>
    <s v="GasA"/>
    <s v="Ex"/>
    <s v="Y"/>
    <s v="SBrkr"/>
    <n v="1500"/>
    <n v="0.96488635261997879"/>
    <x v="0"/>
    <n v="0"/>
    <n v="0"/>
    <n v="1500"/>
    <n v="1"/>
    <n v="0"/>
    <n v="2"/>
    <n v="0"/>
    <n v="2"/>
    <n v="1"/>
    <s v="Gd"/>
    <n v="6"/>
    <s v="Typ"/>
    <n v="1"/>
    <s v="Gd"/>
    <s v="Attchd"/>
    <n v="2006"/>
    <s v="Fin"/>
    <n v="3"/>
    <n v="648"/>
    <s v="TA"/>
    <s v="TA"/>
    <s v="Y"/>
    <n v="161"/>
    <n v="20"/>
    <n v="0"/>
    <n v="0"/>
    <n v="0"/>
    <n v="0"/>
    <s v="NA"/>
    <s v="NA"/>
    <s v="NA"/>
    <n v="0"/>
    <n v="10"/>
    <n v="2006"/>
    <s v="New"/>
    <s v="Partial"/>
    <n v="246578"/>
    <m/>
  </r>
  <r>
    <x v="231"/>
    <n v="120"/>
    <s v="RL"/>
    <n v="38"/>
    <n v="14963"/>
    <s v="Pave"/>
    <s v="NA"/>
    <s v="IR2"/>
    <s v="Lvl"/>
    <s v="AllPub"/>
    <s v="Inside"/>
    <s v="Gtl"/>
    <s v="Veenker"/>
    <s v="Norm"/>
    <s v="Norm"/>
    <s v="TwnhsE"/>
    <x v="1"/>
    <x v="2"/>
    <n v="5"/>
    <n v="1996"/>
    <n v="1996"/>
    <s v="Gable"/>
    <s v="CompShg"/>
    <s v="BrkFace"/>
    <s v="BrkFace"/>
    <s v="None"/>
    <n v="0"/>
    <s v="Gd"/>
    <s v="TA"/>
    <s v="PConc"/>
    <s v="Gd"/>
    <s v="TA"/>
    <s v="No"/>
    <s v="GLQ"/>
    <n v="786"/>
    <s v="Unf"/>
    <n v="0"/>
    <n v="474"/>
    <n v="1260"/>
    <s v="GasA"/>
    <s v="Ex"/>
    <s v="Y"/>
    <s v="SBrkr"/>
    <n v="1288"/>
    <n v="0.49304295626015293"/>
    <x v="0"/>
    <n v="0"/>
    <n v="0"/>
    <n v="1288"/>
    <n v="1"/>
    <n v="0"/>
    <n v="1"/>
    <n v="1"/>
    <n v="1"/>
    <n v="1"/>
    <s v="Ex"/>
    <n v="4"/>
    <s v="Typ"/>
    <n v="2"/>
    <s v="Gd"/>
    <s v="Attchd"/>
    <n v="1996"/>
    <s v="Fin"/>
    <n v="2"/>
    <n v="500"/>
    <s v="TA"/>
    <s v="TA"/>
    <s v="Y"/>
    <n v="120"/>
    <n v="30"/>
    <n v="0"/>
    <n v="0"/>
    <n v="224"/>
    <n v="0"/>
    <s v="NA"/>
    <s v="NA"/>
    <s v="NA"/>
    <n v="0"/>
    <n v="12"/>
    <n v="2008"/>
    <s v="WD"/>
    <s v="Normal"/>
    <n v="245500"/>
    <m/>
  </r>
  <r>
    <x v="232"/>
    <n v="20"/>
    <s v="RL"/>
    <n v="64"/>
    <n v="10475"/>
    <s v="Pave"/>
    <s v="NA"/>
    <s v="IR1"/>
    <s v="Lvl"/>
    <s v="AllPub"/>
    <s v="Corner"/>
    <s v="Gtl"/>
    <s v="CollgCr"/>
    <s v="Norm"/>
    <s v="Norm"/>
    <s v="1Fam"/>
    <x v="1"/>
    <x v="2"/>
    <n v="5"/>
    <n v="2008"/>
    <n v="2008"/>
    <s v="Gable"/>
    <s v="CompShg"/>
    <s v="VinylSd"/>
    <s v="VinylSd"/>
    <s v="Stone"/>
    <n v="72"/>
    <s v="Gd"/>
    <s v="TA"/>
    <s v="PConc"/>
    <s v="Gd"/>
    <s v="TA"/>
    <s v="Av"/>
    <s v="Unf"/>
    <n v="0"/>
    <s v="Unf"/>
    <n v="0"/>
    <n v="1694"/>
    <n v="1694"/>
    <s v="GasA"/>
    <s v="Ex"/>
    <s v="Y"/>
    <s v="SBrkr"/>
    <n v="1694"/>
    <n v="0.11590418833249727"/>
    <x v="0"/>
    <n v="0"/>
    <n v="0"/>
    <n v="1694"/>
    <n v="0"/>
    <n v="0"/>
    <n v="2"/>
    <n v="0"/>
    <n v="3"/>
    <n v="1"/>
    <s v="Gd"/>
    <n v="7"/>
    <s v="Typ"/>
    <n v="0"/>
    <s v="NA"/>
    <s v="Attchd"/>
    <n v="2008"/>
    <s v="RFn"/>
    <n v="3"/>
    <n v="776"/>
    <s v="TA"/>
    <s v="TA"/>
    <s v="Y"/>
    <n v="160"/>
    <n v="33"/>
    <n v="0"/>
    <n v="0"/>
    <n v="0"/>
    <n v="0"/>
    <s v="NA"/>
    <s v="NA"/>
    <s v="NA"/>
    <n v="0"/>
    <n v="2"/>
    <n v="2010"/>
    <s v="WD"/>
    <s v="Normal"/>
    <n v="245350"/>
    <m/>
  </r>
  <r>
    <x v="233"/>
    <n v="20"/>
    <s v="RL"/>
    <n v="78"/>
    <n v="10206"/>
    <s v="Pave"/>
    <s v="NA"/>
    <s v="Reg"/>
    <s v="Lvl"/>
    <s v="AllPub"/>
    <s v="Inside"/>
    <s v="Gtl"/>
    <s v="Somerst"/>
    <s v="Norm"/>
    <s v="Norm"/>
    <s v="1Fam"/>
    <x v="1"/>
    <x v="2"/>
    <n v="5"/>
    <n v="2007"/>
    <n v="2007"/>
    <s v="Gable"/>
    <s v="CompShg"/>
    <s v="VinylSd"/>
    <s v="VinylSd"/>
    <s v="Stone"/>
    <n v="468"/>
    <s v="TA"/>
    <s v="TA"/>
    <s v="PConc"/>
    <s v="Gd"/>
    <s v="TA"/>
    <s v="No"/>
    <s v="GLQ"/>
    <n v="33"/>
    <s v="Unf"/>
    <n v="0"/>
    <n v="1530"/>
    <n v="1563"/>
    <s v="GasA"/>
    <s v="Ex"/>
    <s v="Y"/>
    <s v="SBrkr"/>
    <n v="1563"/>
    <n v="0.32330648995405786"/>
    <x v="0"/>
    <n v="0"/>
    <n v="0"/>
    <n v="1563"/>
    <n v="0"/>
    <n v="0"/>
    <n v="2"/>
    <n v="0"/>
    <n v="3"/>
    <n v="1"/>
    <s v="Gd"/>
    <n v="6"/>
    <s v="Typ"/>
    <n v="1"/>
    <s v="Gd"/>
    <s v="Attchd"/>
    <n v="2007"/>
    <s v="RFn"/>
    <n v="3"/>
    <n v="758"/>
    <s v="TA"/>
    <s v="TA"/>
    <s v="Y"/>
    <n v="144"/>
    <n v="99"/>
    <n v="0"/>
    <n v="0"/>
    <n v="0"/>
    <n v="0"/>
    <s v="NA"/>
    <s v="NA"/>
    <s v="NA"/>
    <n v="0"/>
    <n v="10"/>
    <n v="2008"/>
    <s v="WD"/>
    <s v="Normal"/>
    <n v="245000"/>
    <m/>
  </r>
  <r>
    <x v="234"/>
    <n v="20"/>
    <s v="RL"/>
    <n v="74"/>
    <n v="9612"/>
    <s v="Pave"/>
    <s v="NA"/>
    <s v="Reg"/>
    <s v="Lvl"/>
    <s v="AllPub"/>
    <s v="Inside"/>
    <s v="Gtl"/>
    <s v="Somerst"/>
    <s v="Feedr"/>
    <s v="Norm"/>
    <s v="1Fam"/>
    <x v="1"/>
    <x v="2"/>
    <n v="5"/>
    <n v="2008"/>
    <n v="2009"/>
    <s v="Gable"/>
    <s v="CompShg"/>
    <s v="VinylSd"/>
    <s v="VinylSd"/>
    <s v="Stone"/>
    <n v="72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68"/>
    <n v="0.90112908221532317"/>
    <x v="0"/>
    <n v="0"/>
    <n v="0"/>
    <n v="1468"/>
    <n v="0"/>
    <n v="0"/>
    <n v="2"/>
    <n v="0"/>
    <n v="3"/>
    <n v="1"/>
    <s v="Gd"/>
    <n v="6"/>
    <s v="Typ"/>
    <n v="1"/>
    <s v="Gd"/>
    <s v="Attchd"/>
    <n v="2008"/>
    <s v="Fin"/>
    <n v="3"/>
    <n v="898"/>
    <s v="TA"/>
    <s v="TA"/>
    <s v="Y"/>
    <n v="210"/>
    <n v="150"/>
    <n v="0"/>
    <n v="0"/>
    <n v="0"/>
    <n v="0"/>
    <s v="NA"/>
    <s v="NA"/>
    <s v="NA"/>
    <n v="0"/>
    <n v="12"/>
    <n v="2009"/>
    <s v="New"/>
    <s v="Partial"/>
    <n v="244600"/>
    <m/>
  </r>
  <r>
    <x v="235"/>
    <n v="70"/>
    <s v="RL"/>
    <s v="NA"/>
    <n v="24090"/>
    <s v="Pave"/>
    <s v="NA"/>
    <s v="Reg"/>
    <s v="Lvl"/>
    <s v="AllPub"/>
    <s v="Inside"/>
    <s v="Gtl"/>
    <s v="ClearCr"/>
    <s v="Norm"/>
    <s v="Norm"/>
    <s v="1Fam"/>
    <x v="0"/>
    <x v="3"/>
    <n v="7"/>
    <n v="1940"/>
    <n v="1950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1032"/>
    <n v="1032"/>
    <s v="GasA"/>
    <s v="Ex"/>
    <s v="Y"/>
    <s v="SBrkr"/>
    <n v="1207"/>
    <n v="0.62962019203010311"/>
    <x v="0"/>
    <n v="1196"/>
    <n v="0"/>
    <n v="2403"/>
    <n v="0"/>
    <n v="0"/>
    <n v="2"/>
    <n v="0"/>
    <n v="4"/>
    <n v="1"/>
    <s v="TA"/>
    <n v="10"/>
    <s v="Typ"/>
    <n v="2"/>
    <s v="TA"/>
    <s v="Attchd"/>
    <n v="1940"/>
    <s v="Unf"/>
    <n v="1"/>
    <n v="349"/>
    <s v="TA"/>
    <s v="TA"/>
    <s v="Y"/>
    <n v="56"/>
    <n v="0"/>
    <n v="318"/>
    <n v="0"/>
    <n v="0"/>
    <n v="0"/>
    <s v="NA"/>
    <s v="NA"/>
    <s v="NA"/>
    <n v="0"/>
    <n v="6"/>
    <n v="2010"/>
    <s v="COD"/>
    <s v="Normal"/>
    <n v="244400"/>
    <m/>
  </r>
  <r>
    <x v="236"/>
    <n v="20"/>
    <s v="RL"/>
    <n v="95"/>
    <n v="13651"/>
    <s v="Pave"/>
    <s v="NA"/>
    <s v="IR1"/>
    <s v="Lvl"/>
    <s v="AllPub"/>
    <s v="Inside"/>
    <s v="Gtl"/>
    <s v="NAmes"/>
    <s v="Norm"/>
    <s v="Norm"/>
    <s v="1Fam"/>
    <x v="1"/>
    <x v="3"/>
    <n v="6"/>
    <n v="1973"/>
    <n v="1973"/>
    <s v="Gable"/>
    <s v="CompShg"/>
    <s v="Plywood"/>
    <s v="Plywood"/>
    <s v="BrkFace"/>
    <n v="1115"/>
    <s v="TA"/>
    <s v="Gd"/>
    <s v="CBlock"/>
    <s v="Gd"/>
    <s v="TA"/>
    <s v="Gd"/>
    <s v="ALQ"/>
    <n v="1880"/>
    <s v="Unf"/>
    <n v="0"/>
    <n v="343"/>
    <n v="2223"/>
    <s v="GasA"/>
    <s v="Ex"/>
    <s v="Y"/>
    <s v="SBrkr"/>
    <n v="2223"/>
    <n v="2.1811994298053694E-2"/>
    <x v="0"/>
    <n v="0"/>
    <n v="0"/>
    <n v="2223"/>
    <n v="1"/>
    <n v="0"/>
    <n v="2"/>
    <n v="0"/>
    <n v="3"/>
    <n v="1"/>
    <s v="TA"/>
    <n v="8"/>
    <s v="Typ"/>
    <n v="2"/>
    <s v="Gd"/>
    <s v="Attchd"/>
    <n v="1973"/>
    <s v="Fin"/>
    <n v="2"/>
    <n v="516"/>
    <s v="TA"/>
    <s v="TA"/>
    <s v="Y"/>
    <n v="300"/>
    <n v="0"/>
    <n v="0"/>
    <n v="0"/>
    <n v="0"/>
    <n v="0"/>
    <s v="NA"/>
    <s v="NA"/>
    <s v="NA"/>
    <n v="0"/>
    <n v="2"/>
    <n v="2007"/>
    <s v="WD"/>
    <s v="Normal"/>
    <n v="244000"/>
    <m/>
  </r>
  <r>
    <x v="237"/>
    <n v="60"/>
    <s v="RL"/>
    <s v="NA"/>
    <n v="12224"/>
    <s v="Pave"/>
    <s v="NA"/>
    <s v="IR1"/>
    <s v="Lvl"/>
    <s v="AllPub"/>
    <s v="Corner"/>
    <s v="Gtl"/>
    <s v="Gilbert"/>
    <s v="Norm"/>
    <s v="Norm"/>
    <s v="1Fam"/>
    <x v="0"/>
    <x v="4"/>
    <n v="5"/>
    <n v="2000"/>
    <n v="2000"/>
    <s v="Gable"/>
    <s v="CompShg"/>
    <s v="VinylSd"/>
    <s v="VinylSd"/>
    <s v="BrkFace"/>
    <n v="40"/>
    <s v="Gd"/>
    <s v="TA"/>
    <s v="PConc"/>
    <s v="Gd"/>
    <s v="TA"/>
    <s v="No"/>
    <s v="GLQ"/>
    <n v="695"/>
    <s v="Unf"/>
    <n v="0"/>
    <n v="297"/>
    <n v="992"/>
    <s v="GasA"/>
    <s v="Ex"/>
    <s v="Y"/>
    <s v="SBrkr"/>
    <n v="1022"/>
    <n v="0.55398564306087406"/>
    <x v="1"/>
    <n v="1032"/>
    <n v="0"/>
    <n v="2054"/>
    <n v="1"/>
    <n v="0"/>
    <n v="2"/>
    <n v="1"/>
    <n v="3"/>
    <n v="1"/>
    <s v="Gd"/>
    <n v="7"/>
    <s v="Typ"/>
    <n v="1"/>
    <s v="TA"/>
    <s v="BuiltIn"/>
    <n v="2000"/>
    <s v="RFn"/>
    <n v="2"/>
    <n v="390"/>
    <s v="TA"/>
    <s v="TA"/>
    <s v="Y"/>
    <n v="24"/>
    <n v="48"/>
    <n v="0"/>
    <n v="0"/>
    <n v="0"/>
    <n v="0"/>
    <s v="NA"/>
    <s v="NA"/>
    <s v="NA"/>
    <n v="0"/>
    <n v="7"/>
    <n v="2009"/>
    <s v="WD"/>
    <s v="Normal"/>
    <n v="244000"/>
    <m/>
  </r>
  <r>
    <x v="238"/>
    <n v="20"/>
    <s v="RL"/>
    <n v="93"/>
    <n v="11160"/>
    <s v="Pave"/>
    <s v="NA"/>
    <s v="Reg"/>
    <s v="Lvl"/>
    <s v="AllPub"/>
    <s v="Corner"/>
    <s v="Gtl"/>
    <s v="NAmes"/>
    <s v="Norm"/>
    <s v="Norm"/>
    <s v="1Fam"/>
    <x v="1"/>
    <x v="3"/>
    <n v="5"/>
    <n v="1968"/>
    <n v="1968"/>
    <s v="Hip"/>
    <s v="CompShg"/>
    <s v="BrkFace"/>
    <s v="BrkFace"/>
    <s v="None"/>
    <n v="0"/>
    <s v="Gd"/>
    <s v="TA"/>
    <s v="CBlock"/>
    <s v="TA"/>
    <s v="TA"/>
    <s v="No"/>
    <s v="ALQ"/>
    <n v="1065"/>
    <s v="Unf"/>
    <n v="0"/>
    <n v="1045"/>
    <n v="2110"/>
    <s v="GasA"/>
    <s v="Ex"/>
    <s v="Y"/>
    <s v="SBrkr"/>
    <n v="2110"/>
    <n v="0.72248275308196808"/>
    <x v="0"/>
    <n v="0"/>
    <n v="0"/>
    <n v="2110"/>
    <n v="1"/>
    <n v="0"/>
    <n v="2"/>
    <n v="1"/>
    <n v="3"/>
    <n v="1"/>
    <s v="Ex"/>
    <n v="8"/>
    <s v="Typ"/>
    <n v="2"/>
    <s v="TA"/>
    <s v="Attchd"/>
    <n v="1968"/>
    <s v="Fin"/>
    <n v="2"/>
    <n v="522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244000"/>
    <m/>
  </r>
  <r>
    <x v="239"/>
    <n v="20"/>
    <s v="RL"/>
    <n v="84"/>
    <n v="12615"/>
    <s v="Pave"/>
    <s v="NA"/>
    <s v="Reg"/>
    <s v="Lvl"/>
    <s v="AllPub"/>
    <s v="Corner"/>
    <s v="Gtl"/>
    <s v="Edwards"/>
    <s v="Norm"/>
    <s v="Norm"/>
    <s v="1Fam"/>
    <x v="1"/>
    <x v="4"/>
    <n v="7"/>
    <n v="1950"/>
    <n v="2001"/>
    <s v="Gable"/>
    <s v="CompShg"/>
    <s v="WdShing"/>
    <s v="Wd Shng"/>
    <s v="None"/>
    <n v="0"/>
    <s v="TA"/>
    <s v="TA"/>
    <s v="CBlock"/>
    <s v="TA"/>
    <s v="Gd"/>
    <s v="Av"/>
    <s v="ALQ"/>
    <n v="477"/>
    <s v="Unf"/>
    <n v="0"/>
    <n v="725"/>
    <n v="1202"/>
    <s v="GasA"/>
    <s v="TA"/>
    <s v="Y"/>
    <s v="SBrkr"/>
    <n v="2158"/>
    <n v="0.93170633862442032"/>
    <x v="0"/>
    <n v="0"/>
    <n v="0"/>
    <n v="2158"/>
    <n v="1"/>
    <n v="0"/>
    <n v="2"/>
    <n v="0"/>
    <n v="4"/>
    <n v="1"/>
    <s v="Gd"/>
    <n v="7"/>
    <s v="Typ"/>
    <n v="1"/>
    <s v="Gd"/>
    <s v="Attchd"/>
    <n v="1950"/>
    <s v="Unf"/>
    <n v="2"/>
    <n v="576"/>
    <s v="TA"/>
    <s v="TA"/>
    <s v="Y"/>
    <n v="0"/>
    <n v="29"/>
    <n v="39"/>
    <n v="0"/>
    <n v="0"/>
    <n v="0"/>
    <s v="NA"/>
    <s v="MnPrv"/>
    <s v="NA"/>
    <n v="0"/>
    <n v="6"/>
    <n v="2007"/>
    <s v="WD"/>
    <s v="Normal"/>
    <n v="243000"/>
    <m/>
  </r>
  <r>
    <x v="240"/>
    <n v="80"/>
    <s v="RL"/>
    <n v="96"/>
    <n v="11275"/>
    <s v="Pave"/>
    <s v="NA"/>
    <s v="Reg"/>
    <s v="Lvl"/>
    <s v="AllPub"/>
    <s v="Corner"/>
    <s v="Gtl"/>
    <s v="NAmes"/>
    <s v="PosN"/>
    <s v="Norm"/>
    <s v="1Fam"/>
    <x v="4"/>
    <x v="3"/>
    <n v="7"/>
    <n v="1967"/>
    <n v="2007"/>
    <s v="Mansard"/>
    <s v="WdShake"/>
    <s v="Wd Sdng"/>
    <s v="Wd Sdng"/>
    <s v="BrkFace"/>
    <n v="300"/>
    <s v="Gd"/>
    <s v="Gd"/>
    <s v="CBlock"/>
    <s v="Gd"/>
    <s v="TA"/>
    <s v="No"/>
    <s v="Unf"/>
    <n v="0"/>
    <s v="Unf"/>
    <n v="0"/>
    <n v="710"/>
    <n v="710"/>
    <s v="GasA"/>
    <s v="Ex"/>
    <s v="Y"/>
    <s v="SBrkr"/>
    <n v="1898"/>
    <n v="0.13020043256960001"/>
    <x v="0"/>
    <n v="1080"/>
    <n v="0"/>
    <n v="2978"/>
    <n v="0"/>
    <n v="0"/>
    <n v="2"/>
    <n v="1"/>
    <n v="5"/>
    <n v="1"/>
    <s v="Gd"/>
    <n v="11"/>
    <s v="Typ"/>
    <n v="1"/>
    <s v="Gd"/>
    <s v="BuiltIn"/>
    <n v="1961"/>
    <s v="Fin"/>
    <n v="2"/>
    <n v="564"/>
    <s v="TA"/>
    <s v="TA"/>
    <s v="Y"/>
    <n v="240"/>
    <n v="0"/>
    <n v="0"/>
    <n v="0"/>
    <n v="0"/>
    <n v="0"/>
    <s v="NA"/>
    <s v="NA"/>
    <s v="NA"/>
    <n v="0"/>
    <n v="6"/>
    <n v="2010"/>
    <s v="WD"/>
    <s v="Normal"/>
    <n v="242000"/>
    <m/>
  </r>
  <r>
    <x v="241"/>
    <n v="20"/>
    <s v="RL"/>
    <n v="313"/>
    <n v="27650"/>
    <s v="Pave"/>
    <s v="NA"/>
    <s v="IR2"/>
    <s v="HLS"/>
    <s v="AllPub"/>
    <s v="Inside"/>
    <s v="Mod"/>
    <s v="NAmes"/>
    <s v="PosA"/>
    <s v="Norm"/>
    <s v="1Fam"/>
    <x v="1"/>
    <x v="3"/>
    <n v="7"/>
    <n v="1960"/>
    <n v="2007"/>
    <s v="Flat"/>
    <s v="Tar&amp;Grv"/>
    <s v="Wd Sdng"/>
    <s v="Wd Sdng"/>
    <s v="None"/>
    <n v="0"/>
    <s v="TA"/>
    <s v="TA"/>
    <s v="CBlock"/>
    <s v="Gd"/>
    <s v="TA"/>
    <s v="Gd"/>
    <s v="GLQ"/>
    <n v="425"/>
    <s v="Unf"/>
    <n v="0"/>
    <n v="160"/>
    <n v="585"/>
    <s v="GasA"/>
    <s v="Ex"/>
    <s v="Y"/>
    <s v="SBrkr"/>
    <n v="2069"/>
    <n v="0.18034785305306333"/>
    <x v="0"/>
    <n v="0"/>
    <n v="0"/>
    <n v="2069"/>
    <n v="1"/>
    <n v="0"/>
    <n v="2"/>
    <n v="0"/>
    <n v="4"/>
    <n v="1"/>
    <s v="Gd"/>
    <n v="9"/>
    <s v="Typ"/>
    <n v="1"/>
    <s v="Gd"/>
    <s v="Attchd"/>
    <n v="1960"/>
    <s v="RFn"/>
    <n v="2"/>
    <n v="505"/>
    <s v="TA"/>
    <s v="TA"/>
    <s v="Y"/>
    <n v="0"/>
    <n v="0"/>
    <n v="0"/>
    <n v="0"/>
    <n v="0"/>
    <n v="0"/>
    <s v="NA"/>
    <s v="NA"/>
    <s v="NA"/>
    <n v="0"/>
    <n v="11"/>
    <n v="2008"/>
    <s v="WD"/>
    <s v="Normal"/>
    <n v="242000"/>
    <m/>
  </r>
  <r>
    <x v="242"/>
    <n v="20"/>
    <s v="RL"/>
    <n v="80"/>
    <n v="10400"/>
    <s v="Pave"/>
    <s v="NA"/>
    <s v="Reg"/>
    <s v="Lvl"/>
    <s v="AllPub"/>
    <s v="Inside"/>
    <s v="Gtl"/>
    <s v="NWAmes"/>
    <s v="Norm"/>
    <s v="Norm"/>
    <s v="1Fam"/>
    <x v="1"/>
    <x v="3"/>
    <n v="5"/>
    <n v="1988"/>
    <n v="1988"/>
    <s v="Gable"/>
    <s v="CompShg"/>
    <s v="Wd Sdng"/>
    <s v="Wd Sdng"/>
    <s v="BrkFace"/>
    <n v="102"/>
    <s v="TA"/>
    <s v="TA"/>
    <s v="CBlock"/>
    <s v="Gd"/>
    <s v="TA"/>
    <s v="Av"/>
    <s v="GLQ"/>
    <n v="929"/>
    <s v="Unf"/>
    <n v="0"/>
    <n v="916"/>
    <n v="1845"/>
    <s v="GasA"/>
    <s v="Gd"/>
    <s v="Y"/>
    <s v="SBrkr"/>
    <n v="1872"/>
    <n v="0.54607179007127538"/>
    <x v="0"/>
    <n v="0"/>
    <n v="0"/>
    <n v="1872"/>
    <n v="0"/>
    <n v="1"/>
    <n v="2"/>
    <n v="0"/>
    <n v="3"/>
    <n v="1"/>
    <s v="TA"/>
    <n v="6"/>
    <s v="Typ"/>
    <n v="1"/>
    <s v="TA"/>
    <s v="Attchd"/>
    <n v="1988"/>
    <s v="Fin"/>
    <n v="2"/>
    <n v="604"/>
    <s v="TA"/>
    <s v="TA"/>
    <s v="Y"/>
    <n v="197"/>
    <n v="39"/>
    <n v="0"/>
    <n v="0"/>
    <n v="0"/>
    <n v="0"/>
    <s v="NA"/>
    <s v="NA"/>
    <s v="NA"/>
    <n v="0"/>
    <n v="6"/>
    <n v="2006"/>
    <s v="WD"/>
    <s v="Normal"/>
    <n v="241500"/>
    <m/>
  </r>
  <r>
    <x v="243"/>
    <n v="20"/>
    <s v="RL"/>
    <n v="73"/>
    <n v="39104"/>
    <s v="Pave"/>
    <s v="NA"/>
    <s v="IR1"/>
    <s v="Low"/>
    <s v="AllPub"/>
    <s v="CulDSac"/>
    <s v="Sev"/>
    <s v="ClearCr"/>
    <s v="Norm"/>
    <s v="Norm"/>
    <s v="1Fam"/>
    <x v="1"/>
    <x v="3"/>
    <n v="7"/>
    <n v="1954"/>
    <n v="2005"/>
    <s v="Flat"/>
    <s v="Membran"/>
    <s v="Plywood"/>
    <s v="Plywood"/>
    <s v="None"/>
    <n v="0"/>
    <s v="TA"/>
    <s v="TA"/>
    <s v="CBlock"/>
    <s v="Gd"/>
    <s v="TA"/>
    <s v="Gd"/>
    <s v="LwQ"/>
    <n v="226"/>
    <s v="GLQ"/>
    <n v="1063"/>
    <n v="96"/>
    <n v="1385"/>
    <s v="GasA"/>
    <s v="Ex"/>
    <s v="Y"/>
    <s v="SBrkr"/>
    <n v="1363"/>
    <n v="0.92129688505395413"/>
    <x v="0"/>
    <n v="0"/>
    <n v="0"/>
    <n v="1363"/>
    <n v="1"/>
    <n v="0"/>
    <n v="1"/>
    <n v="0"/>
    <n v="2"/>
    <n v="1"/>
    <s v="TA"/>
    <n v="5"/>
    <s v="Mod"/>
    <n v="2"/>
    <s v="TA"/>
    <s v="Attchd"/>
    <n v="1954"/>
    <s v="Unf"/>
    <n v="2"/>
    <n v="439"/>
    <s v="TA"/>
    <s v="TA"/>
    <s v="Y"/>
    <n v="81"/>
    <n v="0"/>
    <n v="0"/>
    <n v="0"/>
    <n v="0"/>
    <n v="0"/>
    <s v="NA"/>
    <s v="NA"/>
    <s v="NA"/>
    <n v="0"/>
    <n v="4"/>
    <n v="2008"/>
    <s v="WD"/>
    <s v="Normal"/>
    <n v="241500"/>
    <m/>
  </r>
  <r>
    <x v="244"/>
    <n v="60"/>
    <s v="FV"/>
    <n v="65"/>
    <n v="8125"/>
    <s v="Pave"/>
    <s v="NA"/>
    <s v="Reg"/>
    <s v="Lvl"/>
    <s v="AllPub"/>
    <s v="Inside"/>
    <s v="Gtl"/>
    <s v="Somerst"/>
    <s v="Norm"/>
    <s v="Norm"/>
    <s v="1Fam"/>
    <x v="0"/>
    <x v="3"/>
    <n v="5"/>
    <n v="2006"/>
    <n v="2007"/>
    <s v="Gable"/>
    <s v="CompShg"/>
    <s v="CemntBd"/>
    <s v="CmentBd"/>
    <s v="Stone"/>
    <n v="100"/>
    <s v="Gd"/>
    <s v="TA"/>
    <s v="PConc"/>
    <s v="Gd"/>
    <s v="TA"/>
    <s v="No"/>
    <s v="GLQ"/>
    <n v="812"/>
    <s v="Unf"/>
    <n v="0"/>
    <n v="280"/>
    <n v="1092"/>
    <s v="GasA"/>
    <s v="Ex"/>
    <s v="Y"/>
    <s v="SBrkr"/>
    <n v="1112"/>
    <n v="0.35573992096425999"/>
    <x v="0"/>
    <n v="438"/>
    <n v="0"/>
    <n v="1550"/>
    <n v="1"/>
    <n v="0"/>
    <n v="2"/>
    <n v="0"/>
    <n v="2"/>
    <n v="1"/>
    <s v="Gd"/>
    <n v="7"/>
    <s v="Typ"/>
    <n v="0"/>
    <s v="NA"/>
    <s v="Attchd"/>
    <n v="2007"/>
    <s v="Fin"/>
    <n v="2"/>
    <n v="438"/>
    <s v="TA"/>
    <s v="TA"/>
    <s v="Y"/>
    <n v="0"/>
    <n v="168"/>
    <n v="0"/>
    <n v="0"/>
    <n v="0"/>
    <n v="0"/>
    <s v="NA"/>
    <s v="NA"/>
    <s v="NA"/>
    <n v="0"/>
    <n v="10"/>
    <n v="2009"/>
    <s v="WD"/>
    <s v="Normal"/>
    <n v="241000"/>
    <m/>
  </r>
  <r>
    <x v="245"/>
    <n v="60"/>
    <s v="RL"/>
    <s v="NA"/>
    <n v="53107"/>
    <s v="Pave"/>
    <s v="NA"/>
    <s v="IR2"/>
    <s v="Low"/>
    <s v="AllPub"/>
    <s v="Corner"/>
    <s v="Mod"/>
    <s v="ClearCr"/>
    <s v="Feedr"/>
    <s v="Norm"/>
    <s v="1Fam"/>
    <x v="0"/>
    <x v="4"/>
    <n v="5"/>
    <n v="1992"/>
    <n v="1992"/>
    <s v="Gable"/>
    <s v="CompShg"/>
    <s v="HdBoard"/>
    <s v="HdBoard"/>
    <s v="None"/>
    <n v="0"/>
    <s v="Gd"/>
    <s v="TA"/>
    <s v="PConc"/>
    <s v="Gd"/>
    <s v="TA"/>
    <s v="Av"/>
    <s v="GLQ"/>
    <n v="985"/>
    <s v="Unf"/>
    <n v="0"/>
    <n v="595"/>
    <n v="1580"/>
    <s v="GasA"/>
    <s v="Ex"/>
    <s v="Y"/>
    <s v="SBrkr"/>
    <n v="1079"/>
    <n v="0.78923355260932992"/>
    <x v="1"/>
    <n v="874"/>
    <n v="0"/>
    <n v="1953"/>
    <n v="1"/>
    <n v="0"/>
    <n v="2"/>
    <n v="1"/>
    <n v="3"/>
    <n v="1"/>
    <s v="Gd"/>
    <n v="9"/>
    <s v="Typ"/>
    <n v="2"/>
    <s v="Fa"/>
    <s v="Attchd"/>
    <n v="1992"/>
    <s v="Fin"/>
    <n v="2"/>
    <n v="501"/>
    <s v="TA"/>
    <s v="TA"/>
    <s v="Y"/>
    <n v="216"/>
    <n v="231"/>
    <n v="0"/>
    <n v="0"/>
    <n v="0"/>
    <n v="0"/>
    <s v="NA"/>
    <s v="NA"/>
    <s v="NA"/>
    <n v="0"/>
    <n v="6"/>
    <n v="2007"/>
    <s v="WD"/>
    <s v="Normal"/>
    <n v="240000"/>
    <m/>
  </r>
  <r>
    <x v="246"/>
    <n v="60"/>
    <s v="RL"/>
    <n v="90"/>
    <n v="10800"/>
    <s v="Pave"/>
    <s v="NA"/>
    <s v="Reg"/>
    <s v="Lvl"/>
    <s v="AllPub"/>
    <s v="Inside"/>
    <s v="Gtl"/>
    <s v="NWAmes"/>
    <s v="Norm"/>
    <s v="Norm"/>
    <s v="1Fam"/>
    <x v="0"/>
    <x v="4"/>
    <n v="7"/>
    <n v="1974"/>
    <n v="1997"/>
    <s v="Gable"/>
    <s v="CompShg"/>
    <s v="HdBoard"/>
    <s v="HdBoard"/>
    <s v="None"/>
    <n v="0"/>
    <s v="TA"/>
    <s v="TA"/>
    <s v="CBlock"/>
    <s v="TA"/>
    <s v="TA"/>
    <s v="No"/>
    <s v="ALQ"/>
    <n v="956"/>
    <s v="Rec"/>
    <n v="182"/>
    <n v="384"/>
    <n v="1522"/>
    <s v="GasA"/>
    <s v="TA"/>
    <s v="Y"/>
    <s v="SBrkr"/>
    <n v="1548"/>
    <n v="0.93896146552381843"/>
    <x v="0"/>
    <n v="1066"/>
    <n v="0"/>
    <n v="2614"/>
    <n v="0"/>
    <n v="0"/>
    <n v="2"/>
    <n v="1"/>
    <n v="4"/>
    <n v="1"/>
    <s v="TA"/>
    <n v="9"/>
    <s v="Typ"/>
    <n v="1"/>
    <s v="TA"/>
    <s v="Attchd"/>
    <n v="1974"/>
    <s v="RFn"/>
    <n v="2"/>
    <n v="624"/>
    <s v="TA"/>
    <s v="TA"/>
    <s v="Y"/>
    <n v="38"/>
    <n v="243"/>
    <n v="0"/>
    <n v="0"/>
    <n v="0"/>
    <n v="0"/>
    <s v="NA"/>
    <s v="NA"/>
    <s v="NA"/>
    <n v="0"/>
    <n v="6"/>
    <n v="2008"/>
    <s v="WD"/>
    <s v="Normal"/>
    <n v="240000"/>
    <m/>
  </r>
  <r>
    <x v="247"/>
    <n v="50"/>
    <s v="RL"/>
    <n v="75"/>
    <n v="45600"/>
    <s v="Pave"/>
    <s v="NA"/>
    <s v="IR2"/>
    <s v="Bnk"/>
    <s v="AllPub"/>
    <s v="Inside"/>
    <s v="Gtl"/>
    <s v="ClearCr"/>
    <s v="Norm"/>
    <s v="Norm"/>
    <s v="1Fam"/>
    <x v="3"/>
    <x v="4"/>
    <n v="8"/>
    <n v="1908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07"/>
    <n v="907"/>
    <s v="GasA"/>
    <s v="TA"/>
    <s v="Y"/>
    <s v="SBrkr"/>
    <n v="1307"/>
    <n v="0.99173347731123596"/>
    <x v="0"/>
    <n v="1051"/>
    <n v="0"/>
    <n v="2358"/>
    <n v="0"/>
    <n v="0"/>
    <n v="3"/>
    <n v="0"/>
    <n v="5"/>
    <n v="1"/>
    <s v="TA"/>
    <n v="10"/>
    <s v="Typ"/>
    <n v="1"/>
    <s v="Gd"/>
    <s v="Detchd"/>
    <n v="1908"/>
    <s v="Unf"/>
    <n v="2"/>
    <n v="360"/>
    <s v="Fa"/>
    <s v="TA"/>
    <s v="Y"/>
    <n v="486"/>
    <n v="40"/>
    <n v="0"/>
    <n v="0"/>
    <n v="175"/>
    <n v="0"/>
    <s v="NA"/>
    <s v="NA"/>
    <s v="NA"/>
    <n v="0"/>
    <n v="9"/>
    <n v="2008"/>
    <s v="WD"/>
    <s v="Normal"/>
    <n v="240000"/>
    <m/>
  </r>
  <r>
    <x v="248"/>
    <n v="20"/>
    <s v="RL"/>
    <n v="50"/>
    <n v="14859"/>
    <s v="Pave"/>
    <s v="NA"/>
    <s v="IR1"/>
    <s v="HLS"/>
    <s v="AllPub"/>
    <s v="CulDSac"/>
    <s v="Gtl"/>
    <s v="Gilbert"/>
    <s v="Norm"/>
    <s v="Norm"/>
    <s v="1Fam"/>
    <x v="1"/>
    <x v="3"/>
    <n v="5"/>
    <n v="2006"/>
    <n v="2006"/>
    <s v="Hip"/>
    <s v="CompShg"/>
    <s v="VinylSd"/>
    <s v="VinylSd"/>
    <s v="BrkFace"/>
    <n v="27"/>
    <s v="Gd"/>
    <s v="TA"/>
    <s v="PConc"/>
    <s v="Gd"/>
    <s v="TA"/>
    <s v="No"/>
    <s v="Unf"/>
    <n v="0"/>
    <s v="Unf"/>
    <n v="0"/>
    <n v="1670"/>
    <n v="1670"/>
    <s v="GasA"/>
    <s v="Ex"/>
    <s v="Y"/>
    <s v="SBrkr"/>
    <n v="1670"/>
    <n v="0.35123915062458611"/>
    <x v="0"/>
    <n v="0"/>
    <n v="0"/>
    <n v="1670"/>
    <n v="0"/>
    <n v="0"/>
    <n v="2"/>
    <n v="0"/>
    <n v="3"/>
    <n v="1"/>
    <s v="Gd"/>
    <n v="7"/>
    <s v="Typ"/>
    <n v="1"/>
    <s v="Gd"/>
    <s v="Attchd"/>
    <n v="2006"/>
    <s v="RFn"/>
    <n v="3"/>
    <n v="690"/>
    <s v="TA"/>
    <s v="TA"/>
    <s v="Y"/>
    <n v="144"/>
    <n v="60"/>
    <n v="0"/>
    <n v="0"/>
    <n v="0"/>
    <n v="0"/>
    <s v="NA"/>
    <s v="NA"/>
    <s v="NA"/>
    <n v="0"/>
    <n v="8"/>
    <n v="2006"/>
    <s v="New"/>
    <s v="Partial"/>
    <n v="240000"/>
    <m/>
  </r>
  <r>
    <x v="249"/>
    <n v="20"/>
    <s v="RL"/>
    <n v="43"/>
    <n v="12118"/>
    <s v="Pave"/>
    <s v="NA"/>
    <s v="IR1"/>
    <s v="Lvl"/>
    <s v="AllPub"/>
    <s v="CulDSac"/>
    <s v="Gtl"/>
    <s v="Mitchel"/>
    <s v="Norm"/>
    <s v="Norm"/>
    <s v="1Fam"/>
    <x v="1"/>
    <x v="3"/>
    <n v="5"/>
    <n v="2004"/>
    <n v="2005"/>
    <s v="Hip"/>
    <s v="CompShg"/>
    <s v="VinylSd"/>
    <s v="VinylSd"/>
    <s v="Stone"/>
    <n v="108"/>
    <s v="Gd"/>
    <s v="TA"/>
    <s v="PConc"/>
    <s v="Ex"/>
    <s v="TA"/>
    <s v="Mn"/>
    <s v="Unf"/>
    <n v="0"/>
    <s v="Unf"/>
    <n v="0"/>
    <n v="1710"/>
    <n v="1710"/>
    <s v="GasA"/>
    <s v="Ex"/>
    <s v="Y"/>
    <s v="SBrkr"/>
    <n v="1710"/>
    <n v="0.58301005856089949"/>
    <x v="0"/>
    <n v="0"/>
    <n v="0"/>
    <n v="1710"/>
    <n v="0"/>
    <n v="0"/>
    <n v="2"/>
    <n v="0"/>
    <n v="3"/>
    <n v="1"/>
    <s v="Gd"/>
    <n v="7"/>
    <s v="Typ"/>
    <n v="1"/>
    <s v="Gd"/>
    <s v="Attchd"/>
    <n v="2004"/>
    <s v="Fin"/>
    <n v="2"/>
    <n v="550"/>
    <s v="TA"/>
    <s v="TA"/>
    <s v="Y"/>
    <n v="100"/>
    <n v="48"/>
    <n v="0"/>
    <n v="0"/>
    <n v="180"/>
    <n v="0"/>
    <s v="NA"/>
    <s v="NA"/>
    <s v="NA"/>
    <n v="0"/>
    <n v="4"/>
    <n v="2009"/>
    <s v="WD"/>
    <s v="Normal"/>
    <n v="240000"/>
    <m/>
  </r>
  <r>
    <x v="250"/>
    <n v="60"/>
    <s v="RL"/>
    <n v="80"/>
    <n v="10000"/>
    <s v="Pave"/>
    <s v="NA"/>
    <s v="Reg"/>
    <s v="Lvl"/>
    <s v="AllPub"/>
    <s v="Inside"/>
    <s v="Gtl"/>
    <s v="CollgCr"/>
    <s v="Norm"/>
    <s v="Norm"/>
    <s v="1Fam"/>
    <x v="0"/>
    <x v="2"/>
    <n v="5"/>
    <n v="1995"/>
    <n v="1996"/>
    <s v="Gable"/>
    <s v="CompShg"/>
    <s v="VinylSd"/>
    <s v="VinylSd"/>
    <s v="BrkFace"/>
    <n v="438"/>
    <s v="Gd"/>
    <s v="TA"/>
    <s v="PConc"/>
    <s v="Gd"/>
    <s v="TA"/>
    <s v="No"/>
    <s v="GLQ"/>
    <n v="1079"/>
    <s v="Unf"/>
    <n v="0"/>
    <n v="141"/>
    <n v="1220"/>
    <s v="GasA"/>
    <s v="Ex"/>
    <s v="Y"/>
    <s v="SBrkr"/>
    <n v="1220"/>
    <n v="0.76890269086706942"/>
    <x v="0"/>
    <n v="870"/>
    <n v="0"/>
    <n v="2090"/>
    <n v="1"/>
    <n v="0"/>
    <n v="2"/>
    <n v="1"/>
    <n v="3"/>
    <n v="1"/>
    <s v="Gd"/>
    <n v="8"/>
    <s v="Typ"/>
    <n v="1"/>
    <s v="TA"/>
    <s v="Attchd"/>
    <n v="1995"/>
    <s v="RFn"/>
    <n v="2"/>
    <n v="556"/>
    <s v="TA"/>
    <s v="TA"/>
    <s v="Y"/>
    <n v="0"/>
    <n v="65"/>
    <n v="0"/>
    <n v="0"/>
    <n v="0"/>
    <n v="0"/>
    <s v="NA"/>
    <s v="NA"/>
    <s v="NA"/>
    <n v="0"/>
    <n v="12"/>
    <n v="2007"/>
    <s v="WD"/>
    <s v="Normal"/>
    <n v="240000"/>
    <m/>
  </r>
  <r>
    <x v="251"/>
    <n v="60"/>
    <s v="RL"/>
    <n v="72"/>
    <n v="10463"/>
    <s v="Pave"/>
    <s v="NA"/>
    <s v="IR1"/>
    <s v="HLS"/>
    <s v="AllPub"/>
    <s v="CulDSac"/>
    <s v="Gtl"/>
    <s v="Gilbert"/>
    <s v="Norm"/>
    <s v="Norm"/>
    <s v="1Fam"/>
    <x v="0"/>
    <x v="2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93"/>
    <n v="893"/>
    <s v="GasA"/>
    <s v="Ex"/>
    <s v="Y"/>
    <s v="SBrkr"/>
    <n v="901"/>
    <n v="8.0037308782572092E-2"/>
    <x v="1"/>
    <n v="900"/>
    <n v="0"/>
    <n v="1801"/>
    <n v="0"/>
    <n v="0"/>
    <n v="2"/>
    <n v="1"/>
    <n v="3"/>
    <n v="1"/>
    <s v="Gd"/>
    <n v="8"/>
    <s v="Typ"/>
    <n v="1"/>
    <s v="Gd"/>
    <s v="Attchd"/>
    <n v="2005"/>
    <s v="Fin"/>
    <n v="3"/>
    <n v="800"/>
    <s v="TA"/>
    <s v="TA"/>
    <s v="Y"/>
    <n v="0"/>
    <n v="116"/>
    <n v="0"/>
    <n v="0"/>
    <n v="0"/>
    <n v="0"/>
    <s v="NA"/>
    <s v="NA"/>
    <s v="NA"/>
    <n v="0"/>
    <n v="6"/>
    <n v="2006"/>
    <s v="WD"/>
    <s v="Normal"/>
    <n v="239900"/>
    <m/>
  </r>
  <r>
    <x v="252"/>
    <n v="60"/>
    <s v="RL"/>
    <n v="73"/>
    <n v="8760"/>
    <s v="Pave"/>
    <s v="NA"/>
    <s v="Reg"/>
    <s v="Lvl"/>
    <s v="AllPub"/>
    <s v="Inside"/>
    <s v="Gtl"/>
    <s v="CollgCr"/>
    <s v="Norm"/>
    <s v="Norm"/>
    <s v="1Fam"/>
    <x v="0"/>
    <x v="3"/>
    <n v="5"/>
    <n v="2006"/>
    <n v="2006"/>
    <s v="Gable"/>
    <s v="CompShg"/>
    <s v="VinylSd"/>
    <s v="VinylSd"/>
    <s v="None"/>
    <n v="0"/>
    <s v="Gd"/>
    <s v="TA"/>
    <s v="PConc"/>
    <s v="Gd"/>
    <s v="Gd"/>
    <s v="Mn"/>
    <s v="GLQ"/>
    <n v="464"/>
    <s v="Unf"/>
    <n v="0"/>
    <n v="927"/>
    <n v="1391"/>
    <s v="GasA"/>
    <s v="Ex"/>
    <s v="Y"/>
    <s v="SBrkr"/>
    <n v="1391"/>
    <n v="0.33287317969428665"/>
    <x v="0"/>
    <n v="571"/>
    <n v="0"/>
    <n v="1962"/>
    <n v="0"/>
    <n v="0"/>
    <n v="2"/>
    <n v="1"/>
    <n v="3"/>
    <n v="1"/>
    <s v="Gd"/>
    <n v="7"/>
    <s v="Typ"/>
    <n v="0"/>
    <s v="NA"/>
    <s v="Attchd"/>
    <n v="2006"/>
    <s v="RFn"/>
    <n v="3"/>
    <n v="868"/>
    <s v="TA"/>
    <s v="TA"/>
    <s v="Y"/>
    <n v="0"/>
    <n v="90"/>
    <n v="0"/>
    <n v="0"/>
    <n v="0"/>
    <n v="0"/>
    <s v="NA"/>
    <s v="NA"/>
    <s v="NA"/>
    <n v="0"/>
    <n v="8"/>
    <n v="2006"/>
    <s v="New"/>
    <s v="Partial"/>
    <n v="239799"/>
    <m/>
  </r>
  <r>
    <x v="253"/>
    <n v="50"/>
    <s v="RL"/>
    <n v="48"/>
    <n v="12822"/>
    <s v="Pave"/>
    <s v="NA"/>
    <s v="IR1"/>
    <s v="Lvl"/>
    <s v="AllPub"/>
    <s v="CulDSac"/>
    <s v="Gtl"/>
    <s v="Mitchel"/>
    <s v="Norm"/>
    <s v="Norm"/>
    <s v="1Fam"/>
    <x v="3"/>
    <x v="3"/>
    <n v="5"/>
    <n v="2003"/>
    <n v="2003"/>
    <s v="Gable"/>
    <s v="CompShg"/>
    <s v="VinylSd"/>
    <s v="VinylSd"/>
    <s v="None"/>
    <n v="0"/>
    <s v="Gd"/>
    <s v="TA"/>
    <s v="PConc"/>
    <s v="Ex"/>
    <s v="TA"/>
    <s v="No"/>
    <s v="GLQ"/>
    <n v="1351"/>
    <s v="Unf"/>
    <n v="0"/>
    <n v="83"/>
    <n v="1434"/>
    <s v="GasA"/>
    <s v="Ex"/>
    <s v="Y"/>
    <s v="SBrkr"/>
    <n v="1518"/>
    <n v="0.20508582231187866"/>
    <x v="0"/>
    <n v="631"/>
    <n v="0"/>
    <n v="2149"/>
    <n v="1"/>
    <n v="0"/>
    <n v="1"/>
    <n v="1"/>
    <n v="1"/>
    <n v="1"/>
    <s v="Gd"/>
    <n v="6"/>
    <s v="Typ"/>
    <n v="1"/>
    <s v="Ex"/>
    <s v="Attchd"/>
    <n v="2003"/>
    <s v="RFn"/>
    <n v="2"/>
    <n v="670"/>
    <s v="TA"/>
    <s v="TA"/>
    <s v="Y"/>
    <n v="168"/>
    <n v="43"/>
    <n v="0"/>
    <n v="0"/>
    <n v="198"/>
    <n v="0"/>
    <s v="NA"/>
    <s v="NA"/>
    <s v="NA"/>
    <n v="0"/>
    <n v="8"/>
    <n v="2009"/>
    <s v="WD"/>
    <s v="Abnorml"/>
    <n v="239686"/>
    <m/>
  </r>
  <r>
    <x v="254"/>
    <n v="60"/>
    <s v="RL"/>
    <n v="80"/>
    <n v="9828"/>
    <s v="Pave"/>
    <s v="NA"/>
    <s v="IR1"/>
    <s v="Lvl"/>
    <s v="AllPub"/>
    <s v="Inside"/>
    <s v="Gtl"/>
    <s v="SawyerW"/>
    <s v="Norm"/>
    <s v="Norm"/>
    <s v="1Fam"/>
    <x v="0"/>
    <x v="2"/>
    <n v="5"/>
    <n v="1995"/>
    <n v="1995"/>
    <s v="Gable"/>
    <s v="CompShg"/>
    <s v="VinylSd"/>
    <s v="VinylSd"/>
    <s v="None"/>
    <n v="0"/>
    <s v="Gd"/>
    <s v="TA"/>
    <s v="PConc"/>
    <s v="Gd"/>
    <s v="TA"/>
    <s v="No"/>
    <s v="GLQ"/>
    <n v="584"/>
    <s v="Unf"/>
    <n v="0"/>
    <n v="544"/>
    <n v="1128"/>
    <s v="GasA"/>
    <s v="Ex"/>
    <s v="Y"/>
    <s v="SBrkr"/>
    <n v="1142"/>
    <n v="0.21971566369583617"/>
    <x v="0"/>
    <n v="878"/>
    <n v="0"/>
    <n v="2020"/>
    <n v="0"/>
    <n v="0"/>
    <n v="2"/>
    <n v="1"/>
    <n v="3"/>
    <n v="1"/>
    <s v="Gd"/>
    <n v="8"/>
    <s v="Typ"/>
    <n v="1"/>
    <s v="TA"/>
    <s v="Attchd"/>
    <n v="1995"/>
    <s v="RFn"/>
    <n v="2"/>
    <n v="466"/>
    <s v="TA"/>
    <s v="TA"/>
    <s v="Y"/>
    <n v="0"/>
    <n v="155"/>
    <n v="0"/>
    <n v="0"/>
    <n v="0"/>
    <n v="0"/>
    <s v="NA"/>
    <s v="NA"/>
    <s v="NA"/>
    <n v="0"/>
    <n v="6"/>
    <n v="2009"/>
    <s v="WD"/>
    <s v="Normal"/>
    <n v="239500"/>
    <m/>
  </r>
  <r>
    <x v="255"/>
    <n v="160"/>
    <s v="RL"/>
    <n v="44"/>
    <n v="5306"/>
    <s v="Pave"/>
    <s v="NA"/>
    <s v="IR1"/>
    <s v="Lvl"/>
    <s v="AllPub"/>
    <s v="Inside"/>
    <s v="Gtl"/>
    <s v="StoneBr"/>
    <s v="Norm"/>
    <s v="Norm"/>
    <s v="TwnhsE"/>
    <x v="0"/>
    <x v="3"/>
    <n v="7"/>
    <n v="1987"/>
    <n v="1987"/>
    <s v="Gable"/>
    <s v="CompShg"/>
    <s v="HdBoard"/>
    <s v="HdBoard"/>
    <s v="None"/>
    <n v="0"/>
    <s v="Gd"/>
    <s v="Gd"/>
    <s v="PConc"/>
    <s v="Gd"/>
    <s v="Gd"/>
    <s v="No"/>
    <s v="GLQ"/>
    <n v="495"/>
    <s v="Rec"/>
    <n v="215"/>
    <n v="354"/>
    <n v="1064"/>
    <s v="GasA"/>
    <s v="Gd"/>
    <s v="Y"/>
    <s v="SBrkr"/>
    <n v="1064"/>
    <n v="0.5767779911637404"/>
    <x v="1"/>
    <n v="703"/>
    <n v="0"/>
    <n v="1767"/>
    <n v="1"/>
    <n v="0"/>
    <n v="2"/>
    <n v="0"/>
    <n v="2"/>
    <n v="1"/>
    <s v="Gd"/>
    <n v="5"/>
    <s v="Typ"/>
    <n v="1"/>
    <s v="TA"/>
    <s v="Attchd"/>
    <n v="1987"/>
    <s v="RFn"/>
    <n v="2"/>
    <n v="504"/>
    <s v="Gd"/>
    <s v="TA"/>
    <s v="Y"/>
    <n v="441"/>
    <n v="35"/>
    <n v="0"/>
    <n v="0"/>
    <n v="0"/>
    <n v="0"/>
    <s v="NA"/>
    <s v="NA"/>
    <s v="NA"/>
    <n v="0"/>
    <n v="6"/>
    <n v="2006"/>
    <s v="WD"/>
    <s v="Normal"/>
    <n v="239000"/>
    <m/>
  </r>
  <r>
    <x v="256"/>
    <n v="60"/>
    <s v="FV"/>
    <n v="66"/>
    <n v="7399"/>
    <s v="Pave"/>
    <s v="Pave"/>
    <s v="IR1"/>
    <s v="Lvl"/>
    <s v="AllPub"/>
    <s v="Inside"/>
    <s v="Gtl"/>
    <s v="Somerst"/>
    <s v="Norm"/>
    <s v="Norm"/>
    <s v="1Fam"/>
    <x v="0"/>
    <x v="3"/>
    <n v="5"/>
    <n v="1997"/>
    <n v="1998"/>
    <s v="Hip"/>
    <s v="CompShg"/>
    <s v="VinylSd"/>
    <s v="VinylSd"/>
    <s v="BrkFace"/>
    <n v="1600"/>
    <s v="Gd"/>
    <s v="TA"/>
    <s v="PConc"/>
    <s v="Gd"/>
    <s v="TA"/>
    <s v="No"/>
    <s v="BLQ"/>
    <n v="649"/>
    <s v="Unf"/>
    <n v="0"/>
    <n v="326"/>
    <n v="975"/>
    <s v="GasA"/>
    <s v="Ex"/>
    <s v="Y"/>
    <s v="SBrkr"/>
    <n v="975"/>
    <n v="0.76446848261718003"/>
    <x v="1"/>
    <n v="975"/>
    <n v="0"/>
    <n v="1950"/>
    <n v="0"/>
    <n v="0"/>
    <n v="2"/>
    <n v="1"/>
    <n v="3"/>
    <n v="1"/>
    <s v="Gd"/>
    <n v="7"/>
    <s v="Typ"/>
    <n v="1"/>
    <s v="TA"/>
    <s v="Detchd"/>
    <n v="1997"/>
    <s v="RFn"/>
    <n v="2"/>
    <n v="576"/>
    <s v="TA"/>
    <s v="TA"/>
    <s v="Y"/>
    <n v="0"/>
    <n v="10"/>
    <n v="0"/>
    <n v="0"/>
    <n v="198"/>
    <n v="0"/>
    <s v="NA"/>
    <s v="NA"/>
    <s v="NA"/>
    <n v="0"/>
    <n v="6"/>
    <n v="2007"/>
    <s v="WD"/>
    <s v="Normal"/>
    <n v="239000"/>
    <m/>
  </r>
  <r>
    <x v="257"/>
    <n v="70"/>
    <s v="RL"/>
    <n v="86"/>
    <n v="22420"/>
    <s v="Pave"/>
    <s v="NA"/>
    <s v="IR1"/>
    <s v="Lvl"/>
    <s v="AllPub"/>
    <s v="Inside"/>
    <s v="Gtl"/>
    <s v="Crawfor"/>
    <s v="Feedr"/>
    <s v="Norm"/>
    <s v="1Fam"/>
    <x v="0"/>
    <x v="4"/>
    <n v="6"/>
    <n v="1918"/>
    <n v="1950"/>
    <s v="Hip"/>
    <s v="CompShg"/>
    <s v="Wd Sdng"/>
    <s v="Stucco"/>
    <s v="None"/>
    <n v="0"/>
    <s v="TA"/>
    <s v="TA"/>
    <s v="BrkTil"/>
    <s v="Gd"/>
    <s v="TA"/>
    <s v="No"/>
    <s v="BLQ"/>
    <n v="1128"/>
    <s v="Unf"/>
    <n v="0"/>
    <n v="242"/>
    <n v="1370"/>
    <s v="GasW"/>
    <s v="TA"/>
    <s v="N"/>
    <s v="FuseA"/>
    <n v="1370"/>
    <n v="0.81451601025902953"/>
    <x v="0"/>
    <n v="1254"/>
    <n v="0"/>
    <n v="2624"/>
    <n v="1"/>
    <n v="0"/>
    <n v="2"/>
    <n v="1"/>
    <n v="4"/>
    <n v="1"/>
    <s v="TA"/>
    <n v="10"/>
    <s v="Typ"/>
    <n v="1"/>
    <s v="Gd"/>
    <s v="Detchd"/>
    <n v="1918"/>
    <s v="Unf"/>
    <n v="3"/>
    <n v="864"/>
    <s v="TA"/>
    <s v="TA"/>
    <s v="N"/>
    <n v="0"/>
    <n v="0"/>
    <n v="0"/>
    <n v="0"/>
    <n v="0"/>
    <n v="0"/>
    <s v="NA"/>
    <s v="NA"/>
    <s v="NA"/>
    <n v="0"/>
    <n v="11"/>
    <n v="2007"/>
    <s v="WD"/>
    <s v="Normal"/>
    <n v="239000"/>
    <m/>
  </r>
  <r>
    <x v="258"/>
    <n v="20"/>
    <s v="RL"/>
    <n v="122"/>
    <n v="11923"/>
    <s v="Pave"/>
    <s v="NA"/>
    <s v="IR1"/>
    <s v="Lvl"/>
    <s v="AllPub"/>
    <s v="Corner"/>
    <s v="Gtl"/>
    <s v="CollgCr"/>
    <s v="Norm"/>
    <s v="Norm"/>
    <s v="1Fam"/>
    <x v="1"/>
    <x v="1"/>
    <n v="5"/>
    <n v="2007"/>
    <n v="2007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800"/>
    <n v="1800"/>
    <s v="GasA"/>
    <s v="Ex"/>
    <s v="Y"/>
    <s v="SBrkr"/>
    <n v="1800"/>
    <n v="0.61024483228033444"/>
    <x v="0"/>
    <n v="0"/>
    <n v="0"/>
    <n v="1800"/>
    <n v="0"/>
    <n v="0"/>
    <n v="2"/>
    <n v="0"/>
    <n v="2"/>
    <n v="1"/>
    <s v="Ex"/>
    <n v="7"/>
    <s v="Typ"/>
    <n v="0"/>
    <s v="NA"/>
    <s v="Attchd"/>
    <n v="2007"/>
    <s v="Fin"/>
    <n v="2"/>
    <n v="702"/>
    <s v="TA"/>
    <s v="TA"/>
    <s v="Y"/>
    <n v="288"/>
    <n v="136"/>
    <n v="0"/>
    <n v="0"/>
    <n v="0"/>
    <n v="0"/>
    <s v="NA"/>
    <s v="NA"/>
    <s v="NA"/>
    <n v="0"/>
    <n v="5"/>
    <n v="2009"/>
    <s v="WD"/>
    <s v="Normal"/>
    <n v="239000"/>
    <m/>
  </r>
  <r>
    <x v="259"/>
    <n v="70"/>
    <s v="RL"/>
    <n v="80"/>
    <n v="16560"/>
    <s v="Pave"/>
    <s v="NA"/>
    <s v="IR1"/>
    <s v="Lvl"/>
    <s v="AllPub"/>
    <s v="Inside"/>
    <s v="Gtl"/>
    <s v="Crawfor"/>
    <s v="Norm"/>
    <s v="Norm"/>
    <s v="1Fam"/>
    <x v="0"/>
    <x v="4"/>
    <n v="8"/>
    <n v="1932"/>
    <n v="1950"/>
    <s v="Gable"/>
    <s v="CompShg"/>
    <s v="Wd Sdng"/>
    <s v="Wd Sdng"/>
    <s v="None"/>
    <n v="0"/>
    <s v="TA"/>
    <s v="TA"/>
    <s v="BrkTil"/>
    <s v="Gd"/>
    <s v="TA"/>
    <s v="No"/>
    <s v="Rec"/>
    <n v="503"/>
    <s v="Unf"/>
    <n v="0"/>
    <n v="449"/>
    <n v="952"/>
    <s v="GasA"/>
    <s v="TA"/>
    <s v="Y"/>
    <s v="SBrkr"/>
    <n v="1170"/>
    <n v="0.95612523612014744"/>
    <x v="0"/>
    <n v="1175"/>
    <n v="0"/>
    <n v="2345"/>
    <n v="0"/>
    <n v="0"/>
    <n v="2"/>
    <n v="1"/>
    <n v="4"/>
    <n v="1"/>
    <s v="TA"/>
    <n v="9"/>
    <s v="Typ"/>
    <n v="1"/>
    <s v="Gd"/>
    <s v="Detchd"/>
    <n v="1932"/>
    <s v="Unf"/>
    <n v="2"/>
    <n v="360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239000"/>
    <m/>
  </r>
  <r>
    <x v="260"/>
    <n v="20"/>
    <s v="RL"/>
    <n v="89"/>
    <n v="10991"/>
    <s v="Pave"/>
    <s v="NA"/>
    <s v="IR1"/>
    <s v="HLS"/>
    <s v="AllPub"/>
    <s v="Inside"/>
    <s v="Gtl"/>
    <s v="Timber"/>
    <s v="Norm"/>
    <s v="Norm"/>
    <s v="1Fam"/>
    <x v="1"/>
    <x v="2"/>
    <n v="5"/>
    <n v="2007"/>
    <n v="2007"/>
    <s v="Gable"/>
    <s v="CompShg"/>
    <s v="VinylSd"/>
    <s v="VinylSd"/>
    <s v="BrkFace"/>
    <n v="80"/>
    <s v="Gd"/>
    <s v="TA"/>
    <s v="PConc"/>
    <s v="Gd"/>
    <s v="TA"/>
    <s v="Gd"/>
    <s v="Unf"/>
    <n v="0"/>
    <s v="Unf"/>
    <n v="0"/>
    <n v="1571"/>
    <n v="1571"/>
    <s v="GasA"/>
    <s v="Ex"/>
    <s v="Y"/>
    <s v="SBrkr"/>
    <n v="1571"/>
    <n v="9.4788933401676601E-2"/>
    <x v="0"/>
    <n v="0"/>
    <n v="0"/>
    <n v="1571"/>
    <n v="0"/>
    <n v="0"/>
    <n v="2"/>
    <n v="0"/>
    <n v="3"/>
    <n v="1"/>
    <s v="Gd"/>
    <n v="7"/>
    <s v="Typ"/>
    <n v="1"/>
    <s v="Gd"/>
    <s v="Attchd"/>
    <n v="2007"/>
    <s v="Fin"/>
    <n v="3"/>
    <n v="722"/>
    <s v="TA"/>
    <s v="TA"/>
    <s v="Y"/>
    <n v="100"/>
    <n v="36"/>
    <n v="0"/>
    <n v="0"/>
    <n v="0"/>
    <n v="0"/>
    <s v="NA"/>
    <s v="NA"/>
    <s v="NA"/>
    <n v="0"/>
    <n v="12"/>
    <n v="2007"/>
    <s v="New"/>
    <s v="Partial"/>
    <n v="239000"/>
    <m/>
  </r>
  <r>
    <x v="261"/>
    <n v="60"/>
    <s v="RL"/>
    <n v="103"/>
    <n v="13125"/>
    <s v="Pave"/>
    <s v="NA"/>
    <s v="IR1"/>
    <s v="Lvl"/>
    <s v="AllPub"/>
    <s v="Corner"/>
    <s v="Gtl"/>
    <s v="SawyerW"/>
    <s v="Norm"/>
    <s v="Norm"/>
    <s v="1Fam"/>
    <x v="0"/>
    <x v="3"/>
    <n v="5"/>
    <n v="1991"/>
    <n v="1991"/>
    <s v="Gable"/>
    <s v="CompShg"/>
    <s v="HdBoard"/>
    <s v="HdBoard"/>
    <s v="None"/>
    <n v="0"/>
    <s v="Gd"/>
    <s v="TA"/>
    <s v="PConc"/>
    <s v="Ex"/>
    <s v="TA"/>
    <s v="Mn"/>
    <s v="BLQ"/>
    <n v="48"/>
    <s v="GLQ"/>
    <n v="634"/>
    <n v="422"/>
    <n v="1104"/>
    <s v="GasA"/>
    <s v="Ex"/>
    <s v="Y"/>
    <s v="SBrkr"/>
    <n v="912"/>
    <n v="0.99530258761215107"/>
    <x v="1"/>
    <n v="1215"/>
    <n v="0"/>
    <n v="2127"/>
    <n v="1"/>
    <n v="0"/>
    <n v="2"/>
    <n v="1"/>
    <n v="4"/>
    <n v="1"/>
    <s v="Gd"/>
    <n v="8"/>
    <s v="Typ"/>
    <n v="1"/>
    <s v="TA"/>
    <s v="Attchd"/>
    <n v="1991"/>
    <s v="RFn"/>
    <n v="3"/>
    <n v="833"/>
    <s v="TA"/>
    <s v="TA"/>
    <s v="Y"/>
    <n v="72"/>
    <n v="192"/>
    <n v="224"/>
    <n v="0"/>
    <n v="0"/>
    <n v="0"/>
    <s v="NA"/>
    <s v="GdPrv"/>
    <s v="NA"/>
    <n v="0"/>
    <n v="11"/>
    <n v="2007"/>
    <s v="WD"/>
    <s v="Normal"/>
    <n v="238000"/>
    <m/>
  </r>
  <r>
    <x v="262"/>
    <n v="20"/>
    <s v="RL"/>
    <s v="NA"/>
    <n v="12925"/>
    <s v="Pave"/>
    <s v="NA"/>
    <s v="IR1"/>
    <s v="Lvl"/>
    <s v="AllPub"/>
    <s v="Corner"/>
    <s v="Gtl"/>
    <s v="NAmes"/>
    <s v="Norm"/>
    <s v="Norm"/>
    <s v="1Fam"/>
    <x v="1"/>
    <x v="4"/>
    <n v="7"/>
    <n v="1970"/>
    <n v="1970"/>
    <s v="Gable"/>
    <s v="CompShg"/>
    <s v="BrkFace"/>
    <s v="Plywood"/>
    <s v="None"/>
    <n v="0"/>
    <s v="TA"/>
    <s v="TA"/>
    <s v="CBlock"/>
    <s v="TA"/>
    <s v="TA"/>
    <s v="Mn"/>
    <s v="BLQ"/>
    <n v="865"/>
    <s v="Unf"/>
    <n v="0"/>
    <n v="340"/>
    <n v="1205"/>
    <s v="GasA"/>
    <s v="Ex"/>
    <s v="Y"/>
    <s v="SBrkr"/>
    <n v="2117"/>
    <n v="0.51390379681115306"/>
    <x v="0"/>
    <n v="0"/>
    <n v="0"/>
    <n v="2117"/>
    <n v="0"/>
    <n v="0"/>
    <n v="2"/>
    <n v="1"/>
    <n v="4"/>
    <n v="1"/>
    <s v="TA"/>
    <n v="7"/>
    <s v="Typ"/>
    <n v="2"/>
    <s v="Gd"/>
    <s v="Attchd"/>
    <n v="1970"/>
    <s v="Fin"/>
    <n v="2"/>
    <n v="550"/>
    <s v="TA"/>
    <s v="TA"/>
    <s v="Y"/>
    <n v="0"/>
    <n v="42"/>
    <n v="0"/>
    <n v="0"/>
    <n v="0"/>
    <n v="0"/>
    <s v="NA"/>
    <s v="NA"/>
    <s v="NA"/>
    <n v="0"/>
    <n v="5"/>
    <n v="2008"/>
    <s v="WD"/>
    <s v="Normal"/>
    <n v="237500"/>
    <m/>
  </r>
  <r>
    <x v="263"/>
    <n v="60"/>
    <s v="RL"/>
    <n v="44"/>
    <n v="9548"/>
    <s v="Pave"/>
    <s v="NA"/>
    <s v="IR1"/>
    <s v="Lvl"/>
    <s v="AllPub"/>
    <s v="CulDSac"/>
    <s v="Gtl"/>
    <s v="CollgCr"/>
    <s v="Norm"/>
    <s v="Norm"/>
    <s v="1Fam"/>
    <x v="0"/>
    <x v="3"/>
    <n v="6"/>
    <n v="2003"/>
    <n v="2003"/>
    <s v="Gable"/>
    <s v="CompShg"/>
    <s v="VinylSd"/>
    <s v="VinylSd"/>
    <s v="BrkFace"/>
    <n v="223"/>
    <s v="Gd"/>
    <s v="TA"/>
    <s v="PConc"/>
    <s v="Gd"/>
    <s v="TA"/>
    <s v="No"/>
    <s v="GLQ"/>
    <n v="483"/>
    <s v="Unf"/>
    <n v="0"/>
    <n v="458"/>
    <n v="941"/>
    <s v="GasA"/>
    <s v="Ex"/>
    <s v="Y"/>
    <s v="SBrkr"/>
    <n v="941"/>
    <n v="0.11365866666365698"/>
    <x v="1"/>
    <n v="888"/>
    <n v="0"/>
    <n v="1829"/>
    <n v="1"/>
    <n v="0"/>
    <n v="2"/>
    <n v="1"/>
    <n v="3"/>
    <n v="1"/>
    <s v="Gd"/>
    <n v="7"/>
    <s v="Typ"/>
    <n v="1"/>
    <s v="TA"/>
    <s v="Attchd"/>
    <n v="2003"/>
    <s v="RFn"/>
    <n v="2"/>
    <n v="613"/>
    <s v="TA"/>
    <s v="TA"/>
    <s v="Y"/>
    <n v="192"/>
    <n v="39"/>
    <n v="0"/>
    <n v="0"/>
    <n v="0"/>
    <n v="0"/>
    <s v="NA"/>
    <s v="NA"/>
    <s v="NA"/>
    <n v="0"/>
    <n v="1"/>
    <n v="2010"/>
    <s v="WD"/>
    <s v="Normal"/>
    <n v="237000"/>
    <m/>
  </r>
  <r>
    <x v="264"/>
    <n v="60"/>
    <s v="RL"/>
    <n v="75"/>
    <n v="9473"/>
    <s v="Pave"/>
    <s v="NA"/>
    <s v="Reg"/>
    <s v="Lvl"/>
    <s v="AllPub"/>
    <s v="Inside"/>
    <s v="Gtl"/>
    <s v="CollgCr"/>
    <s v="Norm"/>
    <s v="Norm"/>
    <s v="1Fam"/>
    <x v="0"/>
    <x v="2"/>
    <n v="5"/>
    <n v="2002"/>
    <n v="2002"/>
    <s v="Gable"/>
    <s v="CompShg"/>
    <s v="VinylSd"/>
    <s v="VinylSd"/>
    <s v="NA"/>
    <s v="NA"/>
    <s v="Gd"/>
    <s v="TA"/>
    <s v="PConc"/>
    <s v="Gd"/>
    <s v="TA"/>
    <s v="No"/>
    <s v="GLQ"/>
    <n v="804"/>
    <s v="Unf"/>
    <n v="0"/>
    <n v="324"/>
    <n v="1128"/>
    <s v="GasA"/>
    <s v="Ex"/>
    <s v="Y"/>
    <s v="SBrkr"/>
    <n v="1128"/>
    <n v="0.52204772071655348"/>
    <x v="0"/>
    <n v="903"/>
    <n v="0"/>
    <n v="2031"/>
    <n v="1"/>
    <n v="0"/>
    <n v="2"/>
    <n v="1"/>
    <n v="3"/>
    <n v="1"/>
    <s v="Gd"/>
    <n v="7"/>
    <s v="Typ"/>
    <n v="1"/>
    <s v="Gd"/>
    <s v="Attchd"/>
    <n v="2002"/>
    <s v="RFn"/>
    <n v="2"/>
    <n v="577"/>
    <s v="TA"/>
    <s v="TA"/>
    <s v="Y"/>
    <n v="0"/>
    <n v="211"/>
    <n v="0"/>
    <n v="0"/>
    <n v="0"/>
    <n v="0"/>
    <s v="NA"/>
    <s v="NA"/>
    <s v="NA"/>
    <n v="0"/>
    <n v="3"/>
    <n v="2008"/>
    <s v="WD"/>
    <s v="Normal"/>
    <n v="237000"/>
    <m/>
  </r>
  <r>
    <x v="265"/>
    <n v="120"/>
    <s v="RL"/>
    <n v="39"/>
    <n v="5389"/>
    <s v="Pave"/>
    <s v="NA"/>
    <s v="IR1"/>
    <s v="Lvl"/>
    <s v="AllPub"/>
    <s v="Inside"/>
    <s v="Gtl"/>
    <s v="StoneBr"/>
    <s v="Norm"/>
    <s v="Norm"/>
    <s v="TwnhsE"/>
    <x v="1"/>
    <x v="2"/>
    <n v="5"/>
    <n v="1995"/>
    <n v="1996"/>
    <s v="Gable"/>
    <s v="CompShg"/>
    <s v="CemntBd"/>
    <s v="CmentBd"/>
    <s v="None"/>
    <n v="0"/>
    <s v="Gd"/>
    <s v="TA"/>
    <s v="PConc"/>
    <s v="Gd"/>
    <s v="TA"/>
    <s v="No"/>
    <s v="GLQ"/>
    <n v="1180"/>
    <s v="Unf"/>
    <n v="0"/>
    <n v="415"/>
    <n v="1595"/>
    <s v="GasA"/>
    <s v="Ex"/>
    <s v="Y"/>
    <s v="SBrkr"/>
    <n v="1616"/>
    <n v="0.69089694298932591"/>
    <x v="0"/>
    <n v="0"/>
    <n v="0"/>
    <n v="1616"/>
    <n v="1"/>
    <n v="0"/>
    <n v="2"/>
    <n v="0"/>
    <n v="2"/>
    <n v="1"/>
    <s v="Gd"/>
    <n v="5"/>
    <s v="Typ"/>
    <n v="1"/>
    <s v="TA"/>
    <s v="Attchd"/>
    <n v="1995"/>
    <s v="RFn"/>
    <n v="2"/>
    <n v="608"/>
    <s v="TA"/>
    <s v="TA"/>
    <s v="Y"/>
    <n v="237"/>
    <n v="152"/>
    <n v="0"/>
    <n v="0"/>
    <n v="0"/>
    <n v="0"/>
    <s v="NA"/>
    <s v="NA"/>
    <s v="NA"/>
    <n v="0"/>
    <n v="3"/>
    <n v="2010"/>
    <s v="WD"/>
    <s v="Normal"/>
    <n v="236500"/>
    <m/>
  </r>
  <r>
    <x v="266"/>
    <n v="20"/>
    <s v="RL"/>
    <s v="NA"/>
    <n v="11838"/>
    <s v="Pave"/>
    <s v="NA"/>
    <s v="Reg"/>
    <s v="Lvl"/>
    <s v="AllPub"/>
    <s v="Inside"/>
    <s v="Gtl"/>
    <s v="CollgCr"/>
    <s v="Norm"/>
    <s v="Norm"/>
    <s v="1Fam"/>
    <x v="1"/>
    <x v="2"/>
    <n v="5"/>
    <n v="2001"/>
    <n v="2001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1753"/>
    <n v="1753"/>
    <s v="GasA"/>
    <s v="Ex"/>
    <s v="Y"/>
    <s v="SBrkr"/>
    <n v="1788"/>
    <n v="0.94763002033202093"/>
    <x v="0"/>
    <n v="0"/>
    <n v="0"/>
    <n v="1788"/>
    <n v="0"/>
    <n v="0"/>
    <n v="2"/>
    <n v="0"/>
    <n v="3"/>
    <n v="1"/>
    <s v="Ex"/>
    <n v="7"/>
    <s v="Typ"/>
    <n v="1"/>
    <s v="TA"/>
    <s v="Attchd"/>
    <n v="2001"/>
    <s v="RFn"/>
    <n v="2"/>
    <n v="522"/>
    <s v="TA"/>
    <s v="TA"/>
    <s v="Y"/>
    <n v="202"/>
    <n v="151"/>
    <n v="0"/>
    <n v="0"/>
    <n v="0"/>
    <n v="0"/>
    <s v="NA"/>
    <s v="NA"/>
    <s v="NA"/>
    <n v="0"/>
    <n v="6"/>
    <n v="2009"/>
    <s v="WD"/>
    <s v="Normal"/>
    <n v="236500"/>
    <m/>
  </r>
  <r>
    <x v="267"/>
    <n v="60"/>
    <s v="RL"/>
    <s v="NA"/>
    <n v="8795"/>
    <s v="Pave"/>
    <s v="NA"/>
    <s v="IR1"/>
    <s v="Lvl"/>
    <s v="AllPub"/>
    <s v="Inside"/>
    <s v="Gtl"/>
    <s v="Gilbert"/>
    <s v="Norm"/>
    <s v="Norm"/>
    <s v="1Fam"/>
    <x v="0"/>
    <x v="3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300"/>
    <s v="Unf"/>
    <n v="0"/>
    <n v="652"/>
    <n v="952"/>
    <s v="GasA"/>
    <s v="Ex"/>
    <s v="Y"/>
    <s v="SBrkr"/>
    <n v="980"/>
    <n v="0.25816184091219119"/>
    <x v="1"/>
    <n v="1276"/>
    <n v="0"/>
    <n v="2256"/>
    <n v="0"/>
    <n v="0"/>
    <n v="2"/>
    <n v="1"/>
    <n v="4"/>
    <n v="1"/>
    <s v="Gd"/>
    <n v="8"/>
    <s v="Typ"/>
    <n v="1"/>
    <s v="TA"/>
    <s v="BuiltIn"/>
    <n v="2000"/>
    <s v="Fin"/>
    <n v="2"/>
    <n v="554"/>
    <s v="TA"/>
    <s v="TA"/>
    <s v="Y"/>
    <n v="224"/>
    <n v="54"/>
    <n v="0"/>
    <n v="0"/>
    <n v="0"/>
    <n v="0"/>
    <s v="NA"/>
    <s v="NA"/>
    <s v="NA"/>
    <n v="0"/>
    <n v="4"/>
    <n v="2009"/>
    <s v="WD"/>
    <s v="Normal"/>
    <n v="236000"/>
    <m/>
  </r>
  <r>
    <x v="268"/>
    <n v="60"/>
    <s v="RL"/>
    <n v="80"/>
    <n v="9938"/>
    <s v="Pave"/>
    <s v="NA"/>
    <s v="Reg"/>
    <s v="Lvl"/>
    <s v="AllPub"/>
    <s v="Inside"/>
    <s v="Gtl"/>
    <s v="SawyerW"/>
    <s v="Norm"/>
    <s v="Norm"/>
    <s v="1Fam"/>
    <x v="0"/>
    <x v="3"/>
    <n v="5"/>
    <n v="1993"/>
    <n v="1994"/>
    <s v="Gable"/>
    <s v="CompShg"/>
    <s v="MetalSd"/>
    <s v="MetalSd"/>
    <s v="BrkFace"/>
    <n v="246"/>
    <s v="Gd"/>
    <s v="TA"/>
    <s v="PConc"/>
    <s v="Gd"/>
    <s v="TA"/>
    <s v="No"/>
    <s v="GLQ"/>
    <n v="750"/>
    <s v="Unf"/>
    <n v="0"/>
    <n v="300"/>
    <n v="1050"/>
    <s v="GasA"/>
    <s v="Ex"/>
    <s v="Y"/>
    <s v="SBrkr"/>
    <n v="1062"/>
    <n v="0.38735463237428513"/>
    <x v="1"/>
    <n v="887"/>
    <n v="0"/>
    <n v="1949"/>
    <n v="1"/>
    <n v="0"/>
    <n v="2"/>
    <n v="1"/>
    <n v="3"/>
    <n v="1"/>
    <s v="Gd"/>
    <n v="8"/>
    <s v="Typ"/>
    <n v="1"/>
    <s v="TA"/>
    <s v="Attchd"/>
    <n v="1993"/>
    <s v="Fin"/>
    <n v="2"/>
    <n v="574"/>
    <s v="TA"/>
    <s v="TA"/>
    <s v="Y"/>
    <n v="156"/>
    <n v="90"/>
    <n v="0"/>
    <n v="0"/>
    <n v="0"/>
    <n v="0"/>
    <s v="NA"/>
    <s v="GdPrv"/>
    <s v="NA"/>
    <n v="0"/>
    <n v="6"/>
    <n v="2010"/>
    <s v="WD"/>
    <s v="Normal"/>
    <n v="236000"/>
    <m/>
  </r>
  <r>
    <x v="269"/>
    <n v="20"/>
    <s v="RL"/>
    <n v="92"/>
    <n v="11932"/>
    <s v="Pave"/>
    <s v="NA"/>
    <s v="Reg"/>
    <s v="Lvl"/>
    <s v="AllPub"/>
    <s v="FR2"/>
    <s v="Gtl"/>
    <s v="Somerst"/>
    <s v="Feedr"/>
    <s v="Norm"/>
    <s v="1Fam"/>
    <x v="1"/>
    <x v="2"/>
    <n v="5"/>
    <n v="2007"/>
    <n v="2008"/>
    <s v="Gable"/>
    <s v="CompShg"/>
    <s v="VinylSd"/>
    <s v="VinylSd"/>
    <s v="Stone"/>
    <n v="186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0.73551553239874623"/>
    <x v="0"/>
    <n v="0"/>
    <n v="0"/>
    <n v="1580"/>
    <n v="0"/>
    <n v="0"/>
    <n v="2"/>
    <n v="0"/>
    <n v="3"/>
    <n v="1"/>
    <s v="Gd"/>
    <n v="7"/>
    <s v="Typ"/>
    <n v="0"/>
    <s v="NA"/>
    <s v="Attchd"/>
    <n v="2008"/>
    <s v="RFn"/>
    <n v="3"/>
    <n v="830"/>
    <s v="TA"/>
    <s v="TA"/>
    <s v="Y"/>
    <n v="0"/>
    <n v="24"/>
    <n v="0"/>
    <n v="0"/>
    <n v="0"/>
    <n v="0"/>
    <s v="NA"/>
    <s v="NA"/>
    <s v="NA"/>
    <n v="0"/>
    <n v="6"/>
    <n v="2008"/>
    <s v="ConLD"/>
    <s v="Partial"/>
    <n v="235128"/>
    <m/>
  </r>
  <r>
    <x v="270"/>
    <n v="20"/>
    <s v="RL"/>
    <s v="NA"/>
    <n v="13500"/>
    <s v="Pave"/>
    <s v="NA"/>
    <s v="Reg"/>
    <s v="Lvl"/>
    <s v="AllPub"/>
    <s v="Inside"/>
    <s v="Gtl"/>
    <s v="ClearCr"/>
    <s v="Norm"/>
    <s v="Norm"/>
    <s v="1Fam"/>
    <x v="1"/>
    <x v="4"/>
    <n v="7"/>
    <n v="1960"/>
    <n v="1975"/>
    <s v="Flat"/>
    <s v="CompShg"/>
    <s v="BrkFace"/>
    <s v="Plywood"/>
    <s v="None"/>
    <n v="0"/>
    <s v="TA"/>
    <s v="TA"/>
    <s v="CBlock"/>
    <s v="Gd"/>
    <s v="TA"/>
    <s v="Gd"/>
    <s v="BLQ"/>
    <n v="429"/>
    <s v="ALQ"/>
    <n v="1080"/>
    <n v="93"/>
    <n v="1602"/>
    <s v="GasA"/>
    <s v="Gd"/>
    <s v="Y"/>
    <s v="SBrkr"/>
    <n v="1252"/>
    <n v="0.57425658353569153"/>
    <x v="0"/>
    <n v="0"/>
    <n v="0"/>
    <n v="1252"/>
    <n v="1"/>
    <n v="0"/>
    <n v="1"/>
    <n v="0"/>
    <n v="1"/>
    <n v="1"/>
    <s v="TA"/>
    <n v="4"/>
    <s v="Typ"/>
    <n v="1"/>
    <s v="Gd"/>
    <s v="Attchd"/>
    <n v="1960"/>
    <s v="RFn"/>
    <n v="2"/>
    <n v="564"/>
    <s v="TA"/>
    <s v="TA"/>
    <s v="Y"/>
    <n v="409"/>
    <n v="0"/>
    <n v="0"/>
    <n v="0"/>
    <n v="0"/>
    <n v="0"/>
    <s v="NA"/>
    <s v="NA"/>
    <s v="NA"/>
    <n v="0"/>
    <n v="3"/>
    <n v="2008"/>
    <s v="WD"/>
    <s v="Normal"/>
    <n v="235000"/>
    <m/>
  </r>
  <r>
    <x v="271"/>
    <n v="75"/>
    <s v="RL"/>
    <n v="174"/>
    <n v="25419"/>
    <s v="Pave"/>
    <s v="NA"/>
    <s v="Reg"/>
    <s v="Lvl"/>
    <s v="AllPub"/>
    <s v="Corner"/>
    <s v="Gtl"/>
    <s v="NAmes"/>
    <s v="Artery"/>
    <s v="Norm"/>
    <s v="1Fam"/>
    <x v="0"/>
    <x v="2"/>
    <n v="4"/>
    <n v="1918"/>
    <n v="1990"/>
    <s v="Gable"/>
    <s v="CompShg"/>
    <s v="Stucco"/>
    <s v="Stucco"/>
    <s v="None"/>
    <n v="0"/>
    <s v="Gd"/>
    <s v="Gd"/>
    <s v="PConc"/>
    <s v="TA"/>
    <s v="TA"/>
    <s v="No"/>
    <s v="GLQ"/>
    <n v="1036"/>
    <s v="LwQ"/>
    <n v="184"/>
    <n v="140"/>
    <n v="1360"/>
    <s v="GasA"/>
    <s v="Gd"/>
    <s v="Y"/>
    <s v="SBrkr"/>
    <n v="1360"/>
    <n v="0.72176820568174094"/>
    <x v="0"/>
    <n v="1360"/>
    <n v="392"/>
    <n v="3112"/>
    <n v="1"/>
    <n v="1"/>
    <n v="2"/>
    <n v="0"/>
    <n v="4"/>
    <n v="1"/>
    <s v="Gd"/>
    <n v="8"/>
    <s v="Typ"/>
    <n v="1"/>
    <s v="Ex"/>
    <s v="Detchd"/>
    <n v="1918"/>
    <s v="Unf"/>
    <n v="2"/>
    <n v="795"/>
    <s v="TA"/>
    <s v="TA"/>
    <s v="Y"/>
    <n v="0"/>
    <n v="16"/>
    <n v="552"/>
    <n v="0"/>
    <n v="0"/>
    <n v="512"/>
    <s v="Ex"/>
    <s v="GdPrv"/>
    <s v="NA"/>
    <n v="0"/>
    <n v="3"/>
    <n v="2006"/>
    <s v="WD"/>
    <s v="Abnorml"/>
    <n v="235000"/>
    <m/>
  </r>
  <r>
    <x v="272"/>
    <n v="120"/>
    <s v="RM"/>
    <n v="44"/>
    <n v="4750"/>
    <s v="Pave"/>
    <s v="NA"/>
    <s v="IR1"/>
    <s v="HLS"/>
    <s v="AllPub"/>
    <s v="Inside"/>
    <s v="Mod"/>
    <s v="Crawfor"/>
    <s v="Norm"/>
    <s v="Norm"/>
    <s v="TwnhsE"/>
    <x v="1"/>
    <x v="2"/>
    <n v="5"/>
    <n v="2006"/>
    <n v="2007"/>
    <s v="Hip"/>
    <s v="CompShg"/>
    <s v="VinylSd"/>
    <s v="VinylSd"/>
    <s v="Stone"/>
    <n v="481"/>
    <s v="Gd"/>
    <s v="TA"/>
    <s v="PConc"/>
    <s v="Gd"/>
    <s v="TA"/>
    <s v="Gd"/>
    <s v="GLQ"/>
    <n v="1573"/>
    <s v="Unf"/>
    <n v="0"/>
    <n v="0"/>
    <n v="1573"/>
    <s v="GasA"/>
    <s v="Ex"/>
    <s v="Y"/>
    <s v="SBrkr"/>
    <n v="1625"/>
    <n v="0.9729342648242455"/>
    <x v="0"/>
    <n v="0"/>
    <n v="0"/>
    <n v="1625"/>
    <n v="1"/>
    <n v="1"/>
    <n v="2"/>
    <n v="0"/>
    <n v="2"/>
    <n v="1"/>
    <s v="Gd"/>
    <n v="5"/>
    <s v="Typ"/>
    <n v="1"/>
    <s v="Gd"/>
    <s v="Attchd"/>
    <n v="2006"/>
    <s v="Fin"/>
    <n v="2"/>
    <n v="538"/>
    <s v="TA"/>
    <s v="TA"/>
    <s v="Y"/>
    <n v="123"/>
    <n v="0"/>
    <n v="0"/>
    <n v="0"/>
    <n v="153"/>
    <n v="0"/>
    <s v="NA"/>
    <s v="NA"/>
    <s v="NA"/>
    <n v="0"/>
    <n v="12"/>
    <n v="2007"/>
    <s v="WD"/>
    <s v="Family"/>
    <n v="235000"/>
    <m/>
  </r>
  <r>
    <x v="273"/>
    <n v="60"/>
    <s v="RL"/>
    <s v="NA"/>
    <n v="16659"/>
    <s v="Pave"/>
    <s v="NA"/>
    <s v="IR1"/>
    <s v="Lvl"/>
    <s v="AllPub"/>
    <s v="Corner"/>
    <s v="Gtl"/>
    <s v="NWAmes"/>
    <s v="PosA"/>
    <s v="Norm"/>
    <s v="1Fam"/>
    <x v="0"/>
    <x v="3"/>
    <n v="7"/>
    <n v="1977"/>
    <n v="1994"/>
    <s v="Gable"/>
    <s v="CompShg"/>
    <s v="Plywood"/>
    <s v="Plywood"/>
    <s v="BrkFace"/>
    <n v="34"/>
    <s v="TA"/>
    <s v="TA"/>
    <s v="CBlock"/>
    <s v="TA"/>
    <s v="TA"/>
    <s v="No"/>
    <s v="ALQ"/>
    <n v="795"/>
    <s v="Unf"/>
    <n v="0"/>
    <n v="0"/>
    <n v="795"/>
    <s v="GasA"/>
    <s v="Fa"/>
    <s v="Y"/>
    <s v="SBrkr"/>
    <n v="1468"/>
    <n v="0.81313564364444646"/>
    <x v="0"/>
    <n v="795"/>
    <n v="0"/>
    <n v="2263"/>
    <n v="1"/>
    <n v="0"/>
    <n v="2"/>
    <n v="1"/>
    <n v="3"/>
    <n v="1"/>
    <s v="Gd"/>
    <n v="9"/>
    <s v="Typ"/>
    <n v="1"/>
    <s v="TA"/>
    <s v="Attchd"/>
    <n v="1977"/>
    <s v="Fin"/>
    <n v="2"/>
    <n v="539"/>
    <s v="TA"/>
    <s v="TA"/>
    <s v="Y"/>
    <n v="0"/>
    <n v="250"/>
    <n v="0"/>
    <n v="0"/>
    <n v="0"/>
    <n v="0"/>
    <s v="NA"/>
    <s v="NA"/>
    <s v="NA"/>
    <n v="0"/>
    <n v="3"/>
    <n v="2006"/>
    <s v="WD"/>
    <s v="Normal"/>
    <n v="235000"/>
    <m/>
  </r>
  <r>
    <x v="274"/>
    <n v="70"/>
    <s v="RL"/>
    <n v="120"/>
    <n v="13728"/>
    <s v="Pave"/>
    <s v="NA"/>
    <s v="Reg"/>
    <s v="Lvl"/>
    <s v="AllPub"/>
    <s v="Corner"/>
    <s v="Gtl"/>
    <s v="Edwards"/>
    <s v="Norm"/>
    <s v="Norm"/>
    <s v="1Fam"/>
    <x v="0"/>
    <x v="4"/>
    <n v="7"/>
    <n v="1935"/>
    <n v="1986"/>
    <s v="Hip"/>
    <s v="CompShg"/>
    <s v="Stucco"/>
    <s v="Stucco"/>
    <s v="None"/>
    <n v="0"/>
    <s v="TA"/>
    <s v="TA"/>
    <s v="CBlock"/>
    <s v="TA"/>
    <s v="TA"/>
    <s v="No"/>
    <s v="Rec"/>
    <n v="626"/>
    <s v="Unf"/>
    <n v="0"/>
    <n v="501"/>
    <n v="1127"/>
    <s v="GasA"/>
    <s v="Ex"/>
    <s v="Y"/>
    <s v="SBrkr"/>
    <n v="1236"/>
    <n v="0.93972141639762707"/>
    <x v="0"/>
    <n v="872"/>
    <n v="0"/>
    <n v="2108"/>
    <n v="0"/>
    <n v="0"/>
    <n v="2"/>
    <n v="0"/>
    <n v="4"/>
    <n v="1"/>
    <s v="Gd"/>
    <n v="7"/>
    <s v="Typ"/>
    <n v="2"/>
    <s v="TA"/>
    <s v="Basment"/>
    <n v="1935"/>
    <s v="Unf"/>
    <n v="2"/>
    <n v="540"/>
    <s v="TA"/>
    <s v="TA"/>
    <s v="Y"/>
    <n v="0"/>
    <n v="0"/>
    <n v="0"/>
    <n v="0"/>
    <n v="90"/>
    <n v="0"/>
    <s v="NA"/>
    <s v="NA"/>
    <s v="NA"/>
    <n v="0"/>
    <n v="7"/>
    <n v="2008"/>
    <s v="WD"/>
    <s v="Normal"/>
    <n v="235000"/>
    <m/>
  </r>
  <r>
    <x v="275"/>
    <n v="60"/>
    <s v="RL"/>
    <s v="NA"/>
    <n v="10316"/>
    <s v="Pave"/>
    <s v="NA"/>
    <s v="IR1"/>
    <s v="Lvl"/>
    <s v="AllPub"/>
    <s v="Inside"/>
    <s v="Gtl"/>
    <s v="CollgCr"/>
    <s v="Norm"/>
    <s v="Norm"/>
    <s v="1Fam"/>
    <x v="0"/>
    <x v="3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735"/>
    <s v="Unf"/>
    <n v="0"/>
    <n v="257"/>
    <n v="992"/>
    <s v="GasA"/>
    <s v="Ex"/>
    <s v="Y"/>
    <s v="SBrkr"/>
    <n v="992"/>
    <n v="0.64843638880169296"/>
    <x v="1"/>
    <n v="873"/>
    <n v="0"/>
    <n v="1865"/>
    <n v="1"/>
    <n v="0"/>
    <n v="2"/>
    <n v="1"/>
    <n v="3"/>
    <n v="1"/>
    <s v="Gd"/>
    <n v="7"/>
    <s v="Typ"/>
    <n v="1"/>
    <s v="TA"/>
    <s v="Attchd"/>
    <n v="2000"/>
    <s v="RFn"/>
    <n v="3"/>
    <n v="839"/>
    <s v="TA"/>
    <s v="TA"/>
    <s v="Y"/>
    <n v="0"/>
    <n v="184"/>
    <n v="0"/>
    <n v="0"/>
    <n v="0"/>
    <n v="0"/>
    <s v="NA"/>
    <s v="NA"/>
    <s v="NA"/>
    <n v="0"/>
    <n v="6"/>
    <n v="2008"/>
    <s v="WD"/>
    <s v="Normal"/>
    <n v="235000"/>
    <m/>
  </r>
  <r>
    <x v="276"/>
    <n v="20"/>
    <s v="RL"/>
    <n v="70"/>
    <n v="9100"/>
    <s v="Pave"/>
    <s v="NA"/>
    <s v="Reg"/>
    <s v="Lvl"/>
    <s v="AllPub"/>
    <s v="Inside"/>
    <s v="Gtl"/>
    <s v="CollgCr"/>
    <s v="Norm"/>
    <s v="Norm"/>
    <s v="1Fam"/>
    <x v="1"/>
    <x v="3"/>
    <n v="5"/>
    <n v="2000"/>
    <n v="2000"/>
    <s v="Gable"/>
    <s v="CompShg"/>
    <s v="VinylSd"/>
    <s v="VinylSd"/>
    <s v="BrkFace"/>
    <n v="244"/>
    <s v="Gd"/>
    <s v="TA"/>
    <s v="PConc"/>
    <s v="Gd"/>
    <s v="TA"/>
    <s v="Av"/>
    <s v="GLQ"/>
    <n v="1400"/>
    <s v="Unf"/>
    <n v="0"/>
    <n v="125"/>
    <n v="1525"/>
    <s v="GasA"/>
    <s v="Ex"/>
    <s v="Y"/>
    <s v="SBrkr"/>
    <n v="1525"/>
    <n v="0.47569589049007355"/>
    <x v="0"/>
    <n v="0"/>
    <n v="0"/>
    <n v="1525"/>
    <n v="1"/>
    <n v="0"/>
    <n v="2"/>
    <n v="0"/>
    <n v="3"/>
    <n v="1"/>
    <s v="Gd"/>
    <n v="6"/>
    <s v="Typ"/>
    <n v="0"/>
    <s v="NA"/>
    <s v="Attchd"/>
    <n v="2000"/>
    <s v="RFn"/>
    <n v="2"/>
    <n v="541"/>
    <s v="TA"/>
    <s v="TA"/>
    <s v="Y"/>
    <n v="219"/>
    <n v="36"/>
    <n v="0"/>
    <n v="0"/>
    <n v="0"/>
    <n v="0"/>
    <s v="NA"/>
    <s v="NA"/>
    <s v="NA"/>
    <n v="0"/>
    <n v="9"/>
    <n v="2006"/>
    <s v="WD"/>
    <s v="Normal"/>
    <n v="235000"/>
    <m/>
  </r>
  <r>
    <x v="277"/>
    <n v="70"/>
    <s v="RL"/>
    <n v="53"/>
    <n v="10918"/>
    <s v="Pave"/>
    <s v="NA"/>
    <s v="Reg"/>
    <s v="Lvl"/>
    <s v="AllPub"/>
    <s v="Inside"/>
    <s v="Gtl"/>
    <s v="Crawfor"/>
    <s v="Norm"/>
    <s v="Norm"/>
    <s v="1Fam"/>
    <x v="0"/>
    <x v="3"/>
    <n v="9"/>
    <n v="1926"/>
    <n v="2004"/>
    <s v="Gambrel"/>
    <s v="CompShg"/>
    <s v="MetalSd"/>
    <s v="MetalSd"/>
    <s v="None"/>
    <n v="0"/>
    <s v="Gd"/>
    <s v="TA"/>
    <s v="BrkTil"/>
    <s v="Gd"/>
    <s v="TA"/>
    <s v="No"/>
    <s v="Unf"/>
    <n v="0"/>
    <s v="Unf"/>
    <n v="0"/>
    <n v="1276"/>
    <n v="1276"/>
    <s v="GasA"/>
    <s v="Ex"/>
    <s v="Y"/>
    <s v="SBrkr"/>
    <n v="1276"/>
    <n v="0.32014411692666056"/>
    <x v="0"/>
    <n v="804"/>
    <n v="0"/>
    <n v="2080"/>
    <n v="0"/>
    <n v="0"/>
    <n v="1"/>
    <n v="1"/>
    <n v="3"/>
    <n v="1"/>
    <s v="Gd"/>
    <n v="9"/>
    <s v="Typ"/>
    <n v="2"/>
    <s v="Gd"/>
    <s v="Detchd"/>
    <n v="1926"/>
    <s v="Unf"/>
    <n v="1"/>
    <n v="282"/>
    <s v="TA"/>
    <s v="TA"/>
    <s v="Y"/>
    <n v="0"/>
    <n v="0"/>
    <n v="0"/>
    <n v="0"/>
    <n v="145"/>
    <n v="0"/>
    <s v="NA"/>
    <s v="MnPrv"/>
    <s v="NA"/>
    <n v="0"/>
    <n v="6"/>
    <n v="2009"/>
    <s v="WD"/>
    <s v="Normal"/>
    <n v="234000"/>
    <m/>
  </r>
  <r>
    <x v="278"/>
    <n v="120"/>
    <s v="RL"/>
    <s v="NA"/>
    <n v="3196"/>
    <s v="Pave"/>
    <s v="NA"/>
    <s v="Reg"/>
    <s v="Lvl"/>
    <s v="AllPub"/>
    <s v="Inside"/>
    <s v="Gtl"/>
    <s v="Blmngtn"/>
    <s v="Norm"/>
    <s v="Norm"/>
    <s v="TwnhsE"/>
    <x v="1"/>
    <x v="3"/>
    <n v="5"/>
    <n v="2003"/>
    <n v="2004"/>
    <s v="Gable"/>
    <s v="CompShg"/>
    <s v="VinylSd"/>
    <s v="VinylSd"/>
    <s v="BrkFace"/>
    <n v="18"/>
    <s v="Gd"/>
    <s v="TA"/>
    <s v="PConc"/>
    <s v="Gd"/>
    <s v="TA"/>
    <s v="Gd"/>
    <s v="Unf"/>
    <n v="0"/>
    <s v="Unf"/>
    <n v="0"/>
    <n v="1374"/>
    <n v="1374"/>
    <s v="GasA"/>
    <s v="Ex"/>
    <s v="Y"/>
    <s v="SBrkr"/>
    <n v="1557"/>
    <n v="0.23088437626272129"/>
    <x v="0"/>
    <n v="0"/>
    <n v="0"/>
    <n v="1557"/>
    <n v="0"/>
    <n v="0"/>
    <n v="2"/>
    <n v="0"/>
    <n v="2"/>
    <n v="1"/>
    <s v="Gd"/>
    <n v="7"/>
    <s v="Typ"/>
    <n v="1"/>
    <s v="TA"/>
    <s v="Attchd"/>
    <n v="2003"/>
    <s v="Fin"/>
    <n v="2"/>
    <n v="420"/>
    <s v="TA"/>
    <s v="TA"/>
    <s v="Y"/>
    <n v="143"/>
    <n v="20"/>
    <n v="0"/>
    <n v="0"/>
    <n v="0"/>
    <n v="0"/>
    <s v="NA"/>
    <s v="NA"/>
    <s v="NA"/>
    <n v="0"/>
    <n v="10"/>
    <n v="2006"/>
    <s v="WD"/>
    <s v="Normal"/>
    <n v="234000"/>
    <m/>
  </r>
  <r>
    <x v="279"/>
    <n v="60"/>
    <s v="RL"/>
    <n v="120"/>
    <n v="15611"/>
    <s v="Pave"/>
    <s v="NA"/>
    <s v="Reg"/>
    <s v="Lvl"/>
    <s v="AllPub"/>
    <s v="Inside"/>
    <s v="Gtl"/>
    <s v="CollgCr"/>
    <s v="Norm"/>
    <s v="Norm"/>
    <s v="1Fam"/>
    <x v="0"/>
    <x v="2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79"/>
    <n v="1079"/>
    <s v="GasA"/>
    <s v="Ex"/>
    <s v="Y"/>
    <s v="SBrkr"/>
    <n v="1079"/>
    <n v="0.90673106961964234"/>
    <x v="1"/>
    <n v="840"/>
    <n v="0"/>
    <n v="1919"/>
    <n v="0"/>
    <n v="0"/>
    <n v="2"/>
    <n v="1"/>
    <n v="3"/>
    <n v="1"/>
    <s v="Gd"/>
    <n v="8"/>
    <s v="Typ"/>
    <n v="1"/>
    <s v="Gd"/>
    <s v="Attchd"/>
    <n v="2006"/>
    <s v="RFn"/>
    <n v="2"/>
    <n v="685"/>
    <s v="Gd"/>
    <s v="TA"/>
    <s v="Y"/>
    <n v="0"/>
    <n v="51"/>
    <n v="0"/>
    <n v="0"/>
    <n v="0"/>
    <n v="0"/>
    <s v="NA"/>
    <s v="NA"/>
    <s v="NA"/>
    <n v="0"/>
    <n v="7"/>
    <n v="2006"/>
    <s v="New"/>
    <s v="Partial"/>
    <n v="233230"/>
    <m/>
  </r>
  <r>
    <x v="280"/>
    <n v="20"/>
    <s v="RL"/>
    <n v="79"/>
    <n v="9541"/>
    <s v="Pave"/>
    <s v="NA"/>
    <s v="IR1"/>
    <s v="Lvl"/>
    <s v="AllPub"/>
    <s v="Inside"/>
    <s v="Gtl"/>
    <s v="NridgHt"/>
    <s v="Norm"/>
    <s v="Norm"/>
    <s v="1Fam"/>
    <x v="1"/>
    <x v="3"/>
    <n v="5"/>
    <n v="2009"/>
    <n v="2009"/>
    <s v="Gable"/>
    <s v="CompShg"/>
    <s v="VinylSd"/>
    <s v="VinylSd"/>
    <s v="Stone"/>
    <n v="268"/>
    <s v="Gd"/>
    <s v="TA"/>
    <s v="PConc"/>
    <s v="Gd"/>
    <s v="TA"/>
    <s v="No"/>
    <s v="Unf"/>
    <n v="0"/>
    <s v="Unf"/>
    <n v="0"/>
    <n v="1502"/>
    <n v="1502"/>
    <s v="GasA"/>
    <s v="Ex"/>
    <s v="Y"/>
    <s v="SBrkr"/>
    <n v="1502"/>
    <n v="0.73780448980437519"/>
    <x v="0"/>
    <n v="0"/>
    <n v="0"/>
    <n v="1502"/>
    <n v="0"/>
    <n v="0"/>
    <n v="2"/>
    <n v="0"/>
    <n v="3"/>
    <n v="1"/>
    <s v="Gd"/>
    <n v="7"/>
    <s v="Typ"/>
    <n v="0"/>
    <s v="NA"/>
    <s v="Attchd"/>
    <n v="2009"/>
    <s v="RFn"/>
    <n v="2"/>
    <n v="644"/>
    <s v="TA"/>
    <s v="TA"/>
    <s v="Y"/>
    <n v="0"/>
    <n v="114"/>
    <n v="0"/>
    <n v="0"/>
    <n v="0"/>
    <n v="0"/>
    <s v="NA"/>
    <s v="NA"/>
    <s v="NA"/>
    <n v="0"/>
    <n v="9"/>
    <n v="2009"/>
    <s v="New"/>
    <s v="Partial"/>
    <n v="233170"/>
    <m/>
  </r>
  <r>
    <x v="281"/>
    <n v="60"/>
    <s v="RL"/>
    <n v="76"/>
    <n v="10142"/>
    <s v="Pave"/>
    <s v="NA"/>
    <s v="IR1"/>
    <s v="Lvl"/>
    <s v="AllPub"/>
    <s v="Inside"/>
    <s v="Gtl"/>
    <s v="SawyerW"/>
    <s v="Norm"/>
    <s v="Norm"/>
    <s v="1Fam"/>
    <x v="0"/>
    <x v="3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656"/>
    <s v="Unf"/>
    <n v="0"/>
    <n v="300"/>
    <n v="956"/>
    <s v="GasA"/>
    <s v="Ex"/>
    <s v="Y"/>
    <s v="SBrkr"/>
    <n v="956"/>
    <n v="0.79674131387250324"/>
    <x v="1"/>
    <n v="1128"/>
    <n v="0"/>
    <n v="2084"/>
    <n v="1"/>
    <n v="0"/>
    <n v="2"/>
    <n v="1"/>
    <n v="4"/>
    <n v="1"/>
    <s v="Gd"/>
    <n v="8"/>
    <s v="Typ"/>
    <n v="0"/>
    <s v="NA"/>
    <s v="BuiltIn"/>
    <n v="2004"/>
    <s v="RFn"/>
    <n v="2"/>
    <n v="618"/>
    <s v="TA"/>
    <s v="TA"/>
    <s v="Y"/>
    <n v="0"/>
    <n v="45"/>
    <n v="0"/>
    <n v="0"/>
    <n v="0"/>
    <n v="0"/>
    <s v="NA"/>
    <s v="NA"/>
    <s v="NA"/>
    <n v="0"/>
    <n v="1"/>
    <n v="2010"/>
    <s v="WD"/>
    <s v="Normal"/>
    <n v="233000"/>
    <m/>
  </r>
  <r>
    <x v="282"/>
    <n v="20"/>
    <s v="FV"/>
    <n v="81"/>
    <n v="11216"/>
    <s v="Pave"/>
    <s v="NA"/>
    <s v="Reg"/>
    <s v="Lvl"/>
    <s v="AllPub"/>
    <s v="Inside"/>
    <s v="Gtl"/>
    <s v="Somerst"/>
    <s v="Norm"/>
    <s v="Norm"/>
    <s v="1Fam"/>
    <x v="1"/>
    <x v="2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489"/>
    <n v="1489"/>
    <s v="GasA"/>
    <s v="Ex"/>
    <s v="Y"/>
    <s v="SBrkr"/>
    <n v="1489"/>
    <n v="0.42329507969730085"/>
    <x v="0"/>
    <n v="0"/>
    <n v="0"/>
    <n v="1489"/>
    <n v="0"/>
    <n v="0"/>
    <n v="2"/>
    <n v="0"/>
    <n v="3"/>
    <n v="1"/>
    <s v="Gd"/>
    <n v="7"/>
    <s v="Typ"/>
    <n v="1"/>
    <s v="Gd"/>
    <s v="Attchd"/>
    <n v="2006"/>
    <s v="RFn"/>
    <n v="2"/>
    <n v="776"/>
    <s v="TA"/>
    <s v="TA"/>
    <s v="Y"/>
    <n v="0"/>
    <n v="140"/>
    <n v="0"/>
    <n v="0"/>
    <n v="0"/>
    <n v="0"/>
    <s v="NA"/>
    <s v="NA"/>
    <s v="NA"/>
    <n v="0"/>
    <n v="6"/>
    <n v="2006"/>
    <s v="New"/>
    <s v="Partial"/>
    <n v="232600"/>
    <m/>
  </r>
  <r>
    <x v="283"/>
    <n v="20"/>
    <s v="RL"/>
    <n v="75"/>
    <n v="11957"/>
    <s v="Pave"/>
    <s v="NA"/>
    <s v="IR1"/>
    <s v="Lvl"/>
    <s v="AllPub"/>
    <s v="Inside"/>
    <s v="Gtl"/>
    <s v="Somerst"/>
    <s v="RRAn"/>
    <s v="Norm"/>
    <s v="1Fam"/>
    <x v="1"/>
    <x v="2"/>
    <n v="5"/>
    <n v="2006"/>
    <n v="2006"/>
    <s v="Gable"/>
    <s v="CompShg"/>
    <s v="VinylSd"/>
    <s v="VinylSd"/>
    <s v="BrkFace"/>
    <n v="53"/>
    <s v="Gd"/>
    <s v="TA"/>
    <s v="PConc"/>
    <s v="Gd"/>
    <s v="TA"/>
    <s v="No"/>
    <s v="GLQ"/>
    <n v="24"/>
    <s v="Unf"/>
    <n v="0"/>
    <n v="1550"/>
    <n v="1574"/>
    <s v="GasA"/>
    <s v="Ex"/>
    <s v="Y"/>
    <s v="SBrkr"/>
    <n v="1574"/>
    <n v="0.90151024941805269"/>
    <x v="0"/>
    <n v="0"/>
    <n v="0"/>
    <n v="1574"/>
    <n v="0"/>
    <n v="0"/>
    <n v="2"/>
    <n v="0"/>
    <n v="3"/>
    <n v="1"/>
    <s v="Gd"/>
    <n v="7"/>
    <s v="Typ"/>
    <n v="1"/>
    <s v="Gd"/>
    <s v="Attchd"/>
    <n v="2006"/>
    <s v="RFn"/>
    <n v="3"/>
    <n v="824"/>
    <s v="TA"/>
    <s v="TA"/>
    <s v="Y"/>
    <n v="144"/>
    <n v="104"/>
    <n v="0"/>
    <n v="0"/>
    <n v="0"/>
    <n v="0"/>
    <s v="NA"/>
    <s v="NA"/>
    <s v="NA"/>
    <n v="0"/>
    <n v="7"/>
    <n v="2008"/>
    <s v="WD"/>
    <s v="Normal"/>
    <n v="232000"/>
    <m/>
  </r>
  <r>
    <x v="284"/>
    <n v="20"/>
    <s v="RL"/>
    <n v="73"/>
    <n v="8688"/>
    <s v="Pave"/>
    <s v="NA"/>
    <s v="Reg"/>
    <s v="Lvl"/>
    <s v="AllPub"/>
    <s v="Inside"/>
    <s v="Gtl"/>
    <s v="Somerst"/>
    <s v="Norm"/>
    <s v="Norm"/>
    <s v="1Fam"/>
    <x v="1"/>
    <x v="3"/>
    <n v="5"/>
    <n v="2005"/>
    <n v="2005"/>
    <s v="Gable"/>
    <s v="CompShg"/>
    <s v="VinylSd"/>
    <s v="VinylSd"/>
    <s v="BrkFace"/>
    <n v="228"/>
    <s v="Gd"/>
    <s v="TA"/>
    <s v="PConc"/>
    <s v="Gd"/>
    <s v="TA"/>
    <s v="Av"/>
    <s v="Unf"/>
    <n v="0"/>
    <s v="Unf"/>
    <n v="0"/>
    <n v="1616"/>
    <n v="1616"/>
    <s v="GasA"/>
    <s v="Ex"/>
    <s v="Y"/>
    <s v="SBrkr"/>
    <n v="1616"/>
    <n v="0.6519106158301835"/>
    <x v="0"/>
    <n v="0"/>
    <n v="0"/>
    <n v="1616"/>
    <n v="0"/>
    <n v="0"/>
    <n v="2"/>
    <n v="0"/>
    <n v="3"/>
    <n v="1"/>
    <s v="Gd"/>
    <n v="7"/>
    <s v="Typ"/>
    <n v="0"/>
    <s v="NA"/>
    <s v="Attchd"/>
    <n v="2005"/>
    <s v="RFn"/>
    <n v="3"/>
    <n v="834"/>
    <s v="TA"/>
    <s v="TA"/>
    <s v="Y"/>
    <n v="208"/>
    <n v="59"/>
    <n v="0"/>
    <n v="0"/>
    <n v="0"/>
    <n v="0"/>
    <s v="NA"/>
    <s v="NA"/>
    <s v="NA"/>
    <n v="0"/>
    <n v="4"/>
    <n v="2006"/>
    <s v="WD"/>
    <s v="Normal"/>
    <n v="232000"/>
    <m/>
  </r>
  <r>
    <x v="285"/>
    <n v="20"/>
    <s v="RL"/>
    <n v="48"/>
    <n v="10635"/>
    <s v="Pave"/>
    <s v="NA"/>
    <s v="IR2"/>
    <s v="Lvl"/>
    <s v="AllPub"/>
    <s v="FR2"/>
    <s v="Gtl"/>
    <s v="CollgCr"/>
    <s v="Norm"/>
    <s v="Norm"/>
    <s v="1Fam"/>
    <x v="1"/>
    <x v="2"/>
    <n v="5"/>
    <n v="2003"/>
    <n v="2003"/>
    <s v="Hip"/>
    <s v="CompShg"/>
    <s v="VinylSd"/>
    <s v="VinylSd"/>
    <s v="BrkFace"/>
    <n v="171"/>
    <s v="Gd"/>
    <s v="TA"/>
    <s v="PConc"/>
    <s v="Gd"/>
    <s v="TA"/>
    <s v="Av"/>
    <s v="BLQ"/>
    <n v="370"/>
    <s v="GLQ"/>
    <n v="972"/>
    <n v="315"/>
    <n v="1657"/>
    <s v="GasA"/>
    <s v="Ex"/>
    <s v="Y"/>
    <s v="SBrkr"/>
    <n v="1668"/>
    <n v="0.20552616104262533"/>
    <x v="0"/>
    <n v="0"/>
    <n v="0"/>
    <n v="1668"/>
    <n v="1"/>
    <n v="0"/>
    <n v="2"/>
    <n v="0"/>
    <n v="3"/>
    <n v="1"/>
    <s v="Gd"/>
    <n v="8"/>
    <s v="Typ"/>
    <n v="1"/>
    <s v="TA"/>
    <s v="Attchd"/>
    <n v="2003"/>
    <s v="Fin"/>
    <n v="2"/>
    <n v="502"/>
    <s v="TA"/>
    <s v="TA"/>
    <s v="Y"/>
    <n v="0"/>
    <n v="262"/>
    <n v="0"/>
    <n v="0"/>
    <n v="0"/>
    <n v="0"/>
    <s v="NA"/>
    <s v="NA"/>
    <s v="NA"/>
    <n v="0"/>
    <n v="5"/>
    <n v="2010"/>
    <s v="WD"/>
    <s v="Normal"/>
    <n v="232000"/>
    <m/>
  </r>
  <r>
    <x v="286"/>
    <n v="60"/>
    <s v="RL"/>
    <n v="65"/>
    <n v="15426"/>
    <s v="Pave"/>
    <s v="NA"/>
    <s v="IR1"/>
    <s v="Lvl"/>
    <s v="AllPub"/>
    <s v="Inside"/>
    <s v="Gtl"/>
    <s v="CollgCr"/>
    <s v="Norm"/>
    <s v="Norm"/>
    <s v="1Fam"/>
    <x v="0"/>
    <x v="4"/>
    <n v="5"/>
    <n v="1997"/>
    <n v="1997"/>
    <s v="Gable"/>
    <s v="CompShg"/>
    <s v="VinylSd"/>
    <s v="VinylSd"/>
    <s v="None"/>
    <n v="0"/>
    <s v="TA"/>
    <s v="TA"/>
    <s v="PConc"/>
    <s v="Gd"/>
    <s v="TA"/>
    <s v="No"/>
    <s v="GLQ"/>
    <n v="821"/>
    <s v="Unf"/>
    <n v="0"/>
    <n v="107"/>
    <n v="928"/>
    <s v="GasA"/>
    <s v="Ex"/>
    <s v="Y"/>
    <s v="SBrkr"/>
    <n v="928"/>
    <n v="0.15526846532856942"/>
    <x v="1"/>
    <n v="836"/>
    <n v="0"/>
    <n v="1764"/>
    <n v="1"/>
    <n v="0"/>
    <n v="2"/>
    <n v="1"/>
    <n v="3"/>
    <n v="1"/>
    <s v="Gd"/>
    <n v="7"/>
    <s v="Typ"/>
    <n v="0"/>
    <s v="NA"/>
    <s v="Attchd"/>
    <n v="1997"/>
    <s v="RFn"/>
    <n v="2"/>
    <n v="470"/>
    <s v="TA"/>
    <s v="TA"/>
    <s v="Y"/>
    <n v="276"/>
    <n v="99"/>
    <n v="0"/>
    <n v="0"/>
    <n v="0"/>
    <n v="0"/>
    <s v="NA"/>
    <s v="MnPrv"/>
    <s v="NA"/>
    <n v="0"/>
    <n v="8"/>
    <n v="2009"/>
    <s v="WD"/>
    <s v="Normal"/>
    <n v="231500"/>
    <m/>
  </r>
  <r>
    <x v="287"/>
    <n v="60"/>
    <s v="RL"/>
    <n v="80"/>
    <n v="12435"/>
    <s v="Pave"/>
    <s v="NA"/>
    <s v="Reg"/>
    <s v="Lvl"/>
    <s v="AllPub"/>
    <s v="Inside"/>
    <s v="Gtl"/>
    <s v="CollgCr"/>
    <s v="Norm"/>
    <s v="Norm"/>
    <s v="1Fam"/>
    <x v="0"/>
    <x v="3"/>
    <n v="5"/>
    <n v="2001"/>
    <n v="2001"/>
    <s v="Gable"/>
    <s v="CompShg"/>
    <s v="VinylSd"/>
    <s v="VinylSd"/>
    <s v="BrkFace"/>
    <n v="172"/>
    <s v="Gd"/>
    <s v="TA"/>
    <s v="PConc"/>
    <s v="Gd"/>
    <s v="TA"/>
    <s v="No"/>
    <s v="GLQ"/>
    <n v="361"/>
    <s v="Unf"/>
    <n v="0"/>
    <n v="602"/>
    <n v="963"/>
    <s v="GasA"/>
    <s v="Ex"/>
    <s v="Y"/>
    <s v="SBrkr"/>
    <n v="963"/>
    <n v="0.23726669449963034"/>
    <x v="1"/>
    <n v="829"/>
    <n v="0"/>
    <n v="1792"/>
    <n v="0"/>
    <n v="0"/>
    <n v="2"/>
    <n v="1"/>
    <n v="3"/>
    <n v="1"/>
    <s v="Gd"/>
    <n v="7"/>
    <s v="Typ"/>
    <n v="1"/>
    <s v="TA"/>
    <s v="Attchd"/>
    <n v="2001"/>
    <s v="RFn"/>
    <n v="2"/>
    <n v="564"/>
    <s v="TA"/>
    <s v="TA"/>
    <s v="Y"/>
    <n v="0"/>
    <n v="96"/>
    <n v="0"/>
    <n v="245"/>
    <n v="0"/>
    <n v="0"/>
    <s v="NA"/>
    <s v="NA"/>
    <s v="NA"/>
    <n v="0"/>
    <n v="5"/>
    <n v="2008"/>
    <s v="WD"/>
    <s v="Normal"/>
    <n v="231500"/>
    <m/>
  </r>
  <r>
    <x v="288"/>
    <n v="60"/>
    <s v="RL"/>
    <n v="106"/>
    <n v="11194"/>
    <s v="Pave"/>
    <s v="NA"/>
    <s v="IR1"/>
    <s v="Lvl"/>
    <s v="AllPub"/>
    <s v="Corner"/>
    <s v="Gtl"/>
    <s v="Gilbert"/>
    <s v="Norm"/>
    <s v="Norm"/>
    <s v="1Fam"/>
    <x v="0"/>
    <x v="2"/>
    <n v="5"/>
    <n v="2000"/>
    <n v="2000"/>
    <s v="Gable"/>
    <s v="CompShg"/>
    <s v="VinylSd"/>
    <s v="VinylSd"/>
    <s v="BrkFace"/>
    <n v="40"/>
    <s v="Gd"/>
    <s v="TA"/>
    <s v="PConc"/>
    <s v="Gd"/>
    <s v="TA"/>
    <s v="No"/>
    <s v="Unf"/>
    <n v="0"/>
    <s v="Unf"/>
    <n v="0"/>
    <n v="1406"/>
    <n v="1406"/>
    <s v="GasA"/>
    <s v="Ex"/>
    <s v="Y"/>
    <s v="SBrkr"/>
    <n v="1454"/>
    <n v="9.2145956119030759E-2"/>
    <x v="0"/>
    <n v="482"/>
    <n v="0"/>
    <n v="1936"/>
    <n v="0"/>
    <n v="0"/>
    <n v="2"/>
    <n v="1"/>
    <n v="3"/>
    <n v="1"/>
    <s v="Gd"/>
    <n v="7"/>
    <s v="Typ"/>
    <n v="1"/>
    <s v="TA"/>
    <s v="Attchd"/>
    <n v="2000"/>
    <s v="RFn"/>
    <n v="2"/>
    <n v="504"/>
    <s v="TA"/>
    <s v="TA"/>
    <s v="Y"/>
    <n v="188"/>
    <n v="124"/>
    <n v="0"/>
    <n v="0"/>
    <n v="0"/>
    <n v="0"/>
    <s v="NA"/>
    <s v="NA"/>
    <s v="NA"/>
    <n v="0"/>
    <n v="11"/>
    <n v="2006"/>
    <s v="WD"/>
    <s v="Normal"/>
    <n v="230500"/>
    <m/>
  </r>
  <r>
    <x v="289"/>
    <n v="20"/>
    <s v="RL"/>
    <n v="75"/>
    <n v="9742"/>
    <s v="Pave"/>
    <s v="NA"/>
    <s v="Reg"/>
    <s v="Lvl"/>
    <s v="AllPub"/>
    <s v="Inside"/>
    <s v="Gtl"/>
    <s v="CollgCr"/>
    <s v="Norm"/>
    <s v="Norm"/>
    <s v="1Fam"/>
    <x v="1"/>
    <x v="2"/>
    <n v="5"/>
    <n v="2002"/>
    <n v="2002"/>
    <s v="Hip"/>
    <s v="CompShg"/>
    <s v="VinylSd"/>
    <s v="VinylSd"/>
    <s v="BrkFace"/>
    <n v="281"/>
    <s v="Gd"/>
    <s v="TA"/>
    <s v="PConc"/>
    <s v="Gd"/>
    <s v="TA"/>
    <s v="No"/>
    <s v="Unf"/>
    <n v="0"/>
    <s v="Unf"/>
    <n v="0"/>
    <n v="1777"/>
    <n v="1777"/>
    <s v="GasA"/>
    <s v="Ex"/>
    <s v="Y"/>
    <s v="SBrkr"/>
    <n v="1795"/>
    <n v="7.0125733985271776E-2"/>
    <x v="0"/>
    <n v="0"/>
    <n v="0"/>
    <n v="1795"/>
    <n v="0"/>
    <n v="0"/>
    <n v="2"/>
    <n v="0"/>
    <n v="3"/>
    <n v="1"/>
    <s v="Gd"/>
    <n v="7"/>
    <s v="Typ"/>
    <n v="1"/>
    <s v="Gd"/>
    <s v="Attchd"/>
    <n v="2002"/>
    <s v="RFn"/>
    <n v="2"/>
    <n v="534"/>
    <s v="TA"/>
    <s v="TA"/>
    <s v="Y"/>
    <n v="171"/>
    <n v="159"/>
    <n v="0"/>
    <n v="0"/>
    <n v="0"/>
    <n v="0"/>
    <s v="NA"/>
    <s v="NA"/>
    <s v="NA"/>
    <n v="0"/>
    <n v="9"/>
    <n v="2008"/>
    <s v="WD"/>
    <s v="Normal"/>
    <n v="230000"/>
    <m/>
  </r>
  <r>
    <x v="290"/>
    <n v="60"/>
    <s v="RL"/>
    <n v="73"/>
    <n v="9066"/>
    <s v="Pave"/>
    <s v="NA"/>
    <s v="IR1"/>
    <s v="Lvl"/>
    <s v="AllPub"/>
    <s v="Inside"/>
    <s v="Gtl"/>
    <s v="CollgCr"/>
    <s v="Norm"/>
    <s v="Norm"/>
    <s v="1Fam"/>
    <x v="0"/>
    <x v="2"/>
    <n v="5"/>
    <n v="1999"/>
    <n v="2000"/>
    <s v="Gable"/>
    <s v="CompShg"/>
    <s v="VinylSd"/>
    <s v="VinylSd"/>
    <s v="BrkFace"/>
    <n v="320"/>
    <s v="Gd"/>
    <s v="TA"/>
    <s v="PConc"/>
    <s v="Gd"/>
    <s v="TA"/>
    <s v="Mn"/>
    <s v="GLQ"/>
    <n v="668"/>
    <s v="Unf"/>
    <n v="0"/>
    <n v="336"/>
    <n v="1004"/>
    <s v="GasA"/>
    <s v="Ex"/>
    <s v="Y"/>
    <s v="SBrkr"/>
    <n v="1004"/>
    <n v="0.33737658513658564"/>
    <x v="1"/>
    <n v="848"/>
    <n v="0"/>
    <n v="1852"/>
    <n v="0"/>
    <n v="0"/>
    <n v="2"/>
    <n v="1"/>
    <n v="3"/>
    <n v="1"/>
    <s v="Gd"/>
    <n v="7"/>
    <s v="Typ"/>
    <n v="2"/>
    <s v="TA"/>
    <s v="Attchd"/>
    <n v="1999"/>
    <s v="Fin"/>
    <n v="3"/>
    <n v="660"/>
    <s v="TA"/>
    <s v="TA"/>
    <s v="Y"/>
    <n v="224"/>
    <n v="106"/>
    <n v="0"/>
    <n v="0"/>
    <n v="0"/>
    <n v="0"/>
    <s v="NA"/>
    <s v="GdPrv"/>
    <s v="NA"/>
    <n v="0"/>
    <n v="12"/>
    <n v="2008"/>
    <s v="WD"/>
    <s v="Normal"/>
    <n v="230000"/>
    <m/>
  </r>
  <r>
    <x v="291"/>
    <n v="60"/>
    <s v="RL"/>
    <n v="66"/>
    <n v="8738"/>
    <s v="Pave"/>
    <s v="NA"/>
    <s v="IR1"/>
    <s v="Lvl"/>
    <s v="AllPub"/>
    <s v="Inside"/>
    <s v="Gtl"/>
    <s v="Gilbert"/>
    <s v="Norm"/>
    <s v="Norm"/>
    <s v="1Fam"/>
    <x v="0"/>
    <x v="3"/>
    <n v="5"/>
    <n v="1999"/>
    <n v="1999"/>
    <s v="Gable"/>
    <s v="CompShg"/>
    <s v="VinylSd"/>
    <s v="VinylSd"/>
    <s v="BrkFace"/>
    <n v="302"/>
    <s v="Gd"/>
    <s v="TA"/>
    <s v="PConc"/>
    <s v="Gd"/>
    <s v="TA"/>
    <s v="No"/>
    <s v="Unf"/>
    <n v="0"/>
    <s v="Unf"/>
    <n v="0"/>
    <n v="975"/>
    <n v="975"/>
    <s v="GasA"/>
    <s v="Ex"/>
    <s v="Y"/>
    <s v="SBrkr"/>
    <n v="1005"/>
    <n v="0.85485988637424171"/>
    <x v="1"/>
    <n v="1286"/>
    <n v="0"/>
    <n v="2291"/>
    <n v="0"/>
    <n v="0"/>
    <n v="2"/>
    <n v="1"/>
    <n v="4"/>
    <n v="1"/>
    <s v="Gd"/>
    <n v="8"/>
    <s v="Typ"/>
    <n v="1"/>
    <s v="TA"/>
    <s v="BuiltIn"/>
    <n v="1999"/>
    <s v="Fin"/>
    <n v="2"/>
    <n v="429"/>
    <s v="TA"/>
    <s v="TA"/>
    <s v="Y"/>
    <n v="192"/>
    <n v="0"/>
    <n v="0"/>
    <n v="0"/>
    <n v="0"/>
    <n v="0"/>
    <s v="NA"/>
    <s v="NA"/>
    <s v="NA"/>
    <n v="0"/>
    <n v="2"/>
    <n v="2006"/>
    <s v="WD"/>
    <s v="Normal"/>
    <n v="230000"/>
    <m/>
  </r>
  <r>
    <x v="292"/>
    <n v="20"/>
    <s v="RL"/>
    <s v="NA"/>
    <n v="8125"/>
    <s v="Pave"/>
    <s v="NA"/>
    <s v="Reg"/>
    <s v="Lvl"/>
    <s v="AllPub"/>
    <s v="Inside"/>
    <s v="Gtl"/>
    <s v="CollgCr"/>
    <s v="Norm"/>
    <s v="Norm"/>
    <s v="1Fam"/>
    <x v="1"/>
    <x v="3"/>
    <n v="5"/>
    <n v="2002"/>
    <n v="2002"/>
    <s v="Gable"/>
    <s v="CompShg"/>
    <s v="VinylSd"/>
    <s v="VinylSd"/>
    <s v="Stone"/>
    <n v="295"/>
    <s v="Gd"/>
    <s v="TA"/>
    <s v="PConc"/>
    <s v="Gd"/>
    <s v="TA"/>
    <s v="No"/>
    <s v="GLQ"/>
    <n v="986"/>
    <s v="Unf"/>
    <n v="0"/>
    <n v="668"/>
    <n v="1654"/>
    <s v="GasA"/>
    <s v="Ex"/>
    <s v="Y"/>
    <s v="SBrkr"/>
    <n v="1654"/>
    <n v="0.59523760345169374"/>
    <x v="0"/>
    <n v="0"/>
    <n v="0"/>
    <n v="1654"/>
    <n v="1"/>
    <n v="0"/>
    <n v="2"/>
    <n v="0"/>
    <n v="3"/>
    <n v="1"/>
    <s v="Gd"/>
    <n v="6"/>
    <s v="Typ"/>
    <n v="0"/>
    <s v="NA"/>
    <s v="Attchd"/>
    <n v="2002"/>
    <s v="Unf"/>
    <n v="3"/>
    <n v="900"/>
    <s v="TA"/>
    <s v="TA"/>
    <s v="Y"/>
    <n v="0"/>
    <n v="136"/>
    <n v="0"/>
    <n v="0"/>
    <n v="0"/>
    <n v="0"/>
    <s v="NA"/>
    <s v="NA"/>
    <s v="NA"/>
    <n v="0"/>
    <n v="2"/>
    <n v="2006"/>
    <s v="WD"/>
    <s v="Normal"/>
    <n v="230000"/>
    <m/>
  </r>
  <r>
    <x v="293"/>
    <n v="20"/>
    <s v="RL"/>
    <n v="90"/>
    <n v="14115"/>
    <s v="Pave"/>
    <s v="NA"/>
    <s v="IR1"/>
    <s v="Lvl"/>
    <s v="AllPub"/>
    <s v="Inside"/>
    <s v="Gtl"/>
    <s v="Crawfor"/>
    <s v="Norm"/>
    <s v="Norm"/>
    <s v="1Fam"/>
    <x v="1"/>
    <x v="4"/>
    <n v="7"/>
    <n v="1956"/>
    <n v="2004"/>
    <s v="Gable"/>
    <s v="CompShg"/>
    <s v="Stone"/>
    <s v="Stone"/>
    <s v="None"/>
    <n v="0"/>
    <s v="TA"/>
    <s v="TA"/>
    <s v="PConc"/>
    <s v="TA"/>
    <s v="TA"/>
    <s v="No"/>
    <s v="ALQ"/>
    <n v="296"/>
    <s v="GLQ"/>
    <n v="547"/>
    <n v="230"/>
    <n v="1073"/>
    <s v="GasA"/>
    <s v="Ex"/>
    <s v="Y"/>
    <s v="SBrkr"/>
    <n v="1811"/>
    <n v="0.52414929909611618"/>
    <x v="0"/>
    <n v="0"/>
    <n v="0"/>
    <n v="1811"/>
    <n v="0"/>
    <n v="0"/>
    <n v="1"/>
    <n v="0"/>
    <n v="2"/>
    <n v="1"/>
    <s v="Ex"/>
    <n v="6"/>
    <s v="Typ"/>
    <n v="1"/>
    <s v="Gd"/>
    <s v="Attchd"/>
    <n v="1956"/>
    <s v="Fin"/>
    <n v="2"/>
    <n v="470"/>
    <s v="TA"/>
    <s v="TA"/>
    <s v="Y"/>
    <n v="0"/>
    <n v="0"/>
    <n v="280"/>
    <n v="0"/>
    <n v="0"/>
    <n v="0"/>
    <s v="NA"/>
    <s v="NA"/>
    <s v="NA"/>
    <n v="0"/>
    <n v="7"/>
    <n v="2006"/>
    <s v="WD"/>
    <s v="Abnorml"/>
    <n v="230000"/>
    <m/>
  </r>
  <r>
    <x v="294"/>
    <n v="120"/>
    <s v="RL"/>
    <n v="34"/>
    <n v="5001"/>
    <s v="Pave"/>
    <s v="NA"/>
    <s v="IR1"/>
    <s v="Lvl"/>
    <s v="AllPub"/>
    <s v="Inside"/>
    <s v="Gtl"/>
    <s v="NridgHt"/>
    <s v="Norm"/>
    <s v="Norm"/>
    <s v="Twnhs"/>
    <x v="1"/>
    <x v="3"/>
    <n v="5"/>
    <n v="2007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.92883632940410144"/>
    <x v="0"/>
    <n v="0"/>
    <n v="0"/>
    <n v="1314"/>
    <n v="1"/>
    <n v="0"/>
    <n v="2"/>
    <n v="0"/>
    <n v="2"/>
    <n v="1"/>
    <s v="Gd"/>
    <n v="6"/>
    <s v="Typ"/>
    <n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n v="7"/>
    <n v="2009"/>
    <s v="WD"/>
    <s v="Normal"/>
    <n v="230000"/>
    <m/>
  </r>
  <r>
    <x v="295"/>
    <n v="70"/>
    <s v="RL"/>
    <s v="NA"/>
    <n v="11435"/>
    <s v="Pave"/>
    <s v="NA"/>
    <s v="IR1"/>
    <s v="HLS"/>
    <s v="AllPub"/>
    <s v="Corner"/>
    <s v="Mod"/>
    <s v="Crawfor"/>
    <s v="Norm"/>
    <s v="Norm"/>
    <s v="1Fam"/>
    <x v="0"/>
    <x v="2"/>
    <n v="7"/>
    <n v="1929"/>
    <n v="1950"/>
    <s v="Gable"/>
    <s v="CompShg"/>
    <s v="BrkFace"/>
    <s v="Stucco"/>
    <s v="None"/>
    <n v="0"/>
    <s v="TA"/>
    <s v="TA"/>
    <s v="PConc"/>
    <s v="Gd"/>
    <s v="TA"/>
    <s v="No"/>
    <s v="Unf"/>
    <n v="0"/>
    <s v="Unf"/>
    <n v="0"/>
    <n v="792"/>
    <n v="792"/>
    <s v="GasA"/>
    <s v="Fa"/>
    <s v="Y"/>
    <s v="SBrkr"/>
    <n v="792"/>
    <n v="0.3923317172228834"/>
    <x v="1"/>
    <n v="725"/>
    <n v="0"/>
    <n v="1517"/>
    <n v="0"/>
    <n v="0"/>
    <n v="1"/>
    <n v="0"/>
    <n v="3"/>
    <n v="1"/>
    <s v="Gd"/>
    <n v="7"/>
    <s v="Typ"/>
    <n v="2"/>
    <s v="Gd"/>
    <s v="Detchd"/>
    <n v="1931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230000"/>
    <m/>
  </r>
  <r>
    <x v="296"/>
    <n v="60"/>
    <s v="RL"/>
    <n v="79"/>
    <n v="12420"/>
    <s v="Pave"/>
    <s v="NA"/>
    <s v="Reg"/>
    <s v="Lvl"/>
    <s v="AllPub"/>
    <s v="Inside"/>
    <s v="Gtl"/>
    <s v="CollgCr"/>
    <s v="Norm"/>
    <s v="Norm"/>
    <s v="1Fam"/>
    <x v="0"/>
    <x v="3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666"/>
    <s v="Unf"/>
    <n v="0"/>
    <n v="278"/>
    <n v="944"/>
    <s v="GasA"/>
    <s v="Ex"/>
    <s v="Y"/>
    <s v="SBrkr"/>
    <n v="944"/>
    <n v="0.37936266130959317"/>
    <x v="1"/>
    <n v="896"/>
    <n v="0"/>
    <n v="1840"/>
    <n v="1"/>
    <n v="0"/>
    <n v="2"/>
    <n v="1"/>
    <n v="3"/>
    <n v="1"/>
    <s v="Gd"/>
    <n v="6"/>
    <s v="Typ"/>
    <n v="0"/>
    <s v="NA"/>
    <s v="Attchd"/>
    <n v="2001"/>
    <s v="RFn"/>
    <n v="2"/>
    <n v="622"/>
    <s v="TA"/>
    <s v="TA"/>
    <s v="Y"/>
    <n v="0"/>
    <n v="45"/>
    <n v="0"/>
    <n v="0"/>
    <n v="0"/>
    <n v="0"/>
    <s v="NA"/>
    <s v="NA"/>
    <s v="NA"/>
    <n v="0"/>
    <n v="6"/>
    <n v="2009"/>
    <s v="WD"/>
    <s v="Normal"/>
    <n v="230000"/>
    <m/>
  </r>
  <r>
    <x v="297"/>
    <n v="20"/>
    <s v="FV"/>
    <n v="72"/>
    <n v="8640"/>
    <s v="Pave"/>
    <s v="NA"/>
    <s v="Reg"/>
    <s v="Lvl"/>
    <s v="AllPub"/>
    <s v="Inside"/>
    <s v="Gtl"/>
    <s v="Somerst"/>
    <s v="Norm"/>
    <s v="Norm"/>
    <s v="1Fam"/>
    <x v="1"/>
    <x v="2"/>
    <n v="5"/>
    <n v="2009"/>
    <n v="2009"/>
    <s v="Gable"/>
    <s v="CompShg"/>
    <s v="CemntBd"/>
    <s v="CmentBd"/>
    <s v="Stone"/>
    <n v="72"/>
    <s v="Gd"/>
    <s v="TA"/>
    <s v="PConc"/>
    <s v="Gd"/>
    <s v="TA"/>
    <s v="Mn"/>
    <s v="GLQ"/>
    <n v="936"/>
    <s v="Unf"/>
    <n v="0"/>
    <n v="364"/>
    <n v="1300"/>
    <s v="GasA"/>
    <s v="Ex"/>
    <s v="Y"/>
    <s v="SBrkr"/>
    <n v="1314"/>
    <n v="0.18456783790630338"/>
    <x v="0"/>
    <n v="0"/>
    <n v="0"/>
    <n v="1314"/>
    <n v="1"/>
    <n v="0"/>
    <n v="2"/>
    <n v="0"/>
    <n v="3"/>
    <n v="1"/>
    <s v="Gd"/>
    <n v="6"/>
    <s v="Typ"/>
    <n v="0"/>
    <s v="NA"/>
    <s v="Attchd"/>
    <n v="2009"/>
    <s v="RFn"/>
    <n v="2"/>
    <n v="552"/>
    <s v="TA"/>
    <s v="TA"/>
    <s v="Y"/>
    <n v="135"/>
    <n v="112"/>
    <n v="0"/>
    <n v="0"/>
    <n v="0"/>
    <n v="0"/>
    <s v="NA"/>
    <s v="NA"/>
    <s v="NA"/>
    <n v="0"/>
    <n v="9"/>
    <n v="2009"/>
    <s v="New"/>
    <s v="Partial"/>
    <n v="229456"/>
    <m/>
  </r>
  <r>
    <x v="298"/>
    <n v="50"/>
    <s v="RL"/>
    <s v="NA"/>
    <n v="13837"/>
    <s v="Pave"/>
    <s v="NA"/>
    <s v="IR1"/>
    <s v="Lvl"/>
    <s v="AllPub"/>
    <s v="Corner"/>
    <s v="Gtl"/>
    <s v="NWAmes"/>
    <s v="Norm"/>
    <s v="Norm"/>
    <s v="1Fam"/>
    <x v="3"/>
    <x v="3"/>
    <n v="5"/>
    <n v="1988"/>
    <n v="1988"/>
    <s v="Gable"/>
    <s v="CompShg"/>
    <s v="HdBoard"/>
    <s v="HdBoard"/>
    <s v="BrkFace"/>
    <n v="178"/>
    <s v="Gd"/>
    <s v="Gd"/>
    <s v="PConc"/>
    <s v="Gd"/>
    <s v="Gd"/>
    <s v="No"/>
    <s v="GLQ"/>
    <n v="1002"/>
    <s v="LwQ"/>
    <n v="202"/>
    <n v="0"/>
    <n v="1204"/>
    <s v="GasA"/>
    <s v="Gd"/>
    <s v="Y"/>
    <s v="SBrkr"/>
    <n v="1377"/>
    <n v="0.48946737345923885"/>
    <x v="0"/>
    <n v="806"/>
    <n v="0"/>
    <n v="2183"/>
    <n v="0"/>
    <n v="0"/>
    <n v="2"/>
    <n v="1"/>
    <n v="4"/>
    <n v="1"/>
    <s v="Gd"/>
    <n v="9"/>
    <s v="Typ"/>
    <n v="0"/>
    <s v="NA"/>
    <s v="Attchd"/>
    <n v="1988"/>
    <s v="Unf"/>
    <n v="3"/>
    <n v="786"/>
    <s v="TA"/>
    <s v="TA"/>
    <s v="Y"/>
    <n v="0"/>
    <n v="0"/>
    <n v="0"/>
    <n v="0"/>
    <n v="0"/>
    <n v="0"/>
    <s v="NA"/>
    <s v="NA"/>
    <s v="NA"/>
    <n v="0"/>
    <n v="2"/>
    <n v="2006"/>
    <s v="WD"/>
    <s v="Normal"/>
    <n v="229000"/>
    <m/>
  </r>
  <r>
    <x v="299"/>
    <n v="190"/>
    <s v="RL"/>
    <s v="NA"/>
    <n v="164660"/>
    <s v="Grvl"/>
    <s v="NA"/>
    <s v="IR1"/>
    <s v="HLS"/>
    <s v="AllPub"/>
    <s v="Corner"/>
    <s v="Sev"/>
    <s v="Timber"/>
    <s v="Norm"/>
    <s v="Norm"/>
    <s v="2fmCon"/>
    <x v="3"/>
    <x v="6"/>
    <n v="6"/>
    <n v="1965"/>
    <n v="1965"/>
    <s v="Gable"/>
    <s v="CompShg"/>
    <s v="Plywood"/>
    <s v="Plywood"/>
    <s v="None"/>
    <n v="0"/>
    <s v="TA"/>
    <s v="TA"/>
    <s v="CBlock"/>
    <s v="TA"/>
    <s v="TA"/>
    <s v="Gd"/>
    <s v="ALQ"/>
    <n v="1249"/>
    <s v="BLQ"/>
    <n v="147"/>
    <n v="103"/>
    <n v="1499"/>
    <s v="GasA"/>
    <s v="Ex"/>
    <s v="Y"/>
    <s v="SBrkr"/>
    <n v="1619"/>
    <n v="0.55906958536742057"/>
    <x v="0"/>
    <n v="167"/>
    <n v="0"/>
    <n v="1786"/>
    <n v="2"/>
    <n v="0"/>
    <n v="2"/>
    <n v="0"/>
    <n v="3"/>
    <n v="1"/>
    <s v="TA"/>
    <n v="7"/>
    <s v="Typ"/>
    <n v="2"/>
    <s v="Gd"/>
    <s v="Attchd"/>
    <n v="1965"/>
    <s v="Fin"/>
    <n v="2"/>
    <n v="529"/>
    <s v="TA"/>
    <s v="TA"/>
    <s v="Y"/>
    <n v="670"/>
    <n v="0"/>
    <n v="0"/>
    <n v="0"/>
    <n v="0"/>
    <n v="0"/>
    <s v="NA"/>
    <s v="NA"/>
    <s v="Shed"/>
    <n v="700"/>
    <n v="8"/>
    <n v="2008"/>
    <s v="WD"/>
    <s v="Normal"/>
    <n v="228950"/>
    <m/>
  </r>
  <r>
    <x v="300"/>
    <n v="60"/>
    <s v="RL"/>
    <n v="82"/>
    <n v="11287"/>
    <s v="Pave"/>
    <s v="NA"/>
    <s v="Reg"/>
    <s v="Lvl"/>
    <s v="AllPub"/>
    <s v="Inside"/>
    <s v="Gtl"/>
    <s v="SawyerW"/>
    <s v="Norm"/>
    <s v="Norm"/>
    <s v="1Fam"/>
    <x v="0"/>
    <x v="3"/>
    <n v="6"/>
    <n v="1989"/>
    <n v="1989"/>
    <s v="Gable"/>
    <s v="CompShg"/>
    <s v="Plywood"/>
    <s v="Plywood"/>
    <s v="BrkFace"/>
    <n v="340"/>
    <s v="Gd"/>
    <s v="TA"/>
    <s v="CBlock"/>
    <s v="Gd"/>
    <s v="TA"/>
    <s v="Av"/>
    <s v="GLQ"/>
    <n v="421"/>
    <s v="Unf"/>
    <n v="0"/>
    <n v="386"/>
    <n v="807"/>
    <s v="GasA"/>
    <s v="Gd"/>
    <s v="Y"/>
    <s v="SBrkr"/>
    <n v="1175"/>
    <n v="0.25616771638981173"/>
    <x v="0"/>
    <n v="807"/>
    <n v="0"/>
    <n v="1982"/>
    <n v="0"/>
    <n v="0"/>
    <n v="2"/>
    <n v="1"/>
    <n v="3"/>
    <n v="1"/>
    <s v="Gd"/>
    <n v="7"/>
    <s v="Typ"/>
    <n v="1"/>
    <s v="TA"/>
    <s v="Attchd"/>
    <n v="1989"/>
    <s v="Fin"/>
    <n v="2"/>
    <n v="575"/>
    <s v="TA"/>
    <s v="TA"/>
    <s v="Y"/>
    <n v="0"/>
    <n v="84"/>
    <n v="0"/>
    <n v="196"/>
    <n v="0"/>
    <n v="0"/>
    <s v="NA"/>
    <s v="NA"/>
    <s v="NA"/>
    <n v="0"/>
    <n v="1"/>
    <n v="2007"/>
    <s v="WD"/>
    <s v="Normal"/>
    <n v="228500"/>
    <m/>
  </r>
  <r>
    <x v="301"/>
    <n v="60"/>
    <s v="RL"/>
    <s v="NA"/>
    <n v="9375"/>
    <s v="Pave"/>
    <s v="NA"/>
    <s v="Reg"/>
    <s v="Lvl"/>
    <s v="AllPub"/>
    <s v="Inside"/>
    <s v="Gtl"/>
    <s v="CollgCr"/>
    <s v="Norm"/>
    <s v="Norm"/>
    <s v="1Fam"/>
    <x v="0"/>
    <x v="2"/>
    <n v="5"/>
    <n v="2002"/>
    <n v="2002"/>
    <s v="Gable"/>
    <s v="CompShg"/>
    <s v="VinylSd"/>
    <s v="VinylSd"/>
    <s v="BrkFace"/>
    <n v="149"/>
    <s v="Gd"/>
    <s v="TA"/>
    <s v="PConc"/>
    <s v="Gd"/>
    <s v="TA"/>
    <s v="No"/>
    <s v="Unf"/>
    <n v="0"/>
    <s v="Unf"/>
    <n v="0"/>
    <n v="1284"/>
    <n v="1284"/>
    <s v="GasA"/>
    <s v="Ex"/>
    <s v="Y"/>
    <s v="SBrkr"/>
    <n v="1284"/>
    <n v="0.28415769857643569"/>
    <x v="0"/>
    <n v="885"/>
    <n v="0"/>
    <n v="2169"/>
    <n v="0"/>
    <n v="0"/>
    <n v="2"/>
    <n v="1"/>
    <n v="3"/>
    <n v="1"/>
    <s v="Gd"/>
    <n v="7"/>
    <s v="Typ"/>
    <n v="1"/>
    <s v="Gd"/>
    <s v="Attchd"/>
    <n v="2002"/>
    <s v="RFn"/>
    <n v="2"/>
    <n v="647"/>
    <s v="TA"/>
    <s v="TA"/>
    <s v="Y"/>
    <n v="192"/>
    <n v="87"/>
    <n v="0"/>
    <n v="0"/>
    <n v="0"/>
    <n v="0"/>
    <s v="NA"/>
    <s v="NA"/>
    <s v="NA"/>
    <n v="0"/>
    <n v="8"/>
    <n v="2007"/>
    <s v="WD"/>
    <s v="Normal"/>
    <n v="228500"/>
    <m/>
  </r>
  <r>
    <x v="302"/>
    <n v="20"/>
    <s v="RL"/>
    <s v="NA"/>
    <n v="16669"/>
    <s v="Pave"/>
    <s v="NA"/>
    <s v="IR1"/>
    <s v="Lvl"/>
    <s v="AllPub"/>
    <s v="Corner"/>
    <s v="Gtl"/>
    <s v="Timber"/>
    <s v="Norm"/>
    <s v="Norm"/>
    <s v="1Fam"/>
    <x v="1"/>
    <x v="2"/>
    <n v="6"/>
    <n v="1981"/>
    <n v="1981"/>
    <s v="Hip"/>
    <s v="WdShake"/>
    <s v="Plywood"/>
    <s v="Plywood"/>
    <s v="BrkFace"/>
    <n v="653"/>
    <s v="Gd"/>
    <s v="TA"/>
    <s v="CBlock"/>
    <s v="Gd"/>
    <s v="TA"/>
    <s v="No"/>
    <s v="Unf"/>
    <n v="0"/>
    <s v="Unf"/>
    <n v="0"/>
    <n v="1686"/>
    <n v="1686"/>
    <s v="GasA"/>
    <s v="TA"/>
    <s v="Y"/>
    <s v="SBrkr"/>
    <n v="1707"/>
    <n v="0.18102621570619593"/>
    <x v="0"/>
    <n v="0"/>
    <n v="0"/>
    <n v="1707"/>
    <n v="0"/>
    <n v="0"/>
    <n v="2"/>
    <n v="1"/>
    <n v="2"/>
    <n v="1"/>
    <s v="TA"/>
    <n v="6"/>
    <s v="Typ"/>
    <n v="1"/>
    <s v="TA"/>
    <s v="Attchd"/>
    <n v="1981"/>
    <s v="RFn"/>
    <n v="2"/>
    <n v="511"/>
    <s v="TA"/>
    <s v="TA"/>
    <s v="Y"/>
    <n v="574"/>
    <n v="64"/>
    <n v="0"/>
    <n v="0"/>
    <n v="0"/>
    <n v="0"/>
    <s v="NA"/>
    <s v="NA"/>
    <s v="NA"/>
    <n v="0"/>
    <n v="1"/>
    <n v="2006"/>
    <s v="WD"/>
    <s v="Normal"/>
    <n v="228000"/>
    <m/>
  </r>
  <r>
    <x v="303"/>
    <n v="60"/>
    <s v="RL"/>
    <n v="59"/>
    <n v="11228"/>
    <s v="Pave"/>
    <s v="NA"/>
    <s v="IR2"/>
    <s v="Lvl"/>
    <s v="AllPub"/>
    <s v="CulDSac"/>
    <s v="Gtl"/>
    <s v="SawyerW"/>
    <s v="Norm"/>
    <s v="Norm"/>
    <s v="1Fam"/>
    <x v="0"/>
    <x v="3"/>
    <n v="5"/>
    <n v="1993"/>
    <n v="1993"/>
    <s v="Gable"/>
    <s v="CompShg"/>
    <s v="VinylSd"/>
    <s v="VinylSd"/>
    <s v="None"/>
    <n v="0"/>
    <s v="Gd"/>
    <s v="TA"/>
    <s v="PConc"/>
    <s v="Gd"/>
    <s v="TA"/>
    <s v="No"/>
    <s v="BLQ"/>
    <n v="50"/>
    <s v="GLQ"/>
    <n v="531"/>
    <n v="499"/>
    <n v="1080"/>
    <s v="GasA"/>
    <s v="Ex"/>
    <s v="Y"/>
    <s v="SBrkr"/>
    <n v="1080"/>
    <n v="0.49920147244314483"/>
    <x v="1"/>
    <n v="1017"/>
    <n v="0"/>
    <n v="2097"/>
    <n v="0"/>
    <n v="1"/>
    <n v="2"/>
    <n v="1"/>
    <n v="3"/>
    <n v="1"/>
    <s v="Gd"/>
    <n v="9"/>
    <s v="Typ"/>
    <n v="1"/>
    <s v="TA"/>
    <s v="Attchd"/>
    <n v="1993"/>
    <s v="Unf"/>
    <n v="3"/>
    <n v="678"/>
    <s v="TA"/>
    <s v="TA"/>
    <s v="Y"/>
    <n v="196"/>
    <n v="187"/>
    <n v="0"/>
    <n v="0"/>
    <n v="0"/>
    <n v="0"/>
    <s v="NA"/>
    <s v="NA"/>
    <s v="NA"/>
    <n v="0"/>
    <n v="12"/>
    <n v="2008"/>
    <s v="WD"/>
    <s v="Normal"/>
    <n v="228000"/>
    <m/>
  </r>
  <r>
    <x v="304"/>
    <n v="60"/>
    <s v="FV"/>
    <n v="84"/>
    <n v="10207"/>
    <s v="Pave"/>
    <s v="NA"/>
    <s v="Reg"/>
    <s v="Lvl"/>
    <s v="AllPub"/>
    <s v="Inside"/>
    <s v="Gtl"/>
    <s v="Somerst"/>
    <s v="Norm"/>
    <s v="Norm"/>
    <s v="1Fam"/>
    <x v="0"/>
    <x v="3"/>
    <n v="6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74"/>
    <n v="874"/>
    <s v="GasA"/>
    <s v="Ex"/>
    <s v="Y"/>
    <s v="SBrkr"/>
    <n v="874"/>
    <n v="0.91143274834512622"/>
    <x v="1"/>
    <n v="887"/>
    <n v="0"/>
    <n v="1761"/>
    <n v="0"/>
    <n v="0"/>
    <n v="3"/>
    <n v="0"/>
    <n v="3"/>
    <n v="1"/>
    <s v="Gd"/>
    <n v="7"/>
    <s v="Typ"/>
    <n v="0"/>
    <s v="NA"/>
    <s v="Attchd"/>
    <n v="2007"/>
    <s v="Fin"/>
    <n v="2"/>
    <n v="578"/>
    <s v="TA"/>
    <s v="TA"/>
    <s v="Y"/>
    <n v="144"/>
    <n v="105"/>
    <n v="0"/>
    <n v="0"/>
    <n v="0"/>
    <n v="0"/>
    <s v="NA"/>
    <s v="NA"/>
    <s v="NA"/>
    <n v="0"/>
    <n v="8"/>
    <n v="2007"/>
    <s v="New"/>
    <s v="Partial"/>
    <n v="227875"/>
    <m/>
  </r>
  <r>
    <x v="305"/>
    <n v="20"/>
    <s v="RL"/>
    <n v="91"/>
    <n v="12274"/>
    <s v="Pave"/>
    <s v="NA"/>
    <s v="IR1"/>
    <s v="Lvl"/>
    <s v="AllPub"/>
    <s v="FR2"/>
    <s v="Gtl"/>
    <s v="Somerst"/>
    <s v="Norm"/>
    <s v="Norm"/>
    <s v="1Fam"/>
    <x v="1"/>
    <x v="3"/>
    <n v="5"/>
    <n v="2008"/>
    <n v="2008"/>
    <s v="Gable"/>
    <s v="CompShg"/>
    <s v="VinylSd"/>
    <s v="VinylSd"/>
    <s v="Stone"/>
    <n v="256"/>
    <s v="Gd"/>
    <s v="TA"/>
    <s v="PConc"/>
    <s v="Gd"/>
    <s v="TA"/>
    <s v="No"/>
    <s v="Unf"/>
    <n v="0"/>
    <s v="Unf"/>
    <n v="0"/>
    <n v="1417"/>
    <n v="1417"/>
    <s v="GasA"/>
    <s v="Ex"/>
    <s v="Y"/>
    <s v="SBrkr"/>
    <n v="1428"/>
    <n v="0.73629111094831035"/>
    <x v="0"/>
    <n v="0"/>
    <n v="0"/>
    <n v="1428"/>
    <n v="0"/>
    <n v="0"/>
    <n v="2"/>
    <n v="0"/>
    <n v="3"/>
    <n v="1"/>
    <s v="Ex"/>
    <n v="6"/>
    <s v="Typ"/>
    <n v="0"/>
    <s v="NA"/>
    <s v="Attchd"/>
    <n v="2008"/>
    <s v="RFn"/>
    <n v="2"/>
    <n v="554"/>
    <s v="TA"/>
    <s v="TA"/>
    <s v="Y"/>
    <n v="0"/>
    <n v="60"/>
    <n v="0"/>
    <n v="0"/>
    <n v="0"/>
    <n v="0"/>
    <s v="NA"/>
    <s v="NA"/>
    <s v="NA"/>
    <n v="0"/>
    <n v="7"/>
    <n v="2008"/>
    <s v="New"/>
    <s v="Partial"/>
    <n v="227680"/>
    <m/>
  </r>
  <r>
    <x v="306"/>
    <n v="60"/>
    <s v="RL"/>
    <n v="70"/>
    <n v="8400"/>
    <s v="Pave"/>
    <s v="NA"/>
    <s v="Reg"/>
    <s v="Lvl"/>
    <s v="AllPub"/>
    <s v="Inside"/>
    <s v="Gtl"/>
    <s v="NWAmes"/>
    <s v="Norm"/>
    <s v="Norm"/>
    <s v="1Fam"/>
    <x v="0"/>
    <x v="2"/>
    <n v="6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643"/>
    <s v="Unf"/>
    <n v="0"/>
    <n v="167"/>
    <n v="810"/>
    <s v="GasA"/>
    <s v="Ex"/>
    <s v="Y"/>
    <s v="SBrkr"/>
    <n v="810"/>
    <n v="0.44806957232466604"/>
    <x v="1"/>
    <n v="855"/>
    <n v="0"/>
    <n v="1665"/>
    <n v="1"/>
    <n v="0"/>
    <n v="2"/>
    <n v="1"/>
    <n v="3"/>
    <n v="1"/>
    <s v="Gd"/>
    <n v="6"/>
    <s v="Typ"/>
    <n v="0"/>
    <s v="NA"/>
    <s v="Attchd"/>
    <n v="2001"/>
    <s v="Fin"/>
    <n v="2"/>
    <n v="528"/>
    <s v="TA"/>
    <s v="TA"/>
    <s v="Y"/>
    <n v="0"/>
    <n v="45"/>
    <n v="0"/>
    <n v="0"/>
    <n v="0"/>
    <n v="0"/>
    <s v="NA"/>
    <s v="NA"/>
    <s v="NA"/>
    <n v="0"/>
    <n v="11"/>
    <n v="2009"/>
    <s v="WD"/>
    <s v="Normal"/>
    <n v="227000"/>
    <m/>
  </r>
  <r>
    <x v="307"/>
    <n v="20"/>
    <s v="RL"/>
    <n v="67"/>
    <n v="9808"/>
    <s v="Pave"/>
    <s v="NA"/>
    <s v="IR1"/>
    <s v="Lvl"/>
    <s v="AllPub"/>
    <s v="Inside"/>
    <s v="Gtl"/>
    <s v="CollgCr"/>
    <s v="Norm"/>
    <s v="Norm"/>
    <s v="1Fam"/>
    <x v="1"/>
    <x v="3"/>
    <n v="5"/>
    <n v="2002"/>
    <n v="2002"/>
    <s v="Gable"/>
    <s v="CompShg"/>
    <s v="VinylSd"/>
    <s v="VinylSd"/>
    <s v="BrkFace"/>
    <n v="110"/>
    <s v="Gd"/>
    <s v="TA"/>
    <s v="PConc"/>
    <s v="Gd"/>
    <s v="TA"/>
    <s v="No"/>
    <s v="GLQ"/>
    <n v="788"/>
    <s v="Unf"/>
    <n v="0"/>
    <n v="785"/>
    <n v="1573"/>
    <s v="GasA"/>
    <s v="Ex"/>
    <s v="Y"/>
    <s v="SBrkr"/>
    <n v="1573"/>
    <n v="0.18480380427912735"/>
    <x v="0"/>
    <n v="0"/>
    <n v="0"/>
    <n v="1573"/>
    <n v="1"/>
    <n v="0"/>
    <n v="2"/>
    <n v="0"/>
    <n v="3"/>
    <n v="1"/>
    <s v="Gd"/>
    <n v="6"/>
    <s v="Typ"/>
    <n v="0"/>
    <s v="NA"/>
    <s v="Attchd"/>
    <n v="2002"/>
    <s v="RFn"/>
    <n v="2"/>
    <n v="544"/>
    <s v="TA"/>
    <s v="TA"/>
    <s v="Y"/>
    <n v="0"/>
    <n v="72"/>
    <n v="0"/>
    <n v="0"/>
    <n v="0"/>
    <n v="0"/>
    <s v="NA"/>
    <s v="NA"/>
    <s v="NA"/>
    <n v="0"/>
    <n v="3"/>
    <n v="2009"/>
    <s v="WD"/>
    <s v="Normal"/>
    <n v="227000"/>
    <m/>
  </r>
  <r>
    <x v="308"/>
    <n v="20"/>
    <s v="RL"/>
    <n v="85"/>
    <n v="10000"/>
    <s v="Pave"/>
    <s v="NA"/>
    <s v="Reg"/>
    <s v="Lvl"/>
    <s v="AllPub"/>
    <s v="Inside"/>
    <s v="Gtl"/>
    <s v="Somerst"/>
    <s v="Norm"/>
    <s v="Norm"/>
    <s v="1Fam"/>
    <x v="1"/>
    <x v="2"/>
    <n v="5"/>
    <n v="2006"/>
    <n v="2006"/>
    <s v="Hip"/>
    <s v="CompShg"/>
    <s v="VinylSd"/>
    <s v="VinylSd"/>
    <s v="Stone"/>
    <n v="410"/>
    <s v="Gd"/>
    <s v="TA"/>
    <s v="PConc"/>
    <s v="Gd"/>
    <s v="Gd"/>
    <s v="Av"/>
    <s v="Unf"/>
    <n v="0"/>
    <s v="Unf"/>
    <n v="0"/>
    <n v="1588"/>
    <n v="1588"/>
    <s v="GasA"/>
    <s v="Ex"/>
    <s v="Y"/>
    <s v="SBrkr"/>
    <n v="1588"/>
    <n v="0.11562090204636888"/>
    <x v="0"/>
    <n v="0"/>
    <n v="0"/>
    <n v="1588"/>
    <n v="0"/>
    <n v="0"/>
    <n v="2"/>
    <n v="0"/>
    <n v="3"/>
    <n v="1"/>
    <s v="Gd"/>
    <n v="7"/>
    <s v="Typ"/>
    <n v="1"/>
    <s v="Gd"/>
    <s v="Attchd"/>
    <n v="2006"/>
    <s v="RFn"/>
    <n v="3"/>
    <n v="825"/>
    <s v="TA"/>
    <s v="TA"/>
    <s v="Y"/>
    <n v="144"/>
    <n v="45"/>
    <n v="0"/>
    <n v="0"/>
    <n v="0"/>
    <n v="0"/>
    <s v="NA"/>
    <s v="NA"/>
    <s v="NA"/>
    <n v="0"/>
    <n v="12"/>
    <n v="2007"/>
    <s v="WD"/>
    <s v="Normal"/>
    <n v="227000"/>
    <m/>
  </r>
  <r>
    <x v="309"/>
    <n v="60"/>
    <s v="FV"/>
    <n v="75"/>
    <n v="9803"/>
    <s v="Pave"/>
    <s v="NA"/>
    <s v="Reg"/>
    <s v="Lvl"/>
    <s v="AllPub"/>
    <s v="Inside"/>
    <s v="Gtl"/>
    <s v="Somerst"/>
    <s v="Norm"/>
    <s v="Norm"/>
    <s v="1Fam"/>
    <x v="0"/>
    <x v="3"/>
    <n v="5"/>
    <n v="2005"/>
    <n v="2005"/>
    <s v="Gable"/>
    <s v="CompShg"/>
    <s v="VinylSd"/>
    <s v="VinylSd"/>
    <s v="None"/>
    <n v="0"/>
    <s v="Gd"/>
    <s v="TA"/>
    <s v="PConc"/>
    <s v="Gd"/>
    <s v="TA"/>
    <s v="No"/>
    <s v="GLQ"/>
    <n v="400"/>
    <s v="Unf"/>
    <n v="0"/>
    <n v="466"/>
    <n v="866"/>
    <s v="GasA"/>
    <s v="Gd"/>
    <s v="Y"/>
    <s v="SBrkr"/>
    <n v="866"/>
    <n v="0.93969008695640677"/>
    <x v="1"/>
    <n v="902"/>
    <n v="0"/>
    <n v="1768"/>
    <n v="0"/>
    <n v="0"/>
    <n v="2"/>
    <n v="1"/>
    <n v="3"/>
    <n v="1"/>
    <s v="Gd"/>
    <n v="7"/>
    <s v="Typ"/>
    <n v="0"/>
    <s v="NA"/>
    <s v="Attchd"/>
    <n v="2005"/>
    <s v="RFn"/>
    <n v="2"/>
    <n v="603"/>
    <s v="TA"/>
    <s v="TA"/>
    <s v="Y"/>
    <n v="0"/>
    <n v="108"/>
    <n v="0"/>
    <n v="0"/>
    <n v="0"/>
    <n v="0"/>
    <s v="NA"/>
    <s v="NA"/>
    <s v="NA"/>
    <n v="0"/>
    <n v="2"/>
    <n v="2008"/>
    <s v="WD"/>
    <s v="Normal"/>
    <n v="226700"/>
    <m/>
  </r>
  <r>
    <x v="310"/>
    <n v="20"/>
    <s v="RL"/>
    <n v="72"/>
    <n v="10665"/>
    <s v="Pave"/>
    <s v="NA"/>
    <s v="IR1"/>
    <s v="Lvl"/>
    <s v="AllPub"/>
    <s v="Inside"/>
    <s v="Gtl"/>
    <s v="CollgCr"/>
    <s v="Norm"/>
    <s v="Norm"/>
    <s v="1Fam"/>
    <x v="1"/>
    <x v="3"/>
    <n v="5"/>
    <n v="2003"/>
    <n v="2003"/>
    <s v="Gable"/>
    <s v="CompShg"/>
    <s v="VinylSd"/>
    <s v="VinylSd"/>
    <s v="BrkFace"/>
    <n v="167"/>
    <s v="Gd"/>
    <s v="TA"/>
    <s v="PConc"/>
    <s v="Gd"/>
    <s v="TA"/>
    <s v="Av"/>
    <s v="GLQ"/>
    <n v="1013"/>
    <s v="Unf"/>
    <n v="0"/>
    <n v="440"/>
    <n v="1453"/>
    <s v="GasA"/>
    <s v="Ex"/>
    <s v="Y"/>
    <s v="SBrkr"/>
    <n v="1479"/>
    <n v="0.22574095945878603"/>
    <x v="0"/>
    <n v="0"/>
    <n v="0"/>
    <n v="1479"/>
    <n v="1"/>
    <n v="0"/>
    <n v="2"/>
    <n v="0"/>
    <n v="3"/>
    <n v="1"/>
    <s v="Gd"/>
    <n v="7"/>
    <s v="Typ"/>
    <n v="0"/>
    <s v="NA"/>
    <s v="Attchd"/>
    <n v="2003"/>
    <s v="RFn"/>
    <n v="2"/>
    <n v="558"/>
    <s v="TA"/>
    <s v="TA"/>
    <s v="Y"/>
    <n v="144"/>
    <n v="29"/>
    <n v="0"/>
    <n v="0"/>
    <n v="0"/>
    <n v="0"/>
    <s v="NA"/>
    <s v="NA"/>
    <s v="NA"/>
    <n v="0"/>
    <n v="6"/>
    <n v="2007"/>
    <s v="WD"/>
    <s v="Normal"/>
    <n v="226000"/>
    <m/>
  </r>
  <r>
    <x v="311"/>
    <n v="60"/>
    <s v="RL"/>
    <n v="88"/>
    <n v="14200"/>
    <s v="Pave"/>
    <s v="NA"/>
    <s v="Reg"/>
    <s v="Lvl"/>
    <s v="AllPub"/>
    <s v="Corner"/>
    <s v="Gtl"/>
    <s v="NAmes"/>
    <s v="Norm"/>
    <s v="Norm"/>
    <s v="1Fam"/>
    <x v="0"/>
    <x v="3"/>
    <n v="6"/>
    <n v="1966"/>
    <n v="1966"/>
    <s v="Gable"/>
    <s v="CompShg"/>
    <s v="MetalSd"/>
    <s v="MetalSd"/>
    <s v="BrkFace"/>
    <n v="309"/>
    <s v="TA"/>
    <s v="TA"/>
    <s v="CBlock"/>
    <s v="TA"/>
    <s v="TA"/>
    <s v="No"/>
    <s v="Rec"/>
    <n v="445"/>
    <s v="Unf"/>
    <n v="0"/>
    <n v="479"/>
    <n v="924"/>
    <s v="GasA"/>
    <s v="Ex"/>
    <s v="Y"/>
    <s v="SBrkr"/>
    <n v="1216"/>
    <n v="0.97433826305976523"/>
    <x v="0"/>
    <n v="941"/>
    <n v="0"/>
    <n v="2157"/>
    <n v="0"/>
    <n v="0"/>
    <n v="2"/>
    <n v="1"/>
    <n v="4"/>
    <n v="1"/>
    <s v="Gd"/>
    <n v="8"/>
    <s v="Typ"/>
    <n v="2"/>
    <s v="Gd"/>
    <s v="Attchd"/>
    <n v="1966"/>
    <s v="Fin"/>
    <n v="2"/>
    <n v="487"/>
    <s v="TA"/>
    <s v="TA"/>
    <s v="Y"/>
    <n v="105"/>
    <n v="66"/>
    <n v="0"/>
    <n v="0"/>
    <n v="0"/>
    <n v="0"/>
    <s v="NA"/>
    <s v="GdPrv"/>
    <s v="NA"/>
    <n v="0"/>
    <n v="5"/>
    <n v="2006"/>
    <s v="WD"/>
    <s v="Normal"/>
    <n v="226000"/>
    <m/>
  </r>
  <r>
    <x v="312"/>
    <n v="60"/>
    <s v="FV"/>
    <s v="NA"/>
    <n v="7050"/>
    <s v="Pave"/>
    <s v="NA"/>
    <s v="Reg"/>
    <s v="Lvl"/>
    <s v="AllPub"/>
    <s v="Inside"/>
    <s v="Gtl"/>
    <s v="Somerst"/>
    <s v="Norm"/>
    <s v="Norm"/>
    <s v="1Fam"/>
    <x v="0"/>
    <x v="3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738"/>
    <s v="Unf"/>
    <n v="0"/>
    <n v="319"/>
    <n v="1057"/>
    <s v="GasA"/>
    <s v="Ex"/>
    <s v="Y"/>
    <s v="SBrkr"/>
    <n v="1057"/>
    <n v="5.6315198319178972E-4"/>
    <x v="1"/>
    <n v="872"/>
    <n v="0"/>
    <n v="1929"/>
    <n v="1"/>
    <n v="0"/>
    <n v="2"/>
    <n v="1"/>
    <n v="3"/>
    <n v="1"/>
    <s v="Gd"/>
    <n v="7"/>
    <s v="Typ"/>
    <n v="1"/>
    <s v="TA"/>
    <s v="Attchd"/>
    <n v="2001"/>
    <s v="Fin"/>
    <n v="2"/>
    <n v="650"/>
    <s v="TA"/>
    <s v="TA"/>
    <s v="Y"/>
    <n v="0"/>
    <n v="235"/>
    <n v="0"/>
    <n v="0"/>
    <n v="0"/>
    <n v="0"/>
    <s v="NA"/>
    <s v="NA"/>
    <s v="NA"/>
    <n v="0"/>
    <n v="5"/>
    <n v="2007"/>
    <s v="WD"/>
    <s v="Normal"/>
    <n v="226000"/>
    <m/>
  </r>
  <r>
    <x v="313"/>
    <n v="50"/>
    <s v="RL"/>
    <n v="81"/>
    <n v="15593"/>
    <s v="Pave"/>
    <s v="NA"/>
    <s v="Reg"/>
    <s v="Lvl"/>
    <s v="AllPub"/>
    <s v="Corner"/>
    <s v="Gtl"/>
    <s v="ClearCr"/>
    <s v="Norm"/>
    <s v="Norm"/>
    <s v="1Fam"/>
    <x v="3"/>
    <x v="3"/>
    <n v="4"/>
    <n v="1953"/>
    <n v="1953"/>
    <s v="Gable"/>
    <s v="CompShg"/>
    <s v="BrkFace"/>
    <s v="AsbShng"/>
    <s v="None"/>
    <n v="0"/>
    <s v="Gd"/>
    <s v="TA"/>
    <s v="CBlock"/>
    <s v="TA"/>
    <s v="TA"/>
    <s v="No"/>
    <s v="BLQ"/>
    <n v="603"/>
    <s v="Unf"/>
    <n v="0"/>
    <n v="701"/>
    <n v="1304"/>
    <s v="GasW"/>
    <s v="TA"/>
    <s v="Y"/>
    <s v="SBrkr"/>
    <n v="1304"/>
    <n v="0.38916555799844976"/>
    <x v="0"/>
    <n v="983"/>
    <n v="0"/>
    <n v="2287"/>
    <n v="0"/>
    <n v="0"/>
    <n v="2"/>
    <n v="0"/>
    <n v="3"/>
    <n v="1"/>
    <s v="TA"/>
    <n v="7"/>
    <s v="Typ"/>
    <n v="1"/>
    <s v="TA"/>
    <s v="Attchd"/>
    <n v="1953"/>
    <s v="Fin"/>
    <n v="2"/>
    <n v="667"/>
    <s v="TA"/>
    <s v="TA"/>
    <s v="Y"/>
    <n v="0"/>
    <n v="21"/>
    <n v="114"/>
    <n v="0"/>
    <n v="0"/>
    <n v="0"/>
    <s v="NA"/>
    <s v="NA"/>
    <s v="NA"/>
    <n v="0"/>
    <n v="7"/>
    <n v="2006"/>
    <s v="WD"/>
    <s v="Normal"/>
    <n v="225000"/>
    <m/>
  </r>
  <r>
    <x v="314"/>
    <n v="60"/>
    <s v="RL"/>
    <n v="116"/>
    <n v="13474"/>
    <s v="Pave"/>
    <s v="NA"/>
    <s v="Reg"/>
    <s v="Lvl"/>
    <s v="AllPub"/>
    <s v="Inside"/>
    <s v="Gtl"/>
    <s v="SawyerW"/>
    <s v="Feedr"/>
    <s v="Norm"/>
    <s v="1Fam"/>
    <x v="0"/>
    <x v="3"/>
    <n v="5"/>
    <n v="1990"/>
    <n v="1991"/>
    <s v="Gable"/>
    <s v="CompShg"/>
    <s v="HdBoard"/>
    <s v="Plywood"/>
    <s v="BrkFace"/>
    <n v="246"/>
    <s v="Gd"/>
    <s v="TA"/>
    <s v="CBlock"/>
    <s v="Gd"/>
    <s v="TA"/>
    <s v="No"/>
    <s v="ALQ"/>
    <n v="700"/>
    <s v="Unf"/>
    <n v="0"/>
    <n v="0"/>
    <n v="700"/>
    <s v="GasA"/>
    <s v="Gd"/>
    <s v="Y"/>
    <s v="SBrkr"/>
    <n v="1122"/>
    <n v="0.28313131631717614"/>
    <x v="0"/>
    <n v="1121"/>
    <n v="0"/>
    <n v="2243"/>
    <n v="1"/>
    <n v="0"/>
    <n v="2"/>
    <n v="1"/>
    <n v="4"/>
    <n v="1"/>
    <s v="Gd"/>
    <n v="8"/>
    <s v="Typ"/>
    <n v="1"/>
    <s v="TA"/>
    <s v="Attchd"/>
    <n v="1990"/>
    <s v="RFn"/>
    <n v="3"/>
    <n v="746"/>
    <s v="TA"/>
    <s v="TA"/>
    <s v="Y"/>
    <n v="127"/>
    <n v="44"/>
    <n v="224"/>
    <n v="0"/>
    <n v="0"/>
    <n v="0"/>
    <s v="NA"/>
    <s v="NA"/>
    <s v="NA"/>
    <n v="0"/>
    <n v="6"/>
    <n v="2007"/>
    <s v="WD"/>
    <s v="Normal"/>
    <n v="225000"/>
    <m/>
  </r>
  <r>
    <x v="315"/>
    <n v="20"/>
    <s v="RL"/>
    <n v="78"/>
    <n v="7800"/>
    <s v="Pave"/>
    <s v="NA"/>
    <s v="Reg"/>
    <s v="Bnk"/>
    <s v="AllPub"/>
    <s v="Inside"/>
    <s v="Mod"/>
    <s v="Edwards"/>
    <s v="Norm"/>
    <s v="Norm"/>
    <s v="1Fam"/>
    <x v="0"/>
    <x v="6"/>
    <n v="8"/>
    <n v="1948"/>
    <n v="2002"/>
    <s v="Gable"/>
    <s v="CompShg"/>
    <s v="MetalSd"/>
    <s v="MetalSd"/>
    <s v="None"/>
    <n v="0"/>
    <s v="TA"/>
    <s v="Gd"/>
    <s v="CBlock"/>
    <s v="TA"/>
    <s v="Gd"/>
    <s v="No"/>
    <s v="GLQ"/>
    <n v="603"/>
    <s v="Unf"/>
    <n v="0"/>
    <n v="293"/>
    <n v="896"/>
    <s v="GasA"/>
    <s v="Ex"/>
    <s v="Y"/>
    <s v="SBrkr"/>
    <n v="1112"/>
    <n v="0.8638982159438382"/>
    <x v="0"/>
    <n v="896"/>
    <n v="0"/>
    <n v="2008"/>
    <n v="1"/>
    <n v="0"/>
    <n v="3"/>
    <n v="0"/>
    <n v="3"/>
    <n v="1"/>
    <s v="Ex"/>
    <n v="8"/>
    <s v="Typ"/>
    <n v="0"/>
    <s v="NA"/>
    <s v="Attchd"/>
    <n v="1948"/>
    <s v="Unf"/>
    <n v="1"/>
    <n v="230"/>
    <s v="TA"/>
    <s v="TA"/>
    <s v="Y"/>
    <n v="103"/>
    <n v="0"/>
    <n v="0"/>
    <n v="0"/>
    <n v="0"/>
    <n v="0"/>
    <s v="NA"/>
    <s v="NA"/>
    <s v="NA"/>
    <n v="0"/>
    <n v="8"/>
    <n v="2006"/>
    <s v="WD"/>
    <s v="Normal"/>
    <n v="225000"/>
    <m/>
  </r>
  <r>
    <x v="316"/>
    <n v="20"/>
    <s v="RL"/>
    <n v="76"/>
    <n v="9158"/>
    <s v="Pave"/>
    <s v="NA"/>
    <s v="Reg"/>
    <s v="Lvl"/>
    <s v="AllPub"/>
    <s v="Inside"/>
    <s v="Gtl"/>
    <s v="Somerst"/>
    <s v="Norm"/>
    <s v="Norm"/>
    <s v="1Fam"/>
    <x v="1"/>
    <x v="2"/>
    <n v="5"/>
    <n v="2007"/>
    <n v="2007"/>
    <s v="Gable"/>
    <s v="CompShg"/>
    <s v="CemntBd"/>
    <s v="CmentBd"/>
    <s v="Stone"/>
    <n v="140"/>
    <s v="Gd"/>
    <s v="TA"/>
    <s v="PConc"/>
    <s v="Gd"/>
    <s v="TA"/>
    <s v="Av"/>
    <s v="Unf"/>
    <n v="0"/>
    <s v="Unf"/>
    <n v="0"/>
    <n v="1496"/>
    <n v="1496"/>
    <s v="GasA"/>
    <s v="Ex"/>
    <s v="Y"/>
    <s v="SBrkr"/>
    <n v="1496"/>
    <n v="0.47168936086049162"/>
    <x v="0"/>
    <n v="0"/>
    <n v="0"/>
    <n v="1496"/>
    <n v="0"/>
    <n v="0"/>
    <n v="2"/>
    <n v="0"/>
    <n v="3"/>
    <n v="1"/>
    <s v="Gd"/>
    <n v="7"/>
    <s v="Typ"/>
    <n v="0"/>
    <s v="NA"/>
    <s v="Attchd"/>
    <n v="2007"/>
    <s v="Fin"/>
    <n v="2"/>
    <n v="474"/>
    <s v="TA"/>
    <s v="TA"/>
    <s v="Y"/>
    <n v="168"/>
    <n v="130"/>
    <n v="0"/>
    <n v="0"/>
    <n v="0"/>
    <n v="0"/>
    <s v="NA"/>
    <s v="NA"/>
    <s v="NA"/>
    <n v="0"/>
    <n v="6"/>
    <n v="2007"/>
    <s v="New"/>
    <s v="Partial"/>
    <n v="225000"/>
    <m/>
  </r>
  <r>
    <x v="317"/>
    <n v="60"/>
    <s v="RL"/>
    <s v="NA"/>
    <n v="12394"/>
    <s v="Pave"/>
    <s v="NA"/>
    <s v="IR1"/>
    <s v="Lvl"/>
    <s v="AllPub"/>
    <s v="Corner"/>
    <s v="Gtl"/>
    <s v="Gilbert"/>
    <s v="Norm"/>
    <s v="Norm"/>
    <s v="1Fam"/>
    <x v="0"/>
    <x v="3"/>
    <n v="5"/>
    <n v="2003"/>
    <n v="2003"/>
    <s v="Gable"/>
    <s v="CompShg"/>
    <s v="VinylSd"/>
    <s v="VinylSd"/>
    <s v="None"/>
    <n v="0"/>
    <s v="Gd"/>
    <s v="TA"/>
    <s v="PConc"/>
    <s v="Gd"/>
    <s v="TA"/>
    <s v="Gd"/>
    <s v="Unf"/>
    <n v="0"/>
    <s v="Unf"/>
    <n v="0"/>
    <n v="847"/>
    <n v="847"/>
    <s v="GasA"/>
    <s v="Ex"/>
    <s v="Y"/>
    <s v="SBrkr"/>
    <n v="847"/>
    <n v="0.63347452489147071"/>
    <x v="1"/>
    <n v="886"/>
    <n v="0"/>
    <n v="1733"/>
    <n v="0"/>
    <n v="0"/>
    <n v="2"/>
    <n v="1"/>
    <n v="3"/>
    <n v="1"/>
    <s v="Gd"/>
    <n v="7"/>
    <s v="Typ"/>
    <n v="1"/>
    <s v="Gd"/>
    <s v="BuiltIn"/>
    <n v="2003"/>
    <s v="Fin"/>
    <n v="2"/>
    <n v="433"/>
    <s v="TA"/>
    <s v="TA"/>
    <s v="Y"/>
    <n v="100"/>
    <n v="48"/>
    <n v="0"/>
    <n v="0"/>
    <n v="0"/>
    <n v="0"/>
    <s v="NA"/>
    <s v="NA"/>
    <s v="NA"/>
    <n v="0"/>
    <n v="10"/>
    <n v="2007"/>
    <s v="WD"/>
    <s v="Family"/>
    <n v="225000"/>
    <m/>
  </r>
  <r>
    <x v="318"/>
    <n v="60"/>
    <s v="RL"/>
    <s v="NA"/>
    <n v="10762"/>
    <s v="Pave"/>
    <s v="NA"/>
    <s v="IR1"/>
    <s v="Lvl"/>
    <s v="AllPub"/>
    <s v="CulDSac"/>
    <s v="Gtl"/>
    <s v="Gilbert"/>
    <s v="Norm"/>
    <s v="Norm"/>
    <s v="1Fam"/>
    <x v="0"/>
    <x v="3"/>
    <n v="5"/>
    <n v="1999"/>
    <n v="1999"/>
    <s v="Gable"/>
    <s v="CompShg"/>
    <s v="VinylSd"/>
    <s v="VinylSd"/>
    <s v="None"/>
    <n v="344"/>
    <s v="Gd"/>
    <s v="TA"/>
    <s v="PConc"/>
    <s v="Gd"/>
    <s v="TA"/>
    <s v="No"/>
    <s v="GLQ"/>
    <n v="694"/>
    <s v="Unf"/>
    <n v="0"/>
    <n v="284"/>
    <n v="978"/>
    <s v="GasA"/>
    <s v="Ex"/>
    <s v="Y"/>
    <s v="SBrkr"/>
    <n v="1005"/>
    <n v="0.47376756848530155"/>
    <x v="1"/>
    <n v="978"/>
    <n v="0"/>
    <n v="1983"/>
    <n v="0"/>
    <n v="0"/>
    <n v="2"/>
    <n v="1"/>
    <n v="3"/>
    <n v="1"/>
    <s v="Gd"/>
    <n v="9"/>
    <s v="Typ"/>
    <n v="1"/>
    <s v="TA"/>
    <s v="Attchd"/>
    <n v="1999"/>
    <s v="Fin"/>
    <n v="2"/>
    <n v="490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225000"/>
    <m/>
  </r>
  <r>
    <x v="319"/>
    <n v="20"/>
    <s v="RL"/>
    <n v="48"/>
    <n v="12137"/>
    <s v="Pave"/>
    <s v="NA"/>
    <s v="IR2"/>
    <s v="Lvl"/>
    <s v="AllPub"/>
    <s v="CulDSac"/>
    <s v="Gtl"/>
    <s v="CollgCr"/>
    <s v="Norm"/>
    <s v="Norm"/>
    <s v="1Fam"/>
    <x v="1"/>
    <x v="3"/>
    <n v="5"/>
    <n v="1998"/>
    <n v="1998"/>
    <s v="Gable"/>
    <s v="CompShg"/>
    <s v="VinylSd"/>
    <s v="VinylSd"/>
    <s v="BrkFace"/>
    <n v="442"/>
    <s v="TA"/>
    <s v="TA"/>
    <s v="PConc"/>
    <s v="Gd"/>
    <s v="TA"/>
    <s v="No"/>
    <s v="Unf"/>
    <n v="0"/>
    <s v="Unf"/>
    <n v="0"/>
    <n v="1649"/>
    <n v="1649"/>
    <s v="GasA"/>
    <s v="Ex"/>
    <s v="Y"/>
    <s v="SBrkr"/>
    <n v="1661"/>
    <n v="0.39887634960943841"/>
    <x v="0"/>
    <n v="0"/>
    <n v="0"/>
    <n v="1661"/>
    <n v="0"/>
    <n v="0"/>
    <n v="2"/>
    <n v="0"/>
    <n v="3"/>
    <n v="1"/>
    <s v="Gd"/>
    <n v="6"/>
    <s v="Typ"/>
    <n v="0"/>
    <s v="NA"/>
    <s v="Attchd"/>
    <n v="1998"/>
    <s v="RFn"/>
    <n v="2"/>
    <n v="598"/>
    <s v="TA"/>
    <s v="TA"/>
    <s v="Y"/>
    <n v="0"/>
    <n v="34"/>
    <n v="0"/>
    <n v="0"/>
    <n v="0"/>
    <n v="0"/>
    <s v="NA"/>
    <s v="NA"/>
    <s v="NA"/>
    <n v="0"/>
    <n v="5"/>
    <n v="2010"/>
    <s v="WD"/>
    <s v="Normal"/>
    <n v="224900"/>
    <m/>
  </r>
  <r>
    <x v="320"/>
    <n v="60"/>
    <s v="RL"/>
    <n v="65"/>
    <n v="8158"/>
    <s v="Pave"/>
    <s v="NA"/>
    <s v="Reg"/>
    <s v="Lvl"/>
    <s v="AllPub"/>
    <s v="Inside"/>
    <s v="Gtl"/>
    <s v="CollgCr"/>
    <s v="Norm"/>
    <s v="Norm"/>
    <s v="1Fam"/>
    <x v="0"/>
    <x v="3"/>
    <n v="5"/>
    <n v="2003"/>
    <n v="2003"/>
    <s v="Gable"/>
    <s v="CompShg"/>
    <s v="VinylSd"/>
    <s v="VinylSd"/>
    <s v="BrkFace"/>
    <n v="252"/>
    <s v="Gd"/>
    <s v="TA"/>
    <s v="PConc"/>
    <s v="Gd"/>
    <s v="TA"/>
    <s v="No"/>
    <s v="GLQ"/>
    <n v="550"/>
    <s v="Unf"/>
    <n v="0"/>
    <n v="334"/>
    <n v="884"/>
    <s v="GasA"/>
    <s v="Ex"/>
    <s v="Y"/>
    <s v="SBrkr"/>
    <n v="884"/>
    <n v="0.61109651880771254"/>
    <x v="1"/>
    <n v="884"/>
    <n v="0"/>
    <n v="1768"/>
    <n v="1"/>
    <n v="0"/>
    <n v="2"/>
    <n v="1"/>
    <n v="3"/>
    <n v="1"/>
    <s v="Gd"/>
    <n v="8"/>
    <s v="Typ"/>
    <n v="0"/>
    <s v="NA"/>
    <s v="Attchd"/>
    <n v="2003"/>
    <s v="RFn"/>
    <n v="2"/>
    <n v="543"/>
    <s v="TA"/>
    <s v="TA"/>
    <s v="Y"/>
    <n v="0"/>
    <n v="63"/>
    <n v="0"/>
    <n v="0"/>
    <n v="0"/>
    <n v="0"/>
    <s v="NA"/>
    <s v="NA"/>
    <s v="NA"/>
    <n v="0"/>
    <n v="7"/>
    <n v="2008"/>
    <s v="WD"/>
    <s v="Normal"/>
    <n v="224900"/>
    <m/>
  </r>
  <r>
    <x v="321"/>
    <n v="60"/>
    <s v="RL"/>
    <n v="83"/>
    <n v="13159"/>
    <s v="Pave"/>
    <s v="NA"/>
    <s v="IR1"/>
    <s v="HLS"/>
    <s v="AllPub"/>
    <s v="Corner"/>
    <s v="Gtl"/>
    <s v="Timber"/>
    <s v="Norm"/>
    <s v="Norm"/>
    <s v="1Fam"/>
    <x v="0"/>
    <x v="3"/>
    <n v="5"/>
    <n v="2009"/>
    <n v="2009"/>
    <s v="Gable"/>
    <s v="CompShg"/>
    <s v="VinylSd"/>
    <s v="VinylSd"/>
    <s v="None"/>
    <n v="0"/>
    <s v="TA"/>
    <s v="TA"/>
    <s v="PConc"/>
    <s v="Ex"/>
    <s v="TA"/>
    <s v="Av"/>
    <s v="Unf"/>
    <n v="0"/>
    <s v="Unf"/>
    <n v="0"/>
    <n v="846"/>
    <n v="846"/>
    <s v="GasA"/>
    <s v="Gd"/>
    <s v="Y"/>
    <s v="SBrkr"/>
    <n v="846"/>
    <n v="0.16743187805640225"/>
    <x v="1"/>
    <n v="846"/>
    <n v="0"/>
    <n v="1692"/>
    <n v="0"/>
    <n v="0"/>
    <n v="2"/>
    <n v="1"/>
    <n v="3"/>
    <n v="1"/>
    <s v="Gd"/>
    <n v="6"/>
    <s v="Typ"/>
    <n v="0"/>
    <s v="NA"/>
    <s v="Attchd"/>
    <n v="2009"/>
    <s v="RFn"/>
    <n v="2"/>
    <n v="650"/>
    <s v="TA"/>
    <s v="TA"/>
    <s v="Y"/>
    <n v="208"/>
    <n v="114"/>
    <n v="0"/>
    <n v="0"/>
    <n v="0"/>
    <n v="0"/>
    <s v="NA"/>
    <s v="NA"/>
    <s v="NA"/>
    <n v="0"/>
    <n v="7"/>
    <n v="2009"/>
    <s v="New"/>
    <s v="Partial"/>
    <n v="224500"/>
    <m/>
  </r>
  <r>
    <x v="322"/>
    <n v="120"/>
    <s v="RL"/>
    <n v="44"/>
    <n v="6371"/>
    <s v="Pave"/>
    <s v="NA"/>
    <s v="IR1"/>
    <s v="Lvl"/>
    <s v="AllPub"/>
    <s v="Inside"/>
    <s v="Gtl"/>
    <s v="NridgHt"/>
    <s v="Norm"/>
    <s v="Norm"/>
    <s v="TwnhsE"/>
    <x v="1"/>
    <x v="3"/>
    <n v="5"/>
    <n v="2009"/>
    <n v="2010"/>
    <s v="Gable"/>
    <s v="CompShg"/>
    <s v="VinylSd"/>
    <s v="VinylSd"/>
    <s v="Stone"/>
    <n v="128"/>
    <s v="Gd"/>
    <s v="TA"/>
    <s v="PConc"/>
    <s v="Gd"/>
    <s v="TA"/>
    <s v="Mn"/>
    <s v="GLQ"/>
    <n v="733"/>
    <s v="Unf"/>
    <n v="0"/>
    <n v="625"/>
    <n v="1358"/>
    <s v="GasA"/>
    <s v="Ex"/>
    <s v="Y"/>
    <s v="SBrkr"/>
    <n v="1358"/>
    <n v="0.10331091502310652"/>
    <x v="0"/>
    <n v="0"/>
    <n v="0"/>
    <n v="1358"/>
    <n v="1"/>
    <n v="0"/>
    <n v="2"/>
    <n v="0"/>
    <n v="2"/>
    <n v="1"/>
    <s v="Gd"/>
    <n v="6"/>
    <s v="Typ"/>
    <n v="1"/>
    <s v="Gd"/>
    <s v="Attchd"/>
    <n v="2010"/>
    <s v="RFn"/>
    <n v="2"/>
    <n v="484"/>
    <s v="TA"/>
    <s v="TA"/>
    <s v="Y"/>
    <n v="192"/>
    <n v="35"/>
    <n v="0"/>
    <n v="0"/>
    <n v="0"/>
    <n v="0"/>
    <s v="NA"/>
    <s v="NA"/>
    <s v="NA"/>
    <n v="0"/>
    <n v="6"/>
    <n v="2010"/>
    <s v="New"/>
    <s v="Partial"/>
    <n v="224000"/>
    <m/>
  </r>
  <r>
    <x v="323"/>
    <n v="20"/>
    <s v="RL"/>
    <s v="NA"/>
    <n v="14778"/>
    <s v="Pave"/>
    <s v="NA"/>
    <s v="IR1"/>
    <s v="Low"/>
    <s v="AllPub"/>
    <s v="CulDSac"/>
    <s v="Gtl"/>
    <s v="Crawfor"/>
    <s v="PosN"/>
    <s v="Norm"/>
    <s v="1Fam"/>
    <x v="1"/>
    <x v="4"/>
    <n v="7"/>
    <n v="1954"/>
    <n v="2006"/>
    <s v="Hip"/>
    <s v="CompShg"/>
    <s v="HdBoard"/>
    <s v="HdBoard"/>
    <s v="BrkFace"/>
    <n v="72"/>
    <s v="Gd"/>
    <s v="TA"/>
    <s v="CBlock"/>
    <s v="TA"/>
    <s v="TA"/>
    <s v="No"/>
    <s v="BLQ"/>
    <n v="728"/>
    <s v="Unf"/>
    <n v="0"/>
    <n v="568"/>
    <n v="1296"/>
    <s v="GasA"/>
    <s v="Ex"/>
    <s v="Y"/>
    <s v="SBrkr"/>
    <n v="1640"/>
    <n v="0.57381571759266525"/>
    <x v="0"/>
    <n v="0"/>
    <n v="0"/>
    <n v="1640"/>
    <n v="1"/>
    <n v="0"/>
    <n v="1"/>
    <n v="0"/>
    <n v="3"/>
    <n v="1"/>
    <s v="Gd"/>
    <n v="7"/>
    <s v="Typ"/>
    <n v="1"/>
    <s v="Gd"/>
    <s v="Detchd"/>
    <n v="1993"/>
    <s v="Unf"/>
    <n v="2"/>
    <n v="924"/>
    <s v="TA"/>
    <s v="TA"/>
    <s v="Y"/>
    <n v="108"/>
    <n v="0"/>
    <n v="0"/>
    <n v="216"/>
    <n v="0"/>
    <n v="0"/>
    <s v="NA"/>
    <s v="NA"/>
    <s v="NA"/>
    <n v="0"/>
    <n v="11"/>
    <n v="2008"/>
    <s v="WD"/>
    <s v="Normal"/>
    <n v="224000"/>
    <m/>
  </r>
  <r>
    <x v="324"/>
    <n v="60"/>
    <s v="RL"/>
    <n v="68"/>
    <n v="11250"/>
    <s v="Pave"/>
    <s v="NA"/>
    <s v="IR1"/>
    <s v="Lvl"/>
    <s v="AllPub"/>
    <s v="Inside"/>
    <s v="Gtl"/>
    <s v="CollgCr"/>
    <s v="Norm"/>
    <s v="Norm"/>
    <s v="1Fam"/>
    <x v="0"/>
    <x v="3"/>
    <n v="5"/>
    <n v="2001"/>
    <n v="2002"/>
    <s v="Gable"/>
    <s v="CompShg"/>
    <s v="VinylSd"/>
    <s v="VinylSd"/>
    <s v="BrkFace"/>
    <n v="162"/>
    <s v="Gd"/>
    <s v="TA"/>
    <s v="PConc"/>
    <s v="Gd"/>
    <s v="TA"/>
    <s v="Mn"/>
    <s v="GLQ"/>
    <n v="486"/>
    <s v="Unf"/>
    <n v="0"/>
    <n v="434"/>
    <n v="920"/>
    <s v="GasA"/>
    <s v="Ex"/>
    <s v="Y"/>
    <s v="SBrkr"/>
    <n v="920"/>
    <n v="0.99875306276200759"/>
    <x v="1"/>
    <n v="866"/>
    <n v="0"/>
    <n v="1786"/>
    <n v="1"/>
    <n v="0"/>
    <n v="2"/>
    <n v="1"/>
    <n v="3"/>
    <n v="1"/>
    <s v="Gd"/>
    <n v="6"/>
    <s v="Typ"/>
    <n v="1"/>
    <s v="TA"/>
    <s v="Attchd"/>
    <n v="2001"/>
    <s v="RFn"/>
    <n v="2"/>
    <n v="608"/>
    <s v="TA"/>
    <s v="TA"/>
    <s v="Y"/>
    <n v="0"/>
    <n v="42"/>
    <n v="0"/>
    <n v="0"/>
    <n v="0"/>
    <n v="0"/>
    <s v="NA"/>
    <s v="NA"/>
    <s v="NA"/>
    <n v="0"/>
    <n v="9"/>
    <n v="2008"/>
    <s v="WD"/>
    <s v="Normal"/>
    <n v="223500"/>
    <m/>
  </r>
  <r>
    <x v="325"/>
    <n v="70"/>
    <s v="RL"/>
    <n v="144"/>
    <n v="21384"/>
    <s v="Pave"/>
    <s v="NA"/>
    <s v="Reg"/>
    <s v="Lvl"/>
    <s v="AllPub"/>
    <s v="Inside"/>
    <s v="Gtl"/>
    <s v="BrkSide"/>
    <s v="Norm"/>
    <s v="Norm"/>
    <s v="1Fam"/>
    <x v="0"/>
    <x v="6"/>
    <n v="6"/>
    <n v="1923"/>
    <n v="2004"/>
    <s v="Gable"/>
    <s v="CompShg"/>
    <s v="Wd Sdng"/>
    <s v="Wd Sdng"/>
    <s v="None"/>
    <n v="0"/>
    <s v="TA"/>
    <s v="TA"/>
    <s v="CBlock"/>
    <s v="TA"/>
    <s v="TA"/>
    <s v="Gd"/>
    <s v="GLQ"/>
    <n v="1309"/>
    <s v="Unf"/>
    <n v="0"/>
    <n v="15"/>
    <n v="1324"/>
    <s v="GasA"/>
    <s v="Ex"/>
    <s v="Y"/>
    <s v="SBrkr"/>
    <n v="1072"/>
    <n v="8.2658686343713428E-2"/>
    <x v="1"/>
    <n v="504"/>
    <n v="0"/>
    <n v="1576"/>
    <n v="2"/>
    <n v="0"/>
    <n v="1"/>
    <n v="1"/>
    <n v="3"/>
    <n v="1"/>
    <s v="Gd"/>
    <n v="6"/>
    <s v="Typ"/>
    <n v="1"/>
    <s v="TA"/>
    <s v="Attchd"/>
    <n v="1923"/>
    <s v="RFn"/>
    <n v="2"/>
    <n v="528"/>
    <s v="TA"/>
    <s v="TA"/>
    <s v="Y"/>
    <n v="0"/>
    <n v="312"/>
    <n v="0"/>
    <n v="0"/>
    <n v="0"/>
    <n v="0"/>
    <s v="NA"/>
    <s v="NA"/>
    <s v="NA"/>
    <n v="0"/>
    <n v="5"/>
    <n v="2009"/>
    <s v="WD"/>
    <s v="Normal"/>
    <n v="223500"/>
    <m/>
  </r>
  <r>
    <x v="326"/>
    <n v="20"/>
    <s v="RL"/>
    <s v="NA"/>
    <n v="16381"/>
    <s v="Pave"/>
    <s v="NA"/>
    <s v="IR1"/>
    <s v="Lvl"/>
    <s v="AllPub"/>
    <s v="Inside"/>
    <s v="Gtl"/>
    <s v="Crawfor"/>
    <s v="Norm"/>
    <s v="Norm"/>
    <s v="1Fam"/>
    <x v="1"/>
    <x v="4"/>
    <n v="5"/>
    <n v="1969"/>
    <n v="1969"/>
    <s v="Gable"/>
    <s v="CompShg"/>
    <s v="Plywood"/>
    <s v="Plywood"/>
    <s v="BrkFace"/>
    <n v="312"/>
    <s v="Gd"/>
    <s v="Gd"/>
    <s v="CBlock"/>
    <s v="TA"/>
    <s v="TA"/>
    <s v="Av"/>
    <s v="Rec"/>
    <n v="1110"/>
    <s v="Unf"/>
    <n v="0"/>
    <n v="734"/>
    <n v="1844"/>
    <s v="GasA"/>
    <s v="Gd"/>
    <s v="Y"/>
    <s v="SBrkr"/>
    <n v="1844"/>
    <n v="0.75540613489747399"/>
    <x v="0"/>
    <n v="0"/>
    <n v="0"/>
    <n v="1844"/>
    <n v="1"/>
    <n v="0"/>
    <n v="2"/>
    <n v="0"/>
    <n v="3"/>
    <n v="1"/>
    <s v="Gd"/>
    <n v="7"/>
    <s v="Typ"/>
    <n v="1"/>
    <s v="TA"/>
    <s v="Attchd"/>
    <n v="1969"/>
    <s v="RFn"/>
    <n v="2"/>
    <n v="540"/>
    <s v="TA"/>
    <s v="TA"/>
    <s v="Y"/>
    <n v="0"/>
    <n v="73"/>
    <n v="216"/>
    <n v="0"/>
    <n v="0"/>
    <n v="0"/>
    <s v="NA"/>
    <s v="NA"/>
    <s v="NA"/>
    <n v="0"/>
    <n v="12"/>
    <n v="2006"/>
    <s v="WD"/>
    <s v="Normal"/>
    <n v="223000"/>
    <m/>
  </r>
  <r>
    <x v="327"/>
    <n v="60"/>
    <s v="RL"/>
    <s v="NA"/>
    <n v="9505"/>
    <s v="Pave"/>
    <s v="NA"/>
    <s v="IR1"/>
    <s v="Lvl"/>
    <s v="AllPub"/>
    <s v="CulDSac"/>
    <s v="Gtl"/>
    <s v="Gilbert"/>
    <s v="Norm"/>
    <s v="Norm"/>
    <s v="1Fam"/>
    <x v="0"/>
    <x v="3"/>
    <n v="5"/>
    <n v="2001"/>
    <n v="2001"/>
    <s v="Gable"/>
    <s v="CompShg"/>
    <s v="VinylSd"/>
    <s v="VinylSd"/>
    <s v="BrkFace"/>
    <n v="180"/>
    <s v="Gd"/>
    <s v="TA"/>
    <s v="PConc"/>
    <s v="Gd"/>
    <s v="TA"/>
    <s v="No"/>
    <s v="Unf"/>
    <n v="0"/>
    <s v="Unf"/>
    <n v="0"/>
    <n v="884"/>
    <n v="884"/>
    <s v="GasA"/>
    <s v="Ex"/>
    <s v="Y"/>
    <s v="SBrkr"/>
    <n v="884"/>
    <n v="0.27708801013294015"/>
    <x v="1"/>
    <n v="1151"/>
    <n v="0"/>
    <n v="2035"/>
    <n v="0"/>
    <n v="0"/>
    <n v="2"/>
    <n v="1"/>
    <n v="3"/>
    <n v="1"/>
    <s v="Gd"/>
    <n v="8"/>
    <s v="Typ"/>
    <n v="1"/>
    <s v="Gd"/>
    <s v="BuiltIn"/>
    <n v="2001"/>
    <s v="Fin"/>
    <n v="2"/>
    <n v="434"/>
    <s v="TA"/>
    <s v="TA"/>
    <s v="Y"/>
    <n v="144"/>
    <n v="48"/>
    <n v="0"/>
    <n v="0"/>
    <n v="0"/>
    <n v="0"/>
    <s v="NA"/>
    <s v="NA"/>
    <s v="NA"/>
    <n v="0"/>
    <n v="5"/>
    <n v="2010"/>
    <s v="WD"/>
    <s v="Normal"/>
    <n v="222500"/>
    <m/>
  </r>
  <r>
    <x v="328"/>
    <n v="60"/>
    <s v="RL"/>
    <n v="75"/>
    <n v="11404"/>
    <s v="Pave"/>
    <s v="NA"/>
    <s v="IR1"/>
    <s v="Lvl"/>
    <s v="AllPub"/>
    <s v="Inside"/>
    <s v="Gtl"/>
    <s v="CollgCr"/>
    <s v="Norm"/>
    <s v="Norm"/>
    <s v="1Fam"/>
    <x v="0"/>
    <x v="3"/>
    <n v="5"/>
    <n v="1998"/>
    <n v="1999"/>
    <s v="Gable"/>
    <s v="CompShg"/>
    <s v="VinylSd"/>
    <s v="VinylSd"/>
    <s v="BrkFace"/>
    <n v="202"/>
    <s v="Gd"/>
    <s v="TA"/>
    <s v="PConc"/>
    <s v="Gd"/>
    <s v="TA"/>
    <s v="Av"/>
    <s v="ALQ"/>
    <n v="252"/>
    <s v="Unf"/>
    <n v="0"/>
    <n v="901"/>
    <n v="1153"/>
    <s v="GasA"/>
    <s v="Ex"/>
    <s v="Y"/>
    <s v="SBrkr"/>
    <n v="1153"/>
    <n v="0.44410959337465683"/>
    <x v="0"/>
    <n v="878"/>
    <n v="0"/>
    <n v="2031"/>
    <n v="0"/>
    <n v="0"/>
    <n v="2"/>
    <n v="1"/>
    <n v="3"/>
    <n v="1"/>
    <s v="Gd"/>
    <n v="8"/>
    <s v="Typ"/>
    <n v="1"/>
    <s v="TA"/>
    <s v="Attchd"/>
    <n v="1998"/>
    <s v="Fin"/>
    <n v="2"/>
    <n v="541"/>
    <s v="TA"/>
    <s v="TA"/>
    <s v="Y"/>
    <n v="192"/>
    <n v="84"/>
    <n v="0"/>
    <n v="0"/>
    <n v="0"/>
    <n v="0"/>
    <s v="NA"/>
    <s v="NA"/>
    <s v="NA"/>
    <n v="0"/>
    <n v="7"/>
    <n v="2008"/>
    <s v="WD"/>
    <s v="Normal"/>
    <n v="222500"/>
    <m/>
  </r>
  <r>
    <x v="329"/>
    <n v="20"/>
    <s v="FV"/>
    <s v="NA"/>
    <n v="4403"/>
    <s v="Pave"/>
    <s v="NA"/>
    <s v="IR2"/>
    <s v="Lvl"/>
    <s v="AllPub"/>
    <s v="Inside"/>
    <s v="Gtl"/>
    <s v="Somerst"/>
    <s v="Norm"/>
    <s v="Norm"/>
    <s v="1Fam"/>
    <x v="1"/>
    <x v="3"/>
    <n v="5"/>
    <n v="2009"/>
    <n v="2009"/>
    <s v="Gable"/>
    <s v="CompShg"/>
    <s v="MetalSd"/>
    <s v="MetalSd"/>
    <s v="Stone"/>
    <n v="432"/>
    <s v="Ex"/>
    <s v="TA"/>
    <s v="PConc"/>
    <s v="Ex"/>
    <s v="TA"/>
    <s v="Av"/>
    <s v="GLQ"/>
    <n v="578"/>
    <s v="Unf"/>
    <n v="0"/>
    <n v="892"/>
    <n v="1470"/>
    <s v="GasA"/>
    <s v="Ex"/>
    <s v="Y"/>
    <s v="SBrkr"/>
    <n v="1478"/>
    <n v="0.12899407281371567"/>
    <x v="0"/>
    <n v="0"/>
    <n v="0"/>
    <n v="1478"/>
    <n v="1"/>
    <n v="0"/>
    <n v="2"/>
    <n v="1"/>
    <n v="2"/>
    <n v="1"/>
    <s v="Gd"/>
    <n v="7"/>
    <s v="Typ"/>
    <n v="1"/>
    <s v="Gd"/>
    <s v="Attchd"/>
    <n v="2009"/>
    <s v="Fin"/>
    <n v="2"/>
    <n v="484"/>
    <s v="TA"/>
    <s v="TA"/>
    <s v="Y"/>
    <n v="0"/>
    <n v="144"/>
    <n v="0"/>
    <n v="0"/>
    <n v="0"/>
    <n v="0"/>
    <s v="NA"/>
    <s v="NA"/>
    <s v="NA"/>
    <n v="0"/>
    <n v="6"/>
    <n v="2010"/>
    <s v="New"/>
    <s v="Partial"/>
    <n v="222000"/>
    <m/>
  </r>
  <r>
    <x v="330"/>
    <n v="20"/>
    <s v="RL"/>
    <s v="NA"/>
    <n v="21695"/>
    <s v="Pave"/>
    <s v="NA"/>
    <s v="IR1"/>
    <s v="Lvl"/>
    <s v="AllPub"/>
    <s v="Corner"/>
    <s v="Gtl"/>
    <s v="Crawfor"/>
    <s v="Norm"/>
    <s v="Norm"/>
    <s v="1Fam"/>
    <x v="1"/>
    <x v="4"/>
    <n v="9"/>
    <n v="1988"/>
    <n v="2007"/>
    <s v="Hip"/>
    <s v="CompShg"/>
    <s v="Wd Sdng"/>
    <s v="Plywood"/>
    <s v="BrkFace"/>
    <n v="260"/>
    <s v="Gd"/>
    <s v="Gd"/>
    <s v="CBlock"/>
    <s v="Gd"/>
    <s v="TA"/>
    <s v="No"/>
    <s v="GLQ"/>
    <n v="808"/>
    <s v="Unf"/>
    <n v="0"/>
    <n v="72"/>
    <n v="880"/>
    <s v="GasA"/>
    <s v="Ex"/>
    <s v="Y"/>
    <s v="SBrkr"/>
    <n v="1680"/>
    <n v="0.46981760028131514"/>
    <x v="0"/>
    <n v="0"/>
    <n v="0"/>
    <n v="1680"/>
    <n v="1"/>
    <n v="0"/>
    <n v="2"/>
    <n v="0"/>
    <n v="3"/>
    <n v="1"/>
    <s v="Gd"/>
    <n v="5"/>
    <s v="Typ"/>
    <n v="1"/>
    <s v="Gd"/>
    <s v="Attchd"/>
    <n v="1988"/>
    <s v="Fin"/>
    <n v="2"/>
    <n v="540"/>
    <s v="TA"/>
    <s v="TA"/>
    <s v="Y"/>
    <n v="292"/>
    <n v="44"/>
    <n v="0"/>
    <n v="182"/>
    <n v="0"/>
    <n v="0"/>
    <s v="NA"/>
    <s v="NA"/>
    <s v="NA"/>
    <n v="0"/>
    <n v="12"/>
    <n v="2009"/>
    <s v="WD"/>
    <s v="Normal"/>
    <n v="222000"/>
    <m/>
  </r>
  <r>
    <x v="331"/>
    <n v="60"/>
    <s v="RL"/>
    <s v="NA"/>
    <n v="13006"/>
    <s v="Pave"/>
    <s v="NA"/>
    <s v="IR1"/>
    <s v="Lvl"/>
    <s v="AllPub"/>
    <s v="Corner"/>
    <s v="Gtl"/>
    <s v="Gilbert"/>
    <s v="Norm"/>
    <s v="Norm"/>
    <s v="1Fam"/>
    <x v="0"/>
    <x v="3"/>
    <n v="5"/>
    <n v="1997"/>
    <n v="1997"/>
    <s v="Gable"/>
    <s v="CompShg"/>
    <s v="HdBoard"/>
    <s v="HdBoard"/>
    <s v="BrkFace"/>
    <n v="285"/>
    <s v="TA"/>
    <s v="TA"/>
    <s v="PConc"/>
    <s v="Gd"/>
    <s v="TA"/>
    <s v="No"/>
    <s v="Unf"/>
    <n v="0"/>
    <s v="Unf"/>
    <n v="0"/>
    <n v="964"/>
    <n v="964"/>
    <s v="GasA"/>
    <s v="Gd"/>
    <s v="Y"/>
    <s v="SBrkr"/>
    <n v="993"/>
    <n v="0.36540498984748271"/>
    <x v="1"/>
    <n v="1243"/>
    <n v="0"/>
    <n v="2236"/>
    <n v="0"/>
    <n v="0"/>
    <n v="2"/>
    <n v="1"/>
    <n v="4"/>
    <n v="1"/>
    <s v="Gd"/>
    <n v="8"/>
    <s v="Typ"/>
    <n v="1"/>
    <s v="TA"/>
    <s v="BuiltIn"/>
    <n v="1997"/>
    <s v="Fin"/>
    <n v="2"/>
    <n v="642"/>
    <s v="TA"/>
    <s v="TA"/>
    <s v="Y"/>
    <n v="0"/>
    <n v="0"/>
    <n v="0"/>
    <n v="0"/>
    <n v="0"/>
    <n v="0"/>
    <s v="NA"/>
    <s v="NA"/>
    <s v="NA"/>
    <n v="0"/>
    <n v="11"/>
    <n v="2006"/>
    <s v="WD"/>
    <s v="Normal"/>
    <n v="222000"/>
    <m/>
  </r>
  <r>
    <x v="332"/>
    <n v="20"/>
    <s v="RL"/>
    <n v="86"/>
    <n v="11210"/>
    <s v="Pave"/>
    <s v="NA"/>
    <s v="IR1"/>
    <s v="Lvl"/>
    <s v="AllPub"/>
    <s v="Inside"/>
    <s v="Gtl"/>
    <s v="CollgCr"/>
    <s v="Norm"/>
    <s v="Norm"/>
    <s v="1Fam"/>
    <x v="1"/>
    <x v="3"/>
    <n v="5"/>
    <n v="2005"/>
    <n v="2006"/>
    <s v="Gable"/>
    <s v="CompShg"/>
    <s v="VinylSd"/>
    <s v="VinylSd"/>
    <s v="BrkFace"/>
    <n v="240"/>
    <s v="Gd"/>
    <s v="TA"/>
    <s v="PConc"/>
    <s v="Gd"/>
    <s v="TA"/>
    <s v="Av"/>
    <s v="GLQ"/>
    <n v="20"/>
    <s v="Unf"/>
    <n v="0"/>
    <n v="1594"/>
    <n v="1614"/>
    <s v="GasA"/>
    <s v="Ex"/>
    <s v="Y"/>
    <s v="SBrkr"/>
    <n v="1614"/>
    <n v="0.52250869972955694"/>
    <x v="0"/>
    <n v="0"/>
    <n v="0"/>
    <n v="1614"/>
    <n v="0"/>
    <n v="0"/>
    <n v="2"/>
    <n v="0"/>
    <n v="3"/>
    <n v="1"/>
    <s v="Gd"/>
    <n v="7"/>
    <s v="Typ"/>
    <n v="0"/>
    <s v="NA"/>
    <s v="Attchd"/>
    <n v="2005"/>
    <s v="RFn"/>
    <n v="3"/>
    <n v="865"/>
    <s v="TA"/>
    <s v="TA"/>
    <s v="Y"/>
    <n v="144"/>
    <n v="59"/>
    <n v="0"/>
    <n v="0"/>
    <n v="0"/>
    <n v="0"/>
    <s v="NA"/>
    <s v="NA"/>
    <s v="NA"/>
    <n v="0"/>
    <n v="7"/>
    <n v="2006"/>
    <s v="New"/>
    <s v="Partial"/>
    <n v="221500"/>
    <m/>
  </r>
  <r>
    <x v="333"/>
    <n v="20"/>
    <s v="RL"/>
    <n v="88"/>
    <n v="12803"/>
    <s v="Pave"/>
    <s v="NA"/>
    <s v="IR1"/>
    <s v="Lvl"/>
    <s v="AllPub"/>
    <s v="Inside"/>
    <s v="Gtl"/>
    <s v="CollgCr"/>
    <s v="Norm"/>
    <s v="Norm"/>
    <s v="1Fam"/>
    <x v="1"/>
    <x v="3"/>
    <n v="5"/>
    <n v="2002"/>
    <n v="2002"/>
    <s v="Gable"/>
    <s v="CompShg"/>
    <s v="VinylSd"/>
    <s v="VinylSd"/>
    <s v="BrkFace"/>
    <n v="99"/>
    <s v="Gd"/>
    <s v="TA"/>
    <s v="PConc"/>
    <s v="Gd"/>
    <s v="TA"/>
    <s v="Mn"/>
    <s v="GLQ"/>
    <n v="922"/>
    <s v="Unf"/>
    <n v="0"/>
    <n v="572"/>
    <n v="1494"/>
    <s v="GasA"/>
    <s v="Ex"/>
    <s v="Y"/>
    <s v="SBrkr"/>
    <n v="1494"/>
    <n v="0.87410887758333999"/>
    <x v="0"/>
    <n v="0"/>
    <n v="0"/>
    <n v="1494"/>
    <n v="1"/>
    <n v="0"/>
    <n v="2"/>
    <n v="0"/>
    <n v="3"/>
    <n v="1"/>
    <s v="Gd"/>
    <n v="6"/>
    <s v="Typ"/>
    <n v="1"/>
    <s v="TA"/>
    <s v="Attchd"/>
    <n v="2002"/>
    <s v="RFn"/>
    <n v="2"/>
    <n v="530"/>
    <s v="TA"/>
    <s v="TA"/>
    <s v="Y"/>
    <n v="192"/>
    <n v="36"/>
    <n v="0"/>
    <n v="0"/>
    <n v="0"/>
    <n v="0"/>
    <s v="NA"/>
    <s v="NA"/>
    <s v="NA"/>
    <n v="0"/>
    <n v="9"/>
    <n v="2008"/>
    <s v="WD"/>
    <s v="Normal"/>
    <n v="221000"/>
    <m/>
  </r>
  <r>
    <x v="334"/>
    <n v="60"/>
    <s v="RL"/>
    <n v="58"/>
    <n v="16770"/>
    <s v="Pave"/>
    <s v="NA"/>
    <s v="IR2"/>
    <s v="Lvl"/>
    <s v="AllPub"/>
    <s v="CulDSac"/>
    <s v="Gtl"/>
    <s v="NoRidge"/>
    <s v="Norm"/>
    <s v="Norm"/>
    <s v="1Fam"/>
    <x v="0"/>
    <x v="3"/>
    <n v="5"/>
    <n v="1998"/>
    <n v="1998"/>
    <s v="Gable"/>
    <s v="CompShg"/>
    <s v="VinylSd"/>
    <s v="VinylSd"/>
    <s v="BrkFace"/>
    <n v="30"/>
    <s v="Gd"/>
    <s v="TA"/>
    <s v="PConc"/>
    <s v="Gd"/>
    <s v="TA"/>
    <s v="No"/>
    <s v="Unf"/>
    <n v="0"/>
    <s v="Unf"/>
    <n v="0"/>
    <n v="1195"/>
    <n v="1195"/>
    <s v="GasA"/>
    <s v="Gd"/>
    <s v="Y"/>
    <s v="SBrkr"/>
    <n v="1195"/>
    <n v="6.8607304155937632E-2"/>
    <x v="0"/>
    <n v="644"/>
    <n v="0"/>
    <n v="1839"/>
    <n v="0"/>
    <n v="0"/>
    <n v="2"/>
    <n v="1"/>
    <n v="4"/>
    <n v="1"/>
    <s v="TA"/>
    <n v="7"/>
    <s v="Typ"/>
    <n v="0"/>
    <s v="NA"/>
    <s v="Attchd"/>
    <n v="1998"/>
    <s v="Fin"/>
    <n v="2"/>
    <n v="486"/>
    <s v="TA"/>
    <s v="TA"/>
    <s v="Y"/>
    <n v="0"/>
    <n v="81"/>
    <n v="0"/>
    <n v="0"/>
    <n v="0"/>
    <n v="0"/>
    <s v="NA"/>
    <s v="NA"/>
    <s v="NA"/>
    <n v="0"/>
    <n v="6"/>
    <n v="2010"/>
    <s v="WD"/>
    <s v="Normal"/>
    <n v="221000"/>
    <m/>
  </r>
  <r>
    <x v="335"/>
    <n v="20"/>
    <s v="RL"/>
    <s v="NA"/>
    <n v="6853"/>
    <s v="Pave"/>
    <s v="NA"/>
    <s v="IR1"/>
    <s v="Lvl"/>
    <s v="AllPub"/>
    <s v="Inside"/>
    <s v="Gtl"/>
    <s v="Timber"/>
    <s v="Norm"/>
    <s v="Norm"/>
    <s v="1Fam"/>
    <x v="1"/>
    <x v="2"/>
    <n v="5"/>
    <n v="2001"/>
    <n v="2002"/>
    <s v="Gable"/>
    <s v="CompShg"/>
    <s v="VinylSd"/>
    <s v="VinylSd"/>
    <s v="BrkFace"/>
    <n v="136"/>
    <s v="Gd"/>
    <s v="TA"/>
    <s v="PConc"/>
    <s v="Ex"/>
    <s v="TA"/>
    <s v="No"/>
    <s v="GLQ"/>
    <n v="1005"/>
    <s v="Unf"/>
    <n v="0"/>
    <n v="262"/>
    <n v="1267"/>
    <s v="GasA"/>
    <s v="Ex"/>
    <s v="Y"/>
    <s v="SBrkr"/>
    <n v="1296"/>
    <n v="0.17967255880166044"/>
    <x v="0"/>
    <n v="0"/>
    <n v="0"/>
    <n v="1296"/>
    <n v="1"/>
    <n v="0"/>
    <n v="2"/>
    <n v="0"/>
    <n v="2"/>
    <n v="1"/>
    <s v="Gd"/>
    <n v="6"/>
    <s v="Typ"/>
    <n v="0"/>
    <s v="NA"/>
    <s v="Attchd"/>
    <n v="2001"/>
    <s v="Fin"/>
    <n v="2"/>
    <n v="471"/>
    <s v="TA"/>
    <s v="TA"/>
    <s v="Y"/>
    <n v="192"/>
    <n v="25"/>
    <n v="0"/>
    <n v="0"/>
    <n v="0"/>
    <n v="0"/>
    <s v="NA"/>
    <s v="NA"/>
    <s v="NA"/>
    <n v="0"/>
    <n v="6"/>
    <n v="2009"/>
    <s v="WD"/>
    <s v="Normal"/>
    <n v="220000"/>
    <m/>
  </r>
  <r>
    <x v="336"/>
    <n v="20"/>
    <s v="RL"/>
    <n v="95"/>
    <n v="12182"/>
    <s v="Pave"/>
    <s v="NA"/>
    <s v="Reg"/>
    <s v="Lvl"/>
    <s v="AllPub"/>
    <s v="Corner"/>
    <s v="Gtl"/>
    <s v="NridgHt"/>
    <s v="Norm"/>
    <s v="Norm"/>
    <s v="1Fam"/>
    <x v="1"/>
    <x v="3"/>
    <n v="5"/>
    <n v="2005"/>
    <n v="2005"/>
    <s v="Gable"/>
    <s v="CompShg"/>
    <s v="VinylSd"/>
    <s v="VinylSd"/>
    <s v="BrkFace"/>
    <n v="226"/>
    <s v="Gd"/>
    <s v="TA"/>
    <s v="PConc"/>
    <s v="Gd"/>
    <s v="TA"/>
    <s v="Mn"/>
    <s v="BLQ"/>
    <n v="1201"/>
    <s v="Unf"/>
    <n v="0"/>
    <n v="340"/>
    <n v="1541"/>
    <s v="GasA"/>
    <s v="Ex"/>
    <s v="Y"/>
    <s v="SBrkr"/>
    <n v="1541"/>
    <n v="6.5877543440153952E-2"/>
    <x v="0"/>
    <n v="0"/>
    <n v="0"/>
    <n v="1541"/>
    <n v="0"/>
    <n v="0"/>
    <n v="2"/>
    <n v="0"/>
    <n v="3"/>
    <n v="1"/>
    <s v="Gd"/>
    <n v="7"/>
    <s v="Typ"/>
    <n v="1"/>
    <s v="Gd"/>
    <s v="Attchd"/>
    <n v="2005"/>
    <s v="RFn"/>
    <n v="2"/>
    <n v="532"/>
    <s v="TA"/>
    <s v="TA"/>
    <s v="Y"/>
    <n v="0"/>
    <n v="70"/>
    <n v="0"/>
    <n v="0"/>
    <n v="0"/>
    <n v="0"/>
    <s v="NA"/>
    <s v="NA"/>
    <s v="NA"/>
    <n v="0"/>
    <n v="5"/>
    <n v="2010"/>
    <s v="New"/>
    <s v="Partial"/>
    <n v="220000"/>
    <m/>
  </r>
  <r>
    <x v="337"/>
    <n v="20"/>
    <s v="RL"/>
    <n v="68"/>
    <n v="8814"/>
    <s v="Pave"/>
    <s v="NA"/>
    <s v="Reg"/>
    <s v="Lvl"/>
    <s v="AllPub"/>
    <s v="Inside"/>
    <s v="Gtl"/>
    <s v="CollgCr"/>
    <s v="Norm"/>
    <s v="Norm"/>
    <s v="1Fam"/>
    <x v="1"/>
    <x v="3"/>
    <n v="5"/>
    <n v="2006"/>
    <n v="2006"/>
    <s v="Gable"/>
    <s v="CompShg"/>
    <s v="VinylSd"/>
    <s v="VinylSd"/>
    <s v="Stone"/>
    <n v="180"/>
    <s v="Gd"/>
    <s v="TA"/>
    <s v="PConc"/>
    <s v="Gd"/>
    <s v="TA"/>
    <s v="No"/>
    <s v="GLQ"/>
    <n v="1334"/>
    <s v="Unf"/>
    <n v="0"/>
    <n v="270"/>
    <n v="1604"/>
    <s v="GasA"/>
    <s v="Ex"/>
    <s v="Y"/>
    <s v="SBrkr"/>
    <n v="1604"/>
    <n v="0.39527255462014799"/>
    <x v="0"/>
    <n v="0"/>
    <n v="0"/>
    <n v="1604"/>
    <n v="1"/>
    <n v="0"/>
    <n v="2"/>
    <n v="1"/>
    <n v="3"/>
    <n v="1"/>
    <s v="Gd"/>
    <n v="8"/>
    <s v="Typ"/>
    <n v="1"/>
    <s v="Gd"/>
    <s v="Attchd"/>
    <n v="2006"/>
    <s v="RFn"/>
    <n v="2"/>
    <n v="660"/>
    <s v="TA"/>
    <s v="TA"/>
    <s v="Y"/>
    <n v="123"/>
    <n v="110"/>
    <n v="0"/>
    <n v="0"/>
    <n v="0"/>
    <n v="0"/>
    <s v="NA"/>
    <s v="NA"/>
    <s v="NA"/>
    <n v="0"/>
    <n v="3"/>
    <n v="2009"/>
    <s v="WD"/>
    <s v="Abnorml"/>
    <n v="220000"/>
    <m/>
  </r>
  <r>
    <x v="338"/>
    <n v="60"/>
    <s v="RL"/>
    <n v="80"/>
    <n v="10041"/>
    <s v="Pave"/>
    <s v="NA"/>
    <s v="IR1"/>
    <s v="Lvl"/>
    <s v="AllPub"/>
    <s v="Inside"/>
    <s v="Gtl"/>
    <s v="SawyerW"/>
    <s v="Norm"/>
    <s v="Norm"/>
    <s v="1Fam"/>
    <x v="0"/>
    <x v="2"/>
    <n v="5"/>
    <n v="1992"/>
    <n v="1992"/>
    <s v="Gable"/>
    <s v="CompShg"/>
    <s v="HdBoard"/>
    <s v="HdBoard"/>
    <s v="None"/>
    <n v="0"/>
    <s v="Gd"/>
    <s v="TA"/>
    <s v="PConc"/>
    <s v="Gd"/>
    <s v="TA"/>
    <s v="Mn"/>
    <s v="GLQ"/>
    <n v="789"/>
    <s v="Unf"/>
    <n v="0"/>
    <n v="119"/>
    <n v="908"/>
    <s v="GasA"/>
    <s v="Ex"/>
    <s v="Y"/>
    <s v="SBrkr"/>
    <n v="927"/>
    <n v="0.13071304876051293"/>
    <x v="1"/>
    <n v="988"/>
    <n v="0"/>
    <n v="1915"/>
    <n v="1"/>
    <n v="0"/>
    <n v="2"/>
    <n v="1"/>
    <n v="3"/>
    <n v="1"/>
    <s v="Gd"/>
    <n v="8"/>
    <s v="Typ"/>
    <n v="1"/>
    <s v="TA"/>
    <s v="Attchd"/>
    <n v="1992"/>
    <s v="Fin"/>
    <n v="2"/>
    <n v="506"/>
    <s v="TA"/>
    <s v="TA"/>
    <s v="Y"/>
    <n v="120"/>
    <n v="150"/>
    <n v="0"/>
    <n v="0"/>
    <n v="0"/>
    <n v="0"/>
    <s v="NA"/>
    <s v="NA"/>
    <s v="NA"/>
    <n v="0"/>
    <n v="2"/>
    <n v="2006"/>
    <s v="WD"/>
    <s v="Abnorml"/>
    <n v="220000"/>
    <m/>
  </r>
  <r>
    <x v="339"/>
    <n v="50"/>
    <s v="RL"/>
    <s v="NA"/>
    <n v="11275"/>
    <s v="Pave"/>
    <s v="NA"/>
    <s v="IR1"/>
    <s v="HLS"/>
    <s v="AllPub"/>
    <s v="Corner"/>
    <s v="Mod"/>
    <s v="Crawfor"/>
    <s v="Norm"/>
    <s v="Norm"/>
    <s v="1Fam"/>
    <x v="3"/>
    <x v="4"/>
    <n v="7"/>
    <n v="1932"/>
    <n v="1950"/>
    <s v="Gable"/>
    <s v="CompShg"/>
    <s v="MetalSd"/>
    <s v="MetalSd"/>
    <s v="BrkFace"/>
    <n v="480"/>
    <s v="TA"/>
    <s v="TA"/>
    <s v="CBlock"/>
    <s v="TA"/>
    <s v="TA"/>
    <s v="Mn"/>
    <s v="Rec"/>
    <n v="297"/>
    <s v="LwQ"/>
    <n v="557"/>
    <n v="0"/>
    <n v="854"/>
    <s v="GasA"/>
    <s v="TA"/>
    <s v="Y"/>
    <s v="SBrkr"/>
    <n v="1096"/>
    <n v="0.4122237181495817"/>
    <x v="0"/>
    <n v="895"/>
    <n v="0"/>
    <n v="1991"/>
    <n v="0"/>
    <n v="0"/>
    <n v="1"/>
    <n v="1"/>
    <n v="3"/>
    <n v="1"/>
    <s v="TA"/>
    <n v="7"/>
    <s v="Typ"/>
    <n v="1"/>
    <s v="Gd"/>
    <s v="Detchd"/>
    <n v="1977"/>
    <s v="Unf"/>
    <n v="2"/>
    <n v="432"/>
    <s v="TA"/>
    <s v="Fa"/>
    <s v="Y"/>
    <n v="0"/>
    <n v="0"/>
    <n v="19"/>
    <n v="0"/>
    <n v="0"/>
    <n v="0"/>
    <s v="NA"/>
    <s v="NA"/>
    <s v="NA"/>
    <n v="0"/>
    <n v="3"/>
    <n v="2007"/>
    <s v="WD"/>
    <s v="Normal"/>
    <n v="220000"/>
    <m/>
  </r>
  <r>
    <x v="340"/>
    <n v="60"/>
    <s v="RL"/>
    <s v="NA"/>
    <n v="9375"/>
    <s v="Pave"/>
    <s v="NA"/>
    <s v="Reg"/>
    <s v="Lvl"/>
    <s v="AllPub"/>
    <s v="Inside"/>
    <s v="Gtl"/>
    <s v="CollgCr"/>
    <s v="Norm"/>
    <s v="Norm"/>
    <s v="1Fam"/>
    <x v="0"/>
    <x v="3"/>
    <n v="5"/>
    <n v="1997"/>
    <n v="1998"/>
    <s v="Gable"/>
    <s v="CompShg"/>
    <s v="VinylSd"/>
    <s v="VinylSd"/>
    <s v="BrkFace"/>
    <n v="573"/>
    <s v="TA"/>
    <s v="TA"/>
    <s v="PConc"/>
    <s v="Gd"/>
    <s v="TA"/>
    <s v="No"/>
    <s v="GLQ"/>
    <n v="739"/>
    <s v="Unf"/>
    <n v="0"/>
    <n v="318"/>
    <n v="1057"/>
    <s v="GasA"/>
    <s v="Ex"/>
    <s v="Y"/>
    <s v="SBrkr"/>
    <n v="1057"/>
    <n v="8.820375352443155E-2"/>
    <x v="1"/>
    <n v="977"/>
    <n v="0"/>
    <n v="2034"/>
    <n v="1"/>
    <n v="0"/>
    <n v="2"/>
    <n v="1"/>
    <n v="3"/>
    <n v="1"/>
    <s v="Gd"/>
    <n v="8"/>
    <s v="Typ"/>
    <n v="0"/>
    <s v="NA"/>
    <s v="Attchd"/>
    <n v="1998"/>
    <s v="RFn"/>
    <n v="2"/>
    <n v="645"/>
    <s v="TA"/>
    <s v="TA"/>
    <s v="Y"/>
    <n v="576"/>
    <n v="36"/>
    <n v="0"/>
    <n v="0"/>
    <n v="0"/>
    <n v="0"/>
    <s v="NA"/>
    <s v="GdPrv"/>
    <s v="NA"/>
    <n v="0"/>
    <n v="2"/>
    <n v="2009"/>
    <s v="WD"/>
    <s v="Normal"/>
    <n v="219500"/>
    <m/>
  </r>
  <r>
    <x v="341"/>
    <n v="60"/>
    <s v="RL"/>
    <n v="65"/>
    <n v="8200"/>
    <s v="Pave"/>
    <s v="NA"/>
    <s v="Reg"/>
    <s v="Lvl"/>
    <s v="AllPub"/>
    <s v="Inside"/>
    <s v="Gtl"/>
    <s v="CollgCr"/>
    <s v="Norm"/>
    <s v="Norm"/>
    <s v="1Fam"/>
    <x v="0"/>
    <x v="3"/>
    <n v="5"/>
    <n v="2003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0.59599618775538521"/>
    <x v="1"/>
    <n v="1081"/>
    <n v="0"/>
    <n v="1928"/>
    <n v="0"/>
    <n v="0"/>
    <n v="2"/>
    <n v="1"/>
    <n v="4"/>
    <n v="1"/>
    <s v="Gd"/>
    <n v="8"/>
    <s v="Typ"/>
    <n v="1"/>
    <s v="Gd"/>
    <s v="BuiltIn"/>
    <n v="2003"/>
    <s v="Fin"/>
    <n v="2"/>
    <n v="434"/>
    <s v="TA"/>
    <s v="TA"/>
    <s v="Y"/>
    <n v="100"/>
    <n v="48"/>
    <n v="0"/>
    <n v="0"/>
    <n v="0"/>
    <n v="0"/>
    <s v="NA"/>
    <s v="NA"/>
    <s v="NA"/>
    <n v="0"/>
    <n v="7"/>
    <n v="2007"/>
    <s v="WD"/>
    <s v="Normal"/>
    <n v="219500"/>
    <m/>
  </r>
  <r>
    <x v="342"/>
    <n v="70"/>
    <s v="RL"/>
    <n v="75"/>
    <n v="13125"/>
    <s v="Pave"/>
    <s v="NA"/>
    <s v="Reg"/>
    <s v="Lvl"/>
    <s v="AllPub"/>
    <s v="Inside"/>
    <s v="Gtl"/>
    <s v="Crawfor"/>
    <s v="Norm"/>
    <s v="Norm"/>
    <s v="1Fam"/>
    <x v="0"/>
    <x v="3"/>
    <n v="6"/>
    <n v="1940"/>
    <n v="1984"/>
    <s v="Gable"/>
    <s v="CompShg"/>
    <s v="Wd Sdng"/>
    <s v="Wd Sdng"/>
    <s v="None"/>
    <n v="0"/>
    <s v="TA"/>
    <s v="TA"/>
    <s v="CBlock"/>
    <s v="TA"/>
    <s v="TA"/>
    <s v="No"/>
    <s v="BLQ"/>
    <n v="410"/>
    <s v="Unf"/>
    <n v="0"/>
    <n v="390"/>
    <n v="800"/>
    <s v="GasA"/>
    <s v="TA"/>
    <s v="Y"/>
    <s v="SBrkr"/>
    <n v="960"/>
    <n v="0.48728922228979044"/>
    <x v="1"/>
    <n v="780"/>
    <n v="0"/>
    <n v="1740"/>
    <n v="0"/>
    <n v="0"/>
    <n v="1"/>
    <n v="1"/>
    <n v="3"/>
    <n v="1"/>
    <s v="TA"/>
    <n v="6"/>
    <s v="Typ"/>
    <n v="2"/>
    <s v="Gd"/>
    <s v="Attchd"/>
    <n v="1940"/>
    <s v="Unf"/>
    <n v="1"/>
    <n v="240"/>
    <s v="TA"/>
    <s v="TA"/>
    <s v="Y"/>
    <n v="0"/>
    <n v="0"/>
    <n v="0"/>
    <n v="0"/>
    <n v="0"/>
    <n v="0"/>
    <s v="NA"/>
    <s v="NA"/>
    <s v="NA"/>
    <n v="0"/>
    <n v="7"/>
    <n v="2007"/>
    <s v="CWD"/>
    <s v="Normal"/>
    <n v="219500"/>
    <m/>
  </r>
  <r>
    <x v="343"/>
    <n v="60"/>
    <s v="RL"/>
    <n v="58"/>
    <n v="14054"/>
    <s v="Pave"/>
    <s v="NA"/>
    <s v="IR1"/>
    <s v="Lvl"/>
    <s v="AllPub"/>
    <s v="Inside"/>
    <s v="Gtl"/>
    <s v="Gilbert"/>
    <s v="Norm"/>
    <s v="Norm"/>
    <s v="1Fam"/>
    <x v="0"/>
    <x v="3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79"/>
    <n v="879"/>
    <s v="GasA"/>
    <s v="Ex"/>
    <s v="Y"/>
    <s v="SBrkr"/>
    <n v="879"/>
    <n v="0.73752589974502358"/>
    <x v="1"/>
    <n v="984"/>
    <n v="0"/>
    <n v="1863"/>
    <n v="0"/>
    <n v="0"/>
    <n v="2"/>
    <n v="1"/>
    <n v="4"/>
    <n v="1"/>
    <s v="Gd"/>
    <n v="9"/>
    <s v="Typ"/>
    <n v="1"/>
    <s v="Gd"/>
    <s v="BuiltIn"/>
    <n v="2006"/>
    <s v="Fin"/>
    <n v="3"/>
    <n v="660"/>
    <s v="TA"/>
    <s v="TA"/>
    <s v="Y"/>
    <n v="100"/>
    <n v="17"/>
    <n v="0"/>
    <n v="0"/>
    <n v="0"/>
    <n v="0"/>
    <s v="NA"/>
    <s v="NA"/>
    <s v="NA"/>
    <n v="0"/>
    <n v="11"/>
    <n v="2006"/>
    <s v="New"/>
    <s v="Partial"/>
    <n v="219210"/>
    <m/>
  </r>
  <r>
    <x v="344"/>
    <n v="20"/>
    <s v="RL"/>
    <n v="90"/>
    <n v="10768"/>
    <s v="Pave"/>
    <s v="NA"/>
    <s v="IR1"/>
    <s v="Lvl"/>
    <s v="AllPub"/>
    <s v="Corner"/>
    <s v="Gtl"/>
    <s v="Veenker"/>
    <s v="Norm"/>
    <s v="Norm"/>
    <s v="1Fam"/>
    <x v="1"/>
    <x v="6"/>
    <n v="8"/>
    <n v="1976"/>
    <n v="2004"/>
    <s v="Gable"/>
    <s v="CompShg"/>
    <s v="Plywood"/>
    <s v="Plywood"/>
    <s v="None"/>
    <n v="0"/>
    <s v="Gd"/>
    <s v="Gd"/>
    <s v="CBlock"/>
    <s v="Gd"/>
    <s v="TA"/>
    <s v="Gd"/>
    <s v="ALQ"/>
    <n v="1157"/>
    <s v="Unf"/>
    <n v="0"/>
    <n v="280"/>
    <n v="1437"/>
    <s v="GasA"/>
    <s v="TA"/>
    <s v="Y"/>
    <s v="SBrkr"/>
    <n v="1437"/>
    <n v="0.59982356550271088"/>
    <x v="0"/>
    <n v="0"/>
    <n v="0"/>
    <n v="1437"/>
    <n v="1"/>
    <n v="0"/>
    <n v="2"/>
    <n v="0"/>
    <n v="3"/>
    <n v="1"/>
    <s v="Gd"/>
    <n v="6"/>
    <s v="Typ"/>
    <n v="1"/>
    <s v="Fa"/>
    <s v="Attchd"/>
    <n v="1976"/>
    <s v="RFn"/>
    <n v="2"/>
    <n v="528"/>
    <s v="TA"/>
    <s v="TA"/>
    <s v="Y"/>
    <n v="0"/>
    <n v="21"/>
    <n v="0"/>
    <n v="0"/>
    <n v="180"/>
    <n v="0"/>
    <s v="NA"/>
    <s v="NA"/>
    <s v="NA"/>
    <n v="0"/>
    <n v="7"/>
    <n v="2007"/>
    <s v="WD"/>
    <s v="Normal"/>
    <n v="218000"/>
    <m/>
  </r>
  <r>
    <x v="345"/>
    <n v="20"/>
    <s v="RL"/>
    <n v="80"/>
    <n v="12984"/>
    <s v="Pave"/>
    <s v="NA"/>
    <s v="Reg"/>
    <s v="Bnk"/>
    <s v="AllPub"/>
    <s v="Inside"/>
    <s v="Gtl"/>
    <s v="Crawfor"/>
    <s v="Norm"/>
    <s v="Norm"/>
    <s v="1Fam"/>
    <x v="1"/>
    <x v="6"/>
    <n v="6"/>
    <n v="1977"/>
    <n v="1977"/>
    <s v="Gable"/>
    <s v="CompShg"/>
    <s v="Plywood"/>
    <s v="Plywood"/>
    <s v="BrkFace"/>
    <n v="459"/>
    <s v="TA"/>
    <s v="TA"/>
    <s v="CBlock"/>
    <s v="Gd"/>
    <s v="TA"/>
    <s v="Mn"/>
    <s v="ALQ"/>
    <n v="1283"/>
    <s v="LwQ"/>
    <n v="147"/>
    <n v="0"/>
    <n v="1430"/>
    <s v="GasA"/>
    <s v="Ex"/>
    <s v="Y"/>
    <s v="SBrkr"/>
    <n v="1647"/>
    <n v="0.40830711276071696"/>
    <x v="0"/>
    <n v="0"/>
    <n v="0"/>
    <n v="1647"/>
    <n v="1"/>
    <n v="0"/>
    <n v="2"/>
    <n v="0"/>
    <n v="3"/>
    <n v="1"/>
    <s v="Gd"/>
    <n v="7"/>
    <s v="Typ"/>
    <n v="1"/>
    <s v="TA"/>
    <s v="Attchd"/>
    <n v="1977"/>
    <s v="Fin"/>
    <n v="2"/>
    <n v="621"/>
    <s v="TA"/>
    <s v="TA"/>
    <s v="Y"/>
    <n v="0"/>
    <n v="0"/>
    <n v="0"/>
    <n v="0"/>
    <n v="0"/>
    <n v="0"/>
    <s v="NA"/>
    <s v="NA"/>
    <s v="NA"/>
    <n v="0"/>
    <n v="3"/>
    <n v="2006"/>
    <s v="WD"/>
    <s v="Normal"/>
    <n v="217500"/>
    <m/>
  </r>
  <r>
    <x v="346"/>
    <n v="20"/>
    <s v="RL"/>
    <s v="NA"/>
    <n v="21000"/>
    <s v="Pave"/>
    <s v="NA"/>
    <s v="Reg"/>
    <s v="Bnk"/>
    <s v="AllPub"/>
    <s v="Corner"/>
    <s v="Gtl"/>
    <s v="Crawfor"/>
    <s v="Norm"/>
    <s v="Norm"/>
    <s v="1Fam"/>
    <x v="1"/>
    <x v="4"/>
    <n v="5"/>
    <n v="1953"/>
    <n v="1953"/>
    <s v="Hip"/>
    <s v="CompShg"/>
    <s v="Wd Sdng"/>
    <s v="Wd Sdng"/>
    <s v="BrkFace"/>
    <n v="184"/>
    <s v="TA"/>
    <s v="Gd"/>
    <s v="CBlock"/>
    <s v="Gd"/>
    <s v="TA"/>
    <s v="Mn"/>
    <s v="ALQ"/>
    <n v="35"/>
    <s v="Rec"/>
    <n v="869"/>
    <n v="905"/>
    <n v="1809"/>
    <s v="GasA"/>
    <s v="TA"/>
    <s v="Y"/>
    <s v="SBrkr"/>
    <n v="2259"/>
    <n v="0.49899401008355526"/>
    <x v="0"/>
    <n v="0"/>
    <n v="0"/>
    <n v="2259"/>
    <n v="1"/>
    <n v="0"/>
    <n v="2"/>
    <n v="0"/>
    <n v="3"/>
    <n v="1"/>
    <s v="Gd"/>
    <n v="7"/>
    <s v="Typ"/>
    <n v="2"/>
    <s v="Gd"/>
    <s v="Basment"/>
    <n v="1953"/>
    <s v="Unf"/>
    <n v="2"/>
    <n v="450"/>
    <s v="TA"/>
    <s v="TA"/>
    <s v="Y"/>
    <n v="166"/>
    <n v="120"/>
    <n v="192"/>
    <n v="0"/>
    <n v="0"/>
    <n v="0"/>
    <s v="NA"/>
    <s v="MnPrv"/>
    <s v="NA"/>
    <n v="0"/>
    <n v="10"/>
    <n v="2007"/>
    <s v="COD"/>
    <s v="Abnorml"/>
    <n v="217000"/>
    <m/>
  </r>
  <r>
    <x v="347"/>
    <n v="20"/>
    <s v="RL"/>
    <n v="79"/>
    <n v="9236"/>
    <s v="Pave"/>
    <s v="NA"/>
    <s v="IR1"/>
    <s v="Lvl"/>
    <s v="AllPub"/>
    <s v="Inside"/>
    <s v="Gtl"/>
    <s v="CollgCr"/>
    <s v="Norm"/>
    <s v="Norm"/>
    <s v="1Fam"/>
    <x v="1"/>
    <x v="4"/>
    <n v="5"/>
    <n v="1997"/>
    <n v="1997"/>
    <s v="Gable"/>
    <s v="CompShg"/>
    <s v="VinylSd"/>
    <s v="VinylSd"/>
    <s v="None"/>
    <n v="0"/>
    <s v="TA"/>
    <s v="Gd"/>
    <s v="PConc"/>
    <s v="Gd"/>
    <s v="TA"/>
    <s v="Gd"/>
    <s v="GLQ"/>
    <n v="1200"/>
    <s v="Unf"/>
    <n v="0"/>
    <n v="279"/>
    <n v="1479"/>
    <s v="GasA"/>
    <s v="Ex"/>
    <s v="Y"/>
    <s v="SBrkr"/>
    <n v="1494"/>
    <n v="0.57116570851038595"/>
    <x v="0"/>
    <n v="0"/>
    <n v="0"/>
    <n v="1494"/>
    <n v="1"/>
    <n v="0"/>
    <n v="2"/>
    <n v="0"/>
    <n v="3"/>
    <n v="1"/>
    <s v="Gd"/>
    <n v="6"/>
    <s v="Typ"/>
    <n v="0"/>
    <s v="NA"/>
    <s v="Attchd"/>
    <n v="1997"/>
    <s v="RFn"/>
    <n v="2"/>
    <n v="576"/>
    <s v="TA"/>
    <s v="TA"/>
    <s v="Y"/>
    <n v="168"/>
    <n v="27"/>
    <n v="0"/>
    <n v="0"/>
    <n v="0"/>
    <n v="0"/>
    <s v="NA"/>
    <s v="NA"/>
    <s v="NA"/>
    <n v="0"/>
    <n v="7"/>
    <n v="2006"/>
    <s v="WD"/>
    <s v="Normal"/>
    <n v="217000"/>
    <m/>
  </r>
  <r>
    <x v="348"/>
    <n v="20"/>
    <s v="RL"/>
    <n v="70"/>
    <n v="9100"/>
    <s v="Pave"/>
    <s v="NA"/>
    <s v="Reg"/>
    <s v="Lvl"/>
    <s v="AllPub"/>
    <s v="Inside"/>
    <s v="Gtl"/>
    <s v="CollgCr"/>
    <s v="Norm"/>
    <s v="Norm"/>
    <s v="1Fam"/>
    <x v="1"/>
    <x v="3"/>
    <n v="5"/>
    <n v="2004"/>
    <n v="2005"/>
    <s v="Hip"/>
    <s v="CompShg"/>
    <s v="VinylSd"/>
    <s v="VinylSd"/>
    <s v="None"/>
    <n v="0"/>
    <s v="Gd"/>
    <s v="TA"/>
    <s v="PConc"/>
    <s v="Gd"/>
    <s v="TA"/>
    <s v="No"/>
    <s v="GLQ"/>
    <n v="24"/>
    <s v="Unf"/>
    <n v="0"/>
    <n v="1836"/>
    <n v="1860"/>
    <s v="GasA"/>
    <s v="Ex"/>
    <s v="Y"/>
    <s v="SBrkr"/>
    <n v="1836"/>
    <n v="0.38164745768456254"/>
    <x v="0"/>
    <n v="0"/>
    <n v="0"/>
    <n v="1836"/>
    <n v="0"/>
    <n v="0"/>
    <n v="2"/>
    <n v="0"/>
    <n v="3"/>
    <n v="1"/>
    <s v="Gd"/>
    <n v="8"/>
    <s v="Typ"/>
    <n v="1"/>
    <s v="Gd"/>
    <s v="Attchd"/>
    <n v="2004"/>
    <s v="Fin"/>
    <n v="2"/>
    <n v="484"/>
    <s v="TA"/>
    <s v="TA"/>
    <s v="Y"/>
    <n v="120"/>
    <n v="33"/>
    <n v="0"/>
    <n v="0"/>
    <n v="0"/>
    <n v="0"/>
    <s v="NA"/>
    <s v="NA"/>
    <s v="NA"/>
    <n v="0"/>
    <n v="10"/>
    <n v="2006"/>
    <s v="WD"/>
    <s v="Normal"/>
    <n v="216837"/>
    <m/>
  </r>
  <r>
    <x v="349"/>
    <n v="60"/>
    <s v="RL"/>
    <s v="NA"/>
    <n v="7851"/>
    <s v="Pave"/>
    <s v="NA"/>
    <s v="Reg"/>
    <s v="Lvl"/>
    <s v="AllPub"/>
    <s v="Inside"/>
    <s v="Gtl"/>
    <s v="Gilbert"/>
    <s v="Norm"/>
    <s v="Norm"/>
    <s v="1Fam"/>
    <x v="0"/>
    <x v="4"/>
    <n v="5"/>
    <n v="2002"/>
    <n v="2002"/>
    <s v="Gable"/>
    <s v="CompShg"/>
    <s v="VinylSd"/>
    <s v="VinylSd"/>
    <s v="NA"/>
    <s v="NA"/>
    <s v="Gd"/>
    <s v="TA"/>
    <s v="PConc"/>
    <s v="Gd"/>
    <s v="TA"/>
    <s v="No"/>
    <s v="GLQ"/>
    <n v="625"/>
    <s v="Unf"/>
    <n v="0"/>
    <n v="235"/>
    <n v="860"/>
    <s v="GasA"/>
    <s v="Ex"/>
    <s v="Y"/>
    <s v="SBrkr"/>
    <n v="860"/>
    <n v="0.59281192433958596"/>
    <x v="1"/>
    <n v="1100"/>
    <n v="0"/>
    <n v="1960"/>
    <n v="1"/>
    <n v="0"/>
    <n v="2"/>
    <n v="1"/>
    <n v="4"/>
    <n v="1"/>
    <s v="Gd"/>
    <n v="8"/>
    <s v="Typ"/>
    <n v="2"/>
    <s v="TA"/>
    <s v="BuiltIn"/>
    <n v="2002"/>
    <s v="Fin"/>
    <n v="2"/>
    <n v="440"/>
    <s v="TA"/>
    <s v="TA"/>
    <s v="Y"/>
    <n v="288"/>
    <n v="48"/>
    <n v="0"/>
    <n v="0"/>
    <n v="0"/>
    <n v="0"/>
    <s v="NA"/>
    <s v="NA"/>
    <s v="NA"/>
    <n v="0"/>
    <n v="5"/>
    <n v="2010"/>
    <s v="WD"/>
    <s v="Normal"/>
    <n v="216500"/>
    <m/>
  </r>
  <r>
    <x v="350"/>
    <n v="60"/>
    <s v="FV"/>
    <s v="NA"/>
    <n v="7500"/>
    <s v="Pave"/>
    <s v="NA"/>
    <s v="Reg"/>
    <s v="Lvl"/>
    <s v="AllPub"/>
    <s v="Inside"/>
    <s v="Gtl"/>
    <s v="Somerst"/>
    <s v="Norm"/>
    <s v="Norm"/>
    <s v="1Fam"/>
    <x v="0"/>
    <x v="3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533"/>
    <s v="Unf"/>
    <n v="0"/>
    <n v="281"/>
    <n v="814"/>
    <s v="GasA"/>
    <s v="Ex"/>
    <s v="Y"/>
    <s v="SBrkr"/>
    <n v="814"/>
    <n v="0.75204298314775053"/>
    <x v="1"/>
    <n v="860"/>
    <n v="0"/>
    <n v="1674"/>
    <n v="1"/>
    <n v="0"/>
    <n v="2"/>
    <n v="1"/>
    <n v="3"/>
    <n v="1"/>
    <s v="Gd"/>
    <n v="7"/>
    <s v="Typ"/>
    <n v="0"/>
    <s v="NA"/>
    <s v="Attchd"/>
    <n v="2000"/>
    <s v="RFn"/>
    <n v="2"/>
    <n v="663"/>
    <s v="TA"/>
    <s v="TA"/>
    <s v="Y"/>
    <n v="0"/>
    <n v="96"/>
    <n v="0"/>
    <n v="0"/>
    <n v="0"/>
    <n v="0"/>
    <s v="NA"/>
    <s v="NA"/>
    <s v="NA"/>
    <n v="0"/>
    <n v="1"/>
    <n v="2010"/>
    <s v="WD"/>
    <s v="Normal"/>
    <n v="216000"/>
    <m/>
  </r>
  <r>
    <x v="351"/>
    <n v="60"/>
    <s v="FV"/>
    <n v="72"/>
    <n v="8640"/>
    <s v="Pave"/>
    <s v="NA"/>
    <s v="Reg"/>
    <s v="Lvl"/>
    <s v="AllPub"/>
    <s v="Inside"/>
    <s v="Gtl"/>
    <s v="Somerst"/>
    <s v="Norm"/>
    <s v="Norm"/>
    <s v="1Fam"/>
    <x v="0"/>
    <x v="3"/>
    <n v="5"/>
    <n v="2009"/>
    <n v="2009"/>
    <s v="Gable"/>
    <s v="CompShg"/>
    <s v="VinylSd"/>
    <s v="VinylSd"/>
    <s v="None"/>
    <n v="0"/>
    <s v="TA"/>
    <s v="TA"/>
    <s v="PConc"/>
    <s v="Gd"/>
    <s v="TA"/>
    <s v="Mn"/>
    <s v="GLQ"/>
    <n v="24"/>
    <s v="Unf"/>
    <n v="0"/>
    <n v="732"/>
    <n v="756"/>
    <s v="GasA"/>
    <s v="Ex"/>
    <s v="Y"/>
    <s v="SBrkr"/>
    <n v="764"/>
    <n v="0.53712498194293612"/>
    <x v="1"/>
    <n v="783"/>
    <n v="0"/>
    <n v="1547"/>
    <n v="0"/>
    <n v="0"/>
    <n v="2"/>
    <n v="1"/>
    <n v="3"/>
    <n v="1"/>
    <s v="Gd"/>
    <n v="7"/>
    <s v="Typ"/>
    <n v="0"/>
    <s v="NA"/>
    <s v="Attchd"/>
    <n v="2009"/>
    <s v="Unf"/>
    <n v="2"/>
    <n v="614"/>
    <s v="TA"/>
    <s v="TA"/>
    <s v="Y"/>
    <n v="169"/>
    <n v="45"/>
    <n v="0"/>
    <n v="0"/>
    <n v="0"/>
    <n v="0"/>
    <s v="NA"/>
    <s v="NA"/>
    <s v="NA"/>
    <n v="0"/>
    <n v="6"/>
    <n v="2010"/>
    <s v="Con"/>
    <s v="Normal"/>
    <n v="215200"/>
    <m/>
  </r>
  <r>
    <x v="352"/>
    <n v="20"/>
    <s v="RL"/>
    <n v="141"/>
    <n v="31770"/>
    <s v="Pave"/>
    <s v="NA"/>
    <s v="IR1"/>
    <s v="Lvl"/>
    <s v="AllPub"/>
    <s v="Corner"/>
    <s v="Gtl"/>
    <s v="NAmes"/>
    <s v="Norm"/>
    <s v="Norm"/>
    <s v="1Fam"/>
    <x v="1"/>
    <x v="4"/>
    <n v="5"/>
    <n v="1960"/>
    <n v="1960"/>
    <s v="Hip"/>
    <s v="CompShg"/>
    <s v="BrkFace"/>
    <s v="Plywood"/>
    <s v="Stone"/>
    <n v="112"/>
    <s v="TA"/>
    <s v="TA"/>
    <s v="CBlock"/>
    <s v="TA"/>
    <s v="Gd"/>
    <s v="Gd"/>
    <s v="BLQ"/>
    <n v="639"/>
    <s v="Unf"/>
    <n v="0"/>
    <n v="441"/>
    <n v="1080"/>
    <s v="GasA"/>
    <s v="Fa"/>
    <s v="Y"/>
    <s v="SBrkr"/>
    <n v="1656"/>
    <n v="0.81267316689836455"/>
    <x v="0"/>
    <n v="0"/>
    <n v="0"/>
    <n v="1656"/>
    <n v="1"/>
    <n v="0"/>
    <n v="1"/>
    <n v="0"/>
    <n v="3"/>
    <n v="1"/>
    <s v="TA"/>
    <n v="7"/>
    <s v="Typ"/>
    <n v="2"/>
    <s v="Gd"/>
    <s v="Attchd"/>
    <n v="1960"/>
    <s v="Fin"/>
    <n v="2"/>
    <n v="528"/>
    <s v="TA"/>
    <s v="TA"/>
    <s v="P"/>
    <n v="210"/>
    <n v="62"/>
    <n v="0"/>
    <n v="0"/>
    <n v="0"/>
    <n v="0"/>
    <s v="NA"/>
    <s v="NA"/>
    <s v="NA"/>
    <n v="0"/>
    <n v="5"/>
    <n v="2010"/>
    <s v="WD"/>
    <s v="Normal"/>
    <n v="215000"/>
    <m/>
  </r>
  <r>
    <x v="353"/>
    <n v="60"/>
    <s v="RL"/>
    <n v="71"/>
    <n v="12209"/>
    <s v="Pave"/>
    <s v="NA"/>
    <s v="IR1"/>
    <s v="Lvl"/>
    <s v="AllPub"/>
    <s v="CulDSac"/>
    <s v="Gtl"/>
    <s v="Mitchel"/>
    <s v="Norm"/>
    <s v="Norm"/>
    <s v="1Fam"/>
    <x v="0"/>
    <x v="4"/>
    <n v="5"/>
    <n v="2001"/>
    <n v="2002"/>
    <s v="Gable"/>
    <s v="CompShg"/>
    <s v="VinylSd"/>
    <s v="VinylSd"/>
    <s v="None"/>
    <n v="0"/>
    <s v="TA"/>
    <s v="TA"/>
    <s v="PConc"/>
    <s v="Ex"/>
    <s v="TA"/>
    <s v="No"/>
    <s v="ALQ"/>
    <n v="690"/>
    <s v="Unf"/>
    <n v="0"/>
    <n v="114"/>
    <n v="804"/>
    <s v="GasA"/>
    <s v="Ex"/>
    <s v="Y"/>
    <s v="SBrkr"/>
    <n v="804"/>
    <n v="0.79085494062047812"/>
    <x v="1"/>
    <n v="1157"/>
    <n v="0"/>
    <n v="1961"/>
    <n v="1"/>
    <n v="0"/>
    <n v="2"/>
    <n v="1"/>
    <n v="3"/>
    <n v="1"/>
    <s v="Gd"/>
    <n v="7"/>
    <s v="Typ"/>
    <n v="1"/>
    <s v="TA"/>
    <s v="BuiltIn"/>
    <n v="2001"/>
    <s v="Fin"/>
    <n v="2"/>
    <n v="560"/>
    <s v="TA"/>
    <s v="TA"/>
    <s v="Y"/>
    <n v="125"/>
    <n v="192"/>
    <n v="0"/>
    <n v="0"/>
    <n v="0"/>
    <n v="0"/>
    <s v="NA"/>
    <s v="NA"/>
    <s v="NA"/>
    <n v="0"/>
    <n v="6"/>
    <n v="2009"/>
    <s v="WD"/>
    <s v="Normal"/>
    <n v="215000"/>
    <m/>
  </r>
  <r>
    <x v="354"/>
    <n v="20"/>
    <s v="RL"/>
    <s v="NA"/>
    <n v="16635"/>
    <s v="Pave"/>
    <s v="NA"/>
    <s v="IR1"/>
    <s v="Lvl"/>
    <s v="AllPub"/>
    <s v="FR2"/>
    <s v="Gtl"/>
    <s v="NWAmes"/>
    <s v="Norm"/>
    <s v="Norm"/>
    <s v="1Fam"/>
    <x v="1"/>
    <x v="4"/>
    <n v="7"/>
    <n v="1977"/>
    <n v="2000"/>
    <s v="Gable"/>
    <s v="CompShg"/>
    <s v="CemntBd"/>
    <s v="CmentBd"/>
    <s v="Stone"/>
    <n v="126"/>
    <s v="Gd"/>
    <s v="TA"/>
    <s v="CBlock"/>
    <s v="Gd"/>
    <s v="TA"/>
    <s v="No"/>
    <s v="ALQ"/>
    <n v="1246"/>
    <s v="Unf"/>
    <n v="0"/>
    <n v="356"/>
    <n v="1602"/>
    <s v="GasA"/>
    <s v="Gd"/>
    <s v="Y"/>
    <s v="SBrkr"/>
    <n v="1602"/>
    <n v="0.71032902409238186"/>
    <x v="0"/>
    <n v="0"/>
    <n v="0"/>
    <n v="1602"/>
    <n v="0"/>
    <n v="1"/>
    <n v="2"/>
    <n v="0"/>
    <n v="3"/>
    <n v="1"/>
    <s v="Gd"/>
    <n v="8"/>
    <s v="Typ"/>
    <n v="1"/>
    <s v="TA"/>
    <s v="Attchd"/>
    <n v="1977"/>
    <s v="Fin"/>
    <n v="2"/>
    <n v="529"/>
    <s v="TA"/>
    <s v="TA"/>
    <s v="Y"/>
    <n v="240"/>
    <n v="0"/>
    <n v="0"/>
    <n v="0"/>
    <n v="0"/>
    <n v="0"/>
    <s v="NA"/>
    <s v="NA"/>
    <s v="NA"/>
    <n v="0"/>
    <n v="6"/>
    <n v="2009"/>
    <s v="WD"/>
    <s v="Normal"/>
    <n v="215000"/>
    <m/>
  </r>
  <r>
    <x v="355"/>
    <n v="60"/>
    <s v="RL"/>
    <n v="80"/>
    <n v="9554"/>
    <s v="Pave"/>
    <s v="NA"/>
    <s v="IR1"/>
    <s v="Lvl"/>
    <s v="AllPub"/>
    <s v="Inside"/>
    <s v="Gtl"/>
    <s v="SawyerW"/>
    <s v="Norm"/>
    <s v="Norm"/>
    <s v="1Fam"/>
    <x v="0"/>
    <x v="2"/>
    <n v="5"/>
    <n v="1993"/>
    <n v="1994"/>
    <s v="Gable"/>
    <s v="CompShg"/>
    <s v="VinylSd"/>
    <s v="VinylSd"/>
    <s v="BrkFace"/>
    <n v="125"/>
    <s v="Gd"/>
    <s v="TA"/>
    <s v="PConc"/>
    <s v="Gd"/>
    <s v="TA"/>
    <s v="No"/>
    <s v="GLQ"/>
    <n v="380"/>
    <s v="Unf"/>
    <n v="0"/>
    <n v="397"/>
    <n v="777"/>
    <s v="GasA"/>
    <s v="Ex"/>
    <s v="Y"/>
    <s v="SBrkr"/>
    <n v="1065"/>
    <n v="0.78846875256226057"/>
    <x v="1"/>
    <n v="846"/>
    <n v="0"/>
    <n v="1911"/>
    <n v="0"/>
    <n v="0"/>
    <n v="2"/>
    <n v="1"/>
    <n v="3"/>
    <n v="1"/>
    <s v="Gd"/>
    <n v="8"/>
    <s v="Typ"/>
    <n v="1"/>
    <s v="TA"/>
    <s v="Attchd"/>
    <n v="1993"/>
    <s v="RFn"/>
    <n v="2"/>
    <n v="471"/>
    <s v="TA"/>
    <s v="TA"/>
    <s v="Y"/>
    <n v="182"/>
    <n v="81"/>
    <n v="0"/>
    <n v="0"/>
    <n v="0"/>
    <n v="0"/>
    <s v="NA"/>
    <s v="NA"/>
    <s v="NA"/>
    <n v="0"/>
    <n v="9"/>
    <n v="2006"/>
    <s v="WD"/>
    <s v="Normal"/>
    <n v="215000"/>
    <m/>
  </r>
  <r>
    <x v="356"/>
    <n v="120"/>
    <s v="RL"/>
    <s v="NA"/>
    <n v="3196"/>
    <s v="Pave"/>
    <s v="NA"/>
    <s v="Reg"/>
    <s v="Lvl"/>
    <s v="AllPub"/>
    <s v="Inside"/>
    <s v="Gtl"/>
    <s v="Blmngtn"/>
    <s v="Norm"/>
    <s v="Norm"/>
    <s v="TwnhsE"/>
    <x v="1"/>
    <x v="2"/>
    <n v="5"/>
    <n v="2003"/>
    <n v="2003"/>
    <s v="Gable"/>
    <s v="CompShg"/>
    <s v="VinylSd"/>
    <s v="VinylSd"/>
    <s v="BrkFace"/>
    <n v="40"/>
    <s v="Gd"/>
    <s v="TA"/>
    <s v="PConc"/>
    <s v="Gd"/>
    <s v="TA"/>
    <s v="Gd"/>
    <s v="Unf"/>
    <n v="0"/>
    <s v="Unf"/>
    <n v="0"/>
    <n v="1273"/>
    <n v="1273"/>
    <s v="GasA"/>
    <s v="Ex"/>
    <s v="Y"/>
    <s v="SBrkr"/>
    <n v="1456"/>
    <n v="0.16316153321949989"/>
    <x v="0"/>
    <n v="0"/>
    <n v="0"/>
    <n v="1456"/>
    <n v="0"/>
    <n v="0"/>
    <n v="2"/>
    <n v="0"/>
    <n v="2"/>
    <n v="1"/>
    <s v="Gd"/>
    <n v="7"/>
    <s v="Typ"/>
    <n v="1"/>
    <s v="TA"/>
    <s v="Attchd"/>
    <n v="2003"/>
    <s v="Fin"/>
    <n v="2"/>
    <n v="400"/>
    <s v="TA"/>
    <s v="TA"/>
    <s v="Y"/>
    <n v="143"/>
    <n v="20"/>
    <n v="0"/>
    <n v="0"/>
    <n v="0"/>
    <n v="0"/>
    <s v="NA"/>
    <s v="NA"/>
    <s v="NA"/>
    <n v="0"/>
    <n v="5"/>
    <n v="2006"/>
    <s v="WD"/>
    <s v="Normal"/>
    <n v="215000"/>
    <m/>
  </r>
  <r>
    <x v="357"/>
    <n v="60"/>
    <s v="RL"/>
    <n v="59"/>
    <n v="11796"/>
    <s v="Pave"/>
    <s v="NA"/>
    <s v="IR1"/>
    <s v="Lvl"/>
    <s v="AllPub"/>
    <s v="Inside"/>
    <s v="Gtl"/>
    <s v="Gilbert"/>
    <s v="Norm"/>
    <s v="Norm"/>
    <s v="1Fam"/>
    <x v="0"/>
    <x v="3"/>
    <n v="5"/>
    <n v="2004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47"/>
    <n v="847"/>
    <s v="GasA"/>
    <s v="Ex"/>
    <s v="Y"/>
    <s v="SBrkr"/>
    <n v="847"/>
    <n v="0.64704535420055087"/>
    <x v="1"/>
    <n v="1112"/>
    <n v="0"/>
    <n v="1959"/>
    <n v="0"/>
    <n v="0"/>
    <n v="2"/>
    <n v="1"/>
    <n v="4"/>
    <n v="1"/>
    <s v="Gd"/>
    <n v="8"/>
    <s v="Typ"/>
    <n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n v="7"/>
    <n v="2007"/>
    <s v="WD"/>
    <s v="Normal"/>
    <n v="215000"/>
    <m/>
  </r>
  <r>
    <x v="358"/>
    <n v="20"/>
    <s v="RL"/>
    <s v="NA"/>
    <n v="16196"/>
    <s v="Pave"/>
    <s v="NA"/>
    <s v="IR3"/>
    <s v="Low"/>
    <s v="AllPub"/>
    <s v="Inside"/>
    <s v="Gtl"/>
    <s v="SawyerW"/>
    <s v="Norm"/>
    <s v="Norm"/>
    <s v="1Fam"/>
    <x v="1"/>
    <x v="3"/>
    <n v="5"/>
    <n v="1998"/>
    <n v="1998"/>
    <s v="Gable"/>
    <s v="CompShg"/>
    <s v="VinylSd"/>
    <s v="VinylSd"/>
    <s v="None"/>
    <n v="0"/>
    <s v="Gd"/>
    <s v="TA"/>
    <s v="PConc"/>
    <s v="Gd"/>
    <s v="TA"/>
    <s v="Gd"/>
    <s v="GLQ"/>
    <n v="1443"/>
    <s v="Unf"/>
    <n v="0"/>
    <n v="39"/>
    <n v="1482"/>
    <s v="GasA"/>
    <s v="Ex"/>
    <s v="Y"/>
    <s v="SBrkr"/>
    <n v="1494"/>
    <n v="0.96684469875786028"/>
    <x v="0"/>
    <n v="0"/>
    <n v="0"/>
    <n v="1494"/>
    <n v="1"/>
    <n v="0"/>
    <n v="2"/>
    <n v="0"/>
    <n v="3"/>
    <n v="1"/>
    <s v="Gd"/>
    <n v="5"/>
    <s v="Typ"/>
    <n v="1"/>
    <s v="Fa"/>
    <s v="Attchd"/>
    <n v="1998"/>
    <s v="RFn"/>
    <n v="2"/>
    <n v="514"/>
    <s v="TA"/>
    <s v="TA"/>
    <s v="Y"/>
    <n v="402"/>
    <n v="25"/>
    <n v="0"/>
    <n v="0"/>
    <n v="0"/>
    <n v="0"/>
    <s v="NA"/>
    <s v="NA"/>
    <s v="NA"/>
    <n v="0"/>
    <n v="8"/>
    <n v="2007"/>
    <s v="WD"/>
    <s v="Normal"/>
    <n v="215000"/>
    <m/>
  </r>
  <r>
    <x v="359"/>
    <n v="60"/>
    <s v="RL"/>
    <n v="46"/>
    <n v="20544"/>
    <s v="Pave"/>
    <s v="NA"/>
    <s v="IR1"/>
    <s v="Lvl"/>
    <s v="AllPub"/>
    <s v="CulDSac"/>
    <s v="Gtl"/>
    <s v="NWAmes"/>
    <s v="Norm"/>
    <s v="Norm"/>
    <s v="1Fam"/>
    <x v="0"/>
    <x v="3"/>
    <n v="6"/>
    <n v="1986"/>
    <n v="1991"/>
    <s v="Gable"/>
    <s v="CompShg"/>
    <s v="Plywood"/>
    <s v="Plywood"/>
    <s v="BrkFace"/>
    <n v="123"/>
    <s v="TA"/>
    <s v="Gd"/>
    <s v="CBlock"/>
    <s v="Gd"/>
    <s v="TA"/>
    <s v="No"/>
    <s v="Unf"/>
    <n v="0"/>
    <s v="Unf"/>
    <n v="0"/>
    <n v="791"/>
    <n v="791"/>
    <s v="GasA"/>
    <s v="Gd"/>
    <s v="Y"/>
    <s v="SBrkr"/>
    <n v="1236"/>
    <n v="0.74478366988334443"/>
    <x v="0"/>
    <n v="857"/>
    <n v="0"/>
    <n v="2093"/>
    <n v="0"/>
    <n v="0"/>
    <n v="2"/>
    <n v="1"/>
    <n v="3"/>
    <n v="1"/>
    <s v="TA"/>
    <n v="7"/>
    <s v="Typ"/>
    <n v="1"/>
    <s v="TA"/>
    <s v="Attchd"/>
    <n v="1986"/>
    <s v="Fin"/>
    <n v="2"/>
    <n v="542"/>
    <s v="TA"/>
    <s v="TA"/>
    <s v="Y"/>
    <n v="364"/>
    <n v="63"/>
    <n v="0"/>
    <n v="0"/>
    <n v="0"/>
    <n v="0"/>
    <s v="NA"/>
    <s v="MnPrv"/>
    <s v="NA"/>
    <n v="0"/>
    <n v="11"/>
    <n v="2008"/>
    <s v="WD"/>
    <s v="Normal"/>
    <n v="215000"/>
    <m/>
  </r>
  <r>
    <x v="360"/>
    <n v="60"/>
    <s v="RL"/>
    <n v="80"/>
    <n v="11316"/>
    <s v="Pave"/>
    <s v="NA"/>
    <s v="Reg"/>
    <s v="Lvl"/>
    <s v="AllPub"/>
    <s v="Corner"/>
    <s v="Gtl"/>
    <s v="Timber"/>
    <s v="Norm"/>
    <s v="Norm"/>
    <s v="1Fam"/>
    <x v="0"/>
    <x v="3"/>
    <n v="5"/>
    <n v="2002"/>
    <n v="2003"/>
    <s v="Gable"/>
    <s v="CompShg"/>
    <s v="VinylSd"/>
    <s v="VinylSd"/>
    <s v="BrkFace"/>
    <n v="44"/>
    <s v="Gd"/>
    <s v="TA"/>
    <s v="PConc"/>
    <s v="Gd"/>
    <s v="TA"/>
    <s v="No"/>
    <s v="GLQ"/>
    <n v="624"/>
    <s v="Unf"/>
    <n v="0"/>
    <n v="193"/>
    <n v="817"/>
    <s v="GasA"/>
    <s v="Ex"/>
    <s v="Y"/>
    <s v="SBrkr"/>
    <n v="824"/>
    <n v="0.97450861401611122"/>
    <x v="1"/>
    <n v="1070"/>
    <n v="0"/>
    <n v="1894"/>
    <n v="1"/>
    <n v="0"/>
    <n v="2"/>
    <n v="1"/>
    <n v="4"/>
    <n v="1"/>
    <s v="Gd"/>
    <n v="8"/>
    <s v="Typ"/>
    <n v="1"/>
    <s v="Gd"/>
    <s v="BuiltIn"/>
    <n v="2002"/>
    <s v="Fin"/>
    <n v="2"/>
    <n v="510"/>
    <s v="TA"/>
    <s v="TA"/>
    <s v="Y"/>
    <n v="0"/>
    <n v="40"/>
    <n v="0"/>
    <n v="0"/>
    <n v="0"/>
    <n v="0"/>
    <s v="NA"/>
    <s v="NA"/>
    <s v="NA"/>
    <n v="0"/>
    <n v="2"/>
    <n v="2010"/>
    <s v="WD"/>
    <s v="Normal"/>
    <n v="214900"/>
    <m/>
  </r>
  <r>
    <x v="361"/>
    <n v="75"/>
    <s v="RL"/>
    <s v="NA"/>
    <n v="11888"/>
    <s v="Pave"/>
    <s v="Pave"/>
    <s v="IR1"/>
    <s v="Bnk"/>
    <s v="AllPub"/>
    <s v="Inside"/>
    <s v="Gtl"/>
    <s v="BrkSide"/>
    <s v="PosN"/>
    <s v="Norm"/>
    <s v="1Fam"/>
    <x v="5"/>
    <x v="4"/>
    <n v="6"/>
    <n v="1916"/>
    <n v="1994"/>
    <s v="Gable"/>
    <s v="CompShg"/>
    <s v="Wd Sdng"/>
    <s v="Wd Shng"/>
    <s v="None"/>
    <n v="0"/>
    <s v="TA"/>
    <s v="TA"/>
    <s v="BrkTil"/>
    <s v="TA"/>
    <s v="TA"/>
    <s v="No"/>
    <s v="Unf"/>
    <n v="0"/>
    <s v="Unf"/>
    <n v="0"/>
    <n v="844"/>
    <n v="844"/>
    <s v="GasA"/>
    <s v="Gd"/>
    <s v="N"/>
    <s v="FuseA"/>
    <n v="1445"/>
    <n v="0.88640688352864594"/>
    <x v="0"/>
    <n v="689"/>
    <n v="0"/>
    <n v="2134"/>
    <n v="0"/>
    <n v="0"/>
    <n v="2"/>
    <n v="0"/>
    <n v="5"/>
    <n v="1"/>
    <s v="Gd"/>
    <n v="10"/>
    <s v="Typ"/>
    <n v="0"/>
    <s v="NA"/>
    <s v="Detchd"/>
    <n v="1930"/>
    <s v="Unf"/>
    <n v="2"/>
    <n v="441"/>
    <s v="TA"/>
    <s v="TA"/>
    <s v="Y"/>
    <n v="0"/>
    <n v="60"/>
    <n v="268"/>
    <n v="0"/>
    <n v="0"/>
    <n v="0"/>
    <s v="NA"/>
    <s v="NA"/>
    <s v="NA"/>
    <n v="0"/>
    <n v="7"/>
    <n v="2009"/>
    <s v="WD"/>
    <s v="Normal"/>
    <n v="214500"/>
    <m/>
  </r>
  <r>
    <x v="362"/>
    <n v="20"/>
    <s v="RL"/>
    <n v="78"/>
    <n v="10264"/>
    <s v="Pave"/>
    <s v="NA"/>
    <s v="IR1"/>
    <s v="Lvl"/>
    <s v="AllPub"/>
    <s v="Inside"/>
    <s v="Gtl"/>
    <s v="CollgCr"/>
    <s v="Norm"/>
    <s v="Norm"/>
    <s v="1Fam"/>
    <x v="1"/>
    <x v="3"/>
    <n v="5"/>
    <n v="1999"/>
    <n v="1999"/>
    <s v="Gable"/>
    <s v="CompShg"/>
    <s v="VinylSd"/>
    <s v="VinylSd"/>
    <s v="BrkFace"/>
    <n v="183"/>
    <s v="Gd"/>
    <s v="TA"/>
    <s v="PConc"/>
    <s v="Gd"/>
    <s v="TA"/>
    <s v="Av"/>
    <s v="ALQ"/>
    <n v="1162"/>
    <s v="Unf"/>
    <n v="0"/>
    <n v="426"/>
    <n v="1588"/>
    <s v="GasA"/>
    <s v="Ex"/>
    <s v="Y"/>
    <s v="SBrkr"/>
    <n v="1588"/>
    <n v="0.97135695933388266"/>
    <x v="0"/>
    <n v="0"/>
    <n v="0"/>
    <n v="1588"/>
    <n v="0"/>
    <n v="0"/>
    <n v="2"/>
    <n v="0"/>
    <n v="3"/>
    <n v="1"/>
    <s v="Gd"/>
    <n v="6"/>
    <s v="Typ"/>
    <n v="0"/>
    <s v="NA"/>
    <s v="Attchd"/>
    <n v="1999"/>
    <s v="RFn"/>
    <n v="2"/>
    <n v="472"/>
    <s v="TA"/>
    <s v="TA"/>
    <s v="Y"/>
    <n v="158"/>
    <n v="29"/>
    <n v="0"/>
    <n v="0"/>
    <n v="0"/>
    <n v="0"/>
    <s v="NA"/>
    <s v="NA"/>
    <s v="NA"/>
    <n v="0"/>
    <n v="8"/>
    <n v="2006"/>
    <s v="WD"/>
    <s v="Normal"/>
    <n v="214000"/>
    <m/>
  </r>
  <r>
    <x v="363"/>
    <n v="20"/>
    <s v="RL"/>
    <n v="70"/>
    <n v="9135"/>
    <s v="Pave"/>
    <s v="NA"/>
    <s v="Reg"/>
    <s v="Lvl"/>
    <s v="AllPub"/>
    <s v="Inside"/>
    <s v="Gtl"/>
    <s v="CollgCr"/>
    <s v="Norm"/>
    <s v="Norm"/>
    <s v="1Fam"/>
    <x v="1"/>
    <x v="3"/>
    <n v="5"/>
    <n v="2002"/>
    <n v="2003"/>
    <s v="Gable"/>
    <s v="CompShg"/>
    <s v="VinylSd"/>
    <s v="VinylSd"/>
    <s v="BrkFace"/>
    <n v="113"/>
    <s v="Gd"/>
    <s v="TA"/>
    <s v="PConc"/>
    <s v="Gd"/>
    <s v="TA"/>
    <s v="Av"/>
    <s v="GLQ"/>
    <n v="810"/>
    <s v="Unf"/>
    <n v="0"/>
    <n v="726"/>
    <n v="1536"/>
    <s v="GasA"/>
    <s v="Ex"/>
    <s v="Y"/>
    <s v="SBrkr"/>
    <n v="1536"/>
    <n v="0.15738536761146349"/>
    <x v="0"/>
    <n v="0"/>
    <n v="0"/>
    <n v="1536"/>
    <n v="1"/>
    <n v="0"/>
    <n v="2"/>
    <n v="0"/>
    <n v="3"/>
    <n v="1"/>
    <s v="Gd"/>
    <n v="7"/>
    <s v="Typ"/>
    <n v="0"/>
    <s v="NA"/>
    <s v="Attchd"/>
    <n v="2002"/>
    <s v="RFn"/>
    <n v="2"/>
    <n v="532"/>
    <s v="TA"/>
    <s v="TA"/>
    <s v="Y"/>
    <n v="192"/>
    <n v="74"/>
    <n v="0"/>
    <n v="0"/>
    <n v="0"/>
    <n v="0"/>
    <s v="NA"/>
    <s v="NA"/>
    <s v="NA"/>
    <n v="0"/>
    <n v="12"/>
    <n v="2008"/>
    <s v="WD"/>
    <s v="Normal"/>
    <n v="214000"/>
    <m/>
  </r>
  <r>
    <x v="364"/>
    <n v="20"/>
    <s v="RL"/>
    <n v="70"/>
    <n v="10171"/>
    <s v="Pave"/>
    <s v="NA"/>
    <s v="IR1"/>
    <s v="Lvl"/>
    <s v="AllPub"/>
    <s v="Inside"/>
    <s v="Gtl"/>
    <s v="NridgHt"/>
    <s v="Norm"/>
    <s v="Norm"/>
    <s v="1Fam"/>
    <x v="1"/>
    <x v="3"/>
    <n v="5"/>
    <n v="2004"/>
    <n v="2004"/>
    <s v="Gable"/>
    <s v="CompShg"/>
    <s v="VinylSd"/>
    <s v="VinylSd"/>
    <s v="BrkFace"/>
    <n v="168"/>
    <s v="Gd"/>
    <s v="TA"/>
    <s v="PConc"/>
    <s v="Gd"/>
    <s v="TA"/>
    <s v="No"/>
    <s v="GLQ"/>
    <n v="2"/>
    <s v="Unf"/>
    <n v="0"/>
    <n v="1515"/>
    <n v="1517"/>
    <s v="GasA"/>
    <s v="Ex"/>
    <s v="Y"/>
    <s v="SBrkr"/>
    <n v="1535"/>
    <n v="0.25243469027691268"/>
    <x v="0"/>
    <n v="0"/>
    <n v="0"/>
    <n v="1535"/>
    <n v="0"/>
    <n v="0"/>
    <n v="2"/>
    <n v="0"/>
    <n v="3"/>
    <n v="1"/>
    <s v="Gd"/>
    <n v="7"/>
    <s v="Typ"/>
    <n v="0"/>
    <s v="NA"/>
    <s v="Attchd"/>
    <n v="2004"/>
    <s v="RFn"/>
    <n v="2"/>
    <n v="532"/>
    <s v="TA"/>
    <s v="TA"/>
    <s v="Y"/>
    <n v="0"/>
    <n v="0"/>
    <n v="0"/>
    <n v="0"/>
    <n v="0"/>
    <n v="0"/>
    <s v="NA"/>
    <s v="NA"/>
    <s v="NA"/>
    <n v="0"/>
    <n v="3"/>
    <n v="2010"/>
    <s v="WD"/>
    <s v="Normal"/>
    <n v="214000"/>
    <m/>
  </r>
  <r>
    <x v="365"/>
    <n v="60"/>
    <s v="RL"/>
    <s v="NA"/>
    <n v="8755"/>
    <s v="Pave"/>
    <s v="NA"/>
    <s v="IR1"/>
    <s v="Lvl"/>
    <s v="AllPub"/>
    <s v="FR2"/>
    <s v="Gtl"/>
    <s v="Gilbert"/>
    <s v="RRNn"/>
    <s v="Norm"/>
    <s v="1Fam"/>
    <x v="0"/>
    <x v="3"/>
    <n v="5"/>
    <n v="1999"/>
    <n v="1999"/>
    <s v="Gable"/>
    <s v="CompShg"/>
    <s v="VinylSd"/>
    <s v="VinylSd"/>
    <s v="BrkFace"/>
    <n v="298"/>
    <s v="Gd"/>
    <s v="TA"/>
    <s v="PConc"/>
    <s v="Gd"/>
    <s v="TA"/>
    <s v="No"/>
    <s v="ALQ"/>
    <n v="772"/>
    <s v="Unf"/>
    <n v="0"/>
    <n v="220"/>
    <n v="992"/>
    <s v="GasA"/>
    <s v="Ex"/>
    <s v="Y"/>
    <s v="SBrkr"/>
    <n v="1022"/>
    <n v="0.68729652172758904"/>
    <x v="1"/>
    <n v="1038"/>
    <n v="0"/>
    <n v="2060"/>
    <n v="1"/>
    <n v="0"/>
    <n v="2"/>
    <n v="1"/>
    <n v="3"/>
    <n v="1"/>
    <s v="Gd"/>
    <n v="8"/>
    <s v="Typ"/>
    <n v="1"/>
    <s v="TA"/>
    <s v="BuiltIn"/>
    <n v="1999"/>
    <s v="RFn"/>
    <n v="2"/>
    <n v="390"/>
    <s v="TA"/>
    <s v="TA"/>
    <s v="Y"/>
    <n v="0"/>
    <n v="0"/>
    <n v="0"/>
    <n v="168"/>
    <n v="0"/>
    <n v="0"/>
    <s v="NA"/>
    <s v="GdPrv"/>
    <s v="NA"/>
    <n v="0"/>
    <n v="6"/>
    <n v="2009"/>
    <s v="WD"/>
    <s v="Normal"/>
    <n v="214000"/>
    <m/>
  </r>
  <r>
    <x v="366"/>
    <n v="60"/>
    <s v="RL"/>
    <n v="86"/>
    <n v="14598"/>
    <s v="Pave"/>
    <s v="NA"/>
    <s v="IR1"/>
    <s v="Lvl"/>
    <s v="AllPub"/>
    <s v="CulDSac"/>
    <s v="Gtl"/>
    <s v="Somerst"/>
    <s v="Feedr"/>
    <s v="Norm"/>
    <s v="1Fam"/>
    <x v="0"/>
    <x v="4"/>
    <n v="5"/>
    <n v="2007"/>
    <n v="2007"/>
    <s v="Gable"/>
    <s v="CompShg"/>
    <s v="VinylSd"/>
    <s v="VinylSd"/>
    <s v="Stone"/>
    <n v="74"/>
    <s v="Gd"/>
    <s v="TA"/>
    <s v="PConc"/>
    <s v="Gd"/>
    <s v="TA"/>
    <s v="Mn"/>
    <s v="Unf"/>
    <n v="0"/>
    <s v="Unf"/>
    <n v="0"/>
    <n v="894"/>
    <n v="894"/>
    <s v="GasA"/>
    <s v="Ex"/>
    <s v="Y"/>
    <s v="SBrkr"/>
    <n v="894"/>
    <n v="0.93618898849478815"/>
    <x v="1"/>
    <n v="1039"/>
    <n v="0"/>
    <n v="1933"/>
    <n v="0"/>
    <n v="0"/>
    <n v="2"/>
    <n v="1"/>
    <n v="4"/>
    <n v="1"/>
    <s v="Gd"/>
    <n v="9"/>
    <s v="Typ"/>
    <n v="1"/>
    <s v="Gd"/>
    <s v="BuiltIn"/>
    <n v="2007"/>
    <s v="Fin"/>
    <n v="3"/>
    <n v="668"/>
    <s v="TA"/>
    <s v="TA"/>
    <s v="Y"/>
    <n v="100"/>
    <n v="18"/>
    <n v="0"/>
    <n v="0"/>
    <n v="0"/>
    <n v="0"/>
    <s v="NA"/>
    <s v="NA"/>
    <s v="NA"/>
    <n v="0"/>
    <n v="1"/>
    <n v="2008"/>
    <s v="WD"/>
    <s v="Normal"/>
    <n v="214000"/>
    <m/>
  </r>
  <r>
    <x v="367"/>
    <n v="60"/>
    <s v="RL"/>
    <n v="79"/>
    <n v="9245"/>
    <s v="Pave"/>
    <s v="NA"/>
    <s v="IR1"/>
    <s v="Lvl"/>
    <s v="AllPub"/>
    <s v="Inside"/>
    <s v="Gtl"/>
    <s v="CollgCr"/>
    <s v="Norm"/>
    <s v="Norm"/>
    <s v="1Fam"/>
    <x v="0"/>
    <x v="3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939"/>
    <n v="939"/>
    <s v="GasA"/>
    <s v="Ex"/>
    <s v="Y"/>
    <s v="SBrkr"/>
    <n v="939"/>
    <n v="2.839125477296367E-4"/>
    <x v="1"/>
    <n v="858"/>
    <n v="0"/>
    <n v="1797"/>
    <n v="0"/>
    <n v="0"/>
    <n v="2"/>
    <n v="1"/>
    <n v="3"/>
    <n v="1"/>
    <s v="Gd"/>
    <n v="8"/>
    <s v="Typ"/>
    <n v="0"/>
    <s v="NA"/>
    <s v="Attchd"/>
    <n v="2006"/>
    <s v="RFn"/>
    <n v="2"/>
    <n v="639"/>
    <s v="TA"/>
    <s v="TA"/>
    <s v="Y"/>
    <n v="144"/>
    <n v="53"/>
    <n v="0"/>
    <n v="0"/>
    <n v="0"/>
    <n v="0"/>
    <s v="NA"/>
    <s v="NA"/>
    <s v="NA"/>
    <n v="0"/>
    <n v="4"/>
    <n v="2007"/>
    <s v="WD"/>
    <s v="Normal"/>
    <n v="213500"/>
    <m/>
  </r>
  <r>
    <x v="368"/>
    <n v="120"/>
    <s v="RL"/>
    <n v="41"/>
    <n v="4920"/>
    <s v="Pave"/>
    <s v="NA"/>
    <s v="Reg"/>
    <s v="Lvl"/>
    <s v="AllPub"/>
    <s v="Inside"/>
    <s v="Gtl"/>
    <s v="StoneBr"/>
    <s v="Norm"/>
    <s v="Norm"/>
    <s v="TwnhsE"/>
    <x v="1"/>
    <x v="2"/>
    <n v="5"/>
    <n v="2001"/>
    <n v="2001"/>
    <s v="Gable"/>
    <s v="CompShg"/>
    <s v="CemntBd"/>
    <s v="CmentBd"/>
    <s v="None"/>
    <n v="0"/>
    <s v="Gd"/>
    <s v="TA"/>
    <s v="PConc"/>
    <s v="Gd"/>
    <s v="TA"/>
    <s v="Mn"/>
    <s v="GLQ"/>
    <n v="616"/>
    <s v="Unf"/>
    <n v="0"/>
    <n v="722"/>
    <n v="1338"/>
    <s v="GasA"/>
    <s v="Ex"/>
    <s v="Y"/>
    <s v="SBrkr"/>
    <n v="1338"/>
    <n v="0.48301803701646973"/>
    <x v="0"/>
    <n v="0"/>
    <n v="0"/>
    <n v="1338"/>
    <n v="1"/>
    <n v="0"/>
    <n v="2"/>
    <n v="0"/>
    <n v="2"/>
    <n v="1"/>
    <s v="Gd"/>
    <n v="6"/>
    <s v="Typ"/>
    <n v="0"/>
    <s v="NA"/>
    <s v="Attchd"/>
    <n v="2001"/>
    <s v="Fin"/>
    <n v="2"/>
    <n v="582"/>
    <s v="TA"/>
    <s v="TA"/>
    <s v="Y"/>
    <n v="0"/>
    <n v="0"/>
    <n v="170"/>
    <n v="0"/>
    <n v="0"/>
    <n v="0"/>
    <s v="NA"/>
    <s v="NA"/>
    <s v="NA"/>
    <n v="0"/>
    <n v="4"/>
    <n v="2010"/>
    <s v="WD"/>
    <s v="Normal"/>
    <n v="213500"/>
    <m/>
  </r>
  <r>
    <x v="369"/>
    <n v="120"/>
    <s v="RL"/>
    <n v="43"/>
    <n v="3013"/>
    <s v="Pave"/>
    <s v="NA"/>
    <s v="Reg"/>
    <s v="Lvl"/>
    <s v="AllPub"/>
    <s v="Inside"/>
    <s v="Gtl"/>
    <s v="Blmngtn"/>
    <s v="Norm"/>
    <s v="Norm"/>
    <s v="TwnhsE"/>
    <x v="1"/>
    <x v="3"/>
    <n v="5"/>
    <n v="2005"/>
    <n v="2005"/>
    <s v="Gable"/>
    <s v="CompShg"/>
    <s v="VinylSd"/>
    <s v="VinylSd"/>
    <s v="BrkFace"/>
    <n v="145"/>
    <s v="Gd"/>
    <s v="TA"/>
    <s v="PConc"/>
    <s v="Gd"/>
    <s v="TA"/>
    <s v="Gd"/>
    <s v="GLQ"/>
    <n v="16"/>
    <s v="Unf"/>
    <n v="0"/>
    <n v="1346"/>
    <n v="1362"/>
    <s v="GasA"/>
    <s v="Ex"/>
    <s v="Y"/>
    <s v="SBrkr"/>
    <n v="1506"/>
    <n v="0.30262078810189552"/>
    <x v="0"/>
    <n v="0"/>
    <n v="0"/>
    <n v="1506"/>
    <n v="0"/>
    <n v="0"/>
    <n v="2"/>
    <n v="0"/>
    <n v="2"/>
    <n v="1"/>
    <s v="Gd"/>
    <n v="6"/>
    <s v="Typ"/>
    <n v="1"/>
    <s v="Gd"/>
    <s v="Attchd"/>
    <n v="2005"/>
    <s v="Fin"/>
    <n v="2"/>
    <n v="440"/>
    <s v="TA"/>
    <s v="TA"/>
    <s v="Y"/>
    <n v="142"/>
    <n v="20"/>
    <n v="0"/>
    <n v="0"/>
    <n v="0"/>
    <n v="0"/>
    <s v="NA"/>
    <s v="NA"/>
    <s v="NA"/>
    <n v="0"/>
    <n v="4"/>
    <n v="2006"/>
    <s v="WD"/>
    <s v="Normal"/>
    <n v="213490"/>
    <m/>
  </r>
  <r>
    <x v="370"/>
    <n v="20"/>
    <s v="RL"/>
    <n v="78"/>
    <n v="10140"/>
    <s v="Pave"/>
    <s v="NA"/>
    <s v="Reg"/>
    <s v="Lvl"/>
    <s v="AllPub"/>
    <s v="Inside"/>
    <s v="Gtl"/>
    <s v="NWAmes"/>
    <s v="RRAn"/>
    <s v="Norm"/>
    <s v="1Fam"/>
    <x v="1"/>
    <x v="3"/>
    <n v="5"/>
    <n v="1998"/>
    <n v="1999"/>
    <s v="Hip"/>
    <s v="CompShg"/>
    <s v="VinylSd"/>
    <s v="VinylSd"/>
    <s v="None"/>
    <n v="0"/>
    <s v="Gd"/>
    <s v="TA"/>
    <s v="PConc"/>
    <s v="Ex"/>
    <s v="TA"/>
    <s v="No"/>
    <s v="LwQ"/>
    <n v="144"/>
    <s v="GLQ"/>
    <n v="1127"/>
    <n v="379"/>
    <n v="1650"/>
    <s v="GasA"/>
    <s v="Ex"/>
    <s v="Y"/>
    <s v="SBrkr"/>
    <n v="1680"/>
    <n v="0.81138257237247391"/>
    <x v="0"/>
    <n v="0"/>
    <n v="0"/>
    <n v="1680"/>
    <n v="1"/>
    <n v="0"/>
    <n v="2"/>
    <n v="0"/>
    <n v="3"/>
    <n v="1"/>
    <s v="Gd"/>
    <n v="7"/>
    <s v="Maj1"/>
    <n v="1"/>
    <s v="TA"/>
    <s v="Attchd"/>
    <n v="1998"/>
    <s v="Fin"/>
    <n v="2"/>
    <n v="583"/>
    <s v="TA"/>
    <s v="TA"/>
    <s v="Y"/>
    <n v="78"/>
    <n v="73"/>
    <n v="0"/>
    <n v="0"/>
    <n v="0"/>
    <n v="0"/>
    <s v="NA"/>
    <s v="NA"/>
    <s v="NA"/>
    <n v="0"/>
    <n v="6"/>
    <n v="2009"/>
    <s v="WD"/>
    <s v="Normal"/>
    <n v="213250"/>
    <m/>
  </r>
  <r>
    <x v="371"/>
    <n v="20"/>
    <s v="RL"/>
    <n v="70"/>
    <n v="8400"/>
    <s v="Pave"/>
    <s v="NA"/>
    <s v="Reg"/>
    <s v="Lvl"/>
    <s v="AllPub"/>
    <s v="Inside"/>
    <s v="Gtl"/>
    <s v="CollgCr"/>
    <s v="Norm"/>
    <s v="Norm"/>
    <s v="1Fam"/>
    <x v="1"/>
    <x v="3"/>
    <n v="5"/>
    <n v="2004"/>
    <n v="2005"/>
    <s v="Gable"/>
    <s v="CompShg"/>
    <s v="VinylSd"/>
    <s v="VinylSd"/>
    <s v="BrkFace"/>
    <n v="109"/>
    <s v="Gd"/>
    <s v="TA"/>
    <s v="PConc"/>
    <s v="Gd"/>
    <s v="TA"/>
    <s v="Av"/>
    <s v="GLQ"/>
    <n v="712"/>
    <s v="Unf"/>
    <n v="0"/>
    <n v="761"/>
    <n v="1473"/>
    <s v="GasA"/>
    <s v="Ex"/>
    <s v="Y"/>
    <s v="SBrkr"/>
    <n v="1484"/>
    <n v="0.79089330435910188"/>
    <x v="0"/>
    <n v="0"/>
    <n v="0"/>
    <n v="1484"/>
    <n v="1"/>
    <n v="0"/>
    <n v="2"/>
    <n v="0"/>
    <n v="3"/>
    <n v="1"/>
    <s v="Gd"/>
    <n v="7"/>
    <s v="Typ"/>
    <n v="0"/>
    <s v="NA"/>
    <s v="Attchd"/>
    <n v="2004"/>
    <s v="RFn"/>
    <n v="2"/>
    <n v="606"/>
    <s v="TA"/>
    <s v="TA"/>
    <s v="Y"/>
    <n v="0"/>
    <n v="35"/>
    <n v="0"/>
    <n v="144"/>
    <n v="0"/>
    <n v="0"/>
    <s v="NA"/>
    <s v="NA"/>
    <s v="NA"/>
    <n v="0"/>
    <n v="5"/>
    <n v="2010"/>
    <s v="WD"/>
    <s v="Normal"/>
    <n v="213000"/>
    <m/>
  </r>
  <r>
    <x v="372"/>
    <n v="60"/>
    <s v="RL"/>
    <n v="75"/>
    <n v="9317"/>
    <s v="Pave"/>
    <s v="NA"/>
    <s v="Reg"/>
    <s v="Lvl"/>
    <s v="AllPub"/>
    <s v="Inside"/>
    <s v="Gtl"/>
    <s v="SawyerW"/>
    <s v="Norm"/>
    <s v="Norm"/>
    <s v="1Fam"/>
    <x v="0"/>
    <x v="3"/>
    <n v="5"/>
    <n v="1993"/>
    <n v="1993"/>
    <s v="Gable"/>
    <s v="CompShg"/>
    <s v="HdBoard"/>
    <s v="HdBoard"/>
    <s v="BrkFace"/>
    <n v="137"/>
    <s v="Gd"/>
    <s v="TA"/>
    <s v="PConc"/>
    <s v="Gd"/>
    <s v="TA"/>
    <s v="No"/>
    <s v="ALQ"/>
    <n v="513"/>
    <s v="Unf"/>
    <n v="0"/>
    <n v="227"/>
    <n v="740"/>
    <s v="GasA"/>
    <s v="Ex"/>
    <s v="Y"/>
    <s v="SBrkr"/>
    <n v="1006"/>
    <n v="0.87888327530084764"/>
    <x v="1"/>
    <n v="769"/>
    <n v="0"/>
    <n v="1775"/>
    <n v="1"/>
    <n v="0"/>
    <n v="2"/>
    <n v="1"/>
    <n v="3"/>
    <n v="1"/>
    <s v="Gd"/>
    <n v="7"/>
    <s v="Typ"/>
    <n v="1"/>
    <s v="TA"/>
    <s v="Attchd"/>
    <n v="1993"/>
    <s v="Unf"/>
    <n v="2"/>
    <n v="425"/>
    <s v="TA"/>
    <s v="TA"/>
    <s v="Y"/>
    <n v="234"/>
    <n v="72"/>
    <n v="192"/>
    <n v="0"/>
    <n v="0"/>
    <n v="0"/>
    <s v="NA"/>
    <s v="NA"/>
    <s v="NA"/>
    <n v="0"/>
    <n v="7"/>
    <n v="2009"/>
    <s v="WD"/>
    <s v="Normal"/>
    <n v="213000"/>
    <m/>
  </r>
  <r>
    <x v="373"/>
    <n v="20"/>
    <s v="RL"/>
    <n v="75"/>
    <n v="9750"/>
    <s v="Pave"/>
    <s v="NA"/>
    <s v="Reg"/>
    <s v="Lvl"/>
    <s v="AllPub"/>
    <s v="Inside"/>
    <s v="Gtl"/>
    <s v="CollgCr"/>
    <s v="Norm"/>
    <s v="Norm"/>
    <s v="1Fam"/>
    <x v="1"/>
    <x v="3"/>
    <n v="5"/>
    <n v="2000"/>
    <n v="2001"/>
    <s v="Gable"/>
    <s v="CompShg"/>
    <s v="VinylSd"/>
    <s v="VinylSd"/>
    <s v="BrkFace"/>
    <n v="171"/>
    <s v="Gd"/>
    <s v="TA"/>
    <s v="PConc"/>
    <s v="Gd"/>
    <s v="TA"/>
    <s v="No"/>
    <s v="Unf"/>
    <n v="0"/>
    <s v="Unf"/>
    <n v="0"/>
    <n v="1630"/>
    <n v="1630"/>
    <s v="GasA"/>
    <s v="Ex"/>
    <s v="Y"/>
    <s v="SBrkr"/>
    <n v="1630"/>
    <n v="0.62208753104931358"/>
    <x v="0"/>
    <n v="0"/>
    <n v="0"/>
    <n v="1630"/>
    <n v="0"/>
    <n v="0"/>
    <n v="2"/>
    <n v="0"/>
    <n v="3"/>
    <n v="1"/>
    <s v="Gd"/>
    <n v="6"/>
    <s v="Typ"/>
    <n v="1"/>
    <s v="TA"/>
    <s v="Attchd"/>
    <n v="2000"/>
    <s v="Unf"/>
    <n v="2"/>
    <n v="451"/>
    <s v="TA"/>
    <s v="TA"/>
    <s v="Y"/>
    <n v="74"/>
    <n v="234"/>
    <n v="0"/>
    <n v="0"/>
    <n v="0"/>
    <n v="0"/>
    <s v="NA"/>
    <s v="NA"/>
    <s v="NA"/>
    <n v="0"/>
    <n v="10"/>
    <n v="2009"/>
    <s v="WD"/>
    <s v="Normal"/>
    <n v="213000"/>
    <m/>
  </r>
  <r>
    <x v="374"/>
    <n v="20"/>
    <s v="RL"/>
    <n v="84"/>
    <n v="10084"/>
    <s v="Pave"/>
    <s v="NA"/>
    <s v="Reg"/>
    <s v="Lvl"/>
    <s v="AllPub"/>
    <s v="Inside"/>
    <s v="Gtl"/>
    <s v="CollgCr"/>
    <s v="Norm"/>
    <s v="Norm"/>
    <s v="1Fam"/>
    <x v="1"/>
    <x v="3"/>
    <n v="5"/>
    <n v="2005"/>
    <n v="2006"/>
    <s v="Gable"/>
    <s v="CompShg"/>
    <s v="VinylSd"/>
    <s v="VinylSd"/>
    <s v="BrkFace"/>
    <n v="196"/>
    <s v="Gd"/>
    <s v="TA"/>
    <s v="PConc"/>
    <s v="Gd"/>
    <s v="TA"/>
    <s v="Av"/>
    <s v="GLQ"/>
    <n v="24"/>
    <s v="Unf"/>
    <n v="0"/>
    <n v="1528"/>
    <n v="1552"/>
    <s v="GasA"/>
    <s v="Ex"/>
    <s v="Y"/>
    <s v="SBrkr"/>
    <n v="1552"/>
    <n v="0.11062046700465011"/>
    <x v="0"/>
    <n v="0"/>
    <n v="0"/>
    <n v="1552"/>
    <n v="0"/>
    <n v="0"/>
    <n v="2"/>
    <n v="0"/>
    <n v="3"/>
    <n v="1"/>
    <s v="Gd"/>
    <n v="7"/>
    <s v="Typ"/>
    <n v="0"/>
    <s v="NA"/>
    <s v="Attchd"/>
    <n v="2005"/>
    <s v="RFn"/>
    <n v="3"/>
    <n v="782"/>
    <s v="TA"/>
    <s v="TA"/>
    <s v="Y"/>
    <n v="144"/>
    <n v="20"/>
    <n v="0"/>
    <n v="0"/>
    <n v="0"/>
    <n v="0"/>
    <s v="NA"/>
    <s v="NA"/>
    <s v="NA"/>
    <n v="0"/>
    <n v="7"/>
    <n v="2006"/>
    <s v="New"/>
    <s v="Partial"/>
    <n v="212900"/>
    <m/>
  </r>
  <r>
    <x v="375"/>
    <n v="60"/>
    <s v="RL"/>
    <n v="43"/>
    <n v="10667"/>
    <s v="Pave"/>
    <s v="NA"/>
    <s v="IR2"/>
    <s v="Lvl"/>
    <s v="AllPub"/>
    <s v="CulDSac"/>
    <s v="Gtl"/>
    <s v="CollgCr"/>
    <s v="PosN"/>
    <s v="Norm"/>
    <s v="1Fam"/>
    <x v="0"/>
    <x v="3"/>
    <n v="6"/>
    <n v="1996"/>
    <n v="1996"/>
    <s v="Gable"/>
    <s v="CompShg"/>
    <s v="VinylSd"/>
    <s v="VinylSd"/>
    <s v="None"/>
    <n v="0"/>
    <s v="Gd"/>
    <s v="TA"/>
    <s v="PConc"/>
    <s v="Gd"/>
    <s v="TA"/>
    <s v="Av"/>
    <s v="GLQ"/>
    <n v="385"/>
    <s v="ALQ"/>
    <n v="344"/>
    <n v="70"/>
    <n v="799"/>
    <s v="GasA"/>
    <s v="Ex"/>
    <s v="Y"/>
    <s v="SBrkr"/>
    <n v="827"/>
    <n v="0.49652933503494534"/>
    <x v="1"/>
    <n v="834"/>
    <n v="0"/>
    <n v="1661"/>
    <n v="1"/>
    <n v="0"/>
    <n v="2"/>
    <n v="1"/>
    <n v="3"/>
    <n v="1"/>
    <s v="Gd"/>
    <n v="6"/>
    <s v="Typ"/>
    <n v="1"/>
    <s v="TA"/>
    <s v="Attchd"/>
    <n v="1996"/>
    <s v="RFn"/>
    <n v="2"/>
    <n v="550"/>
    <s v="TA"/>
    <s v="TA"/>
    <s v="Y"/>
    <n v="158"/>
    <n v="61"/>
    <n v="0"/>
    <n v="0"/>
    <n v="0"/>
    <n v="0"/>
    <s v="NA"/>
    <s v="NA"/>
    <s v="NA"/>
    <n v="0"/>
    <n v="4"/>
    <n v="2009"/>
    <s v="ConLw"/>
    <s v="Normal"/>
    <n v="212000"/>
    <m/>
  </r>
  <r>
    <x v="376"/>
    <n v="120"/>
    <s v="RL"/>
    <s v="NA"/>
    <n v="6820"/>
    <s v="Pave"/>
    <s v="NA"/>
    <s v="IR1"/>
    <s v="Lvl"/>
    <s v="AllPub"/>
    <s v="Corner"/>
    <s v="Gtl"/>
    <s v="StoneBr"/>
    <s v="Norm"/>
    <s v="Norm"/>
    <s v="TwnhsE"/>
    <x v="1"/>
    <x v="2"/>
    <n v="5"/>
    <n v="1985"/>
    <n v="1985"/>
    <s v="Gable"/>
    <s v="CompShg"/>
    <s v="HdBoard"/>
    <s v="HdBoard"/>
    <s v="None"/>
    <n v="0"/>
    <s v="Gd"/>
    <s v="TA"/>
    <s v="PConc"/>
    <s v="Gd"/>
    <s v="TA"/>
    <s v="Av"/>
    <s v="GLQ"/>
    <n v="368"/>
    <s v="BLQ"/>
    <n v="1120"/>
    <n v="0"/>
    <n v="1488"/>
    <s v="GasA"/>
    <s v="TA"/>
    <s v="Y"/>
    <s v="SBrkr"/>
    <n v="1502"/>
    <n v="0.3076689786768122"/>
    <x v="0"/>
    <n v="0"/>
    <n v="0"/>
    <n v="1502"/>
    <n v="1"/>
    <n v="0"/>
    <n v="1"/>
    <n v="1"/>
    <n v="1"/>
    <n v="1"/>
    <s v="Gd"/>
    <n v="4"/>
    <s v="Typ"/>
    <n v="0"/>
    <s v="NA"/>
    <s v="Attchd"/>
    <n v="1985"/>
    <s v="RFn"/>
    <n v="2"/>
    <n v="528"/>
    <s v="TA"/>
    <s v="TA"/>
    <s v="Y"/>
    <n v="0"/>
    <n v="54"/>
    <n v="0"/>
    <n v="0"/>
    <n v="140"/>
    <n v="0"/>
    <s v="NA"/>
    <s v="NA"/>
    <s v="NA"/>
    <n v="0"/>
    <n v="6"/>
    <n v="2010"/>
    <s v="WD"/>
    <s v="Normal"/>
    <n v="212000"/>
    <m/>
  </r>
  <r>
    <x v="377"/>
    <n v="60"/>
    <s v="RL"/>
    <n v="68"/>
    <n v="10769"/>
    <s v="Pave"/>
    <s v="NA"/>
    <s v="IR1"/>
    <s v="Lvl"/>
    <s v="AllPub"/>
    <s v="Inside"/>
    <s v="Gtl"/>
    <s v="CollgCr"/>
    <s v="Norm"/>
    <s v="Norm"/>
    <s v="1Fam"/>
    <x v="0"/>
    <x v="2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20"/>
    <s v="Unf"/>
    <n v="0"/>
    <n v="846"/>
    <n v="866"/>
    <s v="GasA"/>
    <s v="Ex"/>
    <s v="Y"/>
    <s v="SBrkr"/>
    <n v="866"/>
    <n v="0.26267122804044551"/>
    <x v="1"/>
    <n v="902"/>
    <n v="0"/>
    <n v="1768"/>
    <n v="0"/>
    <n v="0"/>
    <n v="2"/>
    <n v="1"/>
    <n v="3"/>
    <n v="1"/>
    <s v="Gd"/>
    <n v="7"/>
    <s v="Typ"/>
    <n v="0"/>
    <s v="NA"/>
    <s v="Attchd"/>
    <n v="2007"/>
    <s v="RFn"/>
    <n v="2"/>
    <n v="578"/>
    <s v="TA"/>
    <s v="TA"/>
    <s v="Y"/>
    <n v="144"/>
    <n v="105"/>
    <n v="0"/>
    <n v="0"/>
    <n v="0"/>
    <n v="0"/>
    <s v="NA"/>
    <s v="NA"/>
    <s v="NA"/>
    <n v="0"/>
    <n v="4"/>
    <n v="2009"/>
    <s v="WD"/>
    <s v="Normal"/>
    <n v="212000"/>
    <m/>
  </r>
  <r>
    <x v="378"/>
    <n v="60"/>
    <s v="RL"/>
    <n v="97"/>
    <n v="10029"/>
    <s v="Pave"/>
    <s v="NA"/>
    <s v="IR1"/>
    <s v="Lvl"/>
    <s v="AllPub"/>
    <s v="Corner"/>
    <s v="Gtl"/>
    <s v="ClearCr"/>
    <s v="Norm"/>
    <s v="Norm"/>
    <s v="1Fam"/>
    <x v="0"/>
    <x v="4"/>
    <n v="5"/>
    <n v="1988"/>
    <n v="1989"/>
    <s v="Gable"/>
    <s v="CompShg"/>
    <s v="Plywood"/>
    <s v="Plywood"/>
    <s v="BrkFace"/>
    <n v="268"/>
    <s v="Gd"/>
    <s v="TA"/>
    <s v="PConc"/>
    <s v="Gd"/>
    <s v="TA"/>
    <s v="No"/>
    <s v="GLQ"/>
    <n v="831"/>
    <s v="Unf"/>
    <n v="0"/>
    <n v="320"/>
    <n v="1151"/>
    <s v="GasA"/>
    <s v="TA"/>
    <s v="Y"/>
    <s v="SBrkr"/>
    <n v="1164"/>
    <n v="0.22337911398825128"/>
    <x v="0"/>
    <n v="896"/>
    <n v="0"/>
    <n v="2060"/>
    <n v="0"/>
    <n v="1"/>
    <n v="2"/>
    <n v="1"/>
    <n v="4"/>
    <n v="1"/>
    <s v="TA"/>
    <n v="8"/>
    <s v="Typ"/>
    <n v="1"/>
    <s v="TA"/>
    <s v="Attchd"/>
    <n v="1988"/>
    <s v="Unf"/>
    <n v="2"/>
    <n v="521"/>
    <s v="TA"/>
    <s v="TA"/>
    <s v="Y"/>
    <n v="0"/>
    <n v="228"/>
    <n v="0"/>
    <n v="0"/>
    <n v="192"/>
    <n v="0"/>
    <s v="NA"/>
    <s v="NA"/>
    <s v="NA"/>
    <n v="0"/>
    <n v="9"/>
    <n v="2007"/>
    <s v="WD"/>
    <s v="Normal"/>
    <n v="211000"/>
    <m/>
  </r>
  <r>
    <x v="379"/>
    <n v="60"/>
    <s v="RL"/>
    <s v="NA"/>
    <n v="9531"/>
    <s v="Pave"/>
    <s v="NA"/>
    <s v="IR1"/>
    <s v="Lvl"/>
    <s v="AllPub"/>
    <s v="CulDSac"/>
    <s v="Gtl"/>
    <s v="CollgCr"/>
    <s v="Norm"/>
    <s v="Norm"/>
    <s v="1Fam"/>
    <x v="0"/>
    <x v="4"/>
    <n v="5"/>
    <n v="1998"/>
    <n v="1998"/>
    <s v="Gable"/>
    <s v="CompShg"/>
    <s v="VinylSd"/>
    <s v="VinylSd"/>
    <s v="None"/>
    <n v="0"/>
    <s v="TA"/>
    <s v="TA"/>
    <s v="PConc"/>
    <s v="Gd"/>
    <s v="TA"/>
    <s v="Mn"/>
    <s v="GLQ"/>
    <n v="706"/>
    <s v="Unf"/>
    <n v="0"/>
    <n v="88"/>
    <n v="794"/>
    <s v="GasA"/>
    <s v="Ex"/>
    <s v="Y"/>
    <s v="SBrkr"/>
    <n v="882"/>
    <n v="0.76990852318656167"/>
    <x v="1"/>
    <n v="914"/>
    <n v="0"/>
    <n v="1796"/>
    <n v="1"/>
    <n v="0"/>
    <n v="2"/>
    <n v="1"/>
    <n v="3"/>
    <n v="1"/>
    <s v="TA"/>
    <n v="7"/>
    <s v="Typ"/>
    <n v="0"/>
    <s v="NA"/>
    <s v="Attchd"/>
    <n v="1998"/>
    <s v="RFn"/>
    <n v="2"/>
    <n v="546"/>
    <s v="TA"/>
    <s v="TA"/>
    <s v="Y"/>
    <n v="0"/>
    <n v="36"/>
    <n v="0"/>
    <n v="0"/>
    <n v="0"/>
    <n v="0"/>
    <s v="NA"/>
    <s v="MnPrv"/>
    <s v="NA"/>
    <n v="0"/>
    <n v="5"/>
    <n v="2007"/>
    <s v="WD"/>
    <s v="Normal"/>
    <n v="211000"/>
    <m/>
  </r>
  <r>
    <x v="380"/>
    <n v="20"/>
    <s v="RL"/>
    <n v="65"/>
    <n v="8450"/>
    <s v="Pave"/>
    <s v="NA"/>
    <s v="Reg"/>
    <s v="Lvl"/>
    <s v="AllPub"/>
    <s v="Inside"/>
    <s v="Gtl"/>
    <s v="CollgCr"/>
    <s v="Norm"/>
    <s v="Norm"/>
    <s v="1Fam"/>
    <x v="1"/>
    <x v="3"/>
    <n v="5"/>
    <n v="2004"/>
    <n v="2004"/>
    <s v="Gable"/>
    <s v="CompShg"/>
    <s v="VinylSd"/>
    <s v="VinylSd"/>
    <s v="BrkFace"/>
    <n v="266"/>
    <s v="Gd"/>
    <s v="TA"/>
    <s v="PConc"/>
    <s v="Gd"/>
    <s v="TA"/>
    <s v="Mn"/>
    <s v="GLQ"/>
    <n v="946"/>
    <s v="Unf"/>
    <n v="0"/>
    <n v="490"/>
    <n v="1436"/>
    <s v="GasA"/>
    <s v="Ex"/>
    <s v="Y"/>
    <s v="SBrkr"/>
    <n v="1436"/>
    <n v="0.87329605292906798"/>
    <x v="0"/>
    <n v="0"/>
    <n v="0"/>
    <n v="1436"/>
    <n v="1"/>
    <n v="0"/>
    <n v="2"/>
    <n v="0"/>
    <n v="3"/>
    <n v="1"/>
    <s v="Gd"/>
    <n v="8"/>
    <s v="Typ"/>
    <n v="0"/>
    <s v="NA"/>
    <s v="Attchd"/>
    <n v="2004"/>
    <s v="Unf"/>
    <n v="2"/>
    <n v="484"/>
    <s v="TA"/>
    <s v="TA"/>
    <s v="Y"/>
    <n v="139"/>
    <n v="98"/>
    <n v="0"/>
    <n v="0"/>
    <n v="0"/>
    <n v="0"/>
    <s v="NA"/>
    <s v="NA"/>
    <s v="NA"/>
    <n v="0"/>
    <n v="4"/>
    <n v="2008"/>
    <s v="WD"/>
    <s v="Normal"/>
    <n v="210000"/>
    <m/>
  </r>
  <r>
    <x v="381"/>
    <n v="60"/>
    <s v="RL"/>
    <n v="70"/>
    <n v="8750"/>
    <s v="Pave"/>
    <s v="NA"/>
    <s v="Reg"/>
    <s v="Lvl"/>
    <s v="AllPub"/>
    <s v="Inside"/>
    <s v="Gtl"/>
    <s v="CollgCr"/>
    <s v="Norm"/>
    <s v="Norm"/>
    <s v="1Fam"/>
    <x v="0"/>
    <x v="3"/>
    <n v="5"/>
    <n v="1994"/>
    <n v="1995"/>
    <s v="Gable"/>
    <s v="CompShg"/>
    <s v="VinylSd"/>
    <s v="VinylSd"/>
    <s v="None"/>
    <n v="0"/>
    <s v="Gd"/>
    <s v="Gd"/>
    <s v="PConc"/>
    <s v="Gd"/>
    <s v="TA"/>
    <s v="No"/>
    <s v="GLQ"/>
    <n v="642"/>
    <s v="Unf"/>
    <n v="0"/>
    <n v="273"/>
    <n v="915"/>
    <s v="GasA"/>
    <s v="Ex"/>
    <s v="Y"/>
    <s v="SBrkr"/>
    <n v="933"/>
    <n v="0.48737499939028972"/>
    <x v="1"/>
    <n v="975"/>
    <n v="0"/>
    <n v="1908"/>
    <n v="1"/>
    <n v="0"/>
    <n v="2"/>
    <n v="1"/>
    <n v="4"/>
    <n v="1"/>
    <s v="Gd"/>
    <n v="8"/>
    <s v="Typ"/>
    <n v="1"/>
    <s v="TA"/>
    <s v="Attchd"/>
    <n v="1994"/>
    <s v="Unf"/>
    <n v="2"/>
    <n v="493"/>
    <s v="TA"/>
    <s v="TA"/>
    <s v="Y"/>
    <n v="144"/>
    <n v="133"/>
    <n v="0"/>
    <n v="0"/>
    <n v="0"/>
    <n v="0"/>
    <s v="NA"/>
    <s v="NA"/>
    <s v="NA"/>
    <n v="0"/>
    <n v="7"/>
    <n v="2008"/>
    <s v="WD"/>
    <s v="Normal"/>
    <n v="210000"/>
    <m/>
  </r>
  <r>
    <x v="382"/>
    <n v="60"/>
    <s v="FV"/>
    <n v="75"/>
    <n v="9000"/>
    <s v="Pave"/>
    <s v="NA"/>
    <s v="Reg"/>
    <s v="Lvl"/>
    <s v="AllPub"/>
    <s v="Inside"/>
    <s v="Gtl"/>
    <s v="Somerst"/>
    <s v="Norm"/>
    <s v="Norm"/>
    <s v="1Fam"/>
    <x v="0"/>
    <x v="2"/>
    <n v="5"/>
    <n v="2008"/>
    <n v="2008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68"/>
    <n v="768"/>
    <s v="GasA"/>
    <s v="Ex"/>
    <s v="Y"/>
    <s v="SBrkr"/>
    <n v="786"/>
    <n v="0.66344951773482186"/>
    <x v="1"/>
    <n v="804"/>
    <n v="0"/>
    <n v="1590"/>
    <n v="0"/>
    <n v="0"/>
    <n v="2"/>
    <n v="1"/>
    <n v="3"/>
    <n v="1"/>
    <s v="Gd"/>
    <n v="6"/>
    <s v="Typ"/>
    <n v="0"/>
    <s v="NA"/>
    <s v="Attchd"/>
    <n v="2008"/>
    <s v="RFn"/>
    <n v="2"/>
    <n v="676"/>
    <s v="TA"/>
    <s v="TA"/>
    <s v="Y"/>
    <n v="0"/>
    <n v="30"/>
    <n v="0"/>
    <n v="0"/>
    <n v="0"/>
    <n v="0"/>
    <s v="NA"/>
    <s v="NA"/>
    <s v="NA"/>
    <n v="0"/>
    <n v="6"/>
    <n v="2009"/>
    <s v="WD"/>
    <s v="Normal"/>
    <n v="210000"/>
    <m/>
  </r>
  <r>
    <x v="383"/>
    <n v="50"/>
    <s v="RL"/>
    <n v="70"/>
    <n v="8737"/>
    <s v="Pave"/>
    <s v="NA"/>
    <s v="IR1"/>
    <s v="Bnk"/>
    <s v="AllPub"/>
    <s v="Inside"/>
    <s v="Gtl"/>
    <s v="BrkSide"/>
    <s v="Norm"/>
    <s v="Norm"/>
    <s v="1Fam"/>
    <x v="3"/>
    <x v="4"/>
    <n v="7"/>
    <n v="1923"/>
    <n v="1950"/>
    <s v="Gable"/>
    <s v="CompShg"/>
    <s v="BrkFace"/>
    <s v="Wd Sdng"/>
    <s v="None"/>
    <n v="0"/>
    <s v="TA"/>
    <s v="TA"/>
    <s v="BrkTil"/>
    <s v="Gd"/>
    <s v="TA"/>
    <s v="No"/>
    <s v="Rec"/>
    <n v="300"/>
    <s v="Unf"/>
    <n v="0"/>
    <n v="765"/>
    <n v="1065"/>
    <s v="GasA"/>
    <s v="Ex"/>
    <s v="Y"/>
    <s v="FuseA"/>
    <n v="915"/>
    <n v="0.43895176338647079"/>
    <x v="1"/>
    <n v="720"/>
    <n v="0"/>
    <n v="1635"/>
    <n v="0"/>
    <n v="0"/>
    <n v="1"/>
    <n v="1"/>
    <n v="3"/>
    <n v="1"/>
    <s v="TA"/>
    <n v="6"/>
    <s v="Typ"/>
    <n v="1"/>
    <s v="Gd"/>
    <s v="Detchd"/>
    <n v="1950"/>
    <s v="Unf"/>
    <n v="2"/>
    <n v="440"/>
    <s v="TA"/>
    <s v="TA"/>
    <s v="Y"/>
    <n v="0"/>
    <n v="38"/>
    <n v="0"/>
    <n v="144"/>
    <n v="0"/>
    <n v="0"/>
    <s v="NA"/>
    <s v="NA"/>
    <s v="NA"/>
    <n v="0"/>
    <n v="5"/>
    <n v="2007"/>
    <s v="WD"/>
    <s v="Normal"/>
    <n v="210000"/>
    <m/>
  </r>
  <r>
    <x v="384"/>
    <n v="20"/>
    <s v="RL"/>
    <n v="85"/>
    <n v="13175"/>
    <s v="Pave"/>
    <s v="NA"/>
    <s v="Reg"/>
    <s v="Lvl"/>
    <s v="AllPub"/>
    <s v="Inside"/>
    <s v="Gtl"/>
    <s v="NWAmes"/>
    <s v="Norm"/>
    <s v="Norm"/>
    <s v="1Fam"/>
    <x v="1"/>
    <x v="4"/>
    <n v="6"/>
    <n v="1978"/>
    <n v="1988"/>
    <s v="Gable"/>
    <s v="CompShg"/>
    <s v="Plywood"/>
    <s v="Plywood"/>
    <s v="Stone"/>
    <n v="119"/>
    <s v="TA"/>
    <s v="TA"/>
    <s v="CBlock"/>
    <s v="Gd"/>
    <s v="TA"/>
    <s v="No"/>
    <s v="ALQ"/>
    <n v="790"/>
    <s v="Rec"/>
    <n v="163"/>
    <n v="589"/>
    <n v="1542"/>
    <s v="GasA"/>
    <s v="TA"/>
    <s v="Y"/>
    <s v="SBrkr"/>
    <n v="2073"/>
    <n v="0.97755365521205573"/>
    <x v="0"/>
    <n v="0"/>
    <n v="0"/>
    <n v="2073"/>
    <n v="1"/>
    <n v="0"/>
    <n v="2"/>
    <n v="0"/>
    <n v="3"/>
    <n v="1"/>
    <s v="TA"/>
    <n v="7"/>
    <s v="Min1"/>
    <n v="2"/>
    <s v="TA"/>
    <s v="Attchd"/>
    <n v="1978"/>
    <s v="Unf"/>
    <n v="2"/>
    <n v="500"/>
    <s v="TA"/>
    <s v="TA"/>
    <s v="Y"/>
    <n v="349"/>
    <n v="0"/>
    <n v="0"/>
    <n v="0"/>
    <n v="0"/>
    <n v="0"/>
    <s v="NA"/>
    <s v="MnPrv"/>
    <s v="NA"/>
    <n v="0"/>
    <n v="2"/>
    <n v="2010"/>
    <s v="WD"/>
    <s v="Normal"/>
    <n v="210000"/>
    <m/>
  </r>
  <r>
    <x v="385"/>
    <n v="120"/>
    <s v="RL"/>
    <n v="34"/>
    <n v="4590"/>
    <s v="Pave"/>
    <s v="NA"/>
    <s v="Reg"/>
    <s v="Lvl"/>
    <s v="AllPub"/>
    <s v="Inside"/>
    <s v="Gtl"/>
    <s v="NridgHt"/>
    <s v="Norm"/>
    <s v="Norm"/>
    <s v="Twnhs"/>
    <x v="1"/>
    <x v="2"/>
    <n v="5"/>
    <n v="2006"/>
    <n v="2006"/>
    <s v="Gable"/>
    <s v="CompShg"/>
    <s v="VinylSd"/>
    <s v="VinylSd"/>
    <s v="Stone"/>
    <n v="108"/>
    <s v="Gd"/>
    <s v="TA"/>
    <s v="PConc"/>
    <s v="Gd"/>
    <s v="Gd"/>
    <s v="Mn"/>
    <s v="GLQ"/>
    <n v="24"/>
    <s v="Unf"/>
    <n v="0"/>
    <n v="1530"/>
    <n v="1554"/>
    <s v="GasA"/>
    <s v="Ex"/>
    <s v="Y"/>
    <s v="SBrkr"/>
    <n v="1554"/>
    <n v="0.98295703847694649"/>
    <x v="0"/>
    <n v="0"/>
    <n v="0"/>
    <n v="1554"/>
    <n v="0"/>
    <n v="0"/>
    <n v="2"/>
    <n v="0"/>
    <n v="2"/>
    <n v="1"/>
    <s v="Gd"/>
    <n v="6"/>
    <s v="Typ"/>
    <n v="1"/>
    <s v="Gd"/>
    <s v="Attchd"/>
    <n v="2006"/>
    <s v="RFn"/>
    <n v="2"/>
    <n v="627"/>
    <s v="TA"/>
    <s v="TA"/>
    <s v="Y"/>
    <n v="156"/>
    <n v="73"/>
    <n v="0"/>
    <n v="0"/>
    <n v="0"/>
    <n v="0"/>
    <s v="NA"/>
    <s v="NA"/>
    <s v="NA"/>
    <n v="0"/>
    <n v="8"/>
    <n v="2007"/>
    <s v="WD"/>
    <s v="Normal"/>
    <n v="209500"/>
    <m/>
  </r>
  <r>
    <x v="386"/>
    <n v="20"/>
    <s v="RL"/>
    <n v="75"/>
    <n v="13125"/>
    <s v="Pave"/>
    <s v="NA"/>
    <s v="Reg"/>
    <s v="Lvl"/>
    <s v="AllPub"/>
    <s v="Inside"/>
    <s v="Mod"/>
    <s v="CollgCr"/>
    <s v="Norm"/>
    <s v="Norm"/>
    <s v="1Fam"/>
    <x v="1"/>
    <x v="4"/>
    <n v="5"/>
    <n v="1997"/>
    <n v="1998"/>
    <s v="Gable"/>
    <s v="CompShg"/>
    <s v="VinylSd"/>
    <s v="VinylSd"/>
    <s v="BrkFace"/>
    <n v="215"/>
    <s v="TA"/>
    <s v="TA"/>
    <s v="PConc"/>
    <s v="Gd"/>
    <s v="TA"/>
    <s v="Gd"/>
    <s v="GLQ"/>
    <n v="994"/>
    <s v="Unf"/>
    <n v="0"/>
    <n v="484"/>
    <n v="1478"/>
    <s v="GasA"/>
    <s v="Ex"/>
    <s v="Y"/>
    <s v="SBrkr"/>
    <n v="1493"/>
    <n v="4.5123626357346236E-4"/>
    <x v="0"/>
    <n v="0"/>
    <n v="0"/>
    <n v="1493"/>
    <n v="1"/>
    <n v="0"/>
    <n v="2"/>
    <n v="0"/>
    <n v="3"/>
    <n v="1"/>
    <s v="Gd"/>
    <n v="7"/>
    <s v="Typ"/>
    <n v="1"/>
    <s v="TA"/>
    <s v="Attchd"/>
    <n v="1997"/>
    <s v="Fin"/>
    <n v="2"/>
    <n v="508"/>
    <s v="TA"/>
    <s v="TA"/>
    <s v="Y"/>
    <n v="140"/>
    <n v="39"/>
    <n v="0"/>
    <n v="0"/>
    <n v="0"/>
    <n v="0"/>
    <s v="NA"/>
    <s v="NA"/>
    <s v="NA"/>
    <n v="0"/>
    <n v="4"/>
    <n v="2008"/>
    <s v="WD"/>
    <s v="Normal"/>
    <n v="208900"/>
    <m/>
  </r>
  <r>
    <x v="387"/>
    <n v="120"/>
    <s v="FV"/>
    <n v="47"/>
    <n v="4230"/>
    <s v="Pave"/>
    <s v="Pave"/>
    <s v="Reg"/>
    <s v="Lvl"/>
    <s v="AllPub"/>
    <s v="Corner"/>
    <s v="Gtl"/>
    <s v="Somerst"/>
    <s v="Norm"/>
    <s v="Norm"/>
    <s v="TwnhsE"/>
    <x v="1"/>
    <x v="3"/>
    <n v="5"/>
    <n v="2006"/>
    <n v="2007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1352"/>
    <n v="1352"/>
    <s v="GasA"/>
    <s v="Ex"/>
    <s v="Y"/>
    <s v="SBrkr"/>
    <n v="1352"/>
    <n v="0.81409447326911821"/>
    <x v="0"/>
    <n v="0"/>
    <n v="0"/>
    <n v="1352"/>
    <n v="0"/>
    <n v="0"/>
    <n v="2"/>
    <n v="0"/>
    <n v="2"/>
    <n v="1"/>
    <s v="Gd"/>
    <n v="5"/>
    <s v="Typ"/>
    <n v="1"/>
    <s v="Gd"/>
    <s v="Attchd"/>
    <n v="2006"/>
    <s v="RFn"/>
    <n v="2"/>
    <n v="466"/>
    <s v="TA"/>
    <s v="TA"/>
    <s v="Y"/>
    <n v="0"/>
    <n v="241"/>
    <n v="0"/>
    <n v="0"/>
    <n v="0"/>
    <n v="0"/>
    <s v="NA"/>
    <s v="NA"/>
    <s v="NA"/>
    <n v="0"/>
    <n v="4"/>
    <n v="2007"/>
    <s v="New"/>
    <s v="Partial"/>
    <n v="208900"/>
    <m/>
  </r>
  <r>
    <x v="388"/>
    <n v="60"/>
    <s v="RL"/>
    <n v="65"/>
    <n v="8450"/>
    <s v="Pave"/>
    <s v="NA"/>
    <s v="Reg"/>
    <s v="Lvl"/>
    <s v="AllPub"/>
    <s v="Inside"/>
    <s v="Gtl"/>
    <s v="CollgCr"/>
    <s v="Norm"/>
    <s v="Norm"/>
    <s v="1Fam"/>
    <x v="0"/>
    <x v="3"/>
    <n v="5"/>
    <n v="2003"/>
    <n v="2003"/>
    <s v="Gable"/>
    <s v="CompShg"/>
    <s v="VinylSd"/>
    <s v="VinylSd"/>
    <s v="BrkFace"/>
    <n v="196"/>
    <s v="Gd"/>
    <s v="TA"/>
    <s v="PConc"/>
    <s v="Gd"/>
    <s v="TA"/>
    <s v="No"/>
    <s v="GLQ"/>
    <n v="706"/>
    <s v="Unf"/>
    <n v="0"/>
    <n v="150"/>
    <n v="856"/>
    <s v="GasA"/>
    <s v="Ex"/>
    <s v="Y"/>
    <s v="SBrkr"/>
    <n v="856"/>
    <n v="0.46658967065096169"/>
    <x v="1"/>
    <n v="854"/>
    <n v="0"/>
    <n v="1710"/>
    <n v="1"/>
    <n v="0"/>
    <n v="2"/>
    <n v="1"/>
    <n v="3"/>
    <n v="1"/>
    <s v="Gd"/>
    <n v="8"/>
    <s v="Typ"/>
    <n v="0"/>
    <s v="NA"/>
    <s v="Attchd"/>
    <n v="2003"/>
    <s v="RFn"/>
    <n v="2"/>
    <n v="548"/>
    <s v="TA"/>
    <s v="TA"/>
    <s v="Y"/>
    <n v="0"/>
    <n v="61"/>
    <n v="0"/>
    <n v="0"/>
    <n v="0"/>
    <n v="0"/>
    <s v="NA"/>
    <s v="NA"/>
    <s v="NA"/>
    <n v="0"/>
    <n v="2"/>
    <n v="2008"/>
    <s v="WD"/>
    <s v="Normal"/>
    <n v="208500"/>
    <m/>
  </r>
  <r>
    <x v="389"/>
    <n v="20"/>
    <s v="FV"/>
    <n v="75"/>
    <n v="7862"/>
    <s v="Pave"/>
    <s v="NA"/>
    <s v="IR1"/>
    <s v="Lvl"/>
    <s v="AllPub"/>
    <s v="Inside"/>
    <s v="Gtl"/>
    <s v="Somerst"/>
    <s v="Norm"/>
    <s v="Norm"/>
    <s v="1Fam"/>
    <x v="1"/>
    <x v="4"/>
    <n v="5"/>
    <n v="2009"/>
    <n v="2009"/>
    <s v="Gable"/>
    <s v="CompShg"/>
    <s v="VinylSd"/>
    <s v="VinylSd"/>
    <s v="None"/>
    <n v="0"/>
    <s v="Gd"/>
    <s v="TA"/>
    <s v="PConc"/>
    <s v="Gd"/>
    <s v="TA"/>
    <s v="No"/>
    <s v="GLQ"/>
    <n v="27"/>
    <s v="Unf"/>
    <n v="0"/>
    <n v="1191"/>
    <n v="1218"/>
    <s v="GasA"/>
    <s v="Ex"/>
    <s v="Y"/>
    <s v="SBrkr"/>
    <n v="1218"/>
    <n v="0.19390078058773597"/>
    <x v="0"/>
    <n v="0"/>
    <n v="0"/>
    <n v="1218"/>
    <n v="0"/>
    <n v="0"/>
    <n v="2"/>
    <n v="0"/>
    <n v="2"/>
    <n v="1"/>
    <s v="Gd"/>
    <n v="4"/>
    <s v="Typ"/>
    <n v="0"/>
    <s v="NA"/>
    <s v="Attchd"/>
    <n v="2009"/>
    <s v="Fin"/>
    <n v="2"/>
    <n v="676"/>
    <s v="TA"/>
    <s v="TA"/>
    <s v="Y"/>
    <n v="0"/>
    <n v="102"/>
    <n v="0"/>
    <n v="0"/>
    <n v="0"/>
    <n v="0"/>
    <s v="NA"/>
    <s v="NA"/>
    <s v="NA"/>
    <n v="0"/>
    <n v="9"/>
    <n v="2009"/>
    <s v="New"/>
    <s v="Partial"/>
    <n v="208300"/>
    <m/>
  </r>
  <r>
    <x v="390"/>
    <n v="20"/>
    <s v="RL"/>
    <n v="47"/>
    <n v="16321"/>
    <s v="Pave"/>
    <s v="NA"/>
    <s v="IR1"/>
    <s v="Lvl"/>
    <s v="AllPub"/>
    <s v="CulDSac"/>
    <s v="Gtl"/>
    <s v="NAmes"/>
    <s v="Norm"/>
    <s v="Norm"/>
    <s v="1Fam"/>
    <x v="1"/>
    <x v="6"/>
    <n v="6"/>
    <n v="1957"/>
    <n v="1997"/>
    <s v="Gable"/>
    <s v="CompShg"/>
    <s v="MetalSd"/>
    <s v="MetalSd"/>
    <s v="None"/>
    <n v="0"/>
    <s v="TA"/>
    <s v="TA"/>
    <s v="CBlock"/>
    <s v="TA"/>
    <s v="TA"/>
    <s v="Gd"/>
    <s v="BLQ"/>
    <n v="1277"/>
    <s v="Unf"/>
    <n v="0"/>
    <n v="207"/>
    <n v="1484"/>
    <s v="GasA"/>
    <s v="TA"/>
    <s v="Y"/>
    <s v="SBrkr"/>
    <n v="1600"/>
    <n v="0.75953695885719708"/>
    <x v="0"/>
    <n v="0"/>
    <n v="0"/>
    <n v="1600"/>
    <n v="1"/>
    <n v="0"/>
    <n v="1"/>
    <n v="0"/>
    <n v="2"/>
    <n v="1"/>
    <s v="TA"/>
    <n v="6"/>
    <s v="Typ"/>
    <n v="2"/>
    <s v="Gd"/>
    <s v="Attchd"/>
    <n v="1957"/>
    <s v="RFn"/>
    <n v="1"/>
    <n v="319"/>
    <s v="TA"/>
    <s v="TA"/>
    <s v="Y"/>
    <n v="288"/>
    <n v="258"/>
    <n v="0"/>
    <n v="0"/>
    <n v="0"/>
    <n v="0"/>
    <s v="NA"/>
    <s v="NA"/>
    <s v="NA"/>
    <n v="0"/>
    <n v="12"/>
    <n v="2006"/>
    <s v="WD"/>
    <s v="Normal"/>
    <n v="207500"/>
    <m/>
  </r>
  <r>
    <x v="391"/>
    <n v="60"/>
    <s v="FV"/>
    <n v="64"/>
    <n v="8791"/>
    <s v="Pave"/>
    <s v="NA"/>
    <s v="IR1"/>
    <s v="Lvl"/>
    <s v="AllPub"/>
    <s v="Inside"/>
    <s v="Gtl"/>
    <s v="Somerst"/>
    <s v="Norm"/>
    <s v="Norm"/>
    <s v="1Fam"/>
    <x v="0"/>
    <x v="4"/>
    <n v="5"/>
    <n v="2003"/>
    <n v="2003"/>
    <s v="Gable"/>
    <s v="CompShg"/>
    <s v="VinylSd"/>
    <s v="VinylSd"/>
    <s v="None"/>
    <n v="0"/>
    <s v="Gd"/>
    <s v="TA"/>
    <s v="PConc"/>
    <s v="Gd"/>
    <s v="TA"/>
    <s v="No"/>
    <s v="Rec"/>
    <n v="503"/>
    <s v="Unf"/>
    <n v="0"/>
    <n v="361"/>
    <n v="864"/>
    <s v="GasA"/>
    <s v="Ex"/>
    <s v="Y"/>
    <s v="SBrkr"/>
    <n v="864"/>
    <n v="0.69731584651774325"/>
    <x v="1"/>
    <n v="864"/>
    <n v="0"/>
    <n v="1728"/>
    <n v="0"/>
    <n v="0"/>
    <n v="2"/>
    <n v="1"/>
    <n v="3"/>
    <n v="1"/>
    <s v="Gd"/>
    <n v="7"/>
    <s v="Typ"/>
    <n v="0"/>
    <s v="NA"/>
    <s v="Attchd"/>
    <n v="2003"/>
    <s v="RFn"/>
    <n v="2"/>
    <n v="673"/>
    <s v="TA"/>
    <s v="TA"/>
    <s v="Y"/>
    <n v="216"/>
    <n v="56"/>
    <n v="0"/>
    <n v="0"/>
    <n v="0"/>
    <n v="0"/>
    <s v="NA"/>
    <s v="NA"/>
    <s v="NA"/>
    <n v="0"/>
    <n v="5"/>
    <n v="2008"/>
    <s v="WD"/>
    <s v="Normal"/>
    <n v="207500"/>
    <m/>
  </r>
  <r>
    <x v="392"/>
    <n v="120"/>
    <s v="RL"/>
    <n v="34"/>
    <n v="5063"/>
    <s v="Pave"/>
    <s v="NA"/>
    <s v="Reg"/>
    <s v="Lvl"/>
    <s v="AllPub"/>
    <s v="Inside"/>
    <s v="Gtl"/>
    <s v="NridgHt"/>
    <s v="Norm"/>
    <s v="Norm"/>
    <s v="Twnhs"/>
    <x v="1"/>
    <x v="3"/>
    <n v="5"/>
    <n v="2007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.92743656531491447"/>
    <x v="0"/>
    <n v="0"/>
    <n v="0"/>
    <n v="1314"/>
    <n v="1"/>
    <n v="0"/>
    <n v="2"/>
    <n v="0"/>
    <n v="2"/>
    <n v="1"/>
    <s v="Gd"/>
    <n v="6"/>
    <s v="Typ"/>
    <n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n v="4"/>
    <n v="2009"/>
    <s v="ConLw"/>
    <s v="Normal"/>
    <n v="207500"/>
    <m/>
  </r>
  <r>
    <x v="393"/>
    <n v="160"/>
    <s v="RL"/>
    <s v="NA"/>
    <n v="5062"/>
    <s v="Pave"/>
    <s v="NA"/>
    <s v="IR1"/>
    <s v="Lvl"/>
    <s v="AllPub"/>
    <s v="CulDSac"/>
    <s v="Gtl"/>
    <s v="StoneBr"/>
    <s v="Norm"/>
    <s v="Norm"/>
    <s v="TwnhsE"/>
    <x v="0"/>
    <x v="3"/>
    <n v="5"/>
    <n v="1984"/>
    <n v="1984"/>
    <s v="Gable"/>
    <s v="CompShg"/>
    <s v="HdBoard"/>
    <s v="HdBoard"/>
    <s v="None"/>
    <n v="0"/>
    <s v="Gd"/>
    <s v="TA"/>
    <s v="CBlock"/>
    <s v="Gd"/>
    <s v="TA"/>
    <s v="Mn"/>
    <s v="GLQ"/>
    <n v="828"/>
    <s v="LwQ"/>
    <n v="182"/>
    <n v="180"/>
    <n v="1190"/>
    <s v="GasA"/>
    <s v="Gd"/>
    <s v="Y"/>
    <s v="SBrkr"/>
    <n v="1190"/>
    <n v="0.62070144097043711"/>
    <x v="0"/>
    <n v="900"/>
    <n v="0"/>
    <n v="2090"/>
    <n v="1"/>
    <n v="0"/>
    <n v="2"/>
    <n v="0"/>
    <n v="3"/>
    <n v="1"/>
    <s v="Gd"/>
    <n v="6"/>
    <s v="Min1"/>
    <n v="1"/>
    <s v="TA"/>
    <s v="Attchd"/>
    <n v="1984"/>
    <s v="Fin"/>
    <n v="2"/>
    <n v="577"/>
    <s v="TA"/>
    <s v="TA"/>
    <s v="Y"/>
    <n v="219"/>
    <n v="0"/>
    <n v="0"/>
    <n v="0"/>
    <n v="0"/>
    <n v="0"/>
    <s v="NA"/>
    <s v="NA"/>
    <s v="NA"/>
    <n v="0"/>
    <n v="9"/>
    <n v="2007"/>
    <s v="WD"/>
    <s v="Normal"/>
    <n v="207500"/>
    <m/>
  </r>
  <r>
    <x v="394"/>
    <n v="20"/>
    <s v="RL"/>
    <n v="79"/>
    <n v="10240"/>
    <s v="Pave"/>
    <s v="NA"/>
    <s v="Reg"/>
    <s v="Lvl"/>
    <s v="AllPub"/>
    <s v="Inside"/>
    <s v="Gtl"/>
    <s v="NWAmes"/>
    <s v="Norm"/>
    <s v="Norm"/>
    <s v="1Fam"/>
    <x v="1"/>
    <x v="4"/>
    <n v="6"/>
    <n v="1980"/>
    <n v="1980"/>
    <s v="Gable"/>
    <s v="CompShg"/>
    <s v="Plywood"/>
    <s v="Plywood"/>
    <s v="BrkFace"/>
    <n v="157"/>
    <s v="TA"/>
    <s v="Gd"/>
    <s v="CBlock"/>
    <s v="Gd"/>
    <s v="TA"/>
    <s v="No"/>
    <s v="BLQ"/>
    <n v="625"/>
    <s v="LwQ"/>
    <n v="1061"/>
    <n v="0"/>
    <n v="1686"/>
    <s v="GasA"/>
    <s v="TA"/>
    <s v="Y"/>
    <s v="SBrkr"/>
    <n v="1686"/>
    <n v="0.72894168352189781"/>
    <x v="0"/>
    <n v="0"/>
    <n v="0"/>
    <n v="1686"/>
    <n v="1"/>
    <n v="0"/>
    <n v="2"/>
    <n v="0"/>
    <n v="3"/>
    <n v="1"/>
    <s v="TA"/>
    <n v="7"/>
    <s v="Typ"/>
    <n v="1"/>
    <s v="TA"/>
    <s v="Attchd"/>
    <n v="1980"/>
    <s v="Unf"/>
    <n v="2"/>
    <n v="612"/>
    <s v="TA"/>
    <s v="TA"/>
    <s v="Y"/>
    <n v="384"/>
    <n v="131"/>
    <n v="0"/>
    <n v="0"/>
    <n v="0"/>
    <n v="0"/>
    <s v="NA"/>
    <s v="NA"/>
    <s v="NA"/>
    <n v="0"/>
    <n v="5"/>
    <n v="2006"/>
    <s v="WD"/>
    <s v="Normal"/>
    <n v="207500"/>
    <m/>
  </r>
  <r>
    <x v="395"/>
    <n v="120"/>
    <s v="RM"/>
    <n v="59"/>
    <n v="8198"/>
    <s v="Pave"/>
    <s v="NA"/>
    <s v="Reg"/>
    <s v="Lvl"/>
    <s v="AllPub"/>
    <s v="FR3"/>
    <s v="Gtl"/>
    <s v="NridgHt"/>
    <s v="Norm"/>
    <s v="Norm"/>
    <s v="TwnhsE"/>
    <x v="1"/>
    <x v="3"/>
    <n v="5"/>
    <n v="2004"/>
    <n v="2004"/>
    <s v="Gable"/>
    <s v="CompShg"/>
    <s v="VinylSd"/>
    <s v="VinylSd"/>
    <s v="Stone"/>
    <n v="146"/>
    <s v="Gd"/>
    <s v="TA"/>
    <s v="PConc"/>
    <s v="Gd"/>
    <s v="TA"/>
    <s v="Av"/>
    <s v="GLQ"/>
    <n v="720"/>
    <s v="Unf"/>
    <n v="0"/>
    <n v="638"/>
    <n v="1358"/>
    <s v="GasA"/>
    <s v="Ex"/>
    <s v="Y"/>
    <s v="SBrkr"/>
    <n v="1358"/>
    <n v="0.37002644382348682"/>
    <x v="0"/>
    <n v="0"/>
    <n v="0"/>
    <n v="1358"/>
    <n v="1"/>
    <n v="0"/>
    <n v="2"/>
    <n v="0"/>
    <n v="2"/>
    <n v="1"/>
    <s v="Gd"/>
    <n v="6"/>
    <s v="Typ"/>
    <n v="1"/>
    <s v="Gd"/>
    <s v="Attchd"/>
    <n v="2004"/>
    <s v="RFn"/>
    <n v="2"/>
    <n v="484"/>
    <s v="TA"/>
    <s v="TA"/>
    <s v="Y"/>
    <n v="192"/>
    <n v="30"/>
    <n v="0"/>
    <n v="0"/>
    <n v="0"/>
    <n v="0"/>
    <s v="NA"/>
    <s v="NA"/>
    <s v="NA"/>
    <n v="0"/>
    <n v="7"/>
    <n v="2008"/>
    <s v="WD"/>
    <s v="Normal"/>
    <n v="207000"/>
    <m/>
  </r>
  <r>
    <x v="396"/>
    <n v="50"/>
    <s v="RL"/>
    <n v="64"/>
    <n v="13053"/>
    <s v="Pave"/>
    <s v="Pave"/>
    <s v="Reg"/>
    <s v="Bnk"/>
    <s v="AllPub"/>
    <s v="Inside"/>
    <s v="Gtl"/>
    <s v="BrkSide"/>
    <s v="Norm"/>
    <s v="Norm"/>
    <s v="1Fam"/>
    <x v="3"/>
    <x v="4"/>
    <n v="7"/>
    <n v="1923"/>
    <n v="2000"/>
    <s v="Gambrel"/>
    <s v="CompShg"/>
    <s v="Wd Sdng"/>
    <s v="Wd Sdng"/>
    <s v="None"/>
    <n v="0"/>
    <s v="TA"/>
    <s v="TA"/>
    <s v="BrkTil"/>
    <s v="TA"/>
    <s v="TA"/>
    <s v="No"/>
    <s v="Unf"/>
    <n v="0"/>
    <s v="Unf"/>
    <n v="0"/>
    <n v="833"/>
    <n v="833"/>
    <s v="GasA"/>
    <s v="Gd"/>
    <s v="Y"/>
    <s v="SBrkr"/>
    <n v="1053"/>
    <n v="0.76424116956962684"/>
    <x v="1"/>
    <n v="795"/>
    <n v="0"/>
    <n v="1848"/>
    <n v="0"/>
    <n v="0"/>
    <n v="1"/>
    <n v="1"/>
    <n v="4"/>
    <n v="1"/>
    <s v="Gd"/>
    <n v="8"/>
    <s v="Typ"/>
    <n v="1"/>
    <s v="Gd"/>
    <s v="Detchd"/>
    <n v="1922"/>
    <s v="Unf"/>
    <n v="2"/>
    <n v="370"/>
    <s v="TA"/>
    <s v="TA"/>
    <s v="N"/>
    <n v="0"/>
    <n v="0"/>
    <n v="0"/>
    <n v="0"/>
    <n v="220"/>
    <n v="0"/>
    <s v="NA"/>
    <s v="NA"/>
    <s v="NA"/>
    <n v="0"/>
    <n v="6"/>
    <n v="2008"/>
    <s v="WD"/>
    <s v="Normal"/>
    <n v="207000"/>
    <m/>
  </r>
  <r>
    <x v="397"/>
    <n v="60"/>
    <s v="RL"/>
    <n v="85"/>
    <n v="11075"/>
    <s v="Pave"/>
    <s v="NA"/>
    <s v="Reg"/>
    <s v="Lvl"/>
    <s v="AllPub"/>
    <s v="Inside"/>
    <s v="Gtl"/>
    <s v="NAmes"/>
    <s v="Norm"/>
    <s v="Norm"/>
    <s v="1Fam"/>
    <x v="0"/>
    <x v="4"/>
    <n v="5"/>
    <n v="1969"/>
    <n v="1969"/>
    <s v="Gable"/>
    <s v="CompShg"/>
    <s v="HdBoard"/>
    <s v="HdBoard"/>
    <s v="None"/>
    <n v="0"/>
    <s v="TA"/>
    <s v="TA"/>
    <s v="CBlock"/>
    <s v="Fa"/>
    <s v="TA"/>
    <s v="Mn"/>
    <s v="ALQ"/>
    <n v="500"/>
    <s v="LwQ"/>
    <n v="276"/>
    <n v="176"/>
    <n v="952"/>
    <s v="GasA"/>
    <s v="TA"/>
    <s v="Y"/>
    <s v="SBrkr"/>
    <n v="1092"/>
    <n v="0.75694933029051181"/>
    <x v="0"/>
    <n v="1020"/>
    <n v="0"/>
    <n v="2112"/>
    <n v="0"/>
    <n v="0"/>
    <n v="2"/>
    <n v="1"/>
    <n v="4"/>
    <n v="1"/>
    <s v="TA"/>
    <n v="9"/>
    <s v="Typ"/>
    <n v="2"/>
    <s v="Gd"/>
    <s v="Attchd"/>
    <n v="1969"/>
    <s v="Unf"/>
    <n v="2"/>
    <n v="576"/>
    <s v="TA"/>
    <s v="TA"/>
    <s v="Y"/>
    <n v="280"/>
    <n v="0"/>
    <n v="0"/>
    <n v="0"/>
    <n v="0"/>
    <n v="0"/>
    <s v="NA"/>
    <s v="NA"/>
    <s v="NA"/>
    <n v="0"/>
    <n v="6"/>
    <n v="2008"/>
    <s v="WD"/>
    <s v="Normal"/>
    <n v="206900"/>
    <m/>
  </r>
  <r>
    <x v="398"/>
    <n v="90"/>
    <s v="RM"/>
    <n v="78"/>
    <n v="7060"/>
    <s v="Pave"/>
    <s v="NA"/>
    <s v="Reg"/>
    <s v="Lvl"/>
    <s v="AllPub"/>
    <s v="Inside"/>
    <s v="Gtl"/>
    <s v="Mitchel"/>
    <s v="Norm"/>
    <s v="Norm"/>
    <s v="Duplex"/>
    <x v="6"/>
    <x v="3"/>
    <n v="5"/>
    <n v="1997"/>
    <n v="1998"/>
    <s v="Gable"/>
    <s v="CompShg"/>
    <s v="VinylSd"/>
    <s v="VinylSd"/>
    <s v="BrkFace"/>
    <n v="200"/>
    <s v="TA"/>
    <s v="Gd"/>
    <s v="PConc"/>
    <s v="Gd"/>
    <s v="Gd"/>
    <s v="Gd"/>
    <s v="GLQ"/>
    <n v="1309"/>
    <s v="Unf"/>
    <n v="0"/>
    <n v="35"/>
    <n v="1344"/>
    <s v="GasA"/>
    <s v="Ex"/>
    <s v="Y"/>
    <s v="SBrkr"/>
    <n v="1344"/>
    <n v="0.42718322729913338"/>
    <x v="0"/>
    <n v="0"/>
    <n v="0"/>
    <n v="1344"/>
    <n v="2"/>
    <n v="0"/>
    <n v="2"/>
    <n v="0"/>
    <n v="2"/>
    <n v="2"/>
    <s v="TA"/>
    <n v="8"/>
    <s v="Typ"/>
    <n v="0"/>
    <s v="NA"/>
    <s v="Attchd"/>
    <n v="1997"/>
    <s v="Fin"/>
    <n v="4"/>
    <n v="784"/>
    <s v="TA"/>
    <s v="TA"/>
    <s v="Y"/>
    <n v="0"/>
    <n v="0"/>
    <n v="0"/>
    <n v="0"/>
    <n v="0"/>
    <n v="0"/>
    <s v="NA"/>
    <s v="NA"/>
    <s v="NA"/>
    <n v="0"/>
    <n v="11"/>
    <n v="2008"/>
    <s v="WD"/>
    <s v="Alloca"/>
    <n v="206300"/>
    <m/>
  </r>
  <r>
    <x v="399"/>
    <n v="20"/>
    <s v="RL"/>
    <n v="64"/>
    <n v="6762"/>
    <s v="Pave"/>
    <s v="NA"/>
    <s v="Reg"/>
    <s v="Lvl"/>
    <s v="AllPub"/>
    <s v="Inside"/>
    <s v="Gtl"/>
    <s v="CollgCr"/>
    <s v="Norm"/>
    <s v="Norm"/>
    <s v="1Fam"/>
    <x v="1"/>
    <x v="3"/>
    <n v="5"/>
    <n v="2006"/>
    <n v="2006"/>
    <s v="Gable"/>
    <s v="CompShg"/>
    <s v="VinylSd"/>
    <s v="VinylSd"/>
    <s v="Stone"/>
    <n v="24"/>
    <s v="Gd"/>
    <s v="TA"/>
    <s v="PConc"/>
    <s v="Gd"/>
    <s v="TA"/>
    <s v="Av"/>
    <s v="GLQ"/>
    <n v="686"/>
    <s v="Unf"/>
    <n v="0"/>
    <n v="501"/>
    <n v="1187"/>
    <s v="GasA"/>
    <s v="Ex"/>
    <s v="Y"/>
    <s v="SBrkr"/>
    <n v="1208"/>
    <n v="0.59288325132478248"/>
    <x v="0"/>
    <n v="0"/>
    <n v="0"/>
    <n v="1208"/>
    <n v="1"/>
    <n v="0"/>
    <n v="2"/>
    <n v="0"/>
    <n v="2"/>
    <n v="1"/>
    <s v="Gd"/>
    <n v="6"/>
    <s v="Typ"/>
    <n v="0"/>
    <s v="NA"/>
    <s v="Attchd"/>
    <n v="2006"/>
    <s v="RFn"/>
    <n v="2"/>
    <n v="632"/>
    <s v="TA"/>
    <s v="TA"/>
    <s v="Y"/>
    <n v="105"/>
    <n v="61"/>
    <n v="0"/>
    <n v="0"/>
    <n v="0"/>
    <n v="0"/>
    <s v="NA"/>
    <s v="NA"/>
    <s v="NA"/>
    <n v="0"/>
    <n v="2"/>
    <n v="2010"/>
    <s v="WD"/>
    <s v="Normal"/>
    <n v="206000"/>
    <m/>
  </r>
  <r>
    <x v="400"/>
    <n v="60"/>
    <s v="FV"/>
    <n v="65"/>
    <n v="8125"/>
    <s v="Pave"/>
    <s v="NA"/>
    <s v="Reg"/>
    <s v="Lvl"/>
    <s v="AllPub"/>
    <s v="Inside"/>
    <s v="Gtl"/>
    <s v="Somerst"/>
    <s v="Norm"/>
    <s v="Norm"/>
    <s v="1Fam"/>
    <x v="0"/>
    <x v="3"/>
    <n v="6"/>
    <n v="2007"/>
    <n v="2007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813"/>
    <n v="813"/>
    <s v="GasA"/>
    <s v="Ex"/>
    <s v="Y"/>
    <s v="SBrkr"/>
    <n v="822"/>
    <n v="0.93854540698729083"/>
    <x v="1"/>
    <n v="843"/>
    <n v="0"/>
    <n v="1665"/>
    <n v="0"/>
    <n v="0"/>
    <n v="2"/>
    <n v="1"/>
    <n v="3"/>
    <n v="1"/>
    <s v="Gd"/>
    <n v="7"/>
    <s v="Typ"/>
    <n v="0"/>
    <s v="NA"/>
    <s v="Attchd"/>
    <n v="2007"/>
    <s v="RFn"/>
    <n v="2"/>
    <n v="562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205950"/>
    <m/>
  </r>
  <r>
    <x v="401"/>
    <n v="20"/>
    <s v="RL"/>
    <s v="NA"/>
    <n v="10603"/>
    <s v="Pave"/>
    <s v="NA"/>
    <s v="IR1"/>
    <s v="Lvl"/>
    <s v="AllPub"/>
    <s v="Inside"/>
    <s v="Gtl"/>
    <s v="NWAmes"/>
    <s v="Norm"/>
    <s v="Norm"/>
    <s v="1Fam"/>
    <x v="1"/>
    <x v="4"/>
    <n v="7"/>
    <n v="1977"/>
    <n v="2001"/>
    <s v="Gable"/>
    <s v="CompShg"/>
    <s v="Plywood"/>
    <s v="Plywood"/>
    <s v="BrkFace"/>
    <n v="28"/>
    <s v="TA"/>
    <s v="TA"/>
    <s v="PConc"/>
    <s v="TA"/>
    <s v="TA"/>
    <s v="Mn"/>
    <s v="ALQ"/>
    <n v="1200"/>
    <s v="Unf"/>
    <n v="0"/>
    <n v="410"/>
    <n v="1610"/>
    <s v="GasA"/>
    <s v="Gd"/>
    <s v="Y"/>
    <s v="SBrkr"/>
    <n v="1610"/>
    <n v="0.88511625339053945"/>
    <x v="0"/>
    <n v="0"/>
    <n v="0"/>
    <n v="1610"/>
    <n v="1"/>
    <n v="0"/>
    <n v="2"/>
    <n v="0"/>
    <n v="3"/>
    <n v="1"/>
    <s v="Gd"/>
    <n v="6"/>
    <s v="Typ"/>
    <n v="2"/>
    <s v="TA"/>
    <s v="Attchd"/>
    <n v="1977"/>
    <s v="RFn"/>
    <n v="2"/>
    <n v="480"/>
    <s v="TA"/>
    <s v="TA"/>
    <s v="Y"/>
    <n v="168"/>
    <n v="68"/>
    <n v="0"/>
    <n v="0"/>
    <n v="0"/>
    <n v="0"/>
    <s v="NA"/>
    <s v="NA"/>
    <s v="NA"/>
    <n v="0"/>
    <n v="2"/>
    <n v="2010"/>
    <s v="WD"/>
    <s v="Normal"/>
    <n v="205000"/>
    <m/>
  </r>
  <r>
    <x v="402"/>
    <n v="60"/>
    <s v="RL"/>
    <s v="NA"/>
    <n v="8880"/>
    <s v="Pave"/>
    <s v="NA"/>
    <s v="IR1"/>
    <s v="Lvl"/>
    <s v="AllPub"/>
    <s v="Inside"/>
    <s v="Gtl"/>
    <s v="SawyerW"/>
    <s v="Norm"/>
    <s v="Norm"/>
    <s v="1Fam"/>
    <x v="0"/>
    <x v="3"/>
    <n v="5"/>
    <n v="1994"/>
    <n v="2002"/>
    <s v="Gable"/>
    <s v="CompShg"/>
    <s v="VinylSd"/>
    <s v="VinylSd"/>
    <s v="None"/>
    <n v="0"/>
    <s v="Gd"/>
    <s v="TA"/>
    <s v="PConc"/>
    <s v="Gd"/>
    <s v="TA"/>
    <s v="No"/>
    <s v="GLQ"/>
    <n v="695"/>
    <s v="Unf"/>
    <n v="0"/>
    <n v="253"/>
    <n v="948"/>
    <s v="GasA"/>
    <s v="Ex"/>
    <s v="Y"/>
    <s v="SBrkr"/>
    <n v="1222"/>
    <n v="0.39638997845879909"/>
    <x v="0"/>
    <n v="888"/>
    <n v="0"/>
    <n v="2110"/>
    <n v="1"/>
    <n v="0"/>
    <n v="2"/>
    <n v="1"/>
    <n v="3"/>
    <n v="1"/>
    <s v="Gd"/>
    <n v="8"/>
    <s v="Typ"/>
    <n v="2"/>
    <s v="Fa"/>
    <s v="Attchd"/>
    <n v="1994"/>
    <s v="RFn"/>
    <n v="2"/>
    <n v="463"/>
    <s v="TA"/>
    <s v="TA"/>
    <s v="Y"/>
    <n v="0"/>
    <n v="130"/>
    <n v="0"/>
    <n v="0"/>
    <n v="0"/>
    <n v="0"/>
    <s v="NA"/>
    <s v="NA"/>
    <s v="NA"/>
    <n v="0"/>
    <n v="5"/>
    <n v="2010"/>
    <s v="WD"/>
    <s v="Normal"/>
    <n v="205000"/>
    <m/>
  </r>
  <r>
    <x v="403"/>
    <n v="50"/>
    <s v="RL"/>
    <n v="55"/>
    <n v="7264"/>
    <s v="Pave"/>
    <s v="NA"/>
    <s v="Reg"/>
    <s v="Lvl"/>
    <s v="AllPub"/>
    <s v="Inside"/>
    <s v="Gtl"/>
    <s v="BrkSide"/>
    <s v="Norm"/>
    <s v="Norm"/>
    <s v="1Fam"/>
    <x v="3"/>
    <x v="3"/>
    <n v="7"/>
    <n v="1925"/>
    <n v="2007"/>
    <s v="Gable"/>
    <s v="CompShg"/>
    <s v="Wd Sdng"/>
    <s v="Wd Sdng"/>
    <s v="None"/>
    <n v="0"/>
    <s v="Gd"/>
    <s v="Gd"/>
    <s v="BrkTil"/>
    <s v="TA"/>
    <s v="TA"/>
    <s v="No"/>
    <s v="Unf"/>
    <n v="0"/>
    <s v="Unf"/>
    <n v="0"/>
    <n v="952"/>
    <n v="952"/>
    <s v="GasW"/>
    <s v="Gd"/>
    <s v="N"/>
    <s v="SBrkr"/>
    <n v="952"/>
    <n v="0.27917365286112483"/>
    <x v="1"/>
    <n v="596"/>
    <n v="0"/>
    <n v="1548"/>
    <n v="0"/>
    <n v="0"/>
    <n v="2"/>
    <n v="1"/>
    <n v="3"/>
    <n v="1"/>
    <s v="Ex"/>
    <n v="5"/>
    <s v="Typ"/>
    <n v="0"/>
    <s v="NA"/>
    <s v="Detchd"/>
    <n v="1978"/>
    <s v="Unf"/>
    <n v="2"/>
    <n v="672"/>
    <s v="TA"/>
    <s v="TA"/>
    <s v="Y"/>
    <n v="74"/>
    <n v="0"/>
    <n v="0"/>
    <n v="0"/>
    <n v="144"/>
    <n v="0"/>
    <s v="NA"/>
    <s v="NA"/>
    <s v="NA"/>
    <n v="0"/>
    <n v="10"/>
    <n v="2009"/>
    <s v="WD"/>
    <s v="Normal"/>
    <n v="205000"/>
    <m/>
  </r>
  <r>
    <x v="404"/>
    <n v="20"/>
    <s v="RL"/>
    <n v="118"/>
    <n v="13704"/>
    <s v="Pave"/>
    <s v="NA"/>
    <s v="IR1"/>
    <s v="Lvl"/>
    <s v="AllPub"/>
    <s v="Corner"/>
    <s v="Gtl"/>
    <s v="CollgCr"/>
    <s v="Norm"/>
    <s v="Norm"/>
    <s v="1Fam"/>
    <x v="1"/>
    <x v="3"/>
    <n v="5"/>
    <n v="2001"/>
    <n v="2002"/>
    <s v="Gable"/>
    <s v="CompShg"/>
    <s v="VinylSd"/>
    <s v="VinylSd"/>
    <s v="BrkFace"/>
    <n v="150"/>
    <s v="Gd"/>
    <s v="TA"/>
    <s v="PConc"/>
    <s v="Gd"/>
    <s v="TA"/>
    <s v="No"/>
    <s v="Unf"/>
    <n v="0"/>
    <s v="Unf"/>
    <n v="0"/>
    <n v="1541"/>
    <n v="1541"/>
    <s v="GasA"/>
    <s v="Ex"/>
    <s v="Y"/>
    <s v="SBrkr"/>
    <n v="1541"/>
    <n v="0.55212519823860218"/>
    <x v="0"/>
    <n v="0"/>
    <n v="0"/>
    <n v="1541"/>
    <n v="0"/>
    <n v="0"/>
    <n v="2"/>
    <n v="0"/>
    <n v="3"/>
    <n v="1"/>
    <s v="Gd"/>
    <n v="6"/>
    <s v="Typ"/>
    <n v="1"/>
    <s v="TA"/>
    <s v="Attchd"/>
    <n v="2001"/>
    <s v="RFn"/>
    <n v="3"/>
    <n v="843"/>
    <s v="TA"/>
    <s v="TA"/>
    <s v="Y"/>
    <n v="468"/>
    <n v="81"/>
    <n v="0"/>
    <n v="0"/>
    <n v="0"/>
    <n v="0"/>
    <s v="NA"/>
    <s v="NA"/>
    <s v="NA"/>
    <n v="0"/>
    <n v="1"/>
    <n v="2006"/>
    <s v="WD"/>
    <s v="Normal"/>
    <n v="205000"/>
    <m/>
  </r>
  <r>
    <x v="405"/>
    <n v="60"/>
    <s v="RL"/>
    <n v="85"/>
    <n v="13600"/>
    <s v="Pave"/>
    <s v="NA"/>
    <s v="Reg"/>
    <s v="Lvl"/>
    <s v="AllPub"/>
    <s v="Inside"/>
    <s v="Gtl"/>
    <s v="NAmes"/>
    <s v="Norm"/>
    <s v="Norm"/>
    <s v="1Fam"/>
    <x v="0"/>
    <x v="3"/>
    <n v="6"/>
    <n v="1965"/>
    <n v="1990"/>
    <s v="Gable"/>
    <s v="CompShg"/>
    <s v="HdBoard"/>
    <s v="HdBoard"/>
    <s v="BrkFace"/>
    <n v="176"/>
    <s v="TA"/>
    <s v="TA"/>
    <s v="CBlock"/>
    <s v="TA"/>
    <s v="TA"/>
    <s v="No"/>
    <s v="BLQ"/>
    <n v="454"/>
    <s v="Unf"/>
    <n v="0"/>
    <n v="314"/>
    <n v="768"/>
    <s v="GasA"/>
    <s v="TA"/>
    <s v="Y"/>
    <s v="SBrkr"/>
    <n v="1186"/>
    <n v="0.58533807057186937"/>
    <x v="0"/>
    <n v="800"/>
    <n v="0"/>
    <n v="1986"/>
    <n v="0"/>
    <n v="0"/>
    <n v="2"/>
    <n v="1"/>
    <n v="3"/>
    <n v="1"/>
    <s v="TA"/>
    <n v="7"/>
    <s v="Typ"/>
    <n v="3"/>
    <s v="Fa"/>
    <s v="Attchd"/>
    <n v="1965"/>
    <s v="Unf"/>
    <n v="2"/>
    <n v="486"/>
    <s v="TA"/>
    <s v="TA"/>
    <s v="Y"/>
    <n v="0"/>
    <n v="42"/>
    <n v="0"/>
    <n v="0"/>
    <n v="189"/>
    <n v="0"/>
    <s v="NA"/>
    <s v="NA"/>
    <s v="NA"/>
    <n v="0"/>
    <n v="10"/>
    <n v="2009"/>
    <s v="WD"/>
    <s v="Normal"/>
    <n v="205000"/>
    <m/>
  </r>
  <r>
    <x v="406"/>
    <n v="60"/>
    <s v="RL"/>
    <n v="80"/>
    <n v="10480"/>
    <s v="Pave"/>
    <s v="NA"/>
    <s v="Reg"/>
    <s v="Lvl"/>
    <s v="AllPub"/>
    <s v="Inside"/>
    <s v="Gtl"/>
    <s v="NWAmes"/>
    <s v="Norm"/>
    <s v="Norm"/>
    <s v="1Fam"/>
    <x v="0"/>
    <x v="3"/>
    <n v="6"/>
    <n v="1976"/>
    <n v="1976"/>
    <s v="Hip"/>
    <s v="CompShg"/>
    <s v="Plywood"/>
    <s v="Plywood"/>
    <s v="BrkFace"/>
    <n v="660"/>
    <s v="TA"/>
    <s v="TA"/>
    <s v="CBlock"/>
    <s v="TA"/>
    <s v="TA"/>
    <s v="No"/>
    <s v="ALQ"/>
    <n v="403"/>
    <s v="Unf"/>
    <n v="0"/>
    <n v="400"/>
    <n v="803"/>
    <s v="GasA"/>
    <s v="TA"/>
    <s v="Y"/>
    <s v="SBrkr"/>
    <n v="1098"/>
    <n v="0.60685338421513968"/>
    <x v="0"/>
    <n v="866"/>
    <n v="0"/>
    <n v="1964"/>
    <n v="0"/>
    <n v="0"/>
    <n v="2"/>
    <n v="1"/>
    <n v="4"/>
    <n v="1"/>
    <s v="TA"/>
    <n v="8"/>
    <s v="Typ"/>
    <n v="1"/>
    <s v="Gd"/>
    <s v="Attchd"/>
    <n v="1976"/>
    <s v="RFn"/>
    <n v="2"/>
    <n v="483"/>
    <s v="TA"/>
    <s v="TA"/>
    <s v="Y"/>
    <n v="0"/>
    <n v="69"/>
    <n v="0"/>
    <n v="0"/>
    <n v="0"/>
    <n v="0"/>
    <s v="NA"/>
    <s v="NA"/>
    <s v="NA"/>
    <n v="0"/>
    <n v="9"/>
    <n v="2008"/>
    <s v="WD"/>
    <s v="Normal"/>
    <n v="205000"/>
    <m/>
  </r>
  <r>
    <x v="407"/>
    <n v="20"/>
    <s v="RL"/>
    <n v="73"/>
    <n v="8990"/>
    <s v="Pave"/>
    <s v="NA"/>
    <s v="IR1"/>
    <s v="Lvl"/>
    <s v="AllPub"/>
    <s v="Inside"/>
    <s v="Gtl"/>
    <s v="CollgCr"/>
    <s v="Norm"/>
    <s v="Norm"/>
    <s v="1Fam"/>
    <x v="1"/>
    <x v="3"/>
    <n v="5"/>
    <n v="2006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498"/>
    <n v="1498"/>
    <s v="GasA"/>
    <s v="Ex"/>
    <s v="Y"/>
    <s v="SBrkr"/>
    <n v="1498"/>
    <n v="0.49812752007306438"/>
    <x v="0"/>
    <n v="0"/>
    <n v="0"/>
    <n v="1498"/>
    <n v="0"/>
    <n v="0"/>
    <n v="2"/>
    <n v="0"/>
    <n v="2"/>
    <n v="1"/>
    <s v="Gd"/>
    <n v="5"/>
    <s v="Typ"/>
    <n v="0"/>
    <s v="NA"/>
    <s v="Attchd"/>
    <n v="2006"/>
    <s v="RFn"/>
    <n v="2"/>
    <n v="675"/>
    <s v="TA"/>
    <s v="TA"/>
    <s v="Y"/>
    <n v="351"/>
    <n v="33"/>
    <n v="0"/>
    <n v="0"/>
    <n v="0"/>
    <n v="0"/>
    <s v="NA"/>
    <s v="NA"/>
    <s v="NA"/>
    <n v="0"/>
    <n v="4"/>
    <n v="2006"/>
    <s v="New"/>
    <s v="Partial"/>
    <n v="204900"/>
    <m/>
  </r>
  <r>
    <x v="408"/>
    <n v="60"/>
    <s v="RL"/>
    <n v="69"/>
    <n v="9337"/>
    <s v="Pave"/>
    <s v="NA"/>
    <s v="IR1"/>
    <s v="Lvl"/>
    <s v="AllPub"/>
    <s v="Inside"/>
    <s v="Gtl"/>
    <s v="CollgCr"/>
    <s v="Norm"/>
    <s v="Norm"/>
    <s v="1Fam"/>
    <x v="0"/>
    <x v="4"/>
    <n v="5"/>
    <n v="1997"/>
    <n v="1997"/>
    <s v="Gable"/>
    <s v="CompShg"/>
    <s v="VinylSd"/>
    <s v="VinylSd"/>
    <s v="None"/>
    <n v="0"/>
    <s v="TA"/>
    <s v="Gd"/>
    <s v="PConc"/>
    <s v="Gd"/>
    <s v="TA"/>
    <s v="No"/>
    <s v="GLQ"/>
    <n v="648"/>
    <s v="Unf"/>
    <n v="0"/>
    <n v="176"/>
    <n v="824"/>
    <s v="GasA"/>
    <s v="Ex"/>
    <s v="Y"/>
    <s v="SBrkr"/>
    <n v="905"/>
    <n v="0.13196792806148883"/>
    <x v="1"/>
    <n v="881"/>
    <n v="0"/>
    <n v="1786"/>
    <n v="1"/>
    <n v="0"/>
    <n v="2"/>
    <n v="1"/>
    <n v="3"/>
    <n v="1"/>
    <s v="Gd"/>
    <n v="7"/>
    <s v="Typ"/>
    <n v="0"/>
    <s v="NA"/>
    <s v="Attchd"/>
    <n v="1997"/>
    <s v="RFn"/>
    <n v="2"/>
    <n v="684"/>
    <s v="TA"/>
    <s v="TA"/>
    <s v="Y"/>
    <n v="0"/>
    <n v="162"/>
    <n v="0"/>
    <n v="0"/>
    <n v="0"/>
    <n v="0"/>
    <s v="NA"/>
    <s v="NA"/>
    <s v="NA"/>
    <n v="0"/>
    <n v="5"/>
    <n v="2007"/>
    <s v="WD"/>
    <s v="Normal"/>
    <n v="204750"/>
    <m/>
  </r>
  <r>
    <x v="409"/>
    <n v="20"/>
    <s v="RL"/>
    <n v="78"/>
    <n v="10335"/>
    <s v="Pave"/>
    <s v="NA"/>
    <s v="IR1"/>
    <s v="Lvl"/>
    <s v="AllPub"/>
    <s v="Inside"/>
    <s v="Gtl"/>
    <s v="CollgCr"/>
    <s v="Norm"/>
    <s v="Norm"/>
    <s v="1Fam"/>
    <x v="1"/>
    <x v="3"/>
    <n v="5"/>
    <n v="1999"/>
    <n v="1999"/>
    <s v="Gable"/>
    <s v="CompShg"/>
    <s v="VinylSd"/>
    <s v="VinylSd"/>
    <s v="BrkFace"/>
    <n v="183"/>
    <s v="Gd"/>
    <s v="TA"/>
    <s v="PConc"/>
    <s v="Gd"/>
    <s v="TA"/>
    <s v="Gd"/>
    <s v="GLQ"/>
    <n v="679"/>
    <s v="Unf"/>
    <n v="0"/>
    <n v="811"/>
    <n v="1490"/>
    <s v="GasA"/>
    <s v="Ex"/>
    <s v="Y"/>
    <s v="SBrkr"/>
    <n v="1501"/>
    <n v="0.79899980961595218"/>
    <x v="0"/>
    <n v="0"/>
    <n v="0"/>
    <n v="1501"/>
    <n v="1"/>
    <n v="0"/>
    <n v="2"/>
    <n v="0"/>
    <n v="3"/>
    <n v="1"/>
    <s v="Gd"/>
    <n v="6"/>
    <s v="Typ"/>
    <n v="0"/>
    <s v="NA"/>
    <s v="Attchd"/>
    <n v="1999"/>
    <s v="RFn"/>
    <n v="2"/>
    <n v="577"/>
    <s v="TA"/>
    <s v="TA"/>
    <s v="Y"/>
    <n v="144"/>
    <n v="29"/>
    <n v="0"/>
    <n v="0"/>
    <n v="0"/>
    <n v="0"/>
    <s v="NA"/>
    <s v="NA"/>
    <s v="NA"/>
    <n v="0"/>
    <n v="6"/>
    <n v="2009"/>
    <s v="WD"/>
    <s v="Normal"/>
    <n v="204000"/>
    <m/>
  </r>
  <r>
    <x v="410"/>
    <n v="60"/>
    <s v="RL"/>
    <s v="NA"/>
    <n v="9303"/>
    <s v="Pave"/>
    <s v="NA"/>
    <s v="IR1"/>
    <s v="Lvl"/>
    <s v="AllPub"/>
    <s v="Corner"/>
    <s v="Gtl"/>
    <s v="Timber"/>
    <s v="Norm"/>
    <s v="Norm"/>
    <s v="1Fam"/>
    <x v="0"/>
    <x v="4"/>
    <n v="5"/>
    <n v="1996"/>
    <n v="1997"/>
    <s v="Hip"/>
    <s v="CompShg"/>
    <s v="VinylSd"/>
    <s v="VinylSd"/>
    <s v="BrkFace"/>
    <n v="42"/>
    <s v="Gd"/>
    <s v="TA"/>
    <s v="PConc"/>
    <s v="Ex"/>
    <s v="TA"/>
    <s v="No"/>
    <s v="ALQ"/>
    <n v="742"/>
    <s v="Unf"/>
    <n v="0"/>
    <n v="130"/>
    <n v="872"/>
    <s v="GasA"/>
    <s v="Ex"/>
    <s v="Y"/>
    <s v="SBrkr"/>
    <n v="888"/>
    <n v="0.89698882557659865"/>
    <x v="1"/>
    <n v="868"/>
    <n v="0"/>
    <n v="1756"/>
    <n v="1"/>
    <n v="0"/>
    <n v="2"/>
    <n v="1"/>
    <n v="3"/>
    <n v="1"/>
    <s v="TA"/>
    <n v="7"/>
    <s v="Typ"/>
    <n v="0"/>
    <s v="NA"/>
    <s v="Attchd"/>
    <n v="1996"/>
    <s v="Fin"/>
    <n v="2"/>
    <n v="422"/>
    <s v="TA"/>
    <s v="TA"/>
    <s v="Y"/>
    <n v="144"/>
    <n v="122"/>
    <n v="0"/>
    <n v="0"/>
    <n v="0"/>
    <n v="0"/>
    <s v="NA"/>
    <s v="NA"/>
    <s v="NA"/>
    <n v="0"/>
    <n v="7"/>
    <n v="2007"/>
    <s v="WD"/>
    <s v="Normal"/>
    <n v="204000"/>
    <m/>
  </r>
  <r>
    <x v="411"/>
    <n v="20"/>
    <s v="RL"/>
    <n v="73"/>
    <n v="11883"/>
    <s v="Pave"/>
    <s v="NA"/>
    <s v="Reg"/>
    <s v="Lvl"/>
    <s v="AllPub"/>
    <s v="Inside"/>
    <s v="Gtl"/>
    <s v="CollgCr"/>
    <s v="Norm"/>
    <s v="Norm"/>
    <s v="1Fam"/>
    <x v="1"/>
    <x v="3"/>
    <n v="5"/>
    <n v="1996"/>
    <n v="1996"/>
    <s v="Hip"/>
    <s v="CompShg"/>
    <s v="VinylSd"/>
    <s v="VinylSd"/>
    <s v="BrkFace"/>
    <n v="196"/>
    <s v="Gd"/>
    <s v="TA"/>
    <s v="PConc"/>
    <s v="Gd"/>
    <s v="TA"/>
    <s v="Gd"/>
    <s v="GLQ"/>
    <n v="690"/>
    <s v="Unf"/>
    <n v="0"/>
    <n v="814"/>
    <n v="1504"/>
    <s v="GasA"/>
    <s v="Ex"/>
    <s v="Y"/>
    <s v="SBrkr"/>
    <n v="1504"/>
    <n v="0.15135470685296615"/>
    <x v="0"/>
    <n v="0"/>
    <n v="0"/>
    <n v="1504"/>
    <n v="1"/>
    <n v="0"/>
    <n v="2"/>
    <n v="0"/>
    <n v="3"/>
    <n v="1"/>
    <s v="Gd"/>
    <n v="6"/>
    <s v="Typ"/>
    <n v="1"/>
    <s v="TA"/>
    <s v="Attchd"/>
    <n v="1996"/>
    <s v="Fin"/>
    <n v="2"/>
    <n v="478"/>
    <s v="TA"/>
    <s v="TA"/>
    <s v="Y"/>
    <n v="115"/>
    <n v="66"/>
    <n v="0"/>
    <n v="0"/>
    <n v="0"/>
    <n v="0"/>
    <s v="NA"/>
    <s v="NA"/>
    <s v="NA"/>
    <n v="0"/>
    <n v="6"/>
    <n v="2009"/>
    <s v="WD"/>
    <s v="Normal"/>
    <n v="203000"/>
    <m/>
  </r>
  <r>
    <x v="412"/>
    <n v="20"/>
    <s v="RL"/>
    <n v="68"/>
    <n v="8814"/>
    <s v="Pave"/>
    <s v="NA"/>
    <s v="Reg"/>
    <s v="Lvl"/>
    <s v="AllPub"/>
    <s v="Inside"/>
    <s v="Gtl"/>
    <s v="CollgCr"/>
    <s v="Norm"/>
    <s v="Norm"/>
    <s v="1Fam"/>
    <x v="1"/>
    <x v="3"/>
    <n v="5"/>
    <n v="2005"/>
    <n v="2007"/>
    <s v="Gable"/>
    <s v="CompShg"/>
    <s v="VinylSd"/>
    <s v="VinylSd"/>
    <s v="BrkFace"/>
    <n v="80"/>
    <s v="Gd"/>
    <s v="TA"/>
    <s v="PConc"/>
    <s v="Gd"/>
    <s v="TA"/>
    <s v="No"/>
    <s v="GLQ"/>
    <n v="925"/>
    <s v="Unf"/>
    <n v="0"/>
    <n v="349"/>
    <n v="1274"/>
    <s v="GasA"/>
    <s v="Ex"/>
    <s v="Y"/>
    <s v="SBrkr"/>
    <n v="1274"/>
    <n v="0.97090894915188386"/>
    <x v="0"/>
    <n v="0"/>
    <n v="0"/>
    <n v="1274"/>
    <n v="1"/>
    <n v="0"/>
    <n v="2"/>
    <n v="0"/>
    <n v="3"/>
    <n v="1"/>
    <s v="Gd"/>
    <n v="6"/>
    <s v="Typ"/>
    <n v="0"/>
    <s v="NA"/>
    <s v="Attchd"/>
    <n v="2005"/>
    <s v="RFn"/>
    <n v="2"/>
    <n v="508"/>
    <s v="TA"/>
    <s v="TA"/>
    <s v="Y"/>
    <n v="264"/>
    <n v="98"/>
    <n v="0"/>
    <n v="0"/>
    <n v="0"/>
    <n v="0"/>
    <s v="NA"/>
    <s v="NA"/>
    <s v="NA"/>
    <n v="0"/>
    <n v="1"/>
    <n v="2007"/>
    <s v="New"/>
    <s v="Partial"/>
    <n v="203000"/>
    <m/>
  </r>
  <r>
    <x v="413"/>
    <n v="60"/>
    <s v="RL"/>
    <n v="85"/>
    <n v="14191"/>
    <s v="Pave"/>
    <s v="NA"/>
    <s v="Reg"/>
    <s v="Lvl"/>
    <s v="AllPub"/>
    <s v="Inside"/>
    <s v="Gtl"/>
    <s v="Timber"/>
    <s v="Norm"/>
    <s v="Norm"/>
    <s v="1Fam"/>
    <x v="0"/>
    <x v="2"/>
    <n v="5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67"/>
    <n v="967"/>
    <s v="GasA"/>
    <s v="Ex"/>
    <s v="Y"/>
    <s v="SBrkr"/>
    <n v="993"/>
    <n v="0.77089596126397575"/>
    <x v="1"/>
    <n v="915"/>
    <n v="0"/>
    <n v="1908"/>
    <n v="0"/>
    <n v="0"/>
    <n v="2"/>
    <n v="1"/>
    <n v="4"/>
    <n v="1"/>
    <s v="Gd"/>
    <n v="9"/>
    <s v="Typ"/>
    <n v="0"/>
    <s v="NA"/>
    <s v="Attchd"/>
    <n v="2002"/>
    <s v="Fin"/>
    <n v="2"/>
    <n v="431"/>
    <s v="TA"/>
    <s v="TA"/>
    <s v="Y"/>
    <n v="135"/>
    <n v="0"/>
    <n v="0"/>
    <n v="0"/>
    <n v="0"/>
    <n v="0"/>
    <s v="NA"/>
    <s v="NA"/>
    <s v="NA"/>
    <n v="0"/>
    <n v="4"/>
    <n v="2010"/>
    <s v="WD"/>
    <s v="Normal"/>
    <n v="202900"/>
    <m/>
  </r>
  <r>
    <x v="414"/>
    <n v="120"/>
    <s v="RL"/>
    <n v="40"/>
    <n v="6792"/>
    <s v="Pave"/>
    <s v="NA"/>
    <s v="IR1"/>
    <s v="Lvl"/>
    <s v="AllPub"/>
    <s v="Inside"/>
    <s v="Gtl"/>
    <s v="NridgHt"/>
    <s v="Norm"/>
    <s v="Norm"/>
    <s v="TwnhsE"/>
    <x v="1"/>
    <x v="3"/>
    <n v="5"/>
    <n v="2005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.60695123610172563"/>
    <x v="0"/>
    <n v="0"/>
    <n v="0"/>
    <n v="1368"/>
    <n v="0"/>
    <n v="0"/>
    <n v="2"/>
    <n v="0"/>
    <n v="2"/>
    <n v="1"/>
    <s v="Gd"/>
    <n v="6"/>
    <s v="Typ"/>
    <n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n v="3"/>
    <n v="2006"/>
    <s v="New"/>
    <s v="Partial"/>
    <n v="202665"/>
    <m/>
  </r>
  <r>
    <x v="415"/>
    <n v="120"/>
    <s v="RL"/>
    <n v="44"/>
    <n v="6442"/>
    <s v="Pave"/>
    <s v="NA"/>
    <s v="IR1"/>
    <s v="Lvl"/>
    <s v="AllPub"/>
    <s v="Inside"/>
    <s v="Gtl"/>
    <s v="NridgHt"/>
    <s v="Norm"/>
    <s v="Norm"/>
    <s v="TwnhsE"/>
    <x v="1"/>
    <x v="2"/>
    <n v="5"/>
    <n v="2006"/>
    <n v="2006"/>
    <s v="Gable"/>
    <s v="CompShg"/>
    <s v="VinylSd"/>
    <s v="VinylSd"/>
    <s v="Stone"/>
    <n v="178"/>
    <s v="Gd"/>
    <s v="TA"/>
    <s v="PConc"/>
    <s v="Gd"/>
    <s v="Gd"/>
    <s v="Mn"/>
    <s v="GLQ"/>
    <n v="24"/>
    <s v="Unf"/>
    <n v="0"/>
    <n v="1346"/>
    <n v="1370"/>
    <s v="GasA"/>
    <s v="Ex"/>
    <s v="Y"/>
    <s v="SBrkr"/>
    <n v="1370"/>
    <n v="0.65637292890287946"/>
    <x v="0"/>
    <n v="0"/>
    <n v="0"/>
    <n v="1370"/>
    <n v="0"/>
    <n v="0"/>
    <n v="2"/>
    <n v="0"/>
    <n v="2"/>
    <n v="1"/>
    <s v="Gd"/>
    <n v="6"/>
    <s v="Typ"/>
    <n v="1"/>
    <s v="Gd"/>
    <s v="Attchd"/>
    <n v="2006"/>
    <s v="RFn"/>
    <n v="2"/>
    <n v="484"/>
    <s v="TA"/>
    <s v="TA"/>
    <s v="Y"/>
    <n v="120"/>
    <n v="49"/>
    <n v="0"/>
    <n v="0"/>
    <n v="0"/>
    <n v="0"/>
    <s v="NA"/>
    <s v="NA"/>
    <s v="NA"/>
    <n v="0"/>
    <n v="10"/>
    <n v="2007"/>
    <s v="WD"/>
    <s v="Normal"/>
    <n v="202500"/>
    <m/>
  </r>
  <r>
    <x v="416"/>
    <n v="20"/>
    <s v="RL"/>
    <n v="91"/>
    <n v="14145"/>
    <s v="Pave"/>
    <s v="NA"/>
    <s v="Reg"/>
    <s v="Lvl"/>
    <s v="AllPub"/>
    <s v="Corner"/>
    <s v="Gtl"/>
    <s v="NWAmes"/>
    <s v="Norm"/>
    <s v="Norm"/>
    <s v="1Fam"/>
    <x v="1"/>
    <x v="3"/>
    <n v="7"/>
    <n v="1984"/>
    <n v="1998"/>
    <s v="Gable"/>
    <s v="CompShg"/>
    <s v="Wd Sdng"/>
    <s v="Wd Sdng"/>
    <s v="None"/>
    <n v="0"/>
    <s v="Gd"/>
    <s v="TA"/>
    <s v="CBlock"/>
    <s v="Gd"/>
    <s v="TA"/>
    <s v="Mn"/>
    <s v="ALQ"/>
    <n v="213"/>
    <s v="Unf"/>
    <n v="0"/>
    <n v="995"/>
    <n v="1208"/>
    <s v="GasA"/>
    <s v="Ex"/>
    <s v="Y"/>
    <s v="SBrkr"/>
    <n v="1621"/>
    <n v="0.41337867507375736"/>
    <x v="0"/>
    <n v="0"/>
    <n v="0"/>
    <n v="1621"/>
    <n v="1"/>
    <n v="0"/>
    <n v="2"/>
    <n v="0"/>
    <n v="3"/>
    <n v="1"/>
    <s v="Gd"/>
    <n v="8"/>
    <s v="Typ"/>
    <n v="0"/>
    <s v="NA"/>
    <s v="Attchd"/>
    <n v="1984"/>
    <s v="RFn"/>
    <n v="2"/>
    <n v="440"/>
    <s v="TA"/>
    <s v="TA"/>
    <s v="Y"/>
    <n v="108"/>
    <n v="45"/>
    <n v="0"/>
    <n v="0"/>
    <n v="0"/>
    <n v="0"/>
    <s v="NA"/>
    <s v="NA"/>
    <s v="Shed"/>
    <n v="400"/>
    <n v="5"/>
    <n v="2006"/>
    <s v="WD"/>
    <s v="Normal"/>
    <n v="202500"/>
    <m/>
  </r>
  <r>
    <x v="417"/>
    <n v="120"/>
    <s v="RL"/>
    <n v="48"/>
    <n v="6955"/>
    <s v="Pave"/>
    <s v="NA"/>
    <s v="IR1"/>
    <s v="Lvl"/>
    <s v="AllPub"/>
    <s v="Inside"/>
    <s v="Gtl"/>
    <s v="NridgHt"/>
    <s v="Norm"/>
    <s v="Norm"/>
    <s v="TwnhsE"/>
    <x v="1"/>
    <x v="3"/>
    <n v="5"/>
    <n v="2005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.69854123359969023"/>
    <x v="0"/>
    <n v="0"/>
    <n v="0"/>
    <n v="1368"/>
    <n v="0"/>
    <n v="0"/>
    <n v="2"/>
    <n v="0"/>
    <n v="2"/>
    <n v="1"/>
    <s v="Gd"/>
    <n v="6"/>
    <s v="Typ"/>
    <n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n v="9"/>
    <n v="2006"/>
    <s v="New"/>
    <s v="Partial"/>
    <n v="202500"/>
    <m/>
  </r>
  <r>
    <x v="418"/>
    <n v="60"/>
    <s v="RL"/>
    <s v="NA"/>
    <n v="13700"/>
    <s v="Pave"/>
    <s v="NA"/>
    <s v="IR1"/>
    <s v="Lvl"/>
    <s v="AllPub"/>
    <s v="Inside"/>
    <s v="Gtl"/>
    <s v="NAmes"/>
    <s v="Norm"/>
    <s v="Norm"/>
    <s v="1Fam"/>
    <x v="0"/>
    <x v="3"/>
    <n v="6"/>
    <n v="1965"/>
    <n v="1988"/>
    <s v="Gable"/>
    <s v="CompShg"/>
    <s v="VinylSd"/>
    <s v="VinylSd"/>
    <s v="Stone"/>
    <n v="288"/>
    <s v="TA"/>
    <s v="TA"/>
    <s v="CBlock"/>
    <s v="TA"/>
    <s v="TA"/>
    <s v="Gd"/>
    <s v="ALQ"/>
    <n v="454"/>
    <s v="Unf"/>
    <n v="0"/>
    <n v="410"/>
    <n v="864"/>
    <s v="GasA"/>
    <s v="TA"/>
    <s v="Y"/>
    <s v="SBrkr"/>
    <n v="902"/>
    <n v="0.81576335239347908"/>
    <x v="1"/>
    <n v="918"/>
    <n v="0"/>
    <n v="1820"/>
    <n v="0"/>
    <n v="0"/>
    <n v="1"/>
    <n v="2"/>
    <n v="4"/>
    <n v="1"/>
    <s v="Gd"/>
    <n v="8"/>
    <s v="Typ"/>
    <n v="2"/>
    <s v="Gd"/>
    <s v="Attchd"/>
    <n v="1965"/>
    <s v="Unf"/>
    <n v="2"/>
    <n v="492"/>
    <s v="TA"/>
    <s v="TA"/>
    <s v="Y"/>
    <n v="60"/>
    <n v="84"/>
    <n v="0"/>
    <n v="0"/>
    <n v="273"/>
    <n v="0"/>
    <s v="NA"/>
    <s v="GdPrv"/>
    <s v="NA"/>
    <n v="0"/>
    <n v="5"/>
    <n v="2008"/>
    <s v="WD"/>
    <s v="Normal"/>
    <n v="201800"/>
    <m/>
  </r>
  <r>
    <x v="419"/>
    <n v="20"/>
    <s v="RL"/>
    <n v="129"/>
    <n v="9196"/>
    <s v="Pave"/>
    <s v="NA"/>
    <s v="IR1"/>
    <s v="Lvl"/>
    <s v="AllPub"/>
    <s v="Inside"/>
    <s v="Gtl"/>
    <s v="Mitchel"/>
    <s v="Norm"/>
    <s v="Norm"/>
    <s v="1Fam"/>
    <x v="1"/>
    <x v="3"/>
    <n v="5"/>
    <n v="2003"/>
    <n v="2003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560"/>
    <n v="1560"/>
    <s v="GasA"/>
    <s v="Ex"/>
    <s v="Y"/>
    <s v="SBrkr"/>
    <n v="1560"/>
    <n v="0.29012971500536322"/>
    <x v="0"/>
    <n v="0"/>
    <n v="0"/>
    <n v="1560"/>
    <n v="0"/>
    <n v="0"/>
    <n v="2"/>
    <n v="0"/>
    <n v="3"/>
    <n v="1"/>
    <s v="Gd"/>
    <n v="7"/>
    <s v="Typ"/>
    <n v="0"/>
    <s v="NA"/>
    <s v="Attchd"/>
    <n v="2003"/>
    <s v="Fin"/>
    <n v="2"/>
    <n v="573"/>
    <s v="TA"/>
    <s v="TA"/>
    <s v="Y"/>
    <n v="100"/>
    <n v="150"/>
    <n v="0"/>
    <n v="0"/>
    <n v="0"/>
    <n v="0"/>
    <s v="NA"/>
    <s v="NA"/>
    <s v="NA"/>
    <n v="0"/>
    <n v="4"/>
    <n v="2010"/>
    <s v="WD"/>
    <s v="Normal"/>
    <n v="201000"/>
    <m/>
  </r>
  <r>
    <x v="420"/>
    <n v="60"/>
    <s v="RL"/>
    <n v="70"/>
    <n v="8462"/>
    <s v="Pave"/>
    <s v="NA"/>
    <s v="IR1"/>
    <s v="Lvl"/>
    <s v="AllPub"/>
    <s v="Inside"/>
    <s v="Gtl"/>
    <s v="SawyerW"/>
    <s v="Norm"/>
    <s v="Norm"/>
    <s v="1Fam"/>
    <x v="0"/>
    <x v="4"/>
    <n v="5"/>
    <n v="1994"/>
    <n v="1994"/>
    <s v="Gable"/>
    <s v="CompShg"/>
    <s v="HdBoard"/>
    <s v="HdBoard"/>
    <s v="BrkFace"/>
    <n v="105"/>
    <s v="Gd"/>
    <s v="Gd"/>
    <s v="PConc"/>
    <s v="Gd"/>
    <s v="Gd"/>
    <s v="No"/>
    <s v="GLQ"/>
    <n v="814"/>
    <s v="Unf"/>
    <n v="0"/>
    <n v="114"/>
    <n v="928"/>
    <s v="GasA"/>
    <s v="Ex"/>
    <s v="Y"/>
    <s v="SBrkr"/>
    <n v="936"/>
    <n v="0.76850314330107394"/>
    <x v="1"/>
    <n v="785"/>
    <n v="0"/>
    <n v="1721"/>
    <n v="0"/>
    <n v="1"/>
    <n v="2"/>
    <n v="1"/>
    <n v="3"/>
    <n v="1"/>
    <s v="Gd"/>
    <n v="7"/>
    <s v="Typ"/>
    <n v="0"/>
    <s v="NA"/>
    <s v="Attchd"/>
    <n v="1994"/>
    <s v="RFn"/>
    <n v="2"/>
    <n v="471"/>
    <s v="TA"/>
    <s v="TA"/>
    <s v="Y"/>
    <n v="300"/>
    <n v="87"/>
    <n v="0"/>
    <n v="0"/>
    <n v="0"/>
    <n v="0"/>
    <s v="NA"/>
    <s v="NA"/>
    <s v="NA"/>
    <n v="0"/>
    <n v="7"/>
    <n v="2007"/>
    <s v="WD"/>
    <s v="Normal"/>
    <n v="201000"/>
    <m/>
  </r>
  <r>
    <x v="421"/>
    <n v="20"/>
    <s v="RL"/>
    <n v="73"/>
    <n v="8925"/>
    <s v="Pave"/>
    <s v="NA"/>
    <s v="IR1"/>
    <s v="HLS"/>
    <s v="AllPub"/>
    <s v="Inside"/>
    <s v="Gtl"/>
    <s v="Timber"/>
    <s v="Norm"/>
    <s v="Norm"/>
    <s v="1Fam"/>
    <x v="1"/>
    <x v="2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16"/>
    <s v="Unf"/>
    <n v="0"/>
    <n v="1450"/>
    <n v="1466"/>
    <s v="GasA"/>
    <s v="Ex"/>
    <s v="Y"/>
    <s v="SBrkr"/>
    <n v="1466"/>
    <n v="0.81078667813332506"/>
    <x v="0"/>
    <n v="0"/>
    <n v="0"/>
    <n v="1466"/>
    <n v="0"/>
    <n v="0"/>
    <n v="2"/>
    <n v="0"/>
    <n v="3"/>
    <n v="1"/>
    <s v="Gd"/>
    <n v="7"/>
    <s v="Typ"/>
    <n v="0"/>
    <s v="NA"/>
    <s v="Attchd"/>
    <n v="2007"/>
    <s v="Fin"/>
    <n v="3"/>
    <n v="610"/>
    <s v="TA"/>
    <s v="TA"/>
    <s v="Y"/>
    <n v="100"/>
    <n v="18"/>
    <n v="0"/>
    <n v="0"/>
    <n v="0"/>
    <n v="0"/>
    <s v="NA"/>
    <s v="NA"/>
    <s v="NA"/>
    <n v="0"/>
    <n v="7"/>
    <n v="2009"/>
    <s v="WD"/>
    <s v="Normal"/>
    <n v="201000"/>
    <m/>
  </r>
  <r>
    <x v="422"/>
    <n v="20"/>
    <s v="RL"/>
    <s v="NA"/>
    <n v="32668"/>
    <s v="Pave"/>
    <s v="NA"/>
    <s v="IR1"/>
    <s v="Lvl"/>
    <s v="AllPub"/>
    <s v="CulDSac"/>
    <s v="Gtl"/>
    <s v="Crawfor"/>
    <s v="Norm"/>
    <s v="Norm"/>
    <s v="1Fam"/>
    <x v="1"/>
    <x v="4"/>
    <n v="3"/>
    <n v="1957"/>
    <n v="1975"/>
    <s v="Hip"/>
    <s v="CompShg"/>
    <s v="Wd Sdng"/>
    <s v="Stone"/>
    <s v="NA"/>
    <s v="NA"/>
    <s v="Gd"/>
    <s v="TA"/>
    <s v="PConc"/>
    <s v="TA"/>
    <s v="TA"/>
    <s v="No"/>
    <s v="Rec"/>
    <n v="1219"/>
    <s v="Unf"/>
    <n v="0"/>
    <n v="816"/>
    <n v="2035"/>
    <s v="GasA"/>
    <s v="TA"/>
    <s v="Y"/>
    <s v="SBrkr"/>
    <n v="2515"/>
    <n v="0.31473779610449271"/>
    <x v="0"/>
    <n v="0"/>
    <n v="0"/>
    <n v="2515"/>
    <n v="1"/>
    <n v="0"/>
    <n v="3"/>
    <n v="0"/>
    <n v="4"/>
    <n v="2"/>
    <s v="TA"/>
    <n v="9"/>
    <s v="Maj1"/>
    <n v="2"/>
    <s v="TA"/>
    <s v="Attchd"/>
    <n v="1975"/>
    <s v="RFn"/>
    <n v="2"/>
    <n v="484"/>
    <s v="TA"/>
    <s v="TA"/>
    <s v="Y"/>
    <n v="0"/>
    <n v="0"/>
    <n v="200"/>
    <n v="0"/>
    <n v="0"/>
    <n v="0"/>
    <s v="NA"/>
    <s v="NA"/>
    <s v="NA"/>
    <n v="0"/>
    <n v="3"/>
    <n v="2007"/>
    <s v="WD"/>
    <s v="Alloca"/>
    <n v="200624"/>
    <m/>
  </r>
  <r>
    <x v="423"/>
    <n v="60"/>
    <s v="RL"/>
    <n v="70"/>
    <n v="8750"/>
    <s v="Pave"/>
    <s v="NA"/>
    <s v="Reg"/>
    <s v="Lvl"/>
    <s v="AllPub"/>
    <s v="Inside"/>
    <s v="Gtl"/>
    <s v="CollgCr"/>
    <s v="Norm"/>
    <s v="Norm"/>
    <s v="1Fam"/>
    <x v="0"/>
    <x v="4"/>
    <n v="5"/>
    <n v="1998"/>
    <n v="1998"/>
    <s v="Gable"/>
    <s v="CompShg"/>
    <s v="VinylSd"/>
    <s v="VinylSd"/>
    <s v="BrkFace"/>
    <n v="116"/>
    <s v="TA"/>
    <s v="TA"/>
    <s v="PConc"/>
    <s v="Gd"/>
    <s v="TA"/>
    <s v="No"/>
    <s v="GLQ"/>
    <n v="505"/>
    <s v="Unf"/>
    <n v="0"/>
    <n v="299"/>
    <n v="804"/>
    <s v="GasA"/>
    <s v="Ex"/>
    <s v="Y"/>
    <s v="SBrkr"/>
    <n v="804"/>
    <n v="0.97310771710621535"/>
    <x v="1"/>
    <n v="878"/>
    <n v="0"/>
    <n v="1682"/>
    <n v="0"/>
    <n v="0"/>
    <n v="2"/>
    <n v="1"/>
    <n v="3"/>
    <n v="1"/>
    <s v="Gd"/>
    <n v="7"/>
    <s v="Typ"/>
    <n v="0"/>
    <s v="NA"/>
    <s v="Attchd"/>
    <n v="1998"/>
    <s v="RFn"/>
    <n v="2"/>
    <n v="523"/>
    <s v="TA"/>
    <s v="TA"/>
    <s v="Y"/>
    <n v="0"/>
    <n v="77"/>
    <n v="0"/>
    <n v="0"/>
    <n v="0"/>
    <n v="0"/>
    <s v="NA"/>
    <s v="NA"/>
    <s v="NA"/>
    <n v="0"/>
    <n v="6"/>
    <n v="2010"/>
    <s v="WD"/>
    <s v="Normal"/>
    <n v="200500"/>
    <m/>
  </r>
  <r>
    <x v="424"/>
    <n v="50"/>
    <s v="RL"/>
    <n v="138"/>
    <n v="18030"/>
    <s v="Pave"/>
    <s v="NA"/>
    <s v="IR1"/>
    <s v="Bnk"/>
    <s v="AllPub"/>
    <s v="Inside"/>
    <s v="Gtl"/>
    <s v="ClearCr"/>
    <s v="Norm"/>
    <s v="Norm"/>
    <s v="1Fam"/>
    <x v="3"/>
    <x v="6"/>
    <n v="6"/>
    <n v="1946"/>
    <n v="1994"/>
    <s v="Gable"/>
    <s v="CompShg"/>
    <s v="MetalSd"/>
    <s v="MetalSd"/>
    <s v="None"/>
    <n v="0"/>
    <s v="TA"/>
    <s v="TA"/>
    <s v="CBlock"/>
    <s v="TA"/>
    <s v="TA"/>
    <s v="No"/>
    <s v="Rec"/>
    <n v="152"/>
    <s v="BLQ"/>
    <n v="469"/>
    <n v="977"/>
    <n v="1598"/>
    <s v="GasA"/>
    <s v="TA"/>
    <s v="Y"/>
    <s v="SBrkr"/>
    <n v="1636"/>
    <n v="0.40267127088215215"/>
    <x v="0"/>
    <n v="971"/>
    <n v="479"/>
    <n v="3086"/>
    <n v="0"/>
    <n v="0"/>
    <n v="3"/>
    <n v="0"/>
    <n v="3"/>
    <n v="1"/>
    <s v="Ex"/>
    <n v="12"/>
    <s v="Maj1"/>
    <n v="1"/>
    <s v="Gd"/>
    <s v="NA"/>
    <s v="NA"/>
    <s v="NA"/>
    <n v="0"/>
    <n v="0"/>
    <s v="NA"/>
    <s v="NA"/>
    <s v="Y"/>
    <n v="122"/>
    <n v="0"/>
    <n v="0"/>
    <n v="0"/>
    <n v="0"/>
    <n v="0"/>
    <s v="NA"/>
    <s v="MnPrv"/>
    <s v="NA"/>
    <n v="0"/>
    <n v="3"/>
    <n v="2007"/>
    <s v="WD"/>
    <s v="Normal"/>
    <n v="200500"/>
    <m/>
  </r>
  <r>
    <x v="425"/>
    <n v="20"/>
    <s v="RL"/>
    <n v="103"/>
    <n v="11175"/>
    <s v="Pave"/>
    <s v="NA"/>
    <s v="IR1"/>
    <s v="Lvl"/>
    <s v="AllPub"/>
    <s v="Corner"/>
    <s v="Gtl"/>
    <s v="CollgCr"/>
    <s v="Norm"/>
    <s v="Norm"/>
    <s v="1Fam"/>
    <x v="1"/>
    <x v="3"/>
    <n v="5"/>
    <n v="2007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16"/>
    <n v="1316"/>
    <s v="GasA"/>
    <s v="Ex"/>
    <s v="Y"/>
    <s v="SBrkr"/>
    <n v="1316"/>
    <n v="0.18946360696663012"/>
    <x v="0"/>
    <n v="0"/>
    <n v="0"/>
    <n v="1316"/>
    <n v="0"/>
    <n v="0"/>
    <n v="2"/>
    <n v="0"/>
    <n v="3"/>
    <n v="1"/>
    <s v="Gd"/>
    <n v="6"/>
    <s v="Typ"/>
    <n v="1"/>
    <s v="Gd"/>
    <s v="Attchd"/>
    <n v="2007"/>
    <s v="Fin"/>
    <n v="2"/>
    <n v="440"/>
    <s v="TA"/>
    <s v="TA"/>
    <s v="Y"/>
    <n v="0"/>
    <n v="20"/>
    <n v="0"/>
    <n v="0"/>
    <n v="0"/>
    <n v="0"/>
    <s v="NA"/>
    <s v="NA"/>
    <s v="NA"/>
    <n v="0"/>
    <n v="10"/>
    <n v="2007"/>
    <s v="New"/>
    <s v="Partial"/>
    <n v="200141"/>
    <m/>
  </r>
  <r>
    <x v="426"/>
    <n v="70"/>
    <s v="RL"/>
    <n v="54"/>
    <n v="7588"/>
    <s v="Pave"/>
    <s v="NA"/>
    <s v="Reg"/>
    <s v="Lvl"/>
    <s v="AllPub"/>
    <s v="Inside"/>
    <s v="Gtl"/>
    <s v="Crawfor"/>
    <s v="Norm"/>
    <s v="Norm"/>
    <s v="1Fam"/>
    <x v="0"/>
    <x v="3"/>
    <n v="6"/>
    <n v="1920"/>
    <n v="1950"/>
    <s v="Gable"/>
    <s v="CompShg"/>
    <s v="Stucco"/>
    <s v="Stucco"/>
    <s v="None"/>
    <n v="0"/>
    <s v="TA"/>
    <s v="TA"/>
    <s v="BrkTil"/>
    <s v="Fa"/>
    <s v="TA"/>
    <s v="No"/>
    <s v="LwQ"/>
    <n v="352"/>
    <s v="Unf"/>
    <n v="0"/>
    <n v="441"/>
    <n v="793"/>
    <s v="GasA"/>
    <s v="Gd"/>
    <s v="Y"/>
    <s v="SBrkr"/>
    <n v="901"/>
    <n v="0.51238445487898265"/>
    <x v="1"/>
    <n v="901"/>
    <n v="0"/>
    <n v="1802"/>
    <n v="0"/>
    <n v="0"/>
    <n v="1"/>
    <n v="1"/>
    <n v="4"/>
    <n v="1"/>
    <s v="TA"/>
    <n v="9"/>
    <s v="Typ"/>
    <n v="1"/>
    <s v="Gd"/>
    <s v="Detchd"/>
    <n v="1920"/>
    <s v="Unf"/>
    <n v="1"/>
    <n v="216"/>
    <s v="Fa"/>
    <s v="TA"/>
    <s v="Y"/>
    <n v="0"/>
    <n v="0"/>
    <n v="40"/>
    <n v="0"/>
    <n v="0"/>
    <n v="0"/>
    <s v="NA"/>
    <s v="NA"/>
    <s v="NA"/>
    <n v="0"/>
    <n v="7"/>
    <n v="2006"/>
    <s v="WD"/>
    <s v="Normal"/>
    <n v="200100"/>
    <m/>
  </r>
  <r>
    <x v="427"/>
    <n v="60"/>
    <s v="RL"/>
    <s v="NA"/>
    <n v="10382"/>
    <s v="Pave"/>
    <s v="NA"/>
    <s v="IR1"/>
    <s v="Lvl"/>
    <s v="AllPub"/>
    <s v="Corner"/>
    <s v="Gtl"/>
    <s v="NWAmes"/>
    <s v="PosN"/>
    <s v="Norm"/>
    <s v="1Fam"/>
    <x v="0"/>
    <x v="3"/>
    <n v="6"/>
    <n v="1973"/>
    <n v="1973"/>
    <s v="Gable"/>
    <s v="CompShg"/>
    <s v="HdBoard"/>
    <s v="HdBoard"/>
    <s v="Stone"/>
    <n v="240"/>
    <s v="TA"/>
    <s v="TA"/>
    <s v="CBlock"/>
    <s v="Gd"/>
    <s v="TA"/>
    <s v="Mn"/>
    <s v="ALQ"/>
    <n v="859"/>
    <s v="BLQ"/>
    <n v="32"/>
    <n v="216"/>
    <n v="1107"/>
    <s v="GasA"/>
    <s v="Ex"/>
    <s v="Y"/>
    <s v="SBrkr"/>
    <n v="1107"/>
    <n v="0.81066054241862506"/>
    <x v="0"/>
    <n v="983"/>
    <n v="0"/>
    <n v="2090"/>
    <n v="1"/>
    <n v="0"/>
    <n v="2"/>
    <n v="1"/>
    <n v="3"/>
    <n v="1"/>
    <s v="TA"/>
    <n v="7"/>
    <s v="Typ"/>
    <n v="2"/>
    <s v="TA"/>
    <s v="Attchd"/>
    <n v="1973"/>
    <s v="RFn"/>
    <n v="2"/>
    <n v="484"/>
    <s v="TA"/>
    <s v="TA"/>
    <s v="Y"/>
    <n v="235"/>
    <n v="204"/>
    <n v="228"/>
    <n v="0"/>
    <n v="0"/>
    <n v="0"/>
    <s v="NA"/>
    <s v="NA"/>
    <s v="Shed"/>
    <n v="350"/>
    <n v="11"/>
    <n v="2009"/>
    <s v="WD"/>
    <s v="Normal"/>
    <n v="200000"/>
    <m/>
  </r>
  <r>
    <x v="428"/>
    <n v="50"/>
    <s v="RM"/>
    <n v="63"/>
    <n v="11426"/>
    <s v="Pave"/>
    <s v="NA"/>
    <s v="Reg"/>
    <s v="Lvl"/>
    <s v="AllPub"/>
    <s v="Inside"/>
    <s v="Gtl"/>
    <s v="OldTown"/>
    <s v="Norm"/>
    <s v="Norm"/>
    <s v="1Fam"/>
    <x v="3"/>
    <x v="3"/>
    <n v="5"/>
    <n v="2003"/>
    <n v="200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362"/>
    <n v="1362"/>
    <s v="GasA"/>
    <s v="Ex"/>
    <s v="Y"/>
    <s v="SBrkr"/>
    <n v="1362"/>
    <n v="0.96666037129379057"/>
    <x v="0"/>
    <n v="720"/>
    <n v="0"/>
    <n v="2082"/>
    <n v="0"/>
    <n v="0"/>
    <n v="2"/>
    <n v="1"/>
    <n v="3"/>
    <n v="1"/>
    <s v="Gd"/>
    <n v="6"/>
    <s v="Mod"/>
    <n v="0"/>
    <s v="NA"/>
    <s v="Detchd"/>
    <n v="2003"/>
    <s v="Unf"/>
    <n v="2"/>
    <n v="484"/>
    <s v="TA"/>
    <s v="TA"/>
    <s v="N"/>
    <n v="280"/>
    <n v="238"/>
    <n v="0"/>
    <n v="0"/>
    <n v="0"/>
    <n v="0"/>
    <s v="NA"/>
    <s v="NA"/>
    <s v="NA"/>
    <n v="0"/>
    <n v="6"/>
    <n v="2008"/>
    <s v="WD"/>
    <s v="Normal"/>
    <n v="200000"/>
    <m/>
  </r>
  <r>
    <x v="429"/>
    <n v="60"/>
    <s v="RL"/>
    <s v="NA"/>
    <n v="8068"/>
    <s v="Pave"/>
    <s v="NA"/>
    <s v="IR1"/>
    <s v="Lvl"/>
    <s v="AllPub"/>
    <s v="Inside"/>
    <s v="Gtl"/>
    <s v="Gilbert"/>
    <s v="Norm"/>
    <s v="Norm"/>
    <s v="1Fam"/>
    <x v="0"/>
    <x v="4"/>
    <n v="5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010"/>
    <n v="1010"/>
    <s v="GasA"/>
    <s v="Ex"/>
    <s v="Y"/>
    <s v="SBrkr"/>
    <n v="1010"/>
    <n v="0.30128151127186031"/>
    <x v="1"/>
    <n v="1257"/>
    <n v="0"/>
    <n v="2267"/>
    <n v="0"/>
    <n v="0"/>
    <n v="2"/>
    <n v="1"/>
    <n v="4"/>
    <n v="1"/>
    <s v="Gd"/>
    <n v="8"/>
    <s v="Typ"/>
    <n v="1"/>
    <s v="TA"/>
    <s v="BuiltIn"/>
    <n v="2002"/>
    <s v="RFn"/>
    <n v="2"/>
    <n v="390"/>
    <s v="TA"/>
    <s v="TA"/>
    <s v="Y"/>
    <n v="120"/>
    <n v="46"/>
    <n v="0"/>
    <n v="0"/>
    <n v="0"/>
    <n v="0"/>
    <s v="NA"/>
    <s v="NA"/>
    <s v="NA"/>
    <n v="0"/>
    <n v="12"/>
    <n v="2009"/>
    <s v="ConLI"/>
    <s v="Normal"/>
    <n v="200000"/>
    <m/>
  </r>
  <r>
    <x v="430"/>
    <n v="190"/>
    <s v="RH"/>
    <n v="60"/>
    <n v="10896"/>
    <s v="Pave"/>
    <s v="Pave"/>
    <s v="Reg"/>
    <s v="Bnk"/>
    <s v="AllPub"/>
    <s v="Inside"/>
    <s v="Gtl"/>
    <s v="SWISU"/>
    <s v="Feedr"/>
    <s v="Norm"/>
    <s v="2fmCon"/>
    <x v="2"/>
    <x v="4"/>
    <n v="7"/>
    <n v="1914"/>
    <n v="1995"/>
    <s v="Hip"/>
    <s v="CompShg"/>
    <s v="VinylSd"/>
    <s v="VinylSd"/>
    <s v="None"/>
    <n v="0"/>
    <s v="Fa"/>
    <s v="TA"/>
    <s v="CBlock"/>
    <s v="TA"/>
    <s v="Fa"/>
    <s v="No"/>
    <s v="LwQ"/>
    <n v="256"/>
    <s v="Unf"/>
    <n v="0"/>
    <n v="1184"/>
    <n v="1440"/>
    <s v="GasA"/>
    <s v="Ex"/>
    <s v="Y"/>
    <s v="FuseA"/>
    <n v="1440"/>
    <n v="0.59478476332632257"/>
    <x v="0"/>
    <n v="1440"/>
    <n v="515"/>
    <n v="3395"/>
    <n v="0"/>
    <n v="0"/>
    <n v="2"/>
    <n v="0"/>
    <n v="8"/>
    <n v="2"/>
    <s v="Fa"/>
    <n v="14"/>
    <s v="Typ"/>
    <n v="0"/>
    <s v="NA"/>
    <s v="NA"/>
    <s v="NA"/>
    <s v="NA"/>
    <n v="0"/>
    <n v="0"/>
    <s v="NA"/>
    <s v="NA"/>
    <s v="N"/>
    <n v="0"/>
    <n v="110"/>
    <n v="0"/>
    <n v="0"/>
    <n v="0"/>
    <n v="0"/>
    <s v="NA"/>
    <s v="NA"/>
    <s v="NA"/>
    <n v="0"/>
    <n v="3"/>
    <n v="2007"/>
    <s v="WD"/>
    <s v="Abnorml"/>
    <n v="200000"/>
    <m/>
  </r>
  <r>
    <x v="431"/>
    <n v="60"/>
    <s v="RL"/>
    <n v="79"/>
    <n v="12798"/>
    <s v="Pave"/>
    <s v="NA"/>
    <s v="IR1"/>
    <s v="HLS"/>
    <s v="AllPub"/>
    <s v="Inside"/>
    <s v="Mod"/>
    <s v="ClearCr"/>
    <s v="Feedr"/>
    <s v="Norm"/>
    <s v="1Fam"/>
    <x v="0"/>
    <x v="4"/>
    <n v="5"/>
    <n v="1997"/>
    <n v="1997"/>
    <s v="Gable"/>
    <s v="CompShg"/>
    <s v="VinylSd"/>
    <s v="VinylSd"/>
    <s v="None"/>
    <n v="0"/>
    <s v="TA"/>
    <s v="TA"/>
    <s v="PConc"/>
    <s v="Gd"/>
    <s v="TA"/>
    <s v="Gd"/>
    <s v="GLQ"/>
    <n v="462"/>
    <s v="Unf"/>
    <n v="0"/>
    <n v="154"/>
    <n v="616"/>
    <s v="GasA"/>
    <s v="Gd"/>
    <s v="Y"/>
    <s v="SBrkr"/>
    <n v="616"/>
    <n v="0.9603680150768249"/>
    <x v="1"/>
    <n v="1072"/>
    <n v="0"/>
    <n v="1688"/>
    <n v="1"/>
    <n v="0"/>
    <n v="2"/>
    <n v="1"/>
    <n v="4"/>
    <n v="1"/>
    <s v="Gd"/>
    <n v="8"/>
    <s v="Typ"/>
    <n v="0"/>
    <s v="NA"/>
    <s v="Attchd"/>
    <n v="1997"/>
    <s v="RFn"/>
    <n v="2"/>
    <n v="603"/>
    <s v="TA"/>
    <s v="TA"/>
    <s v="Y"/>
    <n v="403"/>
    <n v="114"/>
    <n v="185"/>
    <n v="0"/>
    <n v="0"/>
    <n v="0"/>
    <s v="NA"/>
    <s v="NA"/>
    <s v="Shed"/>
    <n v="400"/>
    <n v="5"/>
    <n v="2008"/>
    <s v="WD"/>
    <s v="Normal"/>
    <n v="200000"/>
    <m/>
  </r>
  <r>
    <x v="432"/>
    <n v="20"/>
    <s v="RL"/>
    <n v="70"/>
    <n v="9135"/>
    <s v="Pave"/>
    <s v="NA"/>
    <s v="Reg"/>
    <s v="Lvl"/>
    <s v="AllPub"/>
    <s v="Inside"/>
    <s v="Gtl"/>
    <s v="CollgCr"/>
    <s v="Norm"/>
    <s v="Norm"/>
    <s v="1Fam"/>
    <x v="1"/>
    <x v="4"/>
    <n v="5"/>
    <n v="2003"/>
    <n v="2003"/>
    <s v="Gable"/>
    <s v="CompShg"/>
    <s v="VinylSd"/>
    <s v="VinylSd"/>
    <s v="BrkFace"/>
    <n v="120"/>
    <s v="Gd"/>
    <s v="TA"/>
    <s v="PConc"/>
    <s v="Gd"/>
    <s v="TA"/>
    <s v="Av"/>
    <s v="GLQ"/>
    <n v="340"/>
    <s v="Unf"/>
    <n v="0"/>
    <n v="1342"/>
    <n v="1682"/>
    <s v="GasA"/>
    <s v="Ex"/>
    <s v="Y"/>
    <s v="SBrkr"/>
    <n v="1700"/>
    <n v="0.15734254167546435"/>
    <x v="0"/>
    <n v="0"/>
    <n v="0"/>
    <n v="1700"/>
    <n v="1"/>
    <n v="0"/>
    <n v="2"/>
    <n v="0"/>
    <n v="3"/>
    <n v="1"/>
    <s v="Gd"/>
    <n v="7"/>
    <s v="Typ"/>
    <n v="0"/>
    <s v="NA"/>
    <s v="Attchd"/>
    <n v="2003"/>
    <s v="RFn"/>
    <n v="2"/>
    <n v="544"/>
    <s v="TA"/>
    <s v="TA"/>
    <s v="Y"/>
    <n v="192"/>
    <n v="23"/>
    <n v="0"/>
    <n v="0"/>
    <n v="0"/>
    <n v="0"/>
    <s v="NA"/>
    <s v="NA"/>
    <s v="NA"/>
    <n v="0"/>
    <n v="5"/>
    <n v="2006"/>
    <s v="WD"/>
    <s v="Normal"/>
    <n v="200000"/>
    <m/>
  </r>
  <r>
    <x v="433"/>
    <n v="60"/>
    <s v="RL"/>
    <n v="95"/>
    <n v="13450"/>
    <s v="Pave"/>
    <s v="NA"/>
    <s v="IR1"/>
    <s v="Lvl"/>
    <s v="AllPub"/>
    <s v="Corner"/>
    <s v="Gtl"/>
    <s v="CollgCr"/>
    <s v="Norm"/>
    <s v="Norm"/>
    <s v="1Fam"/>
    <x v="0"/>
    <x v="3"/>
    <n v="5"/>
    <n v="2002"/>
    <n v="2002"/>
    <s v="Gable"/>
    <s v="CompShg"/>
    <s v="VinylSd"/>
    <s v="VinylSd"/>
    <s v="None"/>
    <n v="0"/>
    <s v="Gd"/>
    <s v="TA"/>
    <s v="PConc"/>
    <s v="Gd"/>
    <s v="TA"/>
    <s v="No"/>
    <s v="GLQ"/>
    <n v="700"/>
    <s v="Unf"/>
    <n v="0"/>
    <n v="216"/>
    <n v="916"/>
    <s v="GasA"/>
    <s v="Ex"/>
    <s v="Y"/>
    <s v="SBrkr"/>
    <n v="920"/>
    <n v="0.86098442164915012"/>
    <x v="1"/>
    <n v="941"/>
    <n v="0"/>
    <n v="1861"/>
    <n v="1"/>
    <n v="0"/>
    <n v="2"/>
    <n v="1"/>
    <n v="3"/>
    <n v="1"/>
    <s v="Gd"/>
    <n v="8"/>
    <s v="Typ"/>
    <n v="0"/>
    <s v="NA"/>
    <s v="BuiltIn"/>
    <n v="2002"/>
    <s v="RFn"/>
    <n v="2"/>
    <n v="492"/>
    <s v="TA"/>
    <s v="TA"/>
    <s v="Y"/>
    <n v="146"/>
    <n v="91"/>
    <n v="0"/>
    <n v="0"/>
    <n v="0"/>
    <n v="0"/>
    <s v="NA"/>
    <s v="NA"/>
    <s v="NA"/>
    <n v="0"/>
    <n v="6"/>
    <n v="2006"/>
    <s v="WD"/>
    <s v="Normal"/>
    <n v="200000"/>
    <m/>
  </r>
  <r>
    <x v="434"/>
    <n v="90"/>
    <s v="RL"/>
    <n v="91"/>
    <n v="11643"/>
    <s v="Pave"/>
    <s v="NA"/>
    <s v="Reg"/>
    <s v="Lvl"/>
    <s v="AllPub"/>
    <s v="Inside"/>
    <s v="Gtl"/>
    <s v="NAmes"/>
    <s v="Artery"/>
    <s v="Norm"/>
    <s v="Duplex"/>
    <x v="0"/>
    <x v="6"/>
    <n v="5"/>
    <n v="1969"/>
    <n v="1969"/>
    <s v="Gable"/>
    <s v="CompShg"/>
    <s v="MetalSd"/>
    <s v="MetalSd"/>
    <s v="BrkFace"/>
    <n v="368"/>
    <s v="TA"/>
    <s v="TA"/>
    <s v="CBlock"/>
    <s v="TA"/>
    <s v="TA"/>
    <s v="No"/>
    <s v="LwQ"/>
    <n v="500"/>
    <s v="Unf"/>
    <n v="0"/>
    <n v="748"/>
    <n v="1248"/>
    <s v="GasA"/>
    <s v="TA"/>
    <s v="Y"/>
    <s v="SBrkr"/>
    <n v="1338"/>
    <n v="0.83253300501435379"/>
    <x v="0"/>
    <n v="1296"/>
    <n v="0"/>
    <n v="2634"/>
    <n v="1"/>
    <n v="1"/>
    <n v="2"/>
    <n v="2"/>
    <n v="6"/>
    <n v="2"/>
    <s v="TA"/>
    <n v="12"/>
    <s v="Typ"/>
    <n v="0"/>
    <s v="NA"/>
    <s v="Detchd"/>
    <n v="1969"/>
    <s v="Unf"/>
    <n v="4"/>
    <n v="968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200000"/>
    <m/>
  </r>
  <r>
    <x v="435"/>
    <n v="60"/>
    <s v="RL"/>
    <s v="NA"/>
    <n v="11214"/>
    <s v="Pave"/>
    <s v="NA"/>
    <s v="IR1"/>
    <s v="Lvl"/>
    <s v="AllPub"/>
    <s v="Corner"/>
    <s v="Gtl"/>
    <s v="Gilbert"/>
    <s v="Norm"/>
    <s v="Norm"/>
    <s v="1Fam"/>
    <x v="0"/>
    <x v="3"/>
    <n v="5"/>
    <n v="1998"/>
    <n v="1999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30"/>
    <n v="930"/>
    <s v="GasA"/>
    <s v="Gd"/>
    <s v="Y"/>
    <s v="SBrkr"/>
    <n v="956"/>
    <n v="0.93688926058432409"/>
    <x v="1"/>
    <n v="930"/>
    <n v="0"/>
    <n v="1886"/>
    <n v="0"/>
    <n v="0"/>
    <n v="2"/>
    <n v="1"/>
    <n v="4"/>
    <n v="1"/>
    <s v="Gd"/>
    <n v="10"/>
    <s v="Typ"/>
    <n v="1"/>
    <s v="TA"/>
    <s v="Attchd"/>
    <n v="1998"/>
    <s v="Fin"/>
    <n v="2"/>
    <n v="431"/>
    <s v="TA"/>
    <s v="TA"/>
    <s v="Y"/>
    <n v="89"/>
    <n v="0"/>
    <n v="0"/>
    <n v="0"/>
    <n v="0"/>
    <n v="0"/>
    <s v="NA"/>
    <s v="NA"/>
    <s v="NA"/>
    <n v="0"/>
    <n v="7"/>
    <n v="2006"/>
    <s v="WD"/>
    <s v="Normal"/>
    <n v="199900"/>
    <m/>
  </r>
  <r>
    <x v="436"/>
    <n v="120"/>
    <s v="FV"/>
    <n v="35"/>
    <n v="4274"/>
    <s v="Pave"/>
    <s v="Pave"/>
    <s v="IR1"/>
    <s v="Lvl"/>
    <s v="AllPub"/>
    <s v="Inside"/>
    <s v="Gtl"/>
    <s v="Somerst"/>
    <s v="Norm"/>
    <s v="Norm"/>
    <s v="TwnhsE"/>
    <x v="1"/>
    <x v="3"/>
    <n v="5"/>
    <n v="2006"/>
    <n v="2007"/>
    <s v="Gable"/>
    <s v="CompShg"/>
    <s v="VinylSd"/>
    <s v="VinylSd"/>
    <s v="NA"/>
    <s v="NA"/>
    <s v="Gd"/>
    <s v="TA"/>
    <s v="PConc"/>
    <s v="Gd"/>
    <s v="TA"/>
    <s v="No"/>
    <s v="GLQ"/>
    <n v="1106"/>
    <s v="Unf"/>
    <n v="0"/>
    <n v="135"/>
    <n v="1241"/>
    <s v="GasA"/>
    <s v="Ex"/>
    <s v="Y"/>
    <s v="SBrkr"/>
    <n v="1241"/>
    <n v="0.52896465656080283"/>
    <x v="0"/>
    <n v="0"/>
    <n v="0"/>
    <n v="1241"/>
    <n v="1"/>
    <n v="0"/>
    <n v="1"/>
    <n v="1"/>
    <n v="1"/>
    <n v="1"/>
    <s v="Gd"/>
    <n v="4"/>
    <s v="Typ"/>
    <n v="0"/>
    <s v="NA"/>
    <s v="Attchd"/>
    <n v="2007"/>
    <s v="Fin"/>
    <n v="2"/>
    <n v="569"/>
    <s v="TA"/>
    <s v="TA"/>
    <s v="Y"/>
    <n v="0"/>
    <n v="116"/>
    <n v="0"/>
    <n v="0"/>
    <n v="0"/>
    <n v="0"/>
    <s v="NA"/>
    <s v="NA"/>
    <s v="NA"/>
    <n v="0"/>
    <n v="11"/>
    <n v="2007"/>
    <s v="New"/>
    <s v="Partial"/>
    <n v="199900"/>
    <m/>
  </r>
  <r>
    <x v="437"/>
    <n v="20"/>
    <s v="RL"/>
    <n v="94"/>
    <n v="10402"/>
    <s v="Pave"/>
    <s v="NA"/>
    <s v="IR1"/>
    <s v="Lvl"/>
    <s v="AllPub"/>
    <s v="Corner"/>
    <s v="Gtl"/>
    <s v="CollgCr"/>
    <s v="Norm"/>
    <s v="Norm"/>
    <s v="1Fam"/>
    <x v="1"/>
    <x v="3"/>
    <n v="5"/>
    <n v="2009"/>
    <n v="200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226"/>
    <n v="1226"/>
    <s v="GasA"/>
    <s v="Ex"/>
    <s v="Y"/>
    <s v="SBrkr"/>
    <n v="1226"/>
    <n v="0.86228795714266726"/>
    <x v="0"/>
    <n v="0"/>
    <n v="0"/>
    <n v="1226"/>
    <n v="0"/>
    <n v="0"/>
    <n v="2"/>
    <n v="0"/>
    <n v="3"/>
    <n v="1"/>
    <s v="Gd"/>
    <n v="6"/>
    <s v="Typ"/>
    <n v="0"/>
    <s v="NA"/>
    <s v="Attchd"/>
    <n v="2009"/>
    <s v="RFn"/>
    <n v="3"/>
    <n v="740"/>
    <s v="TA"/>
    <s v="TA"/>
    <s v="Y"/>
    <n v="0"/>
    <n v="36"/>
    <n v="0"/>
    <n v="0"/>
    <n v="0"/>
    <n v="0"/>
    <s v="NA"/>
    <s v="NA"/>
    <s v="NA"/>
    <n v="0"/>
    <n v="5"/>
    <n v="2010"/>
    <s v="WD"/>
    <s v="Normal"/>
    <n v="198900"/>
    <m/>
  </r>
  <r>
    <x v="438"/>
    <n v="85"/>
    <s v="RL"/>
    <n v="64"/>
    <n v="7301"/>
    <s v="Pave"/>
    <s v="NA"/>
    <s v="Reg"/>
    <s v="Lvl"/>
    <s v="AllPub"/>
    <s v="Corner"/>
    <s v="Gtl"/>
    <s v="Edwards"/>
    <s v="Norm"/>
    <s v="Norm"/>
    <s v="1Fam"/>
    <x v="6"/>
    <x v="3"/>
    <n v="5"/>
    <n v="2003"/>
    <n v="2003"/>
    <s v="Gable"/>
    <s v="CompShg"/>
    <s v="HdBoard"/>
    <s v="HdBoard"/>
    <s v="BrkFace"/>
    <n v="500"/>
    <s v="Gd"/>
    <s v="TA"/>
    <s v="Slab"/>
    <s v="NA"/>
    <s v="NA"/>
    <s v="NA"/>
    <s v="NA"/>
    <n v="0"/>
    <s v="NA"/>
    <n v="0"/>
    <n v="0"/>
    <n v="0"/>
    <s v="GasA"/>
    <s v="Ex"/>
    <s v="Y"/>
    <s v="SBrkr"/>
    <n v="495"/>
    <n v="0.687667687065181"/>
    <x v="1"/>
    <n v="1427"/>
    <n v="0"/>
    <n v="1922"/>
    <n v="0"/>
    <n v="0"/>
    <n v="3"/>
    <n v="0"/>
    <n v="4"/>
    <n v="1"/>
    <s v="Gd"/>
    <n v="7"/>
    <s v="Typ"/>
    <n v="1"/>
    <s v="Ex"/>
    <s v="BuiltIn"/>
    <n v="2003"/>
    <s v="RFn"/>
    <n v="2"/>
    <n v="672"/>
    <s v="TA"/>
    <s v="TA"/>
    <s v="Y"/>
    <n v="0"/>
    <n v="0"/>
    <n v="177"/>
    <n v="0"/>
    <n v="0"/>
    <n v="0"/>
    <s v="NA"/>
    <s v="NA"/>
    <s v="NA"/>
    <n v="0"/>
    <n v="7"/>
    <n v="2009"/>
    <s v="ConLD"/>
    <s v="Normal"/>
    <n v="198500"/>
    <m/>
  </r>
  <r>
    <x v="439"/>
    <n v="60"/>
    <s v="RL"/>
    <s v="NA"/>
    <n v="12384"/>
    <s v="Pave"/>
    <s v="NA"/>
    <s v="Reg"/>
    <s v="Lvl"/>
    <s v="AllPub"/>
    <s v="CulDSac"/>
    <s v="Gtl"/>
    <s v="NWAmes"/>
    <s v="Norm"/>
    <s v="Norm"/>
    <s v="1Fam"/>
    <x v="0"/>
    <x v="3"/>
    <n v="7"/>
    <n v="1976"/>
    <n v="1976"/>
    <s v="Gable"/>
    <s v="CompShg"/>
    <s v="Plywood"/>
    <s v="Plywood"/>
    <s v="BrkFace"/>
    <n v="233"/>
    <s v="TA"/>
    <s v="TA"/>
    <s v="CBlock"/>
    <s v="Gd"/>
    <s v="TA"/>
    <s v="No"/>
    <s v="Unf"/>
    <n v="0"/>
    <s v="Unf"/>
    <n v="0"/>
    <n v="793"/>
    <n v="793"/>
    <s v="GasA"/>
    <s v="TA"/>
    <s v="Y"/>
    <s v="SBrkr"/>
    <n v="1142"/>
    <n v="0.73704142784048143"/>
    <x v="0"/>
    <n v="793"/>
    <n v="0"/>
    <n v="1935"/>
    <n v="0"/>
    <n v="0"/>
    <n v="2"/>
    <n v="1"/>
    <n v="3"/>
    <n v="1"/>
    <s v="TA"/>
    <n v="7"/>
    <s v="Typ"/>
    <n v="1"/>
    <s v="TA"/>
    <s v="Attchd"/>
    <n v="1976"/>
    <s v="RFn"/>
    <n v="2"/>
    <n v="550"/>
    <s v="TA"/>
    <s v="TA"/>
    <s v="Y"/>
    <n v="0"/>
    <n v="113"/>
    <n v="252"/>
    <n v="0"/>
    <n v="0"/>
    <n v="0"/>
    <s v="NA"/>
    <s v="NA"/>
    <s v="NA"/>
    <n v="0"/>
    <n v="11"/>
    <n v="2007"/>
    <s v="WD"/>
    <s v="Normal"/>
    <n v="197900"/>
    <m/>
  </r>
  <r>
    <x v="440"/>
    <n v="60"/>
    <s v="RL"/>
    <n v="80"/>
    <n v="10400"/>
    <s v="Pave"/>
    <s v="NA"/>
    <s v="Reg"/>
    <s v="Lvl"/>
    <s v="AllPub"/>
    <s v="Corner"/>
    <s v="Gtl"/>
    <s v="CollgCr"/>
    <s v="Norm"/>
    <s v="Norm"/>
    <s v="1Fam"/>
    <x v="0"/>
    <x v="3"/>
    <n v="5"/>
    <n v="1998"/>
    <n v="1998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66"/>
    <n v="866"/>
    <s v="GasA"/>
    <s v="Ex"/>
    <s v="Y"/>
    <s v="SBrkr"/>
    <n v="866"/>
    <n v="0.45620414891670868"/>
    <x v="1"/>
    <n v="913"/>
    <n v="0"/>
    <n v="1779"/>
    <n v="0"/>
    <n v="0"/>
    <n v="2"/>
    <n v="1"/>
    <n v="3"/>
    <n v="1"/>
    <s v="Gd"/>
    <n v="6"/>
    <s v="Typ"/>
    <n v="0"/>
    <s v="NA"/>
    <s v="Attchd"/>
    <n v="1998"/>
    <s v="RFn"/>
    <n v="2"/>
    <n v="546"/>
    <s v="TA"/>
    <s v="TA"/>
    <s v="Y"/>
    <n v="198"/>
    <n v="36"/>
    <n v="0"/>
    <n v="0"/>
    <n v="0"/>
    <n v="0"/>
    <s v="NA"/>
    <s v="NA"/>
    <s v="NA"/>
    <n v="0"/>
    <n v="3"/>
    <n v="2009"/>
    <s v="WD"/>
    <s v="Normal"/>
    <n v="197900"/>
    <m/>
  </r>
  <r>
    <x v="441"/>
    <n v="80"/>
    <s v="RL"/>
    <s v="NA"/>
    <n v="17871"/>
    <s v="Pave"/>
    <s v="NA"/>
    <s v="IR1"/>
    <s v="Lvl"/>
    <s v="AllPub"/>
    <s v="CulDSac"/>
    <s v="Gtl"/>
    <s v="NWAmes"/>
    <s v="Norm"/>
    <s v="Norm"/>
    <s v="1Fam"/>
    <x v="4"/>
    <x v="4"/>
    <n v="5"/>
    <n v="1967"/>
    <n v="1976"/>
    <s v="Gable"/>
    <s v="CompShg"/>
    <s v="HdBoard"/>
    <s v="HdBoard"/>
    <s v="BrkFace"/>
    <n v="359"/>
    <s v="TA"/>
    <s v="TA"/>
    <s v="CBlock"/>
    <s v="Gd"/>
    <s v="TA"/>
    <s v="Av"/>
    <s v="ALQ"/>
    <n v="528"/>
    <s v="Unf"/>
    <n v="0"/>
    <n v="1152"/>
    <n v="1680"/>
    <s v="GasA"/>
    <s v="Fa"/>
    <s v="Y"/>
    <s v="SBrkr"/>
    <n v="1724"/>
    <n v="0.87798899892315285"/>
    <x v="0"/>
    <n v="0"/>
    <n v="0"/>
    <n v="1724"/>
    <n v="1"/>
    <n v="0"/>
    <n v="1"/>
    <n v="1"/>
    <n v="3"/>
    <n v="1"/>
    <s v="TA"/>
    <n v="7"/>
    <s v="Typ"/>
    <n v="1"/>
    <s v="Gd"/>
    <s v="Attchd"/>
    <n v="1967"/>
    <s v="RFn"/>
    <n v="2"/>
    <n v="480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197900"/>
    <m/>
  </r>
  <r>
    <x v="442"/>
    <n v="20"/>
    <s v="RL"/>
    <n v="78"/>
    <n v="9360"/>
    <s v="Pave"/>
    <s v="NA"/>
    <s v="Reg"/>
    <s v="Lvl"/>
    <s v="AllPub"/>
    <s v="Inside"/>
    <s v="Gtl"/>
    <s v="NWAmes"/>
    <s v="Norm"/>
    <s v="Norm"/>
    <s v="1Fam"/>
    <x v="1"/>
    <x v="4"/>
    <n v="7"/>
    <n v="1972"/>
    <n v="2006"/>
    <s v="Hip"/>
    <s v="CompShg"/>
    <s v="Plywood"/>
    <s v="Plywood"/>
    <s v="None"/>
    <n v="0"/>
    <s v="TA"/>
    <s v="TA"/>
    <s v="CBlock"/>
    <s v="TA"/>
    <s v="TA"/>
    <s v="No"/>
    <s v="ALQ"/>
    <n v="982"/>
    <s v="Unf"/>
    <n v="0"/>
    <n v="179"/>
    <n v="1161"/>
    <s v="GasA"/>
    <s v="TA"/>
    <s v="Y"/>
    <s v="SBrkr"/>
    <n v="1381"/>
    <n v="0.46554116973812565"/>
    <x v="0"/>
    <n v="0"/>
    <n v="0"/>
    <n v="1381"/>
    <n v="1"/>
    <n v="0"/>
    <n v="1"/>
    <n v="1"/>
    <n v="3"/>
    <n v="1"/>
    <s v="Gd"/>
    <n v="5"/>
    <s v="Typ"/>
    <n v="1"/>
    <s v="TA"/>
    <s v="Attchd"/>
    <n v="1972"/>
    <s v="RFn"/>
    <n v="2"/>
    <n v="676"/>
    <s v="TA"/>
    <s v="TA"/>
    <s v="Y"/>
    <n v="0"/>
    <n v="0"/>
    <n v="0"/>
    <n v="0"/>
    <n v="0"/>
    <n v="0"/>
    <s v="NA"/>
    <s v="NA"/>
    <s v="NA"/>
    <n v="0"/>
    <n v="3"/>
    <n v="2010"/>
    <s v="WD"/>
    <s v="Normal"/>
    <n v="197500"/>
    <m/>
  </r>
  <r>
    <x v="443"/>
    <n v="60"/>
    <s v="RL"/>
    <s v="NA"/>
    <n v="10304"/>
    <s v="Pave"/>
    <s v="NA"/>
    <s v="IR1"/>
    <s v="Lvl"/>
    <s v="AllPub"/>
    <s v="CulDSac"/>
    <s v="Gtl"/>
    <s v="NWAmes"/>
    <s v="PosN"/>
    <s v="Norm"/>
    <s v="1Fam"/>
    <x v="0"/>
    <x v="6"/>
    <n v="7"/>
    <n v="1976"/>
    <n v="1976"/>
    <s v="Gable"/>
    <s v="CompShg"/>
    <s v="Plywood"/>
    <s v="Plywood"/>
    <s v="BrkFace"/>
    <n v="44"/>
    <s v="TA"/>
    <s v="Gd"/>
    <s v="CBlock"/>
    <s v="TA"/>
    <s v="TA"/>
    <s v="No"/>
    <s v="ALQ"/>
    <n v="381"/>
    <s v="Unf"/>
    <n v="0"/>
    <n v="399"/>
    <n v="780"/>
    <s v="GasA"/>
    <s v="Ex"/>
    <s v="Y"/>
    <s v="SBrkr"/>
    <n v="1088"/>
    <n v="0.9345031959724821"/>
    <x v="0"/>
    <n v="780"/>
    <n v="0"/>
    <n v="1868"/>
    <n v="1"/>
    <n v="0"/>
    <n v="2"/>
    <n v="1"/>
    <n v="4"/>
    <n v="1"/>
    <s v="Gd"/>
    <n v="9"/>
    <s v="Typ"/>
    <n v="1"/>
    <s v="TA"/>
    <s v="Attchd"/>
    <n v="1976"/>
    <s v="Unf"/>
    <n v="2"/>
    <n v="484"/>
    <s v="TA"/>
    <s v="TA"/>
    <s v="Y"/>
    <n v="448"/>
    <n v="96"/>
    <n v="0"/>
    <n v="0"/>
    <n v="0"/>
    <n v="0"/>
    <s v="NA"/>
    <s v="NA"/>
    <s v="NA"/>
    <n v="0"/>
    <n v="10"/>
    <n v="2009"/>
    <s v="WD"/>
    <s v="Normal"/>
    <n v="197500"/>
    <m/>
  </r>
  <r>
    <x v="444"/>
    <n v="60"/>
    <s v="FV"/>
    <n v="65"/>
    <n v="8125"/>
    <s v="Pave"/>
    <s v="NA"/>
    <s v="Reg"/>
    <s v="Lvl"/>
    <s v="AllPub"/>
    <s v="Inside"/>
    <s v="Gtl"/>
    <s v="Somerst"/>
    <s v="Norm"/>
    <s v="Norm"/>
    <s v="1Fam"/>
    <x v="0"/>
    <x v="3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770"/>
    <n v="770"/>
    <s v="GasA"/>
    <s v="Ex"/>
    <s v="Y"/>
    <s v="SBrkr"/>
    <n v="778"/>
    <n v="0.40688714253438762"/>
    <x v="1"/>
    <n v="798"/>
    <n v="0"/>
    <n v="1576"/>
    <n v="0"/>
    <n v="0"/>
    <n v="2"/>
    <n v="1"/>
    <n v="3"/>
    <n v="1"/>
    <s v="Gd"/>
    <n v="6"/>
    <s v="Typ"/>
    <n v="0"/>
    <s v="NA"/>
    <s v="Attchd"/>
    <n v="2006"/>
    <s v="RFn"/>
    <n v="2"/>
    <n v="614"/>
    <s v="TA"/>
    <s v="TA"/>
    <s v="Y"/>
    <n v="0"/>
    <n v="50"/>
    <n v="0"/>
    <n v="0"/>
    <n v="0"/>
    <n v="0"/>
    <s v="NA"/>
    <s v="NA"/>
    <s v="NA"/>
    <n v="0"/>
    <n v="8"/>
    <n v="2006"/>
    <s v="New"/>
    <s v="Partial"/>
    <n v="197000"/>
    <m/>
  </r>
  <r>
    <x v="445"/>
    <n v="75"/>
    <s v="RL"/>
    <n v="102"/>
    <n v="15863"/>
    <s v="Pave"/>
    <s v="NA"/>
    <s v="Reg"/>
    <s v="Lvl"/>
    <s v="AllPub"/>
    <s v="Corner"/>
    <s v="Gtl"/>
    <s v="SWISU"/>
    <s v="Norm"/>
    <s v="Norm"/>
    <s v="1Fam"/>
    <x v="2"/>
    <x v="3"/>
    <n v="3"/>
    <n v="1920"/>
    <n v="1970"/>
    <s v="Gable"/>
    <s v="CompShg"/>
    <s v="Wd Sdng"/>
    <s v="Plywood"/>
    <s v="None"/>
    <n v="0"/>
    <s v="TA"/>
    <s v="TA"/>
    <s v="BrkTil"/>
    <s v="TA"/>
    <s v="TA"/>
    <s v="No"/>
    <s v="GLQ"/>
    <n v="523"/>
    <s v="Unf"/>
    <n v="0"/>
    <n v="301"/>
    <n v="824"/>
    <s v="GasA"/>
    <s v="Ex"/>
    <s v="Y"/>
    <s v="SBrkr"/>
    <n v="1687"/>
    <n v="0.78450858363881582"/>
    <x v="0"/>
    <n v="998"/>
    <n v="397"/>
    <n v="3082"/>
    <n v="1"/>
    <n v="0"/>
    <n v="2"/>
    <n v="1"/>
    <n v="5"/>
    <n v="1"/>
    <s v="TA"/>
    <n v="12"/>
    <s v="Typ"/>
    <n v="2"/>
    <s v="TA"/>
    <s v="Basment"/>
    <n v="1970"/>
    <s v="Fin"/>
    <n v="2"/>
    <n v="672"/>
    <s v="TA"/>
    <s v="TA"/>
    <s v="Y"/>
    <n v="136"/>
    <n v="63"/>
    <n v="0"/>
    <n v="0"/>
    <n v="0"/>
    <n v="0"/>
    <s v="NA"/>
    <s v="NA"/>
    <s v="NA"/>
    <n v="0"/>
    <n v="8"/>
    <n v="2009"/>
    <s v="WD"/>
    <s v="Normal"/>
    <n v="197000"/>
    <m/>
  </r>
  <r>
    <x v="446"/>
    <n v="120"/>
    <s v="FV"/>
    <n v="37"/>
    <n v="3316"/>
    <s v="Pave"/>
    <s v="Pave"/>
    <s v="IR1"/>
    <s v="Lvl"/>
    <s v="AllPub"/>
    <s v="Inside"/>
    <s v="Gtl"/>
    <s v="Somerst"/>
    <s v="Norm"/>
    <s v="Norm"/>
    <s v="TwnhsE"/>
    <x v="1"/>
    <x v="2"/>
    <n v="5"/>
    <n v="2005"/>
    <n v="2005"/>
    <s v="Gable"/>
    <s v="CompShg"/>
    <s v="MetalSd"/>
    <s v="MetalSd"/>
    <s v="None"/>
    <n v="0"/>
    <s v="Gd"/>
    <s v="TA"/>
    <s v="PConc"/>
    <s v="Gd"/>
    <s v="TA"/>
    <s v="No"/>
    <s v="GLQ"/>
    <n v="1039"/>
    <s v="Unf"/>
    <n v="0"/>
    <n v="208"/>
    <n v="1247"/>
    <s v="GasA"/>
    <s v="Ex"/>
    <s v="Y"/>
    <s v="SBrkr"/>
    <n v="1247"/>
    <n v="0.20945975047007903"/>
    <x v="0"/>
    <n v="0"/>
    <n v="0"/>
    <n v="1247"/>
    <n v="1"/>
    <n v="0"/>
    <n v="1"/>
    <n v="1"/>
    <n v="1"/>
    <n v="1"/>
    <s v="Gd"/>
    <n v="4"/>
    <s v="Typ"/>
    <n v="1"/>
    <s v="Gd"/>
    <s v="Attchd"/>
    <n v="2005"/>
    <s v="Fin"/>
    <n v="2"/>
    <n v="550"/>
    <s v="TA"/>
    <s v="TA"/>
    <s v="Y"/>
    <n v="0"/>
    <n v="84"/>
    <n v="0"/>
    <n v="0"/>
    <n v="0"/>
    <n v="0"/>
    <s v="NA"/>
    <s v="NA"/>
    <s v="NA"/>
    <n v="0"/>
    <n v="4"/>
    <n v="2006"/>
    <s v="WD"/>
    <s v="Normal"/>
    <n v="197000"/>
    <m/>
  </r>
  <r>
    <x v="447"/>
    <n v="60"/>
    <s v="RL"/>
    <n v="80"/>
    <n v="11584"/>
    <s v="Pave"/>
    <s v="NA"/>
    <s v="Reg"/>
    <s v="Lvl"/>
    <s v="AllPub"/>
    <s v="Inside"/>
    <s v="Gtl"/>
    <s v="NWAmes"/>
    <s v="Norm"/>
    <s v="Norm"/>
    <s v="1Fam"/>
    <x v="4"/>
    <x v="3"/>
    <n v="6"/>
    <n v="1979"/>
    <n v="1979"/>
    <s v="Hip"/>
    <s v="CompShg"/>
    <s v="HdBoard"/>
    <s v="HdBoard"/>
    <s v="BrkFace"/>
    <n v="96"/>
    <s v="TA"/>
    <s v="TA"/>
    <s v="CBlock"/>
    <s v="TA"/>
    <s v="TA"/>
    <s v="No"/>
    <s v="GLQ"/>
    <n v="315"/>
    <s v="Rec"/>
    <n v="110"/>
    <n v="114"/>
    <n v="539"/>
    <s v="GasA"/>
    <s v="TA"/>
    <s v="Y"/>
    <s v="SBrkr"/>
    <n v="1040"/>
    <n v="0.95637034340070082"/>
    <x v="1"/>
    <n v="685"/>
    <n v="0"/>
    <n v="1725"/>
    <n v="0"/>
    <n v="0"/>
    <n v="2"/>
    <n v="1"/>
    <n v="3"/>
    <n v="1"/>
    <s v="TA"/>
    <n v="6"/>
    <s v="Typ"/>
    <n v="1"/>
    <s v="TA"/>
    <s v="Attchd"/>
    <n v="1979"/>
    <s v="RFn"/>
    <n v="2"/>
    <n v="550"/>
    <s v="TA"/>
    <s v="TA"/>
    <s v="Y"/>
    <n v="0"/>
    <n v="88"/>
    <n v="216"/>
    <n v="0"/>
    <n v="0"/>
    <n v="0"/>
    <s v="NA"/>
    <s v="NA"/>
    <s v="NA"/>
    <n v="0"/>
    <n v="11"/>
    <n v="2007"/>
    <s v="WD"/>
    <s v="Normal"/>
    <n v="197000"/>
    <m/>
  </r>
  <r>
    <x v="448"/>
    <n v="60"/>
    <s v="RL"/>
    <n v="89"/>
    <n v="11645"/>
    <s v="Pave"/>
    <s v="NA"/>
    <s v="IR1"/>
    <s v="Lvl"/>
    <s v="AllPub"/>
    <s v="Corner"/>
    <s v="Gtl"/>
    <s v="CollgCr"/>
    <s v="Norm"/>
    <s v="Norm"/>
    <s v="1Fam"/>
    <x v="0"/>
    <x v="3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0"/>
    <n v="860"/>
    <s v="GasA"/>
    <s v="Ex"/>
    <s v="Y"/>
    <s v="SBrkr"/>
    <n v="860"/>
    <n v="0.77041178089868212"/>
    <x v="1"/>
    <n v="860"/>
    <n v="0"/>
    <n v="1720"/>
    <n v="0"/>
    <n v="0"/>
    <n v="2"/>
    <n v="1"/>
    <n v="3"/>
    <n v="1"/>
    <s v="Gd"/>
    <n v="7"/>
    <s v="Typ"/>
    <n v="0"/>
    <s v="NA"/>
    <s v="Attchd"/>
    <n v="2004"/>
    <s v="RFn"/>
    <n v="2"/>
    <n v="565"/>
    <s v="TA"/>
    <s v="TA"/>
    <s v="Y"/>
    <n v="0"/>
    <n v="70"/>
    <n v="0"/>
    <n v="0"/>
    <n v="0"/>
    <n v="0"/>
    <s v="NA"/>
    <s v="NA"/>
    <s v="NA"/>
    <n v="0"/>
    <n v="8"/>
    <n v="2006"/>
    <s v="WD"/>
    <s v="Normal"/>
    <n v="196500"/>
    <m/>
  </r>
  <r>
    <x v="449"/>
    <n v="60"/>
    <s v="RL"/>
    <n v="80"/>
    <n v="10421"/>
    <s v="Pave"/>
    <s v="NA"/>
    <s v="Reg"/>
    <s v="Lvl"/>
    <s v="AllPub"/>
    <s v="Inside"/>
    <s v="Gtl"/>
    <s v="NWAmes"/>
    <s v="Norm"/>
    <s v="Norm"/>
    <s v="1Fam"/>
    <x v="0"/>
    <x v="3"/>
    <n v="5"/>
    <n v="1988"/>
    <n v="1988"/>
    <s v="Gable"/>
    <s v="CompShg"/>
    <s v="HdBoard"/>
    <s v="HdBoard"/>
    <s v="BrkFace"/>
    <n v="42"/>
    <s v="TA"/>
    <s v="TA"/>
    <s v="CBlock"/>
    <s v="Gd"/>
    <s v="TA"/>
    <s v="No"/>
    <s v="GLQ"/>
    <n v="394"/>
    <s v="Unf"/>
    <n v="0"/>
    <n v="586"/>
    <n v="980"/>
    <s v="GasA"/>
    <s v="TA"/>
    <s v="Y"/>
    <s v="SBrkr"/>
    <n v="980"/>
    <n v="0.35946514897674398"/>
    <x v="1"/>
    <n v="734"/>
    <n v="0"/>
    <n v="1714"/>
    <n v="0"/>
    <n v="0"/>
    <n v="2"/>
    <n v="1"/>
    <n v="3"/>
    <n v="1"/>
    <s v="TA"/>
    <n v="7"/>
    <s v="Typ"/>
    <n v="1"/>
    <s v="TA"/>
    <s v="Attchd"/>
    <n v="1988"/>
    <s v="Unf"/>
    <n v="2"/>
    <n v="496"/>
    <s v="TA"/>
    <s v="TA"/>
    <s v="Y"/>
    <n v="228"/>
    <n v="66"/>
    <n v="156"/>
    <n v="0"/>
    <n v="0"/>
    <n v="0"/>
    <s v="NA"/>
    <s v="MnPrv"/>
    <s v="Shed"/>
    <n v="500"/>
    <n v="3"/>
    <n v="2010"/>
    <s v="WD"/>
    <s v="Normal"/>
    <n v="196500"/>
    <m/>
  </r>
  <r>
    <x v="450"/>
    <n v="120"/>
    <s v="FV"/>
    <n v="59"/>
    <n v="4282"/>
    <s v="Pave"/>
    <s v="Pave"/>
    <s v="IR2"/>
    <s v="Lvl"/>
    <s v="AllPub"/>
    <s v="Inside"/>
    <s v="Gtl"/>
    <s v="Somerst"/>
    <s v="Norm"/>
    <s v="Norm"/>
    <s v="TwnhsE"/>
    <x v="1"/>
    <x v="3"/>
    <n v="5"/>
    <n v="2004"/>
    <n v="2004"/>
    <s v="Gable"/>
    <s v="CompShg"/>
    <s v="MetalSd"/>
    <s v="MetalSd"/>
    <s v="None"/>
    <n v="0"/>
    <s v="Gd"/>
    <s v="TA"/>
    <s v="PConc"/>
    <s v="Gd"/>
    <s v="TA"/>
    <s v="Mn"/>
    <s v="GLQ"/>
    <n v="16"/>
    <s v="Unf"/>
    <n v="0"/>
    <n v="1375"/>
    <n v="1391"/>
    <s v="GasA"/>
    <s v="Ex"/>
    <s v="Y"/>
    <s v="SBrkr"/>
    <n v="1391"/>
    <n v="4.0582370237766119E-3"/>
    <x v="0"/>
    <n v="0"/>
    <n v="0"/>
    <n v="1391"/>
    <n v="0"/>
    <n v="0"/>
    <n v="2"/>
    <n v="0"/>
    <n v="2"/>
    <n v="1"/>
    <s v="Gd"/>
    <n v="5"/>
    <s v="Typ"/>
    <n v="0"/>
    <s v="NA"/>
    <s v="Attchd"/>
    <n v="2004"/>
    <s v="RFn"/>
    <n v="2"/>
    <n v="530"/>
    <s v="TA"/>
    <s v="TA"/>
    <s v="Y"/>
    <n v="156"/>
    <n v="158"/>
    <n v="0"/>
    <n v="0"/>
    <n v="0"/>
    <n v="0"/>
    <s v="NA"/>
    <s v="NA"/>
    <s v="NA"/>
    <n v="0"/>
    <n v="7"/>
    <n v="2008"/>
    <s v="WD"/>
    <s v="Normal"/>
    <n v="196000"/>
    <m/>
  </r>
  <r>
    <x v="451"/>
    <n v="120"/>
    <s v="RL"/>
    <n v="34"/>
    <n v="5381"/>
    <s v="Pave"/>
    <s v="NA"/>
    <s v="IR1"/>
    <s v="Lvl"/>
    <s v="AllPub"/>
    <s v="Inside"/>
    <s v="Gtl"/>
    <s v="NridgHt"/>
    <s v="Norm"/>
    <s v="Norm"/>
    <s v="Twnhs"/>
    <x v="1"/>
    <x v="4"/>
    <n v="5"/>
    <n v="2005"/>
    <n v="2005"/>
    <s v="Gable"/>
    <s v="CompShg"/>
    <s v="VinylSd"/>
    <s v="VinylSd"/>
    <s v="Stone"/>
    <n v="135"/>
    <s v="Gd"/>
    <s v="TA"/>
    <s v="PConc"/>
    <s v="Gd"/>
    <s v="TA"/>
    <s v="Av"/>
    <s v="ALQ"/>
    <n v="900"/>
    <s v="Unf"/>
    <n v="0"/>
    <n v="406"/>
    <n v="1306"/>
    <s v="GasA"/>
    <s v="Ex"/>
    <s v="Y"/>
    <s v="SBrkr"/>
    <n v="1306"/>
    <n v="0.75787043520149888"/>
    <x v="0"/>
    <n v="0"/>
    <n v="0"/>
    <n v="1306"/>
    <n v="1"/>
    <n v="0"/>
    <n v="2"/>
    <n v="0"/>
    <n v="1"/>
    <n v="1"/>
    <s v="Gd"/>
    <n v="5"/>
    <s v="Typ"/>
    <n v="1"/>
    <s v="Gd"/>
    <s v="Attchd"/>
    <n v="2005"/>
    <s v="RFn"/>
    <n v="2"/>
    <n v="624"/>
    <s v="TA"/>
    <s v="TA"/>
    <s v="Y"/>
    <n v="170"/>
    <n v="63"/>
    <n v="0"/>
    <n v="0"/>
    <n v="0"/>
    <n v="0"/>
    <s v="NA"/>
    <s v="NA"/>
    <s v="NA"/>
    <n v="0"/>
    <n v="8"/>
    <n v="2009"/>
    <s v="WD"/>
    <s v="Normal"/>
    <n v="196000"/>
    <m/>
  </r>
  <r>
    <x v="452"/>
    <n v="20"/>
    <s v="RL"/>
    <s v="NA"/>
    <n v="9819"/>
    <s v="Pave"/>
    <s v="NA"/>
    <s v="IR1"/>
    <s v="Lvl"/>
    <s v="AllPub"/>
    <s v="Inside"/>
    <s v="Mod"/>
    <s v="Mitchel"/>
    <s v="Norm"/>
    <s v="Norm"/>
    <s v="1Fam"/>
    <x v="1"/>
    <x v="4"/>
    <n v="5"/>
    <n v="1977"/>
    <n v="1977"/>
    <s v="Gable"/>
    <s v="CompShg"/>
    <s v="Plywood"/>
    <s v="ImStucc"/>
    <s v="None"/>
    <n v="0"/>
    <s v="TA"/>
    <s v="TA"/>
    <s v="PConc"/>
    <s v="TA"/>
    <s v="TA"/>
    <s v="Gd"/>
    <s v="ALQ"/>
    <n v="1567"/>
    <s v="Unf"/>
    <n v="0"/>
    <n v="0"/>
    <n v="1567"/>
    <s v="GasA"/>
    <s v="TA"/>
    <s v="Y"/>
    <s v="SBrkr"/>
    <n v="1567"/>
    <n v="0.9907222747123936"/>
    <x v="0"/>
    <n v="0"/>
    <n v="0"/>
    <n v="1567"/>
    <n v="1"/>
    <n v="0"/>
    <n v="2"/>
    <n v="0"/>
    <n v="2"/>
    <n v="1"/>
    <s v="Gd"/>
    <n v="5"/>
    <s v="Typ"/>
    <n v="2"/>
    <s v="TA"/>
    <s v="Attchd"/>
    <n v="1977"/>
    <s v="RFn"/>
    <n v="2"/>
    <n v="714"/>
    <s v="TA"/>
    <s v="TA"/>
    <s v="Y"/>
    <n v="264"/>
    <n v="32"/>
    <n v="0"/>
    <n v="0"/>
    <n v="0"/>
    <n v="0"/>
    <s v="NA"/>
    <s v="NA"/>
    <s v="NA"/>
    <n v="0"/>
    <n v="5"/>
    <n v="2009"/>
    <s v="WD"/>
    <s v="Normal"/>
    <n v="196000"/>
    <m/>
  </r>
  <r>
    <x v="453"/>
    <n v="20"/>
    <s v="RL"/>
    <n v="64"/>
    <n v="6762"/>
    <s v="Pave"/>
    <s v="NA"/>
    <s v="Reg"/>
    <s v="Lvl"/>
    <s v="AllPub"/>
    <s v="Inside"/>
    <s v="Gtl"/>
    <s v="CollgCr"/>
    <s v="Norm"/>
    <s v="Norm"/>
    <s v="1Fam"/>
    <x v="1"/>
    <x v="3"/>
    <n v="5"/>
    <n v="2007"/>
    <n v="2007"/>
    <s v="Gable"/>
    <s v="CompShg"/>
    <s v="VinylSd"/>
    <s v="VinylSd"/>
    <s v="BrkFace"/>
    <n v="108"/>
    <s v="Gd"/>
    <s v="TA"/>
    <s v="PConc"/>
    <s v="Gd"/>
    <s v="TA"/>
    <s v="No"/>
    <s v="GLQ"/>
    <n v="664"/>
    <s v="Unf"/>
    <n v="0"/>
    <n v="544"/>
    <n v="1208"/>
    <s v="GasA"/>
    <s v="Ex"/>
    <s v="Y"/>
    <s v="SBrkr"/>
    <n v="1208"/>
    <n v="0.48442040859137581"/>
    <x v="0"/>
    <n v="0"/>
    <n v="0"/>
    <n v="1208"/>
    <n v="1"/>
    <n v="0"/>
    <n v="2"/>
    <n v="0"/>
    <n v="2"/>
    <n v="1"/>
    <s v="Gd"/>
    <n v="6"/>
    <s v="Typ"/>
    <n v="0"/>
    <s v="NA"/>
    <s v="Attchd"/>
    <n v="2007"/>
    <s v="RFn"/>
    <n v="2"/>
    <n v="628"/>
    <s v="TA"/>
    <s v="TA"/>
    <s v="Y"/>
    <n v="105"/>
    <n v="54"/>
    <n v="0"/>
    <n v="0"/>
    <n v="0"/>
    <n v="0"/>
    <s v="NA"/>
    <s v="NA"/>
    <s v="NA"/>
    <n v="0"/>
    <n v="9"/>
    <n v="2007"/>
    <s v="New"/>
    <s v="Partial"/>
    <n v="195400"/>
    <m/>
  </r>
  <r>
    <x v="454"/>
    <n v="60"/>
    <s v="RL"/>
    <s v="NA"/>
    <n v="12046"/>
    <s v="Pave"/>
    <s v="NA"/>
    <s v="IR1"/>
    <s v="Lvl"/>
    <s v="AllPub"/>
    <s v="Inside"/>
    <s v="Gtl"/>
    <s v="NWAmes"/>
    <s v="Norm"/>
    <s v="Norm"/>
    <s v="1Fam"/>
    <x v="0"/>
    <x v="4"/>
    <n v="6"/>
    <n v="1976"/>
    <n v="1976"/>
    <s v="Gable"/>
    <s v="CompShg"/>
    <s v="Plywood"/>
    <s v="Plywood"/>
    <s v="BrkFace"/>
    <n v="298"/>
    <s v="TA"/>
    <s v="TA"/>
    <s v="CBlock"/>
    <s v="TA"/>
    <s v="TA"/>
    <s v="No"/>
    <s v="LwQ"/>
    <n v="156"/>
    <s v="Unf"/>
    <n v="0"/>
    <n v="692"/>
    <n v="848"/>
    <s v="GasA"/>
    <s v="TA"/>
    <s v="Y"/>
    <s v="SBrkr"/>
    <n v="1118"/>
    <n v="0.87141910754707685"/>
    <x v="0"/>
    <n v="912"/>
    <n v="0"/>
    <n v="2030"/>
    <n v="0"/>
    <n v="0"/>
    <n v="2"/>
    <n v="1"/>
    <n v="4"/>
    <n v="1"/>
    <s v="Gd"/>
    <n v="8"/>
    <s v="Typ"/>
    <n v="1"/>
    <s v="TA"/>
    <s v="Attchd"/>
    <n v="1976"/>
    <s v="Fin"/>
    <n v="2"/>
    <n v="551"/>
    <s v="TA"/>
    <s v="TA"/>
    <s v="Y"/>
    <n v="0"/>
    <n v="224"/>
    <n v="0"/>
    <n v="0"/>
    <n v="0"/>
    <n v="0"/>
    <s v="NA"/>
    <s v="NA"/>
    <s v="NA"/>
    <n v="0"/>
    <n v="6"/>
    <n v="2007"/>
    <s v="WD"/>
    <s v="Normal"/>
    <n v="195000"/>
    <m/>
  </r>
  <r>
    <x v="455"/>
    <n v="60"/>
    <s v="RL"/>
    <n v="68"/>
    <n v="8935"/>
    <s v="Pave"/>
    <s v="NA"/>
    <s v="IR1"/>
    <s v="Lvl"/>
    <s v="AllPub"/>
    <s v="Inside"/>
    <s v="Gtl"/>
    <s v="CollgCr"/>
    <s v="Norm"/>
    <s v="Norm"/>
    <s v="1Fam"/>
    <x v="0"/>
    <x v="3"/>
    <n v="5"/>
    <n v="2002"/>
    <n v="2002"/>
    <s v="Gable"/>
    <s v="CompShg"/>
    <s v="VinylSd"/>
    <s v="VinylSd"/>
    <s v="BrkFace"/>
    <n v="95"/>
    <s v="Gd"/>
    <s v="TA"/>
    <s v="PConc"/>
    <s v="Gd"/>
    <s v="TA"/>
    <s v="No"/>
    <s v="Unf"/>
    <n v="0"/>
    <s v="Unf"/>
    <n v="0"/>
    <n v="831"/>
    <n v="831"/>
    <s v="GasA"/>
    <s v="Ex"/>
    <s v="Y"/>
    <s v="SBrkr"/>
    <n v="831"/>
    <n v="0.2720657538254635"/>
    <x v="1"/>
    <n v="829"/>
    <n v="0"/>
    <n v="1660"/>
    <n v="0"/>
    <n v="0"/>
    <n v="2"/>
    <n v="1"/>
    <n v="3"/>
    <n v="1"/>
    <s v="Gd"/>
    <n v="7"/>
    <s v="Typ"/>
    <n v="0"/>
    <s v="NA"/>
    <s v="Attchd"/>
    <n v="2002"/>
    <s v="RFn"/>
    <n v="2"/>
    <n v="493"/>
    <s v="TA"/>
    <s v="TA"/>
    <s v="Y"/>
    <n v="144"/>
    <n v="68"/>
    <n v="0"/>
    <n v="0"/>
    <n v="0"/>
    <n v="0"/>
    <s v="NA"/>
    <s v="NA"/>
    <s v="NA"/>
    <n v="0"/>
    <n v="7"/>
    <n v="2009"/>
    <s v="WD"/>
    <s v="Normal"/>
    <n v="195000"/>
    <m/>
  </r>
  <r>
    <x v="456"/>
    <n v="60"/>
    <s v="RL"/>
    <n v="41"/>
    <n v="12393"/>
    <s v="Pave"/>
    <s v="NA"/>
    <s v="IR2"/>
    <s v="Lvl"/>
    <s v="AllPub"/>
    <s v="FR2"/>
    <s v="Gtl"/>
    <s v="CollgCr"/>
    <s v="Norm"/>
    <s v="Norm"/>
    <s v="1Fam"/>
    <x v="0"/>
    <x v="3"/>
    <n v="5"/>
    <n v="2004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0.71262162865651812"/>
    <x v="1"/>
    <n v="1101"/>
    <n v="0"/>
    <n v="1948"/>
    <n v="0"/>
    <n v="0"/>
    <n v="2"/>
    <n v="1"/>
    <n v="4"/>
    <n v="1"/>
    <s v="Gd"/>
    <n v="8"/>
    <s v="Typ"/>
    <n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n v="9"/>
    <n v="2006"/>
    <s v="WD"/>
    <s v="Normal"/>
    <n v="195000"/>
    <m/>
  </r>
  <r>
    <x v="457"/>
    <n v="120"/>
    <s v="RL"/>
    <n v="61"/>
    <n v="7577"/>
    <s v="Pave"/>
    <s v="NA"/>
    <s v="IR1"/>
    <s v="Lvl"/>
    <s v="AllPub"/>
    <s v="Corner"/>
    <s v="Gtl"/>
    <s v="NridgHt"/>
    <s v="Norm"/>
    <s v="Norm"/>
    <s v="TwnhsE"/>
    <x v="1"/>
    <x v="4"/>
    <n v="5"/>
    <n v="2005"/>
    <n v="2006"/>
    <s v="Gable"/>
    <s v="CompShg"/>
    <s v="VinylSd"/>
    <s v="VinylSd"/>
    <s v="Stone"/>
    <n v="256"/>
    <s v="Gd"/>
    <s v="TA"/>
    <s v="PConc"/>
    <s v="Gd"/>
    <s v="TA"/>
    <s v="Av"/>
    <s v="ALQ"/>
    <n v="20"/>
    <s v="Unf"/>
    <n v="0"/>
    <n v="1342"/>
    <n v="1362"/>
    <s v="GasA"/>
    <s v="Ex"/>
    <s v="Y"/>
    <s v="SBrkr"/>
    <n v="1362"/>
    <n v="0.3519755020429427"/>
    <x v="0"/>
    <n v="0"/>
    <n v="0"/>
    <n v="1362"/>
    <n v="0"/>
    <n v="0"/>
    <n v="2"/>
    <n v="0"/>
    <n v="2"/>
    <n v="1"/>
    <s v="Gd"/>
    <n v="6"/>
    <s v="Typ"/>
    <n v="1"/>
    <s v="Gd"/>
    <s v="Attchd"/>
    <n v="2005"/>
    <s v="RFn"/>
    <n v="2"/>
    <n v="460"/>
    <s v="TA"/>
    <s v="TA"/>
    <s v="Y"/>
    <n v="192"/>
    <n v="28"/>
    <n v="0"/>
    <n v="0"/>
    <n v="0"/>
    <n v="0"/>
    <s v="NA"/>
    <s v="NA"/>
    <s v="NA"/>
    <n v="0"/>
    <n v="6"/>
    <n v="2007"/>
    <s v="WD"/>
    <s v="Normal"/>
    <n v="194700"/>
    <m/>
  </r>
  <r>
    <x v="458"/>
    <n v="60"/>
    <s v="RL"/>
    <s v="NA"/>
    <n v="9453"/>
    <s v="Pave"/>
    <s v="NA"/>
    <s v="IR1"/>
    <s v="Lvl"/>
    <s v="AllPub"/>
    <s v="CulDSac"/>
    <s v="Gtl"/>
    <s v="SawyerW"/>
    <s v="RRNe"/>
    <s v="Norm"/>
    <s v="1Fam"/>
    <x v="0"/>
    <x v="3"/>
    <n v="7"/>
    <n v="1993"/>
    <n v="2003"/>
    <s v="Gable"/>
    <s v="CompShg"/>
    <s v="HdBoard"/>
    <s v="HdBoard"/>
    <s v="None"/>
    <n v="0"/>
    <s v="Gd"/>
    <s v="TA"/>
    <s v="PConc"/>
    <s v="Gd"/>
    <s v="TA"/>
    <s v="No"/>
    <s v="BLQ"/>
    <n v="402"/>
    <s v="Unf"/>
    <n v="0"/>
    <n v="594"/>
    <n v="996"/>
    <s v="GasA"/>
    <s v="Ex"/>
    <s v="Y"/>
    <s v="SBrkr"/>
    <n v="1014"/>
    <n v="1.7605181012492088E-2"/>
    <x v="1"/>
    <n v="730"/>
    <n v="0"/>
    <n v="1744"/>
    <n v="0"/>
    <n v="0"/>
    <n v="2"/>
    <n v="1"/>
    <n v="3"/>
    <n v="1"/>
    <s v="Gd"/>
    <n v="7"/>
    <s v="Typ"/>
    <n v="0"/>
    <s v="NA"/>
    <s v="Attchd"/>
    <n v="1993"/>
    <s v="RFn"/>
    <n v="2"/>
    <n v="457"/>
    <s v="TA"/>
    <s v="TA"/>
    <s v="Y"/>
    <n v="370"/>
    <n v="70"/>
    <n v="0"/>
    <n v="238"/>
    <n v="0"/>
    <n v="0"/>
    <s v="NA"/>
    <s v="NA"/>
    <s v="NA"/>
    <n v="0"/>
    <n v="2"/>
    <n v="2010"/>
    <s v="WD"/>
    <s v="Normal"/>
    <n v="194500"/>
    <m/>
  </r>
  <r>
    <x v="459"/>
    <n v="20"/>
    <s v="RL"/>
    <n v="64"/>
    <n v="7314"/>
    <s v="Pave"/>
    <s v="NA"/>
    <s v="Reg"/>
    <s v="Lvl"/>
    <s v="AllPub"/>
    <s v="Inside"/>
    <s v="Gtl"/>
    <s v="CollgCr"/>
    <s v="Norm"/>
    <s v="Norm"/>
    <s v="1Fam"/>
    <x v="1"/>
    <x v="3"/>
    <n v="5"/>
    <n v="2007"/>
    <n v="2007"/>
    <s v="Gable"/>
    <s v="CompShg"/>
    <s v="VinylSd"/>
    <s v="VinylSd"/>
    <s v="Stone"/>
    <n v="82"/>
    <s v="Gd"/>
    <s v="TA"/>
    <s v="PConc"/>
    <s v="Gd"/>
    <s v="TA"/>
    <s v="Av"/>
    <s v="GLQ"/>
    <n v="724"/>
    <s v="Unf"/>
    <n v="0"/>
    <n v="508"/>
    <n v="1232"/>
    <s v="GasA"/>
    <s v="Ex"/>
    <s v="Y"/>
    <s v="SBrkr"/>
    <n v="1232"/>
    <n v="0.55301202483685308"/>
    <x v="0"/>
    <n v="0"/>
    <n v="0"/>
    <n v="1232"/>
    <n v="1"/>
    <n v="0"/>
    <n v="2"/>
    <n v="0"/>
    <n v="2"/>
    <n v="1"/>
    <s v="Gd"/>
    <n v="6"/>
    <s v="Typ"/>
    <n v="0"/>
    <s v="NA"/>
    <s v="Attchd"/>
    <n v="2007"/>
    <s v="RFn"/>
    <n v="2"/>
    <n v="632"/>
    <s v="TA"/>
    <s v="TA"/>
    <s v="Y"/>
    <n v="132"/>
    <n v="0"/>
    <n v="0"/>
    <n v="0"/>
    <n v="0"/>
    <n v="0"/>
    <s v="NA"/>
    <s v="NA"/>
    <s v="NA"/>
    <n v="0"/>
    <n v="2"/>
    <n v="2009"/>
    <s v="WD"/>
    <s v="Normal"/>
    <n v="194500"/>
    <m/>
  </r>
  <r>
    <x v="460"/>
    <n v="60"/>
    <s v="RL"/>
    <s v="NA"/>
    <n v="10832"/>
    <s v="Pave"/>
    <s v="NA"/>
    <s v="IR1"/>
    <s v="Lvl"/>
    <s v="AllPub"/>
    <s v="Corner"/>
    <s v="Gtl"/>
    <s v="Gilbert"/>
    <s v="Norm"/>
    <s v="Norm"/>
    <s v="1Fam"/>
    <x v="0"/>
    <x v="3"/>
    <n v="5"/>
    <n v="1994"/>
    <n v="1996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712"/>
    <n v="712"/>
    <s v="GasA"/>
    <s v="Ex"/>
    <s v="Y"/>
    <s v="SBrkr"/>
    <n v="1086"/>
    <n v="8.3050021805184837E-2"/>
    <x v="1"/>
    <n v="809"/>
    <n v="0"/>
    <n v="1895"/>
    <n v="0"/>
    <n v="0"/>
    <n v="2"/>
    <n v="1"/>
    <n v="3"/>
    <n v="1"/>
    <s v="Gd"/>
    <n v="7"/>
    <s v="Typ"/>
    <n v="1"/>
    <s v="TA"/>
    <s v="Attchd"/>
    <n v="1994"/>
    <s v="Fin"/>
    <n v="2"/>
    <n v="409"/>
    <s v="TA"/>
    <s v="TA"/>
    <s v="Y"/>
    <n v="143"/>
    <n v="46"/>
    <n v="0"/>
    <n v="0"/>
    <n v="0"/>
    <n v="0"/>
    <s v="NA"/>
    <s v="NA"/>
    <s v="Shed"/>
    <n v="500"/>
    <n v="10"/>
    <n v="2008"/>
    <s v="WD"/>
    <s v="Normal"/>
    <n v="194500"/>
    <m/>
  </r>
  <r>
    <x v="461"/>
    <n v="120"/>
    <s v="RL"/>
    <n v="53"/>
    <n v="3922"/>
    <s v="Pave"/>
    <s v="NA"/>
    <s v="Reg"/>
    <s v="Lvl"/>
    <s v="AllPub"/>
    <s v="Inside"/>
    <s v="Gtl"/>
    <s v="Blmngtn"/>
    <s v="Norm"/>
    <s v="Norm"/>
    <s v="TwnhsE"/>
    <x v="1"/>
    <x v="3"/>
    <n v="5"/>
    <n v="2006"/>
    <n v="2007"/>
    <s v="Gable"/>
    <s v="CompShg"/>
    <s v="VinylSd"/>
    <s v="VinylSd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402"/>
    <n v="0.36580655636082338"/>
    <x v="0"/>
    <n v="0"/>
    <n v="0"/>
    <n v="1402"/>
    <n v="0"/>
    <n v="2"/>
    <n v="0"/>
    <n v="2"/>
    <n v="2"/>
    <n v="1"/>
    <s v="Gd"/>
    <n v="7"/>
    <s v="Typ"/>
    <n v="1"/>
    <s v="Gd"/>
    <s v="Attchd"/>
    <n v="2006"/>
    <s v="Fin"/>
    <n v="3"/>
    <n v="648"/>
    <s v="TA"/>
    <s v="TA"/>
    <s v="Y"/>
    <n v="120"/>
    <n v="16"/>
    <n v="0"/>
    <n v="0"/>
    <n v="0"/>
    <n v="0"/>
    <s v="NA"/>
    <s v="NA"/>
    <s v="NA"/>
    <n v="0"/>
    <n v="2"/>
    <n v="2007"/>
    <s v="New"/>
    <s v="Partial"/>
    <n v="194201"/>
    <m/>
  </r>
  <r>
    <x v="462"/>
    <n v="20"/>
    <s v="RL"/>
    <n v="64"/>
    <n v="7406"/>
    <s v="Pave"/>
    <s v="NA"/>
    <s v="Reg"/>
    <s v="Lvl"/>
    <s v="AllPub"/>
    <s v="Inside"/>
    <s v="Gtl"/>
    <s v="CollgCr"/>
    <s v="Norm"/>
    <s v="Norm"/>
    <s v="1Fam"/>
    <x v="1"/>
    <x v="3"/>
    <n v="5"/>
    <n v="2006"/>
    <n v="2006"/>
    <s v="Gable"/>
    <s v="CompShg"/>
    <s v="VinylSd"/>
    <s v="VinylSd"/>
    <s v="Stone"/>
    <n v="84"/>
    <s v="Gd"/>
    <s v="TA"/>
    <s v="PConc"/>
    <s v="Gd"/>
    <s v="TA"/>
    <s v="Av"/>
    <s v="GLQ"/>
    <n v="684"/>
    <s v="Unf"/>
    <n v="0"/>
    <n v="515"/>
    <n v="1199"/>
    <s v="GasA"/>
    <s v="Ex"/>
    <s v="Y"/>
    <s v="SBrkr"/>
    <n v="1220"/>
    <n v="0.70514427920928191"/>
    <x v="0"/>
    <n v="0"/>
    <n v="0"/>
    <n v="1220"/>
    <n v="1"/>
    <n v="0"/>
    <n v="2"/>
    <n v="0"/>
    <n v="2"/>
    <n v="1"/>
    <s v="Gd"/>
    <n v="6"/>
    <s v="Typ"/>
    <n v="0"/>
    <s v="NA"/>
    <s v="Attchd"/>
    <n v="2006"/>
    <s v="RFn"/>
    <n v="2"/>
    <n v="632"/>
    <s v="TA"/>
    <s v="TA"/>
    <s v="Y"/>
    <n v="105"/>
    <n v="54"/>
    <n v="0"/>
    <n v="0"/>
    <n v="0"/>
    <n v="0"/>
    <s v="NA"/>
    <s v="NA"/>
    <s v="NA"/>
    <n v="0"/>
    <n v="7"/>
    <n v="2006"/>
    <s v="New"/>
    <s v="Partial"/>
    <n v="194000"/>
    <m/>
  </r>
  <r>
    <x v="463"/>
    <n v="20"/>
    <s v="RL"/>
    <n v="74"/>
    <n v="8556"/>
    <s v="Pave"/>
    <s v="NA"/>
    <s v="Reg"/>
    <s v="Lvl"/>
    <s v="AllPub"/>
    <s v="Inside"/>
    <s v="Gtl"/>
    <s v="CollgCr"/>
    <s v="Norm"/>
    <s v="Norm"/>
    <s v="1Fam"/>
    <x v="1"/>
    <x v="3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240"/>
    <n v="1240"/>
    <s v="GasA"/>
    <s v="Ex"/>
    <s v="Y"/>
    <s v="SBrkr"/>
    <n v="1240"/>
    <n v="0.79378983177288331"/>
    <x v="0"/>
    <n v="0"/>
    <n v="0"/>
    <n v="1240"/>
    <n v="0"/>
    <n v="0"/>
    <n v="2"/>
    <n v="0"/>
    <n v="2"/>
    <n v="1"/>
    <s v="Gd"/>
    <n v="5"/>
    <s v="Typ"/>
    <n v="0"/>
    <s v="NA"/>
    <s v="Attchd"/>
    <n v="2006"/>
    <s v="RFn"/>
    <n v="3"/>
    <n v="826"/>
    <s v="TA"/>
    <s v="TA"/>
    <s v="Y"/>
    <n v="140"/>
    <n v="93"/>
    <n v="0"/>
    <n v="0"/>
    <n v="0"/>
    <n v="0"/>
    <s v="NA"/>
    <s v="NA"/>
    <s v="NA"/>
    <n v="0"/>
    <n v="5"/>
    <n v="2007"/>
    <s v="WD"/>
    <s v="Normal"/>
    <n v="194000"/>
    <m/>
  </r>
  <r>
    <x v="464"/>
    <n v="80"/>
    <s v="RL"/>
    <s v="NA"/>
    <n v="16157"/>
    <s v="Pave"/>
    <s v="NA"/>
    <s v="IR1"/>
    <s v="Lvl"/>
    <s v="AllPub"/>
    <s v="FR2"/>
    <s v="Gtl"/>
    <s v="Veenker"/>
    <s v="Feedr"/>
    <s v="Norm"/>
    <s v="1Fam"/>
    <x v="4"/>
    <x v="6"/>
    <n v="7"/>
    <n v="1978"/>
    <n v="1978"/>
    <s v="Gable"/>
    <s v="CompShg"/>
    <s v="Plywood"/>
    <s v="Plywood"/>
    <s v="None"/>
    <n v="0"/>
    <s v="TA"/>
    <s v="TA"/>
    <s v="PConc"/>
    <s v="Gd"/>
    <s v="TA"/>
    <s v="Gd"/>
    <s v="ALQ"/>
    <n v="680"/>
    <s v="Rec"/>
    <n v="391"/>
    <n v="289"/>
    <n v="1360"/>
    <s v="GasA"/>
    <s v="Ex"/>
    <s v="Y"/>
    <s v="SBrkr"/>
    <n v="1432"/>
    <n v="0.51341718873764497"/>
    <x v="0"/>
    <n v="0"/>
    <n v="0"/>
    <n v="1432"/>
    <n v="1"/>
    <n v="0"/>
    <n v="1"/>
    <n v="1"/>
    <n v="2"/>
    <n v="1"/>
    <s v="Gd"/>
    <n v="5"/>
    <s v="Typ"/>
    <n v="1"/>
    <s v="TA"/>
    <s v="Attchd"/>
    <n v="1978"/>
    <s v="Unf"/>
    <n v="2"/>
    <n v="588"/>
    <s v="TA"/>
    <s v="TA"/>
    <s v="Y"/>
    <n v="168"/>
    <n v="180"/>
    <n v="0"/>
    <n v="0"/>
    <n v="0"/>
    <n v="0"/>
    <s v="NA"/>
    <s v="NA"/>
    <s v="NA"/>
    <n v="0"/>
    <n v="6"/>
    <n v="2007"/>
    <s v="WD"/>
    <s v="Normal"/>
    <n v="194000"/>
    <m/>
  </r>
  <r>
    <x v="465"/>
    <n v="20"/>
    <s v="RL"/>
    <n v="64"/>
    <n v="6762"/>
    <s v="Pave"/>
    <s v="NA"/>
    <s v="Reg"/>
    <s v="Lvl"/>
    <s v="AllPub"/>
    <s v="Inside"/>
    <s v="Gtl"/>
    <s v="CollgCr"/>
    <s v="Norm"/>
    <s v="Norm"/>
    <s v="1Fam"/>
    <x v="1"/>
    <x v="3"/>
    <n v="5"/>
    <n v="2006"/>
    <n v="2006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1286"/>
    <n v="1286"/>
    <s v="GasA"/>
    <s v="Ex"/>
    <s v="Y"/>
    <s v="SBrkr"/>
    <n v="1294"/>
    <n v="0.42962502266097369"/>
    <x v="0"/>
    <n v="0"/>
    <n v="0"/>
    <n v="1294"/>
    <n v="0"/>
    <n v="0"/>
    <n v="2"/>
    <n v="0"/>
    <n v="2"/>
    <n v="1"/>
    <s v="Gd"/>
    <n v="6"/>
    <s v="Typ"/>
    <n v="1"/>
    <s v="Gd"/>
    <s v="Attchd"/>
    <n v="2006"/>
    <s v="RFn"/>
    <n v="2"/>
    <n v="662"/>
    <s v="TA"/>
    <s v="TA"/>
    <s v="Y"/>
    <n v="168"/>
    <n v="55"/>
    <n v="0"/>
    <n v="0"/>
    <n v="0"/>
    <n v="0"/>
    <s v="NA"/>
    <s v="NA"/>
    <s v="NA"/>
    <n v="0"/>
    <n v="7"/>
    <n v="2006"/>
    <s v="New"/>
    <s v="Partial"/>
    <n v="193879"/>
    <m/>
  </r>
  <r>
    <x v="466"/>
    <n v="60"/>
    <s v="RL"/>
    <n v="100"/>
    <n v="13000"/>
    <s v="Pave"/>
    <s v="NA"/>
    <s v="Reg"/>
    <s v="Lvl"/>
    <s v="AllPub"/>
    <s v="Corner"/>
    <s v="Gtl"/>
    <s v="NAmes"/>
    <s v="Norm"/>
    <s v="Norm"/>
    <s v="1Fam"/>
    <x v="0"/>
    <x v="4"/>
    <n v="6"/>
    <n v="1968"/>
    <n v="1968"/>
    <s v="Gable"/>
    <s v="CompShg"/>
    <s v="VinylSd"/>
    <s v="VinylSd"/>
    <s v="BrkFace"/>
    <n v="576"/>
    <s v="TA"/>
    <s v="Gd"/>
    <s v="CBlock"/>
    <s v="Gd"/>
    <s v="TA"/>
    <s v="No"/>
    <s v="Rec"/>
    <n v="448"/>
    <s v="Unf"/>
    <n v="0"/>
    <n v="448"/>
    <n v="896"/>
    <s v="GasA"/>
    <s v="TA"/>
    <s v="Y"/>
    <s v="SBrkr"/>
    <n v="1182"/>
    <n v="0.28464970958984448"/>
    <x v="0"/>
    <n v="960"/>
    <n v="0"/>
    <n v="2142"/>
    <n v="0"/>
    <n v="0"/>
    <n v="2"/>
    <n v="1"/>
    <n v="4"/>
    <n v="1"/>
    <s v="Gd"/>
    <n v="8"/>
    <s v="Typ"/>
    <n v="1"/>
    <s v="Gd"/>
    <s v="Attchd"/>
    <n v="1968"/>
    <s v="Fin"/>
    <n v="1"/>
    <n v="509"/>
    <s v="TA"/>
    <s v="TA"/>
    <s v="Y"/>
    <n v="0"/>
    <n v="72"/>
    <n v="0"/>
    <n v="0"/>
    <n v="252"/>
    <n v="0"/>
    <s v="NA"/>
    <s v="NA"/>
    <s v="NA"/>
    <n v="0"/>
    <n v="6"/>
    <n v="2009"/>
    <s v="WD"/>
    <s v="Normal"/>
    <n v="193500"/>
    <m/>
  </r>
  <r>
    <x v="467"/>
    <n v="20"/>
    <s v="RL"/>
    <n v="65"/>
    <n v="8125"/>
    <s v="Pave"/>
    <s v="NA"/>
    <s v="Reg"/>
    <s v="Lvl"/>
    <s v="AllPub"/>
    <s v="Inside"/>
    <s v="Gtl"/>
    <s v="SawyerW"/>
    <s v="Norm"/>
    <s v="Norm"/>
    <s v="1Fam"/>
    <x v="1"/>
    <x v="4"/>
    <n v="5"/>
    <n v="1994"/>
    <n v="1998"/>
    <s v="Gable"/>
    <s v="CompShg"/>
    <s v="HdBoard"/>
    <s v="HdBoard"/>
    <s v="BrkFace"/>
    <n v="258"/>
    <s v="TA"/>
    <s v="TA"/>
    <s v="PConc"/>
    <s v="Gd"/>
    <s v="TA"/>
    <s v="No"/>
    <s v="GLQ"/>
    <n v="1138"/>
    <s v="Unf"/>
    <n v="0"/>
    <n v="270"/>
    <n v="1408"/>
    <s v="GasA"/>
    <s v="Ex"/>
    <s v="Y"/>
    <s v="SBrkr"/>
    <n v="1679"/>
    <n v="0.84705506678349418"/>
    <x v="0"/>
    <n v="0"/>
    <n v="0"/>
    <n v="1679"/>
    <n v="1"/>
    <n v="0"/>
    <n v="2"/>
    <n v="0"/>
    <n v="3"/>
    <n v="1"/>
    <s v="Gd"/>
    <n v="7"/>
    <s v="Typ"/>
    <n v="1"/>
    <s v="Fa"/>
    <s v="Attchd"/>
    <n v="1994"/>
    <s v="RFn"/>
    <n v="2"/>
    <n v="575"/>
    <s v="TA"/>
    <s v="TA"/>
    <s v="Y"/>
    <n v="224"/>
    <n v="42"/>
    <n v="0"/>
    <n v="0"/>
    <n v="0"/>
    <n v="0"/>
    <s v="NA"/>
    <s v="NA"/>
    <s v="NA"/>
    <n v="0"/>
    <n v="10"/>
    <n v="2008"/>
    <s v="WD"/>
    <s v="Normal"/>
    <n v="193500"/>
    <m/>
  </r>
  <r>
    <x v="468"/>
    <n v="120"/>
    <s v="RL"/>
    <n v="50"/>
    <n v="8012"/>
    <s v="Pave"/>
    <s v="NA"/>
    <s v="Reg"/>
    <s v="Lvl"/>
    <s v="AllPub"/>
    <s v="Inside"/>
    <s v="Gtl"/>
    <s v="SawyerW"/>
    <s v="Norm"/>
    <s v="Norm"/>
    <s v="TwnhsE"/>
    <x v="1"/>
    <x v="4"/>
    <n v="5"/>
    <n v="1993"/>
    <n v="1994"/>
    <s v="Gable"/>
    <s v="CompShg"/>
    <s v="Plywood"/>
    <s v="Plywood"/>
    <s v="None"/>
    <n v="0"/>
    <s v="Gd"/>
    <s v="TA"/>
    <s v="PConc"/>
    <s v="Gd"/>
    <s v="TA"/>
    <s v="No"/>
    <s v="LwQ"/>
    <n v="165"/>
    <s v="GLQ"/>
    <n v="841"/>
    <n v="598"/>
    <n v="1604"/>
    <s v="GasA"/>
    <s v="Ex"/>
    <s v="Y"/>
    <s v="SBrkr"/>
    <n v="1617"/>
    <n v="0.80604509403500102"/>
    <x v="0"/>
    <n v="0"/>
    <n v="0"/>
    <n v="1617"/>
    <n v="1"/>
    <n v="0"/>
    <n v="2"/>
    <n v="0"/>
    <n v="2"/>
    <n v="1"/>
    <s v="Gd"/>
    <n v="5"/>
    <s v="Typ"/>
    <n v="1"/>
    <s v="Fa"/>
    <s v="Attchd"/>
    <n v="1993"/>
    <s v="RFn"/>
    <n v="2"/>
    <n v="533"/>
    <s v="TA"/>
    <s v="TA"/>
    <s v="Y"/>
    <n v="0"/>
    <n v="69"/>
    <n v="0"/>
    <n v="0"/>
    <n v="0"/>
    <n v="0"/>
    <s v="NA"/>
    <s v="NA"/>
    <s v="NA"/>
    <n v="0"/>
    <n v="7"/>
    <n v="2008"/>
    <s v="WD"/>
    <s v="Normal"/>
    <n v="193000"/>
    <m/>
  </r>
  <r>
    <x v="469"/>
    <n v="60"/>
    <s v="RL"/>
    <n v="68"/>
    <n v="9179"/>
    <s v="Pave"/>
    <s v="NA"/>
    <s v="IR1"/>
    <s v="Lvl"/>
    <s v="AllPub"/>
    <s v="Inside"/>
    <s v="Gtl"/>
    <s v="CollgCr"/>
    <s v="Norm"/>
    <s v="Norm"/>
    <s v="1Fam"/>
    <x v="0"/>
    <x v="3"/>
    <n v="5"/>
    <n v="1999"/>
    <n v="1999"/>
    <s v="Gable"/>
    <s v="CompShg"/>
    <s v="VinylSd"/>
    <s v="VinylSd"/>
    <s v="BrkFace"/>
    <n v="158"/>
    <s v="Gd"/>
    <s v="TA"/>
    <s v="PConc"/>
    <s v="Gd"/>
    <s v="TA"/>
    <s v="No"/>
    <s v="GLQ"/>
    <n v="633"/>
    <s v="Unf"/>
    <n v="0"/>
    <n v="240"/>
    <n v="873"/>
    <s v="GasA"/>
    <s v="Ex"/>
    <s v="Y"/>
    <s v="SBrkr"/>
    <n v="882"/>
    <n v="0.21467984746965441"/>
    <x v="1"/>
    <n v="908"/>
    <n v="0"/>
    <n v="1790"/>
    <n v="1"/>
    <n v="0"/>
    <n v="2"/>
    <n v="1"/>
    <n v="3"/>
    <n v="1"/>
    <s v="Gd"/>
    <n v="7"/>
    <s v="Typ"/>
    <n v="0"/>
    <s v="NA"/>
    <s v="Attchd"/>
    <n v="1999"/>
    <s v="RFn"/>
    <n v="2"/>
    <n v="588"/>
    <s v="TA"/>
    <s v="TA"/>
    <s v="Y"/>
    <n v="0"/>
    <n v="88"/>
    <n v="0"/>
    <n v="0"/>
    <n v="0"/>
    <n v="0"/>
    <s v="NA"/>
    <s v="NA"/>
    <s v="NA"/>
    <n v="0"/>
    <n v="6"/>
    <n v="2008"/>
    <s v="WD"/>
    <s v="Abnorml"/>
    <n v="193000"/>
    <m/>
  </r>
  <r>
    <x v="470"/>
    <n v="60"/>
    <s v="RL"/>
    <n v="62"/>
    <n v="7415"/>
    <s v="Pave"/>
    <s v="NA"/>
    <s v="IR1"/>
    <s v="Lvl"/>
    <s v="AllPub"/>
    <s v="Inside"/>
    <s v="Gtl"/>
    <s v="Gilbert"/>
    <s v="Norm"/>
    <s v="Norm"/>
    <s v="1Fam"/>
    <x v="0"/>
    <x v="4"/>
    <n v="5"/>
    <n v="2004"/>
    <n v="2004"/>
    <s v="Gable"/>
    <s v="CompShg"/>
    <s v="VinylSd"/>
    <s v="VinylSd"/>
    <s v="None"/>
    <n v="0"/>
    <s v="TA"/>
    <s v="TA"/>
    <s v="PConc"/>
    <s v="TA"/>
    <s v="TA"/>
    <s v="No"/>
    <s v="GLQ"/>
    <n v="759"/>
    <s v="Unf"/>
    <n v="0"/>
    <n v="80"/>
    <n v="839"/>
    <s v="GasA"/>
    <s v="Ex"/>
    <s v="Y"/>
    <s v="SBrkr"/>
    <n v="864"/>
    <n v="0.63093832815089113"/>
    <x v="1"/>
    <n v="729"/>
    <n v="0"/>
    <n v="1593"/>
    <n v="1"/>
    <n v="0"/>
    <n v="2"/>
    <n v="1"/>
    <n v="3"/>
    <n v="1"/>
    <s v="TA"/>
    <n v="8"/>
    <s v="Typ"/>
    <n v="1"/>
    <s v="TA"/>
    <s v="Attchd"/>
    <n v="2004"/>
    <s v="Fin"/>
    <n v="2"/>
    <n v="398"/>
    <s v="TA"/>
    <s v="TA"/>
    <s v="Y"/>
    <n v="100"/>
    <n v="75"/>
    <n v="0"/>
    <n v="0"/>
    <n v="0"/>
    <n v="0"/>
    <s v="NA"/>
    <s v="NA"/>
    <s v="NA"/>
    <n v="0"/>
    <n v="4"/>
    <n v="2008"/>
    <s v="WD"/>
    <s v="Normal"/>
    <n v="193000"/>
    <m/>
  </r>
  <r>
    <x v="471"/>
    <n v="120"/>
    <s v="RL"/>
    <n v="43"/>
    <n v="3182"/>
    <s v="Pave"/>
    <s v="NA"/>
    <s v="Reg"/>
    <s v="Lvl"/>
    <s v="AllPub"/>
    <s v="Inside"/>
    <s v="Gtl"/>
    <s v="Blmngtn"/>
    <s v="Norm"/>
    <s v="Norm"/>
    <s v="TwnhsE"/>
    <x v="1"/>
    <x v="3"/>
    <n v="5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357"/>
    <n v="1373"/>
    <s v="GasA"/>
    <s v="Ex"/>
    <s v="Y"/>
    <s v="SBrkr"/>
    <n v="1555"/>
    <n v="5.4414573763029939E-2"/>
    <x v="0"/>
    <n v="0"/>
    <n v="0"/>
    <n v="1555"/>
    <n v="0"/>
    <n v="0"/>
    <n v="2"/>
    <n v="0"/>
    <n v="2"/>
    <n v="1"/>
    <s v="Gd"/>
    <n v="7"/>
    <s v="Typ"/>
    <n v="1"/>
    <s v="TA"/>
    <s v="Attchd"/>
    <n v="2005"/>
    <s v="Fin"/>
    <n v="2"/>
    <n v="430"/>
    <s v="TA"/>
    <s v="TA"/>
    <s v="Y"/>
    <n v="143"/>
    <n v="20"/>
    <n v="0"/>
    <n v="0"/>
    <n v="0"/>
    <n v="0"/>
    <s v="NA"/>
    <s v="NA"/>
    <s v="NA"/>
    <n v="0"/>
    <n v="5"/>
    <n v="2009"/>
    <s v="WD"/>
    <s v="Normal"/>
    <n v="192500"/>
    <m/>
  </r>
  <r>
    <x v="472"/>
    <n v="60"/>
    <s v="RL"/>
    <n v="65"/>
    <n v="14006"/>
    <s v="Pave"/>
    <s v="NA"/>
    <s v="IR1"/>
    <s v="Lvl"/>
    <s v="AllPub"/>
    <s v="Inside"/>
    <s v="Gtl"/>
    <s v="CollgCr"/>
    <s v="Norm"/>
    <s v="Norm"/>
    <s v="1Fam"/>
    <x v="0"/>
    <x v="3"/>
    <n v="5"/>
    <n v="2002"/>
    <n v="2002"/>
    <s v="Gable"/>
    <s v="CompShg"/>
    <s v="VinylSd"/>
    <s v="VinylSd"/>
    <s v="BrkFace"/>
    <n v="144"/>
    <s v="Gd"/>
    <s v="TA"/>
    <s v="PConc"/>
    <s v="Gd"/>
    <s v="TA"/>
    <s v="NA"/>
    <s v="Unf"/>
    <n v="0"/>
    <s v="Unf"/>
    <n v="0"/>
    <n v="936"/>
    <n v="936"/>
    <s v="GasA"/>
    <s v="Ex"/>
    <s v="Y"/>
    <s v="SBrkr"/>
    <n v="936"/>
    <n v="0.26793316304677717"/>
    <x v="1"/>
    <n v="840"/>
    <n v="0"/>
    <n v="1776"/>
    <n v="0"/>
    <n v="0"/>
    <n v="2"/>
    <n v="1"/>
    <n v="3"/>
    <n v="1"/>
    <s v="Gd"/>
    <n v="7"/>
    <s v="Typ"/>
    <n v="1"/>
    <s v="TA"/>
    <s v="Attchd"/>
    <n v="2002"/>
    <s v="RFn"/>
    <n v="2"/>
    <n v="474"/>
    <s v="TA"/>
    <s v="TA"/>
    <s v="Y"/>
    <n v="144"/>
    <n v="96"/>
    <n v="0"/>
    <n v="0"/>
    <n v="0"/>
    <n v="0"/>
    <s v="NA"/>
    <s v="NA"/>
    <s v="NA"/>
    <n v="0"/>
    <n v="2"/>
    <n v="2006"/>
    <s v="WD"/>
    <s v="Normal"/>
    <n v="192500"/>
    <m/>
  </r>
  <r>
    <x v="473"/>
    <n v="60"/>
    <s v="RL"/>
    <n v="60"/>
    <n v="21930"/>
    <s v="Pave"/>
    <s v="NA"/>
    <s v="IR3"/>
    <s v="Lvl"/>
    <s v="AllPub"/>
    <s v="Inside"/>
    <s v="Gtl"/>
    <s v="Gilbert"/>
    <s v="RRAn"/>
    <s v="Norm"/>
    <s v="1Fam"/>
    <x v="0"/>
    <x v="6"/>
    <n v="5"/>
    <n v="2005"/>
    <n v="2005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732"/>
    <n v="732"/>
    <s v="GasA"/>
    <s v="Ex"/>
    <s v="Y"/>
    <s v="SBrkr"/>
    <n v="734"/>
    <n v="0.39607851068606237"/>
    <x v="1"/>
    <n v="1104"/>
    <n v="0"/>
    <n v="1838"/>
    <n v="0"/>
    <n v="0"/>
    <n v="2"/>
    <n v="1"/>
    <n v="4"/>
    <n v="1"/>
    <s v="TA"/>
    <n v="7"/>
    <s v="Typ"/>
    <n v="1"/>
    <s v="Gd"/>
    <s v="BuiltIn"/>
    <n v="2005"/>
    <s v="Fin"/>
    <n v="2"/>
    <n v="372"/>
    <s v="TA"/>
    <s v="TA"/>
    <s v="Y"/>
    <n v="100"/>
    <n v="40"/>
    <n v="0"/>
    <n v="0"/>
    <n v="0"/>
    <n v="0"/>
    <s v="NA"/>
    <s v="NA"/>
    <s v="NA"/>
    <n v="0"/>
    <n v="7"/>
    <n v="2006"/>
    <s v="WD"/>
    <s v="Normal"/>
    <n v="192140"/>
    <m/>
  </r>
  <r>
    <x v="474"/>
    <n v="20"/>
    <s v="RL"/>
    <n v="68"/>
    <n v="9017"/>
    <s v="Pave"/>
    <s v="NA"/>
    <s v="IR1"/>
    <s v="Lvl"/>
    <s v="AllPub"/>
    <s v="Inside"/>
    <s v="Gtl"/>
    <s v="CollgCr"/>
    <s v="Norm"/>
    <s v="Norm"/>
    <s v="1Fam"/>
    <x v="1"/>
    <x v="3"/>
    <n v="5"/>
    <n v="1999"/>
    <n v="1999"/>
    <s v="Gable"/>
    <s v="CompShg"/>
    <s v="VinylSd"/>
    <s v="VinylSd"/>
    <s v="None"/>
    <n v="0"/>
    <s v="Gd"/>
    <s v="TA"/>
    <s v="PConc"/>
    <s v="Gd"/>
    <s v="TA"/>
    <s v="Av"/>
    <s v="GLQ"/>
    <n v="560"/>
    <s v="Unf"/>
    <n v="0"/>
    <n v="871"/>
    <n v="1431"/>
    <s v="GasA"/>
    <s v="Ex"/>
    <s v="Y"/>
    <s v="SBrkr"/>
    <n v="1431"/>
    <n v="0.66810293919659536"/>
    <x v="0"/>
    <n v="0"/>
    <n v="0"/>
    <n v="1431"/>
    <n v="1"/>
    <n v="0"/>
    <n v="2"/>
    <n v="0"/>
    <n v="3"/>
    <n v="1"/>
    <s v="Gd"/>
    <n v="6"/>
    <s v="Typ"/>
    <n v="0"/>
    <s v="NA"/>
    <s v="Attchd"/>
    <n v="1999"/>
    <s v="Fin"/>
    <n v="2"/>
    <n v="666"/>
    <s v="TA"/>
    <s v="TA"/>
    <s v="Y"/>
    <n v="0"/>
    <n v="35"/>
    <n v="0"/>
    <n v="0"/>
    <n v="0"/>
    <n v="0"/>
    <s v="NA"/>
    <s v="NA"/>
    <s v="NA"/>
    <n v="0"/>
    <n v="9"/>
    <n v="2009"/>
    <s v="WD"/>
    <s v="Normal"/>
    <n v="192000"/>
    <m/>
  </r>
  <r>
    <x v="475"/>
    <n v="60"/>
    <s v="RL"/>
    <n v="83"/>
    <n v="10005"/>
    <s v="Pave"/>
    <s v="NA"/>
    <s v="Reg"/>
    <s v="Lvl"/>
    <s v="AllPub"/>
    <s v="Inside"/>
    <s v="Gtl"/>
    <s v="ClearCr"/>
    <s v="Norm"/>
    <s v="Norm"/>
    <s v="1Fam"/>
    <x v="0"/>
    <x v="3"/>
    <n v="5"/>
    <n v="1977"/>
    <n v="1977"/>
    <s v="Hip"/>
    <s v="CompShg"/>
    <s v="Plywood"/>
    <s v="Plywood"/>
    <s v="BrkFace"/>
    <n v="299"/>
    <s v="TA"/>
    <s v="TA"/>
    <s v="CBlock"/>
    <s v="Gd"/>
    <s v="TA"/>
    <s v="No"/>
    <s v="BLQ"/>
    <n v="392"/>
    <s v="Unf"/>
    <n v="0"/>
    <n v="768"/>
    <n v="1160"/>
    <s v="GasA"/>
    <s v="Ex"/>
    <s v="Y"/>
    <s v="SBrkr"/>
    <n v="1156"/>
    <n v="0.7375027229273512"/>
    <x v="0"/>
    <n v="866"/>
    <n v="0"/>
    <n v="2022"/>
    <n v="0"/>
    <n v="0"/>
    <n v="2"/>
    <n v="1"/>
    <n v="4"/>
    <n v="1"/>
    <s v="TA"/>
    <n v="8"/>
    <s v="Typ"/>
    <n v="1"/>
    <s v="TA"/>
    <s v="Attchd"/>
    <n v="1977"/>
    <s v="Fin"/>
    <n v="2"/>
    <n v="505"/>
    <s v="TA"/>
    <s v="TA"/>
    <s v="Y"/>
    <n v="288"/>
    <n v="117"/>
    <n v="0"/>
    <n v="0"/>
    <n v="0"/>
    <n v="0"/>
    <s v="NA"/>
    <s v="NA"/>
    <s v="NA"/>
    <n v="0"/>
    <n v="3"/>
    <n v="2008"/>
    <s v="WD"/>
    <s v="Normal"/>
    <n v="192000"/>
    <m/>
  </r>
  <r>
    <x v="476"/>
    <n v="60"/>
    <s v="RL"/>
    <n v="59"/>
    <n v="9042"/>
    <s v="Pave"/>
    <s v="NA"/>
    <s v="IR1"/>
    <s v="Lvl"/>
    <s v="AllPub"/>
    <s v="Inside"/>
    <s v="Gtl"/>
    <s v="Gilbert"/>
    <s v="Norm"/>
    <s v="Norm"/>
    <s v="1Fam"/>
    <x v="0"/>
    <x v="4"/>
    <n v="5"/>
    <n v="1998"/>
    <n v="1998"/>
    <s v="Gable"/>
    <s v="CompShg"/>
    <s v="VinylSd"/>
    <s v="VinylSd"/>
    <s v="None"/>
    <n v="0"/>
    <s v="TA"/>
    <s v="TA"/>
    <s v="PConc"/>
    <s v="Gd"/>
    <s v="TA"/>
    <s v="Gd"/>
    <s v="GLQ"/>
    <n v="828"/>
    <s v="Unf"/>
    <n v="0"/>
    <n v="115"/>
    <n v="943"/>
    <s v="GasA"/>
    <s v="Gd"/>
    <s v="Y"/>
    <s v="SBrkr"/>
    <n v="943"/>
    <n v="0.11078813452306802"/>
    <x v="1"/>
    <n v="695"/>
    <n v="0"/>
    <n v="1638"/>
    <n v="1"/>
    <n v="0"/>
    <n v="2"/>
    <n v="1"/>
    <n v="3"/>
    <n v="1"/>
    <s v="TA"/>
    <n v="7"/>
    <s v="Typ"/>
    <n v="2"/>
    <s v="TA"/>
    <s v="Attchd"/>
    <n v="1998"/>
    <s v="Fin"/>
    <n v="2"/>
    <n v="472"/>
    <s v="TA"/>
    <s v="TA"/>
    <s v="Y"/>
    <n v="100"/>
    <n v="38"/>
    <n v="0"/>
    <n v="0"/>
    <n v="0"/>
    <n v="0"/>
    <s v="NA"/>
    <s v="NA"/>
    <s v="NA"/>
    <n v="0"/>
    <n v="7"/>
    <n v="2008"/>
    <s v="WD"/>
    <s v="Normal"/>
    <n v="192000"/>
    <m/>
  </r>
  <r>
    <x v="477"/>
    <n v="120"/>
    <s v="RL"/>
    <n v="43"/>
    <n v="3182"/>
    <s v="Pave"/>
    <s v="NA"/>
    <s v="Reg"/>
    <s v="Lvl"/>
    <s v="AllPub"/>
    <s v="Inside"/>
    <s v="Gtl"/>
    <s v="Blmngtn"/>
    <s v="Norm"/>
    <s v="Norm"/>
    <s v="TwnhsE"/>
    <x v="1"/>
    <x v="2"/>
    <n v="5"/>
    <n v="2004"/>
    <n v="2005"/>
    <s v="Gable"/>
    <s v="CompShg"/>
    <s v="VinylSd"/>
    <s v="VinylSd"/>
    <s v="BrkFace"/>
    <n v="16"/>
    <s v="Gd"/>
    <s v="TA"/>
    <s v="PConc"/>
    <s v="Gd"/>
    <s v="TA"/>
    <s v="No"/>
    <s v="GLQ"/>
    <n v="24"/>
    <s v="Unf"/>
    <n v="0"/>
    <n v="1232"/>
    <n v="1256"/>
    <s v="GasA"/>
    <s v="Ex"/>
    <s v="Y"/>
    <s v="SBrkr"/>
    <n v="1269"/>
    <n v="0.52073274203688857"/>
    <x v="0"/>
    <n v="0"/>
    <n v="0"/>
    <n v="1269"/>
    <n v="0"/>
    <n v="0"/>
    <n v="2"/>
    <n v="0"/>
    <n v="2"/>
    <n v="1"/>
    <s v="Gd"/>
    <n v="6"/>
    <s v="Typ"/>
    <n v="1"/>
    <s v="TA"/>
    <s v="Attchd"/>
    <n v="2004"/>
    <s v="Fin"/>
    <n v="2"/>
    <n v="430"/>
    <s v="TA"/>
    <s v="TA"/>
    <s v="Y"/>
    <n v="146"/>
    <n v="20"/>
    <n v="0"/>
    <n v="0"/>
    <n v="144"/>
    <n v="0"/>
    <s v="NA"/>
    <s v="NA"/>
    <s v="NA"/>
    <n v="0"/>
    <n v="4"/>
    <n v="2010"/>
    <s v="WD"/>
    <s v="Normal"/>
    <n v="192000"/>
    <m/>
  </r>
  <r>
    <x v="478"/>
    <n v="20"/>
    <s v="RL"/>
    <n v="70"/>
    <n v="8749"/>
    <s v="Pave"/>
    <s v="NA"/>
    <s v="Reg"/>
    <s v="Lvl"/>
    <s v="AllPub"/>
    <s v="Inside"/>
    <s v="Gtl"/>
    <s v="CollgCr"/>
    <s v="Norm"/>
    <s v="Norm"/>
    <s v="1Fam"/>
    <x v="1"/>
    <x v="3"/>
    <n v="5"/>
    <n v="2002"/>
    <n v="2002"/>
    <s v="Gable"/>
    <s v="CompShg"/>
    <s v="VinylSd"/>
    <s v="VinylSd"/>
    <s v="BrkFace"/>
    <n v="100"/>
    <s v="Gd"/>
    <s v="TA"/>
    <s v="PConc"/>
    <s v="Gd"/>
    <s v="TA"/>
    <s v="No"/>
    <s v="Unf"/>
    <n v="0"/>
    <s v="Unf"/>
    <n v="0"/>
    <n v="1459"/>
    <n v="1459"/>
    <s v="GasA"/>
    <s v="Ex"/>
    <s v="Y"/>
    <s v="SBrkr"/>
    <n v="1459"/>
    <n v="0.23268830984573519"/>
    <x v="0"/>
    <n v="0"/>
    <n v="0"/>
    <n v="1459"/>
    <n v="0"/>
    <n v="0"/>
    <n v="2"/>
    <n v="0"/>
    <n v="3"/>
    <n v="1"/>
    <s v="Gd"/>
    <n v="6"/>
    <s v="Typ"/>
    <n v="1"/>
    <s v="Gd"/>
    <s v="Attchd"/>
    <n v="2002"/>
    <s v="RFn"/>
    <n v="2"/>
    <n v="527"/>
    <s v="TA"/>
    <s v="TA"/>
    <s v="Y"/>
    <n v="192"/>
    <n v="39"/>
    <n v="0"/>
    <n v="0"/>
    <n v="0"/>
    <n v="0"/>
    <s v="NA"/>
    <s v="NA"/>
    <s v="NA"/>
    <n v="0"/>
    <n v="9"/>
    <n v="2007"/>
    <s v="WD"/>
    <s v="Normal"/>
    <n v="192000"/>
    <m/>
  </r>
  <r>
    <x v="479"/>
    <n v="20"/>
    <s v="RL"/>
    <n v="93"/>
    <n v="9382"/>
    <s v="Pave"/>
    <s v="NA"/>
    <s v="IR1"/>
    <s v="Lvl"/>
    <s v="AllPub"/>
    <s v="CulDSac"/>
    <s v="Gtl"/>
    <s v="CollgCr"/>
    <s v="Norm"/>
    <s v="Norm"/>
    <s v="1Fam"/>
    <x v="1"/>
    <x v="3"/>
    <n v="5"/>
    <n v="1999"/>
    <n v="2000"/>
    <s v="Gable"/>
    <s v="CompShg"/>
    <s v="VinylSd"/>
    <s v="VinylSd"/>
    <s v="BrkFace"/>
    <n v="125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79"/>
    <n v="0.83001014878840074"/>
    <x v="0"/>
    <n v="0"/>
    <n v="0"/>
    <n v="1479"/>
    <n v="0"/>
    <n v="0"/>
    <n v="2"/>
    <n v="0"/>
    <n v="3"/>
    <n v="1"/>
    <s v="Gd"/>
    <n v="6"/>
    <s v="Typ"/>
    <n v="0"/>
    <s v="NA"/>
    <s v="Attchd"/>
    <n v="1999"/>
    <s v="RFn"/>
    <n v="2"/>
    <n v="577"/>
    <s v="TA"/>
    <s v="TA"/>
    <s v="Y"/>
    <n v="120"/>
    <n v="25"/>
    <n v="0"/>
    <n v="0"/>
    <n v="0"/>
    <n v="0"/>
    <s v="NA"/>
    <s v="NA"/>
    <s v="NA"/>
    <n v="0"/>
    <n v="7"/>
    <n v="2008"/>
    <s v="WD"/>
    <s v="Normal"/>
    <n v="191000"/>
    <m/>
  </r>
  <r>
    <x v="480"/>
    <n v="60"/>
    <s v="RL"/>
    <n v="70"/>
    <n v="8750"/>
    <s v="Pave"/>
    <s v="NA"/>
    <s v="Reg"/>
    <s v="Lvl"/>
    <s v="AllPub"/>
    <s v="Inside"/>
    <s v="Gtl"/>
    <s v="CollgCr"/>
    <s v="Norm"/>
    <s v="Norm"/>
    <s v="1Fam"/>
    <x v="0"/>
    <x v="3"/>
    <n v="5"/>
    <n v="1996"/>
    <n v="199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80"/>
    <n v="880"/>
    <s v="GasA"/>
    <s v="Ex"/>
    <s v="Y"/>
    <s v="SBrkr"/>
    <n v="909"/>
    <n v="0.14398224657792358"/>
    <x v="1"/>
    <n v="807"/>
    <n v="0"/>
    <n v="1716"/>
    <n v="0"/>
    <n v="0"/>
    <n v="2"/>
    <n v="1"/>
    <n v="2"/>
    <n v="1"/>
    <s v="Gd"/>
    <n v="7"/>
    <s v="Typ"/>
    <n v="1"/>
    <s v="TA"/>
    <s v="Attchd"/>
    <n v="1996"/>
    <s v="RFn"/>
    <n v="2"/>
    <n v="512"/>
    <s v="TA"/>
    <s v="TA"/>
    <s v="Y"/>
    <n v="0"/>
    <n v="120"/>
    <n v="0"/>
    <n v="0"/>
    <n v="0"/>
    <n v="0"/>
    <s v="NA"/>
    <s v="NA"/>
    <s v="NA"/>
    <n v="0"/>
    <n v="7"/>
    <n v="2009"/>
    <s v="WD"/>
    <s v="Normal"/>
    <n v="191000"/>
    <m/>
  </r>
  <r>
    <x v="481"/>
    <n v="120"/>
    <s v="RL"/>
    <n v="43"/>
    <n v="3182"/>
    <s v="Pave"/>
    <s v="NA"/>
    <s v="Reg"/>
    <s v="Lvl"/>
    <s v="AllPub"/>
    <s v="Inside"/>
    <s v="Gtl"/>
    <s v="Blmngtn"/>
    <s v="Norm"/>
    <s v="Norm"/>
    <s v="TwnhsE"/>
    <x v="1"/>
    <x v="3"/>
    <n v="5"/>
    <n v="2005"/>
    <n v="2006"/>
    <s v="Gable"/>
    <s v="CompShg"/>
    <s v="VinylSd"/>
    <s v="VinylSd"/>
    <s v="BrkFace"/>
    <n v="14"/>
    <s v="Gd"/>
    <s v="TA"/>
    <s v="PConc"/>
    <s v="Gd"/>
    <s v="Gd"/>
    <s v="No"/>
    <s v="GLQ"/>
    <n v="16"/>
    <s v="Unf"/>
    <n v="0"/>
    <n v="1330"/>
    <n v="1346"/>
    <s v="GasA"/>
    <s v="Ex"/>
    <s v="Y"/>
    <s v="SBrkr"/>
    <n v="1504"/>
    <n v="5.81751578607963E-2"/>
    <x v="0"/>
    <n v="0"/>
    <n v="0"/>
    <n v="1504"/>
    <n v="0"/>
    <n v="0"/>
    <n v="2"/>
    <n v="0"/>
    <n v="2"/>
    <n v="1"/>
    <s v="Gd"/>
    <n v="7"/>
    <s v="Typ"/>
    <n v="1"/>
    <s v="Gd"/>
    <s v="Attchd"/>
    <n v="2005"/>
    <s v="Fin"/>
    <n v="2"/>
    <n v="437"/>
    <s v="TA"/>
    <s v="TA"/>
    <s v="Y"/>
    <n v="156"/>
    <n v="20"/>
    <n v="0"/>
    <n v="0"/>
    <n v="0"/>
    <n v="0"/>
    <s v="NA"/>
    <s v="NA"/>
    <s v="NA"/>
    <n v="0"/>
    <n v="5"/>
    <n v="2008"/>
    <s v="WD"/>
    <s v="Normal"/>
    <n v="191000"/>
    <m/>
  </r>
  <r>
    <x v="482"/>
    <n v="70"/>
    <s v="RL"/>
    <n v="79"/>
    <n v="11526"/>
    <s v="Pave"/>
    <s v="NA"/>
    <s v="IR1"/>
    <s v="Bnk"/>
    <s v="AllPub"/>
    <s v="Inside"/>
    <s v="Mod"/>
    <s v="Crawfor"/>
    <s v="Norm"/>
    <s v="Norm"/>
    <s v="1Fam"/>
    <x v="2"/>
    <x v="4"/>
    <n v="7"/>
    <n v="1922"/>
    <n v="1994"/>
    <s v="Gable"/>
    <s v="CompShg"/>
    <s v="MetalSd"/>
    <s v="MetalSd"/>
    <s v="None"/>
    <n v="0"/>
    <s v="TA"/>
    <s v="TA"/>
    <s v="BrkTil"/>
    <s v="Ex"/>
    <s v="TA"/>
    <s v="No"/>
    <s v="Unf"/>
    <n v="0"/>
    <s v="Unf"/>
    <n v="0"/>
    <n v="588"/>
    <n v="588"/>
    <s v="GasA"/>
    <s v="Fa"/>
    <s v="Y"/>
    <s v="SBrkr"/>
    <n v="1423"/>
    <n v="0.45839534615329536"/>
    <x v="0"/>
    <n v="748"/>
    <n v="384"/>
    <n v="2555"/>
    <n v="0"/>
    <n v="0"/>
    <n v="2"/>
    <n v="0"/>
    <n v="3"/>
    <n v="1"/>
    <s v="TA"/>
    <n v="11"/>
    <s v="Min1"/>
    <n v="1"/>
    <s v="Gd"/>
    <s v="Detchd"/>
    <n v="1993"/>
    <s v="Fin"/>
    <n v="2"/>
    <n v="672"/>
    <s v="TA"/>
    <s v="TA"/>
    <s v="Y"/>
    <n v="431"/>
    <n v="0"/>
    <n v="0"/>
    <n v="0"/>
    <n v="0"/>
    <n v="0"/>
    <s v="NA"/>
    <s v="NA"/>
    <s v="NA"/>
    <n v="0"/>
    <n v="9"/>
    <n v="2008"/>
    <s v="WD"/>
    <s v="Normal"/>
    <n v="191000"/>
    <m/>
  </r>
  <r>
    <x v="483"/>
    <n v="20"/>
    <s v="RL"/>
    <n v="105"/>
    <n v="11751"/>
    <s v="Pave"/>
    <s v="NA"/>
    <s v="IR1"/>
    <s v="Lvl"/>
    <s v="AllPub"/>
    <s v="Inside"/>
    <s v="Gtl"/>
    <s v="NWAmes"/>
    <s v="Norm"/>
    <s v="Norm"/>
    <s v="1Fam"/>
    <x v="1"/>
    <x v="4"/>
    <n v="6"/>
    <n v="1977"/>
    <n v="1977"/>
    <s v="Hip"/>
    <s v="CompShg"/>
    <s v="Plywood"/>
    <s v="Plywood"/>
    <s v="BrkFace"/>
    <n v="480"/>
    <s v="TA"/>
    <s v="TA"/>
    <s v="CBlock"/>
    <s v="Gd"/>
    <s v="TA"/>
    <s v="No"/>
    <s v="BLQ"/>
    <n v="705"/>
    <s v="Unf"/>
    <n v="0"/>
    <n v="1139"/>
    <n v="1844"/>
    <s v="GasA"/>
    <s v="Ex"/>
    <s v="Y"/>
    <s v="SBrkr"/>
    <n v="1844"/>
    <n v="0.71693256742075184"/>
    <x v="0"/>
    <n v="0"/>
    <n v="0"/>
    <n v="1844"/>
    <n v="0"/>
    <n v="0"/>
    <n v="2"/>
    <n v="0"/>
    <n v="3"/>
    <n v="1"/>
    <s v="TA"/>
    <n v="7"/>
    <s v="Typ"/>
    <n v="1"/>
    <s v="TA"/>
    <s v="Attchd"/>
    <n v="1977"/>
    <s v="RFn"/>
    <n v="2"/>
    <n v="546"/>
    <s v="TA"/>
    <s v="TA"/>
    <s v="Y"/>
    <n v="0"/>
    <n v="122"/>
    <n v="0"/>
    <n v="0"/>
    <n v="0"/>
    <n v="0"/>
    <s v="NA"/>
    <s v="MnPrv"/>
    <s v="NA"/>
    <n v="0"/>
    <n v="1"/>
    <n v="2010"/>
    <s v="COD"/>
    <s v="Normal"/>
    <n v="190000"/>
    <m/>
  </r>
  <r>
    <x v="484"/>
    <n v="60"/>
    <s v="RL"/>
    <s v="NA"/>
    <n v="14803"/>
    <s v="Pave"/>
    <s v="NA"/>
    <s v="IR1"/>
    <s v="Lvl"/>
    <s v="AllPub"/>
    <s v="CulDSac"/>
    <s v="Gtl"/>
    <s v="NWAmes"/>
    <s v="Norm"/>
    <s v="Norm"/>
    <s v="1Fam"/>
    <x v="0"/>
    <x v="4"/>
    <n v="5"/>
    <n v="1971"/>
    <n v="1971"/>
    <s v="Gable"/>
    <s v="CompShg"/>
    <s v="HdBoard"/>
    <s v="HdBoard"/>
    <s v="BrkFace"/>
    <n v="252"/>
    <s v="TA"/>
    <s v="TA"/>
    <s v="CBlock"/>
    <s v="TA"/>
    <s v="TA"/>
    <s v="No"/>
    <s v="Rec"/>
    <n v="416"/>
    <s v="Unf"/>
    <n v="0"/>
    <n v="409"/>
    <n v="825"/>
    <s v="GasA"/>
    <s v="Gd"/>
    <s v="Y"/>
    <s v="SBrkr"/>
    <n v="1097"/>
    <n v="0.35611627192538808"/>
    <x v="0"/>
    <n v="896"/>
    <n v="0"/>
    <n v="1993"/>
    <n v="0"/>
    <n v="0"/>
    <n v="2"/>
    <n v="1"/>
    <n v="4"/>
    <n v="1"/>
    <s v="TA"/>
    <n v="8"/>
    <s v="Typ"/>
    <n v="1"/>
    <s v="Gd"/>
    <s v="Attchd"/>
    <n v="1971"/>
    <s v="RFn"/>
    <n v="2"/>
    <n v="495"/>
    <s v="TA"/>
    <s v="TA"/>
    <s v="Y"/>
    <n v="0"/>
    <n v="66"/>
    <n v="0"/>
    <n v="0"/>
    <n v="0"/>
    <n v="0"/>
    <s v="NA"/>
    <s v="GdWo"/>
    <s v="NA"/>
    <n v="0"/>
    <n v="6"/>
    <n v="2006"/>
    <s v="WD"/>
    <s v="Normal"/>
    <n v="190000"/>
    <m/>
  </r>
  <r>
    <x v="485"/>
    <n v="20"/>
    <s v="RL"/>
    <s v="NA"/>
    <n v="10708"/>
    <s v="Pave"/>
    <s v="NA"/>
    <s v="IR1"/>
    <s v="Lvl"/>
    <s v="AllPub"/>
    <s v="Inside"/>
    <s v="Gtl"/>
    <s v="ClearCr"/>
    <s v="Norm"/>
    <s v="Norm"/>
    <s v="1Fam"/>
    <x v="1"/>
    <x v="6"/>
    <n v="5"/>
    <n v="1955"/>
    <n v="1993"/>
    <s v="Hip"/>
    <s v="CompShg"/>
    <s v="Wd Sdng"/>
    <s v="Wd Sdng"/>
    <s v="None"/>
    <n v="0"/>
    <s v="Gd"/>
    <s v="TA"/>
    <s v="CBlock"/>
    <s v="TA"/>
    <s v="TA"/>
    <s v="No"/>
    <s v="LwQ"/>
    <n v="379"/>
    <s v="BLQ"/>
    <n v="768"/>
    <n v="470"/>
    <n v="1617"/>
    <s v="GasA"/>
    <s v="Ex"/>
    <s v="Y"/>
    <s v="FuseA"/>
    <n v="1867"/>
    <n v="0.26805255381752457"/>
    <x v="0"/>
    <n v="0"/>
    <n v="0"/>
    <n v="1867"/>
    <n v="1"/>
    <n v="0"/>
    <n v="1"/>
    <n v="0"/>
    <n v="2"/>
    <n v="1"/>
    <s v="TA"/>
    <n v="7"/>
    <s v="Typ"/>
    <n v="3"/>
    <s v="Gd"/>
    <s v="Attchd"/>
    <n v="1955"/>
    <s v="Fin"/>
    <n v="1"/>
    <n v="303"/>
    <s v="TA"/>
    <s v="TA"/>
    <s v="Y"/>
    <n v="476"/>
    <n v="0"/>
    <n v="0"/>
    <n v="0"/>
    <n v="142"/>
    <n v="0"/>
    <s v="NA"/>
    <s v="GdWo"/>
    <s v="NA"/>
    <n v="0"/>
    <n v="11"/>
    <n v="2009"/>
    <s v="COD"/>
    <s v="Normal"/>
    <n v="190000"/>
    <m/>
  </r>
  <r>
    <x v="486"/>
    <n v="120"/>
    <s v="RL"/>
    <s v="NA"/>
    <n v="5271"/>
    <s v="Pave"/>
    <s v="NA"/>
    <s v="IR1"/>
    <s v="Low"/>
    <s v="AllPub"/>
    <s v="Inside"/>
    <s v="Mod"/>
    <s v="ClearCr"/>
    <s v="Norm"/>
    <s v="Norm"/>
    <s v="1Fam"/>
    <x v="1"/>
    <x v="3"/>
    <n v="5"/>
    <n v="1986"/>
    <n v="1986"/>
    <s v="Gable"/>
    <s v="CompShg"/>
    <s v="Wd Sdng"/>
    <s v="Wd Sdng"/>
    <s v="None"/>
    <n v="0"/>
    <s v="TA"/>
    <s v="TA"/>
    <s v="PConc"/>
    <s v="Gd"/>
    <s v="TA"/>
    <s v="Gd"/>
    <s v="GLQ"/>
    <n v="1082"/>
    <s v="Unf"/>
    <n v="0"/>
    <n v="371"/>
    <n v="1453"/>
    <s v="GasA"/>
    <s v="Gd"/>
    <s v="Y"/>
    <s v="SBrkr"/>
    <n v="1453"/>
    <n v="0.70089912787601583"/>
    <x v="0"/>
    <n v="0"/>
    <n v="0"/>
    <n v="1453"/>
    <n v="1"/>
    <n v="0"/>
    <n v="1"/>
    <n v="1"/>
    <n v="2"/>
    <n v="1"/>
    <s v="Gd"/>
    <n v="6"/>
    <s v="Typ"/>
    <n v="1"/>
    <s v="TA"/>
    <s v="Attchd"/>
    <n v="1986"/>
    <s v="RFn"/>
    <n v="2"/>
    <n v="445"/>
    <s v="TA"/>
    <s v="TA"/>
    <s v="Y"/>
    <n v="0"/>
    <n v="80"/>
    <n v="0"/>
    <n v="0"/>
    <n v="184"/>
    <n v="0"/>
    <s v="NA"/>
    <s v="NA"/>
    <s v="NA"/>
    <n v="0"/>
    <n v="12"/>
    <n v="2006"/>
    <s v="WD"/>
    <s v="Abnorml"/>
    <n v="190000"/>
    <m/>
  </r>
  <r>
    <x v="487"/>
    <n v="60"/>
    <s v="RL"/>
    <s v="NA"/>
    <n v="18800"/>
    <s v="Pave"/>
    <s v="NA"/>
    <s v="IR1"/>
    <s v="Lvl"/>
    <s v="AllPub"/>
    <s v="FR2"/>
    <s v="Gtl"/>
    <s v="NWAmes"/>
    <s v="Norm"/>
    <s v="Norm"/>
    <s v="1Fam"/>
    <x v="0"/>
    <x v="4"/>
    <n v="5"/>
    <n v="1976"/>
    <n v="1976"/>
    <s v="Gable"/>
    <s v="CompShg"/>
    <s v="HdBoard"/>
    <s v="HdBoard"/>
    <s v="BrkFace"/>
    <n v="120"/>
    <s v="TA"/>
    <s v="TA"/>
    <s v="PConc"/>
    <s v="Gd"/>
    <s v="TA"/>
    <s v="Mn"/>
    <s v="GLQ"/>
    <n v="712"/>
    <s v="Unf"/>
    <n v="0"/>
    <n v="84"/>
    <n v="796"/>
    <s v="GasA"/>
    <s v="TA"/>
    <s v="Y"/>
    <s v="SBrkr"/>
    <n v="790"/>
    <n v="0.9974253321680322"/>
    <x v="1"/>
    <n v="784"/>
    <n v="0"/>
    <n v="1574"/>
    <n v="1"/>
    <n v="0"/>
    <n v="2"/>
    <n v="1"/>
    <n v="3"/>
    <n v="1"/>
    <s v="TA"/>
    <n v="6"/>
    <s v="Typ"/>
    <n v="1"/>
    <s v="TA"/>
    <s v="Attchd"/>
    <n v="1976"/>
    <s v="Fin"/>
    <n v="2"/>
    <n v="566"/>
    <s v="TA"/>
    <s v="TA"/>
    <s v="Y"/>
    <n v="306"/>
    <n v="111"/>
    <n v="0"/>
    <n v="0"/>
    <n v="0"/>
    <n v="0"/>
    <s v="NA"/>
    <s v="NA"/>
    <s v="NA"/>
    <n v="0"/>
    <n v="7"/>
    <n v="2006"/>
    <s v="WD"/>
    <s v="Normal"/>
    <n v="190000"/>
    <m/>
  </r>
  <r>
    <x v="488"/>
    <n v="20"/>
    <s v="RL"/>
    <n v="137"/>
    <n v="16492"/>
    <s v="Pave"/>
    <s v="NA"/>
    <s v="IR1"/>
    <s v="Lvl"/>
    <s v="AllPub"/>
    <s v="Corner"/>
    <s v="Gtl"/>
    <s v="NAmes"/>
    <s v="PosA"/>
    <s v="Norm"/>
    <s v="1Fam"/>
    <x v="1"/>
    <x v="4"/>
    <n v="6"/>
    <n v="1966"/>
    <n v="2002"/>
    <s v="Gable"/>
    <s v="CompShg"/>
    <s v="BrkFace"/>
    <s v="Plywood"/>
    <s v="None"/>
    <n v="0"/>
    <s v="Gd"/>
    <s v="TA"/>
    <s v="CBlock"/>
    <s v="TA"/>
    <s v="TA"/>
    <s v="No"/>
    <s v="ALQ"/>
    <n v="247"/>
    <s v="Rec"/>
    <n v="713"/>
    <n v="557"/>
    <n v="1517"/>
    <s v="GasA"/>
    <s v="Ex"/>
    <s v="Y"/>
    <s v="SBrkr"/>
    <n v="1888"/>
    <n v="0.35413440284293751"/>
    <x v="0"/>
    <n v="0"/>
    <n v="0"/>
    <n v="1888"/>
    <n v="0"/>
    <n v="0"/>
    <n v="2"/>
    <n v="1"/>
    <n v="2"/>
    <n v="1"/>
    <s v="Gd"/>
    <n v="6"/>
    <s v="Mod"/>
    <n v="1"/>
    <s v="Gd"/>
    <s v="Attchd"/>
    <n v="1966"/>
    <s v="Fin"/>
    <n v="2"/>
    <n v="578"/>
    <s v="TA"/>
    <s v="TA"/>
    <s v="Y"/>
    <n v="0"/>
    <n v="0"/>
    <n v="0"/>
    <n v="0"/>
    <n v="0"/>
    <n v="0"/>
    <s v="NA"/>
    <s v="NA"/>
    <s v="NA"/>
    <n v="0"/>
    <n v="6"/>
    <n v="2010"/>
    <s v="WD"/>
    <s v="Normal"/>
    <n v="190000"/>
    <m/>
  </r>
  <r>
    <x v="489"/>
    <n v="60"/>
    <s v="RL"/>
    <n v="92"/>
    <n v="11952"/>
    <s v="Pave"/>
    <s v="NA"/>
    <s v="Reg"/>
    <s v="Lvl"/>
    <s v="AllPub"/>
    <s v="Inside"/>
    <s v="Gtl"/>
    <s v="NWAmes"/>
    <s v="PosA"/>
    <s v="Norm"/>
    <s v="1Fam"/>
    <x v="0"/>
    <x v="3"/>
    <n v="6"/>
    <n v="1977"/>
    <n v="1977"/>
    <s v="Mansard"/>
    <s v="WdShake"/>
    <s v="WdShing"/>
    <s v="Plywood"/>
    <s v="None"/>
    <n v="0"/>
    <s v="TA"/>
    <s v="TA"/>
    <s v="CBlock"/>
    <s v="Gd"/>
    <s v="TA"/>
    <s v="No"/>
    <s v="Unf"/>
    <n v="0"/>
    <s v="Unf"/>
    <n v="0"/>
    <n v="808"/>
    <n v="808"/>
    <s v="GasA"/>
    <s v="TA"/>
    <s v="Y"/>
    <s v="SBrkr"/>
    <n v="1161"/>
    <n v="0.64280300774095833"/>
    <x v="0"/>
    <n v="808"/>
    <n v="0"/>
    <n v="1969"/>
    <n v="0"/>
    <n v="0"/>
    <n v="2"/>
    <n v="1"/>
    <n v="3"/>
    <n v="1"/>
    <s v="TA"/>
    <n v="8"/>
    <s v="Typ"/>
    <n v="1"/>
    <s v="Gd"/>
    <s v="Attchd"/>
    <n v="1977"/>
    <s v="RFn"/>
    <n v="2"/>
    <n v="534"/>
    <s v="TA"/>
    <s v="TA"/>
    <s v="Y"/>
    <n v="0"/>
    <n v="0"/>
    <n v="0"/>
    <n v="0"/>
    <n v="276"/>
    <n v="0"/>
    <s v="NA"/>
    <s v="NA"/>
    <s v="NA"/>
    <n v="0"/>
    <n v="11"/>
    <n v="2007"/>
    <s v="WD"/>
    <s v="Normal"/>
    <n v="190000"/>
    <m/>
  </r>
  <r>
    <x v="490"/>
    <n v="60"/>
    <s v="RL"/>
    <n v="65"/>
    <n v="9313"/>
    <s v="Pave"/>
    <s v="NA"/>
    <s v="IR1"/>
    <s v="Lvl"/>
    <s v="AllPub"/>
    <s v="Inside"/>
    <s v="Gtl"/>
    <s v="CollgCr"/>
    <s v="Norm"/>
    <s v="Norm"/>
    <s v="1Fam"/>
    <x v="0"/>
    <x v="3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4"/>
    <n v="864"/>
    <s v="GasA"/>
    <s v="Ex"/>
    <s v="Y"/>
    <s v="SBrkr"/>
    <n v="864"/>
    <n v="0.24473124169265414"/>
    <x v="1"/>
    <n v="864"/>
    <n v="0"/>
    <n v="1728"/>
    <n v="0"/>
    <n v="0"/>
    <n v="2"/>
    <n v="1"/>
    <n v="3"/>
    <n v="1"/>
    <s v="Gd"/>
    <n v="7"/>
    <s v="Typ"/>
    <n v="0"/>
    <s v="NA"/>
    <s v="Attchd"/>
    <n v="2004"/>
    <s v="RFn"/>
    <n v="2"/>
    <n v="572"/>
    <s v="TA"/>
    <s v="TA"/>
    <s v="Y"/>
    <n v="187"/>
    <n v="56"/>
    <n v="0"/>
    <n v="0"/>
    <n v="0"/>
    <n v="0"/>
    <s v="NA"/>
    <s v="NA"/>
    <s v="NA"/>
    <n v="0"/>
    <n v="4"/>
    <n v="2009"/>
    <s v="WD"/>
    <s v="Normal"/>
    <n v="190000"/>
    <m/>
  </r>
  <r>
    <x v="491"/>
    <n v="20"/>
    <s v="RL"/>
    <n v="63"/>
    <n v="8487"/>
    <s v="Pave"/>
    <s v="NA"/>
    <s v="Reg"/>
    <s v="Lvl"/>
    <s v="AllPub"/>
    <s v="FR2"/>
    <s v="Gtl"/>
    <s v="CollgCr"/>
    <s v="Norm"/>
    <s v="Norm"/>
    <s v="1Fam"/>
    <x v="1"/>
    <x v="3"/>
    <n v="5"/>
    <n v="2004"/>
    <n v="2004"/>
    <s v="Gable"/>
    <s v="CompShg"/>
    <s v="VinylSd"/>
    <s v="VinylSd"/>
    <s v="BrkFace"/>
    <n v="210"/>
    <s v="Gd"/>
    <s v="TA"/>
    <s v="PConc"/>
    <s v="Gd"/>
    <s v="TA"/>
    <s v="Av"/>
    <s v="GLQ"/>
    <n v="20"/>
    <s v="Unf"/>
    <n v="0"/>
    <n v="1480"/>
    <n v="1500"/>
    <s v="GasA"/>
    <s v="Ex"/>
    <s v="Y"/>
    <s v="SBrkr"/>
    <n v="1500"/>
    <n v="0.51195607777276941"/>
    <x v="0"/>
    <n v="0"/>
    <n v="0"/>
    <n v="1500"/>
    <n v="0"/>
    <n v="0"/>
    <n v="2"/>
    <n v="0"/>
    <n v="3"/>
    <n v="1"/>
    <s v="Gd"/>
    <n v="6"/>
    <s v="Typ"/>
    <n v="0"/>
    <s v="NA"/>
    <s v="Attchd"/>
    <n v="2004"/>
    <s v="RFn"/>
    <n v="2"/>
    <n v="570"/>
    <s v="TA"/>
    <s v="TA"/>
    <s v="Y"/>
    <n v="192"/>
    <n v="36"/>
    <n v="0"/>
    <n v="0"/>
    <n v="0"/>
    <n v="0"/>
    <s v="NA"/>
    <s v="NA"/>
    <s v="NA"/>
    <n v="0"/>
    <n v="8"/>
    <n v="2009"/>
    <s v="WD"/>
    <s v="Normal"/>
    <n v="190000"/>
    <m/>
  </r>
  <r>
    <x v="492"/>
    <n v="90"/>
    <s v="RL"/>
    <s v="NA"/>
    <n v="18890"/>
    <s v="Pave"/>
    <s v="NA"/>
    <s v="IR1"/>
    <s v="Lvl"/>
    <s v="AllPub"/>
    <s v="Inside"/>
    <s v="Gtl"/>
    <s v="Sawyer"/>
    <s v="Feedr"/>
    <s v="RRAe"/>
    <s v="Duplex"/>
    <x v="3"/>
    <x v="6"/>
    <n v="5"/>
    <n v="1977"/>
    <n v="1977"/>
    <s v="Shed"/>
    <s v="CompShg"/>
    <s v="Plywood"/>
    <s v="Plywood"/>
    <s v="None"/>
    <n v="1"/>
    <s v="TA"/>
    <s v="TA"/>
    <s v="CBlock"/>
    <s v="Gd"/>
    <s v="TA"/>
    <s v="No"/>
    <s v="GLQ"/>
    <n v="498"/>
    <s v="Rec"/>
    <n v="211"/>
    <n v="652"/>
    <n v="1361"/>
    <s v="GasA"/>
    <s v="Ex"/>
    <s v="Y"/>
    <s v="SBrkr"/>
    <n v="1361"/>
    <n v="6.0095802038632518E-2"/>
    <x v="0"/>
    <n v="1259"/>
    <n v="0"/>
    <n v="2620"/>
    <n v="0"/>
    <n v="0"/>
    <n v="2"/>
    <n v="2"/>
    <n v="4"/>
    <n v="2"/>
    <s v="TA"/>
    <n v="12"/>
    <s v="Typ"/>
    <n v="1"/>
    <s v="TA"/>
    <s v="BuiltIn"/>
    <n v="1977"/>
    <s v="RFn"/>
    <n v="2"/>
    <n v="600"/>
    <s v="TA"/>
    <s v="TA"/>
    <s v="N"/>
    <n v="155"/>
    <n v="24"/>
    <n v="145"/>
    <n v="0"/>
    <n v="0"/>
    <n v="0"/>
    <s v="NA"/>
    <s v="NA"/>
    <s v="Gar2"/>
    <n v="8300"/>
    <n v="8"/>
    <n v="2007"/>
    <s v="WD"/>
    <s v="Normal"/>
    <n v="190000"/>
    <m/>
  </r>
  <r>
    <x v="493"/>
    <n v="80"/>
    <s v="RL"/>
    <n v="59"/>
    <n v="9587"/>
    <s v="Pave"/>
    <s v="NA"/>
    <s v="IR1"/>
    <s v="Lvl"/>
    <s v="AllPub"/>
    <s v="Inside"/>
    <s v="Gtl"/>
    <s v="Gilbert"/>
    <s v="Norm"/>
    <s v="Norm"/>
    <s v="1Fam"/>
    <x v="4"/>
    <x v="3"/>
    <n v="5"/>
    <n v="2005"/>
    <n v="2005"/>
    <s v="Gable"/>
    <s v="CompShg"/>
    <s v="VinylSd"/>
    <s v="VinylSd"/>
    <s v="Stone"/>
    <n v="182"/>
    <s v="Gd"/>
    <s v="TA"/>
    <s v="PConc"/>
    <s v="Gd"/>
    <s v="TA"/>
    <s v="Gd"/>
    <s v="GLQ"/>
    <n v="655"/>
    <s v="Unf"/>
    <n v="0"/>
    <n v="201"/>
    <n v="856"/>
    <s v="GasA"/>
    <s v="Ex"/>
    <s v="Y"/>
    <s v="SBrkr"/>
    <n v="1166"/>
    <n v="0.60035831202656209"/>
    <x v="0"/>
    <n v="0"/>
    <n v="0"/>
    <n v="1166"/>
    <n v="1"/>
    <n v="0"/>
    <n v="2"/>
    <n v="0"/>
    <n v="2"/>
    <n v="1"/>
    <s v="Gd"/>
    <n v="5"/>
    <s v="Typ"/>
    <n v="0"/>
    <s v="NA"/>
    <s v="Attchd"/>
    <n v="2005"/>
    <s v="Fin"/>
    <n v="2"/>
    <n v="400"/>
    <s v="TA"/>
    <s v="TA"/>
    <s v="Y"/>
    <n v="212"/>
    <n v="0"/>
    <n v="0"/>
    <n v="0"/>
    <n v="0"/>
    <n v="0"/>
    <s v="NA"/>
    <s v="NA"/>
    <s v="NA"/>
    <n v="0"/>
    <n v="7"/>
    <n v="2008"/>
    <s v="WD"/>
    <s v="Normal"/>
    <n v="190000"/>
    <m/>
  </r>
  <r>
    <x v="494"/>
    <n v="20"/>
    <s v="RL"/>
    <s v="NA"/>
    <n v="36500"/>
    <s v="Pave"/>
    <s v="NA"/>
    <s v="IR1"/>
    <s v="Low"/>
    <s v="AllPub"/>
    <s v="Inside"/>
    <s v="Mod"/>
    <s v="ClearCr"/>
    <s v="Norm"/>
    <s v="Norm"/>
    <s v="1Fam"/>
    <x v="1"/>
    <x v="6"/>
    <n v="5"/>
    <n v="1964"/>
    <n v="1964"/>
    <s v="Gable"/>
    <s v="CompShg"/>
    <s v="Wd Sdng"/>
    <s v="Wd Sdng"/>
    <s v="BrkCmn"/>
    <n v="621"/>
    <s v="TA"/>
    <s v="Gd"/>
    <s v="CBlock"/>
    <s v="TA"/>
    <s v="TA"/>
    <s v="Av"/>
    <s v="Rec"/>
    <n v="812"/>
    <s v="Unf"/>
    <n v="0"/>
    <n v="812"/>
    <n v="1624"/>
    <s v="GasA"/>
    <s v="Fa"/>
    <s v="Y"/>
    <s v="SBrkr"/>
    <n v="1582"/>
    <n v="0.98257083982718585"/>
    <x v="0"/>
    <n v="0"/>
    <n v="0"/>
    <n v="1582"/>
    <n v="0"/>
    <n v="1"/>
    <n v="2"/>
    <n v="0"/>
    <n v="4"/>
    <n v="1"/>
    <s v="TA"/>
    <n v="7"/>
    <s v="Typ"/>
    <n v="0"/>
    <s v="NA"/>
    <s v="Attchd"/>
    <n v="1964"/>
    <s v="Unf"/>
    <n v="2"/>
    <n v="390"/>
    <s v="TA"/>
    <s v="TA"/>
    <s v="N"/>
    <n v="168"/>
    <n v="198"/>
    <n v="0"/>
    <n v="0"/>
    <n v="0"/>
    <n v="0"/>
    <s v="NA"/>
    <s v="NA"/>
    <s v="NA"/>
    <n v="0"/>
    <n v="6"/>
    <n v="2006"/>
    <s v="WD"/>
    <s v="Normal"/>
    <n v="190000"/>
    <m/>
  </r>
  <r>
    <x v="495"/>
    <n v="60"/>
    <s v="RL"/>
    <n v="107"/>
    <n v="10186"/>
    <s v="Pave"/>
    <s v="NA"/>
    <s v="IR1"/>
    <s v="Lvl"/>
    <s v="AllPub"/>
    <s v="Inside"/>
    <s v="Gtl"/>
    <s v="NoRidge"/>
    <s v="Norm"/>
    <s v="Norm"/>
    <s v="1Fam"/>
    <x v="0"/>
    <x v="3"/>
    <n v="5"/>
    <n v="1992"/>
    <n v="1992"/>
    <s v="Gable"/>
    <s v="CompShg"/>
    <s v="HdBoard"/>
    <s v="HdBoard"/>
    <s v="None"/>
    <n v="0"/>
    <s v="Gd"/>
    <s v="TA"/>
    <s v="PConc"/>
    <s v="Gd"/>
    <s v="TA"/>
    <s v="No"/>
    <s v="GLQ"/>
    <n v="674"/>
    <s v="Unf"/>
    <n v="0"/>
    <n v="76"/>
    <n v="750"/>
    <s v="GasA"/>
    <s v="Ex"/>
    <s v="Y"/>
    <s v="SBrkr"/>
    <n v="1061"/>
    <n v="0.87720422801929221"/>
    <x v="1"/>
    <n v="862"/>
    <n v="0"/>
    <n v="1923"/>
    <n v="1"/>
    <n v="0"/>
    <n v="2"/>
    <n v="1"/>
    <n v="3"/>
    <n v="1"/>
    <s v="Gd"/>
    <n v="8"/>
    <s v="Typ"/>
    <n v="1"/>
    <s v="TA"/>
    <s v="Attchd"/>
    <n v="1992"/>
    <s v="RFn"/>
    <n v="2"/>
    <n v="564"/>
    <s v="TA"/>
    <s v="TA"/>
    <s v="Y"/>
    <n v="240"/>
    <n v="39"/>
    <n v="0"/>
    <n v="0"/>
    <n v="0"/>
    <n v="0"/>
    <s v="NA"/>
    <s v="NA"/>
    <s v="NA"/>
    <n v="0"/>
    <n v="6"/>
    <n v="2010"/>
    <s v="WD"/>
    <s v="Normal"/>
    <n v="190000"/>
    <m/>
  </r>
  <r>
    <x v="496"/>
    <n v="50"/>
    <s v="RL"/>
    <n v="55"/>
    <n v="7642"/>
    <s v="Pave"/>
    <s v="NA"/>
    <s v="Reg"/>
    <s v="Lvl"/>
    <s v="AllPub"/>
    <s v="Corner"/>
    <s v="Gtl"/>
    <s v="Crawfor"/>
    <s v="Norm"/>
    <s v="Norm"/>
    <s v="1Fam"/>
    <x v="3"/>
    <x v="3"/>
    <n v="8"/>
    <n v="1918"/>
    <n v="1998"/>
    <s v="Gable"/>
    <s v="CompShg"/>
    <s v="Wd Sdng"/>
    <s v="Wd Sdng"/>
    <s v="None"/>
    <n v="0"/>
    <s v="Gd"/>
    <s v="TA"/>
    <s v="BrkTil"/>
    <s v="TA"/>
    <s v="TA"/>
    <s v="No"/>
    <s v="Unf"/>
    <n v="0"/>
    <s v="Unf"/>
    <n v="0"/>
    <n v="912"/>
    <n v="912"/>
    <s v="GasA"/>
    <s v="Gd"/>
    <s v="Y"/>
    <s v="SBrkr"/>
    <n v="912"/>
    <n v="0.71813285811139371"/>
    <x v="1"/>
    <n v="514"/>
    <n v="0"/>
    <n v="1426"/>
    <n v="0"/>
    <n v="0"/>
    <n v="1"/>
    <n v="1"/>
    <n v="3"/>
    <n v="1"/>
    <s v="Gd"/>
    <n v="7"/>
    <s v="Typ"/>
    <n v="1"/>
    <s v="Gd"/>
    <s v="Detchd"/>
    <n v="1925"/>
    <s v="Unf"/>
    <n v="1"/>
    <n v="216"/>
    <s v="TA"/>
    <s v="TA"/>
    <s v="Y"/>
    <n v="0"/>
    <n v="240"/>
    <n v="0"/>
    <n v="0"/>
    <n v="0"/>
    <n v="0"/>
    <s v="NA"/>
    <s v="GdPrv"/>
    <s v="NA"/>
    <n v="0"/>
    <n v="6"/>
    <n v="2007"/>
    <s v="WD"/>
    <s v="Normal"/>
    <n v="189950"/>
    <m/>
  </r>
  <r>
    <x v="497"/>
    <n v="120"/>
    <s v="RL"/>
    <n v="40"/>
    <n v="4671"/>
    <s v="Pave"/>
    <s v="NA"/>
    <s v="IR1"/>
    <s v="HLS"/>
    <s v="AllPub"/>
    <s v="Inside"/>
    <s v="Gtl"/>
    <s v="StoneBr"/>
    <s v="Norm"/>
    <s v="Norm"/>
    <s v="TwnhsE"/>
    <x v="1"/>
    <x v="2"/>
    <n v="5"/>
    <n v="1988"/>
    <n v="1989"/>
    <s v="Gable"/>
    <s v="CompShg"/>
    <s v="HdBoard"/>
    <s v="HdBoard"/>
    <s v="None"/>
    <n v="0"/>
    <s v="Gd"/>
    <s v="TA"/>
    <s v="PConc"/>
    <s v="Gd"/>
    <s v="TA"/>
    <s v="Mn"/>
    <s v="GLQ"/>
    <n v="767"/>
    <s v="Unf"/>
    <n v="0"/>
    <n v="461"/>
    <n v="1228"/>
    <s v="GasA"/>
    <s v="Gd"/>
    <s v="Y"/>
    <s v="SBrkr"/>
    <n v="1228"/>
    <n v="0.40495849487621183"/>
    <x v="0"/>
    <n v="0"/>
    <n v="0"/>
    <n v="1228"/>
    <n v="1"/>
    <n v="0"/>
    <n v="2"/>
    <n v="0"/>
    <n v="2"/>
    <n v="1"/>
    <s v="Gd"/>
    <n v="5"/>
    <s v="Typ"/>
    <n v="1"/>
    <s v="Gd"/>
    <s v="Attchd"/>
    <n v="1988"/>
    <s v="Fin"/>
    <n v="2"/>
    <n v="472"/>
    <s v="TA"/>
    <s v="TA"/>
    <s v="Y"/>
    <n v="168"/>
    <n v="120"/>
    <n v="0"/>
    <n v="0"/>
    <n v="0"/>
    <n v="0"/>
    <s v="NA"/>
    <s v="NA"/>
    <s v="NA"/>
    <n v="0"/>
    <n v="10"/>
    <n v="2008"/>
    <s v="WD"/>
    <s v="Normal"/>
    <n v="189000"/>
    <m/>
  </r>
  <r>
    <x v="498"/>
    <n v="60"/>
    <s v="RL"/>
    <n v="63"/>
    <n v="8199"/>
    <s v="Pave"/>
    <s v="NA"/>
    <s v="Reg"/>
    <s v="Lvl"/>
    <s v="AllPub"/>
    <s v="Inside"/>
    <s v="Gtl"/>
    <s v="CollgCr"/>
    <s v="Norm"/>
    <s v="Norm"/>
    <s v="1Fam"/>
    <x v="0"/>
    <x v="3"/>
    <n v="5"/>
    <n v="2005"/>
    <n v="2005"/>
    <s v="Gable"/>
    <s v="CompShg"/>
    <s v="WdShing"/>
    <s v="Wd Shng"/>
    <s v="None"/>
    <n v="0"/>
    <s v="Gd"/>
    <s v="TA"/>
    <s v="PConc"/>
    <s v="Gd"/>
    <s v="TA"/>
    <s v="Av"/>
    <s v="GLQ"/>
    <n v="648"/>
    <s v="Unf"/>
    <n v="0"/>
    <n v="80"/>
    <n v="728"/>
    <s v="GasA"/>
    <s v="Ex"/>
    <s v="Y"/>
    <s v="SBrkr"/>
    <n v="728"/>
    <n v="0.39837560170921793"/>
    <x v="1"/>
    <n v="728"/>
    <n v="0"/>
    <n v="1456"/>
    <n v="1"/>
    <n v="0"/>
    <n v="2"/>
    <n v="1"/>
    <n v="3"/>
    <n v="1"/>
    <s v="Gd"/>
    <n v="7"/>
    <s v="Typ"/>
    <n v="1"/>
    <s v="Gd"/>
    <s v="Attchd"/>
    <n v="2005"/>
    <s v="Fin"/>
    <n v="2"/>
    <n v="410"/>
    <s v="TA"/>
    <s v="TA"/>
    <s v="Y"/>
    <n v="36"/>
    <n v="18"/>
    <n v="0"/>
    <n v="0"/>
    <n v="0"/>
    <n v="0"/>
    <s v="NA"/>
    <s v="NA"/>
    <s v="NA"/>
    <n v="0"/>
    <n v="10"/>
    <n v="2008"/>
    <s v="WD"/>
    <s v="Normal"/>
    <n v="189000"/>
    <m/>
  </r>
  <r>
    <x v="499"/>
    <n v="20"/>
    <s v="RL"/>
    <n v="65"/>
    <n v="8529"/>
    <s v="Pave"/>
    <s v="NA"/>
    <s v="IR1"/>
    <s v="Lvl"/>
    <s v="AllPub"/>
    <s v="Inside"/>
    <s v="Gtl"/>
    <s v="SawyerW"/>
    <s v="Norm"/>
    <s v="Norm"/>
    <s v="1Fam"/>
    <x v="1"/>
    <x v="3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20"/>
    <s v="Unf"/>
    <n v="0"/>
    <n v="1434"/>
    <n v="1454"/>
    <s v="GasA"/>
    <s v="Ex"/>
    <s v="Y"/>
    <s v="SBrkr"/>
    <n v="1434"/>
    <n v="0.7786672136974675"/>
    <x v="0"/>
    <n v="0"/>
    <n v="0"/>
    <n v="1434"/>
    <n v="0"/>
    <n v="0"/>
    <n v="2"/>
    <n v="0"/>
    <n v="3"/>
    <n v="1"/>
    <s v="Gd"/>
    <n v="6"/>
    <s v="Typ"/>
    <n v="1"/>
    <s v="TA"/>
    <s v="Attchd"/>
    <n v="2001"/>
    <s v="RFn"/>
    <n v="2"/>
    <n v="527"/>
    <s v="TA"/>
    <s v="TA"/>
    <s v="Y"/>
    <n v="290"/>
    <n v="39"/>
    <n v="0"/>
    <n v="0"/>
    <n v="0"/>
    <n v="0"/>
    <s v="NA"/>
    <s v="NA"/>
    <s v="NA"/>
    <n v="0"/>
    <n v="4"/>
    <n v="2009"/>
    <s v="WD"/>
    <s v="Normal"/>
    <n v="189000"/>
    <m/>
  </r>
  <r>
    <x v="500"/>
    <n v="60"/>
    <s v="RL"/>
    <n v="60"/>
    <n v="7500"/>
    <s v="Pave"/>
    <s v="NA"/>
    <s v="Reg"/>
    <s v="Lvl"/>
    <s v="AllPub"/>
    <s v="Inside"/>
    <s v="Gtl"/>
    <s v="Gilbert"/>
    <s v="Norm"/>
    <s v="Norm"/>
    <s v="1Fam"/>
    <x v="0"/>
    <x v="3"/>
    <n v="5"/>
    <n v="1999"/>
    <n v="1999"/>
    <s v="Gable"/>
    <s v="CompShg"/>
    <s v="VinylSd"/>
    <s v="VinylSd"/>
    <s v="None"/>
    <n v="0"/>
    <s v="TA"/>
    <s v="TA"/>
    <s v="PConc"/>
    <s v="TA"/>
    <s v="TA"/>
    <s v="No"/>
    <s v="Unf"/>
    <n v="0"/>
    <s v="Unf"/>
    <n v="0"/>
    <n v="994"/>
    <n v="994"/>
    <s v="GasA"/>
    <s v="Gd"/>
    <s v="Y"/>
    <s v="SBrkr"/>
    <n v="1028"/>
    <n v="0.854168392314678"/>
    <x v="1"/>
    <n v="776"/>
    <n v="0"/>
    <n v="1804"/>
    <n v="0"/>
    <n v="0"/>
    <n v="2"/>
    <n v="1"/>
    <n v="3"/>
    <n v="1"/>
    <s v="Gd"/>
    <n v="7"/>
    <s v="Typ"/>
    <n v="1"/>
    <s v="TA"/>
    <s v="Attchd"/>
    <n v="1999"/>
    <s v="Fin"/>
    <n v="2"/>
    <n v="442"/>
    <s v="TA"/>
    <s v="TA"/>
    <s v="Y"/>
    <n v="140"/>
    <n v="60"/>
    <n v="0"/>
    <n v="0"/>
    <n v="0"/>
    <n v="0"/>
    <s v="NA"/>
    <s v="NA"/>
    <s v="NA"/>
    <n v="0"/>
    <n v="6"/>
    <n v="2010"/>
    <s v="WD"/>
    <s v="Normal"/>
    <n v="189000"/>
    <m/>
  </r>
  <r>
    <x v="501"/>
    <n v="60"/>
    <s v="RL"/>
    <n v="70"/>
    <n v="11218"/>
    <s v="Pave"/>
    <s v="NA"/>
    <s v="Reg"/>
    <s v="Lvl"/>
    <s v="AllPub"/>
    <s v="Inside"/>
    <s v="Gtl"/>
    <s v="SawyerW"/>
    <s v="Norm"/>
    <s v="Norm"/>
    <s v="1Fam"/>
    <x v="0"/>
    <x v="4"/>
    <n v="5"/>
    <n v="1992"/>
    <n v="1992"/>
    <s v="Gable"/>
    <s v="CompShg"/>
    <s v="Wd Sdng"/>
    <s v="Wd Sdng"/>
    <s v="None"/>
    <n v="0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0.71958974141165366"/>
    <x v="1"/>
    <n v="790"/>
    <n v="0"/>
    <n v="1845"/>
    <n v="0"/>
    <n v="0"/>
    <n v="2"/>
    <n v="1"/>
    <n v="3"/>
    <n v="1"/>
    <s v="Gd"/>
    <n v="8"/>
    <s v="Typ"/>
    <n v="1"/>
    <s v="TA"/>
    <s v="Attchd"/>
    <n v="1992"/>
    <s v="RFn"/>
    <n v="2"/>
    <n v="462"/>
    <s v="TA"/>
    <s v="TA"/>
    <s v="Y"/>
    <n v="635"/>
    <n v="104"/>
    <n v="0"/>
    <n v="0"/>
    <n v="0"/>
    <n v="0"/>
    <s v="NA"/>
    <s v="GdPrv"/>
    <s v="Shed"/>
    <n v="400"/>
    <n v="5"/>
    <n v="2010"/>
    <s v="WD"/>
    <s v="Normal"/>
    <n v="189000"/>
    <m/>
  </r>
  <r>
    <x v="502"/>
    <n v="70"/>
    <s v="RL"/>
    <n v="51"/>
    <n v="9842"/>
    <s v="Pave"/>
    <s v="NA"/>
    <s v="Reg"/>
    <s v="Lvl"/>
    <s v="AllPub"/>
    <s v="Inside"/>
    <s v="Gtl"/>
    <s v="SWISU"/>
    <s v="Feedr"/>
    <s v="Norm"/>
    <s v="1Fam"/>
    <x v="0"/>
    <x v="6"/>
    <n v="6"/>
    <n v="1921"/>
    <n v="1998"/>
    <s v="Gable"/>
    <s v="CompShg"/>
    <s v="MetalSd"/>
    <s v="Wd Sdng"/>
    <s v="None"/>
    <n v="0"/>
    <s v="TA"/>
    <s v="TA"/>
    <s v="BrkTil"/>
    <s v="TA"/>
    <s v="Fa"/>
    <s v="No"/>
    <s v="Unf"/>
    <n v="0"/>
    <s v="Unf"/>
    <n v="0"/>
    <n v="612"/>
    <n v="612"/>
    <s v="GasA"/>
    <s v="Ex"/>
    <s v="Y"/>
    <s v="SBrkr"/>
    <n v="990"/>
    <n v="0.12524601655333989"/>
    <x v="1"/>
    <n v="1611"/>
    <n v="0"/>
    <n v="2601"/>
    <n v="0"/>
    <n v="0"/>
    <n v="3"/>
    <n v="1"/>
    <n v="4"/>
    <n v="1"/>
    <s v="TA"/>
    <n v="8"/>
    <s v="Typ"/>
    <n v="0"/>
    <s v="NA"/>
    <s v="BuiltIn"/>
    <n v="1998"/>
    <s v="RFn"/>
    <n v="2"/>
    <n v="621"/>
    <s v="TA"/>
    <s v="TA"/>
    <s v="Y"/>
    <n v="183"/>
    <n v="0"/>
    <n v="301"/>
    <n v="0"/>
    <n v="0"/>
    <n v="0"/>
    <s v="NA"/>
    <s v="NA"/>
    <s v="NA"/>
    <n v="0"/>
    <n v="5"/>
    <n v="2008"/>
    <s v="WD"/>
    <s v="Normal"/>
    <n v="189000"/>
    <m/>
  </r>
  <r>
    <x v="503"/>
    <n v="70"/>
    <s v="RL"/>
    <n v="74"/>
    <n v="11988"/>
    <s v="Pave"/>
    <s v="NA"/>
    <s v="IR1"/>
    <s v="HLS"/>
    <s v="AllPub"/>
    <s v="Inside"/>
    <s v="Mod"/>
    <s v="Crawfor"/>
    <s v="Norm"/>
    <s v="Norm"/>
    <s v="1Fam"/>
    <x v="0"/>
    <x v="4"/>
    <n v="7"/>
    <n v="1934"/>
    <n v="1995"/>
    <s v="Hip"/>
    <s v="CompShg"/>
    <s v="Stucco"/>
    <s v="Stucco"/>
    <s v="None"/>
    <n v="0"/>
    <s v="TA"/>
    <s v="TA"/>
    <s v="CBlock"/>
    <s v="TA"/>
    <s v="TA"/>
    <s v="No"/>
    <s v="LwQ"/>
    <n v="326"/>
    <s v="Unf"/>
    <n v="0"/>
    <n v="389"/>
    <n v="715"/>
    <s v="GasA"/>
    <s v="Fa"/>
    <s v="Y"/>
    <s v="FuseA"/>
    <n v="849"/>
    <n v="0.64662817857872357"/>
    <x v="1"/>
    <n v="811"/>
    <n v="0"/>
    <n v="1660"/>
    <n v="0"/>
    <n v="0"/>
    <n v="1"/>
    <n v="1"/>
    <n v="3"/>
    <n v="1"/>
    <s v="TA"/>
    <n v="6"/>
    <s v="Typ"/>
    <n v="1"/>
    <s v="Gd"/>
    <s v="Detchd"/>
    <n v="1939"/>
    <s v="Unf"/>
    <n v="1"/>
    <n v="240"/>
    <s v="TA"/>
    <s v="TA"/>
    <s v="Y"/>
    <n v="0"/>
    <n v="0"/>
    <n v="0"/>
    <n v="0"/>
    <n v="0"/>
    <n v="0"/>
    <s v="NA"/>
    <s v="NA"/>
    <s v="NA"/>
    <n v="0"/>
    <n v="8"/>
    <n v="2008"/>
    <s v="WD"/>
    <s v="Normal"/>
    <n v="188700"/>
    <m/>
  </r>
  <r>
    <x v="504"/>
    <n v="60"/>
    <s v="RL"/>
    <n v="71"/>
    <n v="7795"/>
    <s v="Pave"/>
    <s v="NA"/>
    <s v="IR1"/>
    <s v="Lvl"/>
    <s v="AllPub"/>
    <s v="Inside"/>
    <s v="Gtl"/>
    <s v="Gilbert"/>
    <s v="Norm"/>
    <s v="Norm"/>
    <s v="1Fam"/>
    <x v="0"/>
    <x v="3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425"/>
    <s v="Unf"/>
    <n v="0"/>
    <n v="291"/>
    <n v="716"/>
    <s v="GasA"/>
    <s v="Ex"/>
    <s v="Y"/>
    <s v="SBrkr"/>
    <n v="716"/>
    <n v="0.2664759180415972"/>
    <x v="1"/>
    <n v="716"/>
    <n v="0"/>
    <n v="1432"/>
    <n v="1"/>
    <n v="0"/>
    <n v="2"/>
    <n v="1"/>
    <n v="3"/>
    <n v="1"/>
    <s v="Gd"/>
    <n v="6"/>
    <s v="Typ"/>
    <n v="1"/>
    <s v="Gd"/>
    <s v="Attchd"/>
    <n v="2004"/>
    <s v="Fin"/>
    <n v="2"/>
    <n v="432"/>
    <s v="TA"/>
    <s v="TA"/>
    <s v="Y"/>
    <n v="100"/>
    <n v="51"/>
    <n v="0"/>
    <n v="0"/>
    <n v="0"/>
    <n v="0"/>
    <s v="NA"/>
    <s v="NA"/>
    <s v="NA"/>
    <n v="0"/>
    <n v="7"/>
    <n v="2009"/>
    <s v="WD"/>
    <s v="Normal"/>
    <n v="188500"/>
    <m/>
  </r>
  <r>
    <x v="505"/>
    <n v="90"/>
    <s v="RL"/>
    <n v="63"/>
    <n v="9297"/>
    <s v="Pave"/>
    <s v="NA"/>
    <s v="Reg"/>
    <s v="Lvl"/>
    <s v="AllPub"/>
    <s v="Inside"/>
    <s v="Gtl"/>
    <s v="Mitchel"/>
    <s v="Norm"/>
    <s v="Norm"/>
    <s v="Duplex"/>
    <x v="1"/>
    <x v="6"/>
    <n v="5"/>
    <n v="1976"/>
    <n v="1976"/>
    <s v="Gable"/>
    <s v="CompShg"/>
    <s v="Plywood"/>
    <s v="Plywood"/>
    <s v="None"/>
    <n v="0"/>
    <s v="TA"/>
    <s v="TA"/>
    <s v="CBlock"/>
    <s v="TA"/>
    <s v="TA"/>
    <s v="No"/>
    <s v="ALQ"/>
    <n v="1606"/>
    <s v="Unf"/>
    <n v="0"/>
    <n v="122"/>
    <n v="1728"/>
    <s v="GasA"/>
    <s v="TA"/>
    <s v="Y"/>
    <s v="SBrkr"/>
    <n v="1728"/>
    <n v="0.40863937437381337"/>
    <x v="0"/>
    <n v="0"/>
    <n v="0"/>
    <n v="1728"/>
    <n v="2"/>
    <n v="0"/>
    <n v="2"/>
    <n v="0"/>
    <n v="4"/>
    <n v="2"/>
    <s v="TA"/>
    <n v="8"/>
    <s v="Typ"/>
    <n v="0"/>
    <s v="NA"/>
    <s v="Detchd"/>
    <n v="1976"/>
    <s v="Unf"/>
    <n v="2"/>
    <n v="560"/>
    <s v="TA"/>
    <s v="TA"/>
    <s v="Y"/>
    <n v="0"/>
    <n v="0"/>
    <n v="0"/>
    <n v="0"/>
    <n v="0"/>
    <n v="0"/>
    <s v="NA"/>
    <s v="NA"/>
    <s v="NA"/>
    <n v="0"/>
    <n v="7"/>
    <n v="2006"/>
    <s v="WD"/>
    <s v="Family"/>
    <n v="188000"/>
    <m/>
  </r>
  <r>
    <x v="506"/>
    <n v="60"/>
    <s v="RL"/>
    <n v="57"/>
    <n v="8924"/>
    <s v="Pave"/>
    <s v="NA"/>
    <s v="IR1"/>
    <s v="Lvl"/>
    <s v="AllPub"/>
    <s v="CulDSac"/>
    <s v="Gtl"/>
    <s v="CollgCr"/>
    <s v="Norm"/>
    <s v="Norm"/>
    <s v="1Fam"/>
    <x v="0"/>
    <x v="3"/>
    <n v="5"/>
    <n v="1998"/>
    <n v="1999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80"/>
    <n v="880"/>
    <s v="GasA"/>
    <s v="Ex"/>
    <s v="Y"/>
    <s v="SBrkr"/>
    <n v="880"/>
    <n v="9.0852182662138903E-3"/>
    <x v="1"/>
    <n v="844"/>
    <n v="0"/>
    <n v="1724"/>
    <n v="0"/>
    <n v="0"/>
    <n v="2"/>
    <n v="1"/>
    <n v="3"/>
    <n v="1"/>
    <s v="Gd"/>
    <n v="8"/>
    <s v="Typ"/>
    <n v="0"/>
    <s v="NA"/>
    <s v="Attchd"/>
    <n v="1998"/>
    <s v="Fin"/>
    <n v="2"/>
    <n v="527"/>
    <s v="TA"/>
    <s v="TA"/>
    <s v="Y"/>
    <n v="120"/>
    <n v="155"/>
    <n v="0"/>
    <n v="0"/>
    <n v="0"/>
    <n v="0"/>
    <s v="NA"/>
    <s v="NA"/>
    <s v="NA"/>
    <n v="0"/>
    <n v="7"/>
    <n v="2008"/>
    <s v="WD"/>
    <s v="Normal"/>
    <n v="188000"/>
    <m/>
  </r>
  <r>
    <x v="507"/>
    <n v="60"/>
    <s v="RL"/>
    <s v="NA"/>
    <n v="8000"/>
    <s v="Pave"/>
    <s v="NA"/>
    <s v="Reg"/>
    <s v="Lvl"/>
    <s v="AllPub"/>
    <s v="Inside"/>
    <s v="Gtl"/>
    <s v="Gilbert"/>
    <s v="Norm"/>
    <s v="Norm"/>
    <s v="1Fam"/>
    <x v="0"/>
    <x v="4"/>
    <n v="5"/>
    <n v="1995"/>
    <n v="1996"/>
    <s v="Gable"/>
    <s v="CompShg"/>
    <s v="HdBoard"/>
    <s v="HdBoard"/>
    <s v="None"/>
    <n v="0"/>
    <s v="TA"/>
    <s v="TA"/>
    <s v="PConc"/>
    <s v="Gd"/>
    <s v="TA"/>
    <s v="No"/>
    <s v="GLQ"/>
    <n v="219"/>
    <s v="Unf"/>
    <n v="0"/>
    <n v="554"/>
    <n v="773"/>
    <s v="GasA"/>
    <s v="Gd"/>
    <s v="Y"/>
    <s v="SBrkr"/>
    <n v="773"/>
    <n v="0.35718058499922989"/>
    <x v="1"/>
    <n v="885"/>
    <n v="0"/>
    <n v="1658"/>
    <n v="1"/>
    <n v="0"/>
    <n v="2"/>
    <n v="1"/>
    <n v="3"/>
    <n v="1"/>
    <s v="TA"/>
    <n v="8"/>
    <s v="Typ"/>
    <n v="1"/>
    <s v="TA"/>
    <s v="Attchd"/>
    <n v="1995"/>
    <s v="Fin"/>
    <n v="2"/>
    <n v="431"/>
    <s v="TA"/>
    <s v="TA"/>
    <s v="Y"/>
    <n v="224"/>
    <n v="84"/>
    <n v="0"/>
    <n v="0"/>
    <n v="0"/>
    <n v="0"/>
    <s v="NA"/>
    <s v="NA"/>
    <s v="NA"/>
    <n v="0"/>
    <n v="6"/>
    <n v="2008"/>
    <s v="WD"/>
    <s v="Normal"/>
    <n v="188000"/>
    <m/>
  </r>
  <r>
    <x v="508"/>
    <n v="20"/>
    <s v="FV"/>
    <n v="60"/>
    <n v="7200"/>
    <s v="Pave"/>
    <s v="Pave"/>
    <s v="Reg"/>
    <s v="Lvl"/>
    <s v="AllPub"/>
    <s v="Inside"/>
    <s v="Gtl"/>
    <s v="Somerst"/>
    <s v="Norm"/>
    <s v="Norm"/>
    <s v="1Fam"/>
    <x v="1"/>
    <x v="3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293"/>
    <n v="1293"/>
    <s v="GasA"/>
    <s v="Ex"/>
    <s v="Y"/>
    <s v="SBrkr"/>
    <n v="1301"/>
    <n v="0.80908356805620907"/>
    <x v="0"/>
    <n v="0"/>
    <n v="0"/>
    <n v="1301"/>
    <n v="1"/>
    <n v="0"/>
    <n v="2"/>
    <n v="0"/>
    <n v="2"/>
    <n v="1"/>
    <s v="Gd"/>
    <n v="5"/>
    <s v="Typ"/>
    <n v="1"/>
    <s v="Gd"/>
    <s v="Attchd"/>
    <n v="2006"/>
    <s v="RFn"/>
    <n v="2"/>
    <n v="572"/>
    <s v="TA"/>
    <s v="TA"/>
    <s v="Y"/>
    <n v="216"/>
    <n v="121"/>
    <n v="0"/>
    <n v="0"/>
    <n v="0"/>
    <n v="0"/>
    <s v="NA"/>
    <s v="NA"/>
    <s v="NA"/>
    <n v="0"/>
    <n v="8"/>
    <n v="2006"/>
    <s v="New"/>
    <s v="Partial"/>
    <n v="187750"/>
    <m/>
  </r>
  <r>
    <x v="509"/>
    <n v="80"/>
    <s v="RL"/>
    <s v="NA"/>
    <n v="14115"/>
    <s v="Pave"/>
    <s v="NA"/>
    <s v="Reg"/>
    <s v="Lvl"/>
    <s v="AllPub"/>
    <s v="Inside"/>
    <s v="Gtl"/>
    <s v="NWAmes"/>
    <s v="Norm"/>
    <s v="Norm"/>
    <s v="1Fam"/>
    <x v="4"/>
    <x v="3"/>
    <n v="5"/>
    <n v="1980"/>
    <n v="1980"/>
    <s v="Gable"/>
    <s v="CompShg"/>
    <s v="Plywood"/>
    <s v="Plywood"/>
    <s v="BrkFace"/>
    <n v="225"/>
    <s v="TA"/>
    <s v="TA"/>
    <s v="CBlock"/>
    <s v="Gd"/>
    <s v="TA"/>
    <s v="Av"/>
    <s v="GLQ"/>
    <n v="1036"/>
    <s v="Unf"/>
    <n v="0"/>
    <n v="336"/>
    <n v="1372"/>
    <s v="GasA"/>
    <s v="TA"/>
    <s v="Y"/>
    <s v="SBrkr"/>
    <n v="1472"/>
    <n v="0.47158728694735175"/>
    <x v="0"/>
    <n v="0"/>
    <n v="0"/>
    <n v="1472"/>
    <n v="1"/>
    <n v="0"/>
    <n v="2"/>
    <n v="0"/>
    <n v="3"/>
    <n v="1"/>
    <s v="TA"/>
    <n v="6"/>
    <s v="Typ"/>
    <n v="2"/>
    <s v="TA"/>
    <s v="Attchd"/>
    <n v="1980"/>
    <s v="Unf"/>
    <n v="2"/>
    <n v="588"/>
    <s v="TA"/>
    <s v="TA"/>
    <s v="Y"/>
    <n v="233"/>
    <n v="48"/>
    <n v="0"/>
    <n v="0"/>
    <n v="0"/>
    <n v="0"/>
    <s v="NA"/>
    <s v="NA"/>
    <s v="NA"/>
    <n v="0"/>
    <n v="6"/>
    <n v="2009"/>
    <s v="WD"/>
    <s v="Normal"/>
    <n v="187500"/>
    <m/>
  </r>
  <r>
    <x v="510"/>
    <n v="80"/>
    <s v="RL"/>
    <n v="73"/>
    <n v="9590"/>
    <s v="Pave"/>
    <s v="NA"/>
    <s v="IR1"/>
    <s v="Lvl"/>
    <s v="AllPub"/>
    <s v="Corner"/>
    <s v="Gtl"/>
    <s v="Timber"/>
    <s v="Norm"/>
    <s v="Norm"/>
    <s v="1Fam"/>
    <x v="4"/>
    <x v="3"/>
    <n v="5"/>
    <n v="2003"/>
    <n v="2003"/>
    <s v="Gable"/>
    <s v="CompShg"/>
    <s v="VinylSd"/>
    <s v="VinylSd"/>
    <s v="BrkFace"/>
    <n v="442"/>
    <s v="Gd"/>
    <s v="TA"/>
    <s v="PConc"/>
    <s v="Ex"/>
    <s v="TA"/>
    <s v="Av"/>
    <s v="GLQ"/>
    <n v="786"/>
    <s v="Unf"/>
    <n v="0"/>
    <n v="82"/>
    <n v="868"/>
    <s v="GasA"/>
    <s v="Ex"/>
    <s v="Y"/>
    <s v="SBrkr"/>
    <n v="1146"/>
    <n v="0.73282887121045359"/>
    <x v="0"/>
    <n v="0"/>
    <n v="0"/>
    <n v="1146"/>
    <n v="1"/>
    <n v="0"/>
    <n v="2"/>
    <n v="0"/>
    <n v="3"/>
    <n v="1"/>
    <s v="Gd"/>
    <n v="6"/>
    <s v="Typ"/>
    <n v="1"/>
    <s v="Gd"/>
    <s v="Attchd"/>
    <n v="2003"/>
    <s v="Fin"/>
    <n v="2"/>
    <n v="438"/>
    <s v="TA"/>
    <s v="TA"/>
    <s v="Y"/>
    <n v="160"/>
    <n v="22"/>
    <n v="0"/>
    <n v="0"/>
    <n v="0"/>
    <n v="0"/>
    <s v="NA"/>
    <s v="NA"/>
    <s v="NA"/>
    <n v="0"/>
    <n v="5"/>
    <n v="2007"/>
    <s v="WD"/>
    <s v="Normal"/>
    <n v="187500"/>
    <m/>
  </r>
  <r>
    <x v="511"/>
    <n v="60"/>
    <s v="RL"/>
    <s v="NA"/>
    <n v="12205"/>
    <s v="Pave"/>
    <s v="NA"/>
    <s v="IR1"/>
    <s v="Low"/>
    <s v="AllPub"/>
    <s v="Inside"/>
    <s v="Gtl"/>
    <s v="ClearCr"/>
    <s v="Norm"/>
    <s v="Norm"/>
    <s v="1Fam"/>
    <x v="0"/>
    <x v="4"/>
    <n v="8"/>
    <n v="1966"/>
    <n v="2007"/>
    <s v="Gable"/>
    <s v="CompShg"/>
    <s v="HdBoard"/>
    <s v="HdBoard"/>
    <s v="BrkFace"/>
    <n v="157"/>
    <s v="TA"/>
    <s v="TA"/>
    <s v="CBlock"/>
    <s v="TA"/>
    <s v="Fa"/>
    <s v="Gd"/>
    <s v="LwQ"/>
    <n v="568"/>
    <s v="Unf"/>
    <n v="0"/>
    <n v="264"/>
    <n v="832"/>
    <s v="GasA"/>
    <s v="Gd"/>
    <s v="Y"/>
    <s v="SBrkr"/>
    <n v="976"/>
    <n v="0.97843865747988523"/>
    <x v="1"/>
    <n v="1111"/>
    <n v="0"/>
    <n v="2087"/>
    <n v="0"/>
    <n v="0"/>
    <n v="2"/>
    <n v="1"/>
    <n v="5"/>
    <n v="1"/>
    <s v="Gd"/>
    <n v="9"/>
    <s v="Typ"/>
    <n v="0"/>
    <s v="NA"/>
    <s v="Attchd"/>
    <n v="1966"/>
    <s v="Fin"/>
    <n v="2"/>
    <n v="444"/>
    <s v="TA"/>
    <s v="TA"/>
    <s v="Y"/>
    <n v="133"/>
    <n v="168"/>
    <n v="0"/>
    <n v="0"/>
    <n v="0"/>
    <n v="0"/>
    <s v="NA"/>
    <s v="NA"/>
    <s v="NA"/>
    <n v="0"/>
    <n v="7"/>
    <n v="2007"/>
    <s v="WD"/>
    <s v="Normal"/>
    <n v="187500"/>
    <m/>
  </r>
  <r>
    <x v="512"/>
    <n v="50"/>
    <s v="RL"/>
    <n v="44"/>
    <n v="13758"/>
    <s v="Pave"/>
    <s v="NA"/>
    <s v="IR1"/>
    <s v="Lvl"/>
    <s v="AllPub"/>
    <s v="CulDSac"/>
    <s v="Gtl"/>
    <s v="Timber"/>
    <s v="Norm"/>
    <s v="Norm"/>
    <s v="1Fam"/>
    <x v="3"/>
    <x v="3"/>
    <n v="5"/>
    <n v="1990"/>
    <n v="1991"/>
    <s v="Gable"/>
    <s v="CompShg"/>
    <s v="HdBoard"/>
    <s v="HdBoard"/>
    <s v="BrkFace"/>
    <n v="117"/>
    <s v="Gd"/>
    <s v="Gd"/>
    <s v="CBlock"/>
    <s v="Gd"/>
    <s v="TA"/>
    <s v="Mn"/>
    <s v="LwQ"/>
    <n v="902"/>
    <s v="Unf"/>
    <n v="0"/>
    <n v="254"/>
    <n v="1156"/>
    <s v="GasA"/>
    <s v="Ex"/>
    <s v="Y"/>
    <s v="SBrkr"/>
    <n v="1187"/>
    <n v="0.879320578829623"/>
    <x v="0"/>
    <n v="530"/>
    <n v="0"/>
    <n v="1717"/>
    <n v="0"/>
    <n v="0"/>
    <n v="2"/>
    <n v="1"/>
    <n v="3"/>
    <n v="1"/>
    <s v="Gd"/>
    <n v="7"/>
    <s v="Typ"/>
    <n v="1"/>
    <s v="TA"/>
    <s v="Attchd"/>
    <n v="1990"/>
    <s v="RFn"/>
    <n v="2"/>
    <n v="400"/>
    <s v="TA"/>
    <s v="TA"/>
    <s v="Y"/>
    <n v="168"/>
    <n v="36"/>
    <n v="0"/>
    <n v="0"/>
    <n v="0"/>
    <n v="0"/>
    <s v="NA"/>
    <s v="NA"/>
    <s v="NA"/>
    <n v="0"/>
    <n v="4"/>
    <n v="2007"/>
    <s v="WD"/>
    <s v="Normal"/>
    <n v="187500"/>
    <m/>
  </r>
  <r>
    <x v="513"/>
    <n v="120"/>
    <s v="RL"/>
    <s v="NA"/>
    <n v="5814"/>
    <s v="Pave"/>
    <s v="NA"/>
    <s v="IR1"/>
    <s v="Lvl"/>
    <s v="AllPub"/>
    <s v="CulDSac"/>
    <s v="Gtl"/>
    <s v="StoneBr"/>
    <s v="Norm"/>
    <s v="Norm"/>
    <s v="TwnhsE"/>
    <x v="1"/>
    <x v="2"/>
    <n v="5"/>
    <n v="1984"/>
    <n v="1984"/>
    <s v="Gable"/>
    <s v="CompShg"/>
    <s v="HdBoard"/>
    <s v="HdBoard"/>
    <s v="None"/>
    <n v="0"/>
    <s v="Gd"/>
    <s v="TA"/>
    <s v="CBlock"/>
    <s v="Gd"/>
    <s v="TA"/>
    <s v="Av"/>
    <s v="GLQ"/>
    <n v="1036"/>
    <s v="Unf"/>
    <n v="0"/>
    <n v="184"/>
    <n v="1220"/>
    <s v="GasA"/>
    <s v="Gd"/>
    <s v="Y"/>
    <s v="SBrkr"/>
    <n v="1360"/>
    <n v="1.8893529381215357E-3"/>
    <x v="0"/>
    <n v="0"/>
    <n v="0"/>
    <n v="1360"/>
    <n v="1"/>
    <n v="0"/>
    <n v="1"/>
    <n v="0"/>
    <n v="1"/>
    <n v="1"/>
    <s v="Gd"/>
    <n v="4"/>
    <s v="Typ"/>
    <n v="1"/>
    <s v="Ex"/>
    <s v="Attchd"/>
    <n v="1984"/>
    <s v="RFn"/>
    <n v="2"/>
    <n v="565"/>
    <s v="TA"/>
    <s v="TA"/>
    <s v="Y"/>
    <n v="63"/>
    <n v="0"/>
    <n v="0"/>
    <n v="0"/>
    <n v="0"/>
    <n v="0"/>
    <s v="NA"/>
    <s v="NA"/>
    <s v="NA"/>
    <n v="0"/>
    <n v="8"/>
    <n v="2009"/>
    <s v="COD"/>
    <s v="Abnorml"/>
    <n v="187500"/>
    <m/>
  </r>
  <r>
    <x v="514"/>
    <n v="60"/>
    <s v="RL"/>
    <s v="NA"/>
    <n v="13031"/>
    <s v="Pave"/>
    <s v="NA"/>
    <s v="IR2"/>
    <s v="Lvl"/>
    <s v="AllPub"/>
    <s v="Corner"/>
    <s v="Gtl"/>
    <s v="Gilbert"/>
    <s v="Norm"/>
    <s v="Norm"/>
    <s v="1Fam"/>
    <x v="0"/>
    <x v="4"/>
    <n v="5"/>
    <n v="1995"/>
    <n v="1996"/>
    <s v="Gable"/>
    <s v="CompShg"/>
    <s v="HdBoard"/>
    <s v="HdBoard"/>
    <s v="None"/>
    <n v="0"/>
    <s v="TA"/>
    <s v="TA"/>
    <s v="PConc"/>
    <s v="Gd"/>
    <s v="TA"/>
    <s v="No"/>
    <s v="ALQ"/>
    <n v="592"/>
    <s v="Unf"/>
    <n v="0"/>
    <n v="99"/>
    <n v="691"/>
    <s v="GasA"/>
    <s v="Gd"/>
    <s v="Y"/>
    <s v="SBrkr"/>
    <n v="691"/>
    <n v="0.32330473217753342"/>
    <x v="1"/>
    <n v="807"/>
    <n v="0"/>
    <n v="1498"/>
    <n v="0"/>
    <n v="0"/>
    <n v="2"/>
    <n v="1"/>
    <n v="3"/>
    <n v="1"/>
    <s v="TA"/>
    <n v="6"/>
    <s v="Typ"/>
    <n v="1"/>
    <s v="TA"/>
    <s v="Attchd"/>
    <n v="1995"/>
    <s v="Fin"/>
    <n v="2"/>
    <n v="409"/>
    <s v="TA"/>
    <s v="TA"/>
    <s v="Y"/>
    <n v="315"/>
    <n v="44"/>
    <n v="0"/>
    <n v="0"/>
    <n v="0"/>
    <n v="0"/>
    <s v="NA"/>
    <s v="NA"/>
    <s v="NA"/>
    <n v="0"/>
    <n v="7"/>
    <n v="2006"/>
    <s v="WD"/>
    <s v="Normal"/>
    <n v="187500"/>
    <m/>
  </r>
  <r>
    <x v="515"/>
    <n v="20"/>
    <s v="RL"/>
    <n v="67"/>
    <n v="16285"/>
    <s v="Pave"/>
    <s v="NA"/>
    <s v="IR2"/>
    <s v="Lvl"/>
    <s v="AllPub"/>
    <s v="Inside"/>
    <s v="Gtl"/>
    <s v="CollgCr"/>
    <s v="Norm"/>
    <s v="Norm"/>
    <s v="1Fam"/>
    <x v="1"/>
    <x v="3"/>
    <n v="5"/>
    <n v="2001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413"/>
    <n v="1413"/>
    <s v="GasA"/>
    <s v="Ex"/>
    <s v="Y"/>
    <s v="SBrkr"/>
    <n v="1430"/>
    <n v="0.46734908887619575"/>
    <x v="0"/>
    <n v="0"/>
    <n v="0"/>
    <n v="1430"/>
    <n v="0"/>
    <n v="0"/>
    <n v="2"/>
    <n v="0"/>
    <n v="3"/>
    <n v="1"/>
    <s v="Gd"/>
    <n v="6"/>
    <s v="Typ"/>
    <n v="0"/>
    <s v="NA"/>
    <s v="Attchd"/>
    <n v="2001"/>
    <s v="RFn"/>
    <n v="2"/>
    <n v="605"/>
    <s v="TA"/>
    <s v="TA"/>
    <s v="Y"/>
    <n v="0"/>
    <n v="33"/>
    <n v="0"/>
    <n v="0"/>
    <n v="0"/>
    <n v="0"/>
    <s v="NA"/>
    <s v="NA"/>
    <s v="NA"/>
    <n v="0"/>
    <n v="6"/>
    <n v="2009"/>
    <s v="WD"/>
    <s v="Normal"/>
    <n v="187100"/>
    <m/>
  </r>
  <r>
    <x v="516"/>
    <n v="60"/>
    <s v="RL"/>
    <n v="76"/>
    <n v="9291"/>
    <s v="Pave"/>
    <s v="NA"/>
    <s v="IR1"/>
    <s v="Lvl"/>
    <s v="AllPub"/>
    <s v="Corner"/>
    <s v="Gtl"/>
    <s v="SawyerW"/>
    <s v="RRNe"/>
    <s v="Norm"/>
    <s v="1Fam"/>
    <x v="0"/>
    <x v="4"/>
    <n v="5"/>
    <n v="1993"/>
    <n v="1993"/>
    <s v="Gable"/>
    <s v="CompShg"/>
    <s v="HdBoard"/>
    <s v="HdBoard"/>
    <s v="BrkFace"/>
    <n v="120"/>
    <s v="Gd"/>
    <s v="TA"/>
    <s v="PConc"/>
    <s v="Gd"/>
    <s v="TA"/>
    <s v="No"/>
    <s v="GLQ"/>
    <n v="426"/>
    <s v="Unf"/>
    <n v="0"/>
    <n v="406"/>
    <n v="832"/>
    <s v="GasA"/>
    <s v="Ex"/>
    <s v="Y"/>
    <s v="SBrkr"/>
    <n v="832"/>
    <n v="0.89416982874883677"/>
    <x v="1"/>
    <n v="878"/>
    <n v="0"/>
    <n v="1710"/>
    <n v="0"/>
    <n v="0"/>
    <n v="2"/>
    <n v="1"/>
    <n v="3"/>
    <n v="1"/>
    <s v="Gd"/>
    <n v="7"/>
    <s v="Typ"/>
    <n v="0"/>
    <s v="NA"/>
    <s v="Attchd"/>
    <n v="1993"/>
    <s v="RFn"/>
    <n v="2"/>
    <n v="506"/>
    <s v="TA"/>
    <s v="TA"/>
    <s v="Y"/>
    <n v="144"/>
    <n v="70"/>
    <n v="0"/>
    <n v="0"/>
    <n v="0"/>
    <n v="0"/>
    <s v="NA"/>
    <s v="NA"/>
    <s v="NA"/>
    <n v="0"/>
    <n v="6"/>
    <n v="2008"/>
    <s v="WD"/>
    <s v="Normal"/>
    <n v="187000"/>
    <m/>
  </r>
  <r>
    <x v="517"/>
    <n v="80"/>
    <s v="RL"/>
    <n v="80"/>
    <n v="9600"/>
    <s v="Pave"/>
    <s v="NA"/>
    <s v="Reg"/>
    <s v="Lvl"/>
    <s v="AllPub"/>
    <s v="FR2"/>
    <s v="Gtl"/>
    <s v="Veenker"/>
    <s v="Feedr"/>
    <s v="Norm"/>
    <s v="1Fam"/>
    <x v="4"/>
    <x v="4"/>
    <n v="7"/>
    <n v="1976"/>
    <n v="1994"/>
    <s v="Hip"/>
    <s v="CompShg"/>
    <s v="Plywood"/>
    <s v="Plywood"/>
    <s v="BrkFace"/>
    <n v="360"/>
    <s v="Gd"/>
    <s v="Gd"/>
    <s v="CBlock"/>
    <s v="TA"/>
    <s v="TA"/>
    <s v="No"/>
    <s v="Unf"/>
    <n v="0"/>
    <s v="Unf"/>
    <n v="0"/>
    <n v="528"/>
    <n v="528"/>
    <s v="GasA"/>
    <s v="Ex"/>
    <s v="Y"/>
    <s v="SBrkr"/>
    <n v="1094"/>
    <n v="0.89892864667274008"/>
    <x v="0"/>
    <n v="761"/>
    <n v="0"/>
    <n v="1855"/>
    <n v="0"/>
    <n v="0"/>
    <n v="2"/>
    <n v="1"/>
    <n v="3"/>
    <n v="1"/>
    <s v="TA"/>
    <n v="7"/>
    <s v="Typ"/>
    <n v="1"/>
    <s v="TA"/>
    <s v="Attchd"/>
    <n v="1976"/>
    <s v="RFn"/>
    <n v="2"/>
    <n v="512"/>
    <s v="TA"/>
    <s v="TA"/>
    <s v="Y"/>
    <n v="113"/>
    <n v="100"/>
    <n v="0"/>
    <n v="0"/>
    <n v="0"/>
    <n v="0"/>
    <s v="NA"/>
    <s v="NA"/>
    <s v="NA"/>
    <n v="0"/>
    <n v="8"/>
    <n v="2007"/>
    <s v="WD"/>
    <s v="Normal"/>
    <n v="187000"/>
    <m/>
  </r>
  <r>
    <x v="518"/>
    <n v="60"/>
    <s v="RL"/>
    <n v="80"/>
    <n v="9760"/>
    <s v="Pave"/>
    <s v="NA"/>
    <s v="Reg"/>
    <s v="Lvl"/>
    <s v="AllPub"/>
    <s v="Inside"/>
    <s v="Mod"/>
    <s v="NAmes"/>
    <s v="Norm"/>
    <s v="Norm"/>
    <s v="1Fam"/>
    <x v="0"/>
    <x v="4"/>
    <n v="8"/>
    <n v="1964"/>
    <n v="1993"/>
    <s v="Hip"/>
    <s v="CompShg"/>
    <s v="Wd Sdng"/>
    <s v="Wd Sdng"/>
    <s v="BrkFace"/>
    <n v="340"/>
    <s v="TA"/>
    <s v="TA"/>
    <s v="CBlock"/>
    <s v="TA"/>
    <s v="TA"/>
    <s v="Gd"/>
    <s v="BLQ"/>
    <n v="536"/>
    <s v="Rec"/>
    <n v="117"/>
    <n v="169"/>
    <n v="822"/>
    <s v="GasA"/>
    <s v="Gd"/>
    <s v="Y"/>
    <s v="SBrkr"/>
    <n v="1020"/>
    <n v="0.65536143297506855"/>
    <x v="1"/>
    <n v="831"/>
    <n v="0"/>
    <n v="1851"/>
    <n v="0"/>
    <n v="0"/>
    <n v="2"/>
    <n v="1"/>
    <n v="3"/>
    <n v="1"/>
    <s v="Gd"/>
    <n v="7"/>
    <s v="Typ"/>
    <n v="1"/>
    <s v="Fa"/>
    <s v="Attchd"/>
    <n v="1964"/>
    <s v="RFn"/>
    <n v="2"/>
    <n v="440"/>
    <s v="TA"/>
    <s v="TA"/>
    <s v="Y"/>
    <n v="239"/>
    <n v="42"/>
    <n v="0"/>
    <n v="0"/>
    <n v="0"/>
    <n v="0"/>
    <s v="NA"/>
    <s v="MnWw"/>
    <s v="NA"/>
    <n v="0"/>
    <n v="7"/>
    <n v="2007"/>
    <s v="WD"/>
    <s v="Normal"/>
    <n v="187000"/>
    <m/>
  </r>
  <r>
    <x v="519"/>
    <n v="20"/>
    <s v="RL"/>
    <n v="50"/>
    <n v="35133"/>
    <s v="Grvl"/>
    <s v="NA"/>
    <s v="Reg"/>
    <s v="Lvl"/>
    <s v="AllPub"/>
    <s v="Inside"/>
    <s v="Mod"/>
    <s v="Timber"/>
    <s v="Norm"/>
    <s v="Norm"/>
    <s v="1Fam"/>
    <x v="1"/>
    <x v="6"/>
    <n v="4"/>
    <n v="1963"/>
    <n v="1963"/>
    <s v="Hip"/>
    <s v="CompShg"/>
    <s v="MetalSd"/>
    <s v="MetalSd"/>
    <s v="BrkFace"/>
    <n v="226"/>
    <s v="TA"/>
    <s v="TA"/>
    <s v="CBlock"/>
    <s v="TA"/>
    <s v="TA"/>
    <s v="Gd"/>
    <s v="Rec"/>
    <n v="1159"/>
    <s v="Unf"/>
    <n v="0"/>
    <n v="413"/>
    <n v="1572"/>
    <s v="GasA"/>
    <s v="Gd"/>
    <s v="Y"/>
    <s v="SBrkr"/>
    <n v="1572"/>
    <n v="0.37659752799708346"/>
    <x v="0"/>
    <n v="0"/>
    <n v="0"/>
    <n v="1572"/>
    <n v="1"/>
    <n v="0"/>
    <n v="1"/>
    <n v="1"/>
    <n v="3"/>
    <n v="1"/>
    <s v="TA"/>
    <n v="5"/>
    <s v="Typ"/>
    <n v="2"/>
    <s v="TA"/>
    <s v="2Types"/>
    <n v="1963"/>
    <s v="RFn"/>
    <n v="3"/>
    <n v="995"/>
    <s v="TA"/>
    <s v="TA"/>
    <s v="Y"/>
    <n v="0"/>
    <n v="263"/>
    <n v="0"/>
    <n v="0"/>
    <n v="263"/>
    <n v="0"/>
    <s v="NA"/>
    <s v="NA"/>
    <s v="NA"/>
    <n v="0"/>
    <n v="5"/>
    <n v="2007"/>
    <s v="WD"/>
    <s v="Normal"/>
    <n v="186700"/>
    <m/>
  </r>
  <r>
    <x v="520"/>
    <n v="60"/>
    <s v="FV"/>
    <n v="65"/>
    <n v="8125"/>
    <s v="Pave"/>
    <s v="NA"/>
    <s v="Reg"/>
    <s v="Lvl"/>
    <s v="AllPub"/>
    <s v="Inside"/>
    <s v="Gtl"/>
    <s v="Somerst"/>
    <s v="Norm"/>
    <s v="Norm"/>
    <s v="1Fam"/>
    <x v="0"/>
    <x v="3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56"/>
    <n v="756"/>
    <s v="GasA"/>
    <s v="Ex"/>
    <s v="Y"/>
    <s v="SBrkr"/>
    <n v="756"/>
    <n v="0.29542800998741414"/>
    <x v="1"/>
    <n v="797"/>
    <n v="0"/>
    <n v="1553"/>
    <n v="0"/>
    <n v="0"/>
    <n v="2"/>
    <n v="1"/>
    <n v="3"/>
    <n v="1"/>
    <s v="Gd"/>
    <n v="6"/>
    <s v="Typ"/>
    <n v="0"/>
    <s v="NA"/>
    <s v="Attchd"/>
    <n v="2005"/>
    <s v="RFn"/>
    <n v="2"/>
    <n v="615"/>
    <s v="TA"/>
    <s v="TA"/>
    <s v="Y"/>
    <n v="0"/>
    <n v="45"/>
    <n v="0"/>
    <n v="0"/>
    <n v="0"/>
    <n v="0"/>
    <s v="NA"/>
    <s v="NA"/>
    <s v="NA"/>
    <n v="0"/>
    <n v="3"/>
    <n v="2006"/>
    <s v="New"/>
    <s v="Partial"/>
    <n v="186500"/>
    <m/>
  </r>
  <r>
    <x v="521"/>
    <n v="60"/>
    <s v="RL"/>
    <n v="93"/>
    <n v="10261"/>
    <s v="Pave"/>
    <s v="NA"/>
    <s v="IR1"/>
    <s v="Lvl"/>
    <s v="AllPub"/>
    <s v="Inside"/>
    <s v="Gtl"/>
    <s v="Gilbert"/>
    <s v="Norm"/>
    <s v="Norm"/>
    <s v="1Fam"/>
    <x v="0"/>
    <x v="4"/>
    <n v="5"/>
    <n v="2000"/>
    <n v="2000"/>
    <s v="Gable"/>
    <s v="CompShg"/>
    <s v="VinylSd"/>
    <s v="VinylSd"/>
    <s v="BrkFace"/>
    <n v="318"/>
    <s v="TA"/>
    <s v="TA"/>
    <s v="PConc"/>
    <s v="Gd"/>
    <s v="TA"/>
    <s v="No"/>
    <s v="Unf"/>
    <n v="0"/>
    <s v="Unf"/>
    <n v="0"/>
    <n v="936"/>
    <n v="936"/>
    <s v="GasA"/>
    <s v="Ex"/>
    <s v="Y"/>
    <s v="SBrkr"/>
    <n v="962"/>
    <n v="0.8383254955284255"/>
    <x v="1"/>
    <n v="830"/>
    <n v="0"/>
    <n v="1792"/>
    <n v="1"/>
    <n v="0"/>
    <n v="2"/>
    <n v="1"/>
    <n v="3"/>
    <n v="1"/>
    <s v="TA"/>
    <n v="8"/>
    <s v="Typ"/>
    <n v="1"/>
    <s v="TA"/>
    <s v="Attchd"/>
    <n v="2000"/>
    <s v="Fin"/>
    <n v="2"/>
    <n v="451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86500"/>
    <m/>
  </r>
  <r>
    <x v="522"/>
    <n v="20"/>
    <s v="RL"/>
    <n v="83"/>
    <n v="10420"/>
    <s v="Pave"/>
    <s v="NA"/>
    <s v="Reg"/>
    <s v="Lvl"/>
    <s v="AllPub"/>
    <s v="Corner"/>
    <s v="Gtl"/>
    <s v="Edwards"/>
    <s v="Norm"/>
    <s v="Norm"/>
    <s v="1Fam"/>
    <x v="1"/>
    <x v="4"/>
    <n v="5"/>
    <n v="2009"/>
    <n v="2009"/>
    <s v="Gable"/>
    <s v="CompShg"/>
    <s v="VinylSd"/>
    <s v="VinylSd"/>
    <s v="None"/>
    <n v="0"/>
    <s v="TA"/>
    <s v="TA"/>
    <s v="PConc"/>
    <s v="Gd"/>
    <s v="TA"/>
    <s v="Mn"/>
    <s v="GLQ"/>
    <n v="36"/>
    <s v="Unf"/>
    <n v="0"/>
    <n v="1176"/>
    <n v="1212"/>
    <s v="GasA"/>
    <s v="Ex"/>
    <s v="Y"/>
    <s v="SBrkr"/>
    <n v="1212"/>
    <n v="0.57719247058390089"/>
    <x v="0"/>
    <n v="0"/>
    <n v="0"/>
    <n v="1212"/>
    <n v="0"/>
    <n v="0"/>
    <n v="2"/>
    <n v="0"/>
    <n v="3"/>
    <n v="1"/>
    <s v="Gd"/>
    <n v="6"/>
    <s v="Typ"/>
    <n v="0"/>
    <s v="NA"/>
    <s v="Attchd"/>
    <n v="2009"/>
    <s v="RFn"/>
    <n v="2"/>
    <n v="460"/>
    <s v="TA"/>
    <s v="TA"/>
    <s v="Y"/>
    <n v="100"/>
    <n v="22"/>
    <n v="0"/>
    <n v="0"/>
    <n v="0"/>
    <n v="0"/>
    <s v="NA"/>
    <s v="NA"/>
    <s v="NA"/>
    <n v="0"/>
    <n v="3"/>
    <n v="2010"/>
    <s v="WD"/>
    <s v="Normal"/>
    <n v="186000"/>
    <m/>
  </r>
  <r>
    <x v="523"/>
    <n v="60"/>
    <s v="RL"/>
    <n v="64"/>
    <n v="8320"/>
    <s v="Pave"/>
    <s v="NA"/>
    <s v="Reg"/>
    <s v="Lvl"/>
    <s v="AllPub"/>
    <s v="Inside"/>
    <s v="Gtl"/>
    <s v="CollgCr"/>
    <s v="Norm"/>
    <s v="Norm"/>
    <s v="1Fam"/>
    <x v="0"/>
    <x v="3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490"/>
    <s v="Unf"/>
    <n v="0"/>
    <n v="280"/>
    <n v="770"/>
    <s v="GasA"/>
    <s v="Ex"/>
    <s v="Y"/>
    <s v="SBrkr"/>
    <n v="770"/>
    <n v="7.0441510948844877E-2"/>
    <x v="1"/>
    <n v="812"/>
    <n v="0"/>
    <n v="1582"/>
    <n v="0"/>
    <n v="0"/>
    <n v="2"/>
    <n v="1"/>
    <n v="3"/>
    <n v="1"/>
    <s v="Gd"/>
    <n v="6"/>
    <s v="Typ"/>
    <n v="0"/>
    <s v="NA"/>
    <s v="Attchd"/>
    <n v="2004"/>
    <s v="RFn"/>
    <n v="2"/>
    <n v="520"/>
    <s v="TA"/>
    <s v="TA"/>
    <s v="Y"/>
    <n v="0"/>
    <n v="45"/>
    <n v="0"/>
    <n v="0"/>
    <n v="0"/>
    <n v="0"/>
    <s v="NA"/>
    <s v="NA"/>
    <s v="NA"/>
    <n v="0"/>
    <n v="9"/>
    <n v="2008"/>
    <s v="WD"/>
    <s v="Normal"/>
    <n v="185900"/>
    <m/>
  </r>
  <r>
    <x v="524"/>
    <n v="120"/>
    <s v="RL"/>
    <n v="43"/>
    <n v="7052"/>
    <s v="Pave"/>
    <s v="NA"/>
    <s v="IR1"/>
    <s v="Lvl"/>
    <s v="AllPub"/>
    <s v="Inside"/>
    <s v="Gtl"/>
    <s v="NridgHt"/>
    <s v="Norm"/>
    <s v="Norm"/>
    <s v="TwnhsE"/>
    <x v="1"/>
    <x v="3"/>
    <n v="5"/>
    <n v="2005"/>
    <n v="2005"/>
    <s v="Gable"/>
    <s v="CompShg"/>
    <s v="VinylSd"/>
    <s v="VinylSd"/>
    <s v="Stone"/>
    <n v="240"/>
    <s v="Gd"/>
    <s v="TA"/>
    <s v="PConc"/>
    <s v="Gd"/>
    <s v="TA"/>
    <s v="Av"/>
    <s v="GLQ"/>
    <n v="659"/>
    <s v="Unf"/>
    <n v="0"/>
    <n v="705"/>
    <n v="1364"/>
    <s v="GasA"/>
    <s v="Ex"/>
    <s v="Y"/>
    <s v="SBrkr"/>
    <n v="1364"/>
    <n v="0.67872325773760833"/>
    <x v="0"/>
    <n v="0"/>
    <n v="0"/>
    <n v="1364"/>
    <n v="1"/>
    <n v="0"/>
    <n v="2"/>
    <n v="0"/>
    <n v="2"/>
    <n v="1"/>
    <s v="Gd"/>
    <n v="6"/>
    <s v="Typ"/>
    <n v="1"/>
    <s v="Gd"/>
    <s v="Attchd"/>
    <n v="2005"/>
    <s v="RFn"/>
    <n v="2"/>
    <n v="484"/>
    <s v="TA"/>
    <s v="TA"/>
    <s v="Y"/>
    <n v="192"/>
    <n v="36"/>
    <n v="0"/>
    <n v="0"/>
    <n v="0"/>
    <n v="0"/>
    <s v="NA"/>
    <s v="NA"/>
    <s v="NA"/>
    <n v="0"/>
    <n v="6"/>
    <n v="2006"/>
    <s v="WD"/>
    <s v="Normal"/>
    <n v="185850"/>
    <m/>
  </r>
  <r>
    <x v="525"/>
    <n v="20"/>
    <s v="RL"/>
    <s v="NA"/>
    <n v="9156"/>
    <s v="Pave"/>
    <s v="NA"/>
    <s v="IR1"/>
    <s v="Lvl"/>
    <s v="AllPub"/>
    <s v="Inside"/>
    <s v="Gtl"/>
    <s v="NWAmes"/>
    <s v="PosN"/>
    <s v="Norm"/>
    <s v="1Fam"/>
    <x v="1"/>
    <x v="4"/>
    <n v="7"/>
    <n v="1968"/>
    <n v="1968"/>
    <s v="Hip"/>
    <s v="CompShg"/>
    <s v="BrkFace"/>
    <s v="BrkFace"/>
    <s v="None"/>
    <n v="0"/>
    <s v="TA"/>
    <s v="TA"/>
    <s v="CBlock"/>
    <s v="TA"/>
    <s v="TA"/>
    <s v="No"/>
    <s v="Unf"/>
    <n v="0"/>
    <s v="Unf"/>
    <n v="0"/>
    <n v="1489"/>
    <n v="1489"/>
    <s v="GasA"/>
    <s v="Gd"/>
    <s v="Y"/>
    <s v="SBrkr"/>
    <n v="1489"/>
    <n v="0.4196864471340116"/>
    <x v="0"/>
    <n v="0"/>
    <n v="0"/>
    <n v="1489"/>
    <n v="0"/>
    <n v="0"/>
    <n v="2"/>
    <n v="0"/>
    <n v="3"/>
    <n v="1"/>
    <s v="Gd"/>
    <n v="7"/>
    <s v="Typ"/>
    <n v="1"/>
    <s v="Gd"/>
    <s v="Attchd"/>
    <n v="1968"/>
    <s v="RFn"/>
    <n v="2"/>
    <n v="462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185750"/>
    <m/>
  </r>
  <r>
    <x v="526"/>
    <n v="20"/>
    <s v="RL"/>
    <n v="65"/>
    <n v="8773"/>
    <s v="Pave"/>
    <s v="NA"/>
    <s v="Reg"/>
    <s v="Lvl"/>
    <s v="AllPub"/>
    <s v="FR2"/>
    <s v="Gtl"/>
    <s v="CollgCr"/>
    <s v="Norm"/>
    <s v="Norm"/>
    <s v="1Fam"/>
    <x v="1"/>
    <x v="3"/>
    <n v="5"/>
    <n v="2004"/>
    <n v="2004"/>
    <s v="Gable"/>
    <s v="CompShg"/>
    <s v="VinylSd"/>
    <s v="VinylSd"/>
    <s v="BrkFace"/>
    <n v="98"/>
    <s v="Gd"/>
    <s v="TA"/>
    <s v="PConc"/>
    <s v="Gd"/>
    <s v="TA"/>
    <s v="Av"/>
    <s v="GLQ"/>
    <n v="24"/>
    <s v="Unf"/>
    <n v="0"/>
    <n v="1390"/>
    <n v="1414"/>
    <s v="GasA"/>
    <s v="Ex"/>
    <s v="Y"/>
    <s v="SBrkr"/>
    <n v="1414"/>
    <n v="0.6230087719611852"/>
    <x v="0"/>
    <n v="0"/>
    <n v="0"/>
    <n v="1414"/>
    <n v="0"/>
    <n v="0"/>
    <n v="2"/>
    <n v="0"/>
    <n v="3"/>
    <n v="1"/>
    <s v="Gd"/>
    <n v="6"/>
    <s v="Typ"/>
    <n v="0"/>
    <s v="NA"/>
    <s v="Attchd"/>
    <n v="2004"/>
    <s v="RFn"/>
    <n v="2"/>
    <n v="494"/>
    <s v="TA"/>
    <s v="TA"/>
    <s v="Y"/>
    <n v="132"/>
    <n v="105"/>
    <n v="0"/>
    <n v="0"/>
    <n v="0"/>
    <n v="0"/>
    <s v="NA"/>
    <s v="NA"/>
    <s v="NA"/>
    <n v="0"/>
    <n v="5"/>
    <n v="2010"/>
    <s v="WD"/>
    <s v="Normal"/>
    <n v="185500"/>
    <m/>
  </r>
  <r>
    <x v="527"/>
    <n v="60"/>
    <s v="RL"/>
    <n v="74"/>
    <n v="10141"/>
    <s v="Pave"/>
    <s v="NA"/>
    <s v="IR1"/>
    <s v="Lvl"/>
    <s v="AllPub"/>
    <s v="Corner"/>
    <s v="Gtl"/>
    <s v="Gilbert"/>
    <s v="Norm"/>
    <s v="Norm"/>
    <s v="1Fam"/>
    <x v="0"/>
    <x v="3"/>
    <n v="5"/>
    <n v="1998"/>
    <n v="1998"/>
    <s v="Gable"/>
    <s v="CompShg"/>
    <s v="VinylSd"/>
    <s v="VinylSd"/>
    <s v="BrkFace"/>
    <n v="40"/>
    <s v="TA"/>
    <s v="TA"/>
    <s v="PConc"/>
    <s v="Gd"/>
    <s v="TA"/>
    <s v="No"/>
    <s v="Unf"/>
    <n v="0"/>
    <s v="Unf"/>
    <n v="0"/>
    <n v="832"/>
    <n v="832"/>
    <s v="GasA"/>
    <s v="Gd"/>
    <s v="Y"/>
    <s v="SBrkr"/>
    <n v="885"/>
    <n v="0.64281682386407357"/>
    <x v="1"/>
    <n v="833"/>
    <n v="0"/>
    <n v="1718"/>
    <n v="0"/>
    <n v="0"/>
    <n v="2"/>
    <n v="1"/>
    <n v="3"/>
    <n v="1"/>
    <s v="TA"/>
    <n v="7"/>
    <s v="Typ"/>
    <n v="1"/>
    <s v="TA"/>
    <s v="Attchd"/>
    <n v="1998"/>
    <s v="Fin"/>
    <n v="2"/>
    <n v="427"/>
    <s v="TA"/>
    <s v="TA"/>
    <s v="Y"/>
    <n v="0"/>
    <n v="94"/>
    <n v="0"/>
    <n v="0"/>
    <n v="291"/>
    <n v="0"/>
    <s v="NA"/>
    <s v="NA"/>
    <s v="NA"/>
    <n v="0"/>
    <n v="12"/>
    <n v="2009"/>
    <s v="WD"/>
    <s v="Normal"/>
    <n v="185000"/>
    <m/>
  </r>
  <r>
    <x v="528"/>
    <n v="60"/>
    <s v="RL"/>
    <s v="NA"/>
    <n v="9765"/>
    <s v="Pave"/>
    <s v="NA"/>
    <s v="IR2"/>
    <s v="Lvl"/>
    <s v="AllPub"/>
    <s v="Corner"/>
    <s v="Gtl"/>
    <s v="Gilbert"/>
    <s v="Norm"/>
    <s v="Norm"/>
    <s v="1Fam"/>
    <x v="0"/>
    <x v="4"/>
    <n v="8"/>
    <n v="1993"/>
    <n v="1993"/>
    <s v="Gable"/>
    <s v="CompShg"/>
    <s v="VinylSd"/>
    <s v="VinylSd"/>
    <s v="BrkFace"/>
    <n v="68"/>
    <s v="Ex"/>
    <s v="Gd"/>
    <s v="PConc"/>
    <s v="Gd"/>
    <s v="Gd"/>
    <s v="No"/>
    <s v="ALQ"/>
    <n v="310"/>
    <s v="Unf"/>
    <n v="0"/>
    <n v="370"/>
    <n v="680"/>
    <s v="GasA"/>
    <s v="Gd"/>
    <s v="Y"/>
    <s v="SBrkr"/>
    <n v="680"/>
    <n v="8.7351906744494778E-2"/>
    <x v="1"/>
    <n v="790"/>
    <n v="0"/>
    <n v="1470"/>
    <n v="0"/>
    <n v="0"/>
    <n v="2"/>
    <n v="1"/>
    <n v="3"/>
    <n v="1"/>
    <s v="TA"/>
    <n v="6"/>
    <s v="Typ"/>
    <n v="1"/>
    <s v="TA"/>
    <s v="BuiltIn"/>
    <n v="1993"/>
    <s v="Fin"/>
    <n v="2"/>
    <n v="420"/>
    <s v="TA"/>
    <s v="TA"/>
    <s v="Y"/>
    <n v="232"/>
    <n v="63"/>
    <n v="0"/>
    <n v="0"/>
    <n v="0"/>
    <n v="0"/>
    <s v="NA"/>
    <s v="NA"/>
    <s v="Shed"/>
    <n v="480"/>
    <n v="4"/>
    <n v="2009"/>
    <s v="WD"/>
    <s v="Normal"/>
    <n v="185000"/>
    <m/>
  </r>
  <r>
    <x v="529"/>
    <n v="60"/>
    <s v="RL"/>
    <n v="70"/>
    <n v="11207"/>
    <s v="Pave"/>
    <s v="NA"/>
    <s v="IR1"/>
    <s v="HLS"/>
    <s v="AllPub"/>
    <s v="FR2"/>
    <s v="Gtl"/>
    <s v="Gilbert"/>
    <s v="Norm"/>
    <s v="Norm"/>
    <s v="1Fam"/>
    <x v="0"/>
    <x v="4"/>
    <n v="5"/>
    <n v="1997"/>
    <n v="1997"/>
    <s v="Gable"/>
    <s v="CompShg"/>
    <s v="VinylSd"/>
    <s v="VinylSd"/>
    <s v="None"/>
    <n v="0"/>
    <s v="TA"/>
    <s v="TA"/>
    <s v="PConc"/>
    <s v="Gd"/>
    <s v="TA"/>
    <s v="Av"/>
    <s v="GLQ"/>
    <n v="714"/>
    <s v="Unf"/>
    <n v="0"/>
    <n v="88"/>
    <n v="802"/>
    <s v="GasA"/>
    <s v="Gd"/>
    <s v="Y"/>
    <s v="SBrkr"/>
    <n v="802"/>
    <n v="0.62713190558881671"/>
    <x v="1"/>
    <n v="709"/>
    <n v="0"/>
    <n v="1511"/>
    <n v="1"/>
    <n v="0"/>
    <n v="2"/>
    <n v="1"/>
    <n v="3"/>
    <n v="1"/>
    <s v="TA"/>
    <n v="8"/>
    <s v="Typ"/>
    <n v="1"/>
    <s v="TA"/>
    <s v="Attchd"/>
    <n v="1997"/>
    <s v="Fin"/>
    <n v="2"/>
    <n v="413"/>
    <s v="TA"/>
    <s v="TA"/>
    <s v="Y"/>
    <n v="95"/>
    <n v="75"/>
    <n v="0"/>
    <n v="0"/>
    <n v="0"/>
    <n v="0"/>
    <s v="NA"/>
    <s v="NA"/>
    <s v="NA"/>
    <n v="0"/>
    <n v="6"/>
    <n v="2006"/>
    <s v="WD"/>
    <s v="Normal"/>
    <n v="185000"/>
    <m/>
  </r>
  <r>
    <x v="530"/>
    <n v="20"/>
    <s v="FV"/>
    <n v="60"/>
    <n v="7200"/>
    <s v="Pave"/>
    <s v="Pave"/>
    <s v="Reg"/>
    <s v="Lvl"/>
    <s v="AllPub"/>
    <s v="Inside"/>
    <s v="Gtl"/>
    <s v="Somerst"/>
    <s v="Norm"/>
    <s v="Norm"/>
    <s v="1Fam"/>
    <x v="1"/>
    <x v="4"/>
    <n v="5"/>
    <n v="2006"/>
    <n v="2006"/>
    <s v="Gable"/>
    <s v="CompShg"/>
    <s v="VinylSd"/>
    <s v="VinylSd"/>
    <s v="Stone"/>
    <n v="68"/>
    <s v="Gd"/>
    <s v="TA"/>
    <s v="PConc"/>
    <s v="Gd"/>
    <s v="TA"/>
    <s v="No"/>
    <s v="GLQ"/>
    <n v="905"/>
    <s v="Unf"/>
    <n v="0"/>
    <n v="357"/>
    <n v="1262"/>
    <s v="GasA"/>
    <s v="Gd"/>
    <s v="Y"/>
    <s v="SBrkr"/>
    <n v="1262"/>
    <n v="0.69562926437952655"/>
    <x v="0"/>
    <n v="0"/>
    <n v="0"/>
    <n v="1262"/>
    <n v="0"/>
    <n v="0"/>
    <n v="2"/>
    <n v="0"/>
    <n v="2"/>
    <n v="1"/>
    <s v="Gd"/>
    <n v="5"/>
    <s v="Typ"/>
    <n v="0"/>
    <s v="NA"/>
    <s v="Attchd"/>
    <n v="2006"/>
    <s v="Fin"/>
    <n v="2"/>
    <n v="572"/>
    <s v="TA"/>
    <s v="TA"/>
    <s v="Y"/>
    <n v="0"/>
    <n v="120"/>
    <n v="0"/>
    <n v="0"/>
    <n v="0"/>
    <n v="0"/>
    <s v="NA"/>
    <s v="NA"/>
    <s v="NA"/>
    <n v="0"/>
    <n v="5"/>
    <n v="2006"/>
    <s v="New"/>
    <s v="Partial"/>
    <n v="185000"/>
    <m/>
  </r>
  <r>
    <x v="531"/>
    <n v="50"/>
    <s v="RL"/>
    <n v="66"/>
    <n v="21780"/>
    <s v="Pave"/>
    <s v="NA"/>
    <s v="Reg"/>
    <s v="Lvl"/>
    <s v="AllPub"/>
    <s v="Inside"/>
    <s v="Gtl"/>
    <s v="Edwards"/>
    <s v="Norm"/>
    <s v="Norm"/>
    <s v="1Fam"/>
    <x v="3"/>
    <x v="4"/>
    <n v="7"/>
    <n v="1918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1163"/>
    <n v="1163"/>
    <s v="GasA"/>
    <s v="Ex"/>
    <s v="Y"/>
    <s v="SBrkr"/>
    <n v="1163"/>
    <n v="0.78697768965746329"/>
    <x v="0"/>
    <n v="511"/>
    <n v="0"/>
    <n v="1674"/>
    <n v="0"/>
    <n v="0"/>
    <n v="2"/>
    <n v="0"/>
    <n v="4"/>
    <n v="1"/>
    <s v="TA"/>
    <n v="8"/>
    <s v="Typ"/>
    <n v="1"/>
    <s v="Gd"/>
    <s v="Detchd"/>
    <n v="1955"/>
    <s v="Fin"/>
    <n v="2"/>
    <n v="396"/>
    <s v="TA"/>
    <s v="TA"/>
    <s v="N"/>
    <n v="72"/>
    <n v="36"/>
    <n v="0"/>
    <n v="0"/>
    <n v="144"/>
    <n v="0"/>
    <s v="NA"/>
    <s v="NA"/>
    <s v="NA"/>
    <n v="0"/>
    <n v="7"/>
    <n v="2008"/>
    <s v="WD"/>
    <s v="Normal"/>
    <n v="185000"/>
    <m/>
  </r>
  <r>
    <x v="532"/>
    <n v="60"/>
    <s v="RL"/>
    <s v="NA"/>
    <n v="28698"/>
    <s v="Pave"/>
    <s v="NA"/>
    <s v="IR2"/>
    <s v="Low"/>
    <s v="AllPub"/>
    <s v="CulDSac"/>
    <s v="Sev"/>
    <s v="ClearCr"/>
    <s v="Norm"/>
    <s v="Norm"/>
    <s v="1Fam"/>
    <x v="0"/>
    <x v="6"/>
    <n v="5"/>
    <n v="1967"/>
    <n v="1967"/>
    <s v="Flat"/>
    <s v="Tar&amp;Grv"/>
    <s v="Plywood"/>
    <s v="Plywood"/>
    <s v="None"/>
    <n v="0"/>
    <s v="TA"/>
    <s v="TA"/>
    <s v="PConc"/>
    <s v="TA"/>
    <s v="Gd"/>
    <s v="Gd"/>
    <s v="LwQ"/>
    <n v="249"/>
    <s v="ALQ"/>
    <n v="764"/>
    <n v="0"/>
    <n v="1013"/>
    <s v="GasA"/>
    <s v="TA"/>
    <s v="Y"/>
    <s v="SBrkr"/>
    <n v="1160"/>
    <n v="0.61544198421329677"/>
    <x v="0"/>
    <n v="966"/>
    <n v="0"/>
    <n v="2126"/>
    <n v="0"/>
    <n v="1"/>
    <n v="2"/>
    <n v="1"/>
    <n v="3"/>
    <n v="1"/>
    <s v="TA"/>
    <n v="7"/>
    <s v="Min2"/>
    <n v="0"/>
    <s v="NA"/>
    <s v="Attchd"/>
    <n v="1967"/>
    <s v="Fin"/>
    <n v="2"/>
    <n v="538"/>
    <s v="TA"/>
    <s v="TA"/>
    <s v="Y"/>
    <n v="486"/>
    <n v="0"/>
    <n v="0"/>
    <n v="0"/>
    <n v="225"/>
    <n v="0"/>
    <s v="NA"/>
    <s v="NA"/>
    <s v="NA"/>
    <n v="0"/>
    <n v="6"/>
    <n v="2009"/>
    <s v="WD"/>
    <s v="Abnorml"/>
    <n v="185000"/>
    <m/>
  </r>
  <r>
    <x v="533"/>
    <n v="20"/>
    <s v="RL"/>
    <n v="65"/>
    <n v="8450"/>
    <s v="Pave"/>
    <s v="NA"/>
    <s v="Reg"/>
    <s v="Lvl"/>
    <s v="AllPub"/>
    <s v="Inside"/>
    <s v="Gtl"/>
    <s v="CollgCr"/>
    <s v="Norm"/>
    <s v="Norm"/>
    <s v="1Fam"/>
    <x v="1"/>
    <x v="3"/>
    <n v="5"/>
    <n v="2003"/>
    <n v="2003"/>
    <s v="Gable"/>
    <s v="CompShg"/>
    <s v="VinylSd"/>
    <s v="VinylSd"/>
    <s v="None"/>
    <n v="0"/>
    <s v="Gd"/>
    <s v="TA"/>
    <s v="PConc"/>
    <s v="Gd"/>
    <s v="TA"/>
    <s v="Mn"/>
    <s v="GLQ"/>
    <n v="699"/>
    <s v="Unf"/>
    <n v="0"/>
    <n v="638"/>
    <n v="1337"/>
    <s v="GasA"/>
    <s v="Ex"/>
    <s v="Y"/>
    <s v="SBrkr"/>
    <n v="1337"/>
    <n v="0.21513086429567507"/>
    <x v="0"/>
    <n v="0"/>
    <n v="0"/>
    <n v="1337"/>
    <n v="1"/>
    <n v="0"/>
    <n v="2"/>
    <n v="0"/>
    <n v="3"/>
    <n v="1"/>
    <s v="Gd"/>
    <n v="6"/>
    <s v="Typ"/>
    <n v="0"/>
    <s v="NA"/>
    <s v="Attchd"/>
    <n v="2003"/>
    <s v="RFn"/>
    <n v="2"/>
    <n v="531"/>
    <s v="TA"/>
    <s v="TA"/>
    <s v="Y"/>
    <n v="0"/>
    <n v="39"/>
    <n v="0"/>
    <n v="0"/>
    <n v="0"/>
    <n v="0"/>
    <s v="NA"/>
    <s v="NA"/>
    <s v="NA"/>
    <n v="0"/>
    <n v="10"/>
    <n v="2007"/>
    <s v="WD"/>
    <s v="Normal"/>
    <n v="185000"/>
    <m/>
  </r>
  <r>
    <x v="534"/>
    <n v="20"/>
    <s v="RL"/>
    <s v="NA"/>
    <n v="11717"/>
    <s v="Pave"/>
    <s v="NA"/>
    <s v="IR1"/>
    <s v="Lvl"/>
    <s v="AllPub"/>
    <s v="Inside"/>
    <s v="Gtl"/>
    <s v="NWAmes"/>
    <s v="PosA"/>
    <s v="Norm"/>
    <s v="1Fam"/>
    <x v="1"/>
    <x v="4"/>
    <n v="6"/>
    <n v="1970"/>
    <n v="1970"/>
    <s v="Hip"/>
    <s v="CompShg"/>
    <s v="HdBoard"/>
    <s v="HdBoard"/>
    <s v="BrkFace"/>
    <n v="571"/>
    <s v="TA"/>
    <s v="TA"/>
    <s v="CBlock"/>
    <s v="TA"/>
    <s v="TA"/>
    <s v="No"/>
    <s v="Unf"/>
    <n v="0"/>
    <s v="Unf"/>
    <n v="0"/>
    <n v="1442"/>
    <n v="1442"/>
    <s v="GasA"/>
    <s v="TA"/>
    <s v="Y"/>
    <s v="SBrkr"/>
    <n v="1442"/>
    <n v="0.28352094839352759"/>
    <x v="0"/>
    <n v="0"/>
    <n v="0"/>
    <n v="1442"/>
    <n v="0"/>
    <n v="0"/>
    <n v="2"/>
    <n v="0"/>
    <n v="2"/>
    <n v="1"/>
    <s v="TA"/>
    <n v="6"/>
    <s v="Typ"/>
    <n v="1"/>
    <s v="TA"/>
    <s v="Attchd"/>
    <n v="1970"/>
    <s v="RFn"/>
    <n v="2"/>
    <n v="615"/>
    <s v="TA"/>
    <s v="TA"/>
    <s v="Y"/>
    <n v="371"/>
    <n v="0"/>
    <n v="0"/>
    <n v="0"/>
    <n v="0"/>
    <n v="0"/>
    <s v="NA"/>
    <s v="NA"/>
    <s v="NA"/>
    <n v="0"/>
    <n v="2"/>
    <n v="2009"/>
    <s v="WD"/>
    <s v="Normal"/>
    <n v="185000"/>
    <m/>
  </r>
  <r>
    <x v="535"/>
    <n v="60"/>
    <s v="RL"/>
    <n v="76"/>
    <n v="9120"/>
    <s v="Pave"/>
    <s v="NA"/>
    <s v="Reg"/>
    <s v="Lvl"/>
    <s v="AllPub"/>
    <s v="Inside"/>
    <s v="Gtl"/>
    <s v="NWAmes"/>
    <s v="Norm"/>
    <s v="Norm"/>
    <s v="1Fam"/>
    <x v="0"/>
    <x v="4"/>
    <n v="6"/>
    <n v="1974"/>
    <n v="1974"/>
    <s v="Hip"/>
    <s v="CompShg"/>
    <s v="HdBoard"/>
    <s v="HdBoard"/>
    <s v="BrkFace"/>
    <n v="270"/>
    <s v="Gd"/>
    <s v="TA"/>
    <s v="CBlock"/>
    <s v="TA"/>
    <s v="TA"/>
    <s v="No"/>
    <s v="ALQ"/>
    <n v="442"/>
    <s v="Unf"/>
    <n v="0"/>
    <n v="459"/>
    <n v="901"/>
    <s v="GasA"/>
    <s v="TA"/>
    <s v="Y"/>
    <s v="SBrkr"/>
    <n v="943"/>
    <n v="0.42635543583329172"/>
    <x v="1"/>
    <n v="933"/>
    <n v="0"/>
    <n v="1876"/>
    <n v="0"/>
    <n v="0"/>
    <n v="2"/>
    <n v="1"/>
    <n v="4"/>
    <n v="1"/>
    <s v="Gd"/>
    <n v="8"/>
    <s v="Typ"/>
    <n v="1"/>
    <s v="TA"/>
    <s v="Attchd"/>
    <n v="1974"/>
    <s v="RFn"/>
    <n v="2"/>
    <n v="540"/>
    <s v="Gd"/>
    <s v="TA"/>
    <s v="Y"/>
    <n v="0"/>
    <n v="69"/>
    <n v="0"/>
    <n v="0"/>
    <n v="0"/>
    <n v="0"/>
    <s v="NA"/>
    <s v="NA"/>
    <s v="NA"/>
    <n v="0"/>
    <n v="7"/>
    <n v="2008"/>
    <s v="WD"/>
    <s v="Normal"/>
    <n v="185000"/>
    <m/>
  </r>
  <r>
    <x v="536"/>
    <n v="20"/>
    <s v="FV"/>
    <n v="62"/>
    <n v="7500"/>
    <s v="Pave"/>
    <s v="Pave"/>
    <s v="Reg"/>
    <s v="Lvl"/>
    <s v="AllPub"/>
    <s v="Inside"/>
    <s v="Gtl"/>
    <s v="Somerst"/>
    <s v="Norm"/>
    <s v="Norm"/>
    <s v="1Fam"/>
    <x v="1"/>
    <x v="3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410"/>
    <s v="Unf"/>
    <n v="0"/>
    <n v="811"/>
    <n v="1221"/>
    <s v="GasA"/>
    <s v="Ex"/>
    <s v="Y"/>
    <s v="SBrkr"/>
    <n v="1221"/>
    <n v="7.8652975472405795E-2"/>
    <x v="0"/>
    <n v="0"/>
    <n v="0"/>
    <n v="1221"/>
    <n v="1"/>
    <n v="0"/>
    <n v="2"/>
    <n v="0"/>
    <n v="2"/>
    <n v="1"/>
    <s v="Gd"/>
    <n v="6"/>
    <s v="Typ"/>
    <n v="0"/>
    <s v="NA"/>
    <s v="Attchd"/>
    <n v="2004"/>
    <s v="RFn"/>
    <n v="2"/>
    <n v="400"/>
    <s v="TA"/>
    <s v="TA"/>
    <s v="Y"/>
    <n v="0"/>
    <n v="113"/>
    <n v="0"/>
    <n v="0"/>
    <n v="0"/>
    <n v="0"/>
    <s v="NA"/>
    <s v="NA"/>
    <s v="NA"/>
    <n v="0"/>
    <n v="10"/>
    <n v="2009"/>
    <s v="WD"/>
    <s v="Normal"/>
    <n v="185000"/>
    <m/>
  </r>
  <r>
    <x v="537"/>
    <n v="20"/>
    <s v="RL"/>
    <n v="67"/>
    <n v="10083"/>
    <s v="Pave"/>
    <s v="NA"/>
    <s v="Reg"/>
    <s v="Lvl"/>
    <s v="AllPub"/>
    <s v="Inside"/>
    <s v="Gtl"/>
    <s v="SawyerW"/>
    <s v="Norm"/>
    <s v="Norm"/>
    <s v="1Fam"/>
    <x v="1"/>
    <x v="3"/>
    <n v="5"/>
    <n v="2003"/>
    <n v="2003"/>
    <s v="Gable"/>
    <s v="CompShg"/>
    <s v="VinylSd"/>
    <s v="VinylSd"/>
    <s v="NA"/>
    <s v="NA"/>
    <s v="Gd"/>
    <s v="TA"/>
    <s v="PConc"/>
    <s v="Gd"/>
    <s v="TA"/>
    <s v="No"/>
    <s v="GLQ"/>
    <n v="833"/>
    <s v="Unf"/>
    <n v="0"/>
    <n v="343"/>
    <n v="1176"/>
    <s v="GasA"/>
    <s v="Ex"/>
    <s v="Y"/>
    <s v="SBrkr"/>
    <n v="1200"/>
    <n v="0.22436998728129498"/>
    <x v="0"/>
    <n v="0"/>
    <n v="0"/>
    <n v="1200"/>
    <n v="1"/>
    <n v="0"/>
    <n v="2"/>
    <n v="0"/>
    <n v="2"/>
    <n v="1"/>
    <s v="Gd"/>
    <n v="5"/>
    <s v="Typ"/>
    <n v="0"/>
    <s v="NA"/>
    <s v="Attchd"/>
    <n v="2003"/>
    <s v="RFn"/>
    <n v="2"/>
    <n v="555"/>
    <s v="TA"/>
    <s v="TA"/>
    <s v="Y"/>
    <n v="0"/>
    <n v="41"/>
    <n v="0"/>
    <n v="0"/>
    <n v="0"/>
    <n v="0"/>
    <s v="NA"/>
    <s v="NA"/>
    <s v="NA"/>
    <n v="0"/>
    <n v="8"/>
    <n v="2009"/>
    <s v="WD"/>
    <s v="Normal"/>
    <n v="184900"/>
    <m/>
  </r>
  <r>
    <x v="538"/>
    <n v="60"/>
    <s v="RL"/>
    <n v="130"/>
    <n v="40094"/>
    <s v="Pave"/>
    <s v="NA"/>
    <s v="IR1"/>
    <s v="Bnk"/>
    <s v="AllPub"/>
    <s v="Inside"/>
    <s v="Gtl"/>
    <s v="Edwards"/>
    <s v="PosN"/>
    <s v="PosN"/>
    <s v="1Fam"/>
    <x v="0"/>
    <x v="0"/>
    <n v="5"/>
    <n v="2007"/>
    <n v="2008"/>
    <s v="Hip"/>
    <s v="CompShg"/>
    <s v="CemntBd"/>
    <s v="CmentBd"/>
    <s v="Stone"/>
    <n v="762"/>
    <s v="Ex"/>
    <s v="TA"/>
    <s v="PConc"/>
    <s v="Ex"/>
    <s v="TA"/>
    <s v="Gd"/>
    <s v="GLQ"/>
    <n v="2260"/>
    <s v="Unf"/>
    <n v="0"/>
    <n v="878"/>
    <n v="3138"/>
    <s v="GasA"/>
    <s v="Ex"/>
    <s v="Y"/>
    <s v="SBrkr"/>
    <n v="3138"/>
    <n v="0.12110402074169102"/>
    <x v="0"/>
    <n v="1538"/>
    <n v="0"/>
    <n v="4676"/>
    <n v="1"/>
    <n v="0"/>
    <n v="3"/>
    <n v="1"/>
    <n v="3"/>
    <n v="1"/>
    <s v="Ex"/>
    <n v="11"/>
    <s v="Typ"/>
    <n v="1"/>
    <s v="Gd"/>
    <s v="BuiltIn"/>
    <n v="2007"/>
    <s v="Fin"/>
    <n v="3"/>
    <n v="884"/>
    <s v="TA"/>
    <s v="TA"/>
    <s v="Y"/>
    <n v="208"/>
    <n v="406"/>
    <n v="0"/>
    <n v="0"/>
    <n v="0"/>
    <n v="0"/>
    <s v="NA"/>
    <s v="NA"/>
    <s v="NA"/>
    <n v="0"/>
    <n v="10"/>
    <n v="2007"/>
    <s v="New"/>
    <s v="Partial"/>
    <n v="184750"/>
    <m/>
  </r>
  <r>
    <x v="539"/>
    <n v="80"/>
    <s v="RL"/>
    <s v="NA"/>
    <n v="7750"/>
    <s v="Pave"/>
    <s v="NA"/>
    <s v="Reg"/>
    <s v="Lvl"/>
    <s v="AllPub"/>
    <s v="Inside"/>
    <s v="Gtl"/>
    <s v="Gilbert"/>
    <s v="Norm"/>
    <s v="Norm"/>
    <s v="1Fam"/>
    <x v="4"/>
    <x v="2"/>
    <n v="5"/>
    <n v="2002"/>
    <n v="2002"/>
    <s v="Hip"/>
    <s v="CompShg"/>
    <s v="VinylSd"/>
    <s v="VinylSd"/>
    <s v="None"/>
    <n v="0"/>
    <s v="Gd"/>
    <s v="TA"/>
    <s v="PConc"/>
    <s v="Gd"/>
    <s v="TA"/>
    <s v="No"/>
    <s v="GLQ"/>
    <n v="353"/>
    <s v="Unf"/>
    <n v="0"/>
    <n v="55"/>
    <n v="408"/>
    <s v="GasA"/>
    <s v="Ex"/>
    <s v="Y"/>
    <s v="SBrkr"/>
    <n v="779"/>
    <n v="0.57077713822357279"/>
    <x v="1"/>
    <n v="640"/>
    <n v="0"/>
    <n v="1419"/>
    <n v="1"/>
    <n v="0"/>
    <n v="2"/>
    <n v="1"/>
    <n v="3"/>
    <n v="1"/>
    <s v="Gd"/>
    <n v="7"/>
    <s v="Typ"/>
    <n v="1"/>
    <s v="TA"/>
    <s v="BuiltIn"/>
    <n v="2002"/>
    <s v="Fin"/>
    <n v="2"/>
    <n v="527"/>
    <s v="TA"/>
    <s v="TA"/>
    <s v="Y"/>
    <n v="120"/>
    <n v="0"/>
    <n v="0"/>
    <n v="0"/>
    <n v="0"/>
    <n v="0"/>
    <s v="NA"/>
    <s v="NA"/>
    <s v="NA"/>
    <n v="0"/>
    <n v="3"/>
    <n v="2009"/>
    <s v="WD"/>
    <s v="Normal"/>
    <n v="184100"/>
    <m/>
  </r>
  <r>
    <x v="540"/>
    <n v="20"/>
    <s v="RL"/>
    <n v="47"/>
    <n v="12416"/>
    <s v="Pave"/>
    <s v="NA"/>
    <s v="IR1"/>
    <s v="Lvl"/>
    <s v="AllPub"/>
    <s v="Inside"/>
    <s v="Gtl"/>
    <s v="Timber"/>
    <s v="Norm"/>
    <s v="Norm"/>
    <s v="1Fam"/>
    <x v="1"/>
    <x v="4"/>
    <n v="5"/>
    <n v="1986"/>
    <n v="1986"/>
    <s v="Gable"/>
    <s v="CompShg"/>
    <s v="VinylSd"/>
    <s v="Plywood"/>
    <s v="Stone"/>
    <n v="132"/>
    <s v="TA"/>
    <s v="TA"/>
    <s v="CBlock"/>
    <s v="Gd"/>
    <s v="Fa"/>
    <s v="No"/>
    <s v="ALQ"/>
    <n v="1398"/>
    <s v="LwQ"/>
    <n v="208"/>
    <n v="0"/>
    <n v="1606"/>
    <s v="GasA"/>
    <s v="TA"/>
    <s v="Y"/>
    <s v="SBrkr"/>
    <n v="1651"/>
    <n v="0.68834083966208071"/>
    <x v="0"/>
    <n v="0"/>
    <n v="0"/>
    <n v="1651"/>
    <n v="1"/>
    <n v="0"/>
    <n v="2"/>
    <n v="0"/>
    <n v="3"/>
    <n v="1"/>
    <s v="TA"/>
    <n v="7"/>
    <s v="Min2"/>
    <n v="1"/>
    <s v="TA"/>
    <s v="Attchd"/>
    <n v="1986"/>
    <s v="Fin"/>
    <n v="2"/>
    <n v="616"/>
    <s v="TA"/>
    <s v="TA"/>
    <s v="Y"/>
    <n v="192"/>
    <n v="0"/>
    <n v="0"/>
    <n v="0"/>
    <n v="0"/>
    <n v="0"/>
    <s v="NA"/>
    <s v="NA"/>
    <s v="NA"/>
    <n v="0"/>
    <n v="11"/>
    <n v="2008"/>
    <s v="WD"/>
    <s v="Normal"/>
    <n v="184000"/>
    <m/>
  </r>
  <r>
    <x v="541"/>
    <n v="60"/>
    <s v="RL"/>
    <s v="NA"/>
    <n v="7472"/>
    <s v="Pave"/>
    <s v="NA"/>
    <s v="IR1"/>
    <s v="Lvl"/>
    <s v="AllPub"/>
    <s v="CulDSac"/>
    <s v="Gtl"/>
    <s v="NAmes"/>
    <s v="Norm"/>
    <s v="Norm"/>
    <s v="1Fam"/>
    <x v="0"/>
    <x v="3"/>
    <n v="9"/>
    <n v="1972"/>
    <n v="2004"/>
    <s v="Gable"/>
    <s v="CompShg"/>
    <s v="HdBoard"/>
    <s v="HdBoard"/>
    <s v="BrkFace"/>
    <n v="138"/>
    <s v="TA"/>
    <s v="TA"/>
    <s v="CBlock"/>
    <s v="TA"/>
    <s v="TA"/>
    <s v="No"/>
    <s v="ALQ"/>
    <n v="626"/>
    <s v="Unf"/>
    <n v="0"/>
    <n v="99"/>
    <n v="725"/>
    <s v="GasA"/>
    <s v="Gd"/>
    <s v="Y"/>
    <s v="SBrkr"/>
    <n v="725"/>
    <n v="0.91088847272501094"/>
    <x v="1"/>
    <n v="754"/>
    <n v="0"/>
    <n v="1479"/>
    <n v="1"/>
    <n v="0"/>
    <n v="1"/>
    <n v="1"/>
    <n v="4"/>
    <n v="1"/>
    <s v="Gd"/>
    <n v="7"/>
    <s v="Typ"/>
    <n v="0"/>
    <s v="NA"/>
    <s v="Attchd"/>
    <n v="1972"/>
    <s v="Fin"/>
    <n v="2"/>
    <n v="484"/>
    <s v="TA"/>
    <s v="TA"/>
    <s v="Y"/>
    <n v="0"/>
    <n v="32"/>
    <n v="0"/>
    <n v="0"/>
    <n v="0"/>
    <n v="0"/>
    <s v="NA"/>
    <s v="NA"/>
    <s v="NA"/>
    <n v="0"/>
    <n v="6"/>
    <n v="2007"/>
    <s v="WD"/>
    <s v="Normal"/>
    <n v="184000"/>
    <m/>
  </r>
  <r>
    <x v="542"/>
    <n v="50"/>
    <s v="RL"/>
    <n v="60"/>
    <n v="9120"/>
    <s v="Pave"/>
    <s v="Pave"/>
    <s v="Reg"/>
    <s v="Lvl"/>
    <s v="AllPub"/>
    <s v="Inside"/>
    <s v="Gtl"/>
    <s v="BrkSide"/>
    <s v="Norm"/>
    <s v="Norm"/>
    <s v="1Fam"/>
    <x v="3"/>
    <x v="3"/>
    <n v="6"/>
    <n v="1925"/>
    <n v="1950"/>
    <s v="Gable"/>
    <s v="CompShg"/>
    <s v="Wd Sdng"/>
    <s v="Wd Sdng"/>
    <s v="None"/>
    <n v="0"/>
    <s v="TA"/>
    <s v="Gd"/>
    <s v="PConc"/>
    <s v="TA"/>
    <s v="TA"/>
    <s v="No"/>
    <s v="Rec"/>
    <n v="329"/>
    <s v="Unf"/>
    <n v="0"/>
    <n v="697"/>
    <n v="1026"/>
    <s v="GasA"/>
    <s v="Ex"/>
    <s v="Y"/>
    <s v="SBrkr"/>
    <n v="1133"/>
    <n v="0.3391784897567609"/>
    <x v="0"/>
    <n v="687"/>
    <n v="0"/>
    <n v="1820"/>
    <n v="1"/>
    <n v="0"/>
    <n v="2"/>
    <n v="0"/>
    <n v="4"/>
    <n v="1"/>
    <s v="TA"/>
    <n v="8"/>
    <s v="Typ"/>
    <n v="0"/>
    <s v="NA"/>
    <s v="Detchd"/>
    <n v="1925"/>
    <s v="Unf"/>
    <n v="1"/>
    <n v="240"/>
    <s v="TA"/>
    <s v="TA"/>
    <s v="N"/>
    <n v="0"/>
    <n v="100"/>
    <n v="0"/>
    <n v="0"/>
    <n v="0"/>
    <n v="0"/>
    <s v="NA"/>
    <s v="GdPrv"/>
    <s v="NA"/>
    <n v="0"/>
    <n v="6"/>
    <n v="2008"/>
    <s v="WD"/>
    <s v="Normal"/>
    <n v="184000"/>
    <m/>
  </r>
  <r>
    <x v="543"/>
    <n v="60"/>
    <s v="RL"/>
    <n v="60"/>
    <n v="15384"/>
    <s v="Pave"/>
    <s v="NA"/>
    <s v="IR1"/>
    <s v="Lvl"/>
    <s v="AllPub"/>
    <s v="Inside"/>
    <s v="Gtl"/>
    <s v="Gilbert"/>
    <s v="RRAn"/>
    <s v="Norm"/>
    <s v="1Fam"/>
    <x v="0"/>
    <x v="3"/>
    <n v="5"/>
    <n v="2004"/>
    <n v="2005"/>
    <s v="Gable"/>
    <s v="CompShg"/>
    <s v="VinylSd"/>
    <s v="VinylSd"/>
    <s v="None"/>
    <n v="0"/>
    <s v="Gd"/>
    <s v="TA"/>
    <s v="PConc"/>
    <s v="Gd"/>
    <s v="TA"/>
    <s v="Av"/>
    <s v="GLQ"/>
    <n v="724"/>
    <s v="Unf"/>
    <n v="0"/>
    <n v="64"/>
    <n v="788"/>
    <s v="GasA"/>
    <s v="Ex"/>
    <s v="Y"/>
    <s v="SBrkr"/>
    <n v="788"/>
    <n v="0.45973402615938808"/>
    <x v="1"/>
    <n v="702"/>
    <n v="0"/>
    <n v="1490"/>
    <n v="1"/>
    <n v="0"/>
    <n v="2"/>
    <n v="1"/>
    <n v="3"/>
    <n v="1"/>
    <s v="Gd"/>
    <n v="8"/>
    <s v="Typ"/>
    <n v="1"/>
    <s v="Gd"/>
    <s v="Attchd"/>
    <n v="2004"/>
    <s v="Fin"/>
    <n v="2"/>
    <n v="388"/>
    <s v="TA"/>
    <s v="TA"/>
    <s v="Y"/>
    <n v="100"/>
    <n v="75"/>
    <n v="0"/>
    <n v="0"/>
    <n v="0"/>
    <n v="0"/>
    <s v="NA"/>
    <s v="NA"/>
    <s v="NA"/>
    <n v="0"/>
    <n v="2"/>
    <n v="2008"/>
    <s v="WD"/>
    <s v="Normal"/>
    <n v="184000"/>
    <m/>
  </r>
  <r>
    <x v="544"/>
    <n v="160"/>
    <s v="FV"/>
    <n v="35"/>
    <n v="3735"/>
    <s v="Pave"/>
    <s v="NA"/>
    <s v="Reg"/>
    <s v="Lvl"/>
    <s v="AllPub"/>
    <s v="FR3"/>
    <s v="Gtl"/>
    <s v="Somerst"/>
    <s v="Norm"/>
    <s v="Norm"/>
    <s v="TwnhsE"/>
    <x v="0"/>
    <x v="3"/>
    <n v="5"/>
    <n v="1999"/>
    <n v="1999"/>
    <s v="Hip"/>
    <s v="CompShg"/>
    <s v="MetalSd"/>
    <s v="MetalSd"/>
    <s v="BrkFace"/>
    <n v="218"/>
    <s v="Gd"/>
    <s v="TA"/>
    <s v="PConc"/>
    <s v="Gd"/>
    <s v="TA"/>
    <s v="No"/>
    <s v="GLQ"/>
    <n v="450"/>
    <s v="Unf"/>
    <n v="0"/>
    <n v="241"/>
    <n v="691"/>
    <s v="GasA"/>
    <s v="Ex"/>
    <s v="Y"/>
    <s v="SBrkr"/>
    <n v="713"/>
    <n v="0.61819197446896879"/>
    <x v="1"/>
    <n v="739"/>
    <n v="0"/>
    <n v="1452"/>
    <n v="1"/>
    <n v="0"/>
    <n v="2"/>
    <n v="1"/>
    <n v="3"/>
    <n v="1"/>
    <s v="Gd"/>
    <n v="6"/>
    <s v="Typ"/>
    <n v="0"/>
    <s v="NA"/>
    <s v="Detchd"/>
    <n v="1999"/>
    <s v="Unf"/>
    <n v="2"/>
    <n v="506"/>
    <s v="TA"/>
    <s v="TA"/>
    <s v="Y"/>
    <n v="0"/>
    <n v="34"/>
    <n v="0"/>
    <n v="0"/>
    <n v="0"/>
    <n v="0"/>
    <s v="NA"/>
    <s v="NA"/>
    <s v="NA"/>
    <n v="0"/>
    <n v="3"/>
    <n v="2006"/>
    <s v="WD"/>
    <s v="Normal"/>
    <n v="183900"/>
    <m/>
  </r>
  <r>
    <x v="545"/>
    <n v="60"/>
    <s v="RL"/>
    <n v="62"/>
    <n v="8244"/>
    <s v="Pave"/>
    <s v="NA"/>
    <s v="IR1"/>
    <s v="Lvl"/>
    <s v="AllPub"/>
    <s v="Inside"/>
    <s v="Gtl"/>
    <s v="Gilbert"/>
    <s v="Norm"/>
    <s v="Norm"/>
    <s v="1Fam"/>
    <x v="0"/>
    <x v="3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0.60663451138009172"/>
    <x v="1"/>
    <n v="880"/>
    <n v="0"/>
    <n v="1720"/>
    <n v="0"/>
    <n v="0"/>
    <n v="2"/>
    <n v="1"/>
    <n v="3"/>
    <n v="1"/>
    <s v="Gd"/>
    <n v="7"/>
    <s v="Typ"/>
    <n v="1"/>
    <s v="Gd"/>
    <s v="Attchd"/>
    <n v="2004"/>
    <s v="Fin"/>
    <n v="2"/>
    <n v="440"/>
    <s v="TA"/>
    <s v="TA"/>
    <s v="Y"/>
    <n v="100"/>
    <n v="48"/>
    <n v="0"/>
    <n v="0"/>
    <n v="0"/>
    <n v="0"/>
    <s v="NA"/>
    <s v="NA"/>
    <s v="NA"/>
    <n v="0"/>
    <n v="5"/>
    <n v="2007"/>
    <s v="WD"/>
    <s v="Normal"/>
    <n v="183500"/>
    <m/>
  </r>
  <r>
    <x v="546"/>
    <n v="60"/>
    <s v="RL"/>
    <s v="NA"/>
    <n v="7861"/>
    <s v="Pave"/>
    <s v="NA"/>
    <s v="IR1"/>
    <s v="Lvl"/>
    <s v="AllPub"/>
    <s v="Inside"/>
    <s v="Gtl"/>
    <s v="Gilbert"/>
    <s v="Norm"/>
    <s v="Norm"/>
    <s v="1Fam"/>
    <x v="0"/>
    <x v="4"/>
    <n v="5"/>
    <n v="2002"/>
    <n v="2003"/>
    <s v="Gable"/>
    <s v="CompShg"/>
    <s v="VinylSd"/>
    <s v="VinylSd"/>
    <s v="None"/>
    <n v="0"/>
    <s v="Gd"/>
    <s v="TA"/>
    <s v="PConc"/>
    <s v="Gd"/>
    <s v="TA"/>
    <s v="No"/>
    <s v="GLQ"/>
    <n v="457"/>
    <s v="Unf"/>
    <n v="0"/>
    <n v="326"/>
    <n v="783"/>
    <s v="GasA"/>
    <s v="Ex"/>
    <s v="Y"/>
    <s v="SBrkr"/>
    <n v="807"/>
    <n v="0.76396726770429246"/>
    <x v="1"/>
    <n v="702"/>
    <n v="0"/>
    <n v="1509"/>
    <n v="1"/>
    <n v="0"/>
    <n v="2"/>
    <n v="1"/>
    <n v="3"/>
    <n v="1"/>
    <s v="Gd"/>
    <n v="7"/>
    <s v="Typ"/>
    <n v="1"/>
    <s v="Gd"/>
    <s v="Attchd"/>
    <n v="2002"/>
    <s v="Fin"/>
    <n v="2"/>
    <n v="393"/>
    <s v="TA"/>
    <s v="TA"/>
    <s v="Y"/>
    <n v="100"/>
    <n v="75"/>
    <n v="0"/>
    <n v="0"/>
    <n v="0"/>
    <n v="0"/>
    <s v="NA"/>
    <s v="NA"/>
    <s v="NA"/>
    <n v="0"/>
    <n v="6"/>
    <n v="2006"/>
    <s v="WD"/>
    <s v="Normal"/>
    <n v="183200"/>
    <m/>
  </r>
  <r>
    <x v="547"/>
    <n v="60"/>
    <s v="RL"/>
    <n v="72"/>
    <n v="7226"/>
    <s v="Pave"/>
    <s v="NA"/>
    <s v="IR1"/>
    <s v="Lvl"/>
    <s v="AllPub"/>
    <s v="CulDSac"/>
    <s v="Gtl"/>
    <s v="CollgCr"/>
    <s v="Norm"/>
    <s v="Norm"/>
    <s v="1Fam"/>
    <x v="0"/>
    <x v="3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0.21351219231371132"/>
    <x v="1"/>
    <n v="842"/>
    <n v="0"/>
    <n v="1640"/>
    <n v="0"/>
    <n v="0"/>
    <n v="2"/>
    <n v="1"/>
    <n v="3"/>
    <n v="1"/>
    <s v="Gd"/>
    <n v="6"/>
    <s v="Typ"/>
    <n v="0"/>
    <s v="NA"/>
    <s v="Attchd"/>
    <n v="2003"/>
    <s v="RFn"/>
    <n v="2"/>
    <n v="595"/>
    <s v="TA"/>
    <s v="TA"/>
    <s v="Y"/>
    <n v="0"/>
    <n v="45"/>
    <n v="0"/>
    <n v="0"/>
    <n v="0"/>
    <n v="0"/>
    <s v="NA"/>
    <s v="NA"/>
    <s v="NA"/>
    <n v="0"/>
    <n v="6"/>
    <n v="2008"/>
    <s v="WD"/>
    <s v="Normal"/>
    <n v="183000"/>
    <m/>
  </r>
  <r>
    <x v="548"/>
    <n v="20"/>
    <s v="RL"/>
    <s v="NA"/>
    <n v="12546"/>
    <s v="Pave"/>
    <s v="NA"/>
    <s v="IR1"/>
    <s v="Lvl"/>
    <s v="AllPub"/>
    <s v="Corner"/>
    <s v="Gtl"/>
    <s v="NWAmes"/>
    <s v="Norm"/>
    <s v="Norm"/>
    <s v="1Fam"/>
    <x v="1"/>
    <x v="4"/>
    <n v="7"/>
    <n v="1981"/>
    <n v="1981"/>
    <s v="Gable"/>
    <s v="CompShg"/>
    <s v="MetalSd"/>
    <s v="MetalSd"/>
    <s v="BrkFace"/>
    <n v="310"/>
    <s v="Gd"/>
    <s v="Gd"/>
    <s v="CBlock"/>
    <s v="Gd"/>
    <s v="TA"/>
    <s v="No"/>
    <s v="BLQ"/>
    <n v="678"/>
    <s v="Unf"/>
    <n v="0"/>
    <n v="762"/>
    <n v="1440"/>
    <s v="GasA"/>
    <s v="Ex"/>
    <s v="Y"/>
    <s v="SBrkr"/>
    <n v="1440"/>
    <n v="0.15272673029395445"/>
    <x v="0"/>
    <n v="0"/>
    <n v="0"/>
    <n v="1440"/>
    <n v="0"/>
    <n v="0"/>
    <n v="2"/>
    <n v="0"/>
    <n v="3"/>
    <n v="1"/>
    <s v="Gd"/>
    <n v="7"/>
    <s v="Typ"/>
    <n v="1"/>
    <s v="TA"/>
    <s v="Attchd"/>
    <n v="1981"/>
    <s v="Fin"/>
    <n v="2"/>
    <n v="467"/>
    <s v="TA"/>
    <s v="TA"/>
    <s v="Y"/>
    <n v="0"/>
    <n v="0"/>
    <n v="99"/>
    <n v="0"/>
    <n v="0"/>
    <n v="0"/>
    <s v="NA"/>
    <s v="NA"/>
    <s v="NA"/>
    <n v="0"/>
    <n v="4"/>
    <n v="2007"/>
    <s v="WD"/>
    <s v="Normal"/>
    <n v="182900"/>
    <m/>
  </r>
  <r>
    <x v="549"/>
    <n v="20"/>
    <s v="FV"/>
    <n v="95"/>
    <n v="11639"/>
    <s v="Pave"/>
    <s v="NA"/>
    <s v="Reg"/>
    <s v="Lvl"/>
    <s v="AllPub"/>
    <s v="Corner"/>
    <s v="Gtl"/>
    <s v="Somerst"/>
    <s v="Norm"/>
    <s v="Norm"/>
    <s v="1Fam"/>
    <x v="1"/>
    <x v="3"/>
    <n v="5"/>
    <n v="2007"/>
    <n v="2008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1428"/>
    <n v="1428"/>
    <s v="GasA"/>
    <s v="Ex"/>
    <s v="Y"/>
    <s v="SBrkr"/>
    <n v="1428"/>
    <n v="0.80899861691209585"/>
    <x v="0"/>
    <n v="0"/>
    <n v="0"/>
    <n v="1428"/>
    <n v="0"/>
    <n v="0"/>
    <n v="2"/>
    <n v="0"/>
    <n v="3"/>
    <n v="1"/>
    <s v="Gd"/>
    <n v="6"/>
    <s v="Typ"/>
    <n v="0"/>
    <s v="NA"/>
    <s v="Attchd"/>
    <n v="2007"/>
    <s v="Fin"/>
    <n v="2"/>
    <n v="480"/>
    <s v="TA"/>
    <s v="TA"/>
    <s v="Y"/>
    <n v="0"/>
    <n v="120"/>
    <n v="0"/>
    <n v="0"/>
    <n v="0"/>
    <n v="0"/>
    <s v="NA"/>
    <s v="NA"/>
    <s v="NA"/>
    <n v="0"/>
    <n v="12"/>
    <n v="2008"/>
    <s v="New"/>
    <s v="Partial"/>
    <n v="182000"/>
    <m/>
  </r>
  <r>
    <x v="550"/>
    <n v="20"/>
    <s v="RL"/>
    <s v="NA"/>
    <n v="14585"/>
    <s v="Pave"/>
    <s v="NA"/>
    <s v="IR1"/>
    <s v="Lvl"/>
    <s v="AllPub"/>
    <s v="CulDSac"/>
    <s v="Gtl"/>
    <s v="NAmes"/>
    <s v="Norm"/>
    <s v="Norm"/>
    <s v="1Fam"/>
    <x v="1"/>
    <x v="4"/>
    <n v="6"/>
    <n v="1960"/>
    <n v="1987"/>
    <s v="Gable"/>
    <s v="CompShg"/>
    <s v="Wd Sdng"/>
    <s v="Wd Sdng"/>
    <s v="BrkFace"/>
    <n v="85"/>
    <s v="TA"/>
    <s v="TA"/>
    <s v="CBlock"/>
    <s v="TA"/>
    <s v="TA"/>
    <s v="No"/>
    <s v="BLQ"/>
    <n v="594"/>
    <s v="Rec"/>
    <n v="219"/>
    <n v="331"/>
    <n v="1144"/>
    <s v="GasA"/>
    <s v="Ex"/>
    <s v="Y"/>
    <s v="SBrkr"/>
    <n v="1429"/>
    <n v="0.36373634896364249"/>
    <x v="0"/>
    <n v="0"/>
    <n v="0"/>
    <n v="1429"/>
    <n v="0"/>
    <n v="1"/>
    <n v="1"/>
    <n v="0"/>
    <n v="3"/>
    <n v="1"/>
    <s v="Gd"/>
    <n v="7"/>
    <s v="Typ"/>
    <n v="2"/>
    <s v="Gd"/>
    <s v="Attchd"/>
    <n v="1960"/>
    <s v="Unf"/>
    <n v="2"/>
    <n v="572"/>
    <s v="TA"/>
    <s v="TA"/>
    <s v="Y"/>
    <n v="216"/>
    <n v="110"/>
    <n v="0"/>
    <n v="0"/>
    <n v="0"/>
    <n v="0"/>
    <s v="NA"/>
    <s v="NA"/>
    <s v="NA"/>
    <n v="0"/>
    <n v="6"/>
    <n v="2007"/>
    <s v="WD"/>
    <s v="Normal"/>
    <n v="181900"/>
    <m/>
  </r>
  <r>
    <x v="551"/>
    <n v="20"/>
    <s v="RL"/>
    <n v="80"/>
    <n v="9600"/>
    <s v="Pave"/>
    <s v="NA"/>
    <s v="Reg"/>
    <s v="Lvl"/>
    <s v="AllPub"/>
    <s v="FR2"/>
    <s v="Gtl"/>
    <s v="Veenker"/>
    <s v="Feedr"/>
    <s v="Norm"/>
    <s v="1Fam"/>
    <x v="1"/>
    <x v="4"/>
    <n v="8"/>
    <n v="1976"/>
    <n v="1976"/>
    <s v="Gable"/>
    <s v="CompShg"/>
    <s v="MetalSd"/>
    <s v="MetalSd"/>
    <s v="None"/>
    <n v="0"/>
    <s v="TA"/>
    <s v="TA"/>
    <s v="CBlock"/>
    <s v="Gd"/>
    <s v="TA"/>
    <s v="Gd"/>
    <s v="ALQ"/>
    <n v="978"/>
    <s v="Unf"/>
    <n v="0"/>
    <n v="284"/>
    <n v="1262"/>
    <s v="GasA"/>
    <s v="Ex"/>
    <s v="Y"/>
    <s v="SBrkr"/>
    <n v="1262"/>
    <n v="0.46447177779781768"/>
    <x v="0"/>
    <n v="0"/>
    <n v="0"/>
    <n v="1262"/>
    <n v="0"/>
    <n v="1"/>
    <n v="2"/>
    <n v="0"/>
    <n v="3"/>
    <n v="1"/>
    <s v="TA"/>
    <n v="6"/>
    <s v="Typ"/>
    <n v="1"/>
    <s v="TA"/>
    <s v="Attchd"/>
    <n v="1976"/>
    <s v="RFn"/>
    <n v="2"/>
    <n v="460"/>
    <s v="TA"/>
    <s v="TA"/>
    <s v="Y"/>
    <n v="298"/>
    <n v="0"/>
    <n v="0"/>
    <n v="0"/>
    <n v="0"/>
    <n v="0"/>
    <s v="NA"/>
    <s v="NA"/>
    <s v="NA"/>
    <n v="0"/>
    <n v="5"/>
    <n v="2007"/>
    <s v="WD"/>
    <s v="Normal"/>
    <n v="181500"/>
    <m/>
  </r>
  <r>
    <x v="552"/>
    <n v="20"/>
    <s v="RL"/>
    <n v="73"/>
    <n v="8899"/>
    <s v="Pave"/>
    <s v="NA"/>
    <s v="IR1"/>
    <s v="Lvl"/>
    <s v="AllPub"/>
    <s v="Inside"/>
    <s v="Gtl"/>
    <s v="Gilbert"/>
    <s v="Norm"/>
    <s v="Norm"/>
    <s v="1Fam"/>
    <x v="1"/>
    <x v="3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316"/>
    <n v="1340"/>
    <s v="GasA"/>
    <s v="Ex"/>
    <s v="Y"/>
    <s v="SBrkr"/>
    <n v="1340"/>
    <n v="7.8923649446649979E-2"/>
    <x v="0"/>
    <n v="0"/>
    <n v="0"/>
    <n v="1340"/>
    <n v="0"/>
    <n v="0"/>
    <n v="2"/>
    <n v="0"/>
    <n v="3"/>
    <n v="1"/>
    <s v="Gd"/>
    <n v="6"/>
    <s v="Typ"/>
    <n v="0"/>
    <s v="NA"/>
    <s v="Attchd"/>
    <n v="2007"/>
    <s v="Fin"/>
    <n v="2"/>
    <n v="396"/>
    <s v="TA"/>
    <s v="TA"/>
    <s v="Y"/>
    <n v="100"/>
    <n v="30"/>
    <n v="0"/>
    <n v="0"/>
    <n v="0"/>
    <n v="0"/>
    <s v="NA"/>
    <s v="NA"/>
    <s v="NA"/>
    <n v="0"/>
    <n v="8"/>
    <n v="2007"/>
    <s v="New"/>
    <s v="Partial"/>
    <n v="181134"/>
    <m/>
  </r>
  <r>
    <x v="553"/>
    <n v="20"/>
    <s v="RL"/>
    <n v="48"/>
    <n v="17043"/>
    <s v="Pave"/>
    <s v="NA"/>
    <s v="IR1"/>
    <s v="Lvl"/>
    <s v="AllPub"/>
    <s v="CulDSac"/>
    <s v="Gtl"/>
    <s v="NWAmes"/>
    <s v="Norm"/>
    <s v="Norm"/>
    <s v="1Fam"/>
    <x v="1"/>
    <x v="4"/>
    <n v="5"/>
    <n v="1979"/>
    <n v="1998"/>
    <s v="Gable"/>
    <s v="CompShg"/>
    <s v="HdBoard"/>
    <s v="HdBoard"/>
    <s v="None"/>
    <n v="0"/>
    <s v="TA"/>
    <s v="Gd"/>
    <s v="CBlock"/>
    <s v="Gd"/>
    <s v="Fa"/>
    <s v="No"/>
    <s v="Unf"/>
    <n v="0"/>
    <s v="Unf"/>
    <n v="0"/>
    <n v="1362"/>
    <n v="1362"/>
    <s v="GasA"/>
    <s v="TA"/>
    <s v="Y"/>
    <s v="SBrkr"/>
    <n v="1586"/>
    <n v="0.34212367997946513"/>
    <x v="0"/>
    <n v="0"/>
    <n v="0"/>
    <n v="1586"/>
    <n v="0"/>
    <n v="0"/>
    <n v="2"/>
    <n v="0"/>
    <n v="3"/>
    <n v="1"/>
    <s v="TA"/>
    <n v="7"/>
    <s v="Typ"/>
    <n v="1"/>
    <s v="TA"/>
    <s v="Attchd"/>
    <n v="1979"/>
    <s v="Unf"/>
    <n v="2"/>
    <n v="435"/>
    <s v="TA"/>
    <s v="TA"/>
    <s v="Y"/>
    <n v="192"/>
    <n v="0"/>
    <n v="0"/>
    <n v="0"/>
    <n v="0"/>
    <n v="0"/>
    <s v="NA"/>
    <s v="NA"/>
    <s v="NA"/>
    <n v="0"/>
    <n v="1"/>
    <n v="2009"/>
    <s v="WD"/>
    <s v="Normal"/>
    <n v="181000"/>
    <m/>
  </r>
  <r>
    <x v="554"/>
    <n v="60"/>
    <s v="RL"/>
    <n v="100"/>
    <n v="10839"/>
    <s v="Pave"/>
    <s v="NA"/>
    <s v="IR1"/>
    <s v="Lvl"/>
    <s v="AllPub"/>
    <s v="Corner"/>
    <s v="Gtl"/>
    <s v="Gilbert"/>
    <s v="Norm"/>
    <s v="Norm"/>
    <s v="1Fam"/>
    <x v="0"/>
    <x v="4"/>
    <n v="5"/>
    <n v="1997"/>
    <n v="1998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6"/>
    <n v="926"/>
    <s v="GasA"/>
    <s v="Ex"/>
    <s v="Y"/>
    <s v="SBrkr"/>
    <n v="926"/>
    <n v="0.74633664542982214"/>
    <x v="1"/>
    <n v="678"/>
    <n v="0"/>
    <n v="1604"/>
    <n v="0"/>
    <n v="0"/>
    <n v="2"/>
    <n v="1"/>
    <n v="3"/>
    <n v="1"/>
    <s v="TA"/>
    <n v="7"/>
    <s v="Typ"/>
    <n v="1"/>
    <s v="TA"/>
    <s v="Attchd"/>
    <n v="1997"/>
    <s v="Fin"/>
    <n v="2"/>
    <n v="470"/>
    <s v="TA"/>
    <s v="TA"/>
    <s v="Y"/>
    <n v="0"/>
    <n v="36"/>
    <n v="0"/>
    <n v="0"/>
    <n v="0"/>
    <n v="0"/>
    <s v="NA"/>
    <s v="NA"/>
    <s v="NA"/>
    <n v="0"/>
    <n v="7"/>
    <n v="2008"/>
    <s v="WD"/>
    <s v="Normal"/>
    <n v="181000"/>
    <m/>
  </r>
  <r>
    <x v="555"/>
    <n v="20"/>
    <s v="RL"/>
    <n v="78"/>
    <n v="10140"/>
    <s v="Pave"/>
    <s v="NA"/>
    <s v="Reg"/>
    <s v="Lvl"/>
    <s v="AllPub"/>
    <s v="Inside"/>
    <s v="Gtl"/>
    <s v="NWAmes"/>
    <s v="Norm"/>
    <s v="Norm"/>
    <s v="1Fam"/>
    <x v="1"/>
    <x v="4"/>
    <n v="6"/>
    <n v="1974"/>
    <n v="1999"/>
    <s v="Hip"/>
    <s v="CompShg"/>
    <s v="HdBoard"/>
    <s v="HdBoard"/>
    <s v="BrkFace"/>
    <n v="99"/>
    <s v="TA"/>
    <s v="TA"/>
    <s v="CBlock"/>
    <s v="TA"/>
    <s v="TA"/>
    <s v="No"/>
    <s v="ALQ"/>
    <n v="663"/>
    <s v="LwQ"/>
    <n v="377"/>
    <n v="0"/>
    <n v="1040"/>
    <s v="GasA"/>
    <s v="Fa"/>
    <s v="Y"/>
    <s v="SBrkr"/>
    <n v="1309"/>
    <n v="0.63459185135505469"/>
    <x v="0"/>
    <n v="0"/>
    <n v="0"/>
    <n v="1309"/>
    <n v="1"/>
    <n v="0"/>
    <n v="1"/>
    <n v="1"/>
    <n v="3"/>
    <n v="1"/>
    <s v="Gd"/>
    <n v="5"/>
    <s v="Typ"/>
    <n v="1"/>
    <s v="Fa"/>
    <s v="Attchd"/>
    <n v="1974"/>
    <s v="RFn"/>
    <n v="2"/>
    <n v="484"/>
    <s v="TA"/>
    <s v="TA"/>
    <s v="Y"/>
    <n v="265"/>
    <n v="0"/>
    <n v="0"/>
    <n v="0"/>
    <n v="0"/>
    <n v="648"/>
    <s v="Fa"/>
    <s v="GdPrv"/>
    <s v="NA"/>
    <n v="0"/>
    <n v="1"/>
    <n v="2006"/>
    <s v="WD"/>
    <s v="Normal"/>
    <n v="181000"/>
    <m/>
  </r>
  <r>
    <x v="556"/>
    <n v="120"/>
    <s v="RL"/>
    <n v="43"/>
    <n v="3182"/>
    <s v="Pave"/>
    <s v="NA"/>
    <s v="Reg"/>
    <s v="Lvl"/>
    <s v="AllPub"/>
    <s v="Inside"/>
    <s v="Gtl"/>
    <s v="Blmngtn"/>
    <s v="Norm"/>
    <s v="Norm"/>
    <s v="TwnhsE"/>
    <x v="1"/>
    <x v="3"/>
    <n v="5"/>
    <n v="2005"/>
    <n v="2006"/>
    <s v="Gable"/>
    <s v="CompShg"/>
    <s v="VinylSd"/>
    <s v="VinylSd"/>
    <s v="BrkFace"/>
    <n v="16"/>
    <s v="Gd"/>
    <s v="TA"/>
    <s v="PConc"/>
    <s v="Gd"/>
    <s v="TA"/>
    <s v="No"/>
    <s v="GLQ"/>
    <n v="16"/>
    <s v="Unf"/>
    <n v="0"/>
    <n v="1330"/>
    <n v="1346"/>
    <s v="GasA"/>
    <s v="Ex"/>
    <s v="Y"/>
    <s v="SBrkr"/>
    <n v="1504"/>
    <n v="0.95120999626256364"/>
    <x v="0"/>
    <n v="0"/>
    <n v="0"/>
    <n v="1504"/>
    <n v="0"/>
    <n v="0"/>
    <n v="2"/>
    <n v="0"/>
    <n v="1"/>
    <n v="1"/>
    <s v="Gd"/>
    <n v="7"/>
    <s v="Typ"/>
    <n v="1"/>
    <s v="Gd"/>
    <s v="Attchd"/>
    <n v="2005"/>
    <s v="Fin"/>
    <n v="2"/>
    <n v="457"/>
    <s v="TA"/>
    <s v="TA"/>
    <s v="Y"/>
    <n v="156"/>
    <n v="0"/>
    <n v="0"/>
    <n v="0"/>
    <n v="0"/>
    <n v="0"/>
    <s v="NA"/>
    <s v="NA"/>
    <s v="NA"/>
    <n v="0"/>
    <n v="5"/>
    <n v="2009"/>
    <s v="WD"/>
    <s v="Normal"/>
    <n v="181000"/>
    <m/>
  </r>
  <r>
    <x v="557"/>
    <n v="60"/>
    <s v="RL"/>
    <s v="NA"/>
    <n v="8063"/>
    <s v="Pave"/>
    <s v="NA"/>
    <s v="Reg"/>
    <s v="Lvl"/>
    <s v="AllPub"/>
    <s v="Inside"/>
    <s v="Gtl"/>
    <s v="Gilbert"/>
    <s v="Norm"/>
    <s v="Norm"/>
    <s v="1Fam"/>
    <x v="0"/>
    <x v="4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4"/>
    <n v="924"/>
    <s v="GasA"/>
    <s v="Ex"/>
    <s v="Y"/>
    <s v="SBrkr"/>
    <n v="948"/>
    <n v="0.92245029874942142"/>
    <x v="1"/>
    <n v="742"/>
    <n v="0"/>
    <n v="1690"/>
    <n v="0"/>
    <n v="0"/>
    <n v="2"/>
    <n v="1"/>
    <n v="3"/>
    <n v="1"/>
    <s v="TA"/>
    <n v="7"/>
    <s v="Typ"/>
    <n v="1"/>
    <s v="TA"/>
    <s v="Attchd"/>
    <n v="2000"/>
    <s v="RFn"/>
    <n v="2"/>
    <n v="463"/>
    <s v="TA"/>
    <s v="TA"/>
    <s v="Y"/>
    <n v="100"/>
    <n v="48"/>
    <n v="0"/>
    <n v="0"/>
    <n v="0"/>
    <n v="0"/>
    <s v="NA"/>
    <s v="NA"/>
    <s v="NA"/>
    <n v="0"/>
    <n v="11"/>
    <n v="2007"/>
    <s v="WD"/>
    <s v="Abnorml"/>
    <n v="181000"/>
    <m/>
  </r>
  <r>
    <x v="558"/>
    <n v="60"/>
    <s v="RL"/>
    <s v="NA"/>
    <n v="24682"/>
    <s v="Pave"/>
    <s v="NA"/>
    <s v="IR3"/>
    <s v="Lvl"/>
    <s v="AllPub"/>
    <s v="CulDSac"/>
    <s v="Gtl"/>
    <s v="Gilbert"/>
    <s v="RRAn"/>
    <s v="Norm"/>
    <s v="1Fam"/>
    <x v="0"/>
    <x v="4"/>
    <n v="5"/>
    <n v="1999"/>
    <n v="199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41"/>
    <n v="841"/>
    <s v="GasA"/>
    <s v="Ex"/>
    <s v="Y"/>
    <s v="SBrkr"/>
    <n v="892"/>
    <n v="0.36783188126588073"/>
    <x v="1"/>
    <n v="783"/>
    <n v="0"/>
    <n v="1675"/>
    <n v="0"/>
    <n v="0"/>
    <n v="2"/>
    <n v="1"/>
    <n v="3"/>
    <n v="1"/>
    <s v="TA"/>
    <n v="7"/>
    <s v="Typ"/>
    <n v="1"/>
    <s v="TA"/>
    <s v="BuiltIn"/>
    <n v="1999"/>
    <s v="Fin"/>
    <n v="2"/>
    <n v="502"/>
    <s v="TA"/>
    <s v="TA"/>
    <s v="Y"/>
    <n v="0"/>
    <n v="103"/>
    <n v="0"/>
    <n v="0"/>
    <n v="0"/>
    <n v="0"/>
    <s v="NA"/>
    <s v="NA"/>
    <s v="NA"/>
    <n v="0"/>
    <n v="6"/>
    <n v="2009"/>
    <s v="WD"/>
    <s v="Normal"/>
    <n v="181000"/>
    <m/>
  </r>
  <r>
    <x v="559"/>
    <n v="120"/>
    <s v="RH"/>
    <n v="34"/>
    <n v="4060"/>
    <s v="Pave"/>
    <s v="NA"/>
    <s v="Reg"/>
    <s v="Lvl"/>
    <s v="AllPub"/>
    <s v="Inside"/>
    <s v="Gtl"/>
    <s v="NAmes"/>
    <s v="Norm"/>
    <s v="Norm"/>
    <s v="TwnhsE"/>
    <x v="1"/>
    <x v="4"/>
    <n v="5"/>
    <n v="1998"/>
    <n v="1999"/>
    <s v="Gable"/>
    <s v="CompShg"/>
    <s v="MetalSd"/>
    <s v="MetalSd"/>
    <s v="None"/>
    <n v="0"/>
    <s v="Gd"/>
    <s v="TA"/>
    <s v="PConc"/>
    <s v="Gd"/>
    <s v="TA"/>
    <s v="No"/>
    <s v="GLQ"/>
    <n v="266"/>
    <s v="Unf"/>
    <n v="0"/>
    <n v="1139"/>
    <n v="1405"/>
    <s v="GasA"/>
    <s v="Ex"/>
    <s v="Y"/>
    <s v="SBrkr"/>
    <n v="1337"/>
    <n v="9.7737235605197759E-2"/>
    <x v="0"/>
    <n v="0"/>
    <n v="0"/>
    <n v="1337"/>
    <n v="1"/>
    <n v="0"/>
    <n v="2"/>
    <n v="0"/>
    <n v="2"/>
    <n v="1"/>
    <s v="Gd"/>
    <n v="5"/>
    <s v="Typ"/>
    <n v="0"/>
    <s v="NA"/>
    <s v="Attchd"/>
    <n v="1998"/>
    <s v="Fin"/>
    <n v="2"/>
    <n v="511"/>
    <s v="TA"/>
    <s v="TA"/>
    <s v="Y"/>
    <n v="144"/>
    <n v="68"/>
    <n v="0"/>
    <n v="0"/>
    <n v="0"/>
    <n v="0"/>
    <s v="NA"/>
    <s v="NA"/>
    <s v="NA"/>
    <n v="0"/>
    <n v="8"/>
    <n v="2008"/>
    <s v="COD"/>
    <s v="Abnorml"/>
    <n v="181000"/>
    <m/>
  </r>
  <r>
    <x v="560"/>
    <n v="20"/>
    <s v="RL"/>
    <n v="100"/>
    <n v="10175"/>
    <s v="Pave"/>
    <s v="NA"/>
    <s v="IR1"/>
    <s v="Lvl"/>
    <s v="AllPub"/>
    <s v="Inside"/>
    <s v="Gtl"/>
    <s v="NAmes"/>
    <s v="Norm"/>
    <s v="Norm"/>
    <s v="1Fam"/>
    <x v="1"/>
    <x v="4"/>
    <n v="5"/>
    <n v="1964"/>
    <n v="1964"/>
    <s v="Gable"/>
    <s v="CompShg"/>
    <s v="HdBoard"/>
    <s v="Plywood"/>
    <s v="BrkFace"/>
    <n v="272"/>
    <s v="TA"/>
    <s v="TA"/>
    <s v="CBlock"/>
    <s v="TA"/>
    <s v="TA"/>
    <s v="No"/>
    <s v="BLQ"/>
    <n v="490"/>
    <s v="Unf"/>
    <n v="0"/>
    <n v="935"/>
    <n v="1425"/>
    <s v="GasA"/>
    <s v="Gd"/>
    <s v="Y"/>
    <s v="SBrkr"/>
    <n v="1425"/>
    <n v="0.25721372562413658"/>
    <x v="0"/>
    <n v="0"/>
    <n v="0"/>
    <n v="1425"/>
    <n v="0"/>
    <n v="0"/>
    <n v="2"/>
    <n v="0"/>
    <n v="3"/>
    <n v="1"/>
    <s v="TA"/>
    <n v="7"/>
    <s v="Typ"/>
    <n v="1"/>
    <s v="Gd"/>
    <s v="Attchd"/>
    <n v="1964"/>
    <s v="RFn"/>
    <n v="2"/>
    <n v="576"/>
    <s v="TA"/>
    <s v="TA"/>
    <s v="Y"/>
    <n v="0"/>
    <n v="0"/>
    <n v="0"/>
    <n v="407"/>
    <n v="0"/>
    <n v="0"/>
    <s v="NA"/>
    <s v="NA"/>
    <s v="NA"/>
    <n v="0"/>
    <n v="7"/>
    <n v="2008"/>
    <s v="WD"/>
    <s v="Normal"/>
    <n v="180500"/>
    <m/>
  </r>
  <r>
    <x v="561"/>
    <n v="20"/>
    <s v="RL"/>
    <n v="99"/>
    <n v="11851"/>
    <s v="Pave"/>
    <s v="NA"/>
    <s v="Reg"/>
    <s v="Lvl"/>
    <s v="AllPub"/>
    <s v="Corner"/>
    <s v="Gtl"/>
    <s v="Gilbert"/>
    <s v="Norm"/>
    <s v="Norm"/>
    <s v="1Fam"/>
    <x v="1"/>
    <x v="3"/>
    <n v="5"/>
    <n v="1990"/>
    <n v="1990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1424"/>
    <n v="1424"/>
    <s v="GasA"/>
    <s v="Ex"/>
    <s v="Y"/>
    <s v="SBrkr"/>
    <n v="1442"/>
    <n v="0.7476393478147203"/>
    <x v="0"/>
    <n v="0"/>
    <n v="0"/>
    <n v="1442"/>
    <n v="0"/>
    <n v="0"/>
    <n v="2"/>
    <n v="0"/>
    <n v="3"/>
    <n v="1"/>
    <s v="TA"/>
    <n v="5"/>
    <s v="Typ"/>
    <n v="0"/>
    <s v="NA"/>
    <s v="Attchd"/>
    <n v="1990"/>
    <s v="RFn"/>
    <n v="2"/>
    <n v="500"/>
    <s v="TA"/>
    <s v="TA"/>
    <s v="Y"/>
    <n v="0"/>
    <n v="34"/>
    <n v="0"/>
    <n v="508"/>
    <n v="0"/>
    <n v="0"/>
    <s v="NA"/>
    <s v="NA"/>
    <s v="NA"/>
    <n v="0"/>
    <n v="5"/>
    <n v="2009"/>
    <s v="WD"/>
    <s v="Normal"/>
    <n v="180500"/>
    <m/>
  </r>
  <r>
    <x v="562"/>
    <n v="70"/>
    <s v="RL"/>
    <n v="60"/>
    <n v="13515"/>
    <s v="Pave"/>
    <s v="Pave"/>
    <s v="Reg"/>
    <s v="Lvl"/>
    <s v="AllPub"/>
    <s v="Inside"/>
    <s v="Gtl"/>
    <s v="BrkSide"/>
    <s v="Norm"/>
    <s v="Norm"/>
    <s v="1Fam"/>
    <x v="0"/>
    <x v="4"/>
    <n v="6"/>
    <n v="1919"/>
    <n v="1950"/>
    <s v="Gambrel"/>
    <s v="CompShg"/>
    <s v="Wd Sdng"/>
    <s v="Wd Sdng"/>
    <s v="None"/>
    <n v="0"/>
    <s v="TA"/>
    <s v="TA"/>
    <s v="PConc"/>
    <s v="TA"/>
    <s v="TA"/>
    <s v="No"/>
    <s v="Unf"/>
    <n v="0"/>
    <s v="Unf"/>
    <n v="0"/>
    <n v="764"/>
    <n v="764"/>
    <s v="GasA"/>
    <s v="Ex"/>
    <s v="Y"/>
    <s v="FuseA"/>
    <n v="1060"/>
    <n v="0.69988575007472476"/>
    <x v="1"/>
    <n v="764"/>
    <n v="0"/>
    <n v="1824"/>
    <n v="0"/>
    <n v="0"/>
    <n v="1"/>
    <n v="0"/>
    <n v="3"/>
    <n v="1"/>
    <s v="TA"/>
    <n v="8"/>
    <s v="Typ"/>
    <n v="1"/>
    <s v="Gd"/>
    <s v="Detchd"/>
    <n v="1940"/>
    <s v="Unf"/>
    <n v="2"/>
    <n v="520"/>
    <s v="TA"/>
    <s v="TA"/>
    <s v="N"/>
    <n v="0"/>
    <n v="0"/>
    <n v="126"/>
    <n v="0"/>
    <n v="0"/>
    <n v="0"/>
    <s v="NA"/>
    <s v="GdPrv"/>
    <s v="NA"/>
    <n v="0"/>
    <n v="7"/>
    <n v="2007"/>
    <s v="WD"/>
    <s v="Normal"/>
    <n v="180500"/>
    <m/>
  </r>
  <r>
    <x v="563"/>
    <n v="80"/>
    <s v="RL"/>
    <s v="NA"/>
    <n v="14112"/>
    <s v="Pave"/>
    <s v="NA"/>
    <s v="IR1"/>
    <s v="Lvl"/>
    <s v="AllPub"/>
    <s v="Corner"/>
    <s v="Gtl"/>
    <s v="NAmes"/>
    <s v="Norm"/>
    <s v="Norm"/>
    <s v="1Fam"/>
    <x v="4"/>
    <x v="6"/>
    <n v="7"/>
    <n v="1964"/>
    <n v="1964"/>
    <s v="Hip"/>
    <s v="CompShg"/>
    <s v="Wd Sdng"/>
    <s v="HdBoard"/>
    <s v="BrkFace"/>
    <n v="86"/>
    <s v="TA"/>
    <s v="TA"/>
    <s v="PConc"/>
    <s v="TA"/>
    <s v="TA"/>
    <s v="Av"/>
    <s v="GLQ"/>
    <n v="1014"/>
    <s v="Unf"/>
    <n v="0"/>
    <n v="138"/>
    <n v="1152"/>
    <s v="GasA"/>
    <s v="TA"/>
    <s v="Y"/>
    <s v="SBrkr"/>
    <n v="1152"/>
    <n v="0.50724559411439563"/>
    <x v="0"/>
    <n v="0"/>
    <n v="0"/>
    <n v="1152"/>
    <n v="1"/>
    <n v="0"/>
    <n v="1"/>
    <n v="0"/>
    <n v="3"/>
    <n v="1"/>
    <s v="TA"/>
    <n v="6"/>
    <s v="Typ"/>
    <n v="1"/>
    <s v="Gd"/>
    <s v="Attchd"/>
    <n v="1964"/>
    <s v="RFn"/>
    <n v="2"/>
    <n v="484"/>
    <s v="TA"/>
    <s v="TA"/>
    <s v="Y"/>
    <n v="227"/>
    <n v="0"/>
    <n v="0"/>
    <n v="0"/>
    <n v="0"/>
    <n v="0"/>
    <s v="NA"/>
    <s v="NA"/>
    <s v="NA"/>
    <n v="0"/>
    <n v="4"/>
    <n v="2010"/>
    <s v="WD"/>
    <s v="Normal"/>
    <n v="180500"/>
    <m/>
  </r>
  <r>
    <x v="564"/>
    <n v="20"/>
    <s v="RL"/>
    <s v="NA"/>
    <n v="19900"/>
    <s v="Pave"/>
    <s v="NA"/>
    <s v="Reg"/>
    <s v="Lvl"/>
    <s v="AllPub"/>
    <s v="Inside"/>
    <s v="Gtl"/>
    <s v="NAmes"/>
    <s v="PosA"/>
    <s v="Norm"/>
    <s v="1Fam"/>
    <x v="1"/>
    <x v="3"/>
    <n v="5"/>
    <n v="1970"/>
    <n v="1989"/>
    <s v="Gable"/>
    <s v="CompShg"/>
    <s v="Plywood"/>
    <s v="Plywood"/>
    <s v="BrkFace"/>
    <n v="287"/>
    <s v="TA"/>
    <s v="TA"/>
    <s v="CBlock"/>
    <s v="Gd"/>
    <s v="TA"/>
    <s v="Gd"/>
    <s v="GLQ"/>
    <n v="912"/>
    <s v="Unf"/>
    <n v="0"/>
    <n v="1035"/>
    <n v="1947"/>
    <s v="GasA"/>
    <s v="TA"/>
    <s v="Y"/>
    <s v="SBrkr"/>
    <n v="2207"/>
    <n v="0.73971150091132343"/>
    <x v="0"/>
    <n v="0"/>
    <n v="0"/>
    <n v="2207"/>
    <n v="1"/>
    <n v="0"/>
    <n v="2"/>
    <n v="0"/>
    <n v="3"/>
    <n v="1"/>
    <s v="TA"/>
    <n v="7"/>
    <s v="Min1"/>
    <n v="1"/>
    <s v="Gd"/>
    <s v="Attchd"/>
    <n v="1970"/>
    <s v="RFn"/>
    <n v="2"/>
    <n v="576"/>
    <s v="TA"/>
    <s v="TA"/>
    <s v="Y"/>
    <n v="301"/>
    <n v="0"/>
    <n v="0"/>
    <n v="0"/>
    <n v="0"/>
    <n v="0"/>
    <s v="NA"/>
    <s v="NA"/>
    <s v="NA"/>
    <n v="0"/>
    <n v="7"/>
    <n v="2010"/>
    <s v="WD"/>
    <s v="Normal"/>
    <n v="180000"/>
    <m/>
  </r>
  <r>
    <x v="565"/>
    <n v="80"/>
    <s v="RL"/>
    <s v="NA"/>
    <n v="7750"/>
    <s v="Pave"/>
    <s v="NA"/>
    <s v="IR1"/>
    <s v="Lvl"/>
    <s v="AllPub"/>
    <s v="Inside"/>
    <s v="Gtl"/>
    <s v="Gilbert"/>
    <s v="Norm"/>
    <s v="Norm"/>
    <s v="1Fam"/>
    <x v="4"/>
    <x v="3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250"/>
    <s v="Unf"/>
    <n v="0"/>
    <n v="134"/>
    <n v="384"/>
    <s v="GasA"/>
    <s v="Ex"/>
    <s v="Y"/>
    <s v="SBrkr"/>
    <n v="774"/>
    <n v="0.74335002641433945"/>
    <x v="1"/>
    <n v="656"/>
    <n v="0"/>
    <n v="1430"/>
    <n v="0"/>
    <n v="0"/>
    <n v="2"/>
    <n v="1"/>
    <n v="3"/>
    <n v="1"/>
    <s v="TA"/>
    <n v="7"/>
    <s v="Typ"/>
    <n v="1"/>
    <s v="TA"/>
    <s v="BuiltIn"/>
    <n v="2000"/>
    <s v="Fin"/>
    <n v="2"/>
    <n v="400"/>
    <s v="TA"/>
    <s v="TA"/>
    <s v="Y"/>
    <n v="180"/>
    <n v="0"/>
    <n v="0"/>
    <n v="0"/>
    <n v="0"/>
    <n v="0"/>
    <s v="NA"/>
    <s v="NA"/>
    <s v="NA"/>
    <n v="0"/>
    <n v="4"/>
    <n v="2010"/>
    <s v="WD"/>
    <s v="Normal"/>
    <n v="180000"/>
    <m/>
  </r>
  <r>
    <x v="566"/>
    <n v="80"/>
    <s v="RL"/>
    <s v="NA"/>
    <n v="21453"/>
    <s v="Pave"/>
    <s v="NA"/>
    <s v="IR1"/>
    <s v="Low"/>
    <s v="AllPub"/>
    <s v="CulDSac"/>
    <s v="Sev"/>
    <s v="ClearCr"/>
    <s v="Norm"/>
    <s v="Norm"/>
    <s v="1Fam"/>
    <x v="4"/>
    <x v="4"/>
    <n v="5"/>
    <n v="1969"/>
    <n v="1969"/>
    <s v="Flat"/>
    <s v="Metal"/>
    <s v="Plywood"/>
    <s v="Plywood"/>
    <s v="None"/>
    <n v="0"/>
    <s v="TA"/>
    <s v="TA"/>
    <s v="CBlock"/>
    <s v="TA"/>
    <s v="TA"/>
    <s v="Gd"/>
    <s v="ALQ"/>
    <n v="938"/>
    <s v="Unf"/>
    <n v="0"/>
    <n v="0"/>
    <n v="938"/>
    <s v="GasA"/>
    <s v="Ex"/>
    <s v="Y"/>
    <s v="SBrkr"/>
    <n v="988"/>
    <n v="0.13715067439109785"/>
    <x v="1"/>
    <n v="0"/>
    <n v="0"/>
    <n v="988"/>
    <n v="1"/>
    <n v="0"/>
    <n v="1"/>
    <n v="0"/>
    <n v="1"/>
    <n v="1"/>
    <s v="TA"/>
    <n v="4"/>
    <s v="Typ"/>
    <n v="2"/>
    <s v="TA"/>
    <s v="Attchd"/>
    <n v="1969"/>
    <s v="Unf"/>
    <n v="2"/>
    <n v="540"/>
    <s v="TA"/>
    <s v="TA"/>
    <s v="Y"/>
    <n v="0"/>
    <n v="130"/>
    <n v="0"/>
    <n v="130"/>
    <n v="0"/>
    <n v="0"/>
    <s v="NA"/>
    <s v="NA"/>
    <s v="NA"/>
    <n v="0"/>
    <n v="10"/>
    <n v="2006"/>
    <s v="WD"/>
    <s v="Normal"/>
    <n v="180000"/>
    <m/>
  </r>
  <r>
    <x v="567"/>
    <n v="20"/>
    <s v="RL"/>
    <n v="78"/>
    <n v="10335"/>
    <s v="Pave"/>
    <s v="NA"/>
    <s v="IR1"/>
    <s v="Lvl"/>
    <s v="AllPub"/>
    <s v="Inside"/>
    <s v="Gtl"/>
    <s v="Sawyer"/>
    <s v="Norm"/>
    <s v="Norm"/>
    <s v="1Fam"/>
    <x v="1"/>
    <x v="6"/>
    <n v="6"/>
    <n v="1968"/>
    <n v="1993"/>
    <s v="Gable"/>
    <s v="CompShg"/>
    <s v="Plywood"/>
    <s v="Plywood"/>
    <s v="None"/>
    <n v="0"/>
    <s v="TA"/>
    <s v="TA"/>
    <s v="CBlock"/>
    <s v="TA"/>
    <s v="TA"/>
    <s v="No"/>
    <s v="Rec"/>
    <n v="570"/>
    <s v="Unf"/>
    <n v="0"/>
    <n v="891"/>
    <n v="1461"/>
    <s v="GasA"/>
    <s v="Gd"/>
    <s v="Y"/>
    <s v="SBrkr"/>
    <n v="1721"/>
    <n v="0.86708412149578884"/>
    <x v="0"/>
    <n v="0"/>
    <n v="0"/>
    <n v="1721"/>
    <n v="0"/>
    <n v="0"/>
    <n v="2"/>
    <n v="1"/>
    <n v="3"/>
    <n v="1"/>
    <s v="TA"/>
    <n v="7"/>
    <s v="Min1"/>
    <n v="1"/>
    <s v="TA"/>
    <s v="Attchd"/>
    <n v="1968"/>
    <s v="RFn"/>
    <n v="2"/>
    <n v="440"/>
    <s v="TA"/>
    <s v="TA"/>
    <s v="Y"/>
    <n v="0"/>
    <n v="96"/>
    <n v="180"/>
    <n v="0"/>
    <n v="0"/>
    <n v="0"/>
    <s v="NA"/>
    <s v="MnPrv"/>
    <s v="NA"/>
    <n v="0"/>
    <n v="7"/>
    <n v="2006"/>
    <s v="WD"/>
    <s v="Normal"/>
    <n v="180000"/>
    <m/>
  </r>
  <r>
    <x v="568"/>
    <n v="60"/>
    <s v="RL"/>
    <n v="72"/>
    <n v="11317"/>
    <s v="Pave"/>
    <s v="NA"/>
    <s v="Reg"/>
    <s v="Lvl"/>
    <s v="AllPub"/>
    <s v="Inside"/>
    <s v="Gtl"/>
    <s v="CollgCr"/>
    <s v="Norm"/>
    <s v="Norm"/>
    <s v="1Fam"/>
    <x v="0"/>
    <x v="3"/>
    <n v="5"/>
    <n v="2003"/>
    <n v="2003"/>
    <s v="Gable"/>
    <s v="CompShg"/>
    <s v="VinylSd"/>
    <s v="VinylSd"/>
    <s v="BrkFace"/>
    <n v="101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0.94168400802203678"/>
    <x v="1"/>
    <n v="828"/>
    <n v="0"/>
    <n v="1668"/>
    <n v="0"/>
    <n v="0"/>
    <n v="2"/>
    <n v="1"/>
    <n v="3"/>
    <n v="1"/>
    <s v="Gd"/>
    <n v="8"/>
    <s v="Typ"/>
    <n v="0"/>
    <s v="NA"/>
    <s v="Attchd"/>
    <n v="2003"/>
    <s v="RFn"/>
    <n v="2"/>
    <n v="500"/>
    <s v="TA"/>
    <s v="TA"/>
    <s v="Y"/>
    <n v="144"/>
    <n v="68"/>
    <n v="0"/>
    <n v="0"/>
    <n v="0"/>
    <n v="0"/>
    <s v="NA"/>
    <s v="NA"/>
    <s v="NA"/>
    <n v="0"/>
    <n v="9"/>
    <n v="2007"/>
    <s v="WD"/>
    <s v="Normal"/>
    <n v="180000"/>
    <m/>
  </r>
  <r>
    <x v="569"/>
    <n v="120"/>
    <s v="RL"/>
    <n v="41"/>
    <n v="5395"/>
    <s v="Pave"/>
    <s v="NA"/>
    <s v="IR1"/>
    <s v="HLS"/>
    <s v="AllPub"/>
    <s v="Inside"/>
    <s v="Gtl"/>
    <s v="StoneBr"/>
    <s v="Norm"/>
    <s v="Norm"/>
    <s v="TwnhsE"/>
    <x v="1"/>
    <x v="2"/>
    <n v="5"/>
    <n v="1993"/>
    <n v="1993"/>
    <s v="Gable"/>
    <s v="CompShg"/>
    <s v="HdBoard"/>
    <s v="HdBoard"/>
    <s v="None"/>
    <n v="0"/>
    <s v="Gd"/>
    <s v="TA"/>
    <s v="PConc"/>
    <s v="Gd"/>
    <s v="TA"/>
    <s v="No"/>
    <s v="GLQ"/>
    <n v="733"/>
    <s v="Unf"/>
    <n v="0"/>
    <n v="604"/>
    <n v="1337"/>
    <s v="GasA"/>
    <s v="Gd"/>
    <s v="Y"/>
    <s v="SBrkr"/>
    <n v="1337"/>
    <n v="0.72593049599738768"/>
    <x v="0"/>
    <n v="0"/>
    <n v="0"/>
    <n v="1337"/>
    <n v="1"/>
    <n v="0"/>
    <n v="2"/>
    <n v="0"/>
    <n v="2"/>
    <n v="1"/>
    <s v="Gd"/>
    <n v="5"/>
    <s v="Typ"/>
    <n v="1"/>
    <s v="TA"/>
    <s v="Attchd"/>
    <n v="1993"/>
    <s v="RFn"/>
    <n v="2"/>
    <n v="462"/>
    <s v="TA"/>
    <s v="TA"/>
    <s v="Y"/>
    <n v="96"/>
    <n v="0"/>
    <n v="70"/>
    <n v="168"/>
    <n v="0"/>
    <n v="0"/>
    <s v="NA"/>
    <s v="NA"/>
    <s v="NA"/>
    <n v="0"/>
    <n v="10"/>
    <n v="2008"/>
    <s v="WD"/>
    <s v="Normal"/>
    <n v="180000"/>
    <m/>
  </r>
  <r>
    <x v="570"/>
    <n v="60"/>
    <s v="RL"/>
    <n v="63"/>
    <n v="7875"/>
    <s v="Pave"/>
    <s v="NA"/>
    <s v="Reg"/>
    <s v="Lvl"/>
    <s v="AllPub"/>
    <s v="Inside"/>
    <s v="Gtl"/>
    <s v="Gilbert"/>
    <s v="Norm"/>
    <s v="Norm"/>
    <s v="1Fam"/>
    <x v="0"/>
    <x v="3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807"/>
    <n v="5.8728087343274726E-2"/>
    <x v="1"/>
    <n v="702"/>
    <n v="0"/>
    <n v="1509"/>
    <n v="0"/>
    <n v="0"/>
    <n v="2"/>
    <n v="1"/>
    <n v="3"/>
    <n v="1"/>
    <s v="Gd"/>
    <n v="8"/>
    <s v="Typ"/>
    <n v="1"/>
    <s v="Gd"/>
    <s v="Attchd"/>
    <n v="2003"/>
    <s v="Fin"/>
    <n v="2"/>
    <n v="393"/>
    <s v="TA"/>
    <s v="TA"/>
    <s v="Y"/>
    <n v="0"/>
    <n v="75"/>
    <n v="0"/>
    <n v="0"/>
    <n v="0"/>
    <n v="0"/>
    <s v="NA"/>
    <s v="NA"/>
    <s v="NA"/>
    <n v="0"/>
    <n v="7"/>
    <n v="2006"/>
    <s v="WD"/>
    <s v="Normal"/>
    <n v="180000"/>
    <m/>
  </r>
  <r>
    <x v="571"/>
    <n v="20"/>
    <s v="RL"/>
    <n v="104"/>
    <n v="11361"/>
    <s v="Pave"/>
    <s v="NA"/>
    <s v="Reg"/>
    <s v="Lvl"/>
    <s v="AllPub"/>
    <s v="Inside"/>
    <s v="Gtl"/>
    <s v="NWAmes"/>
    <s v="Norm"/>
    <s v="Norm"/>
    <s v="1Fam"/>
    <x v="1"/>
    <x v="4"/>
    <n v="5"/>
    <n v="1976"/>
    <n v="1976"/>
    <s v="Gable"/>
    <s v="CompShg"/>
    <s v="Plywood"/>
    <s v="Plywood"/>
    <s v="BrkFace"/>
    <n v="160"/>
    <s v="TA"/>
    <s v="TA"/>
    <s v="CBlock"/>
    <s v="Gd"/>
    <s v="TA"/>
    <s v="No"/>
    <s v="ALQ"/>
    <n v="644"/>
    <s v="Unf"/>
    <n v="0"/>
    <n v="549"/>
    <n v="1193"/>
    <s v="GasA"/>
    <s v="TA"/>
    <s v="Y"/>
    <s v="SBrkr"/>
    <n v="1523"/>
    <n v="0.9701759784558015"/>
    <x v="0"/>
    <n v="0"/>
    <n v="0"/>
    <n v="1523"/>
    <n v="0"/>
    <n v="1"/>
    <n v="2"/>
    <n v="0"/>
    <n v="3"/>
    <n v="1"/>
    <s v="TA"/>
    <n v="7"/>
    <s v="Typ"/>
    <n v="1"/>
    <s v="TA"/>
    <s v="Attchd"/>
    <n v="1976"/>
    <s v="Fin"/>
    <n v="2"/>
    <n v="478"/>
    <s v="TA"/>
    <s v="TA"/>
    <s v="Y"/>
    <n v="0"/>
    <n v="0"/>
    <n v="0"/>
    <n v="0"/>
    <n v="189"/>
    <n v="0"/>
    <s v="NA"/>
    <s v="MnPrv"/>
    <s v="NA"/>
    <n v="0"/>
    <n v="5"/>
    <n v="2008"/>
    <s v="COD"/>
    <s v="Abnorml"/>
    <n v="180000"/>
    <m/>
  </r>
  <r>
    <x v="572"/>
    <n v="20"/>
    <s v="RL"/>
    <s v="NA"/>
    <n v="11200"/>
    <s v="Pave"/>
    <s v="NA"/>
    <s v="Reg"/>
    <s v="Lvl"/>
    <s v="AllPub"/>
    <s v="Inside"/>
    <s v="Gtl"/>
    <s v="SawyerW"/>
    <s v="Norm"/>
    <s v="Norm"/>
    <s v="1Fam"/>
    <x v="1"/>
    <x v="4"/>
    <n v="5"/>
    <n v="1985"/>
    <n v="1985"/>
    <s v="Gable"/>
    <s v="CompShg"/>
    <s v="Wd Sdng"/>
    <s v="Wd Shng"/>
    <s v="BrkFace"/>
    <n v="85"/>
    <s v="Gd"/>
    <s v="TA"/>
    <s v="CBlock"/>
    <s v="Gd"/>
    <s v="TA"/>
    <s v="No"/>
    <s v="GLQ"/>
    <n v="1258"/>
    <s v="Unf"/>
    <n v="0"/>
    <n v="40"/>
    <n v="1298"/>
    <s v="GasA"/>
    <s v="TA"/>
    <s v="Y"/>
    <s v="SBrkr"/>
    <n v="1298"/>
    <n v="0.55492222289013227"/>
    <x v="0"/>
    <n v="0"/>
    <n v="0"/>
    <n v="1298"/>
    <n v="1"/>
    <n v="0"/>
    <n v="2"/>
    <n v="0"/>
    <n v="3"/>
    <n v="1"/>
    <s v="Gd"/>
    <n v="5"/>
    <s v="Typ"/>
    <n v="1"/>
    <s v="TA"/>
    <s v="Attchd"/>
    <n v="1985"/>
    <s v="Unf"/>
    <n v="2"/>
    <n v="403"/>
    <s v="TA"/>
    <s v="TA"/>
    <s v="Y"/>
    <n v="165"/>
    <n v="26"/>
    <n v="0"/>
    <n v="0"/>
    <n v="0"/>
    <n v="0"/>
    <s v="NA"/>
    <s v="NA"/>
    <s v="NA"/>
    <n v="0"/>
    <n v="5"/>
    <n v="2006"/>
    <s v="WD"/>
    <s v="Normal"/>
    <n v="180000"/>
    <m/>
  </r>
  <r>
    <x v="573"/>
    <n v="20"/>
    <s v="RL"/>
    <n v="50"/>
    <n v="8049"/>
    <s v="Pave"/>
    <s v="NA"/>
    <s v="IR1"/>
    <s v="Lvl"/>
    <s v="AllPub"/>
    <s v="CulDSac"/>
    <s v="Gtl"/>
    <s v="Timber"/>
    <s v="Norm"/>
    <s v="Norm"/>
    <s v="1Fam"/>
    <x v="1"/>
    <x v="3"/>
    <n v="5"/>
    <n v="1990"/>
    <n v="1990"/>
    <s v="Hip"/>
    <s v="CompShg"/>
    <s v="HdBoard"/>
    <s v="HdBoard"/>
    <s v="BrkFace"/>
    <n v="54"/>
    <s v="TA"/>
    <s v="TA"/>
    <s v="CBlock"/>
    <s v="Gd"/>
    <s v="TA"/>
    <s v="No"/>
    <s v="ALQ"/>
    <n v="1053"/>
    <s v="Unf"/>
    <n v="0"/>
    <n v="256"/>
    <n v="1309"/>
    <s v="GasA"/>
    <s v="TA"/>
    <s v="Y"/>
    <s v="SBrkr"/>
    <n v="1339"/>
    <n v="0.50769987336411182"/>
    <x v="0"/>
    <n v="0"/>
    <n v="0"/>
    <n v="1339"/>
    <n v="1"/>
    <n v="0"/>
    <n v="2"/>
    <n v="0"/>
    <n v="2"/>
    <n v="1"/>
    <s v="TA"/>
    <n v="6"/>
    <s v="Typ"/>
    <n v="1"/>
    <s v="TA"/>
    <s v="Attchd"/>
    <n v="1990"/>
    <s v="Fin"/>
    <n v="2"/>
    <n v="484"/>
    <s v="Gd"/>
    <s v="Gd"/>
    <s v="Y"/>
    <n v="0"/>
    <n v="58"/>
    <n v="0"/>
    <n v="0"/>
    <n v="90"/>
    <n v="0"/>
    <s v="NA"/>
    <s v="NA"/>
    <s v="NA"/>
    <n v="0"/>
    <n v="7"/>
    <n v="2006"/>
    <s v="WD"/>
    <s v="Normal"/>
    <n v="180000"/>
    <m/>
  </r>
  <r>
    <x v="574"/>
    <n v="20"/>
    <s v="RL"/>
    <n v="85"/>
    <n v="11049"/>
    <s v="Pave"/>
    <s v="NA"/>
    <s v="Reg"/>
    <s v="Lvl"/>
    <s v="AllPub"/>
    <s v="Corner"/>
    <s v="Gtl"/>
    <s v="CollgCr"/>
    <s v="Norm"/>
    <s v="Norm"/>
    <s v="1Fam"/>
    <x v="1"/>
    <x v="2"/>
    <n v="5"/>
    <n v="2007"/>
    <n v="2007"/>
    <s v="Gable"/>
    <s v="CompShg"/>
    <s v="VinylSd"/>
    <s v="VinylSd"/>
    <s v="None"/>
    <n v="0"/>
    <s v="Gd"/>
    <s v="TA"/>
    <s v="PConc"/>
    <s v="Ex"/>
    <s v="TA"/>
    <s v="Av"/>
    <s v="Unf"/>
    <n v="0"/>
    <s v="Unf"/>
    <n v="0"/>
    <n v="1234"/>
    <n v="1234"/>
    <s v="GasA"/>
    <s v="Ex"/>
    <s v="Y"/>
    <s v="SBrkr"/>
    <n v="1234"/>
    <n v="0.30531047210554751"/>
    <x v="0"/>
    <n v="0"/>
    <n v="0"/>
    <n v="1234"/>
    <n v="0"/>
    <n v="0"/>
    <n v="2"/>
    <n v="0"/>
    <n v="3"/>
    <n v="1"/>
    <s v="Gd"/>
    <n v="7"/>
    <s v="Typ"/>
    <n v="0"/>
    <s v="NA"/>
    <s v="Attchd"/>
    <n v="2007"/>
    <s v="RFn"/>
    <n v="2"/>
    <n v="484"/>
    <s v="TA"/>
    <s v="TA"/>
    <s v="Y"/>
    <n v="0"/>
    <n v="30"/>
    <n v="0"/>
    <n v="0"/>
    <n v="0"/>
    <n v="0"/>
    <s v="NA"/>
    <s v="NA"/>
    <s v="NA"/>
    <n v="0"/>
    <n v="1"/>
    <n v="2008"/>
    <s v="WD"/>
    <s v="Normal"/>
    <n v="179900"/>
    <m/>
  </r>
  <r>
    <x v="575"/>
    <n v="60"/>
    <s v="RL"/>
    <n v="85"/>
    <n v="11475"/>
    <s v="Pave"/>
    <s v="NA"/>
    <s v="Reg"/>
    <s v="Lvl"/>
    <s v="AllPub"/>
    <s v="Inside"/>
    <s v="Gtl"/>
    <s v="NWAmes"/>
    <s v="RRAn"/>
    <s v="Norm"/>
    <s v="1Fam"/>
    <x v="0"/>
    <x v="4"/>
    <n v="6"/>
    <n v="1975"/>
    <n v="1975"/>
    <s v="Gable"/>
    <s v="CompShg"/>
    <s v="VinylSd"/>
    <s v="VinylSd"/>
    <s v="None"/>
    <n v="0"/>
    <s v="TA"/>
    <s v="TA"/>
    <s v="CBlock"/>
    <s v="Gd"/>
    <s v="TA"/>
    <s v="No"/>
    <s v="ALQ"/>
    <n v="550"/>
    <s v="Unf"/>
    <n v="0"/>
    <n v="163"/>
    <n v="713"/>
    <s v="GasA"/>
    <s v="TA"/>
    <s v="Y"/>
    <s v="SBrkr"/>
    <n v="811"/>
    <n v="0.89275983557689653"/>
    <x v="1"/>
    <n v="741"/>
    <n v="0"/>
    <n v="1552"/>
    <n v="1"/>
    <n v="0"/>
    <n v="2"/>
    <n v="1"/>
    <n v="3"/>
    <n v="1"/>
    <s v="TA"/>
    <n v="6"/>
    <s v="Typ"/>
    <n v="1"/>
    <s v="TA"/>
    <s v="Attchd"/>
    <n v="1975"/>
    <s v="RFn"/>
    <n v="2"/>
    <n v="434"/>
    <s v="TA"/>
    <s v="TA"/>
    <s v="Y"/>
    <n v="209"/>
    <n v="208"/>
    <n v="0"/>
    <n v="0"/>
    <n v="0"/>
    <n v="0"/>
    <s v="NA"/>
    <s v="MnPrv"/>
    <s v="NA"/>
    <n v="0"/>
    <n v="2"/>
    <n v="2006"/>
    <s v="WD"/>
    <s v="Normal"/>
    <n v="179900"/>
    <m/>
  </r>
  <r>
    <x v="576"/>
    <n v="20"/>
    <s v="RL"/>
    <n v="114"/>
    <n v="10357"/>
    <s v="Pave"/>
    <s v="NA"/>
    <s v="IR1"/>
    <s v="Lvl"/>
    <s v="AllPub"/>
    <s v="Corner"/>
    <s v="Gtl"/>
    <s v="SawyerW"/>
    <s v="Feedr"/>
    <s v="Norm"/>
    <s v="1Fam"/>
    <x v="1"/>
    <x v="3"/>
    <n v="5"/>
    <n v="1990"/>
    <n v="1991"/>
    <s v="Hip"/>
    <s v="CompShg"/>
    <s v="HdBoard"/>
    <s v="HdBoard"/>
    <s v="None"/>
    <n v="0"/>
    <s v="Gd"/>
    <s v="TA"/>
    <s v="PConc"/>
    <s v="Gd"/>
    <s v="TA"/>
    <s v="Mn"/>
    <s v="GLQ"/>
    <n v="738"/>
    <s v="Unf"/>
    <n v="0"/>
    <n v="172"/>
    <n v="910"/>
    <s v="GasA"/>
    <s v="Gd"/>
    <s v="Y"/>
    <s v="SBrkr"/>
    <n v="1442"/>
    <n v="0.80448569891961963"/>
    <x v="0"/>
    <n v="0"/>
    <n v="0"/>
    <n v="1442"/>
    <n v="1"/>
    <n v="0"/>
    <n v="2"/>
    <n v="0"/>
    <n v="3"/>
    <n v="1"/>
    <s v="Gd"/>
    <n v="6"/>
    <s v="Typ"/>
    <n v="1"/>
    <s v="TA"/>
    <s v="Attchd"/>
    <n v="1990"/>
    <s v="Fin"/>
    <n v="2"/>
    <n v="719"/>
    <s v="TA"/>
    <s v="TA"/>
    <s v="Y"/>
    <n v="0"/>
    <n v="244"/>
    <n v="0"/>
    <n v="0"/>
    <n v="0"/>
    <n v="0"/>
    <s v="NA"/>
    <s v="NA"/>
    <s v="NA"/>
    <n v="0"/>
    <n v="5"/>
    <n v="2007"/>
    <s v="WD"/>
    <s v="Normal"/>
    <n v="179900"/>
    <m/>
  </r>
  <r>
    <x v="577"/>
    <n v="80"/>
    <s v="RL"/>
    <n v="85"/>
    <n v="9350"/>
    <s v="Pave"/>
    <s v="NA"/>
    <s v="Reg"/>
    <s v="Lvl"/>
    <s v="AllPub"/>
    <s v="Inside"/>
    <s v="Gtl"/>
    <s v="NAmes"/>
    <s v="Norm"/>
    <s v="Norm"/>
    <s v="1Fam"/>
    <x v="4"/>
    <x v="6"/>
    <n v="8"/>
    <n v="1965"/>
    <n v="1999"/>
    <s v="Gable"/>
    <s v="CompShg"/>
    <s v="BrkFace"/>
    <s v="BrkFace"/>
    <s v="None"/>
    <n v="0"/>
    <s v="TA"/>
    <s v="Gd"/>
    <s v="PConc"/>
    <s v="TA"/>
    <s v="TA"/>
    <s v="Gd"/>
    <s v="ALQ"/>
    <n v="633"/>
    <s v="Unf"/>
    <n v="0"/>
    <n v="586"/>
    <n v="1219"/>
    <s v="GasA"/>
    <s v="Gd"/>
    <s v="Y"/>
    <s v="SBrkr"/>
    <n v="1265"/>
    <n v="0.25260914126332756"/>
    <x v="0"/>
    <n v="0"/>
    <n v="0"/>
    <n v="1265"/>
    <n v="0"/>
    <n v="1"/>
    <n v="2"/>
    <n v="0"/>
    <n v="3"/>
    <n v="1"/>
    <s v="Gd"/>
    <n v="6"/>
    <s v="Typ"/>
    <n v="1"/>
    <s v="Gd"/>
    <s v="Attchd"/>
    <n v="1965"/>
    <s v="RFn"/>
    <n v="2"/>
    <n v="502"/>
    <s v="TA"/>
    <s v="TA"/>
    <s v="Y"/>
    <n v="0"/>
    <n v="92"/>
    <n v="0"/>
    <n v="96"/>
    <n v="0"/>
    <n v="0"/>
    <s v="NA"/>
    <s v="MnPrv"/>
    <s v="NA"/>
    <n v="0"/>
    <n v="10"/>
    <n v="2008"/>
    <s v="WD"/>
    <s v="Normal"/>
    <n v="179900"/>
    <m/>
  </r>
  <r>
    <x v="578"/>
    <n v="60"/>
    <s v="RL"/>
    <n v="90"/>
    <n v="11700"/>
    <s v="Pave"/>
    <s v="NA"/>
    <s v="Reg"/>
    <s v="Lvl"/>
    <s v="AllPub"/>
    <s v="Corner"/>
    <s v="Gtl"/>
    <s v="NWAmes"/>
    <s v="Norm"/>
    <s v="Norm"/>
    <s v="1Fam"/>
    <x v="0"/>
    <x v="4"/>
    <n v="6"/>
    <n v="1968"/>
    <n v="1968"/>
    <s v="Gable"/>
    <s v="CompShg"/>
    <s v="HdBoard"/>
    <s v="HdBoard"/>
    <s v="BrkFace"/>
    <n v="420"/>
    <s v="TA"/>
    <s v="TA"/>
    <s v="CBlock"/>
    <s v="TA"/>
    <s v="TA"/>
    <s v="No"/>
    <s v="ALQ"/>
    <n v="404"/>
    <s v="Unf"/>
    <n v="0"/>
    <n v="304"/>
    <n v="708"/>
    <s v="GasA"/>
    <s v="Gd"/>
    <s v="Y"/>
    <s v="SBrkr"/>
    <n v="708"/>
    <n v="0.37064310740785733"/>
    <x v="1"/>
    <n v="708"/>
    <n v="0"/>
    <n v="1416"/>
    <n v="0"/>
    <n v="0"/>
    <n v="2"/>
    <n v="1"/>
    <n v="3"/>
    <n v="1"/>
    <s v="TA"/>
    <n v="7"/>
    <s v="Typ"/>
    <n v="1"/>
    <s v="TA"/>
    <s v="Attchd"/>
    <n v="1968"/>
    <s v="RFn"/>
    <n v="2"/>
    <n v="776"/>
    <s v="TA"/>
    <s v="TA"/>
    <s v="Y"/>
    <n v="0"/>
    <n v="169"/>
    <n v="0"/>
    <n v="0"/>
    <n v="119"/>
    <n v="0"/>
    <s v="NA"/>
    <s v="NA"/>
    <s v="NA"/>
    <n v="0"/>
    <n v="5"/>
    <n v="2006"/>
    <s v="WD"/>
    <s v="Normal"/>
    <n v="179900"/>
    <m/>
  </r>
  <r>
    <x v="579"/>
    <n v="60"/>
    <s v="RL"/>
    <n v="58"/>
    <n v="17104"/>
    <s v="Pave"/>
    <s v="NA"/>
    <s v="IR1"/>
    <s v="Lvl"/>
    <s v="AllPub"/>
    <s v="Inside"/>
    <s v="Gtl"/>
    <s v="Gilbert"/>
    <s v="Norm"/>
    <s v="Norm"/>
    <s v="1Fam"/>
    <x v="0"/>
    <x v="3"/>
    <n v="5"/>
    <n v="2006"/>
    <n v="2006"/>
    <s v="Gable"/>
    <s v="CompShg"/>
    <s v="VinylSd"/>
    <s v="VinylSd"/>
    <s v="None"/>
    <n v="0"/>
    <s v="Gd"/>
    <s v="TA"/>
    <s v="PConc"/>
    <s v="Gd"/>
    <s v="Gd"/>
    <s v="Av"/>
    <s v="GLQ"/>
    <n v="554"/>
    <s v="Unf"/>
    <n v="0"/>
    <n v="100"/>
    <n v="654"/>
    <s v="GasA"/>
    <s v="Ex"/>
    <s v="Y"/>
    <s v="SBrkr"/>
    <n v="664"/>
    <n v="0.47975387055683905"/>
    <x v="1"/>
    <n v="832"/>
    <n v="0"/>
    <n v="1496"/>
    <n v="1"/>
    <n v="0"/>
    <n v="2"/>
    <n v="1"/>
    <n v="3"/>
    <n v="1"/>
    <s v="Gd"/>
    <n v="7"/>
    <s v="Typ"/>
    <n v="1"/>
    <s v="Gd"/>
    <s v="Attchd"/>
    <n v="2006"/>
    <s v="RFn"/>
    <n v="2"/>
    <n v="426"/>
    <s v="TA"/>
    <s v="TA"/>
    <s v="Y"/>
    <n v="100"/>
    <n v="24"/>
    <n v="0"/>
    <n v="0"/>
    <n v="0"/>
    <n v="0"/>
    <s v="NA"/>
    <s v="NA"/>
    <s v="NA"/>
    <n v="0"/>
    <n v="9"/>
    <n v="2006"/>
    <s v="New"/>
    <s v="Partial"/>
    <n v="179665"/>
    <m/>
  </r>
  <r>
    <x v="580"/>
    <n v="20"/>
    <s v="RL"/>
    <n v="63"/>
    <n v="8500"/>
    <s v="Pave"/>
    <s v="NA"/>
    <s v="Reg"/>
    <s v="Lvl"/>
    <s v="AllPub"/>
    <s v="FR2"/>
    <s v="Gtl"/>
    <s v="CollgCr"/>
    <s v="Norm"/>
    <s v="Norm"/>
    <s v="1Fam"/>
    <x v="1"/>
    <x v="3"/>
    <n v="5"/>
    <n v="2004"/>
    <n v="2004"/>
    <s v="Gable"/>
    <s v="CompShg"/>
    <s v="VinylSd"/>
    <s v="VinylSd"/>
    <s v="BrkFace"/>
    <n v="106"/>
    <s v="Gd"/>
    <s v="TA"/>
    <s v="PConc"/>
    <s v="Gd"/>
    <s v="TA"/>
    <s v="Av"/>
    <s v="Unf"/>
    <n v="0"/>
    <s v="Unf"/>
    <n v="0"/>
    <n v="1422"/>
    <n v="1422"/>
    <s v="GasA"/>
    <s v="Ex"/>
    <s v="Y"/>
    <s v="SBrkr"/>
    <n v="1422"/>
    <n v="0.93518815844108538"/>
    <x v="0"/>
    <n v="0"/>
    <n v="0"/>
    <n v="1422"/>
    <n v="0"/>
    <n v="0"/>
    <n v="2"/>
    <n v="0"/>
    <n v="3"/>
    <n v="1"/>
    <s v="Gd"/>
    <n v="7"/>
    <s v="Typ"/>
    <n v="0"/>
    <s v="NA"/>
    <s v="Attchd"/>
    <n v="2004"/>
    <s v="RFn"/>
    <n v="2"/>
    <n v="626"/>
    <s v="TA"/>
    <s v="TA"/>
    <s v="Y"/>
    <n v="192"/>
    <n v="60"/>
    <n v="0"/>
    <n v="0"/>
    <n v="0"/>
    <n v="0"/>
    <s v="NA"/>
    <s v="NA"/>
    <s v="NA"/>
    <n v="0"/>
    <n v="11"/>
    <n v="2007"/>
    <s v="WD"/>
    <s v="Normal"/>
    <n v="179600"/>
    <m/>
  </r>
  <r>
    <x v="581"/>
    <n v="60"/>
    <s v="RL"/>
    <n v="65"/>
    <n v="9018"/>
    <s v="Pave"/>
    <s v="NA"/>
    <s v="IR1"/>
    <s v="Lvl"/>
    <s v="AllPub"/>
    <s v="Inside"/>
    <s v="Gtl"/>
    <s v="Gilbert"/>
    <s v="Norm"/>
    <s v="Norm"/>
    <s v="1Fam"/>
    <x v="0"/>
    <x v="3"/>
    <n v="5"/>
    <n v="2007"/>
    <n v="2007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728"/>
    <n v="728"/>
    <s v="GasA"/>
    <s v="Ex"/>
    <s v="Y"/>
    <s v="SBrkr"/>
    <n v="728"/>
    <n v="0.49358809547251503"/>
    <x v="1"/>
    <n v="728"/>
    <n v="0"/>
    <n v="1456"/>
    <n v="0"/>
    <n v="0"/>
    <n v="2"/>
    <n v="1"/>
    <n v="3"/>
    <n v="1"/>
    <s v="Gd"/>
    <n v="8"/>
    <s v="Typ"/>
    <n v="1"/>
    <s v="Gd"/>
    <s v="Attchd"/>
    <n v="2007"/>
    <s v="Fin"/>
    <n v="2"/>
    <n v="400"/>
    <s v="TA"/>
    <s v="TA"/>
    <s v="Y"/>
    <n v="100"/>
    <n v="24"/>
    <n v="0"/>
    <n v="0"/>
    <n v="0"/>
    <n v="0"/>
    <s v="NA"/>
    <s v="NA"/>
    <s v="NA"/>
    <n v="0"/>
    <n v="7"/>
    <n v="2007"/>
    <s v="New"/>
    <s v="Partial"/>
    <n v="179540"/>
    <m/>
  </r>
  <r>
    <x v="582"/>
    <n v="75"/>
    <s v="RL"/>
    <n v="60"/>
    <n v="8400"/>
    <s v="Pave"/>
    <s v="NA"/>
    <s v="Reg"/>
    <s v="Bnk"/>
    <s v="AllPub"/>
    <s v="Inside"/>
    <s v="Mod"/>
    <s v="SWISU"/>
    <s v="Norm"/>
    <s v="Norm"/>
    <s v="1Fam"/>
    <x v="2"/>
    <x v="6"/>
    <n v="8"/>
    <n v="1939"/>
    <n v="1997"/>
    <s v="Gable"/>
    <s v="CompShg"/>
    <s v="Wd Sdng"/>
    <s v="Wd Sdng"/>
    <s v="None"/>
    <n v="0"/>
    <s v="TA"/>
    <s v="TA"/>
    <s v="PConc"/>
    <s v="TA"/>
    <s v="TA"/>
    <s v="No"/>
    <s v="LwQ"/>
    <n v="378"/>
    <s v="Unf"/>
    <n v="0"/>
    <n v="342"/>
    <n v="720"/>
    <s v="GasA"/>
    <s v="Ex"/>
    <s v="Y"/>
    <s v="SBrkr"/>
    <n v="1052"/>
    <n v="0.11063185254753904"/>
    <x v="1"/>
    <n v="720"/>
    <n v="420"/>
    <n v="2192"/>
    <n v="0"/>
    <n v="0"/>
    <n v="2"/>
    <n v="1"/>
    <n v="4"/>
    <n v="1"/>
    <s v="Gd"/>
    <n v="8"/>
    <s v="Typ"/>
    <n v="1"/>
    <s v="Gd"/>
    <s v="Detchd"/>
    <n v="1939"/>
    <s v="Unf"/>
    <n v="1"/>
    <n v="240"/>
    <s v="TA"/>
    <s v="TA"/>
    <s v="Y"/>
    <n v="262"/>
    <n v="24"/>
    <n v="0"/>
    <n v="0"/>
    <n v="0"/>
    <n v="0"/>
    <s v="NA"/>
    <s v="NA"/>
    <s v="NA"/>
    <n v="0"/>
    <n v="7"/>
    <n v="2008"/>
    <s v="WD"/>
    <s v="Normal"/>
    <n v="179500"/>
    <m/>
  </r>
  <r>
    <x v="583"/>
    <n v="160"/>
    <s v="FV"/>
    <n v="24"/>
    <n v="2280"/>
    <s v="Pave"/>
    <s v="Pave"/>
    <s v="Reg"/>
    <s v="Lvl"/>
    <s v="AllPub"/>
    <s v="Inside"/>
    <s v="Gtl"/>
    <s v="Somerst"/>
    <s v="Norm"/>
    <s v="Norm"/>
    <s v="Twnhs"/>
    <x v="0"/>
    <x v="3"/>
    <n v="5"/>
    <n v="1999"/>
    <n v="1999"/>
    <s v="Gable"/>
    <s v="CompShg"/>
    <s v="MetalSd"/>
    <s v="MetalSd"/>
    <s v="BrkFace"/>
    <n v="360"/>
    <s v="TA"/>
    <s v="TA"/>
    <s v="PConc"/>
    <s v="Gd"/>
    <s v="TA"/>
    <s v="No"/>
    <s v="ALQ"/>
    <n v="549"/>
    <s v="Unf"/>
    <n v="0"/>
    <n v="195"/>
    <n v="744"/>
    <s v="GasA"/>
    <s v="Gd"/>
    <s v="Y"/>
    <s v="SBrkr"/>
    <n v="757"/>
    <n v="0.77844594249337618"/>
    <x v="1"/>
    <n v="744"/>
    <n v="0"/>
    <n v="1501"/>
    <n v="0"/>
    <n v="0"/>
    <n v="2"/>
    <n v="1"/>
    <n v="3"/>
    <n v="1"/>
    <s v="TA"/>
    <n v="6"/>
    <s v="Typ"/>
    <n v="0"/>
    <s v="NA"/>
    <s v="Detchd"/>
    <n v="1999"/>
    <s v="Unf"/>
    <n v="2"/>
    <n v="440"/>
    <s v="TA"/>
    <s v="TA"/>
    <s v="Y"/>
    <n v="0"/>
    <n v="0"/>
    <n v="0"/>
    <n v="0"/>
    <n v="0"/>
    <n v="0"/>
    <s v="NA"/>
    <s v="NA"/>
    <s v="NA"/>
    <n v="0"/>
    <n v="8"/>
    <n v="2008"/>
    <s v="WD"/>
    <s v="Normal"/>
    <n v="179400"/>
    <m/>
  </r>
  <r>
    <x v="584"/>
    <n v="120"/>
    <s v="RL"/>
    <n v="50"/>
    <n v="8012"/>
    <s v="Pave"/>
    <s v="NA"/>
    <s v="Reg"/>
    <s v="Lvl"/>
    <s v="AllPub"/>
    <s v="Inside"/>
    <s v="Gtl"/>
    <s v="SawyerW"/>
    <s v="Norm"/>
    <s v="Norm"/>
    <s v="TwnhsE"/>
    <x v="1"/>
    <x v="4"/>
    <n v="5"/>
    <n v="1992"/>
    <n v="1992"/>
    <s v="Gable"/>
    <s v="CompShg"/>
    <s v="Plywood"/>
    <s v="ImStucc"/>
    <s v="None"/>
    <n v="0"/>
    <s v="Gd"/>
    <s v="TA"/>
    <s v="PConc"/>
    <s v="Gd"/>
    <s v="TA"/>
    <s v="No"/>
    <s v="GLQ"/>
    <n v="430"/>
    <s v="Unf"/>
    <n v="0"/>
    <n v="1145"/>
    <n v="1575"/>
    <s v="GasA"/>
    <s v="Gd"/>
    <s v="Y"/>
    <s v="SBrkr"/>
    <n v="1575"/>
    <n v="0.80198949288409027"/>
    <x v="0"/>
    <n v="0"/>
    <n v="0"/>
    <n v="1575"/>
    <n v="1"/>
    <n v="0"/>
    <n v="2"/>
    <n v="0"/>
    <n v="2"/>
    <n v="1"/>
    <s v="Gd"/>
    <n v="5"/>
    <s v="Typ"/>
    <n v="0"/>
    <s v="NA"/>
    <s v="Attchd"/>
    <n v="1992"/>
    <s v="RFn"/>
    <n v="2"/>
    <n v="529"/>
    <s v="TA"/>
    <s v="TA"/>
    <s v="Y"/>
    <n v="0"/>
    <n v="0"/>
    <n v="52"/>
    <n v="0"/>
    <n v="0"/>
    <n v="0"/>
    <s v="NA"/>
    <s v="NA"/>
    <s v="NA"/>
    <n v="0"/>
    <n v="7"/>
    <n v="2007"/>
    <s v="WD"/>
    <s v="Normal"/>
    <n v="179200"/>
    <m/>
  </r>
  <r>
    <x v="585"/>
    <n v="20"/>
    <s v="RL"/>
    <s v="NA"/>
    <n v="7153"/>
    <s v="Pave"/>
    <s v="NA"/>
    <s v="Reg"/>
    <s v="Lvl"/>
    <s v="AllPub"/>
    <s v="Inside"/>
    <s v="Gtl"/>
    <s v="SawyerW"/>
    <s v="Norm"/>
    <s v="Norm"/>
    <s v="1Fam"/>
    <x v="1"/>
    <x v="4"/>
    <n v="5"/>
    <n v="1991"/>
    <n v="1991"/>
    <s v="Gable"/>
    <s v="CompShg"/>
    <s v="HdBoard"/>
    <s v="HdBoard"/>
    <s v="BrkFace"/>
    <n v="88"/>
    <s v="TA"/>
    <s v="TA"/>
    <s v="CBlock"/>
    <s v="Gd"/>
    <s v="TA"/>
    <s v="No"/>
    <s v="GLQ"/>
    <n v="1200"/>
    <s v="Unf"/>
    <n v="0"/>
    <n v="78"/>
    <n v="1278"/>
    <s v="GasA"/>
    <s v="Gd"/>
    <s v="Y"/>
    <s v="SBrkr"/>
    <n v="1294"/>
    <n v="0.44306144439452766"/>
    <x v="0"/>
    <n v="0"/>
    <n v="0"/>
    <n v="1294"/>
    <n v="1"/>
    <n v="0"/>
    <n v="2"/>
    <n v="0"/>
    <n v="3"/>
    <n v="1"/>
    <s v="Gd"/>
    <n v="6"/>
    <s v="Typ"/>
    <n v="0"/>
    <s v="NA"/>
    <s v="Attchd"/>
    <n v="1991"/>
    <s v="RFn"/>
    <n v="2"/>
    <n v="496"/>
    <s v="TA"/>
    <s v="TA"/>
    <s v="Y"/>
    <n v="112"/>
    <n v="51"/>
    <n v="0"/>
    <n v="0"/>
    <n v="0"/>
    <n v="0"/>
    <s v="NA"/>
    <s v="GdWo"/>
    <s v="NA"/>
    <n v="0"/>
    <n v="6"/>
    <n v="2008"/>
    <s v="WD"/>
    <s v="Normal"/>
    <n v="179200"/>
    <m/>
  </r>
  <r>
    <x v="586"/>
    <n v="60"/>
    <s v="RL"/>
    <n v="60"/>
    <n v="8123"/>
    <s v="Pave"/>
    <s v="NA"/>
    <s v="IR1"/>
    <s v="Lvl"/>
    <s v="AllPub"/>
    <s v="Inside"/>
    <s v="Gtl"/>
    <s v="Gilbert"/>
    <s v="RRAn"/>
    <s v="Norm"/>
    <s v="1Fam"/>
    <x v="0"/>
    <x v="4"/>
    <n v="5"/>
    <n v="2000"/>
    <n v="2000"/>
    <s v="Gable"/>
    <s v="CompShg"/>
    <s v="VinylSd"/>
    <s v="VinylSd"/>
    <s v="BrkFace"/>
    <n v="16"/>
    <s v="TA"/>
    <s v="TA"/>
    <s v="PConc"/>
    <s v="Gd"/>
    <s v="TA"/>
    <s v="No"/>
    <s v="Unf"/>
    <n v="0"/>
    <s v="Unf"/>
    <n v="0"/>
    <n v="982"/>
    <n v="982"/>
    <s v="GasA"/>
    <s v="Ex"/>
    <s v="Y"/>
    <s v="SBrkr"/>
    <n v="1007"/>
    <n v="0.33753754704421612"/>
    <x v="1"/>
    <n v="793"/>
    <n v="0"/>
    <n v="1800"/>
    <n v="0"/>
    <n v="0"/>
    <n v="2"/>
    <n v="1"/>
    <n v="3"/>
    <n v="1"/>
    <s v="TA"/>
    <n v="7"/>
    <s v="Typ"/>
    <n v="1"/>
    <s v="TA"/>
    <s v="Attchd"/>
    <n v="2000"/>
    <s v="Fin"/>
    <n v="2"/>
    <n v="463"/>
    <s v="TA"/>
    <s v="TA"/>
    <s v="Y"/>
    <n v="100"/>
    <n v="63"/>
    <n v="0"/>
    <n v="0"/>
    <n v="0"/>
    <n v="0"/>
    <s v="NA"/>
    <s v="NA"/>
    <s v="NA"/>
    <n v="0"/>
    <n v="6"/>
    <n v="2009"/>
    <s v="WD"/>
    <s v="Normal"/>
    <n v="179000"/>
    <m/>
  </r>
  <r>
    <x v="587"/>
    <n v="90"/>
    <s v="RL"/>
    <n v="60"/>
    <n v="10800"/>
    <s v="Pave"/>
    <s v="NA"/>
    <s v="Reg"/>
    <s v="Lvl"/>
    <s v="AllPub"/>
    <s v="Inside"/>
    <s v="Gtl"/>
    <s v="Edwards"/>
    <s v="Norm"/>
    <s v="Norm"/>
    <s v="Duplex"/>
    <x v="1"/>
    <x v="6"/>
    <n v="5"/>
    <n v="1987"/>
    <n v="1988"/>
    <s v="Gable"/>
    <s v="CompShg"/>
    <s v="Plywood"/>
    <s v="Plywood"/>
    <s v="None"/>
    <n v="0"/>
    <s v="TA"/>
    <s v="TA"/>
    <s v="CBlock"/>
    <s v="Gd"/>
    <s v="Gd"/>
    <s v="Gd"/>
    <s v="GLQ"/>
    <n v="1200"/>
    <s v="Unf"/>
    <n v="0"/>
    <n v="0"/>
    <n v="1200"/>
    <s v="GasA"/>
    <s v="TA"/>
    <s v="Y"/>
    <s v="SBrkr"/>
    <n v="1200"/>
    <n v="0.50645573886347239"/>
    <x v="0"/>
    <n v="0"/>
    <n v="0"/>
    <n v="1200"/>
    <n v="3"/>
    <n v="0"/>
    <n v="3"/>
    <n v="0"/>
    <n v="3"/>
    <n v="1"/>
    <s v="TA"/>
    <n v="5"/>
    <s v="Typ"/>
    <n v="0"/>
    <s v="NA"/>
    <s v="NA"/>
    <s v="NA"/>
    <s v="NA"/>
    <n v="0"/>
    <n v="0"/>
    <s v="NA"/>
    <s v="NA"/>
    <s v="Y"/>
    <n v="120"/>
    <n v="0"/>
    <n v="0"/>
    <n v="0"/>
    <n v="0"/>
    <n v="0"/>
    <s v="NA"/>
    <s v="NA"/>
    <s v="NA"/>
    <n v="0"/>
    <n v="3"/>
    <n v="2009"/>
    <s v="WD"/>
    <s v="Alloca"/>
    <n v="179000"/>
    <m/>
  </r>
  <r>
    <x v="588"/>
    <n v="20"/>
    <s v="RL"/>
    <n v="65"/>
    <n v="8450"/>
    <s v="Pave"/>
    <s v="NA"/>
    <s v="Reg"/>
    <s v="Lvl"/>
    <s v="AllPub"/>
    <s v="Inside"/>
    <s v="Gtl"/>
    <s v="SawyerW"/>
    <s v="Norm"/>
    <s v="Norm"/>
    <s v="1Fam"/>
    <x v="1"/>
    <x v="3"/>
    <n v="5"/>
    <n v="2000"/>
    <n v="2001"/>
    <s v="Gable"/>
    <s v="CompShg"/>
    <s v="VinylSd"/>
    <s v="VinylSd"/>
    <s v="BrkFace"/>
    <n v="108"/>
    <s v="TA"/>
    <s v="TA"/>
    <s v="PConc"/>
    <s v="Gd"/>
    <s v="TA"/>
    <s v="No"/>
    <s v="Unf"/>
    <n v="0"/>
    <s v="Unf"/>
    <n v="0"/>
    <n v="1349"/>
    <n v="1349"/>
    <s v="GasA"/>
    <s v="Ex"/>
    <s v="Y"/>
    <s v="SBrkr"/>
    <n v="1349"/>
    <n v="0.13361965924917441"/>
    <x v="0"/>
    <n v="0"/>
    <n v="0"/>
    <n v="1349"/>
    <n v="0"/>
    <n v="0"/>
    <n v="2"/>
    <n v="0"/>
    <n v="3"/>
    <n v="1"/>
    <s v="TA"/>
    <n v="6"/>
    <s v="Typ"/>
    <n v="0"/>
    <s v="NA"/>
    <s v="Attchd"/>
    <n v="2000"/>
    <s v="Unf"/>
    <n v="2"/>
    <n v="539"/>
    <s v="TA"/>
    <s v="TA"/>
    <s v="Y"/>
    <n v="120"/>
    <n v="55"/>
    <n v="0"/>
    <n v="0"/>
    <n v="0"/>
    <n v="0"/>
    <s v="NA"/>
    <s v="GdPrv"/>
    <s v="NA"/>
    <n v="0"/>
    <n v="12"/>
    <n v="2007"/>
    <s v="WD"/>
    <s v="Normal"/>
    <n v="179000"/>
    <m/>
  </r>
  <r>
    <x v="589"/>
    <n v="60"/>
    <s v="RL"/>
    <n v="65"/>
    <n v="10237"/>
    <s v="Pave"/>
    <s v="NA"/>
    <s v="Reg"/>
    <s v="Lvl"/>
    <s v="AllPub"/>
    <s v="Inside"/>
    <s v="Gtl"/>
    <s v="Gilbert"/>
    <s v="RRAn"/>
    <s v="Norm"/>
    <s v="1Fam"/>
    <x v="0"/>
    <x v="4"/>
    <n v="5"/>
    <n v="2005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783"/>
    <n v="0.94685958758514155"/>
    <x v="1"/>
    <n v="701"/>
    <n v="0"/>
    <n v="1484"/>
    <n v="0"/>
    <n v="0"/>
    <n v="2"/>
    <n v="1"/>
    <n v="3"/>
    <n v="1"/>
    <s v="Gd"/>
    <n v="8"/>
    <s v="Typ"/>
    <n v="1"/>
    <s v="Gd"/>
    <s v="Attchd"/>
    <n v="2005"/>
    <s v="Fin"/>
    <n v="2"/>
    <n v="393"/>
    <s v="TA"/>
    <s v="TA"/>
    <s v="Y"/>
    <n v="0"/>
    <n v="72"/>
    <n v="0"/>
    <n v="0"/>
    <n v="0"/>
    <n v="0"/>
    <s v="NA"/>
    <s v="NA"/>
    <s v="NA"/>
    <n v="0"/>
    <n v="7"/>
    <n v="2007"/>
    <s v="New"/>
    <s v="Partial"/>
    <n v="178900"/>
    <m/>
  </r>
  <r>
    <x v="590"/>
    <n v="120"/>
    <s v="RM"/>
    <s v="NA"/>
    <n v="3072"/>
    <s v="Pave"/>
    <s v="NA"/>
    <s v="Reg"/>
    <s v="Lvl"/>
    <s v="AllPub"/>
    <s v="Inside"/>
    <s v="Gtl"/>
    <s v="Blmngtn"/>
    <s v="Norm"/>
    <s v="Norm"/>
    <s v="TwnhsE"/>
    <x v="1"/>
    <x v="3"/>
    <n v="5"/>
    <n v="2004"/>
    <n v="2004"/>
    <s v="Hip"/>
    <s v="CompShg"/>
    <s v="VinylSd"/>
    <s v="VinylSd"/>
    <s v="BrkFace"/>
    <n v="18"/>
    <s v="Gd"/>
    <s v="TA"/>
    <s v="PConc"/>
    <s v="Gd"/>
    <s v="TA"/>
    <s v="No"/>
    <s v="Unf"/>
    <n v="0"/>
    <s v="Unf"/>
    <n v="0"/>
    <n v="1375"/>
    <n v="1375"/>
    <s v="GasA"/>
    <s v="Ex"/>
    <s v="Y"/>
    <s v="SBrkr"/>
    <n v="1414"/>
    <n v="0.62037202840310113"/>
    <x v="0"/>
    <n v="0"/>
    <n v="0"/>
    <n v="1414"/>
    <n v="0"/>
    <n v="0"/>
    <n v="2"/>
    <n v="0"/>
    <n v="2"/>
    <n v="1"/>
    <s v="Gd"/>
    <n v="6"/>
    <s v="Typ"/>
    <n v="1"/>
    <s v="TA"/>
    <s v="Attchd"/>
    <n v="2004"/>
    <s v="Fin"/>
    <n v="2"/>
    <n v="398"/>
    <s v="TA"/>
    <s v="TA"/>
    <s v="Y"/>
    <n v="144"/>
    <n v="20"/>
    <n v="0"/>
    <n v="0"/>
    <n v="0"/>
    <n v="0"/>
    <s v="NA"/>
    <s v="NA"/>
    <s v="NA"/>
    <n v="0"/>
    <n v="5"/>
    <n v="2006"/>
    <s v="WD"/>
    <s v="Normal"/>
    <n v="178740"/>
    <m/>
  </r>
  <r>
    <x v="591"/>
    <n v="85"/>
    <s v="RL"/>
    <s v="NA"/>
    <n v="12122"/>
    <s v="Pave"/>
    <s v="NA"/>
    <s v="IR1"/>
    <s v="Lvl"/>
    <s v="AllPub"/>
    <s v="Corner"/>
    <s v="Gtl"/>
    <s v="NAmes"/>
    <s v="Norm"/>
    <s v="Norm"/>
    <s v="1Fam"/>
    <x v="6"/>
    <x v="3"/>
    <n v="9"/>
    <n v="1961"/>
    <n v="2007"/>
    <s v="Gable"/>
    <s v="CompShg"/>
    <s v="CemntBd"/>
    <s v="CmentBd"/>
    <s v="Stone"/>
    <n v="210"/>
    <s v="Ex"/>
    <s v="TA"/>
    <s v="CBlock"/>
    <s v="TA"/>
    <s v="TA"/>
    <s v="Av"/>
    <s v="ALQ"/>
    <n v="867"/>
    <s v="Unf"/>
    <n v="0"/>
    <n v="77"/>
    <n v="944"/>
    <s v="GasA"/>
    <s v="Gd"/>
    <s v="Y"/>
    <s v="SBrkr"/>
    <n v="999"/>
    <n v="7.0190247015932128E-3"/>
    <x v="1"/>
    <n v="0"/>
    <n v="0"/>
    <n v="999"/>
    <n v="1"/>
    <n v="0"/>
    <n v="1"/>
    <n v="0"/>
    <n v="3"/>
    <n v="1"/>
    <s v="Ex"/>
    <n v="6"/>
    <s v="Typ"/>
    <n v="0"/>
    <s v="NA"/>
    <s v="Attchd"/>
    <n v="1961"/>
    <s v="RFn"/>
    <n v="2"/>
    <n v="588"/>
    <s v="TA"/>
    <s v="TA"/>
    <s v="Y"/>
    <n v="144"/>
    <n v="76"/>
    <n v="0"/>
    <n v="0"/>
    <n v="0"/>
    <n v="0"/>
    <s v="NA"/>
    <s v="NA"/>
    <s v="NA"/>
    <n v="0"/>
    <n v="7"/>
    <n v="2008"/>
    <s v="WD"/>
    <s v="Normal"/>
    <n v="178400"/>
    <m/>
  </r>
  <r>
    <x v="592"/>
    <n v="60"/>
    <s v="RL"/>
    <n v="77"/>
    <n v="9206"/>
    <s v="Pave"/>
    <s v="NA"/>
    <s v="Reg"/>
    <s v="Lvl"/>
    <s v="AllPub"/>
    <s v="Inside"/>
    <s v="Gtl"/>
    <s v="SawyerW"/>
    <s v="Norm"/>
    <s v="Norm"/>
    <s v="1Fam"/>
    <x v="0"/>
    <x v="4"/>
    <n v="5"/>
    <n v="1985"/>
    <n v="1985"/>
    <s v="Gable"/>
    <s v="CompShg"/>
    <s v="HdBoard"/>
    <s v="HdBoard"/>
    <s v="BrkFace"/>
    <n v="336"/>
    <s v="Gd"/>
    <s v="TA"/>
    <s v="CBlock"/>
    <s v="Gd"/>
    <s v="TA"/>
    <s v="No"/>
    <s v="Unf"/>
    <n v="0"/>
    <s v="Unf"/>
    <n v="0"/>
    <n v="741"/>
    <n v="741"/>
    <s v="GasA"/>
    <s v="TA"/>
    <s v="Y"/>
    <s v="SBrkr"/>
    <n v="977"/>
    <n v="7.2009715981971922E-2"/>
    <x v="1"/>
    <n v="755"/>
    <n v="0"/>
    <n v="1732"/>
    <n v="0"/>
    <n v="0"/>
    <n v="2"/>
    <n v="1"/>
    <n v="3"/>
    <n v="1"/>
    <s v="Gd"/>
    <n v="7"/>
    <s v="Typ"/>
    <n v="1"/>
    <s v="TA"/>
    <s v="Attchd"/>
    <n v="1985"/>
    <s v="Fin"/>
    <n v="2"/>
    <n v="476"/>
    <s v="TA"/>
    <s v="TA"/>
    <s v="Y"/>
    <n v="192"/>
    <n v="46"/>
    <n v="0"/>
    <n v="0"/>
    <n v="0"/>
    <n v="0"/>
    <s v="NA"/>
    <s v="NA"/>
    <s v="NA"/>
    <n v="0"/>
    <n v="6"/>
    <n v="2010"/>
    <s v="WD"/>
    <s v="Normal"/>
    <n v="178000"/>
    <m/>
  </r>
  <r>
    <x v="593"/>
    <n v="70"/>
    <s v="RM"/>
    <n v="60"/>
    <n v="9600"/>
    <s v="Pave"/>
    <s v="Grvl"/>
    <s v="Reg"/>
    <s v="Lvl"/>
    <s v="AllPub"/>
    <s v="Inside"/>
    <s v="Gtl"/>
    <s v="OldTown"/>
    <s v="Norm"/>
    <s v="Norm"/>
    <s v="1Fam"/>
    <x v="0"/>
    <x v="3"/>
    <n v="7"/>
    <n v="1925"/>
    <n v="1990"/>
    <s v="Gable"/>
    <s v="CompShg"/>
    <s v="Wd Sdng"/>
    <s v="Wd Sdng"/>
    <s v="None"/>
    <n v="0"/>
    <s v="TA"/>
    <s v="TA"/>
    <s v="BrkTil"/>
    <s v="TA"/>
    <s v="Gd"/>
    <s v="No"/>
    <s v="LwQ"/>
    <n v="16"/>
    <s v="Unf"/>
    <n v="0"/>
    <n v="712"/>
    <n v="728"/>
    <s v="GasA"/>
    <s v="Ex"/>
    <s v="Y"/>
    <s v="SBrkr"/>
    <n v="832"/>
    <n v="0.33878850083652945"/>
    <x v="1"/>
    <n v="809"/>
    <n v="0"/>
    <n v="1641"/>
    <n v="0"/>
    <n v="1"/>
    <n v="1"/>
    <n v="1"/>
    <n v="3"/>
    <n v="1"/>
    <s v="Ex"/>
    <n v="6"/>
    <s v="Typ"/>
    <n v="1"/>
    <s v="Gd"/>
    <s v="Detchd"/>
    <n v="1925"/>
    <s v="Unf"/>
    <n v="2"/>
    <n v="546"/>
    <s v="Fa"/>
    <s v="TA"/>
    <s v="Y"/>
    <n v="0"/>
    <n v="0"/>
    <n v="234"/>
    <n v="0"/>
    <n v="0"/>
    <n v="0"/>
    <s v="NA"/>
    <s v="NA"/>
    <s v="NA"/>
    <n v="0"/>
    <n v="8"/>
    <n v="2006"/>
    <s v="WD"/>
    <s v="Normal"/>
    <n v="178000"/>
    <m/>
  </r>
  <r>
    <x v="594"/>
    <n v="60"/>
    <s v="RL"/>
    <n v="74"/>
    <n v="9056"/>
    <s v="Pave"/>
    <s v="NA"/>
    <s v="IR1"/>
    <s v="Lvl"/>
    <s v="AllPub"/>
    <s v="Inside"/>
    <s v="Gtl"/>
    <s v="Gilbert"/>
    <s v="Norm"/>
    <s v="Norm"/>
    <s v="1Fam"/>
    <x v="0"/>
    <x v="2"/>
    <n v="5"/>
    <n v="2004"/>
    <n v="2004"/>
    <s v="Gable"/>
    <s v="CompShg"/>
    <s v="VinylSd"/>
    <s v="VinylSd"/>
    <s v="None"/>
    <n v="0"/>
    <s v="Gd"/>
    <s v="TA"/>
    <s v="PConc"/>
    <s v="Ex"/>
    <s v="Gd"/>
    <s v="Av"/>
    <s v="Unf"/>
    <n v="0"/>
    <s v="Unf"/>
    <n v="0"/>
    <n v="707"/>
    <n v="707"/>
    <s v="GasA"/>
    <s v="Ex"/>
    <s v="Y"/>
    <s v="SBrkr"/>
    <n v="707"/>
    <n v="0.19432918473879646"/>
    <x v="1"/>
    <n v="707"/>
    <n v="0"/>
    <n v="1414"/>
    <n v="0"/>
    <n v="0"/>
    <n v="2"/>
    <n v="1"/>
    <n v="3"/>
    <n v="1"/>
    <s v="Gd"/>
    <n v="6"/>
    <s v="Typ"/>
    <n v="1"/>
    <s v="Gd"/>
    <s v="Attchd"/>
    <n v="2004"/>
    <s v="Fin"/>
    <n v="2"/>
    <n v="403"/>
    <s v="TA"/>
    <s v="TA"/>
    <s v="Y"/>
    <n v="100"/>
    <n v="35"/>
    <n v="0"/>
    <n v="0"/>
    <n v="0"/>
    <n v="0"/>
    <s v="NA"/>
    <s v="NA"/>
    <s v="NA"/>
    <n v="0"/>
    <n v="10"/>
    <n v="2006"/>
    <s v="WD"/>
    <s v="Normal"/>
    <n v="178000"/>
    <m/>
  </r>
  <r>
    <x v="595"/>
    <n v="60"/>
    <s v="RL"/>
    <s v="NA"/>
    <n v="9636"/>
    <s v="Pave"/>
    <s v="NA"/>
    <s v="IR1"/>
    <s v="Lvl"/>
    <s v="AllPub"/>
    <s v="Corner"/>
    <s v="Gtl"/>
    <s v="Gilbert"/>
    <s v="Norm"/>
    <s v="Norm"/>
    <s v="1Fam"/>
    <x v="0"/>
    <x v="4"/>
    <n v="5"/>
    <n v="1992"/>
    <n v="199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08"/>
    <n v="808"/>
    <s v="GasA"/>
    <s v="Gd"/>
    <s v="Y"/>
    <s v="SBrkr"/>
    <n v="808"/>
    <n v="0.35393592364172488"/>
    <x v="1"/>
    <n v="785"/>
    <n v="0"/>
    <n v="1593"/>
    <n v="0"/>
    <n v="0"/>
    <n v="2"/>
    <n v="1"/>
    <n v="3"/>
    <n v="1"/>
    <s v="TA"/>
    <n v="7"/>
    <s v="Typ"/>
    <n v="1"/>
    <s v="TA"/>
    <s v="BuiltIn"/>
    <n v="1993"/>
    <s v="RFn"/>
    <n v="2"/>
    <n v="389"/>
    <s v="TA"/>
    <s v="TA"/>
    <s v="Y"/>
    <n v="342"/>
    <n v="40"/>
    <n v="0"/>
    <n v="0"/>
    <n v="0"/>
    <n v="0"/>
    <s v="NA"/>
    <s v="MnPrv"/>
    <s v="NA"/>
    <n v="0"/>
    <n v="12"/>
    <n v="2009"/>
    <s v="WD"/>
    <s v="Normal"/>
    <n v="178000"/>
    <m/>
  </r>
  <r>
    <x v="596"/>
    <n v="60"/>
    <s v="RL"/>
    <n v="59"/>
    <n v="7837"/>
    <s v="Pave"/>
    <s v="NA"/>
    <s v="IR1"/>
    <s v="Lvl"/>
    <s v="AllPub"/>
    <s v="Inside"/>
    <s v="Gtl"/>
    <s v="Gilbert"/>
    <s v="Norm"/>
    <s v="Norm"/>
    <s v="1Fam"/>
    <x v="0"/>
    <x v="4"/>
    <n v="7"/>
    <n v="1993"/>
    <n v="199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9"/>
    <n v="799"/>
    <s v="GasA"/>
    <s v="Gd"/>
    <s v="Y"/>
    <s v="SBrkr"/>
    <n v="799"/>
    <n v="0.86312687504335039"/>
    <x v="1"/>
    <n v="772"/>
    <n v="0"/>
    <n v="1571"/>
    <n v="0"/>
    <n v="0"/>
    <n v="2"/>
    <n v="1"/>
    <n v="3"/>
    <n v="1"/>
    <s v="TA"/>
    <n v="7"/>
    <s v="Typ"/>
    <n v="1"/>
    <s v="TA"/>
    <s v="Attchd"/>
    <n v="1993"/>
    <s v="RFn"/>
    <n v="2"/>
    <n v="380"/>
    <s v="TA"/>
    <s v="TA"/>
    <s v="Y"/>
    <n v="0"/>
    <n v="40"/>
    <n v="0"/>
    <n v="0"/>
    <n v="0"/>
    <n v="0"/>
    <s v="NA"/>
    <s v="NA"/>
    <s v="NA"/>
    <n v="0"/>
    <n v="5"/>
    <n v="2009"/>
    <s v="WD"/>
    <s v="Normal"/>
    <n v="178000"/>
    <m/>
  </r>
  <r>
    <x v="597"/>
    <n v="20"/>
    <s v="RL"/>
    <n v="70"/>
    <n v="9100"/>
    <s v="Pave"/>
    <s v="NA"/>
    <s v="Reg"/>
    <s v="Lvl"/>
    <s v="AllPub"/>
    <s v="Inside"/>
    <s v="Gtl"/>
    <s v="CollgCr"/>
    <s v="Norm"/>
    <s v="Norm"/>
    <s v="1Fam"/>
    <x v="1"/>
    <x v="3"/>
    <n v="5"/>
    <n v="2001"/>
    <n v="2001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12"/>
    <n v="1212"/>
    <s v="GasA"/>
    <s v="Ex"/>
    <s v="Y"/>
    <s v="SBrkr"/>
    <n v="1212"/>
    <n v="8.0788528617188771E-2"/>
    <x v="0"/>
    <n v="0"/>
    <n v="0"/>
    <n v="1212"/>
    <n v="0"/>
    <n v="0"/>
    <n v="2"/>
    <n v="0"/>
    <n v="3"/>
    <n v="1"/>
    <s v="Gd"/>
    <n v="6"/>
    <s v="Typ"/>
    <n v="0"/>
    <s v="NA"/>
    <s v="Attchd"/>
    <n v="2001"/>
    <s v="RFn"/>
    <n v="2"/>
    <n v="573"/>
    <s v="TA"/>
    <s v="TA"/>
    <s v="Y"/>
    <n v="356"/>
    <n v="0"/>
    <n v="0"/>
    <n v="0"/>
    <n v="0"/>
    <n v="0"/>
    <s v="NA"/>
    <s v="NA"/>
    <s v="NA"/>
    <n v="0"/>
    <n v="6"/>
    <n v="2009"/>
    <s v="WD"/>
    <s v="Normal"/>
    <n v="178000"/>
    <m/>
  </r>
  <r>
    <x v="598"/>
    <n v="80"/>
    <s v="RL"/>
    <n v="78"/>
    <n v="12090"/>
    <s v="Pave"/>
    <s v="NA"/>
    <s v="Reg"/>
    <s v="Lvl"/>
    <s v="AllPub"/>
    <s v="Inside"/>
    <s v="Gtl"/>
    <s v="NWAmes"/>
    <s v="Norm"/>
    <s v="Norm"/>
    <s v="1Fam"/>
    <x v="4"/>
    <x v="4"/>
    <n v="7"/>
    <n v="1984"/>
    <n v="2003"/>
    <s v="Hip"/>
    <s v="CompShg"/>
    <s v="VinylSd"/>
    <s v="VinylSd"/>
    <s v="BrkFace"/>
    <n v="74"/>
    <s v="TA"/>
    <s v="TA"/>
    <s v="CBlock"/>
    <s v="Gd"/>
    <s v="TA"/>
    <s v="No"/>
    <s v="Unf"/>
    <n v="0"/>
    <s v="Unf"/>
    <n v="0"/>
    <n v="585"/>
    <n v="585"/>
    <s v="GasA"/>
    <s v="Ex"/>
    <s v="Y"/>
    <s v="SBrkr"/>
    <n v="1140"/>
    <n v="0.34750837592336781"/>
    <x v="0"/>
    <n v="728"/>
    <n v="0"/>
    <n v="1868"/>
    <n v="0"/>
    <n v="0"/>
    <n v="3"/>
    <n v="1"/>
    <n v="3"/>
    <n v="1"/>
    <s v="TA"/>
    <n v="7"/>
    <s v="Typ"/>
    <n v="1"/>
    <s v="TA"/>
    <s v="BuiltIn"/>
    <n v="1984"/>
    <s v="Fin"/>
    <n v="2"/>
    <n v="477"/>
    <s v="TA"/>
    <s v="TA"/>
    <s v="Y"/>
    <n v="268"/>
    <n v="112"/>
    <n v="0"/>
    <n v="0"/>
    <n v="147"/>
    <n v="0"/>
    <s v="NA"/>
    <s v="NA"/>
    <s v="NA"/>
    <n v="0"/>
    <n v="1"/>
    <n v="2007"/>
    <s v="WD"/>
    <s v="Abnorml"/>
    <n v="178000"/>
    <m/>
  </r>
  <r>
    <x v="599"/>
    <n v="20"/>
    <s v="RL"/>
    <n v="105"/>
    <n v="11249"/>
    <s v="Pave"/>
    <s v="NA"/>
    <s v="IR2"/>
    <s v="Lvl"/>
    <s v="AllPub"/>
    <s v="Inside"/>
    <s v="Gtl"/>
    <s v="CollgCr"/>
    <s v="Norm"/>
    <s v="Norm"/>
    <s v="1Fam"/>
    <x v="1"/>
    <x v="4"/>
    <n v="5"/>
    <n v="1995"/>
    <n v="1995"/>
    <s v="Gable"/>
    <s v="CompShg"/>
    <s v="VinylSd"/>
    <s v="VinylSd"/>
    <s v="None"/>
    <n v="0"/>
    <s v="Gd"/>
    <s v="Gd"/>
    <s v="PConc"/>
    <s v="Gd"/>
    <s v="Gd"/>
    <s v="No"/>
    <s v="ALQ"/>
    <n v="334"/>
    <s v="BLQ"/>
    <n v="544"/>
    <n v="322"/>
    <n v="1200"/>
    <s v="GasA"/>
    <s v="Ex"/>
    <s v="Y"/>
    <s v="SBrkr"/>
    <n v="1200"/>
    <n v="0.66563202570721036"/>
    <x v="0"/>
    <n v="0"/>
    <n v="0"/>
    <n v="1200"/>
    <n v="1"/>
    <n v="0"/>
    <n v="2"/>
    <n v="0"/>
    <n v="3"/>
    <n v="1"/>
    <s v="Gd"/>
    <n v="6"/>
    <s v="Typ"/>
    <n v="0"/>
    <s v="NA"/>
    <s v="Attchd"/>
    <n v="1995"/>
    <s v="RFn"/>
    <n v="2"/>
    <n v="521"/>
    <s v="TA"/>
    <s v="TA"/>
    <s v="Y"/>
    <n v="0"/>
    <n v="26"/>
    <n v="0"/>
    <n v="0"/>
    <n v="0"/>
    <n v="0"/>
    <s v="NA"/>
    <s v="NA"/>
    <s v="NA"/>
    <n v="0"/>
    <n v="8"/>
    <n v="2007"/>
    <s v="WD"/>
    <s v="Normal"/>
    <n v="177500"/>
    <m/>
  </r>
  <r>
    <x v="600"/>
    <n v="70"/>
    <s v="RL"/>
    <s v="NA"/>
    <n v="7500"/>
    <s v="Pave"/>
    <s v="NA"/>
    <s v="IR1"/>
    <s v="Bnk"/>
    <s v="AllPub"/>
    <s v="Inside"/>
    <s v="Gtl"/>
    <s v="Crawfor"/>
    <s v="Norm"/>
    <s v="Norm"/>
    <s v="1Fam"/>
    <x v="0"/>
    <x v="4"/>
    <n v="7"/>
    <n v="1942"/>
    <n v="1950"/>
    <s v="Gable"/>
    <s v="CompShg"/>
    <s v="Wd Sdng"/>
    <s v="Wd Sdng"/>
    <s v="None"/>
    <n v="0"/>
    <s v="TA"/>
    <s v="TA"/>
    <s v="CBlock"/>
    <s v="TA"/>
    <s v="TA"/>
    <s v="No"/>
    <s v="BLQ"/>
    <n v="547"/>
    <s v="Unf"/>
    <n v="0"/>
    <n v="224"/>
    <n v="771"/>
    <s v="GasA"/>
    <s v="Fa"/>
    <s v="Y"/>
    <s v="SBrkr"/>
    <n v="753"/>
    <n v="8.0213133052993268E-2"/>
    <x v="1"/>
    <n v="741"/>
    <n v="0"/>
    <n v="1494"/>
    <n v="0"/>
    <n v="0"/>
    <n v="1"/>
    <n v="0"/>
    <n v="3"/>
    <n v="1"/>
    <s v="Gd"/>
    <n v="7"/>
    <s v="Typ"/>
    <n v="2"/>
    <s v="Gd"/>
    <s v="Attchd"/>
    <n v="1942"/>
    <s v="Unf"/>
    <n v="1"/>
    <n v="213"/>
    <s v="TA"/>
    <s v="TA"/>
    <s v="P"/>
    <n v="0"/>
    <n v="0"/>
    <n v="0"/>
    <n v="0"/>
    <n v="224"/>
    <n v="0"/>
    <s v="NA"/>
    <s v="NA"/>
    <s v="NA"/>
    <n v="0"/>
    <n v="11"/>
    <n v="2009"/>
    <s v="WD"/>
    <s v="Normal"/>
    <n v="177500"/>
    <m/>
  </r>
  <r>
    <x v="601"/>
    <n v="160"/>
    <s v="FV"/>
    <s v="NA"/>
    <n v="2117"/>
    <s v="Pave"/>
    <s v="NA"/>
    <s v="Reg"/>
    <s v="Lvl"/>
    <s v="AllPub"/>
    <s v="Inside"/>
    <s v="Gtl"/>
    <s v="Somerst"/>
    <s v="Norm"/>
    <s v="Norm"/>
    <s v="Twnhs"/>
    <x v="0"/>
    <x v="4"/>
    <n v="5"/>
    <n v="2000"/>
    <n v="2000"/>
    <s v="Gable"/>
    <s v="CompShg"/>
    <s v="MetalSd"/>
    <s v="MetalSd"/>
    <s v="BrkFace"/>
    <n v="216"/>
    <s v="Gd"/>
    <s v="TA"/>
    <s v="PConc"/>
    <s v="Gd"/>
    <s v="TA"/>
    <s v="No"/>
    <s v="GLQ"/>
    <n v="378"/>
    <s v="Unf"/>
    <n v="0"/>
    <n v="378"/>
    <n v="756"/>
    <s v="GasA"/>
    <s v="Ex"/>
    <s v="Y"/>
    <s v="SBrkr"/>
    <n v="769"/>
    <n v="0.12938749917131176"/>
    <x v="1"/>
    <n v="804"/>
    <n v="0"/>
    <n v="1573"/>
    <n v="0"/>
    <n v="0"/>
    <n v="2"/>
    <n v="1"/>
    <n v="3"/>
    <n v="1"/>
    <s v="Gd"/>
    <n v="5"/>
    <s v="Typ"/>
    <n v="0"/>
    <s v="N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10"/>
    <s v="WD"/>
    <s v="Normal"/>
    <n v="177500"/>
    <m/>
  </r>
  <r>
    <x v="602"/>
    <n v="60"/>
    <s v="RL"/>
    <s v="NA"/>
    <n v="13869"/>
    <s v="Pave"/>
    <s v="NA"/>
    <s v="IR2"/>
    <s v="Lvl"/>
    <s v="AllPub"/>
    <s v="Corner"/>
    <s v="Gtl"/>
    <s v="Gilbert"/>
    <s v="Norm"/>
    <s v="Norm"/>
    <s v="1Fam"/>
    <x v="0"/>
    <x v="4"/>
    <n v="6"/>
    <n v="1997"/>
    <n v="1997"/>
    <s v="Gable"/>
    <s v="CompShg"/>
    <s v="VinylSd"/>
    <s v="VinylSd"/>
    <s v="None"/>
    <n v="0"/>
    <s v="TA"/>
    <s v="TA"/>
    <s v="PConc"/>
    <s v="Gd"/>
    <s v="TA"/>
    <s v="Av"/>
    <s v="GLQ"/>
    <n v="182"/>
    <s v="Unf"/>
    <n v="0"/>
    <n v="612"/>
    <n v="794"/>
    <s v="GasA"/>
    <s v="Gd"/>
    <s v="Y"/>
    <s v="SBrkr"/>
    <n v="794"/>
    <n v="0.91607363241502004"/>
    <x v="1"/>
    <n v="676"/>
    <n v="0"/>
    <n v="1470"/>
    <n v="0"/>
    <n v="1"/>
    <n v="2"/>
    <n v="0"/>
    <n v="3"/>
    <n v="1"/>
    <s v="TA"/>
    <n v="6"/>
    <s v="Typ"/>
    <n v="0"/>
    <s v="NA"/>
    <s v="Attchd"/>
    <n v="1997"/>
    <s v="Fin"/>
    <n v="2"/>
    <n v="388"/>
    <s v="TA"/>
    <s v="TA"/>
    <s v="Y"/>
    <n v="0"/>
    <n v="75"/>
    <n v="0"/>
    <n v="0"/>
    <n v="0"/>
    <n v="0"/>
    <s v="NA"/>
    <s v="NA"/>
    <s v="NA"/>
    <n v="0"/>
    <n v="7"/>
    <n v="2007"/>
    <s v="WD"/>
    <s v="Normal"/>
    <n v="177000"/>
    <m/>
  </r>
  <r>
    <x v="603"/>
    <n v="160"/>
    <s v="FV"/>
    <s v="NA"/>
    <n v="2117"/>
    <s v="Pave"/>
    <s v="NA"/>
    <s v="Reg"/>
    <s v="Lvl"/>
    <s v="AllPub"/>
    <s v="Inside"/>
    <s v="Gtl"/>
    <s v="Somerst"/>
    <s v="Norm"/>
    <s v="Norm"/>
    <s v="Twnhs"/>
    <x v="0"/>
    <x v="4"/>
    <n v="5"/>
    <n v="2000"/>
    <n v="2000"/>
    <s v="Gable"/>
    <s v="CompShg"/>
    <s v="MetalSd"/>
    <s v="MetalSd"/>
    <s v="BrkFace"/>
    <n v="456"/>
    <s v="Gd"/>
    <s v="TA"/>
    <s v="PConc"/>
    <s v="Gd"/>
    <s v="TA"/>
    <s v="No"/>
    <s v="GLQ"/>
    <n v="436"/>
    <s v="Unf"/>
    <n v="0"/>
    <n v="320"/>
    <n v="756"/>
    <s v="GasA"/>
    <s v="Ex"/>
    <s v="Y"/>
    <s v="SBrkr"/>
    <n v="769"/>
    <n v="0.4651315388643682"/>
    <x v="1"/>
    <n v="756"/>
    <n v="0"/>
    <n v="1525"/>
    <n v="0"/>
    <n v="0"/>
    <n v="2"/>
    <n v="1"/>
    <n v="3"/>
    <n v="1"/>
    <s v="Gd"/>
    <n v="5"/>
    <s v="Typ"/>
    <n v="1"/>
    <s v="TA"/>
    <s v="Detchd"/>
    <n v="2000"/>
    <s v="Unf"/>
    <n v="2"/>
    <n v="440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77000"/>
    <m/>
  </r>
  <r>
    <x v="604"/>
    <n v="70"/>
    <s v="RL"/>
    <n v="63"/>
    <n v="15576"/>
    <s v="Pave"/>
    <s v="NA"/>
    <s v="Reg"/>
    <s v="Lvl"/>
    <s v="AllPub"/>
    <s v="Inside"/>
    <s v="Gtl"/>
    <s v="Crawfor"/>
    <s v="Norm"/>
    <s v="Norm"/>
    <s v="1Fam"/>
    <x v="0"/>
    <x v="4"/>
    <n v="7"/>
    <n v="1915"/>
    <n v="1976"/>
    <s v="Gable"/>
    <s v="CompShg"/>
    <s v="Wd Sdng"/>
    <s v="Plywood"/>
    <s v="None"/>
    <n v="0"/>
    <s v="TA"/>
    <s v="TA"/>
    <s v="BrkTil"/>
    <s v="Gd"/>
    <s v="TA"/>
    <s v="No"/>
    <s v="Unf"/>
    <n v="0"/>
    <s v="Unf"/>
    <n v="0"/>
    <n v="840"/>
    <n v="840"/>
    <s v="GasA"/>
    <s v="Ex"/>
    <s v="Y"/>
    <s v="SBrkr"/>
    <n v="840"/>
    <n v="0.30204388047504205"/>
    <x v="1"/>
    <n v="840"/>
    <n v="0"/>
    <n v="1680"/>
    <n v="0"/>
    <n v="0"/>
    <n v="2"/>
    <n v="0"/>
    <n v="4"/>
    <n v="1"/>
    <s v="TA"/>
    <n v="8"/>
    <s v="Typ"/>
    <n v="0"/>
    <s v="NA"/>
    <s v="Attchd"/>
    <n v="1960"/>
    <s v="Unf"/>
    <n v="1"/>
    <n v="308"/>
    <s v="TA"/>
    <s v="TA"/>
    <s v="Y"/>
    <n v="0"/>
    <n v="0"/>
    <n v="160"/>
    <n v="0"/>
    <n v="0"/>
    <n v="0"/>
    <s v="NA"/>
    <s v="NA"/>
    <s v="NA"/>
    <n v="0"/>
    <n v="3"/>
    <n v="2008"/>
    <s v="WD"/>
    <s v="Normal"/>
    <n v="177000"/>
    <m/>
  </r>
  <r>
    <x v="605"/>
    <n v="80"/>
    <s v="RL"/>
    <n v="124"/>
    <n v="11512"/>
    <s v="Pave"/>
    <s v="NA"/>
    <s v="IR1"/>
    <s v="Lvl"/>
    <s v="AllPub"/>
    <s v="Corner"/>
    <s v="Gtl"/>
    <s v="Edwards"/>
    <s v="Norm"/>
    <s v="Norm"/>
    <s v="1Fam"/>
    <x v="4"/>
    <x v="4"/>
    <n v="7"/>
    <n v="1959"/>
    <n v="2006"/>
    <s v="Gable"/>
    <s v="CompShg"/>
    <s v="Plywood"/>
    <s v="Plywood"/>
    <s v="BrkFace"/>
    <n v="84"/>
    <s v="TA"/>
    <s v="TA"/>
    <s v="CBlock"/>
    <s v="TA"/>
    <s v="TA"/>
    <s v="Av"/>
    <s v="ALQ"/>
    <n v="719"/>
    <s v="Unf"/>
    <n v="0"/>
    <n v="300"/>
    <n v="1019"/>
    <s v="GasA"/>
    <s v="Gd"/>
    <s v="Y"/>
    <s v="SBrkr"/>
    <n v="1357"/>
    <n v="0.13581742920779849"/>
    <x v="0"/>
    <n v="0"/>
    <n v="0"/>
    <n v="1357"/>
    <n v="1"/>
    <n v="0"/>
    <n v="1"/>
    <n v="0"/>
    <n v="2"/>
    <n v="1"/>
    <s v="Ex"/>
    <n v="5"/>
    <s v="Typ"/>
    <n v="1"/>
    <s v="Gd"/>
    <s v="Basment"/>
    <n v="1959"/>
    <s v="RFn"/>
    <n v="1"/>
    <n v="312"/>
    <s v="TA"/>
    <s v="TA"/>
    <s v="Y"/>
    <n v="0"/>
    <n v="0"/>
    <n v="0"/>
    <n v="0"/>
    <n v="163"/>
    <n v="0"/>
    <s v="NA"/>
    <s v="GdPrv"/>
    <s v="NA"/>
    <n v="0"/>
    <n v="5"/>
    <n v="2008"/>
    <s v="WD"/>
    <s v="Normal"/>
    <n v="177000"/>
    <m/>
  </r>
  <r>
    <x v="606"/>
    <n v="50"/>
    <s v="RL"/>
    <n v="57"/>
    <n v="7558"/>
    <s v="Pave"/>
    <s v="NA"/>
    <s v="Reg"/>
    <s v="Bnk"/>
    <s v="AllPub"/>
    <s v="Inside"/>
    <s v="Gtl"/>
    <s v="Crawfor"/>
    <s v="Norm"/>
    <s v="Norm"/>
    <s v="1Fam"/>
    <x v="3"/>
    <x v="4"/>
    <n v="6"/>
    <n v="1928"/>
    <n v="1950"/>
    <s v="Gable"/>
    <s v="CompShg"/>
    <s v="BrkFace"/>
    <s v="Stone"/>
    <s v="None"/>
    <n v="0"/>
    <s v="TA"/>
    <s v="TA"/>
    <s v="BrkTil"/>
    <s v="TA"/>
    <s v="TA"/>
    <s v="No"/>
    <s v="Unf"/>
    <n v="0"/>
    <s v="Unf"/>
    <n v="0"/>
    <n v="896"/>
    <n v="896"/>
    <s v="GasA"/>
    <s v="Gd"/>
    <s v="Y"/>
    <s v="SBrkr"/>
    <n v="1172"/>
    <n v="0.18808873238827684"/>
    <x v="0"/>
    <n v="741"/>
    <n v="0"/>
    <n v="1913"/>
    <n v="0"/>
    <n v="0"/>
    <n v="1"/>
    <n v="1"/>
    <n v="3"/>
    <n v="1"/>
    <s v="TA"/>
    <n v="9"/>
    <s v="Typ"/>
    <n v="1"/>
    <s v="TA"/>
    <s v="Detchd"/>
    <n v="1929"/>
    <s v="Unf"/>
    <n v="2"/>
    <n v="342"/>
    <s v="Fa"/>
    <s v="Fa"/>
    <s v="Y"/>
    <n v="0"/>
    <n v="0"/>
    <n v="0"/>
    <n v="0"/>
    <n v="0"/>
    <n v="0"/>
    <s v="NA"/>
    <s v="NA"/>
    <s v="NA"/>
    <n v="0"/>
    <n v="3"/>
    <n v="2009"/>
    <s v="WD"/>
    <s v="Normal"/>
    <n v="177000"/>
    <m/>
  </r>
  <r>
    <x v="607"/>
    <n v="20"/>
    <s v="RL"/>
    <n v="87"/>
    <n v="11029"/>
    <s v="Pave"/>
    <s v="NA"/>
    <s v="IR1"/>
    <s v="Lvl"/>
    <s v="AllPub"/>
    <s v="Corner"/>
    <s v="Gtl"/>
    <s v="NAmes"/>
    <s v="Norm"/>
    <s v="Norm"/>
    <s v="1Fam"/>
    <x v="1"/>
    <x v="4"/>
    <n v="8"/>
    <n v="1958"/>
    <n v="2002"/>
    <s v="Hip"/>
    <s v="CompShg"/>
    <s v="MetalSd"/>
    <s v="MetalSd"/>
    <s v="None"/>
    <n v="0"/>
    <s v="Ex"/>
    <s v="TA"/>
    <s v="CBlock"/>
    <s v="Gd"/>
    <s v="TA"/>
    <s v="No"/>
    <s v="ALQ"/>
    <n v="528"/>
    <s v="BLQ"/>
    <n v="411"/>
    <n v="245"/>
    <n v="1184"/>
    <s v="GasA"/>
    <s v="Ex"/>
    <s v="Y"/>
    <s v="SBrkr"/>
    <n v="1414"/>
    <n v="8.9102497053440533E-2"/>
    <x v="0"/>
    <n v="0"/>
    <n v="0"/>
    <n v="1414"/>
    <n v="1"/>
    <n v="0"/>
    <n v="1"/>
    <n v="0"/>
    <n v="3"/>
    <n v="1"/>
    <s v="TA"/>
    <n v="6"/>
    <s v="Min1"/>
    <n v="1"/>
    <s v="TA"/>
    <s v="Attchd"/>
    <n v="1990"/>
    <s v="Unf"/>
    <n v="2"/>
    <n v="601"/>
    <s v="TA"/>
    <s v="TA"/>
    <s v="Y"/>
    <n v="0"/>
    <n v="51"/>
    <n v="0"/>
    <n v="0"/>
    <n v="190"/>
    <n v="0"/>
    <s v="NA"/>
    <s v="NA"/>
    <s v="NA"/>
    <n v="0"/>
    <n v="5"/>
    <n v="2008"/>
    <s v="WD"/>
    <s v="Normal"/>
    <n v="176500"/>
    <m/>
  </r>
  <r>
    <x v="608"/>
    <n v="60"/>
    <s v="RL"/>
    <n v="63"/>
    <n v="9084"/>
    <s v="Pave"/>
    <s v="NA"/>
    <s v="IR1"/>
    <s v="Lvl"/>
    <s v="AllPub"/>
    <s v="Inside"/>
    <s v="Gtl"/>
    <s v="Gilbert"/>
    <s v="Norm"/>
    <s v="Norm"/>
    <s v="1Fam"/>
    <x v="0"/>
    <x v="3"/>
    <n v="5"/>
    <n v="1998"/>
    <n v="1998"/>
    <s v="Hip"/>
    <s v="CompShg"/>
    <s v="VinylSd"/>
    <s v="VinylSd"/>
    <s v="None"/>
    <n v="0"/>
    <s v="TA"/>
    <s v="TA"/>
    <s v="PConc"/>
    <s v="Gd"/>
    <s v="TA"/>
    <s v="No"/>
    <s v="Unf"/>
    <n v="0"/>
    <s v="Unf"/>
    <n v="0"/>
    <n v="935"/>
    <n v="935"/>
    <s v="GasA"/>
    <s v="Gd"/>
    <s v="Y"/>
    <s v="SBrkr"/>
    <n v="955"/>
    <n v="0.57063929300495697"/>
    <x v="1"/>
    <n v="677"/>
    <n v="0"/>
    <n v="1632"/>
    <n v="0"/>
    <n v="0"/>
    <n v="2"/>
    <n v="1"/>
    <n v="3"/>
    <n v="1"/>
    <s v="TA"/>
    <n v="8"/>
    <s v="Typ"/>
    <n v="1"/>
    <s v="TA"/>
    <s v="Attchd"/>
    <n v="1998"/>
    <s v="Fin"/>
    <n v="2"/>
    <n v="462"/>
    <s v="TA"/>
    <s v="TA"/>
    <s v="Y"/>
    <n v="0"/>
    <n v="28"/>
    <n v="0"/>
    <n v="0"/>
    <n v="0"/>
    <n v="0"/>
    <s v="NA"/>
    <s v="NA"/>
    <s v="NA"/>
    <n v="0"/>
    <n v="6"/>
    <n v="2006"/>
    <s v="WD"/>
    <s v="Normal"/>
    <n v="176500"/>
    <m/>
  </r>
  <r>
    <x v="609"/>
    <n v="20"/>
    <s v="RL"/>
    <n v="73"/>
    <n v="8993"/>
    <s v="Pave"/>
    <s v="NA"/>
    <s v="IR1"/>
    <s v="Lvl"/>
    <s v="AllPub"/>
    <s v="Inside"/>
    <s v="Gtl"/>
    <s v="Gilbert"/>
    <s v="Norm"/>
    <s v="Norm"/>
    <s v="1Fam"/>
    <x v="1"/>
    <x v="3"/>
    <n v="5"/>
    <n v="2007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02"/>
    <n v="1302"/>
    <s v="GasA"/>
    <s v="Ex"/>
    <s v="Y"/>
    <s v="SBrkr"/>
    <n v="1302"/>
    <n v="0.32797754152958214"/>
    <x v="0"/>
    <n v="0"/>
    <n v="0"/>
    <n v="1302"/>
    <n v="0"/>
    <n v="0"/>
    <n v="2"/>
    <n v="0"/>
    <n v="3"/>
    <n v="1"/>
    <s v="Gd"/>
    <n v="6"/>
    <s v="Typ"/>
    <n v="0"/>
    <s v="NA"/>
    <s v="Attchd"/>
    <n v="2007"/>
    <s v="Fin"/>
    <n v="2"/>
    <n v="436"/>
    <s v="TA"/>
    <s v="TA"/>
    <s v="Y"/>
    <n v="0"/>
    <n v="22"/>
    <n v="0"/>
    <n v="0"/>
    <n v="0"/>
    <n v="0"/>
    <s v="NA"/>
    <s v="NA"/>
    <s v="NA"/>
    <n v="0"/>
    <n v="8"/>
    <n v="2007"/>
    <s v="New"/>
    <s v="Partial"/>
    <n v="176485"/>
    <m/>
  </r>
  <r>
    <x v="610"/>
    <n v="20"/>
    <s v="RL"/>
    <n v="78"/>
    <n v="9317"/>
    <s v="Pave"/>
    <s v="NA"/>
    <s v="IR1"/>
    <s v="Lvl"/>
    <s v="AllPub"/>
    <s v="Inside"/>
    <s v="Gtl"/>
    <s v="CollgCr"/>
    <s v="Norm"/>
    <s v="Norm"/>
    <s v="1Fam"/>
    <x v="1"/>
    <x v="4"/>
    <n v="5"/>
    <n v="2006"/>
    <n v="2006"/>
    <s v="Gable"/>
    <s v="CompShg"/>
    <s v="VinylSd"/>
    <s v="VinylSd"/>
    <s v="None"/>
    <n v="0"/>
    <s v="Gd"/>
    <s v="TA"/>
    <s v="PConc"/>
    <s v="Gd"/>
    <s v="TA"/>
    <s v="No"/>
    <s v="GLQ"/>
    <n v="24"/>
    <s v="Unf"/>
    <n v="0"/>
    <n v="1290"/>
    <n v="1314"/>
    <s v="GasA"/>
    <s v="Gd"/>
    <s v="Y"/>
    <s v="SBrkr"/>
    <n v="1314"/>
    <n v="0.84011528236687882"/>
    <x v="0"/>
    <n v="0"/>
    <n v="0"/>
    <n v="1314"/>
    <n v="0"/>
    <n v="0"/>
    <n v="2"/>
    <n v="0"/>
    <n v="3"/>
    <n v="1"/>
    <s v="Gd"/>
    <n v="6"/>
    <s v="Typ"/>
    <n v="1"/>
    <s v="Gd"/>
    <s v="Attchd"/>
    <n v="2006"/>
    <s v="RFn"/>
    <n v="2"/>
    <n v="440"/>
    <s v="TA"/>
    <s v="TA"/>
    <s v="Y"/>
    <n v="0"/>
    <n v="22"/>
    <n v="0"/>
    <n v="0"/>
    <n v="0"/>
    <n v="0"/>
    <s v="NA"/>
    <s v="NA"/>
    <s v="NA"/>
    <n v="0"/>
    <n v="3"/>
    <n v="2007"/>
    <s v="WD"/>
    <s v="Normal"/>
    <n v="176432"/>
    <m/>
  </r>
  <r>
    <x v="611"/>
    <n v="160"/>
    <s v="FV"/>
    <n v="34"/>
    <n v="3230"/>
    <s v="Pave"/>
    <s v="Pave"/>
    <s v="Reg"/>
    <s v="Lvl"/>
    <s v="AllPub"/>
    <s v="Corner"/>
    <s v="Gtl"/>
    <s v="Somerst"/>
    <s v="Norm"/>
    <s v="Norm"/>
    <s v="TwnhsE"/>
    <x v="0"/>
    <x v="4"/>
    <n v="5"/>
    <n v="1999"/>
    <n v="1999"/>
    <s v="Gable"/>
    <s v="CompShg"/>
    <s v="MetalSd"/>
    <s v="MetalSd"/>
    <s v="BrkFace"/>
    <n v="1129"/>
    <s v="TA"/>
    <s v="TA"/>
    <s v="PConc"/>
    <s v="Gd"/>
    <s v="TA"/>
    <s v="No"/>
    <s v="GLQ"/>
    <n v="419"/>
    <s v="Unf"/>
    <n v="0"/>
    <n v="310"/>
    <n v="729"/>
    <s v="GasA"/>
    <s v="Gd"/>
    <s v="Y"/>
    <s v="SBrkr"/>
    <n v="729"/>
    <n v="0.10049782625056503"/>
    <x v="1"/>
    <n v="729"/>
    <n v="0"/>
    <n v="1458"/>
    <n v="0"/>
    <n v="0"/>
    <n v="2"/>
    <n v="1"/>
    <n v="2"/>
    <n v="1"/>
    <s v="TA"/>
    <n v="5"/>
    <s v="Typ"/>
    <n v="1"/>
    <s v="Fa"/>
    <s v="Detchd"/>
    <n v="1999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07"/>
    <s v="WD"/>
    <s v="Normal"/>
    <n v="176000"/>
    <m/>
  </r>
  <r>
    <x v="612"/>
    <n v="80"/>
    <s v="RL"/>
    <n v="120"/>
    <n v="19296"/>
    <s v="Pave"/>
    <s v="NA"/>
    <s v="Reg"/>
    <s v="Lvl"/>
    <s v="AllPub"/>
    <s v="Corner"/>
    <s v="Gtl"/>
    <s v="NAmes"/>
    <s v="Artery"/>
    <s v="Norm"/>
    <s v="1Fam"/>
    <x v="4"/>
    <x v="4"/>
    <n v="5"/>
    <n v="1962"/>
    <n v="1962"/>
    <s v="Gable"/>
    <s v="CompShg"/>
    <s v="Wd Sdng"/>
    <s v="Wd Sdng"/>
    <s v="BrkFace"/>
    <n v="399"/>
    <s v="TA"/>
    <s v="TA"/>
    <s v="CBlock"/>
    <s v="TA"/>
    <s v="TA"/>
    <s v="Gd"/>
    <s v="Rec"/>
    <n v="672"/>
    <s v="ALQ"/>
    <n v="690"/>
    <n v="0"/>
    <n v="1362"/>
    <s v="GasA"/>
    <s v="TA"/>
    <s v="Y"/>
    <s v="SBrkr"/>
    <n v="1382"/>
    <n v="0.94925259488260538"/>
    <x v="0"/>
    <n v="0"/>
    <n v="0"/>
    <n v="1382"/>
    <n v="1"/>
    <n v="0"/>
    <n v="1"/>
    <n v="0"/>
    <n v="3"/>
    <n v="1"/>
    <s v="TA"/>
    <n v="6"/>
    <s v="Typ"/>
    <n v="1"/>
    <s v="TA"/>
    <s v="Attchd"/>
    <n v="1991"/>
    <s v="Unf"/>
    <n v="2"/>
    <n v="884"/>
    <s v="TA"/>
    <s v="TA"/>
    <s v="Y"/>
    <n v="0"/>
    <n v="0"/>
    <n v="252"/>
    <n v="0"/>
    <n v="0"/>
    <n v="0"/>
    <s v="NA"/>
    <s v="GdWo"/>
    <s v="NA"/>
    <n v="0"/>
    <n v="5"/>
    <n v="2009"/>
    <s v="WD"/>
    <s v="Normal"/>
    <n v="176000"/>
    <m/>
  </r>
  <r>
    <x v="613"/>
    <n v="20"/>
    <s v="FV"/>
    <n v="62"/>
    <n v="7500"/>
    <s v="Pave"/>
    <s v="Pave"/>
    <s v="Reg"/>
    <s v="Lvl"/>
    <s v="AllPub"/>
    <s v="Inside"/>
    <s v="Gtl"/>
    <s v="Somerst"/>
    <s v="Norm"/>
    <s v="Norm"/>
    <s v="1Fam"/>
    <x v="1"/>
    <x v="3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57"/>
    <n v="1257"/>
    <s v="GasA"/>
    <s v="Ex"/>
    <s v="Y"/>
    <s v="SBrkr"/>
    <n v="1266"/>
    <n v="0.1484078056377216"/>
    <x v="0"/>
    <n v="0"/>
    <n v="0"/>
    <n v="1266"/>
    <n v="0"/>
    <n v="0"/>
    <n v="2"/>
    <n v="0"/>
    <n v="3"/>
    <n v="1"/>
    <s v="Gd"/>
    <n v="6"/>
    <s v="Typ"/>
    <n v="1"/>
    <s v="TA"/>
    <s v="Attchd"/>
    <n v="2005"/>
    <s v="Unf"/>
    <n v="2"/>
    <n v="453"/>
    <s v="TA"/>
    <s v="TA"/>
    <s v="Y"/>
    <n v="38"/>
    <n v="144"/>
    <n v="0"/>
    <n v="0"/>
    <n v="0"/>
    <n v="0"/>
    <s v="NA"/>
    <s v="NA"/>
    <s v="NA"/>
    <n v="0"/>
    <n v="4"/>
    <n v="2006"/>
    <s v="WD"/>
    <s v="Normal"/>
    <n v="176000"/>
    <m/>
  </r>
  <r>
    <x v="614"/>
    <n v="20"/>
    <s v="RL"/>
    <n v="54"/>
    <n v="13811"/>
    <s v="Pave"/>
    <s v="NA"/>
    <s v="IR1"/>
    <s v="Lvl"/>
    <s v="AllPub"/>
    <s v="Inside"/>
    <s v="Gtl"/>
    <s v="Timber"/>
    <s v="Norm"/>
    <s v="Norm"/>
    <s v="1Fam"/>
    <x v="1"/>
    <x v="4"/>
    <n v="6"/>
    <n v="1987"/>
    <n v="1987"/>
    <s v="Gable"/>
    <s v="CompShg"/>
    <s v="HdBoard"/>
    <s v="HdBoard"/>
    <s v="BrkFace"/>
    <n v="72"/>
    <s v="TA"/>
    <s v="TA"/>
    <s v="CBlock"/>
    <s v="Gd"/>
    <s v="Gd"/>
    <s v="No"/>
    <s v="GLQ"/>
    <n v="980"/>
    <s v="LwQ"/>
    <n v="40"/>
    <n v="92"/>
    <n v="1112"/>
    <s v="GasA"/>
    <s v="Gd"/>
    <s v="Y"/>
    <s v="SBrkr"/>
    <n v="1137"/>
    <n v="9.9251099371123974E-2"/>
    <x v="0"/>
    <n v="0"/>
    <n v="0"/>
    <n v="1137"/>
    <n v="1"/>
    <n v="0"/>
    <n v="2"/>
    <n v="0"/>
    <n v="2"/>
    <n v="1"/>
    <s v="Gd"/>
    <n v="5"/>
    <s v="Typ"/>
    <n v="1"/>
    <s v="TA"/>
    <s v="Attchd"/>
    <n v="1987"/>
    <s v="Unf"/>
    <n v="2"/>
    <n v="551"/>
    <s v="TA"/>
    <s v="TA"/>
    <s v="Y"/>
    <n v="125"/>
    <n v="0"/>
    <n v="0"/>
    <n v="0"/>
    <n v="0"/>
    <n v="0"/>
    <s v="NA"/>
    <s v="NA"/>
    <s v="NA"/>
    <n v="0"/>
    <n v="7"/>
    <n v="2006"/>
    <s v="WD"/>
    <s v="Normal"/>
    <n v="176000"/>
    <m/>
  </r>
  <r>
    <x v="615"/>
    <n v="20"/>
    <s v="RL"/>
    <n v="63"/>
    <n v="7875"/>
    <s v="Pave"/>
    <s v="NA"/>
    <s v="Reg"/>
    <s v="Lvl"/>
    <s v="AllPub"/>
    <s v="Inside"/>
    <s v="Gtl"/>
    <s v="Gilbert"/>
    <s v="Norm"/>
    <s v="Norm"/>
    <s v="1Fam"/>
    <x v="1"/>
    <x v="3"/>
    <n v="5"/>
    <n v="1995"/>
    <n v="1996"/>
    <s v="Gable"/>
    <s v="CompShg"/>
    <s v="HdBoard"/>
    <s v="HdBoard"/>
    <s v="BrkFace"/>
    <n v="38"/>
    <s v="TA"/>
    <s v="TA"/>
    <s v="PConc"/>
    <s v="Gd"/>
    <s v="Gd"/>
    <s v="No"/>
    <s v="Unf"/>
    <n v="0"/>
    <s v="Unf"/>
    <n v="0"/>
    <n v="1237"/>
    <n v="1237"/>
    <s v="GasA"/>
    <s v="Gd"/>
    <s v="Y"/>
    <s v="SBrkr"/>
    <n v="1253"/>
    <n v="0.79238633385227741"/>
    <x v="0"/>
    <n v="0"/>
    <n v="0"/>
    <n v="1253"/>
    <n v="0"/>
    <n v="0"/>
    <n v="2"/>
    <n v="0"/>
    <n v="3"/>
    <n v="1"/>
    <s v="TA"/>
    <n v="6"/>
    <s v="Typ"/>
    <n v="1"/>
    <s v="TA"/>
    <s v="Attchd"/>
    <n v="1995"/>
    <s v="Fin"/>
    <n v="2"/>
    <n v="402"/>
    <s v="TA"/>
    <s v="TA"/>
    <s v="Y"/>
    <n v="220"/>
    <n v="21"/>
    <n v="0"/>
    <n v="0"/>
    <n v="0"/>
    <n v="0"/>
    <s v="NA"/>
    <s v="NA"/>
    <s v="NA"/>
    <n v="0"/>
    <n v="6"/>
    <n v="2007"/>
    <s v="WD"/>
    <s v="Normal"/>
    <n v="176000"/>
    <m/>
  </r>
  <r>
    <x v="616"/>
    <n v="60"/>
    <s v="RL"/>
    <s v="NA"/>
    <n v="9900"/>
    <s v="Pave"/>
    <s v="NA"/>
    <s v="Reg"/>
    <s v="Lvl"/>
    <s v="AllPub"/>
    <s v="Inside"/>
    <s v="Gtl"/>
    <s v="NWAmes"/>
    <s v="Feedr"/>
    <s v="Norm"/>
    <s v="1Fam"/>
    <x v="0"/>
    <x v="3"/>
    <n v="5"/>
    <n v="1968"/>
    <n v="1968"/>
    <s v="Gable"/>
    <s v="CompShg"/>
    <s v="MetalSd"/>
    <s v="MetalSd"/>
    <s v="BrkFace"/>
    <n v="342"/>
    <s v="TA"/>
    <s v="TA"/>
    <s v="CBlock"/>
    <s v="TA"/>
    <s v="TA"/>
    <s v="No"/>
    <s v="BLQ"/>
    <n v="552"/>
    <s v="Unf"/>
    <n v="0"/>
    <n v="280"/>
    <n v="832"/>
    <s v="GasA"/>
    <s v="Gd"/>
    <s v="Y"/>
    <s v="SBrkr"/>
    <n v="1098"/>
    <n v="0.62801172325263477"/>
    <x v="0"/>
    <n v="880"/>
    <n v="0"/>
    <n v="1978"/>
    <n v="0"/>
    <n v="0"/>
    <n v="2"/>
    <n v="1"/>
    <n v="4"/>
    <n v="1"/>
    <s v="TA"/>
    <n v="9"/>
    <s v="Typ"/>
    <n v="1"/>
    <s v="Gd"/>
    <s v="Attchd"/>
    <n v="1968"/>
    <s v="RFn"/>
    <n v="2"/>
    <n v="486"/>
    <s v="TA"/>
    <s v="TA"/>
    <s v="Y"/>
    <n v="0"/>
    <n v="43"/>
    <n v="0"/>
    <n v="0"/>
    <n v="0"/>
    <n v="0"/>
    <s v="NA"/>
    <s v="GdPrv"/>
    <s v="NA"/>
    <n v="0"/>
    <n v="4"/>
    <n v="2008"/>
    <s v="WD"/>
    <s v="Normal"/>
    <n v="176000"/>
    <m/>
  </r>
  <r>
    <x v="617"/>
    <n v="20"/>
    <s v="RL"/>
    <n v="60"/>
    <n v="7024"/>
    <s v="Pave"/>
    <s v="NA"/>
    <s v="Reg"/>
    <s v="Lvl"/>
    <s v="AllPub"/>
    <s v="Inside"/>
    <s v="Gtl"/>
    <s v="Edwards"/>
    <s v="Norm"/>
    <s v="Norm"/>
    <s v="1Fam"/>
    <x v="1"/>
    <x v="5"/>
    <n v="5"/>
    <n v="2005"/>
    <n v="2005"/>
    <s v="Gable"/>
    <s v="CompShg"/>
    <s v="VinylSd"/>
    <s v="VinylSd"/>
    <s v="None"/>
    <n v="0"/>
    <s v="TA"/>
    <s v="TA"/>
    <s v="PConc"/>
    <s v="Gd"/>
    <s v="TA"/>
    <s v="No"/>
    <s v="GLQ"/>
    <n v="1024"/>
    <s v="Unf"/>
    <n v="0"/>
    <n v="108"/>
    <n v="1132"/>
    <s v="GasA"/>
    <s v="Ex"/>
    <s v="Y"/>
    <s v="SBrkr"/>
    <n v="1132"/>
    <n v="0.6287208266903147"/>
    <x v="0"/>
    <n v="0"/>
    <n v="0"/>
    <n v="1132"/>
    <n v="1"/>
    <n v="0"/>
    <n v="1"/>
    <n v="1"/>
    <n v="2"/>
    <n v="1"/>
    <s v="Gd"/>
    <n v="5"/>
    <s v="Typ"/>
    <n v="0"/>
    <s v="NA"/>
    <s v="Attchd"/>
    <n v="2005"/>
    <s v="Fin"/>
    <n v="2"/>
    <n v="451"/>
    <s v="TA"/>
    <s v="TA"/>
    <s v="Y"/>
    <n v="252"/>
    <n v="64"/>
    <n v="0"/>
    <n v="0"/>
    <n v="0"/>
    <n v="0"/>
    <s v="NA"/>
    <s v="NA"/>
    <s v="NA"/>
    <n v="0"/>
    <n v="6"/>
    <n v="2008"/>
    <s v="WD"/>
    <s v="Normal"/>
    <n v="176000"/>
    <m/>
  </r>
  <r>
    <x v="618"/>
    <n v="60"/>
    <s v="RL"/>
    <n v="51"/>
    <n v="8029"/>
    <s v="Pave"/>
    <s v="NA"/>
    <s v="IR1"/>
    <s v="Lvl"/>
    <s v="AllPub"/>
    <s v="Inside"/>
    <s v="Gtl"/>
    <s v="Gilbert"/>
    <s v="Norm"/>
    <s v="Norm"/>
    <s v="1Fam"/>
    <x v="0"/>
    <x v="4"/>
    <n v="5"/>
    <n v="2005"/>
    <n v="200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0.7615816755575584"/>
    <x v="1"/>
    <n v="728"/>
    <n v="0"/>
    <n v="1456"/>
    <n v="0"/>
    <n v="0"/>
    <n v="2"/>
    <n v="1"/>
    <n v="3"/>
    <n v="1"/>
    <s v="Gd"/>
    <n v="8"/>
    <s v="Typ"/>
    <n v="0"/>
    <s v="NA"/>
    <s v="Attchd"/>
    <n v="2005"/>
    <s v="Fin"/>
    <n v="2"/>
    <n v="400"/>
    <s v="TA"/>
    <s v="TA"/>
    <s v="Y"/>
    <n v="100"/>
    <n v="24"/>
    <n v="0"/>
    <n v="0"/>
    <n v="0"/>
    <n v="0"/>
    <s v="NA"/>
    <s v="NA"/>
    <s v="NA"/>
    <n v="0"/>
    <n v="7"/>
    <n v="2008"/>
    <s v="WD"/>
    <s v="Normal"/>
    <n v="176000"/>
    <m/>
  </r>
  <r>
    <x v="619"/>
    <n v="60"/>
    <s v="RL"/>
    <n v="65"/>
    <n v="7153"/>
    <s v="Pave"/>
    <s v="NA"/>
    <s v="Reg"/>
    <s v="Lvl"/>
    <s v="AllPub"/>
    <s v="Inside"/>
    <s v="Gtl"/>
    <s v="SawyerW"/>
    <s v="Norm"/>
    <s v="Norm"/>
    <s v="1Fam"/>
    <x v="0"/>
    <x v="4"/>
    <n v="5"/>
    <n v="1992"/>
    <n v="1992"/>
    <s v="Gable"/>
    <s v="CompShg"/>
    <s v="VinylSd"/>
    <s v="VinylSd"/>
    <s v="None"/>
    <n v="0"/>
    <s v="Gd"/>
    <s v="Gd"/>
    <s v="PConc"/>
    <s v="Gd"/>
    <s v="TA"/>
    <s v="No"/>
    <s v="ALQ"/>
    <n v="387"/>
    <s v="Unf"/>
    <n v="0"/>
    <n v="374"/>
    <n v="761"/>
    <s v="GasA"/>
    <s v="Ex"/>
    <s v="Y"/>
    <s v="SBrkr"/>
    <n v="810"/>
    <n v="0.51382209756468411"/>
    <x v="1"/>
    <n v="793"/>
    <n v="0"/>
    <n v="1603"/>
    <n v="0"/>
    <n v="0"/>
    <n v="2"/>
    <n v="1"/>
    <n v="3"/>
    <n v="1"/>
    <s v="Gd"/>
    <n v="7"/>
    <s v="Typ"/>
    <n v="0"/>
    <s v="NA"/>
    <s v="Attchd"/>
    <n v="1992"/>
    <s v="RFn"/>
    <n v="2"/>
    <n v="484"/>
    <s v="TA"/>
    <s v="TA"/>
    <s v="Y"/>
    <n v="0"/>
    <n v="124"/>
    <n v="0"/>
    <n v="0"/>
    <n v="0"/>
    <n v="0"/>
    <s v="NA"/>
    <s v="NA"/>
    <s v="NA"/>
    <n v="0"/>
    <n v="7"/>
    <n v="2006"/>
    <s v="WD"/>
    <s v="Normal"/>
    <n v="175900"/>
    <m/>
  </r>
  <r>
    <x v="620"/>
    <n v="120"/>
    <s v="RL"/>
    <n v="51"/>
    <n v="3635"/>
    <s v="Pave"/>
    <s v="NA"/>
    <s v="Reg"/>
    <s v="Lvl"/>
    <s v="AllPub"/>
    <s v="Inside"/>
    <s v="Gtl"/>
    <s v="Blmngtn"/>
    <s v="Norm"/>
    <s v="Norm"/>
    <s v="TwnhsE"/>
    <x v="1"/>
    <x v="3"/>
    <n v="5"/>
    <n v="2007"/>
    <n v="2007"/>
    <s v="Hip"/>
    <s v="CompShg"/>
    <s v="VinylSd"/>
    <s v="VinylSd"/>
    <s v="BrkFace"/>
    <n v="130"/>
    <s v="Gd"/>
    <s v="TA"/>
    <s v="PConc"/>
    <s v="Gd"/>
    <s v="TA"/>
    <s v="No"/>
    <s v="ALQ"/>
    <n v="988"/>
    <s v="Unf"/>
    <n v="0"/>
    <n v="398"/>
    <n v="1386"/>
    <s v="GasA"/>
    <s v="Ex"/>
    <s v="Y"/>
    <s v="SBrkr"/>
    <n v="1569"/>
    <n v="0.5704866713180915"/>
    <x v="0"/>
    <n v="0"/>
    <n v="0"/>
    <n v="1569"/>
    <n v="0"/>
    <n v="1"/>
    <n v="2"/>
    <n v="0"/>
    <n v="1"/>
    <n v="1"/>
    <s v="Gd"/>
    <n v="7"/>
    <s v="Typ"/>
    <n v="1"/>
    <s v="TA"/>
    <s v="Attchd"/>
    <n v="2007"/>
    <s v="RFn"/>
    <n v="3"/>
    <n v="660"/>
    <s v="TA"/>
    <s v="TA"/>
    <s v="Y"/>
    <n v="143"/>
    <n v="20"/>
    <n v="0"/>
    <n v="0"/>
    <n v="0"/>
    <n v="0"/>
    <s v="NA"/>
    <s v="NA"/>
    <s v="NA"/>
    <n v="0"/>
    <n v="5"/>
    <n v="2009"/>
    <s v="WD"/>
    <s v="Normal"/>
    <n v="175900"/>
    <m/>
  </r>
  <r>
    <x v="621"/>
    <n v="20"/>
    <s v="RL"/>
    <n v="78"/>
    <n v="12090"/>
    <s v="Pave"/>
    <s v="NA"/>
    <s v="IR1"/>
    <s v="Lvl"/>
    <s v="AllPub"/>
    <s v="Inside"/>
    <s v="Gtl"/>
    <s v="NWAmes"/>
    <s v="Norm"/>
    <s v="Norm"/>
    <s v="1Fam"/>
    <x v="1"/>
    <x v="4"/>
    <n v="6"/>
    <n v="1981"/>
    <n v="1981"/>
    <s v="Gable"/>
    <s v="CompShg"/>
    <s v="MetalSd"/>
    <s v="MetalSd"/>
    <s v="BrkFace"/>
    <n v="210"/>
    <s v="TA"/>
    <s v="Gd"/>
    <s v="CBlock"/>
    <s v="Gd"/>
    <s v="TA"/>
    <s v="No"/>
    <s v="GLQ"/>
    <n v="588"/>
    <s v="LwQ"/>
    <n v="228"/>
    <n v="606"/>
    <n v="1422"/>
    <s v="GasA"/>
    <s v="TA"/>
    <s v="Y"/>
    <s v="SBrkr"/>
    <n v="1422"/>
    <n v="0.10003634597932221"/>
    <x v="0"/>
    <n v="0"/>
    <n v="0"/>
    <n v="1422"/>
    <n v="0"/>
    <n v="0"/>
    <n v="2"/>
    <n v="0"/>
    <n v="3"/>
    <n v="1"/>
    <s v="Gd"/>
    <n v="7"/>
    <s v="Typ"/>
    <n v="1"/>
    <s v="TA"/>
    <s v="Attchd"/>
    <n v="1981"/>
    <s v="Fin"/>
    <n v="2"/>
    <n v="576"/>
    <s v="TA"/>
    <s v="TA"/>
    <s v="Y"/>
    <n v="276"/>
    <n v="0"/>
    <n v="0"/>
    <n v="0"/>
    <n v="0"/>
    <n v="0"/>
    <s v="NA"/>
    <s v="GdPrv"/>
    <s v="NA"/>
    <n v="0"/>
    <n v="6"/>
    <n v="2008"/>
    <s v="WD"/>
    <s v="Normal"/>
    <n v="175500"/>
    <m/>
  </r>
  <r>
    <x v="622"/>
    <n v="20"/>
    <s v="RL"/>
    <n v="80"/>
    <n v="9600"/>
    <s v="Pave"/>
    <s v="NA"/>
    <s v="Reg"/>
    <s v="Lvl"/>
    <s v="AllPub"/>
    <s v="Inside"/>
    <s v="Gtl"/>
    <s v="NWAmes"/>
    <s v="Norm"/>
    <s v="Norm"/>
    <s v="1Fam"/>
    <x v="1"/>
    <x v="3"/>
    <n v="6"/>
    <n v="1973"/>
    <n v="1973"/>
    <s v="Hip"/>
    <s v="CompShg"/>
    <s v="HdBoard"/>
    <s v="HdBoard"/>
    <s v="BrkFace"/>
    <n v="320"/>
    <s v="TA"/>
    <s v="TA"/>
    <s v="CBlock"/>
    <s v="TA"/>
    <s v="TA"/>
    <s v="No"/>
    <s v="ALQ"/>
    <n v="916"/>
    <s v="Unf"/>
    <n v="0"/>
    <n v="326"/>
    <n v="1242"/>
    <s v="GasA"/>
    <s v="Fa"/>
    <s v="Y"/>
    <s v="SBrkr"/>
    <n v="1242"/>
    <n v="0.92441017141141557"/>
    <x v="0"/>
    <n v="0"/>
    <n v="0"/>
    <n v="1242"/>
    <n v="0"/>
    <n v="0"/>
    <n v="1"/>
    <n v="1"/>
    <n v="3"/>
    <n v="1"/>
    <s v="TA"/>
    <n v="6"/>
    <s v="Typ"/>
    <n v="1"/>
    <s v="TA"/>
    <s v="Attchd"/>
    <n v="1973"/>
    <s v="Unf"/>
    <n v="2"/>
    <n v="528"/>
    <s v="TA"/>
    <s v="TA"/>
    <s v="Y"/>
    <n v="0"/>
    <n v="0"/>
    <n v="0"/>
    <n v="0"/>
    <n v="0"/>
    <n v="0"/>
    <s v="NA"/>
    <s v="NA"/>
    <s v="NA"/>
    <n v="0"/>
    <n v="9"/>
    <n v="2007"/>
    <s v="WD"/>
    <s v="Normal"/>
    <n v="175500"/>
    <m/>
  </r>
  <r>
    <x v="623"/>
    <n v="160"/>
    <s v="RL"/>
    <n v="36"/>
    <n v="2628"/>
    <s v="Pave"/>
    <s v="NA"/>
    <s v="Reg"/>
    <s v="Lvl"/>
    <s v="AllPub"/>
    <s v="Inside"/>
    <s v="Gtl"/>
    <s v="NridgHt"/>
    <s v="Norm"/>
    <s v="Norm"/>
    <s v="Twnhs"/>
    <x v="0"/>
    <x v="3"/>
    <n v="5"/>
    <n v="2003"/>
    <n v="2003"/>
    <s v="Gable"/>
    <s v="CompShg"/>
    <s v="VinylSd"/>
    <s v="Wd Shng"/>
    <s v="Stone"/>
    <n v="106"/>
    <s v="Gd"/>
    <s v="TA"/>
    <s v="PConc"/>
    <s v="Gd"/>
    <s v="TA"/>
    <s v="No"/>
    <s v="Unf"/>
    <n v="0"/>
    <s v="Unf"/>
    <n v="0"/>
    <n v="764"/>
    <n v="764"/>
    <s v="GasA"/>
    <s v="Ex"/>
    <s v="Y"/>
    <s v="SBrkr"/>
    <n v="764"/>
    <n v="0.34456745680887668"/>
    <x v="1"/>
    <n v="862"/>
    <n v="0"/>
    <n v="1626"/>
    <n v="0"/>
    <n v="0"/>
    <n v="2"/>
    <n v="1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6"/>
    <n v="2010"/>
    <s v="WD"/>
    <s v="Normal"/>
    <n v="175500"/>
    <m/>
  </r>
  <r>
    <x v="624"/>
    <n v="60"/>
    <s v="RL"/>
    <n v="90"/>
    <n v="11700"/>
    <s v="Pave"/>
    <s v="NA"/>
    <s v="Reg"/>
    <s v="Lvl"/>
    <s v="AllPub"/>
    <s v="Inside"/>
    <s v="Gtl"/>
    <s v="NWAmes"/>
    <s v="Norm"/>
    <s v="Norm"/>
    <s v="1Fam"/>
    <x v="0"/>
    <x v="4"/>
    <n v="6"/>
    <n v="1968"/>
    <n v="1968"/>
    <s v="Mansard"/>
    <s v="CompShg"/>
    <s v="HdBoard"/>
    <s v="AsphShn"/>
    <s v="BrkFace"/>
    <n v="365"/>
    <s v="Gd"/>
    <s v="TA"/>
    <s v="CBlock"/>
    <s v="TA"/>
    <s v="TA"/>
    <s v="No"/>
    <s v="ALQ"/>
    <n v="384"/>
    <s v="Rec"/>
    <n v="175"/>
    <n v="143"/>
    <n v="702"/>
    <s v="GasA"/>
    <s v="Gd"/>
    <s v="Y"/>
    <s v="SBrkr"/>
    <n v="1041"/>
    <n v="0.19154605591988627"/>
    <x v="1"/>
    <n v="702"/>
    <n v="0"/>
    <n v="1743"/>
    <n v="0"/>
    <n v="1"/>
    <n v="1"/>
    <n v="2"/>
    <n v="3"/>
    <n v="1"/>
    <s v="TA"/>
    <n v="7"/>
    <s v="Typ"/>
    <n v="1"/>
    <s v="Gd"/>
    <s v="Attchd"/>
    <n v="1968"/>
    <s v="Unf"/>
    <n v="2"/>
    <n v="539"/>
    <s v="TA"/>
    <s v="TA"/>
    <s v="Y"/>
    <n v="224"/>
    <n v="0"/>
    <n v="0"/>
    <n v="0"/>
    <n v="0"/>
    <n v="0"/>
    <s v="NA"/>
    <s v="NA"/>
    <s v="NA"/>
    <n v="0"/>
    <n v="6"/>
    <n v="2007"/>
    <s v="WD"/>
    <s v="Normal"/>
    <n v="175000"/>
    <m/>
  </r>
  <r>
    <x v="625"/>
    <n v="20"/>
    <s v="RL"/>
    <n v="130"/>
    <n v="11457"/>
    <s v="Pave"/>
    <s v="NA"/>
    <s v="IR1"/>
    <s v="Lvl"/>
    <s v="AllPub"/>
    <s v="Corner"/>
    <s v="Gtl"/>
    <s v="Timber"/>
    <s v="Norm"/>
    <s v="Norm"/>
    <s v="1Fam"/>
    <x v="1"/>
    <x v="4"/>
    <n v="5"/>
    <n v="1988"/>
    <n v="1988"/>
    <s v="Gable"/>
    <s v="CompShg"/>
    <s v="HdBoard"/>
    <s v="HdBoard"/>
    <s v="None"/>
    <n v="0"/>
    <s v="TA"/>
    <s v="TA"/>
    <s v="CBlock"/>
    <s v="Gd"/>
    <s v="TA"/>
    <s v="Mn"/>
    <s v="GLQ"/>
    <n v="1005"/>
    <s v="Unf"/>
    <n v="0"/>
    <n v="387"/>
    <n v="1392"/>
    <s v="GasA"/>
    <s v="TA"/>
    <s v="Y"/>
    <s v="SBrkr"/>
    <n v="1412"/>
    <n v="0.17216104890397776"/>
    <x v="0"/>
    <n v="0"/>
    <n v="0"/>
    <n v="1412"/>
    <n v="1"/>
    <n v="0"/>
    <n v="2"/>
    <n v="0"/>
    <n v="3"/>
    <n v="1"/>
    <s v="Gd"/>
    <n v="6"/>
    <s v="Typ"/>
    <n v="1"/>
    <s v="TA"/>
    <s v="Attchd"/>
    <n v="1988"/>
    <s v="Unf"/>
    <n v="2"/>
    <n v="576"/>
    <s v="TA"/>
    <s v="TA"/>
    <s v="Y"/>
    <n v="0"/>
    <n v="0"/>
    <n v="169"/>
    <n v="0"/>
    <n v="0"/>
    <n v="0"/>
    <s v="NA"/>
    <s v="NA"/>
    <s v="NA"/>
    <n v="0"/>
    <n v="3"/>
    <n v="2009"/>
    <s v="WD"/>
    <s v="Normal"/>
    <n v="175000"/>
    <m/>
  </r>
  <r>
    <x v="626"/>
    <n v="20"/>
    <s v="RL"/>
    <n v="70"/>
    <n v="12243"/>
    <s v="Pave"/>
    <s v="NA"/>
    <s v="IR1"/>
    <s v="Lvl"/>
    <s v="AllPub"/>
    <s v="Inside"/>
    <s v="Gtl"/>
    <s v="NWAmes"/>
    <s v="Norm"/>
    <s v="Norm"/>
    <s v="1Fam"/>
    <x v="1"/>
    <x v="6"/>
    <n v="6"/>
    <n v="1971"/>
    <n v="1971"/>
    <s v="Gable"/>
    <s v="CompShg"/>
    <s v="Plywood"/>
    <s v="Plywood"/>
    <s v="None"/>
    <n v="0"/>
    <s v="TA"/>
    <s v="TA"/>
    <s v="CBlock"/>
    <s v="Gd"/>
    <s v="TA"/>
    <s v="Av"/>
    <s v="ALQ"/>
    <n v="998"/>
    <s v="Unf"/>
    <n v="0"/>
    <n v="486"/>
    <n v="1484"/>
    <s v="GasA"/>
    <s v="Gd"/>
    <s v="Y"/>
    <s v="SBrkr"/>
    <n v="1484"/>
    <n v="0.10175789757571074"/>
    <x v="0"/>
    <n v="0"/>
    <n v="0"/>
    <n v="1484"/>
    <n v="0"/>
    <n v="0"/>
    <n v="2"/>
    <n v="0"/>
    <n v="3"/>
    <n v="1"/>
    <s v="TA"/>
    <n v="7"/>
    <s v="Typ"/>
    <n v="1"/>
    <s v="TA"/>
    <s v="Attchd"/>
    <n v="1971"/>
    <s v="Unf"/>
    <n v="2"/>
    <n v="487"/>
    <s v="TA"/>
    <s v="TA"/>
    <s v="Y"/>
    <n v="224"/>
    <n v="0"/>
    <n v="0"/>
    <n v="0"/>
    <n v="180"/>
    <n v="0"/>
    <s v="NA"/>
    <s v="NA"/>
    <s v="NA"/>
    <n v="0"/>
    <n v="2"/>
    <n v="2007"/>
    <s v="WD"/>
    <s v="Normal"/>
    <n v="175000"/>
    <m/>
  </r>
  <r>
    <x v="627"/>
    <n v="80"/>
    <s v="RL"/>
    <n v="85"/>
    <n v="10200"/>
    <s v="Pave"/>
    <s v="NA"/>
    <s v="Reg"/>
    <s v="Lvl"/>
    <s v="AllPub"/>
    <s v="Inside"/>
    <s v="Gtl"/>
    <s v="Timber"/>
    <s v="Norm"/>
    <s v="Norm"/>
    <s v="1Fam"/>
    <x v="4"/>
    <x v="4"/>
    <n v="5"/>
    <n v="1988"/>
    <n v="1989"/>
    <s v="Gable"/>
    <s v="CompShg"/>
    <s v="HdBoard"/>
    <s v="HdBoard"/>
    <s v="BrkFace"/>
    <n v="219"/>
    <s v="Gd"/>
    <s v="TA"/>
    <s v="CBlock"/>
    <s v="Gd"/>
    <s v="TA"/>
    <s v="Av"/>
    <s v="GLQ"/>
    <n v="783"/>
    <s v="Unf"/>
    <n v="0"/>
    <n v="678"/>
    <n v="1461"/>
    <s v="GasA"/>
    <s v="Ex"/>
    <s v="Y"/>
    <s v="SBrkr"/>
    <n v="1509"/>
    <n v="0.10583662062778865"/>
    <x v="0"/>
    <n v="0"/>
    <n v="0"/>
    <n v="1509"/>
    <n v="1"/>
    <n v="0"/>
    <n v="2"/>
    <n v="0"/>
    <n v="3"/>
    <n v="1"/>
    <s v="Gd"/>
    <n v="5"/>
    <s v="Typ"/>
    <n v="1"/>
    <s v="Fa"/>
    <s v="Attchd"/>
    <n v="1988"/>
    <s v="RFn"/>
    <n v="2"/>
    <n v="600"/>
    <s v="TA"/>
    <s v="TA"/>
    <s v="Y"/>
    <n v="224"/>
    <n v="0"/>
    <n v="0"/>
    <n v="0"/>
    <n v="0"/>
    <n v="0"/>
    <s v="NA"/>
    <s v="NA"/>
    <s v="NA"/>
    <n v="0"/>
    <n v="8"/>
    <n v="2008"/>
    <s v="WD"/>
    <s v="Abnorml"/>
    <n v="175000"/>
    <m/>
  </r>
  <r>
    <x v="628"/>
    <n v="60"/>
    <s v="RL"/>
    <n v="57"/>
    <n v="21872"/>
    <s v="Pave"/>
    <s v="NA"/>
    <s v="IR2"/>
    <s v="HLS"/>
    <s v="AllPub"/>
    <s v="FR2"/>
    <s v="Gtl"/>
    <s v="Gilbert"/>
    <s v="Norm"/>
    <s v="Norm"/>
    <s v="1Fam"/>
    <x v="0"/>
    <x v="3"/>
    <n v="5"/>
    <n v="1996"/>
    <n v="1997"/>
    <s v="Gable"/>
    <s v="CompShg"/>
    <s v="HdBoard"/>
    <s v="HdBoard"/>
    <s v="None"/>
    <n v="0"/>
    <s v="TA"/>
    <s v="TA"/>
    <s v="PConc"/>
    <s v="Gd"/>
    <s v="TA"/>
    <s v="Gd"/>
    <s v="GLQ"/>
    <n v="604"/>
    <s v="Unf"/>
    <n v="0"/>
    <n v="125"/>
    <n v="729"/>
    <s v="GasA"/>
    <s v="Ex"/>
    <s v="Y"/>
    <s v="SBrkr"/>
    <n v="729"/>
    <n v="0.41818276285059552"/>
    <x v="1"/>
    <n v="717"/>
    <n v="0"/>
    <n v="1446"/>
    <n v="0"/>
    <n v="1"/>
    <n v="2"/>
    <n v="1"/>
    <n v="3"/>
    <n v="1"/>
    <s v="TA"/>
    <n v="6"/>
    <s v="Typ"/>
    <n v="1"/>
    <s v="TA"/>
    <s v="Attchd"/>
    <n v="1996"/>
    <s v="Unf"/>
    <n v="2"/>
    <n v="406"/>
    <s v="TA"/>
    <s v="TA"/>
    <s v="Y"/>
    <n v="264"/>
    <n v="22"/>
    <n v="0"/>
    <n v="0"/>
    <n v="0"/>
    <n v="0"/>
    <s v="NA"/>
    <s v="NA"/>
    <s v="NA"/>
    <n v="0"/>
    <n v="8"/>
    <n v="2008"/>
    <s v="WD"/>
    <s v="Normal"/>
    <n v="175000"/>
    <m/>
  </r>
  <r>
    <x v="629"/>
    <n v="80"/>
    <s v="RL"/>
    <n v="70"/>
    <n v="12886"/>
    <s v="Pave"/>
    <s v="NA"/>
    <s v="IR1"/>
    <s v="Lvl"/>
    <s v="AllPub"/>
    <s v="Inside"/>
    <s v="Gtl"/>
    <s v="Sawyer"/>
    <s v="Norm"/>
    <s v="Norm"/>
    <s v="1Fam"/>
    <x v="4"/>
    <x v="6"/>
    <n v="6"/>
    <n v="1963"/>
    <n v="1999"/>
    <s v="Gable"/>
    <s v="CompShg"/>
    <s v="HdBoard"/>
    <s v="HdBoard"/>
    <s v="None"/>
    <n v="0"/>
    <s v="TA"/>
    <s v="TA"/>
    <s v="CBlock"/>
    <s v="Gd"/>
    <s v="TA"/>
    <s v="Av"/>
    <s v="ALQ"/>
    <n v="444"/>
    <s v="Unf"/>
    <n v="0"/>
    <n v="76"/>
    <n v="520"/>
    <s v="GasA"/>
    <s v="Ex"/>
    <s v="Y"/>
    <s v="SBrkr"/>
    <n v="1464"/>
    <n v="0.39298660353333914"/>
    <x v="0"/>
    <n v="0"/>
    <n v="0"/>
    <n v="1464"/>
    <n v="0"/>
    <n v="1"/>
    <n v="2"/>
    <n v="0"/>
    <n v="3"/>
    <n v="1"/>
    <s v="TA"/>
    <n v="6"/>
    <s v="Min2"/>
    <n v="1"/>
    <s v="TA"/>
    <s v="Attchd"/>
    <n v="1997"/>
    <s v="RFn"/>
    <n v="2"/>
    <n v="480"/>
    <s v="TA"/>
    <s v="TA"/>
    <s v="Y"/>
    <n v="302"/>
    <n v="0"/>
    <n v="0"/>
    <n v="0"/>
    <n v="100"/>
    <n v="0"/>
    <s v="NA"/>
    <s v="NA"/>
    <s v="NA"/>
    <n v="0"/>
    <n v="10"/>
    <n v="2009"/>
    <s v="WD"/>
    <s v="Normal"/>
    <n v="175000"/>
    <m/>
  </r>
  <r>
    <x v="630"/>
    <n v="50"/>
    <s v="RL"/>
    <n v="60"/>
    <n v="7200"/>
    <s v="Pave"/>
    <s v="NA"/>
    <s v="Reg"/>
    <s v="Lvl"/>
    <s v="AllPub"/>
    <s v="Corner"/>
    <s v="Gtl"/>
    <s v="SWISU"/>
    <s v="Feedr"/>
    <s v="Norm"/>
    <s v="1Fam"/>
    <x v="3"/>
    <x v="6"/>
    <n v="7"/>
    <n v="1937"/>
    <n v="1950"/>
    <s v="Gable"/>
    <s v="CompShg"/>
    <s v="Wd Sdng"/>
    <s v="Wd Sdng"/>
    <s v="BrkFace"/>
    <n v="252"/>
    <s v="TA"/>
    <s v="TA"/>
    <s v="BrkTil"/>
    <s v="Gd"/>
    <s v="TA"/>
    <s v="No"/>
    <s v="ALQ"/>
    <n v="569"/>
    <s v="Unf"/>
    <n v="0"/>
    <n v="162"/>
    <n v="731"/>
    <s v="GasA"/>
    <s v="Ex"/>
    <s v="Y"/>
    <s v="SBrkr"/>
    <n v="981"/>
    <n v="0.16307347473031042"/>
    <x v="1"/>
    <n v="787"/>
    <n v="0"/>
    <n v="1768"/>
    <n v="1"/>
    <n v="0"/>
    <n v="1"/>
    <n v="1"/>
    <n v="3"/>
    <n v="1"/>
    <s v="Gd"/>
    <n v="7"/>
    <s v="Typ"/>
    <n v="2"/>
    <s v="TA"/>
    <s v="Detchd"/>
    <n v="1939"/>
    <s v="Unf"/>
    <n v="1"/>
    <n v="240"/>
    <s v="TA"/>
    <s v="TA"/>
    <s v="Y"/>
    <n v="0"/>
    <n v="0"/>
    <n v="264"/>
    <n v="0"/>
    <n v="0"/>
    <n v="0"/>
    <s v="NA"/>
    <s v="MnPrv"/>
    <s v="NA"/>
    <n v="0"/>
    <n v="6"/>
    <n v="2007"/>
    <s v="WD"/>
    <s v="Normal"/>
    <n v="175000"/>
    <m/>
  </r>
  <r>
    <x v="631"/>
    <n v="20"/>
    <s v="RL"/>
    <s v="NA"/>
    <n v="15611"/>
    <s v="Pave"/>
    <s v="NA"/>
    <s v="IR1"/>
    <s v="Lvl"/>
    <s v="AllPub"/>
    <s v="Corner"/>
    <s v="Gtl"/>
    <s v="NWAmes"/>
    <s v="Norm"/>
    <s v="Norm"/>
    <s v="1Fam"/>
    <x v="1"/>
    <x v="6"/>
    <n v="6"/>
    <n v="1977"/>
    <n v="1977"/>
    <s v="Gable"/>
    <s v="CompShg"/>
    <s v="VinylSd"/>
    <s v="VinylSd"/>
    <s v="None"/>
    <n v="0"/>
    <s v="TA"/>
    <s v="TA"/>
    <s v="PConc"/>
    <s v="Gd"/>
    <s v="TA"/>
    <s v="Av"/>
    <s v="ALQ"/>
    <n v="767"/>
    <s v="LwQ"/>
    <n v="93"/>
    <n v="266"/>
    <n v="1126"/>
    <s v="GasA"/>
    <s v="TA"/>
    <s v="Y"/>
    <s v="SBrkr"/>
    <n v="1126"/>
    <n v="0.96356011141787146"/>
    <x v="0"/>
    <n v="0"/>
    <n v="0"/>
    <n v="1126"/>
    <n v="0"/>
    <n v="1"/>
    <n v="2"/>
    <n v="0"/>
    <n v="3"/>
    <n v="1"/>
    <s v="Ex"/>
    <n v="6"/>
    <s v="Typ"/>
    <n v="0"/>
    <s v="NA"/>
    <s v="Attchd"/>
    <n v="1977"/>
    <s v="RFn"/>
    <n v="2"/>
    <n v="540"/>
    <s v="TA"/>
    <s v="TA"/>
    <s v="Y"/>
    <n v="180"/>
    <n v="0"/>
    <n v="0"/>
    <n v="0"/>
    <n v="0"/>
    <n v="0"/>
    <s v="NA"/>
    <s v="NA"/>
    <s v="NA"/>
    <n v="0"/>
    <n v="3"/>
    <n v="2008"/>
    <s v="WD"/>
    <s v="Abnorml"/>
    <n v="175000"/>
    <m/>
  </r>
  <r>
    <x v="632"/>
    <n v="60"/>
    <s v="RL"/>
    <n v="62"/>
    <n v="7917"/>
    <s v="Pave"/>
    <s v="NA"/>
    <s v="Reg"/>
    <s v="Lvl"/>
    <s v="AllPub"/>
    <s v="Inside"/>
    <s v="Gtl"/>
    <s v="Gilbert"/>
    <s v="Norm"/>
    <s v="Norm"/>
    <s v="1Fam"/>
    <x v="0"/>
    <x v="4"/>
    <n v="5"/>
    <n v="1999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0.75154209609365064"/>
    <x v="1"/>
    <n v="694"/>
    <n v="0"/>
    <n v="1647"/>
    <n v="0"/>
    <n v="0"/>
    <n v="2"/>
    <n v="1"/>
    <n v="3"/>
    <n v="1"/>
    <s v="TA"/>
    <n v="7"/>
    <s v="Typ"/>
    <n v="1"/>
    <s v="TA"/>
    <s v="Attchd"/>
    <n v="1999"/>
    <s v="RFn"/>
    <n v="2"/>
    <n v="460"/>
    <s v="TA"/>
    <s v="TA"/>
    <s v="Y"/>
    <n v="0"/>
    <n v="40"/>
    <n v="0"/>
    <n v="0"/>
    <n v="0"/>
    <n v="0"/>
    <s v="NA"/>
    <s v="NA"/>
    <s v="NA"/>
    <n v="0"/>
    <n v="8"/>
    <n v="2007"/>
    <s v="WD"/>
    <s v="Normal"/>
    <n v="175000"/>
    <m/>
  </r>
  <r>
    <x v="633"/>
    <n v="80"/>
    <s v="RL"/>
    <n v="82"/>
    <n v="9020"/>
    <s v="Pave"/>
    <s v="NA"/>
    <s v="Reg"/>
    <s v="Lvl"/>
    <s v="AllPub"/>
    <s v="Inside"/>
    <s v="Gtl"/>
    <s v="NAmes"/>
    <s v="Norm"/>
    <s v="Norm"/>
    <s v="1Fam"/>
    <x v="4"/>
    <x v="4"/>
    <n v="7"/>
    <n v="1966"/>
    <n v="1966"/>
    <s v="Gable"/>
    <s v="CompShg"/>
    <s v="HdBoard"/>
    <s v="HdBoard"/>
    <s v="BrkFace"/>
    <n v="183"/>
    <s v="TA"/>
    <s v="TA"/>
    <s v="CBlock"/>
    <s v="TA"/>
    <s v="TA"/>
    <s v="Gd"/>
    <s v="Rec"/>
    <n v="312"/>
    <s v="ALQ"/>
    <n v="539"/>
    <n v="276"/>
    <n v="1127"/>
    <s v="GasA"/>
    <s v="TA"/>
    <s v="Y"/>
    <s v="SBrkr"/>
    <n v="1165"/>
    <n v="0.82768002885595982"/>
    <x v="0"/>
    <n v="0"/>
    <n v="0"/>
    <n v="1165"/>
    <n v="1"/>
    <n v="0"/>
    <n v="1"/>
    <n v="1"/>
    <n v="3"/>
    <n v="1"/>
    <s v="TA"/>
    <n v="6"/>
    <s v="Typ"/>
    <n v="0"/>
    <s v="NA"/>
    <s v="Attchd"/>
    <n v="1966"/>
    <s v="RFn"/>
    <n v="2"/>
    <n v="490"/>
    <s v="Gd"/>
    <s v="Gd"/>
    <s v="Y"/>
    <n v="0"/>
    <n v="129"/>
    <n v="0"/>
    <n v="0"/>
    <n v="0"/>
    <n v="0"/>
    <s v="NA"/>
    <s v="GdPrv"/>
    <s v="NA"/>
    <n v="0"/>
    <n v="5"/>
    <n v="2008"/>
    <s v="WD"/>
    <s v="Normal"/>
    <n v="174900"/>
    <m/>
  </r>
  <r>
    <x v="634"/>
    <n v="70"/>
    <s v="RL"/>
    <n v="75"/>
    <n v="12000"/>
    <s v="Pave"/>
    <s v="NA"/>
    <s v="Reg"/>
    <s v="Bnk"/>
    <s v="AllPub"/>
    <s v="Inside"/>
    <s v="Gtl"/>
    <s v="Crawfor"/>
    <s v="Norm"/>
    <s v="Norm"/>
    <s v="1Fam"/>
    <x v="0"/>
    <x v="3"/>
    <n v="7"/>
    <n v="1941"/>
    <n v="1950"/>
    <s v="Gable"/>
    <s v="CompShg"/>
    <s v="MetalSd"/>
    <s v="MetalSd"/>
    <s v="None"/>
    <n v="0"/>
    <s v="TA"/>
    <s v="TA"/>
    <s v="CBlock"/>
    <s v="TA"/>
    <s v="TA"/>
    <s v="No"/>
    <s v="Rec"/>
    <n v="275"/>
    <s v="Unf"/>
    <n v="0"/>
    <n v="429"/>
    <n v="704"/>
    <s v="GasA"/>
    <s v="Ex"/>
    <s v="Y"/>
    <s v="SBrkr"/>
    <n v="860"/>
    <n v="0.15399337274837033"/>
    <x v="1"/>
    <n v="704"/>
    <n v="0"/>
    <n v="1564"/>
    <n v="0"/>
    <n v="0"/>
    <n v="1"/>
    <n v="1"/>
    <n v="3"/>
    <n v="1"/>
    <s v="Fa"/>
    <n v="7"/>
    <s v="Typ"/>
    <n v="1"/>
    <s v="Gd"/>
    <s v="Attchd"/>
    <n v="1941"/>
    <s v="Unf"/>
    <n v="1"/>
    <n v="234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74500"/>
    <m/>
  </r>
  <r>
    <x v="635"/>
    <n v="60"/>
    <s v="RL"/>
    <n v="122"/>
    <n v="11911"/>
    <s v="Pave"/>
    <s v="NA"/>
    <s v="IR2"/>
    <s v="Lvl"/>
    <s v="AllPub"/>
    <s v="Inside"/>
    <s v="Gtl"/>
    <s v="Gilbert"/>
    <s v="Norm"/>
    <s v="Norm"/>
    <s v="1Fam"/>
    <x v="0"/>
    <x v="4"/>
    <n v="5"/>
    <n v="2005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684"/>
    <n v="684"/>
    <s v="GasA"/>
    <s v="Ex"/>
    <s v="Y"/>
    <s v="SBrkr"/>
    <n v="684"/>
    <n v="0.57677286846360565"/>
    <x v="1"/>
    <n v="876"/>
    <n v="0"/>
    <n v="1560"/>
    <n v="0"/>
    <n v="0"/>
    <n v="2"/>
    <n v="1"/>
    <n v="3"/>
    <n v="1"/>
    <s v="Gd"/>
    <n v="6"/>
    <s v="Typ"/>
    <n v="1"/>
    <s v="Gd"/>
    <s v="BuiltIn"/>
    <n v="2005"/>
    <s v="Fin"/>
    <n v="2"/>
    <n v="400"/>
    <s v="TA"/>
    <s v="TA"/>
    <s v="Y"/>
    <n v="100"/>
    <n v="38"/>
    <n v="0"/>
    <n v="0"/>
    <n v="0"/>
    <n v="0"/>
    <s v="NA"/>
    <s v="NA"/>
    <s v="NA"/>
    <n v="0"/>
    <n v="3"/>
    <n v="2009"/>
    <s v="WD"/>
    <s v="Normal"/>
    <n v="174000"/>
    <m/>
  </r>
  <r>
    <x v="636"/>
    <n v="20"/>
    <s v="RL"/>
    <n v="80"/>
    <n v="10400"/>
    <s v="Pave"/>
    <s v="NA"/>
    <s v="Reg"/>
    <s v="Lvl"/>
    <s v="AllPub"/>
    <s v="Inside"/>
    <s v="Gtl"/>
    <s v="NWAmes"/>
    <s v="Norm"/>
    <s v="Norm"/>
    <s v="1Fam"/>
    <x v="1"/>
    <x v="3"/>
    <n v="6"/>
    <n v="1970"/>
    <n v="1970"/>
    <s v="Hip"/>
    <s v="CompShg"/>
    <s v="Plywood"/>
    <s v="Plywood"/>
    <s v="BrkFace"/>
    <n v="288"/>
    <s v="TA"/>
    <s v="TA"/>
    <s v="PConc"/>
    <s v="TA"/>
    <s v="TA"/>
    <s v="No"/>
    <s v="Unf"/>
    <n v="0"/>
    <s v="Unf"/>
    <n v="0"/>
    <n v="1304"/>
    <n v="1304"/>
    <s v="GasA"/>
    <s v="Gd"/>
    <s v="Y"/>
    <s v="SBrkr"/>
    <n v="1682"/>
    <n v="0.75088029147365198"/>
    <x v="0"/>
    <n v="0"/>
    <n v="0"/>
    <n v="1682"/>
    <n v="0"/>
    <n v="0"/>
    <n v="2"/>
    <n v="0"/>
    <n v="3"/>
    <n v="1"/>
    <s v="TA"/>
    <n v="7"/>
    <s v="Typ"/>
    <n v="1"/>
    <s v="Gd"/>
    <s v="Attchd"/>
    <n v="1970"/>
    <s v="Unf"/>
    <n v="2"/>
    <n v="530"/>
    <s v="TA"/>
    <s v="TA"/>
    <s v="Y"/>
    <n v="98"/>
    <n v="0"/>
    <n v="0"/>
    <n v="0"/>
    <n v="0"/>
    <n v="0"/>
    <s v="NA"/>
    <s v="MnPrv"/>
    <s v="NA"/>
    <n v="0"/>
    <n v="5"/>
    <n v="2008"/>
    <s v="WD"/>
    <s v="Normal"/>
    <n v="174000"/>
    <m/>
  </r>
  <r>
    <x v="637"/>
    <n v="60"/>
    <s v="RL"/>
    <n v="65"/>
    <n v="8125"/>
    <s v="Pave"/>
    <s v="NA"/>
    <s v="Reg"/>
    <s v="Lvl"/>
    <s v="AllPub"/>
    <s v="Inside"/>
    <s v="Gtl"/>
    <s v="Gilbert"/>
    <s v="Norm"/>
    <s v="Norm"/>
    <s v="1Fam"/>
    <x v="0"/>
    <x v="4"/>
    <n v="5"/>
    <n v="1994"/>
    <n v="1995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702"/>
    <n v="702"/>
    <s v="GasA"/>
    <s v="Gd"/>
    <s v="Y"/>
    <s v="SBrkr"/>
    <n v="702"/>
    <n v="0.82969828918023814"/>
    <x v="1"/>
    <n v="779"/>
    <n v="0"/>
    <n v="1481"/>
    <n v="0"/>
    <n v="0"/>
    <n v="2"/>
    <n v="1"/>
    <n v="3"/>
    <n v="1"/>
    <s v="TA"/>
    <n v="6"/>
    <s v="Typ"/>
    <n v="1"/>
    <s v="TA"/>
    <s v="Attchd"/>
    <n v="1994"/>
    <s v="Fin"/>
    <n v="2"/>
    <n v="343"/>
    <s v="TA"/>
    <s v="TA"/>
    <s v="Y"/>
    <n v="0"/>
    <n v="36"/>
    <n v="0"/>
    <n v="0"/>
    <n v="0"/>
    <n v="0"/>
    <s v="NA"/>
    <s v="NA"/>
    <s v="NA"/>
    <n v="0"/>
    <n v="3"/>
    <n v="2009"/>
    <s v="WD"/>
    <s v="Normal"/>
    <n v="174000"/>
    <m/>
  </r>
  <r>
    <x v="638"/>
    <n v="60"/>
    <s v="RL"/>
    <n v="149"/>
    <n v="12589"/>
    <s v="Pave"/>
    <s v="NA"/>
    <s v="IR2"/>
    <s v="Lvl"/>
    <s v="AllPub"/>
    <s v="Inside"/>
    <s v="Gtl"/>
    <s v="Gilbert"/>
    <s v="Norm"/>
    <s v="Norm"/>
    <s v="1Fam"/>
    <x v="0"/>
    <x v="4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42"/>
    <n v="742"/>
    <s v="GasA"/>
    <s v="Ex"/>
    <s v="Y"/>
    <s v="SBrkr"/>
    <n v="742"/>
    <n v="2.9959877318610495E-3"/>
    <x v="1"/>
    <n v="742"/>
    <n v="0"/>
    <n v="1484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36"/>
    <n v="24"/>
    <n v="0"/>
    <n v="0"/>
    <n v="0"/>
    <n v="0"/>
    <s v="NA"/>
    <s v="NA"/>
    <s v="NA"/>
    <n v="0"/>
    <n v="6"/>
    <n v="2009"/>
    <s v="WD"/>
    <s v="Normal"/>
    <n v="174000"/>
    <m/>
  </r>
  <r>
    <x v="639"/>
    <n v="120"/>
    <s v="RL"/>
    <n v="53"/>
    <n v="3684"/>
    <s v="Pave"/>
    <s v="NA"/>
    <s v="Reg"/>
    <s v="Lvl"/>
    <s v="AllPub"/>
    <s v="Inside"/>
    <s v="Gtl"/>
    <s v="Blmngtn"/>
    <s v="Norm"/>
    <s v="Norm"/>
    <s v="TwnhsE"/>
    <x v="1"/>
    <x v="3"/>
    <n v="5"/>
    <n v="2007"/>
    <n v="2007"/>
    <s v="Hip"/>
    <s v="CompShg"/>
    <s v="VinylSd"/>
    <s v="VinylSd"/>
    <s v="BrkFace"/>
    <n v="130"/>
    <s v="Gd"/>
    <s v="TA"/>
    <s v="PConc"/>
    <s v="Gd"/>
    <s v="TA"/>
    <s v="No"/>
    <s v="Unf"/>
    <n v="0"/>
    <s v="Unf"/>
    <n v="0"/>
    <n v="1373"/>
    <n v="1373"/>
    <s v="GasA"/>
    <s v="Ex"/>
    <s v="Y"/>
    <s v="SBrkr"/>
    <n v="1555"/>
    <n v="0.62860492701109238"/>
    <x v="0"/>
    <n v="0"/>
    <n v="0"/>
    <n v="1555"/>
    <n v="0"/>
    <n v="0"/>
    <n v="2"/>
    <n v="0"/>
    <n v="2"/>
    <n v="1"/>
    <s v="Gd"/>
    <n v="7"/>
    <s v="Typ"/>
    <n v="1"/>
    <s v="TA"/>
    <s v="Attchd"/>
    <n v="2007"/>
    <s v="Fin"/>
    <n v="3"/>
    <n v="660"/>
    <s v="TA"/>
    <s v="TA"/>
    <s v="Y"/>
    <n v="143"/>
    <n v="20"/>
    <n v="0"/>
    <n v="0"/>
    <n v="0"/>
    <n v="0"/>
    <s v="NA"/>
    <s v="NA"/>
    <s v="NA"/>
    <n v="0"/>
    <n v="6"/>
    <n v="2009"/>
    <s v="WD"/>
    <s v="Normal"/>
    <n v="174000"/>
    <m/>
  </r>
  <r>
    <x v="640"/>
    <n v="160"/>
    <s v="FV"/>
    <n v="24"/>
    <n v="2645"/>
    <s v="Pave"/>
    <s v="Pave"/>
    <s v="Reg"/>
    <s v="Lvl"/>
    <s v="AllPub"/>
    <s v="Inside"/>
    <s v="Gtl"/>
    <s v="Somerst"/>
    <s v="Norm"/>
    <s v="Norm"/>
    <s v="Twnhs"/>
    <x v="0"/>
    <x v="2"/>
    <n v="5"/>
    <n v="1999"/>
    <n v="2000"/>
    <s v="Gable"/>
    <s v="CompShg"/>
    <s v="MetalSd"/>
    <s v="MetalSd"/>
    <s v="BrkFace"/>
    <n v="456"/>
    <s v="Gd"/>
    <s v="TA"/>
    <s v="PConc"/>
    <s v="Gd"/>
    <s v="TA"/>
    <s v="No"/>
    <s v="Unf"/>
    <n v="0"/>
    <s v="Unf"/>
    <n v="0"/>
    <n v="776"/>
    <n v="776"/>
    <s v="GasA"/>
    <s v="Ex"/>
    <s v="Y"/>
    <s v="SBrkr"/>
    <n v="764"/>
    <n v="0.89629734104133119"/>
    <x v="1"/>
    <n v="677"/>
    <n v="0"/>
    <n v="1441"/>
    <n v="0"/>
    <n v="0"/>
    <n v="2"/>
    <n v="1"/>
    <n v="2"/>
    <n v="1"/>
    <s v="Gd"/>
    <n v="5"/>
    <s v="Typ"/>
    <n v="0"/>
    <s v="NA"/>
    <s v="Detchd"/>
    <n v="1999"/>
    <s v="Unf"/>
    <n v="2"/>
    <n v="492"/>
    <s v="TA"/>
    <s v="TA"/>
    <s v="Y"/>
    <n v="206"/>
    <n v="0"/>
    <n v="0"/>
    <n v="0"/>
    <n v="0"/>
    <n v="0"/>
    <s v="NA"/>
    <s v="NA"/>
    <s v="NA"/>
    <n v="0"/>
    <n v="11"/>
    <n v="2007"/>
    <s v="WD"/>
    <s v="Normal"/>
    <n v="174000"/>
    <m/>
  </r>
  <r>
    <x v="641"/>
    <n v="20"/>
    <s v="RL"/>
    <n v="80"/>
    <n v="8400"/>
    <s v="Pave"/>
    <s v="NA"/>
    <s v="Reg"/>
    <s v="Lvl"/>
    <s v="AllPub"/>
    <s v="Inside"/>
    <s v="Gtl"/>
    <s v="NAmes"/>
    <s v="Norm"/>
    <s v="Norm"/>
    <s v="1Fam"/>
    <x v="1"/>
    <x v="4"/>
    <n v="9"/>
    <n v="1962"/>
    <n v="2005"/>
    <s v="Gable"/>
    <s v="CompShg"/>
    <s v="Wd Sdng"/>
    <s v="Wd Sdng"/>
    <s v="BrkFace"/>
    <n v="237"/>
    <s v="Gd"/>
    <s v="Gd"/>
    <s v="CBlock"/>
    <s v="TA"/>
    <s v="TA"/>
    <s v="No"/>
    <s v="Unf"/>
    <n v="0"/>
    <s v="Unf"/>
    <n v="0"/>
    <n v="1319"/>
    <n v="1319"/>
    <s v="GasA"/>
    <s v="TA"/>
    <s v="Y"/>
    <s v="SBrkr"/>
    <n v="1537"/>
    <n v="0.30975263815011644"/>
    <x v="0"/>
    <n v="0"/>
    <n v="0"/>
    <n v="1537"/>
    <n v="1"/>
    <n v="0"/>
    <n v="1"/>
    <n v="1"/>
    <n v="3"/>
    <n v="1"/>
    <s v="Gd"/>
    <n v="7"/>
    <s v="Typ"/>
    <n v="1"/>
    <s v="Gd"/>
    <s v="Attchd"/>
    <n v="1962"/>
    <s v="RFn"/>
    <n v="2"/>
    <n v="462"/>
    <s v="TA"/>
    <s v="TA"/>
    <s v="Y"/>
    <n v="0"/>
    <n v="36"/>
    <n v="0"/>
    <n v="0"/>
    <n v="0"/>
    <n v="0"/>
    <s v="NA"/>
    <s v="GdPrv"/>
    <s v="NA"/>
    <n v="0"/>
    <n v="7"/>
    <n v="2008"/>
    <s v="COD"/>
    <s v="Abnorml"/>
    <n v="174000"/>
    <m/>
  </r>
  <r>
    <x v="642"/>
    <n v="60"/>
    <s v="RL"/>
    <n v="68"/>
    <n v="8846"/>
    <s v="Pave"/>
    <s v="NA"/>
    <s v="Reg"/>
    <s v="Lvl"/>
    <s v="AllPub"/>
    <s v="Inside"/>
    <s v="Gtl"/>
    <s v="CollgCr"/>
    <s v="Norm"/>
    <s v="Norm"/>
    <s v="1Fam"/>
    <x v="0"/>
    <x v="4"/>
    <n v="5"/>
    <n v="2005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50"/>
    <n v="750"/>
    <s v="GasA"/>
    <s v="Ex"/>
    <s v="Y"/>
    <s v="SBrkr"/>
    <n v="750"/>
    <n v="0.47983641399855936"/>
    <x v="1"/>
    <n v="750"/>
    <n v="0"/>
    <n v="1500"/>
    <n v="0"/>
    <n v="0"/>
    <n v="2"/>
    <n v="1"/>
    <n v="3"/>
    <n v="1"/>
    <s v="Gd"/>
    <n v="6"/>
    <s v="Typ"/>
    <n v="0"/>
    <s v="NA"/>
    <s v="Attchd"/>
    <n v="2005"/>
    <s v="RFn"/>
    <n v="2"/>
    <n v="564"/>
    <s v="TA"/>
    <s v="TA"/>
    <s v="Y"/>
    <n v="0"/>
    <n v="35"/>
    <n v="0"/>
    <n v="0"/>
    <n v="0"/>
    <n v="0"/>
    <s v="NA"/>
    <s v="NA"/>
    <s v="NA"/>
    <n v="0"/>
    <n v="8"/>
    <n v="2006"/>
    <s v="New"/>
    <s v="Partial"/>
    <n v="173900"/>
    <m/>
  </r>
  <r>
    <x v="643"/>
    <n v="160"/>
    <s v="FV"/>
    <n v="30"/>
    <n v="3000"/>
    <s v="Pave"/>
    <s v="Pave"/>
    <s v="Reg"/>
    <s v="Lvl"/>
    <s v="AllPub"/>
    <s v="Inside"/>
    <s v="Gtl"/>
    <s v="Somerst"/>
    <s v="Norm"/>
    <s v="Norm"/>
    <s v="TwnhsE"/>
    <x v="0"/>
    <x v="4"/>
    <n v="5"/>
    <n v="2009"/>
    <n v="2009"/>
    <s v="Gable"/>
    <s v="CompShg"/>
    <s v="VinylSd"/>
    <s v="VinylSd"/>
    <s v="Stone"/>
    <n v="76"/>
    <s v="Gd"/>
    <s v="TA"/>
    <s v="PConc"/>
    <s v="Gd"/>
    <s v="TA"/>
    <s v="Av"/>
    <s v="GLQ"/>
    <n v="294"/>
    <s v="Unf"/>
    <n v="0"/>
    <n v="318"/>
    <n v="612"/>
    <s v="GasA"/>
    <s v="Ex"/>
    <s v="Y"/>
    <s v="SBrkr"/>
    <n v="612"/>
    <n v="0.85934250317997041"/>
    <x v="1"/>
    <n v="612"/>
    <n v="0"/>
    <n v="1224"/>
    <n v="0"/>
    <n v="0"/>
    <n v="2"/>
    <n v="1"/>
    <n v="2"/>
    <n v="1"/>
    <s v="Gd"/>
    <n v="4"/>
    <s v="Typ"/>
    <n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n v="6"/>
    <n v="2009"/>
    <s v="New"/>
    <s v="Partial"/>
    <n v="173733"/>
    <m/>
  </r>
  <r>
    <x v="644"/>
    <n v="60"/>
    <s v="RL"/>
    <n v="64"/>
    <n v="8633"/>
    <s v="Pave"/>
    <s v="NA"/>
    <s v="Reg"/>
    <s v="Lvl"/>
    <s v="AllPub"/>
    <s v="FR2"/>
    <s v="Gtl"/>
    <s v="CollgCr"/>
    <s v="Norm"/>
    <s v="Norm"/>
    <s v="1Fam"/>
    <x v="0"/>
    <x v="4"/>
    <n v="5"/>
    <n v="2005"/>
    <n v="2005"/>
    <s v="Gable"/>
    <s v="CompShg"/>
    <s v="VinylSd"/>
    <s v="VinylSd"/>
    <s v="None"/>
    <n v="0"/>
    <s v="Gd"/>
    <s v="TA"/>
    <s v="PConc"/>
    <s v="Gd"/>
    <s v="TA"/>
    <s v="No"/>
    <s v="GLQ"/>
    <n v="193"/>
    <s v="Unf"/>
    <n v="0"/>
    <n v="545"/>
    <n v="738"/>
    <s v="GasA"/>
    <s v="Ex"/>
    <s v="Y"/>
    <s v="SBrkr"/>
    <n v="738"/>
    <n v="0.7628279580391355"/>
    <x v="1"/>
    <n v="738"/>
    <n v="0"/>
    <n v="1476"/>
    <n v="1"/>
    <n v="0"/>
    <n v="2"/>
    <n v="1"/>
    <n v="3"/>
    <n v="1"/>
    <s v="Gd"/>
    <n v="7"/>
    <s v="Typ"/>
    <n v="0"/>
    <s v="NA"/>
    <s v="Attchd"/>
    <n v="2005"/>
    <s v="Fin"/>
    <n v="2"/>
    <n v="540"/>
    <s v="TA"/>
    <s v="TA"/>
    <s v="Y"/>
    <n v="100"/>
    <n v="35"/>
    <n v="0"/>
    <n v="0"/>
    <n v="0"/>
    <n v="0"/>
    <s v="NA"/>
    <s v="NA"/>
    <s v="NA"/>
    <n v="0"/>
    <n v="2"/>
    <n v="2009"/>
    <s v="WD"/>
    <s v="Normal"/>
    <n v="173500"/>
    <m/>
  </r>
  <r>
    <x v="645"/>
    <n v="80"/>
    <s v="RL"/>
    <s v="NA"/>
    <n v="9947"/>
    <s v="Pave"/>
    <s v="NA"/>
    <s v="IR1"/>
    <s v="Lvl"/>
    <s v="AllPub"/>
    <s v="CulDSac"/>
    <s v="Gtl"/>
    <s v="Mitchel"/>
    <s v="Norm"/>
    <s v="Norm"/>
    <s v="1Fam"/>
    <x v="4"/>
    <x v="3"/>
    <n v="5"/>
    <n v="1990"/>
    <n v="1991"/>
    <s v="Gable"/>
    <s v="CompShg"/>
    <s v="HdBoard"/>
    <s v="HdBoard"/>
    <s v="None"/>
    <n v="0"/>
    <s v="TA"/>
    <s v="TA"/>
    <s v="PConc"/>
    <s v="Gd"/>
    <s v="TA"/>
    <s v="Av"/>
    <s v="GLQ"/>
    <n v="611"/>
    <s v="Unf"/>
    <n v="0"/>
    <n v="577"/>
    <n v="1188"/>
    <s v="GasA"/>
    <s v="Ex"/>
    <s v="Y"/>
    <s v="SBrkr"/>
    <n v="1217"/>
    <n v="0.41553126866893997"/>
    <x v="0"/>
    <n v="0"/>
    <n v="0"/>
    <n v="1217"/>
    <n v="1"/>
    <n v="0"/>
    <n v="2"/>
    <n v="0"/>
    <n v="3"/>
    <n v="1"/>
    <s v="Gd"/>
    <n v="6"/>
    <s v="Typ"/>
    <n v="0"/>
    <s v="NA"/>
    <s v="Attchd"/>
    <n v="1990"/>
    <s v="Unf"/>
    <n v="2"/>
    <n v="497"/>
    <s v="TA"/>
    <s v="TA"/>
    <s v="Y"/>
    <n v="168"/>
    <n v="27"/>
    <n v="0"/>
    <n v="0"/>
    <n v="0"/>
    <n v="0"/>
    <s v="NA"/>
    <s v="GdPrv"/>
    <s v="NA"/>
    <n v="0"/>
    <n v="6"/>
    <n v="2009"/>
    <s v="WD"/>
    <s v="Normal"/>
    <n v="173000"/>
    <m/>
  </r>
  <r>
    <x v="646"/>
    <n v="60"/>
    <s v="RL"/>
    <n v="65"/>
    <n v="8366"/>
    <s v="Pave"/>
    <s v="NA"/>
    <s v="IR1"/>
    <s v="Lvl"/>
    <s v="AllPub"/>
    <s v="Inside"/>
    <s v="Gtl"/>
    <s v="SawyerW"/>
    <s v="Norm"/>
    <s v="Norm"/>
    <s v="1Fam"/>
    <x v="0"/>
    <x v="4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0.23590796198710962"/>
    <x v="1"/>
    <n v="842"/>
    <n v="0"/>
    <n v="1640"/>
    <n v="0"/>
    <n v="0"/>
    <n v="2"/>
    <n v="1"/>
    <n v="3"/>
    <n v="1"/>
    <s v="Gd"/>
    <n v="6"/>
    <s v="Typ"/>
    <n v="0"/>
    <s v="NA"/>
    <s v="Attchd"/>
    <n v="2004"/>
    <s v="RFn"/>
    <n v="2"/>
    <n v="520"/>
    <s v="TA"/>
    <s v="TA"/>
    <s v="Y"/>
    <n v="138"/>
    <n v="45"/>
    <n v="0"/>
    <n v="0"/>
    <n v="0"/>
    <n v="0"/>
    <s v="NA"/>
    <s v="NA"/>
    <s v="NA"/>
    <n v="0"/>
    <n v="12"/>
    <n v="2008"/>
    <s v="WD"/>
    <s v="Normal"/>
    <n v="173000"/>
    <m/>
  </r>
  <r>
    <x v="647"/>
    <n v="20"/>
    <s v="RL"/>
    <s v="NA"/>
    <n v="9248"/>
    <s v="Pave"/>
    <s v="NA"/>
    <s v="IR1"/>
    <s v="Lvl"/>
    <s v="AllPub"/>
    <s v="Inside"/>
    <s v="Gtl"/>
    <s v="Gilbert"/>
    <s v="Norm"/>
    <s v="Norm"/>
    <s v="1Fam"/>
    <x v="1"/>
    <x v="4"/>
    <n v="6"/>
    <n v="1992"/>
    <n v="1992"/>
    <s v="Gable"/>
    <s v="CompShg"/>
    <s v="HdBoard"/>
    <s v="HdBoard"/>
    <s v="BrkFace"/>
    <n v="106"/>
    <s v="TA"/>
    <s v="TA"/>
    <s v="PConc"/>
    <s v="Gd"/>
    <s v="TA"/>
    <s v="No"/>
    <s v="GLQ"/>
    <n v="560"/>
    <s v="Unf"/>
    <n v="0"/>
    <n v="598"/>
    <n v="1158"/>
    <s v="GasA"/>
    <s v="Gd"/>
    <s v="Y"/>
    <s v="SBrkr"/>
    <n v="1167"/>
    <n v="2.256999489522904E-2"/>
    <x v="0"/>
    <n v="0"/>
    <n v="0"/>
    <n v="1167"/>
    <n v="1"/>
    <n v="0"/>
    <n v="2"/>
    <n v="0"/>
    <n v="3"/>
    <n v="1"/>
    <s v="Gd"/>
    <n v="6"/>
    <s v="Typ"/>
    <n v="0"/>
    <s v="NA"/>
    <s v="Attchd"/>
    <n v="1992"/>
    <s v="RFn"/>
    <n v="2"/>
    <n v="400"/>
    <s v="TA"/>
    <s v="TA"/>
    <s v="Y"/>
    <n v="120"/>
    <n v="26"/>
    <n v="0"/>
    <n v="0"/>
    <n v="0"/>
    <n v="0"/>
    <s v="NA"/>
    <s v="NA"/>
    <s v="NA"/>
    <n v="0"/>
    <n v="7"/>
    <n v="2009"/>
    <s v="WD"/>
    <s v="Normal"/>
    <n v="173000"/>
    <m/>
  </r>
  <r>
    <x v="648"/>
    <n v="120"/>
    <s v="RL"/>
    <s v="NA"/>
    <n v="2887"/>
    <s v="Pave"/>
    <s v="NA"/>
    <s v="Reg"/>
    <s v="HLS"/>
    <s v="AllPub"/>
    <s v="Inside"/>
    <s v="Gtl"/>
    <s v="ClearCr"/>
    <s v="Norm"/>
    <s v="Norm"/>
    <s v="1Fam"/>
    <x v="1"/>
    <x v="4"/>
    <n v="5"/>
    <n v="1996"/>
    <n v="1997"/>
    <s v="Gable"/>
    <s v="CompShg"/>
    <s v="Wd Sdng"/>
    <s v="Wd Sdng"/>
    <s v="None"/>
    <n v="0"/>
    <s v="TA"/>
    <s v="TA"/>
    <s v="PConc"/>
    <s v="Gd"/>
    <s v="TA"/>
    <s v="Mn"/>
    <s v="GLQ"/>
    <n v="1003"/>
    <s v="Unf"/>
    <n v="0"/>
    <n v="288"/>
    <n v="1291"/>
    <s v="GasA"/>
    <s v="Ex"/>
    <s v="Y"/>
    <s v="SBrkr"/>
    <n v="1291"/>
    <n v="0.99334825290249595"/>
    <x v="0"/>
    <n v="0"/>
    <n v="0"/>
    <n v="1291"/>
    <n v="1"/>
    <n v="0"/>
    <n v="1"/>
    <n v="0"/>
    <n v="2"/>
    <n v="1"/>
    <s v="Gd"/>
    <n v="6"/>
    <s v="Typ"/>
    <n v="1"/>
    <s v="Gd"/>
    <s v="Attchd"/>
    <n v="1996"/>
    <s v="Unf"/>
    <n v="2"/>
    <n v="431"/>
    <s v="TA"/>
    <s v="TA"/>
    <s v="Y"/>
    <n v="307"/>
    <n v="0"/>
    <n v="0"/>
    <n v="0"/>
    <n v="0"/>
    <n v="0"/>
    <s v="NA"/>
    <s v="NA"/>
    <s v="NA"/>
    <n v="0"/>
    <n v="11"/>
    <n v="2008"/>
    <s v="WD"/>
    <s v="Normal"/>
    <n v="173000"/>
    <m/>
  </r>
  <r>
    <x v="649"/>
    <n v="160"/>
    <s v="RL"/>
    <n v="36"/>
    <n v="2268"/>
    <s v="Pave"/>
    <s v="NA"/>
    <s v="Reg"/>
    <s v="Lvl"/>
    <s v="AllPub"/>
    <s v="Inside"/>
    <s v="Gtl"/>
    <s v="NridgHt"/>
    <s v="Norm"/>
    <s v="Norm"/>
    <s v="Twnhs"/>
    <x v="0"/>
    <x v="3"/>
    <n v="5"/>
    <n v="2003"/>
    <n v="2004"/>
    <s v="Gable"/>
    <s v="CompShg"/>
    <s v="VinylSd"/>
    <s v="Wd Shng"/>
    <s v="Stone"/>
    <n v="106"/>
    <s v="Gd"/>
    <s v="TA"/>
    <s v="PConc"/>
    <s v="Gd"/>
    <s v="TA"/>
    <s v="No"/>
    <s v="GLQ"/>
    <n v="567"/>
    <s v="Unf"/>
    <n v="0"/>
    <n v="197"/>
    <n v="764"/>
    <s v="GasA"/>
    <s v="Ex"/>
    <s v="Y"/>
    <s v="SBrkr"/>
    <n v="764"/>
    <n v="0.99399935671158279"/>
    <x v="1"/>
    <n v="862"/>
    <n v="0"/>
    <n v="1626"/>
    <n v="0"/>
    <n v="0"/>
    <n v="2"/>
    <n v="0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7"/>
    <n v="2009"/>
    <s v="WD"/>
    <s v="Normal"/>
    <n v="173000"/>
    <m/>
  </r>
  <r>
    <x v="650"/>
    <n v="60"/>
    <s v="RL"/>
    <s v="NA"/>
    <n v="9130"/>
    <s v="Pave"/>
    <s v="NA"/>
    <s v="Reg"/>
    <s v="Lvl"/>
    <s v="AllPub"/>
    <s v="Inside"/>
    <s v="Gtl"/>
    <s v="NWAmes"/>
    <s v="Feedr"/>
    <s v="Norm"/>
    <s v="1Fam"/>
    <x v="0"/>
    <x v="4"/>
    <n v="8"/>
    <n v="1966"/>
    <n v="2000"/>
    <s v="Hip"/>
    <s v="CompShg"/>
    <s v="HdBoard"/>
    <s v="HdBoard"/>
    <s v="BrkFace"/>
    <n v="252"/>
    <s v="TA"/>
    <s v="TA"/>
    <s v="CBlock"/>
    <s v="TA"/>
    <s v="TA"/>
    <s v="No"/>
    <s v="GLQ"/>
    <n v="400"/>
    <s v="Rec"/>
    <n v="64"/>
    <n v="336"/>
    <n v="800"/>
    <s v="GasA"/>
    <s v="Gd"/>
    <s v="Y"/>
    <s v="SBrkr"/>
    <n v="800"/>
    <n v="3.7183927458542376E-2"/>
    <x v="1"/>
    <n v="832"/>
    <n v="0"/>
    <n v="1632"/>
    <n v="0"/>
    <n v="1"/>
    <n v="1"/>
    <n v="1"/>
    <n v="4"/>
    <n v="1"/>
    <s v="Gd"/>
    <n v="7"/>
    <s v="Typ"/>
    <n v="0"/>
    <s v="NA"/>
    <s v="Attchd"/>
    <n v="1966"/>
    <s v="Unf"/>
    <n v="2"/>
    <n v="484"/>
    <s v="TA"/>
    <s v="TA"/>
    <s v="Y"/>
    <n v="0"/>
    <n v="40"/>
    <n v="0"/>
    <n v="0"/>
    <n v="0"/>
    <n v="0"/>
    <s v="NA"/>
    <s v="NA"/>
    <s v="NA"/>
    <n v="0"/>
    <n v="7"/>
    <n v="2008"/>
    <s v="WD"/>
    <s v="Normal"/>
    <n v="173000"/>
    <m/>
  </r>
  <r>
    <x v="651"/>
    <n v="60"/>
    <s v="RL"/>
    <n v="58"/>
    <n v="10852"/>
    <s v="Pave"/>
    <s v="NA"/>
    <s v="IR1"/>
    <s v="Lvl"/>
    <s v="AllPub"/>
    <s v="Inside"/>
    <s v="Gtl"/>
    <s v="Gilbert"/>
    <s v="RRAn"/>
    <s v="Norm"/>
    <s v="1Fam"/>
    <x v="0"/>
    <x v="4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786"/>
    <s v="Unf"/>
    <n v="0"/>
    <n v="173"/>
    <n v="959"/>
    <s v="GasA"/>
    <s v="Ex"/>
    <s v="Y"/>
    <s v="SBrkr"/>
    <n v="959"/>
    <n v="0.19342569126685927"/>
    <x v="1"/>
    <n v="712"/>
    <n v="0"/>
    <n v="1671"/>
    <n v="1"/>
    <n v="0"/>
    <n v="2"/>
    <n v="1"/>
    <n v="3"/>
    <n v="1"/>
    <s v="TA"/>
    <n v="7"/>
    <s v="Typ"/>
    <n v="1"/>
    <s v="TA"/>
    <s v="Attchd"/>
    <n v="2000"/>
    <s v="Fin"/>
    <n v="2"/>
    <n v="472"/>
    <s v="TA"/>
    <s v="TA"/>
    <s v="Y"/>
    <n v="0"/>
    <n v="38"/>
    <n v="0"/>
    <n v="0"/>
    <n v="0"/>
    <n v="0"/>
    <s v="NA"/>
    <s v="NA"/>
    <s v="NA"/>
    <n v="0"/>
    <n v="2"/>
    <n v="2006"/>
    <s v="WD"/>
    <s v="Normal"/>
    <n v="173000"/>
    <m/>
  </r>
  <r>
    <x v="652"/>
    <n v="60"/>
    <s v="RL"/>
    <n v="105"/>
    <n v="15578"/>
    <s v="Pave"/>
    <s v="NA"/>
    <s v="IR1"/>
    <s v="Lvl"/>
    <s v="AllPub"/>
    <s v="Corner"/>
    <s v="Gtl"/>
    <s v="Gilbert"/>
    <s v="Norm"/>
    <s v="Norm"/>
    <s v="1Fam"/>
    <x v="0"/>
    <x v="4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Gd"/>
    <s v="Y"/>
    <s v="SBrkr"/>
    <n v="728"/>
    <n v="0.37357947922213819"/>
    <x v="1"/>
    <n v="728"/>
    <n v="0"/>
    <n v="1456"/>
    <n v="0"/>
    <n v="0"/>
    <n v="2"/>
    <n v="1"/>
    <n v="3"/>
    <n v="1"/>
    <s v="TA"/>
    <n v="8"/>
    <s v="Typ"/>
    <n v="0"/>
    <s v="NA"/>
    <s v="Attchd"/>
    <n v="2006"/>
    <s v="RFn"/>
    <n v="2"/>
    <n v="429"/>
    <s v="TA"/>
    <s v="TA"/>
    <s v="Y"/>
    <n v="0"/>
    <n v="0"/>
    <n v="0"/>
    <n v="0"/>
    <n v="0"/>
    <n v="0"/>
    <s v="NA"/>
    <s v="NA"/>
    <s v="NA"/>
    <n v="0"/>
    <n v="5"/>
    <n v="2006"/>
    <s v="New"/>
    <s v="Partial"/>
    <n v="172785"/>
    <m/>
  </r>
  <r>
    <x v="653"/>
    <n v="160"/>
    <s v="FV"/>
    <n v="24"/>
    <n v="2645"/>
    <s v="Pave"/>
    <s v="Pave"/>
    <s v="Reg"/>
    <s v="Lvl"/>
    <s v="AllPub"/>
    <s v="Inside"/>
    <s v="Gtl"/>
    <s v="Somerst"/>
    <s v="Norm"/>
    <s v="Norm"/>
    <s v="Twnhs"/>
    <x v="0"/>
    <x v="2"/>
    <n v="5"/>
    <n v="1999"/>
    <n v="2000"/>
    <s v="Gable"/>
    <s v="CompShg"/>
    <s v="MetalSd"/>
    <s v="MetalSd"/>
    <s v="BrkFace"/>
    <n v="456"/>
    <s v="Gd"/>
    <s v="TA"/>
    <s v="PConc"/>
    <s v="Gd"/>
    <s v="TA"/>
    <s v="No"/>
    <s v="GLQ"/>
    <n v="649"/>
    <s v="Unf"/>
    <n v="0"/>
    <n v="321"/>
    <n v="970"/>
    <s v="GasA"/>
    <s v="Ex"/>
    <s v="Y"/>
    <s v="SBrkr"/>
    <n v="983"/>
    <n v="0.77660966123341679"/>
    <x v="1"/>
    <n v="756"/>
    <n v="0"/>
    <n v="1739"/>
    <n v="1"/>
    <n v="0"/>
    <n v="2"/>
    <n v="1"/>
    <n v="3"/>
    <n v="1"/>
    <s v="Gd"/>
    <n v="7"/>
    <s v="Typ"/>
    <n v="0"/>
    <s v="NA"/>
    <s v="Attchd"/>
    <n v="1999"/>
    <s v="Fin"/>
    <n v="2"/>
    <n v="480"/>
    <s v="TA"/>
    <s v="TA"/>
    <s v="Y"/>
    <n v="115"/>
    <n v="0"/>
    <n v="0"/>
    <n v="0"/>
    <n v="0"/>
    <n v="0"/>
    <s v="NA"/>
    <s v="NA"/>
    <s v="NA"/>
    <n v="0"/>
    <n v="8"/>
    <n v="2009"/>
    <s v="WD"/>
    <s v="Abnorml"/>
    <n v="172500"/>
    <m/>
  </r>
  <r>
    <x v="654"/>
    <n v="50"/>
    <s v="RL"/>
    <s v="NA"/>
    <n v="13650"/>
    <s v="Pave"/>
    <s v="NA"/>
    <s v="Reg"/>
    <s v="Lvl"/>
    <s v="AllPub"/>
    <s v="Inside"/>
    <s v="Gtl"/>
    <s v="Sawyer"/>
    <s v="Norm"/>
    <s v="Norm"/>
    <s v="1Fam"/>
    <x v="3"/>
    <x v="6"/>
    <n v="5"/>
    <n v="1958"/>
    <n v="1958"/>
    <s v="Gable"/>
    <s v="CompShg"/>
    <s v="MetalSd"/>
    <s v="MetalSd"/>
    <s v="None"/>
    <n v="0"/>
    <s v="Gd"/>
    <s v="Gd"/>
    <s v="CBlock"/>
    <s v="TA"/>
    <s v="TA"/>
    <s v="No"/>
    <s v="ALQ"/>
    <n v="57"/>
    <s v="BLQ"/>
    <n v="441"/>
    <n v="554"/>
    <n v="1052"/>
    <s v="GasA"/>
    <s v="Ex"/>
    <s v="Y"/>
    <s v="SBrkr"/>
    <n v="1252"/>
    <n v="0.53391193288268879"/>
    <x v="0"/>
    <n v="668"/>
    <n v="0"/>
    <n v="1920"/>
    <n v="1"/>
    <n v="0"/>
    <n v="2"/>
    <n v="0"/>
    <n v="4"/>
    <n v="1"/>
    <s v="Gd"/>
    <n v="8"/>
    <s v="Typ"/>
    <n v="1"/>
    <s v="Gd"/>
    <s v="Attchd"/>
    <n v="1958"/>
    <s v="Unf"/>
    <n v="2"/>
    <n v="451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72500"/>
    <m/>
  </r>
  <r>
    <x v="655"/>
    <n v="120"/>
    <s v="RL"/>
    <n v="53"/>
    <n v="3922"/>
    <s v="Pave"/>
    <s v="NA"/>
    <s v="Reg"/>
    <s v="Lvl"/>
    <s v="AllPub"/>
    <s v="Inside"/>
    <s v="Gtl"/>
    <s v="Blmngtn"/>
    <s v="Norm"/>
    <s v="Norm"/>
    <s v="TwnhsE"/>
    <x v="1"/>
    <x v="3"/>
    <n v="5"/>
    <n v="2006"/>
    <n v="2007"/>
    <s v="Gable"/>
    <s v="CompShg"/>
    <s v="WdShing"/>
    <s v="Wd Shng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258"/>
    <n v="0.45308515659944537"/>
    <x v="0"/>
    <n v="0"/>
    <n v="0"/>
    <n v="1258"/>
    <n v="0"/>
    <n v="0"/>
    <n v="2"/>
    <n v="0"/>
    <n v="2"/>
    <n v="1"/>
    <s v="Gd"/>
    <n v="6"/>
    <s v="Typ"/>
    <n v="1"/>
    <s v="Gd"/>
    <s v="Attchd"/>
    <n v="2007"/>
    <s v="Fin"/>
    <n v="3"/>
    <n v="648"/>
    <s v="TA"/>
    <s v="TA"/>
    <s v="Y"/>
    <n v="144"/>
    <n v="16"/>
    <n v="0"/>
    <n v="0"/>
    <n v="0"/>
    <n v="0"/>
    <s v="NA"/>
    <s v="NA"/>
    <s v="NA"/>
    <n v="0"/>
    <n v="6"/>
    <n v="2007"/>
    <s v="New"/>
    <s v="Partial"/>
    <n v="172500"/>
    <m/>
  </r>
  <r>
    <x v="656"/>
    <n v="160"/>
    <s v="FV"/>
    <n v="34"/>
    <n v="3230"/>
    <s v="Pave"/>
    <s v="Pave"/>
    <s v="Reg"/>
    <s v="Lvl"/>
    <s v="AllPub"/>
    <s v="Inside"/>
    <s v="Gtl"/>
    <s v="Somerst"/>
    <s v="Norm"/>
    <s v="Norm"/>
    <s v="TwnhsE"/>
    <x v="0"/>
    <x v="4"/>
    <n v="5"/>
    <n v="1999"/>
    <n v="1999"/>
    <s v="Gable"/>
    <s v="CompShg"/>
    <s v="MetalSd"/>
    <s v="MetalSd"/>
    <s v="BrkFace"/>
    <n v="894"/>
    <s v="TA"/>
    <s v="TA"/>
    <s v="PConc"/>
    <s v="Gd"/>
    <s v="TA"/>
    <s v="No"/>
    <s v="GLQ"/>
    <n v="381"/>
    <s v="Unf"/>
    <n v="0"/>
    <n v="348"/>
    <n v="729"/>
    <s v="GasA"/>
    <s v="Gd"/>
    <s v="Y"/>
    <s v="SBrkr"/>
    <n v="742"/>
    <n v="0.44574058188426646"/>
    <x v="1"/>
    <n v="729"/>
    <n v="0"/>
    <n v="1471"/>
    <n v="0"/>
    <n v="0"/>
    <n v="2"/>
    <n v="1"/>
    <n v="3"/>
    <n v="1"/>
    <s v="TA"/>
    <n v="6"/>
    <s v="Typ"/>
    <n v="0"/>
    <s v="NA"/>
    <s v="Detchd"/>
    <n v="1999"/>
    <s v="Unf"/>
    <n v="2"/>
    <n v="440"/>
    <s v="TA"/>
    <s v="TA"/>
    <s v="Y"/>
    <n v="0"/>
    <n v="24"/>
    <n v="0"/>
    <n v="0"/>
    <n v="0"/>
    <n v="0"/>
    <s v="NA"/>
    <s v="NA"/>
    <s v="NA"/>
    <n v="0"/>
    <n v="3"/>
    <n v="2009"/>
    <s v="WD"/>
    <s v="Normal"/>
    <n v="172500"/>
    <m/>
  </r>
  <r>
    <x v="657"/>
    <n v="60"/>
    <s v="RL"/>
    <n v="70"/>
    <n v="11184"/>
    <s v="Pave"/>
    <s v="NA"/>
    <s v="Reg"/>
    <s v="Lvl"/>
    <s v="AllPub"/>
    <s v="Inside"/>
    <s v="Gtl"/>
    <s v="Sawyer"/>
    <s v="Norm"/>
    <s v="Norm"/>
    <s v="1Fam"/>
    <x v="0"/>
    <x v="4"/>
    <n v="5"/>
    <n v="1978"/>
    <n v="1978"/>
    <s v="Hip"/>
    <s v="CompShg"/>
    <s v="HdBoard"/>
    <s v="HdBoard"/>
    <s v="BrkFace"/>
    <n v="92"/>
    <s v="TA"/>
    <s v="TA"/>
    <s v="CBlock"/>
    <s v="TA"/>
    <s v="TA"/>
    <s v="No"/>
    <s v="LwQ"/>
    <n v="226"/>
    <s v="Rec"/>
    <n v="500"/>
    <n v="192"/>
    <n v="918"/>
    <s v="GasA"/>
    <s v="Gd"/>
    <s v="Y"/>
    <s v="SBrkr"/>
    <n v="918"/>
    <n v="0.9317077105506254"/>
    <x v="1"/>
    <n v="765"/>
    <n v="0"/>
    <n v="1683"/>
    <n v="0"/>
    <n v="0"/>
    <n v="2"/>
    <n v="1"/>
    <n v="3"/>
    <n v="1"/>
    <s v="TA"/>
    <n v="7"/>
    <s v="Typ"/>
    <n v="1"/>
    <s v="TA"/>
    <s v="Attchd"/>
    <n v="1978"/>
    <s v="RFn"/>
    <n v="2"/>
    <n v="440"/>
    <s v="TA"/>
    <s v="TA"/>
    <s v="Y"/>
    <n v="243"/>
    <n v="0"/>
    <n v="0"/>
    <n v="0"/>
    <n v="0"/>
    <n v="0"/>
    <s v="NA"/>
    <s v="NA"/>
    <s v="NA"/>
    <n v="0"/>
    <n v="7"/>
    <n v="2009"/>
    <s v="WD"/>
    <s v="Normal"/>
    <n v="172500"/>
    <m/>
  </r>
  <r>
    <x v="658"/>
    <n v="60"/>
    <s v="RL"/>
    <s v="NA"/>
    <n v="8121"/>
    <s v="Pave"/>
    <s v="NA"/>
    <s v="IR1"/>
    <s v="Lvl"/>
    <s v="AllPub"/>
    <s v="Inside"/>
    <s v="Gtl"/>
    <s v="Gilbert"/>
    <s v="Norm"/>
    <s v="Norm"/>
    <s v="1Fam"/>
    <x v="0"/>
    <x v="4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0.64989854578999784"/>
    <x v="1"/>
    <n v="711"/>
    <n v="0"/>
    <n v="1664"/>
    <n v="0"/>
    <n v="0"/>
    <n v="2"/>
    <n v="1"/>
    <n v="3"/>
    <n v="1"/>
    <s v="TA"/>
    <n v="7"/>
    <s v="Typ"/>
    <n v="1"/>
    <s v="TA"/>
    <s v="Attchd"/>
    <n v="2000"/>
    <s v="RFn"/>
    <n v="2"/>
    <n v="460"/>
    <s v="TA"/>
    <s v="TA"/>
    <s v="Y"/>
    <n v="100"/>
    <n v="40"/>
    <n v="0"/>
    <n v="0"/>
    <n v="0"/>
    <n v="0"/>
    <s v="NA"/>
    <s v="NA"/>
    <s v="NA"/>
    <n v="0"/>
    <n v="1"/>
    <n v="2006"/>
    <s v="WD"/>
    <s v="Normal"/>
    <n v="172400"/>
    <m/>
  </r>
  <r>
    <x v="659"/>
    <n v="60"/>
    <s v="RL"/>
    <s v="NA"/>
    <n v="11075"/>
    <s v="Pave"/>
    <s v="NA"/>
    <s v="IR1"/>
    <s v="Lvl"/>
    <s v="AllPub"/>
    <s v="Inside"/>
    <s v="Mod"/>
    <s v="Mitchel"/>
    <s v="Norm"/>
    <s v="Norm"/>
    <s v="1Fam"/>
    <x v="0"/>
    <x v="6"/>
    <n v="4"/>
    <n v="1969"/>
    <n v="1969"/>
    <s v="Gable"/>
    <s v="CompShg"/>
    <s v="HdBoard"/>
    <s v="HdBoard"/>
    <s v="BrkFace"/>
    <n v="232"/>
    <s v="TA"/>
    <s v="TA"/>
    <s v="CBlock"/>
    <s v="TA"/>
    <s v="TA"/>
    <s v="Av"/>
    <s v="ALQ"/>
    <n v="562"/>
    <s v="LwQ"/>
    <n v="193"/>
    <n v="29"/>
    <n v="784"/>
    <s v="GasA"/>
    <s v="Ex"/>
    <s v="Y"/>
    <s v="SBrkr"/>
    <n v="1168"/>
    <n v="0.47521995036010756"/>
    <x v="0"/>
    <n v="800"/>
    <n v="0"/>
    <n v="1968"/>
    <n v="0"/>
    <n v="1"/>
    <n v="2"/>
    <n v="1"/>
    <n v="4"/>
    <n v="1"/>
    <s v="TA"/>
    <n v="7"/>
    <s v="Min2"/>
    <n v="1"/>
    <s v="Po"/>
    <s v="Attchd"/>
    <n v="1969"/>
    <s v="RFn"/>
    <n v="2"/>
    <n v="530"/>
    <s v="TA"/>
    <s v="TA"/>
    <s v="Y"/>
    <n v="305"/>
    <n v="189"/>
    <n v="0"/>
    <n v="0"/>
    <n v="0"/>
    <n v="0"/>
    <s v="NA"/>
    <s v="MnPrv"/>
    <s v="Shed"/>
    <n v="400"/>
    <n v="9"/>
    <n v="2008"/>
    <s v="WD"/>
    <s v="Normal"/>
    <n v="172000"/>
    <m/>
  </r>
  <r>
    <x v="660"/>
    <n v="160"/>
    <s v="FV"/>
    <n v="35"/>
    <n v="4017"/>
    <s v="Pave"/>
    <s v="Pave"/>
    <s v="IR1"/>
    <s v="Lvl"/>
    <s v="AllPub"/>
    <s v="Inside"/>
    <s v="Gtl"/>
    <s v="Somerst"/>
    <s v="Norm"/>
    <s v="Norm"/>
    <s v="TwnhsE"/>
    <x v="0"/>
    <x v="3"/>
    <n v="5"/>
    <n v="2006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0.25848227347914454"/>
    <x v="1"/>
    <n v="625"/>
    <n v="0"/>
    <n v="1250"/>
    <n v="0"/>
    <n v="0"/>
    <n v="2"/>
    <n v="1"/>
    <n v="2"/>
    <n v="1"/>
    <s v="Gd"/>
    <n v="5"/>
    <s v="Typ"/>
    <n v="0"/>
    <s v="NA"/>
    <s v="Detchd"/>
    <n v="2006"/>
    <s v="Fin"/>
    <n v="2"/>
    <n v="625"/>
    <s v="TA"/>
    <s v="TA"/>
    <s v="Y"/>
    <n v="0"/>
    <n v="54"/>
    <n v="0"/>
    <n v="0"/>
    <n v="0"/>
    <n v="0"/>
    <s v="NA"/>
    <s v="NA"/>
    <s v="NA"/>
    <n v="0"/>
    <n v="3"/>
    <n v="2008"/>
    <s v="WD"/>
    <s v="Normal"/>
    <n v="171900"/>
    <m/>
  </r>
  <r>
    <x v="661"/>
    <n v="120"/>
    <s v="RL"/>
    <s v="NA"/>
    <n v="3136"/>
    <s v="Pave"/>
    <s v="NA"/>
    <s v="IR1"/>
    <s v="Lvl"/>
    <s v="AllPub"/>
    <s v="Corner"/>
    <s v="Gtl"/>
    <s v="NridgHt"/>
    <s v="Norm"/>
    <s v="Norm"/>
    <s v="TwnhsE"/>
    <x v="1"/>
    <x v="3"/>
    <n v="5"/>
    <n v="2003"/>
    <n v="2003"/>
    <s v="Gable"/>
    <s v="CompShg"/>
    <s v="VinylSd"/>
    <s v="Wd Shng"/>
    <s v="Stone"/>
    <n v="163"/>
    <s v="Gd"/>
    <s v="TA"/>
    <s v="PConc"/>
    <s v="Gd"/>
    <s v="TA"/>
    <s v="No"/>
    <s v="Unf"/>
    <n v="0"/>
    <s v="Unf"/>
    <n v="0"/>
    <n v="1405"/>
    <n v="1405"/>
    <s v="GasA"/>
    <s v="Ex"/>
    <s v="Y"/>
    <s v="SBrkr"/>
    <n v="1405"/>
    <n v="0.96150114399004116"/>
    <x v="0"/>
    <n v="0"/>
    <n v="0"/>
    <n v="1405"/>
    <n v="0"/>
    <n v="0"/>
    <n v="2"/>
    <n v="0"/>
    <n v="2"/>
    <n v="1"/>
    <s v="Gd"/>
    <n v="6"/>
    <s v="Typ"/>
    <n v="1"/>
    <s v="Gd"/>
    <s v="Attchd"/>
    <n v="2003"/>
    <s v="RFn"/>
    <n v="2"/>
    <n v="478"/>
    <s v="TA"/>
    <s v="TA"/>
    <s v="Y"/>
    <n v="148"/>
    <n v="36"/>
    <n v="0"/>
    <n v="0"/>
    <n v="0"/>
    <n v="0"/>
    <s v="NA"/>
    <s v="NA"/>
    <s v="NA"/>
    <n v="0"/>
    <n v="3"/>
    <n v="2006"/>
    <s v="WD"/>
    <s v="Normal"/>
    <n v="171750"/>
    <m/>
  </r>
  <r>
    <x v="662"/>
    <n v="20"/>
    <s v="RL"/>
    <n v="75"/>
    <n v="10125"/>
    <s v="Pave"/>
    <s v="NA"/>
    <s v="Reg"/>
    <s v="Lvl"/>
    <s v="AllPub"/>
    <s v="Inside"/>
    <s v="Gtl"/>
    <s v="Mitchel"/>
    <s v="Norm"/>
    <s v="Norm"/>
    <s v="1Fam"/>
    <x v="1"/>
    <x v="4"/>
    <n v="6"/>
    <n v="1977"/>
    <n v="1977"/>
    <s v="Gable"/>
    <s v="CompShg"/>
    <s v="Plywood"/>
    <s v="Plywood"/>
    <s v="None"/>
    <n v="0"/>
    <s v="TA"/>
    <s v="TA"/>
    <s v="CBlock"/>
    <s v="TA"/>
    <s v="TA"/>
    <s v="No"/>
    <s v="ALQ"/>
    <n v="641"/>
    <s v="LwQ"/>
    <n v="279"/>
    <n v="276"/>
    <n v="1196"/>
    <s v="GasA"/>
    <s v="TA"/>
    <s v="Y"/>
    <s v="SBrkr"/>
    <n v="1279"/>
    <n v="0.71754211893426867"/>
    <x v="0"/>
    <n v="0"/>
    <n v="0"/>
    <n v="1279"/>
    <n v="0"/>
    <n v="1"/>
    <n v="2"/>
    <n v="0"/>
    <n v="3"/>
    <n v="1"/>
    <s v="TA"/>
    <n v="6"/>
    <s v="Typ"/>
    <n v="2"/>
    <s v="Fa"/>
    <s v="Detchd"/>
    <n v="1980"/>
    <s v="Unf"/>
    <n v="2"/>
    <n v="473"/>
    <s v="TA"/>
    <s v="TA"/>
    <s v="Y"/>
    <n v="238"/>
    <n v="83"/>
    <n v="0"/>
    <n v="0"/>
    <n v="0"/>
    <n v="0"/>
    <s v="NA"/>
    <s v="MnPrv"/>
    <s v="NA"/>
    <n v="0"/>
    <n v="2"/>
    <n v="2008"/>
    <s v="WD"/>
    <s v="Normal"/>
    <n v="171500"/>
    <m/>
  </r>
  <r>
    <x v="663"/>
    <n v="90"/>
    <s v="RL"/>
    <n v="82"/>
    <n v="11070"/>
    <s v="Pave"/>
    <s v="NA"/>
    <s v="Reg"/>
    <s v="Lvl"/>
    <s v="AllPub"/>
    <s v="Inside"/>
    <s v="Gtl"/>
    <s v="Mitchel"/>
    <s v="Norm"/>
    <s v="Norm"/>
    <s v="Duplex"/>
    <x v="1"/>
    <x v="3"/>
    <n v="5"/>
    <n v="1988"/>
    <n v="1989"/>
    <s v="Gable"/>
    <s v="CompShg"/>
    <s v="VinylSd"/>
    <s v="VinylSd"/>
    <s v="BrkFace"/>
    <n v="70"/>
    <s v="TA"/>
    <s v="TA"/>
    <s v="CBlock"/>
    <s v="TA"/>
    <s v="TA"/>
    <s v="No"/>
    <s v="Unf"/>
    <n v="0"/>
    <s v="Unf"/>
    <n v="0"/>
    <n v="1907"/>
    <n v="1907"/>
    <s v="GasA"/>
    <s v="Gd"/>
    <s v="Y"/>
    <s v="SBrkr"/>
    <n v="1959"/>
    <n v="0.44455403284711414"/>
    <x v="0"/>
    <n v="0"/>
    <n v="0"/>
    <n v="1959"/>
    <n v="0"/>
    <n v="0"/>
    <n v="3"/>
    <n v="0"/>
    <n v="5"/>
    <n v="2"/>
    <s v="TA"/>
    <n v="9"/>
    <s v="Typ"/>
    <n v="0"/>
    <s v="NA"/>
    <s v="2Types"/>
    <n v="1989"/>
    <s v="Unf"/>
    <n v="3"/>
    <n v="766"/>
    <s v="TA"/>
    <s v="TA"/>
    <s v="Y"/>
    <n v="0"/>
    <n v="0"/>
    <n v="0"/>
    <n v="0"/>
    <n v="0"/>
    <n v="0"/>
    <s v="NA"/>
    <s v="NA"/>
    <s v="NA"/>
    <n v="0"/>
    <n v="7"/>
    <n v="2006"/>
    <s v="WD"/>
    <s v="Family"/>
    <n v="171000"/>
    <m/>
  </r>
  <r>
    <x v="664"/>
    <n v="60"/>
    <s v="RL"/>
    <n v="70"/>
    <n v="8400"/>
    <s v="Pave"/>
    <s v="NA"/>
    <s v="Reg"/>
    <s v="Lvl"/>
    <s v="AllPub"/>
    <s v="Inside"/>
    <s v="Gtl"/>
    <s v="SawyerW"/>
    <s v="Norm"/>
    <s v="Norm"/>
    <s v="1Fam"/>
    <x v="0"/>
    <x v="4"/>
    <n v="6"/>
    <n v="1980"/>
    <n v="1981"/>
    <s v="Gable"/>
    <s v="CompShg"/>
    <s v="HdBoard"/>
    <s v="HdBoard"/>
    <s v="BrkFace"/>
    <n v="130"/>
    <s v="TA"/>
    <s v="TA"/>
    <s v="CBlock"/>
    <s v="Gd"/>
    <s v="TA"/>
    <s v="No"/>
    <s v="Unf"/>
    <n v="0"/>
    <s v="Unf"/>
    <n v="0"/>
    <n v="650"/>
    <n v="650"/>
    <s v="GasA"/>
    <s v="TA"/>
    <s v="Y"/>
    <s v="SBrkr"/>
    <n v="888"/>
    <n v="0.78704976973666152"/>
    <x v="1"/>
    <n v="676"/>
    <n v="0"/>
    <n v="1564"/>
    <n v="0"/>
    <n v="0"/>
    <n v="2"/>
    <n v="1"/>
    <n v="3"/>
    <n v="1"/>
    <s v="TA"/>
    <n v="7"/>
    <s v="Typ"/>
    <n v="1"/>
    <s v="TA"/>
    <s v="Attchd"/>
    <n v="1980"/>
    <s v="Unf"/>
    <n v="2"/>
    <n v="476"/>
    <s v="TA"/>
    <s v="TA"/>
    <s v="Y"/>
    <n v="0"/>
    <n v="50"/>
    <n v="0"/>
    <n v="0"/>
    <n v="204"/>
    <n v="0"/>
    <s v="NA"/>
    <s v="MnPrv"/>
    <s v="NA"/>
    <n v="0"/>
    <n v="4"/>
    <n v="2010"/>
    <s v="WD"/>
    <s v="Normal"/>
    <n v="171000"/>
    <m/>
  </r>
  <r>
    <x v="665"/>
    <n v="85"/>
    <s v="RL"/>
    <s v="NA"/>
    <n v="16647"/>
    <s v="Pave"/>
    <s v="NA"/>
    <s v="IR1"/>
    <s v="Lvl"/>
    <s v="AllPub"/>
    <s v="CulDSac"/>
    <s v="Gtl"/>
    <s v="Sawyer"/>
    <s v="RRAe"/>
    <s v="Norm"/>
    <s v="1Fam"/>
    <x v="6"/>
    <x v="6"/>
    <n v="5"/>
    <n v="1975"/>
    <n v="1981"/>
    <s v="Gable"/>
    <s v="CompShg"/>
    <s v="HdBoard"/>
    <s v="HdBoard"/>
    <s v="None"/>
    <n v="0"/>
    <s v="TA"/>
    <s v="TA"/>
    <s v="CBlock"/>
    <s v="Gd"/>
    <s v="TA"/>
    <s v="Gd"/>
    <s v="ALQ"/>
    <n v="1390"/>
    <s v="Unf"/>
    <n v="0"/>
    <n v="0"/>
    <n v="1390"/>
    <s v="GasA"/>
    <s v="TA"/>
    <s v="Y"/>
    <s v="SBrkr"/>
    <n v="1701"/>
    <n v="0.1936149211790914"/>
    <x v="0"/>
    <n v="0"/>
    <n v="0"/>
    <n v="1701"/>
    <n v="1"/>
    <n v="0"/>
    <n v="2"/>
    <n v="0"/>
    <n v="3"/>
    <n v="1"/>
    <s v="TA"/>
    <n v="6"/>
    <s v="Min2"/>
    <n v="2"/>
    <s v="TA"/>
    <s v="Basment"/>
    <n v="1975"/>
    <s v="Fin"/>
    <n v="2"/>
    <n v="611"/>
    <s v="TA"/>
    <s v="TA"/>
    <s v="Y"/>
    <n v="0"/>
    <n v="0"/>
    <n v="0"/>
    <n v="0"/>
    <n v="0"/>
    <n v="0"/>
    <s v="NA"/>
    <s v="NA"/>
    <s v="NA"/>
    <n v="0"/>
    <n v="1"/>
    <n v="2007"/>
    <s v="WD"/>
    <s v="Normal"/>
    <n v="171000"/>
    <m/>
  </r>
  <r>
    <x v="666"/>
    <n v="80"/>
    <s v="RL"/>
    <n v="76"/>
    <n v="9880"/>
    <s v="Pave"/>
    <s v="NA"/>
    <s v="Reg"/>
    <s v="Lvl"/>
    <s v="AllPub"/>
    <s v="Inside"/>
    <s v="Gtl"/>
    <s v="Mitchel"/>
    <s v="Norm"/>
    <s v="Norm"/>
    <s v="1Fam"/>
    <x v="4"/>
    <x v="4"/>
    <n v="6"/>
    <n v="1977"/>
    <n v="1977"/>
    <s v="Gable"/>
    <s v="CompShg"/>
    <s v="Plywood"/>
    <s v="Plywood"/>
    <s v="None"/>
    <n v="0"/>
    <s v="TA"/>
    <s v="TA"/>
    <s v="CBlock"/>
    <s v="TA"/>
    <s v="TA"/>
    <s v="Av"/>
    <s v="ALQ"/>
    <n v="522"/>
    <s v="Unf"/>
    <n v="0"/>
    <n v="574"/>
    <n v="1096"/>
    <s v="GasA"/>
    <s v="TA"/>
    <s v="Y"/>
    <s v="SBrkr"/>
    <n v="1118"/>
    <n v="0.49006987092461296"/>
    <x v="0"/>
    <n v="0"/>
    <n v="0"/>
    <n v="1118"/>
    <n v="1"/>
    <n v="0"/>
    <n v="1"/>
    <n v="0"/>
    <n v="3"/>
    <n v="1"/>
    <s v="TA"/>
    <n v="6"/>
    <s v="Typ"/>
    <n v="1"/>
    <s v="Po"/>
    <s v="Attchd"/>
    <n v="1977"/>
    <s v="Fin"/>
    <n v="1"/>
    <n v="358"/>
    <s v="TA"/>
    <s v="TA"/>
    <s v="Y"/>
    <n v="203"/>
    <n v="0"/>
    <n v="0"/>
    <n v="0"/>
    <n v="0"/>
    <n v="576"/>
    <s v="Gd"/>
    <s v="GdPrv"/>
    <s v="NA"/>
    <n v="0"/>
    <n v="7"/>
    <n v="2008"/>
    <s v="WD"/>
    <s v="Normal"/>
    <n v="171000"/>
    <m/>
  </r>
  <r>
    <x v="667"/>
    <n v="60"/>
    <s v="RL"/>
    <n v="70"/>
    <n v="9247"/>
    <s v="Pave"/>
    <s v="NA"/>
    <s v="IR1"/>
    <s v="Lvl"/>
    <s v="AllPub"/>
    <s v="Inside"/>
    <s v="Gtl"/>
    <s v="NAmes"/>
    <s v="Norm"/>
    <s v="Norm"/>
    <s v="1Fam"/>
    <x v="0"/>
    <x v="4"/>
    <n v="6"/>
    <n v="1962"/>
    <n v="1962"/>
    <s v="Gable"/>
    <s v="CompShg"/>
    <s v="HdBoard"/>
    <s v="HdBoard"/>
    <s v="BrkFace"/>
    <n v="318"/>
    <s v="TA"/>
    <s v="TA"/>
    <s v="CBlock"/>
    <s v="TA"/>
    <s v="TA"/>
    <s v="No"/>
    <s v="Rec"/>
    <n v="319"/>
    <s v="Unf"/>
    <n v="0"/>
    <n v="539"/>
    <n v="858"/>
    <s v="GasA"/>
    <s v="Ex"/>
    <s v="Y"/>
    <s v="SBrkr"/>
    <n v="858"/>
    <n v="0.54350240557012808"/>
    <x v="1"/>
    <n v="858"/>
    <n v="0"/>
    <n v="1716"/>
    <n v="0"/>
    <n v="0"/>
    <n v="1"/>
    <n v="1"/>
    <n v="4"/>
    <n v="1"/>
    <s v="TA"/>
    <n v="8"/>
    <s v="Typ"/>
    <n v="1"/>
    <s v="Gd"/>
    <s v="Attchd"/>
    <n v="1962"/>
    <s v="Fin"/>
    <n v="2"/>
    <n v="490"/>
    <s v="TA"/>
    <s v="TA"/>
    <s v="Y"/>
    <n v="0"/>
    <n v="84"/>
    <n v="0"/>
    <n v="0"/>
    <n v="120"/>
    <n v="0"/>
    <s v="NA"/>
    <s v="NA"/>
    <s v="NA"/>
    <n v="0"/>
    <n v="3"/>
    <n v="2008"/>
    <s v="WD"/>
    <s v="Normal"/>
    <n v="171000"/>
    <m/>
  </r>
  <r>
    <x v="668"/>
    <n v="20"/>
    <s v="RL"/>
    <n v="115"/>
    <n v="16905"/>
    <s v="Pave"/>
    <s v="NA"/>
    <s v="Reg"/>
    <s v="Lvl"/>
    <s v="AllPub"/>
    <s v="Inside"/>
    <s v="Gtl"/>
    <s v="Timber"/>
    <s v="Norm"/>
    <s v="Norm"/>
    <s v="1Fam"/>
    <x v="1"/>
    <x v="6"/>
    <n v="6"/>
    <n v="1959"/>
    <n v="1959"/>
    <s v="Gable"/>
    <s v="CompShg"/>
    <s v="VinylSd"/>
    <s v="VinylSd"/>
    <s v="None"/>
    <n v="0"/>
    <s v="TA"/>
    <s v="Gd"/>
    <s v="CBlock"/>
    <s v="TA"/>
    <s v="TA"/>
    <s v="Gd"/>
    <s v="BLQ"/>
    <n v="967"/>
    <s v="Unf"/>
    <n v="0"/>
    <n v="383"/>
    <n v="1350"/>
    <s v="GasA"/>
    <s v="Gd"/>
    <s v="Y"/>
    <s v="SBrkr"/>
    <n v="1328"/>
    <n v="9.1456697890787031E-2"/>
    <x v="0"/>
    <n v="0"/>
    <n v="0"/>
    <n v="1328"/>
    <n v="0"/>
    <n v="1"/>
    <n v="1"/>
    <n v="1"/>
    <n v="2"/>
    <n v="1"/>
    <s v="TA"/>
    <n v="5"/>
    <s v="Typ"/>
    <n v="2"/>
    <s v="Gd"/>
    <s v="Attchd"/>
    <n v="1959"/>
    <s v="RFn"/>
    <n v="1"/>
    <n v="308"/>
    <s v="TA"/>
    <s v="TA"/>
    <s v="P"/>
    <n v="0"/>
    <n v="104"/>
    <n v="0"/>
    <n v="0"/>
    <n v="0"/>
    <n v="0"/>
    <s v="NA"/>
    <s v="NA"/>
    <s v="NA"/>
    <n v="0"/>
    <n v="7"/>
    <n v="2007"/>
    <s v="WD"/>
    <s v="Normal"/>
    <n v="170000"/>
    <m/>
  </r>
  <r>
    <x v="669"/>
    <n v="20"/>
    <s v="RL"/>
    <n v="77"/>
    <n v="10010"/>
    <s v="Pave"/>
    <s v="NA"/>
    <s v="Reg"/>
    <s v="Lvl"/>
    <s v="AllPub"/>
    <s v="Inside"/>
    <s v="Mod"/>
    <s v="Mitchel"/>
    <s v="Norm"/>
    <s v="Norm"/>
    <s v="1Fam"/>
    <x v="1"/>
    <x v="6"/>
    <n v="5"/>
    <n v="1974"/>
    <n v="1975"/>
    <s v="Gable"/>
    <s v="CompShg"/>
    <s v="HdBoard"/>
    <s v="HdBoard"/>
    <s v="None"/>
    <n v="0"/>
    <s v="TA"/>
    <s v="TA"/>
    <s v="CBlock"/>
    <s v="Gd"/>
    <s v="TA"/>
    <s v="Av"/>
    <s v="ALQ"/>
    <n v="1071"/>
    <s v="LwQ"/>
    <n v="123"/>
    <n v="195"/>
    <n v="1389"/>
    <s v="GasA"/>
    <s v="Gd"/>
    <s v="Y"/>
    <s v="SBrkr"/>
    <n v="1389"/>
    <n v="0.71252129115662488"/>
    <x v="0"/>
    <n v="0"/>
    <n v="0"/>
    <n v="1389"/>
    <n v="1"/>
    <n v="0"/>
    <n v="1"/>
    <n v="0"/>
    <n v="2"/>
    <n v="1"/>
    <s v="TA"/>
    <n v="6"/>
    <s v="Typ"/>
    <n v="1"/>
    <s v="TA"/>
    <s v="Attchd"/>
    <n v="1975"/>
    <s v="RFn"/>
    <n v="2"/>
    <n v="418"/>
    <s v="TA"/>
    <s v="TA"/>
    <s v="Y"/>
    <n v="240"/>
    <n v="38"/>
    <n v="0"/>
    <n v="0"/>
    <n v="0"/>
    <n v="0"/>
    <s v="NA"/>
    <s v="NA"/>
    <s v="NA"/>
    <n v="0"/>
    <n v="4"/>
    <n v="2006"/>
    <s v="WD"/>
    <s v="Normal"/>
    <n v="170000"/>
    <m/>
  </r>
  <r>
    <x v="670"/>
    <n v="80"/>
    <s v="RL"/>
    <n v="76"/>
    <n v="9967"/>
    <s v="Pave"/>
    <s v="NA"/>
    <s v="IR1"/>
    <s v="Lvl"/>
    <s v="AllPub"/>
    <s v="Inside"/>
    <s v="Gtl"/>
    <s v="Gilbert"/>
    <s v="Norm"/>
    <s v="Norm"/>
    <s v="1Fam"/>
    <x v="4"/>
    <x v="3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Ex"/>
    <s v="Y"/>
    <s v="SBrkr"/>
    <n v="774"/>
    <n v="0.5617975758444399"/>
    <x v="1"/>
    <n v="656"/>
    <n v="0"/>
    <n v="1430"/>
    <n v="0"/>
    <n v="0"/>
    <n v="2"/>
    <n v="1"/>
    <n v="3"/>
    <n v="1"/>
    <s v="TA"/>
    <n v="8"/>
    <s v="Typ"/>
    <n v="1"/>
    <s v="TA"/>
    <s v="BuiltIn"/>
    <n v="2000"/>
    <s v="RFn"/>
    <n v="2"/>
    <n v="400"/>
    <s v="TA"/>
    <s v="TA"/>
    <s v="Y"/>
    <n v="100"/>
    <n v="0"/>
    <n v="0"/>
    <n v="0"/>
    <n v="0"/>
    <n v="0"/>
    <s v="NA"/>
    <s v="NA"/>
    <s v="NA"/>
    <n v="0"/>
    <n v="12"/>
    <n v="2007"/>
    <s v="WD"/>
    <s v="Normal"/>
    <n v="170000"/>
    <m/>
  </r>
  <r>
    <x v="671"/>
    <n v="20"/>
    <s v="RL"/>
    <n v="102"/>
    <n v="17920"/>
    <s v="Pave"/>
    <s v="NA"/>
    <s v="Reg"/>
    <s v="Lvl"/>
    <s v="AllPub"/>
    <s v="Inside"/>
    <s v="Gtl"/>
    <s v="Sawyer"/>
    <s v="Norm"/>
    <s v="Norm"/>
    <s v="1Fam"/>
    <x v="1"/>
    <x v="6"/>
    <n v="4"/>
    <n v="1955"/>
    <n v="1974"/>
    <s v="Hip"/>
    <s v="CompShg"/>
    <s v="Wd Sdng"/>
    <s v="Plywood"/>
    <s v="None"/>
    <n v="0"/>
    <s v="TA"/>
    <s v="TA"/>
    <s v="CBlock"/>
    <s v="TA"/>
    <s v="TA"/>
    <s v="Mn"/>
    <s v="ALQ"/>
    <n v="306"/>
    <s v="Rec"/>
    <n v="1085"/>
    <n v="372"/>
    <n v="1763"/>
    <s v="GasA"/>
    <s v="TA"/>
    <s v="Y"/>
    <s v="SBrkr"/>
    <n v="1779"/>
    <n v="0.24950906762800695"/>
    <x v="0"/>
    <n v="0"/>
    <n v="0"/>
    <n v="1779"/>
    <n v="1"/>
    <n v="0"/>
    <n v="1"/>
    <n v="1"/>
    <n v="3"/>
    <n v="1"/>
    <s v="TA"/>
    <n v="6"/>
    <s v="Typ"/>
    <n v="1"/>
    <s v="Gd"/>
    <s v="Attchd"/>
    <n v="1955"/>
    <s v="Unf"/>
    <n v="2"/>
    <n v="454"/>
    <s v="TA"/>
    <s v="TA"/>
    <s v="Y"/>
    <n v="0"/>
    <n v="418"/>
    <n v="0"/>
    <n v="0"/>
    <n v="312"/>
    <n v="0"/>
    <s v="NA"/>
    <s v="NA"/>
    <s v="NA"/>
    <n v="0"/>
    <n v="7"/>
    <n v="2006"/>
    <s v="WD"/>
    <s v="Abnorml"/>
    <n v="170000"/>
    <m/>
  </r>
  <r>
    <x v="672"/>
    <n v="50"/>
    <s v="RL"/>
    <n v="60"/>
    <n v="10800"/>
    <s v="Pave"/>
    <s v="Grvl"/>
    <s v="Reg"/>
    <s v="Lvl"/>
    <s v="AllPub"/>
    <s v="Inside"/>
    <s v="Gtl"/>
    <s v="OldTown"/>
    <s v="Norm"/>
    <s v="Norm"/>
    <s v="1Fam"/>
    <x v="3"/>
    <x v="6"/>
    <n v="8"/>
    <n v="1936"/>
    <n v="1989"/>
    <s v="Gable"/>
    <s v="CompShg"/>
    <s v="Wd Sdng"/>
    <s v="Wd Sdng"/>
    <s v="None"/>
    <n v="0"/>
    <s v="TA"/>
    <s v="TA"/>
    <s v="CBlock"/>
    <s v="Fa"/>
    <s v="TA"/>
    <s v="No"/>
    <s v="ALQ"/>
    <n v="626"/>
    <s v="Unf"/>
    <n v="0"/>
    <n v="170"/>
    <n v="796"/>
    <s v="GasA"/>
    <s v="Gd"/>
    <s v="Y"/>
    <s v="SBrkr"/>
    <n v="1096"/>
    <n v="0.53698306105711513"/>
    <x v="0"/>
    <n v="370"/>
    <n v="0"/>
    <n v="1466"/>
    <n v="0"/>
    <n v="1"/>
    <n v="2"/>
    <n v="0"/>
    <n v="3"/>
    <n v="1"/>
    <s v="Gd"/>
    <n v="7"/>
    <s v="Min1"/>
    <n v="1"/>
    <s v="TA"/>
    <s v="Attchd"/>
    <n v="1950"/>
    <s v="Unf"/>
    <n v="2"/>
    <n v="566"/>
    <s v="TA"/>
    <s v="TA"/>
    <s v="Y"/>
    <n v="436"/>
    <n v="21"/>
    <n v="0"/>
    <n v="0"/>
    <n v="0"/>
    <n v="0"/>
    <s v="NA"/>
    <s v="NA"/>
    <s v="Shed"/>
    <n v="500"/>
    <n v="4"/>
    <n v="2006"/>
    <s v="WD"/>
    <s v="Normal"/>
    <n v="170000"/>
    <m/>
  </r>
  <r>
    <x v="673"/>
    <n v="120"/>
    <s v="RL"/>
    <s v="NA"/>
    <n v="3696"/>
    <s v="Pave"/>
    <s v="NA"/>
    <s v="Reg"/>
    <s v="Lvl"/>
    <s v="AllPub"/>
    <s v="Inside"/>
    <s v="Gtl"/>
    <s v="StoneBr"/>
    <s v="Norm"/>
    <s v="Norm"/>
    <s v="TwnhsE"/>
    <x v="1"/>
    <x v="2"/>
    <n v="5"/>
    <n v="1986"/>
    <n v="1986"/>
    <s v="Gable"/>
    <s v="CompShg"/>
    <s v="HdBoard"/>
    <s v="HdBoard"/>
    <s v="None"/>
    <n v="0"/>
    <s v="Gd"/>
    <s v="TA"/>
    <s v="CBlock"/>
    <s v="Gd"/>
    <s v="TA"/>
    <s v="No"/>
    <s v="Unf"/>
    <n v="0"/>
    <s v="Unf"/>
    <n v="0"/>
    <n v="1074"/>
    <n v="1074"/>
    <s v="GasA"/>
    <s v="Ex"/>
    <s v="Y"/>
    <s v="SBrkr"/>
    <n v="1088"/>
    <n v="0.2647928218877883"/>
    <x v="0"/>
    <n v="0"/>
    <n v="0"/>
    <n v="1088"/>
    <n v="0"/>
    <n v="0"/>
    <n v="1"/>
    <n v="1"/>
    <n v="2"/>
    <n v="1"/>
    <s v="Gd"/>
    <n v="5"/>
    <s v="Typ"/>
    <n v="0"/>
    <s v="NA"/>
    <s v="Attchd"/>
    <n v="1987"/>
    <s v="RFn"/>
    <n v="2"/>
    <n v="461"/>
    <s v="TA"/>
    <s v="TA"/>
    <s v="Y"/>
    <n v="0"/>
    <n v="74"/>
    <n v="137"/>
    <n v="0"/>
    <n v="0"/>
    <n v="0"/>
    <s v="NA"/>
    <s v="NA"/>
    <s v="NA"/>
    <n v="0"/>
    <n v="10"/>
    <n v="2007"/>
    <s v="WD"/>
    <s v="Normal"/>
    <n v="170000"/>
    <m/>
  </r>
  <r>
    <x v="674"/>
    <n v="85"/>
    <s v="RL"/>
    <n v="85"/>
    <n v="10625"/>
    <s v="Pave"/>
    <s v="NA"/>
    <s v="Reg"/>
    <s v="Lvl"/>
    <s v="AllPub"/>
    <s v="Inside"/>
    <s v="Gtl"/>
    <s v="NWAmes"/>
    <s v="Norm"/>
    <s v="Norm"/>
    <s v="1Fam"/>
    <x v="6"/>
    <x v="3"/>
    <n v="6"/>
    <n v="1974"/>
    <n v="1974"/>
    <s v="Gable"/>
    <s v="CompShg"/>
    <s v="Plywood"/>
    <s v="Plywood"/>
    <s v="BrkFace"/>
    <n v="81"/>
    <s v="TA"/>
    <s v="TA"/>
    <s v="CBlock"/>
    <s v="Gd"/>
    <s v="TA"/>
    <s v="Gd"/>
    <s v="GLQ"/>
    <n v="885"/>
    <s v="LwQ"/>
    <n v="168"/>
    <n v="0"/>
    <n v="1053"/>
    <s v="GasA"/>
    <s v="TA"/>
    <s v="Y"/>
    <s v="SBrkr"/>
    <n v="1173"/>
    <n v="0.69945298330391847"/>
    <x v="0"/>
    <n v="0"/>
    <n v="0"/>
    <n v="1173"/>
    <n v="1"/>
    <n v="0"/>
    <n v="2"/>
    <n v="0"/>
    <n v="3"/>
    <n v="1"/>
    <s v="Gd"/>
    <n v="6"/>
    <s v="Typ"/>
    <n v="2"/>
    <s v="TA"/>
    <s v="Attchd"/>
    <n v="1974"/>
    <s v="RFn"/>
    <n v="2"/>
    <n v="528"/>
    <s v="TA"/>
    <s v="TA"/>
    <s v="Y"/>
    <n v="0"/>
    <n v="120"/>
    <n v="0"/>
    <n v="0"/>
    <n v="0"/>
    <n v="0"/>
    <s v="NA"/>
    <s v="MnPrv"/>
    <s v="NA"/>
    <n v="0"/>
    <n v="1"/>
    <n v="2010"/>
    <s v="WD"/>
    <s v="Family"/>
    <n v="170000"/>
    <m/>
  </r>
  <r>
    <x v="675"/>
    <n v="80"/>
    <s v="RL"/>
    <n v="102"/>
    <n v="10192"/>
    <s v="Pave"/>
    <s v="NA"/>
    <s v="IR1"/>
    <s v="Lvl"/>
    <s v="AllPub"/>
    <s v="Inside"/>
    <s v="Gtl"/>
    <s v="NWAmes"/>
    <s v="Norm"/>
    <s v="Norm"/>
    <s v="1Fam"/>
    <x v="4"/>
    <x v="3"/>
    <n v="6"/>
    <n v="1968"/>
    <n v="1992"/>
    <s v="Gable"/>
    <s v="CompShg"/>
    <s v="MetalSd"/>
    <s v="MetalSd"/>
    <s v="BrkFace"/>
    <n v="143"/>
    <s v="TA"/>
    <s v="TA"/>
    <s v="CBlock"/>
    <s v="TA"/>
    <s v="TA"/>
    <s v="No"/>
    <s v="Unf"/>
    <n v="0"/>
    <s v="Unf"/>
    <n v="0"/>
    <n v="570"/>
    <n v="570"/>
    <s v="GasA"/>
    <s v="Gd"/>
    <s v="Y"/>
    <s v="SBrkr"/>
    <n v="1222"/>
    <n v="0.60693908836995603"/>
    <x v="0"/>
    <n v="698"/>
    <n v="0"/>
    <n v="1920"/>
    <n v="0"/>
    <n v="0"/>
    <n v="3"/>
    <n v="0"/>
    <n v="4"/>
    <n v="1"/>
    <s v="Gd"/>
    <n v="8"/>
    <s v="Typ"/>
    <n v="1"/>
    <s v="TA"/>
    <s v="Attchd"/>
    <n v="1968"/>
    <s v="RFn"/>
    <n v="2"/>
    <n v="487"/>
    <s v="TA"/>
    <s v="TA"/>
    <s v="Y"/>
    <n v="0"/>
    <n v="98"/>
    <n v="0"/>
    <n v="0"/>
    <n v="0"/>
    <n v="0"/>
    <s v="NA"/>
    <s v="GdPrv"/>
    <s v="NA"/>
    <n v="0"/>
    <n v="9"/>
    <n v="2006"/>
    <s v="WD"/>
    <s v="Normal"/>
    <n v="170000"/>
    <m/>
  </r>
  <r>
    <x v="676"/>
    <n v="20"/>
    <s v="RL"/>
    <n v="65"/>
    <n v="10237"/>
    <s v="Pave"/>
    <s v="NA"/>
    <s v="Reg"/>
    <s v="Lvl"/>
    <s v="AllPub"/>
    <s v="Inside"/>
    <s v="Gtl"/>
    <s v="Gilbert"/>
    <s v="RRAn"/>
    <s v="Norm"/>
    <s v="1Fam"/>
    <x v="1"/>
    <x v="4"/>
    <n v="5"/>
    <n v="2005"/>
    <n v="2006"/>
    <s v="Gable"/>
    <s v="CompShg"/>
    <s v="VinylSd"/>
    <s v="VinylSd"/>
    <s v="None"/>
    <n v="0"/>
    <s v="Gd"/>
    <s v="TA"/>
    <s v="PConc"/>
    <s v="Gd"/>
    <s v="TA"/>
    <s v="No"/>
    <s v="GLQ"/>
    <n v="28"/>
    <s v="Unf"/>
    <n v="0"/>
    <n v="1288"/>
    <n v="1316"/>
    <s v="GasA"/>
    <s v="Ex"/>
    <s v="Y"/>
    <s v="SBrkr"/>
    <n v="1316"/>
    <n v="0.92269235909736291"/>
    <x v="0"/>
    <n v="0"/>
    <n v="0"/>
    <n v="1316"/>
    <n v="0"/>
    <n v="0"/>
    <n v="2"/>
    <n v="0"/>
    <n v="3"/>
    <n v="1"/>
    <s v="Gd"/>
    <n v="6"/>
    <s v="Typ"/>
    <n v="1"/>
    <s v="Gd"/>
    <s v="Attchd"/>
    <n v="2005"/>
    <s v="Fin"/>
    <n v="2"/>
    <n v="397"/>
    <s v="TA"/>
    <s v="TA"/>
    <s v="Y"/>
    <n v="100"/>
    <n v="0"/>
    <n v="0"/>
    <n v="23"/>
    <n v="0"/>
    <n v="0"/>
    <s v="NA"/>
    <s v="NA"/>
    <s v="NA"/>
    <n v="0"/>
    <n v="10"/>
    <n v="2006"/>
    <s v="New"/>
    <s v="Partial"/>
    <n v="169990"/>
    <m/>
  </r>
  <r>
    <x v="677"/>
    <n v="80"/>
    <s v="RL"/>
    <s v="NA"/>
    <n v="12328"/>
    <s v="Pave"/>
    <s v="NA"/>
    <s v="IR1"/>
    <s v="Lvl"/>
    <s v="AllPub"/>
    <s v="Inside"/>
    <s v="Gtl"/>
    <s v="Mitchel"/>
    <s v="Norm"/>
    <s v="Norm"/>
    <s v="1Fam"/>
    <x v="4"/>
    <x v="4"/>
    <n v="5"/>
    <n v="1976"/>
    <n v="1976"/>
    <s v="Gable"/>
    <s v="CompShg"/>
    <s v="HdBoard"/>
    <s v="HdBoard"/>
    <s v="BrkFace"/>
    <n v="335"/>
    <s v="TA"/>
    <s v="TA"/>
    <s v="CBlock"/>
    <s v="TA"/>
    <s v="TA"/>
    <s v="Av"/>
    <s v="GLQ"/>
    <n v="539"/>
    <s v="Unf"/>
    <n v="0"/>
    <n v="473"/>
    <n v="1012"/>
    <s v="GasA"/>
    <s v="TA"/>
    <s v="Y"/>
    <s v="SBrkr"/>
    <n v="1034"/>
    <n v="0.88339459367731321"/>
    <x v="1"/>
    <n v="0"/>
    <n v="0"/>
    <n v="1034"/>
    <n v="1"/>
    <n v="0"/>
    <n v="1"/>
    <n v="0"/>
    <n v="3"/>
    <n v="1"/>
    <s v="TA"/>
    <n v="6"/>
    <s v="Typ"/>
    <n v="0"/>
    <s v="NA"/>
    <s v="Attchd"/>
    <n v="1976"/>
    <s v="Unf"/>
    <n v="3"/>
    <n v="888"/>
    <s v="TA"/>
    <s v="TA"/>
    <s v="Y"/>
    <n v="0"/>
    <n v="0"/>
    <n v="0"/>
    <n v="0"/>
    <n v="0"/>
    <n v="0"/>
    <s v="NA"/>
    <s v="NA"/>
    <s v="NA"/>
    <n v="0"/>
    <n v="5"/>
    <n v="2010"/>
    <s v="WD"/>
    <s v="Normal"/>
    <n v="169900"/>
    <m/>
  </r>
  <r>
    <x v="678"/>
    <n v="50"/>
    <s v="RM"/>
    <s v="NA"/>
    <n v="7758"/>
    <s v="Pave"/>
    <s v="NA"/>
    <s v="Reg"/>
    <s v="Lvl"/>
    <s v="AllPub"/>
    <s v="Corner"/>
    <s v="Gtl"/>
    <s v="IDOTRR"/>
    <s v="Norm"/>
    <s v="Norm"/>
    <s v="1Fam"/>
    <x v="3"/>
    <x v="3"/>
    <n v="4"/>
    <n v="1931"/>
    <n v="1950"/>
    <s v="Gable"/>
    <s v="CompShg"/>
    <s v="Stucco"/>
    <s v="Stucco"/>
    <s v="BrkFace"/>
    <n v="600"/>
    <s v="TA"/>
    <s v="Fa"/>
    <s v="PConc"/>
    <s v="TA"/>
    <s v="TA"/>
    <s v="No"/>
    <s v="LwQ"/>
    <n v="224"/>
    <s v="Unf"/>
    <n v="0"/>
    <n v="816"/>
    <n v="1040"/>
    <s v="GasA"/>
    <s v="Ex"/>
    <s v="Y"/>
    <s v="FuseF"/>
    <n v="1226"/>
    <n v="0.35915988687710887"/>
    <x v="0"/>
    <n v="592"/>
    <n v="0"/>
    <n v="1818"/>
    <n v="0"/>
    <n v="0"/>
    <n v="1"/>
    <n v="1"/>
    <n v="4"/>
    <n v="1"/>
    <s v="TA"/>
    <n v="7"/>
    <s v="Typ"/>
    <n v="2"/>
    <s v="TA"/>
    <s v="Detchd"/>
    <n v="1951"/>
    <s v="Unf"/>
    <n v="1"/>
    <n v="240"/>
    <s v="TA"/>
    <s v="TA"/>
    <s v="Y"/>
    <n v="0"/>
    <n v="0"/>
    <n v="0"/>
    <n v="0"/>
    <n v="184"/>
    <n v="0"/>
    <s v="NA"/>
    <s v="NA"/>
    <s v="NA"/>
    <n v="0"/>
    <n v="6"/>
    <n v="2007"/>
    <s v="WD"/>
    <s v="Normal"/>
    <n v="169500"/>
    <m/>
  </r>
  <r>
    <x v="679"/>
    <n v="60"/>
    <s v="RL"/>
    <n v="69"/>
    <n v="7590"/>
    <s v="Pave"/>
    <s v="NA"/>
    <s v="Reg"/>
    <s v="Lvl"/>
    <s v="AllPub"/>
    <s v="Inside"/>
    <s v="Gtl"/>
    <s v="NAmes"/>
    <s v="PosN"/>
    <s v="Norm"/>
    <s v="1Fam"/>
    <x v="0"/>
    <x v="6"/>
    <n v="5"/>
    <n v="1962"/>
    <n v="1962"/>
    <s v="Gable"/>
    <s v="CompShg"/>
    <s v="VinylSd"/>
    <s v="VinylSd"/>
    <s v="BrkFace"/>
    <n v="288"/>
    <s v="TA"/>
    <s v="TA"/>
    <s v="CBlock"/>
    <s v="TA"/>
    <s v="TA"/>
    <s v="No"/>
    <s v="ALQ"/>
    <n v="540"/>
    <s v="Unf"/>
    <n v="0"/>
    <n v="324"/>
    <n v="864"/>
    <s v="GasA"/>
    <s v="TA"/>
    <s v="Y"/>
    <s v="SBrkr"/>
    <n v="876"/>
    <n v="0.96926432818883823"/>
    <x v="1"/>
    <n v="936"/>
    <n v="0"/>
    <n v="1812"/>
    <n v="0"/>
    <n v="0"/>
    <n v="2"/>
    <n v="0"/>
    <n v="4"/>
    <n v="1"/>
    <s v="TA"/>
    <n v="8"/>
    <s v="Typ"/>
    <n v="1"/>
    <s v="TA"/>
    <s v="Attchd"/>
    <n v="1962"/>
    <s v="RFn"/>
    <n v="1"/>
    <n v="264"/>
    <s v="TA"/>
    <s v="TA"/>
    <s v="Y"/>
    <n v="0"/>
    <n v="168"/>
    <n v="0"/>
    <n v="0"/>
    <n v="0"/>
    <n v="0"/>
    <s v="NA"/>
    <s v="NA"/>
    <s v="NA"/>
    <n v="0"/>
    <n v="7"/>
    <n v="2007"/>
    <s v="WD"/>
    <s v="Normal"/>
    <n v="169500"/>
    <m/>
  </r>
  <r>
    <x v="680"/>
    <n v="60"/>
    <s v="RL"/>
    <s v="NA"/>
    <n v="14762"/>
    <s v="Pave"/>
    <s v="NA"/>
    <s v="IR2"/>
    <s v="Lvl"/>
    <s v="AllPub"/>
    <s v="Corner"/>
    <s v="Gtl"/>
    <s v="Gilbert"/>
    <s v="Feedr"/>
    <s v="Norm"/>
    <s v="1Fam"/>
    <x v="0"/>
    <x v="6"/>
    <n v="6"/>
    <n v="1948"/>
    <n v="1950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547"/>
    <n v="0.17537449394097959"/>
    <x v="0"/>
    <n v="720"/>
    <n v="53"/>
    <n v="2320"/>
    <n v="0"/>
    <n v="0"/>
    <n v="2"/>
    <n v="0"/>
    <n v="2"/>
    <n v="1"/>
    <s v="TA"/>
    <n v="7"/>
    <s v="Typ"/>
    <n v="1"/>
    <s v="TA"/>
    <s v="Attchd"/>
    <n v="1979"/>
    <s v="Unf"/>
    <n v="2"/>
    <n v="672"/>
    <s v="TA"/>
    <s v="TA"/>
    <s v="P"/>
    <n v="120"/>
    <n v="144"/>
    <n v="0"/>
    <n v="0"/>
    <n v="0"/>
    <n v="0"/>
    <s v="NA"/>
    <s v="NA"/>
    <s v="NA"/>
    <n v="0"/>
    <n v="5"/>
    <n v="2006"/>
    <s v="WD"/>
    <s v="Normal"/>
    <n v="169000"/>
    <m/>
  </r>
  <r>
    <x v="681"/>
    <n v="60"/>
    <s v="RL"/>
    <n v="57"/>
    <n v="8773"/>
    <s v="Pave"/>
    <s v="NA"/>
    <s v="IR1"/>
    <s v="HLS"/>
    <s v="AllPub"/>
    <s v="Inside"/>
    <s v="Gtl"/>
    <s v="Gilbert"/>
    <s v="Norm"/>
    <s v="Norm"/>
    <s v="1Fam"/>
    <x v="0"/>
    <x v="4"/>
    <n v="5"/>
    <n v="1997"/>
    <n v="1997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916"/>
    <n v="916"/>
    <s v="GasA"/>
    <s v="Gd"/>
    <s v="Y"/>
    <s v="SBrkr"/>
    <n v="916"/>
    <n v="0.89853741526351527"/>
    <x v="1"/>
    <n v="684"/>
    <n v="0"/>
    <n v="1600"/>
    <n v="0"/>
    <n v="0"/>
    <n v="2"/>
    <n v="1"/>
    <n v="3"/>
    <n v="1"/>
    <s v="TA"/>
    <n v="7"/>
    <s v="Typ"/>
    <n v="1"/>
    <s v="TA"/>
    <s v="Attchd"/>
    <n v="1997"/>
    <s v="Fin"/>
    <n v="2"/>
    <n v="460"/>
    <s v="TA"/>
    <s v="TA"/>
    <s v="Y"/>
    <n v="100"/>
    <n v="38"/>
    <n v="0"/>
    <n v="0"/>
    <n v="0"/>
    <n v="0"/>
    <s v="NA"/>
    <s v="NA"/>
    <s v="NA"/>
    <n v="0"/>
    <n v="8"/>
    <n v="2007"/>
    <s v="WD"/>
    <s v="Normal"/>
    <n v="169000"/>
    <m/>
  </r>
  <r>
    <x v="682"/>
    <n v="50"/>
    <s v="RL"/>
    <n v="50"/>
    <n v="9638"/>
    <s v="Pave"/>
    <s v="NA"/>
    <s v="Reg"/>
    <s v="Lvl"/>
    <s v="AllPub"/>
    <s v="Inside"/>
    <s v="Gtl"/>
    <s v="SWISU"/>
    <s v="Feedr"/>
    <s v="Norm"/>
    <s v="1Fam"/>
    <x v="3"/>
    <x v="4"/>
    <n v="7"/>
    <n v="1919"/>
    <n v="1990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804"/>
    <n v="804"/>
    <s v="GasA"/>
    <s v="Ex"/>
    <s v="Y"/>
    <s v="SBrkr"/>
    <n v="1699"/>
    <n v="0.39007736751790956"/>
    <x v="0"/>
    <n v="748"/>
    <n v="0"/>
    <n v="2447"/>
    <n v="0"/>
    <n v="0"/>
    <n v="2"/>
    <n v="0"/>
    <n v="4"/>
    <n v="1"/>
    <s v="Gd"/>
    <n v="10"/>
    <s v="Min2"/>
    <n v="1"/>
    <s v="Gd"/>
    <s v="Detchd"/>
    <n v="1969"/>
    <s v="Unf"/>
    <n v="1"/>
    <n v="336"/>
    <s v="TA"/>
    <s v="TA"/>
    <s v="Y"/>
    <n v="272"/>
    <n v="0"/>
    <n v="42"/>
    <n v="0"/>
    <n v="116"/>
    <n v="0"/>
    <s v="NA"/>
    <s v="NA"/>
    <s v="NA"/>
    <n v="0"/>
    <n v="3"/>
    <n v="2010"/>
    <s v="WD"/>
    <s v="Normal"/>
    <n v="169000"/>
    <m/>
  </r>
  <r>
    <x v="683"/>
    <n v="80"/>
    <s v="RL"/>
    <s v="NA"/>
    <n v="8530"/>
    <s v="Pave"/>
    <s v="NA"/>
    <s v="IR1"/>
    <s v="Lvl"/>
    <s v="AllPub"/>
    <s v="Inside"/>
    <s v="Gtl"/>
    <s v="Gilbert"/>
    <s v="Norm"/>
    <s v="Norm"/>
    <s v="1Fam"/>
    <x v="4"/>
    <x v="3"/>
    <n v="5"/>
    <n v="1995"/>
    <n v="1996"/>
    <s v="Gable"/>
    <s v="CompShg"/>
    <s v="HdBoard"/>
    <s v="HdBoard"/>
    <s v="BrkFace"/>
    <n v="22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04"/>
    <n v="0.42329426325247066"/>
    <x v="1"/>
    <n v="670"/>
    <n v="0"/>
    <n v="1474"/>
    <n v="0"/>
    <n v="0"/>
    <n v="2"/>
    <n v="1"/>
    <n v="3"/>
    <n v="1"/>
    <s v="TA"/>
    <n v="7"/>
    <s v="Typ"/>
    <n v="1"/>
    <s v="TA"/>
    <s v="BuiltIn"/>
    <n v="1995"/>
    <s v="Fin"/>
    <n v="2"/>
    <n v="400"/>
    <s v="TA"/>
    <s v="TA"/>
    <s v="Y"/>
    <n v="120"/>
    <n v="72"/>
    <n v="0"/>
    <n v="0"/>
    <n v="0"/>
    <n v="0"/>
    <s v="NA"/>
    <s v="NA"/>
    <s v="Shed"/>
    <n v="700"/>
    <n v="5"/>
    <n v="2009"/>
    <s v="WD"/>
    <s v="Normal"/>
    <n v="168500"/>
    <m/>
  </r>
  <r>
    <x v="684"/>
    <n v="160"/>
    <s v="FV"/>
    <s v="NA"/>
    <n v="2117"/>
    <s v="Pave"/>
    <s v="NA"/>
    <s v="Reg"/>
    <s v="Lvl"/>
    <s v="AllPub"/>
    <s v="Inside"/>
    <s v="Gtl"/>
    <s v="Somerst"/>
    <s v="Norm"/>
    <s v="Norm"/>
    <s v="TwnhsE"/>
    <x v="0"/>
    <x v="4"/>
    <n v="5"/>
    <n v="2000"/>
    <n v="2000"/>
    <s v="Gable"/>
    <s v="CompShg"/>
    <s v="MetalSd"/>
    <s v="MetalSd"/>
    <s v="BrkFace"/>
    <n v="513"/>
    <s v="Gd"/>
    <s v="TA"/>
    <s v="PConc"/>
    <s v="Gd"/>
    <s v="TA"/>
    <s v="No"/>
    <s v="GLQ"/>
    <n v="420"/>
    <s v="Unf"/>
    <n v="0"/>
    <n v="336"/>
    <n v="756"/>
    <s v="GasA"/>
    <s v="Ex"/>
    <s v="Y"/>
    <s v="SBrkr"/>
    <n v="756"/>
    <n v="0.30444752407091891"/>
    <x v="1"/>
    <n v="756"/>
    <n v="0"/>
    <n v="1512"/>
    <n v="0"/>
    <n v="0"/>
    <n v="2"/>
    <n v="1"/>
    <n v="2"/>
    <n v="1"/>
    <s v="Gd"/>
    <n v="4"/>
    <s v="Typ"/>
    <n v="1"/>
    <s v="T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07"/>
    <s v="WD"/>
    <s v="Normal"/>
    <n v="168500"/>
    <m/>
  </r>
  <r>
    <x v="685"/>
    <n v="80"/>
    <s v="RL"/>
    <n v="82"/>
    <n v="9020"/>
    <s v="Pave"/>
    <s v="NA"/>
    <s v="Reg"/>
    <s v="Lvl"/>
    <s v="AllPub"/>
    <s v="Corner"/>
    <s v="Gtl"/>
    <s v="NAmes"/>
    <s v="Feedr"/>
    <s v="Norm"/>
    <s v="1Fam"/>
    <x v="4"/>
    <x v="4"/>
    <n v="5"/>
    <n v="1964"/>
    <n v="1964"/>
    <s v="Gable"/>
    <s v="WdShngl"/>
    <s v="Plywood"/>
    <s v="Wd Sdng"/>
    <s v="BrkFace"/>
    <n v="259"/>
    <s v="TA"/>
    <s v="TA"/>
    <s v="CBlock"/>
    <s v="TA"/>
    <s v="TA"/>
    <s v="Gd"/>
    <s v="GLQ"/>
    <n v="624"/>
    <s v="Rec"/>
    <n v="336"/>
    <n v="288"/>
    <n v="1248"/>
    <s v="GasA"/>
    <s v="TA"/>
    <s v="Y"/>
    <s v="SBrkr"/>
    <n v="1350"/>
    <n v="0.28825256581219039"/>
    <x v="0"/>
    <n v="0"/>
    <n v="0"/>
    <n v="1350"/>
    <n v="1"/>
    <n v="0"/>
    <n v="1"/>
    <n v="1"/>
    <n v="3"/>
    <n v="1"/>
    <s v="TA"/>
    <n v="6"/>
    <s v="Typ"/>
    <n v="0"/>
    <s v="NA"/>
    <s v="Attchd"/>
    <n v="1964"/>
    <s v="RFn"/>
    <n v="2"/>
    <n v="520"/>
    <s v="TA"/>
    <s v="TA"/>
    <s v="Y"/>
    <n v="176"/>
    <n v="0"/>
    <n v="0"/>
    <n v="0"/>
    <n v="0"/>
    <n v="0"/>
    <s v="NA"/>
    <s v="GdPrv"/>
    <s v="NA"/>
    <n v="0"/>
    <n v="6"/>
    <n v="2008"/>
    <s v="WD"/>
    <s v="Normal"/>
    <n v="168500"/>
    <m/>
  </r>
  <r>
    <x v="686"/>
    <n v="60"/>
    <s v="RL"/>
    <s v="NA"/>
    <n v="10364"/>
    <s v="Pave"/>
    <s v="NA"/>
    <s v="IR1"/>
    <s v="Lvl"/>
    <s v="AllPub"/>
    <s v="Inside"/>
    <s v="Gtl"/>
    <s v="Gilbert"/>
    <s v="Norm"/>
    <s v="Norm"/>
    <s v="1Fam"/>
    <x v="0"/>
    <x v="4"/>
    <n v="5"/>
    <n v="1995"/>
    <n v="1996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806"/>
    <n v="806"/>
    <s v="GasA"/>
    <s v="Gd"/>
    <s v="Y"/>
    <s v="SBrkr"/>
    <n v="806"/>
    <n v="6.3592810478871664E-2"/>
    <x v="1"/>
    <n v="766"/>
    <n v="0"/>
    <n v="1572"/>
    <n v="0"/>
    <n v="0"/>
    <n v="2"/>
    <n v="1"/>
    <n v="3"/>
    <n v="1"/>
    <s v="TA"/>
    <n v="7"/>
    <s v="Typ"/>
    <n v="1"/>
    <s v="TA"/>
    <s v="BuiltIn"/>
    <n v="1995"/>
    <s v="Fin"/>
    <n v="2"/>
    <n v="373"/>
    <s v="TA"/>
    <s v="TA"/>
    <s v="Y"/>
    <n v="0"/>
    <n v="40"/>
    <n v="0"/>
    <n v="0"/>
    <n v="0"/>
    <n v="0"/>
    <s v="NA"/>
    <s v="NA"/>
    <s v="NA"/>
    <n v="0"/>
    <n v="5"/>
    <n v="2007"/>
    <s v="WD"/>
    <s v="Normal"/>
    <n v="168000"/>
    <m/>
  </r>
  <r>
    <x v="687"/>
    <n v="20"/>
    <s v="RL"/>
    <s v="NA"/>
    <n v="14175"/>
    <s v="Pave"/>
    <s v="NA"/>
    <s v="Reg"/>
    <s v="Bnk"/>
    <s v="AllPub"/>
    <s v="Corner"/>
    <s v="Mod"/>
    <s v="Sawyer"/>
    <s v="Norm"/>
    <s v="Norm"/>
    <s v="1Fam"/>
    <x v="1"/>
    <x v="6"/>
    <n v="6"/>
    <n v="1956"/>
    <n v="1987"/>
    <s v="Gable"/>
    <s v="CompShg"/>
    <s v="CemntBd"/>
    <s v="Wd Sdng"/>
    <s v="None"/>
    <n v="0"/>
    <s v="TA"/>
    <s v="TA"/>
    <s v="CBlock"/>
    <s v="TA"/>
    <s v="TA"/>
    <s v="No"/>
    <s v="Rec"/>
    <n v="988"/>
    <s v="Unf"/>
    <n v="0"/>
    <n v="200"/>
    <n v="1188"/>
    <s v="GasA"/>
    <s v="Gd"/>
    <s v="Y"/>
    <s v="SBrkr"/>
    <n v="1437"/>
    <n v="0.39207080544511774"/>
    <x v="0"/>
    <n v="0"/>
    <n v="0"/>
    <n v="1437"/>
    <n v="1"/>
    <n v="0"/>
    <n v="1"/>
    <n v="1"/>
    <n v="3"/>
    <n v="1"/>
    <s v="TA"/>
    <n v="6"/>
    <s v="Min2"/>
    <n v="1"/>
    <s v="TA"/>
    <s v="Detchd"/>
    <n v="1999"/>
    <s v="Unf"/>
    <n v="2"/>
    <n v="576"/>
    <s v="TA"/>
    <s v="TA"/>
    <s v="Y"/>
    <n v="304"/>
    <n v="0"/>
    <n v="0"/>
    <n v="0"/>
    <n v="0"/>
    <n v="0"/>
    <s v="NA"/>
    <s v="NA"/>
    <s v="NA"/>
    <n v="0"/>
    <n v="11"/>
    <n v="2006"/>
    <s v="WD"/>
    <s v="Normal"/>
    <n v="168000"/>
    <m/>
  </r>
  <r>
    <x v="688"/>
    <n v="70"/>
    <s v="RM"/>
    <n v="121"/>
    <n v="17671"/>
    <s v="Pave"/>
    <s v="Grvl"/>
    <s v="Reg"/>
    <s v="Lvl"/>
    <s v="AllPub"/>
    <s v="Corner"/>
    <s v="Gtl"/>
    <s v="OldTown"/>
    <s v="Artery"/>
    <s v="Norm"/>
    <s v="1Fam"/>
    <x v="0"/>
    <x v="2"/>
    <n v="9"/>
    <n v="1882"/>
    <n v="1986"/>
    <s v="Gable"/>
    <s v="CompShg"/>
    <s v="Wd Sdng"/>
    <s v="Wd Sdng"/>
    <s v="None"/>
    <n v="0"/>
    <s v="Gd"/>
    <s v="Gd"/>
    <s v="BrkTil"/>
    <s v="TA"/>
    <s v="TA"/>
    <s v="No"/>
    <s v="BLQ"/>
    <n v="216"/>
    <s v="Unf"/>
    <n v="0"/>
    <n v="700"/>
    <n v="916"/>
    <s v="GasA"/>
    <s v="Gd"/>
    <s v="Y"/>
    <s v="SBrkr"/>
    <n v="916"/>
    <n v="0.90225282106861349"/>
    <x v="1"/>
    <n v="826"/>
    <n v="0"/>
    <n v="1742"/>
    <n v="0"/>
    <n v="0"/>
    <n v="1"/>
    <n v="1"/>
    <n v="4"/>
    <n v="1"/>
    <s v="Gd"/>
    <n v="8"/>
    <s v="Typ"/>
    <n v="1"/>
    <s v="Gd"/>
    <s v="Attchd"/>
    <n v="1925"/>
    <s v="Unf"/>
    <n v="2"/>
    <n v="424"/>
    <s v="TA"/>
    <s v="TA"/>
    <s v="P"/>
    <n v="0"/>
    <n v="169"/>
    <n v="0"/>
    <n v="0"/>
    <n v="0"/>
    <n v="0"/>
    <s v="NA"/>
    <s v="NA"/>
    <s v="NA"/>
    <n v="0"/>
    <n v="11"/>
    <n v="2009"/>
    <s v="WD"/>
    <s v="Normal"/>
    <n v="168000"/>
    <m/>
  </r>
  <r>
    <x v="689"/>
    <n v="190"/>
    <s v="RL"/>
    <s v="NA"/>
    <n v="32463"/>
    <s v="Pave"/>
    <s v="NA"/>
    <s v="Reg"/>
    <s v="Low"/>
    <s v="AllPub"/>
    <s v="Inside"/>
    <s v="Mod"/>
    <s v="Mitchel"/>
    <s v="Norm"/>
    <s v="Norm"/>
    <s v="2fmCon"/>
    <x v="1"/>
    <x v="5"/>
    <n v="4"/>
    <n v="1961"/>
    <n v="1975"/>
    <s v="Gable"/>
    <s v="CompShg"/>
    <s v="MetalSd"/>
    <s v="MetalSd"/>
    <s v="Stone"/>
    <n v="149"/>
    <s v="TA"/>
    <s v="Gd"/>
    <s v="CBlock"/>
    <s v="TA"/>
    <s v="TA"/>
    <s v="Av"/>
    <s v="BLQ"/>
    <n v="1159"/>
    <s v="Unf"/>
    <n v="0"/>
    <n v="90"/>
    <n v="1249"/>
    <s v="GasA"/>
    <s v="Ex"/>
    <s v="Y"/>
    <s v="SBrkr"/>
    <n v="1622"/>
    <n v="0.2496724038109871"/>
    <x v="0"/>
    <n v="0"/>
    <n v="0"/>
    <n v="1622"/>
    <n v="1"/>
    <n v="0"/>
    <n v="1"/>
    <n v="0"/>
    <n v="3"/>
    <n v="1"/>
    <s v="TA"/>
    <n v="7"/>
    <s v="Typ"/>
    <n v="1"/>
    <s v="TA"/>
    <s v="2Types"/>
    <n v="1975"/>
    <s v="Fin"/>
    <n v="4"/>
    <n v="1356"/>
    <s v="TA"/>
    <s v="TA"/>
    <s v="Y"/>
    <n v="439"/>
    <n v="0"/>
    <n v="0"/>
    <n v="0"/>
    <n v="0"/>
    <n v="0"/>
    <s v="NA"/>
    <s v="NA"/>
    <s v="NA"/>
    <n v="0"/>
    <n v="3"/>
    <n v="2007"/>
    <s v="WD"/>
    <s v="Normal"/>
    <n v="168000"/>
    <m/>
  </r>
  <r>
    <x v="690"/>
    <n v="60"/>
    <s v="RL"/>
    <n v="80"/>
    <n v="9760"/>
    <s v="Pave"/>
    <s v="NA"/>
    <s v="Reg"/>
    <s v="Lvl"/>
    <s v="AllPub"/>
    <s v="Inside"/>
    <s v="Mod"/>
    <s v="NAmes"/>
    <s v="Norm"/>
    <s v="Norm"/>
    <s v="1Fam"/>
    <x v="0"/>
    <x v="4"/>
    <n v="6"/>
    <n v="1964"/>
    <n v="1964"/>
    <s v="Gable"/>
    <s v="CompShg"/>
    <s v="HdBoard"/>
    <s v="HdBoard"/>
    <s v="BrkFace"/>
    <n v="360"/>
    <s v="TA"/>
    <s v="TA"/>
    <s v="CBlock"/>
    <s v="TA"/>
    <s v="TA"/>
    <s v="Gd"/>
    <s v="GLQ"/>
    <n v="674"/>
    <s v="LwQ"/>
    <n v="106"/>
    <n v="0"/>
    <n v="780"/>
    <s v="GasA"/>
    <s v="TA"/>
    <s v="Y"/>
    <s v="SBrkr"/>
    <n v="798"/>
    <n v="0.35765712474722622"/>
    <x v="1"/>
    <n v="813"/>
    <n v="0"/>
    <n v="1611"/>
    <n v="1"/>
    <n v="0"/>
    <n v="1"/>
    <n v="1"/>
    <n v="4"/>
    <n v="1"/>
    <s v="TA"/>
    <n v="7"/>
    <s v="Typ"/>
    <n v="0"/>
    <s v="NA"/>
    <s v="Attchd"/>
    <n v="1964"/>
    <s v="RFn"/>
    <n v="2"/>
    <n v="442"/>
    <s v="TA"/>
    <s v="TA"/>
    <s v="Y"/>
    <n v="328"/>
    <n v="128"/>
    <n v="0"/>
    <n v="0"/>
    <n v="189"/>
    <n v="0"/>
    <s v="NA"/>
    <s v="NA"/>
    <s v="NA"/>
    <n v="0"/>
    <n v="6"/>
    <n v="2008"/>
    <s v="WD"/>
    <s v="Normal"/>
    <n v="167900"/>
    <m/>
  </r>
  <r>
    <x v="691"/>
    <n v="20"/>
    <s v="RL"/>
    <n v="80"/>
    <n v="9650"/>
    <s v="Pave"/>
    <s v="NA"/>
    <s v="Reg"/>
    <s v="Lvl"/>
    <s v="AllPub"/>
    <s v="Inside"/>
    <s v="Gtl"/>
    <s v="NWAmes"/>
    <s v="Norm"/>
    <s v="Norm"/>
    <s v="1Fam"/>
    <x v="1"/>
    <x v="4"/>
    <n v="5"/>
    <n v="1977"/>
    <n v="1977"/>
    <s v="Gable"/>
    <s v="CompShg"/>
    <s v="Plywood"/>
    <s v="Plywood"/>
    <s v="BrkFace"/>
    <n v="360"/>
    <s v="TA"/>
    <s v="TA"/>
    <s v="CBlock"/>
    <s v="Gd"/>
    <s v="TA"/>
    <s v="No"/>
    <s v="ALQ"/>
    <n v="686"/>
    <s v="Unf"/>
    <n v="0"/>
    <n v="664"/>
    <n v="1350"/>
    <s v="GasA"/>
    <s v="TA"/>
    <s v="Y"/>
    <s v="SBrkr"/>
    <n v="1334"/>
    <n v="0.49719278883522799"/>
    <x v="0"/>
    <n v="0"/>
    <n v="0"/>
    <n v="1334"/>
    <n v="0"/>
    <n v="1"/>
    <n v="2"/>
    <n v="0"/>
    <n v="2"/>
    <n v="1"/>
    <s v="TA"/>
    <n v="6"/>
    <s v="Typ"/>
    <n v="1"/>
    <s v="TA"/>
    <s v="Attchd"/>
    <n v="1977"/>
    <s v="RFn"/>
    <n v="2"/>
    <n v="630"/>
    <s v="TA"/>
    <s v="TA"/>
    <s v="Y"/>
    <n v="0"/>
    <n v="16"/>
    <n v="0"/>
    <n v="0"/>
    <n v="0"/>
    <n v="0"/>
    <s v="NA"/>
    <s v="NA"/>
    <s v="NA"/>
    <n v="0"/>
    <n v="4"/>
    <n v="2009"/>
    <s v="WD"/>
    <s v="Normal"/>
    <n v="167900"/>
    <m/>
  </r>
  <r>
    <x v="692"/>
    <n v="70"/>
    <s v="RL"/>
    <n v="60"/>
    <n v="11414"/>
    <s v="Pave"/>
    <s v="NA"/>
    <s v="IR1"/>
    <s v="Lvl"/>
    <s v="AllPub"/>
    <s v="Corner"/>
    <s v="Gtl"/>
    <s v="BrkSide"/>
    <s v="RRAn"/>
    <s v="Feedr"/>
    <s v="1Fam"/>
    <x v="0"/>
    <x v="3"/>
    <n v="8"/>
    <n v="1910"/>
    <n v="1993"/>
    <s v="Gable"/>
    <s v="CompShg"/>
    <s v="HdBoard"/>
    <s v="HdBoard"/>
    <s v="None"/>
    <n v="0"/>
    <s v="TA"/>
    <s v="Gd"/>
    <s v="BrkTil"/>
    <s v="Gd"/>
    <s v="TA"/>
    <s v="No"/>
    <s v="Unf"/>
    <n v="0"/>
    <s v="Unf"/>
    <n v="0"/>
    <n v="728"/>
    <n v="728"/>
    <s v="GasA"/>
    <s v="TA"/>
    <s v="N"/>
    <s v="SBrkr"/>
    <n v="1136"/>
    <n v="5.4473557954298091E-2"/>
    <x v="0"/>
    <n v="883"/>
    <n v="0"/>
    <n v="2019"/>
    <n v="0"/>
    <n v="0"/>
    <n v="1"/>
    <n v="0"/>
    <n v="3"/>
    <n v="1"/>
    <s v="Gd"/>
    <n v="8"/>
    <s v="Typ"/>
    <n v="0"/>
    <s v="NA"/>
    <s v="Detchd"/>
    <n v="1997"/>
    <s v="Unf"/>
    <n v="2"/>
    <n v="532"/>
    <s v="TA"/>
    <s v="TA"/>
    <s v="Y"/>
    <n v="509"/>
    <n v="135"/>
    <n v="0"/>
    <n v="0"/>
    <n v="0"/>
    <n v="0"/>
    <s v="NA"/>
    <s v="GdPrv"/>
    <s v="NA"/>
    <n v="0"/>
    <n v="10"/>
    <n v="2009"/>
    <s v="WD"/>
    <s v="Normal"/>
    <n v="167500"/>
    <m/>
  </r>
  <r>
    <x v="693"/>
    <n v="20"/>
    <s v="RL"/>
    <n v="73"/>
    <n v="9300"/>
    <s v="Pave"/>
    <s v="NA"/>
    <s v="Reg"/>
    <s v="Lvl"/>
    <s v="AllPub"/>
    <s v="Inside"/>
    <s v="Gtl"/>
    <s v="NAmes"/>
    <s v="Feedr"/>
    <s v="Norm"/>
    <s v="1Fam"/>
    <x v="1"/>
    <x v="6"/>
    <n v="5"/>
    <n v="1960"/>
    <n v="1960"/>
    <s v="Gable"/>
    <s v="CompShg"/>
    <s v="MetalSd"/>
    <s v="HdBoard"/>
    <s v="BrkFace"/>
    <n v="324"/>
    <s v="TA"/>
    <s v="TA"/>
    <s v="CBlock"/>
    <s v="TA"/>
    <s v="TA"/>
    <s v="No"/>
    <s v="Rec"/>
    <n v="697"/>
    <s v="Unf"/>
    <n v="0"/>
    <n v="571"/>
    <n v="1268"/>
    <s v="GasA"/>
    <s v="TA"/>
    <s v="Y"/>
    <s v="SBrkr"/>
    <n v="1264"/>
    <n v="2.0611840604653597E-2"/>
    <x v="0"/>
    <n v="0"/>
    <n v="0"/>
    <n v="1264"/>
    <n v="1"/>
    <n v="0"/>
    <n v="1"/>
    <n v="0"/>
    <n v="3"/>
    <n v="1"/>
    <s v="TA"/>
    <n v="6"/>
    <s v="Typ"/>
    <n v="2"/>
    <s v="Gd"/>
    <s v="Attchd"/>
    <n v="1960"/>
    <s v="Unf"/>
    <n v="2"/>
    <n v="461"/>
    <s v="TA"/>
    <s v="TA"/>
    <s v="Y"/>
    <n v="0"/>
    <n v="0"/>
    <n v="0"/>
    <n v="0"/>
    <n v="143"/>
    <n v="0"/>
    <s v="NA"/>
    <s v="NA"/>
    <s v="NA"/>
    <n v="0"/>
    <n v="4"/>
    <n v="2010"/>
    <s v="WD"/>
    <s v="Normal"/>
    <n v="167500"/>
    <m/>
  </r>
  <r>
    <x v="694"/>
    <n v="80"/>
    <s v="RL"/>
    <n v="73"/>
    <n v="9735"/>
    <s v="Pave"/>
    <s v="NA"/>
    <s v="Reg"/>
    <s v="Lvl"/>
    <s v="AllPub"/>
    <s v="Inside"/>
    <s v="Gtl"/>
    <s v="Timber"/>
    <s v="Norm"/>
    <s v="Norm"/>
    <s v="1Fam"/>
    <x v="4"/>
    <x v="6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Gd"/>
    <s v="Y"/>
    <s v="NA"/>
    <n v="754"/>
    <n v="0.54795448940043812"/>
    <x v="1"/>
    <n v="640"/>
    <n v="0"/>
    <n v="1394"/>
    <n v="0"/>
    <n v="0"/>
    <n v="2"/>
    <n v="1"/>
    <n v="3"/>
    <n v="1"/>
    <s v="Gd"/>
    <n v="7"/>
    <s v="Typ"/>
    <n v="0"/>
    <s v="NA"/>
    <s v="BuiltIn"/>
    <n v="2007"/>
    <s v="Fin"/>
    <n v="2"/>
    <n v="400"/>
    <s v="TA"/>
    <s v="TA"/>
    <s v="Y"/>
    <n v="100"/>
    <n v="0"/>
    <n v="0"/>
    <n v="0"/>
    <n v="0"/>
    <n v="0"/>
    <s v="NA"/>
    <s v="NA"/>
    <s v="NA"/>
    <n v="0"/>
    <n v="5"/>
    <n v="2008"/>
    <s v="WD"/>
    <s v="Normal"/>
    <n v="167500"/>
    <m/>
  </r>
  <r>
    <x v="695"/>
    <n v="120"/>
    <s v="RL"/>
    <n v="43"/>
    <n v="3010"/>
    <s v="Pave"/>
    <s v="NA"/>
    <s v="Reg"/>
    <s v="Lvl"/>
    <s v="AllPub"/>
    <s v="Inside"/>
    <s v="Gtl"/>
    <s v="Blmngtn"/>
    <s v="Norm"/>
    <s v="Norm"/>
    <s v="TwnhsE"/>
    <x v="1"/>
    <x v="3"/>
    <n v="5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232"/>
    <n v="1248"/>
    <s v="GasA"/>
    <s v="Ex"/>
    <s v="Y"/>
    <s v="SBrkr"/>
    <n v="1248"/>
    <n v="0.7322876277236724"/>
    <x v="0"/>
    <n v="0"/>
    <n v="0"/>
    <n v="1248"/>
    <n v="0"/>
    <n v="0"/>
    <n v="2"/>
    <n v="0"/>
    <n v="2"/>
    <n v="1"/>
    <s v="Gd"/>
    <n v="5"/>
    <s v="Typ"/>
    <n v="0"/>
    <s v="NA"/>
    <s v="Attchd"/>
    <n v="2005"/>
    <s v="Fin"/>
    <n v="2"/>
    <n v="438"/>
    <s v="TA"/>
    <s v="TA"/>
    <s v="Y"/>
    <n v="108"/>
    <n v="0"/>
    <n v="0"/>
    <n v="0"/>
    <n v="0"/>
    <n v="0"/>
    <s v="NA"/>
    <s v="NA"/>
    <s v="NA"/>
    <n v="0"/>
    <n v="3"/>
    <n v="2006"/>
    <s v="New"/>
    <s v="Partial"/>
    <n v="167240"/>
    <m/>
  </r>
  <r>
    <x v="696"/>
    <n v="20"/>
    <s v="RL"/>
    <n v="80"/>
    <n v="9600"/>
    <s v="Pave"/>
    <s v="NA"/>
    <s v="Reg"/>
    <s v="Lvl"/>
    <s v="AllPub"/>
    <s v="Inside"/>
    <s v="Gtl"/>
    <s v="NAmes"/>
    <s v="Norm"/>
    <s v="Norm"/>
    <s v="1Fam"/>
    <x v="1"/>
    <x v="4"/>
    <n v="5"/>
    <n v="1953"/>
    <n v="1953"/>
    <s v="Hip"/>
    <s v="CompShg"/>
    <s v="HdBoard"/>
    <s v="HdBoard"/>
    <s v="Stone"/>
    <n v="238"/>
    <s v="TA"/>
    <s v="TA"/>
    <s v="CBlock"/>
    <s v="TA"/>
    <s v="TA"/>
    <s v="No"/>
    <s v="GLQ"/>
    <n v="1285"/>
    <s v="Unf"/>
    <n v="0"/>
    <n v="131"/>
    <n v="1416"/>
    <s v="GasA"/>
    <s v="TA"/>
    <s v="Y"/>
    <s v="SBrkr"/>
    <n v="1644"/>
    <n v="0.28290242589919679"/>
    <x v="0"/>
    <n v="0"/>
    <n v="0"/>
    <n v="1644"/>
    <n v="1"/>
    <n v="0"/>
    <n v="1"/>
    <n v="0"/>
    <n v="3"/>
    <n v="1"/>
    <s v="TA"/>
    <n v="7"/>
    <s v="Typ"/>
    <n v="2"/>
    <s v="Gd"/>
    <s v="Attchd"/>
    <n v="1953"/>
    <s v="Fin"/>
    <n v="2"/>
    <n v="418"/>
    <s v="TA"/>
    <s v="TA"/>
    <s v="Y"/>
    <n v="110"/>
    <n v="0"/>
    <n v="0"/>
    <n v="0"/>
    <n v="0"/>
    <n v="0"/>
    <s v="NA"/>
    <s v="NA"/>
    <s v="NA"/>
    <n v="0"/>
    <n v="10"/>
    <n v="2009"/>
    <s v="WD"/>
    <s v="Normal"/>
    <n v="167000"/>
    <m/>
  </r>
  <r>
    <x v="697"/>
    <n v="20"/>
    <s v="RL"/>
    <n v="85"/>
    <n v="10628"/>
    <s v="Pave"/>
    <s v="NA"/>
    <s v="Reg"/>
    <s v="Lvl"/>
    <s v="AllPub"/>
    <s v="Inside"/>
    <s v="Gtl"/>
    <s v="NAmes"/>
    <s v="Norm"/>
    <s v="Norm"/>
    <s v="1Fam"/>
    <x v="1"/>
    <x v="3"/>
    <n v="5"/>
    <n v="1970"/>
    <n v="1970"/>
    <s v="Flat"/>
    <s v="Tar&amp;Grv"/>
    <s v="Plywood"/>
    <s v="Plywood"/>
    <s v="None"/>
    <n v="0"/>
    <s v="TA"/>
    <s v="Gd"/>
    <s v="CBlock"/>
    <s v="TA"/>
    <s v="Gd"/>
    <s v="Gd"/>
    <s v="GLQ"/>
    <n v="778"/>
    <s v="Unf"/>
    <n v="0"/>
    <n v="499"/>
    <n v="1277"/>
    <s v="GasA"/>
    <s v="TA"/>
    <s v="Y"/>
    <s v="SBrkr"/>
    <n v="1277"/>
    <n v="0.84099098771375225"/>
    <x v="0"/>
    <n v="0"/>
    <n v="0"/>
    <n v="1277"/>
    <n v="1"/>
    <n v="0"/>
    <n v="1"/>
    <n v="0"/>
    <n v="2"/>
    <n v="1"/>
    <s v="TA"/>
    <n v="5"/>
    <s v="Typ"/>
    <n v="1"/>
    <s v="Po"/>
    <s v="Attchd"/>
    <n v="1970"/>
    <s v="Unf"/>
    <n v="2"/>
    <n v="526"/>
    <s v="TA"/>
    <s v="TA"/>
    <s v="Y"/>
    <n v="0"/>
    <n v="0"/>
    <n v="0"/>
    <n v="0"/>
    <n v="176"/>
    <n v="0"/>
    <s v="NA"/>
    <s v="GdWo"/>
    <s v="NA"/>
    <n v="0"/>
    <n v="4"/>
    <n v="2007"/>
    <s v="WD"/>
    <s v="Normal"/>
    <n v="167000"/>
    <m/>
  </r>
  <r>
    <x v="698"/>
    <n v="20"/>
    <s v="RL"/>
    <n v="75"/>
    <n v="9937"/>
    <s v="Pave"/>
    <s v="NA"/>
    <s v="Reg"/>
    <s v="Lvl"/>
    <s v="AllPub"/>
    <s v="Corner"/>
    <s v="Gtl"/>
    <s v="Edwards"/>
    <s v="Norm"/>
    <s v="Norm"/>
    <s v="1Fam"/>
    <x v="1"/>
    <x v="6"/>
    <n v="7"/>
    <n v="1964"/>
    <n v="1999"/>
    <s v="Hip"/>
    <s v="CompShg"/>
    <s v="MetalSd"/>
    <s v="MetalSd"/>
    <s v="None"/>
    <n v="0"/>
    <s v="TA"/>
    <s v="Gd"/>
    <s v="PConc"/>
    <s v="TA"/>
    <s v="TA"/>
    <s v="No"/>
    <s v="BLQ"/>
    <n v="637"/>
    <s v="Unf"/>
    <n v="0"/>
    <n v="849"/>
    <n v="1486"/>
    <s v="GasA"/>
    <s v="Ex"/>
    <s v="Y"/>
    <s v="SBrkr"/>
    <n v="1486"/>
    <n v="0.62087709435458538"/>
    <x v="0"/>
    <n v="0"/>
    <n v="0"/>
    <n v="1486"/>
    <n v="1"/>
    <n v="0"/>
    <n v="1"/>
    <n v="0"/>
    <n v="3"/>
    <n v="1"/>
    <s v="TA"/>
    <n v="7"/>
    <s v="Typ"/>
    <n v="0"/>
    <s v="NA"/>
    <s v="Detchd"/>
    <n v="1968"/>
    <s v="Fin"/>
    <n v="2"/>
    <n v="480"/>
    <s v="TA"/>
    <s v="TA"/>
    <s v="Y"/>
    <n v="0"/>
    <n v="0"/>
    <n v="0"/>
    <n v="0"/>
    <n v="0"/>
    <n v="0"/>
    <s v="NA"/>
    <s v="MnPrv"/>
    <s v="NA"/>
    <n v="0"/>
    <n v="3"/>
    <n v="2009"/>
    <s v="WD"/>
    <s v="Normal"/>
    <n v="167000"/>
    <m/>
  </r>
  <r>
    <x v="699"/>
    <n v="20"/>
    <s v="RL"/>
    <n v="100"/>
    <n v="10004"/>
    <s v="Pave"/>
    <s v="NA"/>
    <s v="Reg"/>
    <s v="Lvl"/>
    <s v="AllPub"/>
    <s v="Inside"/>
    <s v="Gtl"/>
    <s v="NAmes"/>
    <s v="Norm"/>
    <s v="Norm"/>
    <s v="1Fam"/>
    <x v="1"/>
    <x v="4"/>
    <n v="6"/>
    <n v="1964"/>
    <n v="1964"/>
    <s v="Gable"/>
    <s v="CompShg"/>
    <s v="HdBoard"/>
    <s v="Plywood"/>
    <s v="BrkFace"/>
    <n v="180"/>
    <s v="TA"/>
    <s v="TA"/>
    <s v="CBlock"/>
    <s v="TA"/>
    <s v="TA"/>
    <s v="No"/>
    <s v="Rec"/>
    <n v="196"/>
    <s v="BLQ"/>
    <n v="345"/>
    <n v="975"/>
    <n v="1516"/>
    <s v="GasA"/>
    <s v="TA"/>
    <s v="Y"/>
    <s v="SBrkr"/>
    <n v="1516"/>
    <n v="0.47702487034442409"/>
    <x v="0"/>
    <n v="0"/>
    <n v="0"/>
    <n v="1516"/>
    <n v="0"/>
    <n v="0"/>
    <n v="1"/>
    <n v="1"/>
    <n v="3"/>
    <n v="1"/>
    <s v="TA"/>
    <n v="6"/>
    <s v="Typ"/>
    <n v="0"/>
    <s v="NA"/>
    <s v="Attchd"/>
    <n v="1964"/>
    <s v="RFn"/>
    <n v="2"/>
    <n v="472"/>
    <s v="TA"/>
    <s v="TA"/>
    <s v="Y"/>
    <n v="0"/>
    <n v="0"/>
    <n v="0"/>
    <n v="0"/>
    <n v="152"/>
    <n v="0"/>
    <s v="NA"/>
    <s v="NA"/>
    <s v="NA"/>
    <n v="0"/>
    <n v="2"/>
    <n v="2009"/>
    <s v="WD"/>
    <s v="Normal"/>
    <n v="167000"/>
    <m/>
  </r>
  <r>
    <x v="700"/>
    <n v="50"/>
    <s v="RL"/>
    <n v="71"/>
    <n v="8520"/>
    <s v="Pave"/>
    <s v="NA"/>
    <s v="Reg"/>
    <s v="Lvl"/>
    <s v="AllPub"/>
    <s v="Corner"/>
    <s v="Gtl"/>
    <s v="NAmes"/>
    <s v="Artery"/>
    <s v="Norm"/>
    <s v="1Fam"/>
    <x v="3"/>
    <x v="6"/>
    <n v="4"/>
    <n v="1952"/>
    <n v="1952"/>
    <s v="Gable"/>
    <s v="CompShg"/>
    <s v="BrkFace"/>
    <s v="Wd Sdng"/>
    <s v="None"/>
    <n v="0"/>
    <s v="TA"/>
    <s v="Fa"/>
    <s v="CBlock"/>
    <s v="TA"/>
    <s v="TA"/>
    <s v="No"/>
    <s v="Rec"/>
    <n v="507"/>
    <s v="Unf"/>
    <n v="0"/>
    <n v="403"/>
    <n v="910"/>
    <s v="GasA"/>
    <s v="Fa"/>
    <s v="Y"/>
    <s v="SBrkr"/>
    <n v="910"/>
    <n v="1.9763584905500453E-2"/>
    <x v="1"/>
    <n v="475"/>
    <n v="0"/>
    <n v="1385"/>
    <n v="0"/>
    <n v="0"/>
    <n v="2"/>
    <n v="0"/>
    <n v="4"/>
    <n v="1"/>
    <s v="TA"/>
    <n v="6"/>
    <s v="Typ"/>
    <n v="0"/>
    <s v="NA"/>
    <s v="Detchd"/>
    <n v="2000"/>
    <s v="Unf"/>
    <n v="2"/>
    <n v="720"/>
    <s v="TA"/>
    <s v="TA"/>
    <s v="Y"/>
    <n v="0"/>
    <n v="0"/>
    <n v="0"/>
    <n v="0"/>
    <n v="0"/>
    <n v="0"/>
    <s v="NA"/>
    <s v="MnPrv"/>
    <s v="NA"/>
    <n v="0"/>
    <n v="6"/>
    <n v="2010"/>
    <s v="WD"/>
    <s v="Normal"/>
    <n v="166000"/>
    <m/>
  </r>
  <r>
    <x v="701"/>
    <n v="20"/>
    <s v="RL"/>
    <n v="80"/>
    <n v="11900"/>
    <s v="Pave"/>
    <s v="NA"/>
    <s v="IR1"/>
    <s v="Lvl"/>
    <s v="AllPub"/>
    <s v="Corner"/>
    <s v="Gtl"/>
    <s v="NAmes"/>
    <s v="Norm"/>
    <s v="Norm"/>
    <s v="1Fam"/>
    <x v="1"/>
    <x v="4"/>
    <n v="5"/>
    <n v="1957"/>
    <n v="1957"/>
    <s v="Gable"/>
    <s v="CompShg"/>
    <s v="HdBoard"/>
    <s v="HdBoard"/>
    <s v="BrkFace"/>
    <n v="387"/>
    <s v="TA"/>
    <s v="TA"/>
    <s v="CBlock"/>
    <s v="TA"/>
    <s v="TA"/>
    <s v="No"/>
    <s v="Rec"/>
    <n v="1040"/>
    <s v="Unf"/>
    <n v="0"/>
    <n v="352"/>
    <n v="1392"/>
    <s v="GasA"/>
    <s v="TA"/>
    <s v="Y"/>
    <s v="FuseA"/>
    <n v="1392"/>
    <n v="0.68931882925826982"/>
    <x v="0"/>
    <n v="0"/>
    <n v="0"/>
    <n v="1392"/>
    <n v="1"/>
    <n v="0"/>
    <n v="1"/>
    <n v="1"/>
    <n v="3"/>
    <n v="1"/>
    <s v="TA"/>
    <n v="6"/>
    <s v="Typ"/>
    <n v="2"/>
    <s v="Gd"/>
    <s v="Attchd"/>
    <n v="1957"/>
    <s v="RFn"/>
    <n v="2"/>
    <n v="458"/>
    <s v="TA"/>
    <s v="TA"/>
    <s v="Y"/>
    <n v="0"/>
    <n v="0"/>
    <n v="0"/>
    <n v="0"/>
    <n v="192"/>
    <n v="0"/>
    <s v="NA"/>
    <s v="NA"/>
    <s v="NA"/>
    <n v="0"/>
    <n v="6"/>
    <n v="2008"/>
    <s v="WD"/>
    <s v="Normal"/>
    <n v="166000"/>
    <m/>
  </r>
  <r>
    <x v="702"/>
    <n v="60"/>
    <s v="RL"/>
    <s v="NA"/>
    <n v="7685"/>
    <s v="Pave"/>
    <s v="NA"/>
    <s v="IR1"/>
    <s v="Lvl"/>
    <s v="AllPub"/>
    <s v="Inside"/>
    <s v="Gtl"/>
    <s v="Gilbert"/>
    <s v="Norm"/>
    <s v="Norm"/>
    <s v="1Fam"/>
    <x v="0"/>
    <x v="4"/>
    <n v="5"/>
    <n v="1993"/>
    <n v="1994"/>
    <s v="Gable"/>
    <s v="CompShg"/>
    <s v="HdBoard"/>
    <s v="HdBoard"/>
    <s v="BrkFace"/>
    <n v="112"/>
    <s v="TA"/>
    <s v="TA"/>
    <s v="PConc"/>
    <s v="Gd"/>
    <s v="TA"/>
    <s v="No"/>
    <s v="ALQ"/>
    <n v="518"/>
    <s v="Unf"/>
    <n v="0"/>
    <n v="179"/>
    <n v="697"/>
    <s v="GasA"/>
    <s v="Gd"/>
    <s v="Y"/>
    <s v="SBrkr"/>
    <n v="697"/>
    <n v="0.19456492811296"/>
    <x v="1"/>
    <n v="804"/>
    <n v="0"/>
    <n v="1501"/>
    <n v="0"/>
    <n v="0"/>
    <n v="2"/>
    <n v="1"/>
    <n v="3"/>
    <n v="1"/>
    <s v="Gd"/>
    <n v="6"/>
    <s v="Typ"/>
    <n v="1"/>
    <s v="TA"/>
    <s v="Attchd"/>
    <n v="1993"/>
    <s v="Fin"/>
    <n v="2"/>
    <n v="420"/>
    <s v="TA"/>
    <s v="TA"/>
    <s v="Y"/>
    <n v="190"/>
    <n v="63"/>
    <n v="0"/>
    <n v="0"/>
    <n v="0"/>
    <n v="0"/>
    <s v="NA"/>
    <s v="NA"/>
    <s v="NA"/>
    <n v="0"/>
    <n v="5"/>
    <n v="2006"/>
    <s v="WD"/>
    <s v="Normal"/>
    <n v="165600"/>
    <m/>
  </r>
  <r>
    <x v="703"/>
    <n v="20"/>
    <s v="RL"/>
    <n v="70"/>
    <n v="10552"/>
    <s v="Pave"/>
    <s v="NA"/>
    <s v="IR1"/>
    <s v="Lvl"/>
    <s v="AllPub"/>
    <s v="Inside"/>
    <s v="Gtl"/>
    <s v="NAmes"/>
    <s v="Norm"/>
    <s v="Norm"/>
    <s v="1Fam"/>
    <x v="1"/>
    <x v="6"/>
    <n v="5"/>
    <n v="1959"/>
    <n v="1959"/>
    <s v="Hip"/>
    <s v="CompShg"/>
    <s v="BrkFace"/>
    <s v="BrkFace"/>
    <s v="None"/>
    <n v="0"/>
    <s v="TA"/>
    <s v="TA"/>
    <s v="CBlock"/>
    <s v="TA"/>
    <s v="TA"/>
    <s v="No"/>
    <s v="Rec"/>
    <n v="1018"/>
    <s v="Unf"/>
    <n v="0"/>
    <n v="380"/>
    <n v="1398"/>
    <s v="GasA"/>
    <s v="Gd"/>
    <s v="Y"/>
    <s v="SBrkr"/>
    <n v="1700"/>
    <n v="0.24768459859255143"/>
    <x v="0"/>
    <n v="0"/>
    <n v="0"/>
    <n v="1700"/>
    <n v="0"/>
    <n v="1"/>
    <n v="1"/>
    <n v="1"/>
    <n v="4"/>
    <n v="1"/>
    <s v="Gd"/>
    <n v="6"/>
    <s v="Typ"/>
    <n v="1"/>
    <s v="Gd"/>
    <s v="Attchd"/>
    <n v="1959"/>
    <s v="RFn"/>
    <n v="2"/>
    <n v="447"/>
    <s v="TA"/>
    <s v="TA"/>
    <s v="Y"/>
    <n v="0"/>
    <n v="38"/>
    <n v="0"/>
    <n v="0"/>
    <n v="0"/>
    <n v="0"/>
    <s v="NA"/>
    <s v="NA"/>
    <s v="NA"/>
    <n v="0"/>
    <n v="4"/>
    <n v="2010"/>
    <s v="WD"/>
    <s v="Normal"/>
    <n v="165500"/>
    <m/>
  </r>
  <r>
    <x v="704"/>
    <n v="85"/>
    <s v="RL"/>
    <s v="NA"/>
    <n v="9101"/>
    <s v="Pave"/>
    <s v="NA"/>
    <s v="IR1"/>
    <s v="Lvl"/>
    <s v="AllPub"/>
    <s v="Corner"/>
    <s v="Gtl"/>
    <s v="Mitchel"/>
    <s v="Norm"/>
    <s v="Norm"/>
    <s v="1Fam"/>
    <x v="6"/>
    <x v="6"/>
    <n v="6"/>
    <n v="1978"/>
    <n v="1978"/>
    <s v="Gable"/>
    <s v="CompShg"/>
    <s v="Plywood"/>
    <s v="Plywood"/>
    <s v="BrkFace"/>
    <n v="104"/>
    <s v="TA"/>
    <s v="Gd"/>
    <s v="PConc"/>
    <s v="Gd"/>
    <s v="TA"/>
    <s v="Av"/>
    <s v="GLQ"/>
    <n v="1097"/>
    <s v="Unf"/>
    <n v="0"/>
    <n v="0"/>
    <n v="1097"/>
    <s v="GasA"/>
    <s v="Ex"/>
    <s v="Y"/>
    <s v="SBrkr"/>
    <n v="1110"/>
    <n v="0.6474123870804479"/>
    <x v="0"/>
    <n v="0"/>
    <n v="0"/>
    <n v="1110"/>
    <n v="1"/>
    <n v="0"/>
    <n v="1"/>
    <n v="0"/>
    <n v="1"/>
    <n v="1"/>
    <s v="Gd"/>
    <n v="4"/>
    <s v="Typ"/>
    <n v="1"/>
    <s v="TA"/>
    <s v="Attchd"/>
    <n v="1978"/>
    <s v="Fin"/>
    <n v="2"/>
    <n v="602"/>
    <s v="TA"/>
    <s v="TA"/>
    <s v="Y"/>
    <n v="303"/>
    <n v="30"/>
    <n v="0"/>
    <n v="0"/>
    <n v="0"/>
    <n v="0"/>
    <s v="NA"/>
    <s v="NA"/>
    <s v="NA"/>
    <n v="0"/>
    <n v="7"/>
    <n v="2009"/>
    <s v="WD"/>
    <s v="Normal"/>
    <n v="165500"/>
    <m/>
  </r>
  <r>
    <x v="705"/>
    <n v="80"/>
    <s v="RL"/>
    <n v="80"/>
    <n v="9600"/>
    <s v="Pave"/>
    <s v="NA"/>
    <s v="Reg"/>
    <s v="Lvl"/>
    <s v="AllPub"/>
    <s v="Inside"/>
    <s v="Gtl"/>
    <s v="NAmes"/>
    <s v="Norm"/>
    <s v="Norm"/>
    <s v="1Fam"/>
    <x v="4"/>
    <x v="4"/>
    <n v="6"/>
    <n v="1955"/>
    <n v="1996"/>
    <s v="Hip"/>
    <s v="CompShg"/>
    <s v="AsbShng"/>
    <s v="AsbShng"/>
    <s v="None"/>
    <n v="0"/>
    <s v="TA"/>
    <s v="TA"/>
    <s v="CBlock"/>
    <s v="TA"/>
    <s v="TA"/>
    <s v="Av"/>
    <s v="BLQ"/>
    <n v="831"/>
    <s v="Unf"/>
    <n v="0"/>
    <n v="161"/>
    <n v="992"/>
    <s v="GasA"/>
    <s v="Gd"/>
    <s v="Y"/>
    <s v="SBrkr"/>
    <n v="1661"/>
    <n v="0.17466034496454474"/>
    <x v="0"/>
    <n v="0"/>
    <n v="0"/>
    <n v="1661"/>
    <n v="1"/>
    <n v="0"/>
    <n v="1"/>
    <n v="0"/>
    <n v="3"/>
    <n v="1"/>
    <s v="Gd"/>
    <n v="8"/>
    <s v="Typ"/>
    <n v="1"/>
    <s v="TA"/>
    <s v="BuiltIn"/>
    <n v="1955"/>
    <s v="RFn"/>
    <n v="1"/>
    <n v="377"/>
    <s v="TA"/>
    <s v="TA"/>
    <s v="Y"/>
    <n v="0"/>
    <n v="28"/>
    <n v="0"/>
    <n v="0"/>
    <n v="178"/>
    <n v="0"/>
    <s v="NA"/>
    <s v="MnPrv"/>
    <s v="NA"/>
    <n v="0"/>
    <n v="10"/>
    <n v="2008"/>
    <s v="WD"/>
    <s v="Normal"/>
    <n v="165500"/>
    <m/>
  </r>
  <r>
    <x v="706"/>
    <n v="60"/>
    <s v="RL"/>
    <n v="60"/>
    <n v="6931"/>
    <s v="Pave"/>
    <s v="NA"/>
    <s v="Reg"/>
    <s v="Lvl"/>
    <s v="AllPub"/>
    <s v="Inside"/>
    <s v="Gtl"/>
    <s v="Edwards"/>
    <s v="Norm"/>
    <s v="Norm"/>
    <s v="1Fam"/>
    <x v="0"/>
    <x v="3"/>
    <n v="5"/>
    <n v="2003"/>
    <n v="2004"/>
    <s v="Gable"/>
    <s v="CompShg"/>
    <s v="VinylSd"/>
    <s v="VinylSd"/>
    <s v="Stone"/>
    <n v="92"/>
    <s v="Gd"/>
    <s v="TA"/>
    <s v="PConc"/>
    <s v="Gd"/>
    <s v="TA"/>
    <s v="No"/>
    <s v="Unf"/>
    <n v="0"/>
    <s v="Unf"/>
    <n v="0"/>
    <n v="746"/>
    <n v="746"/>
    <s v="GasA"/>
    <s v="Ex"/>
    <s v="Y"/>
    <s v="SBrkr"/>
    <n v="760"/>
    <n v="0.90927769876495623"/>
    <x v="1"/>
    <n v="896"/>
    <n v="0"/>
    <n v="1656"/>
    <n v="0"/>
    <n v="0"/>
    <n v="2"/>
    <n v="1"/>
    <n v="3"/>
    <n v="1"/>
    <s v="Gd"/>
    <n v="7"/>
    <s v="Typ"/>
    <n v="1"/>
    <s v="Gd"/>
    <s v="BuiltIn"/>
    <n v="2003"/>
    <s v="Fin"/>
    <n v="2"/>
    <n v="397"/>
    <s v="TA"/>
    <s v="TA"/>
    <s v="Y"/>
    <n v="178"/>
    <n v="128"/>
    <n v="0"/>
    <n v="0"/>
    <n v="0"/>
    <n v="0"/>
    <s v="NA"/>
    <s v="NA"/>
    <s v="NA"/>
    <n v="0"/>
    <n v="7"/>
    <n v="2008"/>
    <s v="WD"/>
    <s v="Normal"/>
    <n v="165400"/>
    <m/>
  </r>
  <r>
    <x v="707"/>
    <n v="60"/>
    <s v="RL"/>
    <n v="80"/>
    <n v="10400"/>
    <s v="Pave"/>
    <s v="NA"/>
    <s v="Reg"/>
    <s v="Lvl"/>
    <s v="AllPub"/>
    <s v="Inside"/>
    <s v="Gtl"/>
    <s v="NWAmes"/>
    <s v="Norm"/>
    <s v="Norm"/>
    <s v="1Fam"/>
    <x v="0"/>
    <x v="4"/>
    <n v="5"/>
    <n v="1972"/>
    <n v="1972"/>
    <s v="Gable"/>
    <s v="CompShg"/>
    <s v="VinylSd"/>
    <s v="VinylSd"/>
    <s v="None"/>
    <n v="288"/>
    <s v="TA"/>
    <s v="TA"/>
    <s v="CBlock"/>
    <s v="TA"/>
    <s v="TA"/>
    <s v="No"/>
    <s v="Rec"/>
    <n v="247"/>
    <s v="Unf"/>
    <n v="0"/>
    <n v="485"/>
    <n v="732"/>
    <s v="GasA"/>
    <s v="Gd"/>
    <s v="Y"/>
    <s v="SBrkr"/>
    <n v="1012"/>
    <n v="0.25222984690424877"/>
    <x v="1"/>
    <n v="778"/>
    <n v="0"/>
    <n v="1790"/>
    <n v="1"/>
    <n v="0"/>
    <n v="1"/>
    <n v="2"/>
    <n v="4"/>
    <n v="1"/>
    <s v="TA"/>
    <n v="8"/>
    <s v="Min2"/>
    <n v="1"/>
    <s v="TA"/>
    <s v="Attchd"/>
    <n v="1972"/>
    <s v="RFn"/>
    <n v="2"/>
    <n v="484"/>
    <s v="TA"/>
    <s v="TA"/>
    <s v="Y"/>
    <n v="148"/>
    <n v="0"/>
    <n v="0"/>
    <n v="0"/>
    <n v="147"/>
    <n v="0"/>
    <s v="NA"/>
    <s v="NA"/>
    <s v="NA"/>
    <n v="0"/>
    <n v="11"/>
    <n v="2006"/>
    <s v="WD"/>
    <s v="Normal"/>
    <n v="165150"/>
    <m/>
  </r>
  <r>
    <x v="708"/>
    <n v="80"/>
    <s v="RL"/>
    <n v="101"/>
    <n v="9150"/>
    <s v="Pave"/>
    <s v="NA"/>
    <s v="IR1"/>
    <s v="Lvl"/>
    <s v="AllPub"/>
    <s v="Corner"/>
    <s v="Gtl"/>
    <s v="NAmes"/>
    <s v="Norm"/>
    <s v="Norm"/>
    <s v="1Fam"/>
    <x v="4"/>
    <x v="4"/>
    <n v="5"/>
    <n v="1962"/>
    <n v="1962"/>
    <s v="Gable"/>
    <s v="Tar&amp;Grv"/>
    <s v="Plywood"/>
    <s v="Plywood"/>
    <s v="BrkFace"/>
    <n v="305"/>
    <s v="TA"/>
    <s v="TA"/>
    <s v="CBlock"/>
    <s v="Gd"/>
    <s v="TA"/>
    <s v="Gd"/>
    <s v="GLQ"/>
    <n v="371"/>
    <s v="Unf"/>
    <n v="0"/>
    <n v="728"/>
    <n v="1099"/>
    <s v="GasA"/>
    <s v="Gd"/>
    <s v="Y"/>
    <s v="SBrkr"/>
    <n v="1431"/>
    <n v="0.61375530608821793"/>
    <x v="0"/>
    <n v="0"/>
    <n v="0"/>
    <n v="1431"/>
    <n v="0"/>
    <n v="1"/>
    <n v="1"/>
    <n v="0"/>
    <n v="3"/>
    <n v="1"/>
    <s v="TA"/>
    <n v="6"/>
    <s v="Typ"/>
    <n v="1"/>
    <s v="Gd"/>
    <s v="Basment"/>
    <n v="1962"/>
    <s v="RFn"/>
    <n v="1"/>
    <n v="296"/>
    <s v="TA"/>
    <s v="TA"/>
    <s v="Y"/>
    <n v="64"/>
    <n v="110"/>
    <n v="0"/>
    <n v="0"/>
    <n v="0"/>
    <n v="0"/>
    <s v="NA"/>
    <s v="NA"/>
    <s v="NA"/>
    <n v="0"/>
    <n v="12"/>
    <n v="2008"/>
    <s v="WD"/>
    <s v="Normal"/>
    <n v="165000"/>
    <m/>
  </r>
  <r>
    <x v="709"/>
    <n v="20"/>
    <s v="RL"/>
    <s v="NA"/>
    <n v="11250"/>
    <s v="Pave"/>
    <s v="NA"/>
    <s v="IR1"/>
    <s v="Lvl"/>
    <s v="AllPub"/>
    <s v="Inside"/>
    <s v="Gtl"/>
    <s v="Veenker"/>
    <s v="Norm"/>
    <s v="Norm"/>
    <s v="1Fam"/>
    <x v="1"/>
    <x v="4"/>
    <n v="6"/>
    <n v="1977"/>
    <n v="1977"/>
    <s v="Gable"/>
    <s v="CompShg"/>
    <s v="Plywood"/>
    <s v="Plywood"/>
    <s v="None"/>
    <n v="0"/>
    <s v="Gd"/>
    <s v="TA"/>
    <s v="CBlock"/>
    <s v="Gd"/>
    <s v="TA"/>
    <s v="No"/>
    <s v="ALQ"/>
    <n v="767"/>
    <s v="Unf"/>
    <n v="0"/>
    <n v="441"/>
    <n v="1208"/>
    <s v="GasA"/>
    <s v="TA"/>
    <s v="Y"/>
    <s v="SBrkr"/>
    <n v="1208"/>
    <n v="0.20311532623714912"/>
    <x v="0"/>
    <n v="0"/>
    <n v="0"/>
    <n v="1208"/>
    <n v="1"/>
    <n v="0"/>
    <n v="1"/>
    <n v="1"/>
    <n v="3"/>
    <n v="1"/>
    <s v="TA"/>
    <n v="6"/>
    <s v="Typ"/>
    <n v="1"/>
    <s v="TA"/>
    <s v="Attchd"/>
    <n v="1977"/>
    <s v="RFn"/>
    <n v="2"/>
    <n v="546"/>
    <s v="TA"/>
    <s v="TA"/>
    <s v="Y"/>
    <n v="198"/>
    <n v="42"/>
    <n v="0"/>
    <n v="0"/>
    <n v="0"/>
    <n v="0"/>
    <s v="NA"/>
    <s v="NA"/>
    <s v="NA"/>
    <n v="0"/>
    <n v="6"/>
    <n v="2006"/>
    <s v="WD"/>
    <s v="Normal"/>
    <n v="165000"/>
    <m/>
  </r>
  <r>
    <x v="710"/>
    <n v="20"/>
    <s v="RL"/>
    <n v="78"/>
    <n v="10140"/>
    <s v="Pave"/>
    <s v="NA"/>
    <s v="Reg"/>
    <s v="Lvl"/>
    <s v="AllPub"/>
    <s v="Inside"/>
    <s v="Gtl"/>
    <s v="NWAmes"/>
    <s v="Norm"/>
    <s v="Norm"/>
    <s v="1Fam"/>
    <x v="1"/>
    <x v="4"/>
    <n v="5"/>
    <n v="1974"/>
    <n v="1974"/>
    <s v="Hip"/>
    <s v="CompShg"/>
    <s v="HdBoard"/>
    <s v="HdBoard"/>
    <s v="BrkFace"/>
    <n v="174"/>
    <s v="TA"/>
    <s v="TA"/>
    <s v="CBlock"/>
    <s v="Gd"/>
    <s v="TA"/>
    <s v="No"/>
    <s v="Unf"/>
    <n v="0"/>
    <s v="Unf"/>
    <n v="0"/>
    <n v="1064"/>
    <n v="1064"/>
    <s v="GasA"/>
    <s v="TA"/>
    <s v="Y"/>
    <s v="SBrkr"/>
    <n v="1350"/>
    <n v="0.5598123293144972"/>
    <x v="0"/>
    <n v="0"/>
    <n v="0"/>
    <n v="1350"/>
    <n v="0"/>
    <n v="0"/>
    <n v="2"/>
    <n v="0"/>
    <n v="3"/>
    <n v="1"/>
    <s v="TA"/>
    <n v="7"/>
    <s v="Typ"/>
    <n v="1"/>
    <s v="TA"/>
    <s v="Attchd"/>
    <n v="1974"/>
    <s v="RFn"/>
    <n v="2"/>
    <n v="478"/>
    <s v="TA"/>
    <s v="TA"/>
    <s v="Y"/>
    <n v="0"/>
    <n v="0"/>
    <n v="0"/>
    <n v="0"/>
    <n v="0"/>
    <n v="0"/>
    <s v="NA"/>
    <s v="MnPrv"/>
    <s v="NA"/>
    <n v="0"/>
    <n v="8"/>
    <n v="2009"/>
    <s v="WD"/>
    <s v="Normal"/>
    <n v="165000"/>
    <m/>
  </r>
  <r>
    <x v="711"/>
    <n v="20"/>
    <s v="RL"/>
    <s v="NA"/>
    <n v="13284"/>
    <s v="Pave"/>
    <s v="NA"/>
    <s v="Reg"/>
    <s v="Lvl"/>
    <s v="AllPub"/>
    <s v="Inside"/>
    <s v="Gtl"/>
    <s v="Sawyer"/>
    <s v="PosN"/>
    <s v="Norm"/>
    <s v="1Fam"/>
    <x v="1"/>
    <x v="6"/>
    <n v="5"/>
    <n v="1954"/>
    <n v="1954"/>
    <s v="Gable"/>
    <s v="CompShg"/>
    <s v="Wd Sdng"/>
    <s v="Plywood"/>
    <s v="None"/>
    <n v="0"/>
    <s v="TA"/>
    <s v="TA"/>
    <s v="PConc"/>
    <s v="Gd"/>
    <s v="TA"/>
    <s v="Mn"/>
    <s v="BLQ"/>
    <n v="1064"/>
    <s v="Unf"/>
    <n v="0"/>
    <n v="319"/>
    <n v="1383"/>
    <s v="GasA"/>
    <s v="TA"/>
    <s v="Y"/>
    <s v="SBrkr"/>
    <n v="1383"/>
    <n v="0.76649540082291623"/>
    <x v="0"/>
    <n v="0"/>
    <n v="0"/>
    <n v="1383"/>
    <n v="1"/>
    <n v="0"/>
    <n v="1"/>
    <n v="0"/>
    <n v="3"/>
    <n v="1"/>
    <s v="TA"/>
    <n v="6"/>
    <s v="Typ"/>
    <n v="1"/>
    <s v="Gd"/>
    <s v="Attchd"/>
    <n v="1954"/>
    <s v="Unf"/>
    <n v="1"/>
    <n v="354"/>
    <s v="TA"/>
    <s v="TA"/>
    <s v="Y"/>
    <n v="511"/>
    <n v="116"/>
    <n v="0"/>
    <n v="0"/>
    <n v="0"/>
    <n v="0"/>
    <s v="NA"/>
    <s v="GdPrv"/>
    <s v="NA"/>
    <n v="0"/>
    <n v="6"/>
    <n v="2008"/>
    <s v="WD"/>
    <s v="Normal"/>
    <n v="165000"/>
    <m/>
  </r>
  <r>
    <x v="712"/>
    <n v="160"/>
    <s v="FV"/>
    <s v="NA"/>
    <n v="2651"/>
    <s v="Pave"/>
    <s v="NA"/>
    <s v="Reg"/>
    <s v="Lvl"/>
    <s v="AllPub"/>
    <s v="FR2"/>
    <s v="Gtl"/>
    <s v="Somerst"/>
    <s v="Norm"/>
    <s v="Norm"/>
    <s v="Twnhs"/>
    <x v="0"/>
    <x v="3"/>
    <n v="5"/>
    <n v="2000"/>
    <n v="2000"/>
    <s v="Gable"/>
    <s v="CompShg"/>
    <s v="MetalSd"/>
    <s v="MetalSd"/>
    <s v="None"/>
    <n v="0"/>
    <s v="Gd"/>
    <s v="TA"/>
    <s v="PConc"/>
    <s v="Gd"/>
    <s v="TA"/>
    <s v="No"/>
    <s v="GLQ"/>
    <n v="641"/>
    <s v="Unf"/>
    <n v="0"/>
    <n v="32"/>
    <n v="673"/>
    <s v="GasA"/>
    <s v="Ex"/>
    <s v="Y"/>
    <s v="SBrkr"/>
    <n v="673"/>
    <n v="0.54363269963632266"/>
    <x v="1"/>
    <n v="709"/>
    <n v="0"/>
    <n v="1382"/>
    <n v="1"/>
    <n v="0"/>
    <n v="2"/>
    <n v="1"/>
    <n v="3"/>
    <n v="1"/>
    <s v="Gd"/>
    <n v="6"/>
    <s v="Typ"/>
    <n v="0"/>
    <s v="NA"/>
    <s v="Detchd"/>
    <n v="2000"/>
    <s v="Unf"/>
    <n v="2"/>
    <n v="490"/>
    <s v="TA"/>
    <s v="TA"/>
    <s v="Y"/>
    <n v="153"/>
    <n v="50"/>
    <n v="0"/>
    <n v="0"/>
    <n v="0"/>
    <n v="0"/>
    <s v="NA"/>
    <s v="NA"/>
    <s v="NA"/>
    <n v="0"/>
    <n v="4"/>
    <n v="2006"/>
    <s v="WD"/>
    <s v="Normal"/>
    <n v="165000"/>
    <m/>
  </r>
  <r>
    <x v="713"/>
    <n v="70"/>
    <s v="RL"/>
    <n v="55"/>
    <n v="10592"/>
    <s v="Pave"/>
    <s v="NA"/>
    <s v="Reg"/>
    <s v="Lvl"/>
    <s v="AllPub"/>
    <s v="Inside"/>
    <s v="Gtl"/>
    <s v="Crawfor"/>
    <s v="Norm"/>
    <s v="Norm"/>
    <s v="1Fam"/>
    <x v="0"/>
    <x v="4"/>
    <n v="7"/>
    <n v="1923"/>
    <n v="1996"/>
    <s v="Hip"/>
    <s v="CompShg"/>
    <s v="Wd Sdng"/>
    <s v="Wd Sdng"/>
    <s v="None"/>
    <n v="0"/>
    <s v="TA"/>
    <s v="Gd"/>
    <s v="PConc"/>
    <s v="TA"/>
    <s v="Fa"/>
    <s v="No"/>
    <s v="Unf"/>
    <n v="0"/>
    <s v="Unf"/>
    <n v="0"/>
    <n v="602"/>
    <n v="602"/>
    <s v="GasA"/>
    <s v="TA"/>
    <s v="Y"/>
    <s v="SBrkr"/>
    <n v="900"/>
    <n v="0.38226335812394374"/>
    <x v="1"/>
    <n v="602"/>
    <n v="0"/>
    <n v="1502"/>
    <n v="0"/>
    <n v="0"/>
    <n v="1"/>
    <n v="1"/>
    <n v="3"/>
    <n v="1"/>
    <s v="Gd"/>
    <n v="7"/>
    <s v="Typ"/>
    <n v="2"/>
    <s v="TA"/>
    <s v="Detchd"/>
    <n v="1923"/>
    <s v="Unf"/>
    <n v="1"/>
    <n v="180"/>
    <s v="TA"/>
    <s v="TA"/>
    <s v="Y"/>
    <n v="96"/>
    <n v="0"/>
    <n v="112"/>
    <n v="0"/>
    <n v="53"/>
    <n v="0"/>
    <s v="NA"/>
    <s v="NA"/>
    <s v="NA"/>
    <n v="0"/>
    <n v="8"/>
    <n v="2007"/>
    <s v="WD"/>
    <s v="Normal"/>
    <n v="165000"/>
    <m/>
  </r>
  <r>
    <x v="714"/>
    <n v="60"/>
    <s v="RL"/>
    <n v="100"/>
    <n v="9500"/>
    <s v="Pave"/>
    <s v="NA"/>
    <s v="Reg"/>
    <s v="Lvl"/>
    <s v="AllPub"/>
    <s v="Corner"/>
    <s v="Gtl"/>
    <s v="NAmes"/>
    <s v="Artery"/>
    <s v="Norm"/>
    <s v="1Fam"/>
    <x v="0"/>
    <x v="4"/>
    <n v="6"/>
    <n v="1964"/>
    <n v="1978"/>
    <s v="Gable"/>
    <s v="CompShg"/>
    <s v="VinylSd"/>
    <s v="VinylSd"/>
    <s v="BrkCmn"/>
    <n v="272"/>
    <s v="TA"/>
    <s v="TA"/>
    <s v="CBlock"/>
    <s v="TA"/>
    <s v="TA"/>
    <s v="No"/>
    <s v="Rec"/>
    <n v="442"/>
    <s v="Unf"/>
    <n v="0"/>
    <n v="374"/>
    <n v="816"/>
    <s v="GasA"/>
    <s v="TA"/>
    <s v="Y"/>
    <s v="SBrkr"/>
    <n v="1127"/>
    <n v="0.40728570525654162"/>
    <x v="0"/>
    <n v="850"/>
    <n v="0"/>
    <n v="1977"/>
    <n v="0"/>
    <n v="1"/>
    <n v="1"/>
    <n v="1"/>
    <n v="4"/>
    <n v="1"/>
    <s v="TA"/>
    <n v="9"/>
    <s v="Typ"/>
    <n v="1"/>
    <s v="TA"/>
    <s v="Attchd"/>
    <n v="1964"/>
    <s v="RFn"/>
    <n v="2"/>
    <n v="540"/>
    <s v="TA"/>
    <s v="TA"/>
    <s v="Y"/>
    <n v="0"/>
    <n v="52"/>
    <n v="0"/>
    <n v="0"/>
    <n v="0"/>
    <n v="0"/>
    <s v="NA"/>
    <s v="GdPrv"/>
    <s v="NA"/>
    <n v="0"/>
    <n v="6"/>
    <n v="2007"/>
    <s v="WD"/>
    <s v="Normal"/>
    <n v="165000"/>
    <m/>
  </r>
  <r>
    <x v="715"/>
    <n v="120"/>
    <s v="RM"/>
    <s v="NA"/>
    <n v="4500"/>
    <s v="Pave"/>
    <s v="NA"/>
    <s v="Reg"/>
    <s v="Lvl"/>
    <s v="AllPub"/>
    <s v="FR2"/>
    <s v="Gtl"/>
    <s v="Mitchel"/>
    <s v="Norm"/>
    <s v="Norm"/>
    <s v="TwnhsE"/>
    <x v="1"/>
    <x v="4"/>
    <n v="5"/>
    <n v="1999"/>
    <n v="1999"/>
    <s v="Hip"/>
    <s v="CompShg"/>
    <s v="VinylSd"/>
    <s v="VinylSd"/>
    <s v="BrkFace"/>
    <n v="425"/>
    <s v="TA"/>
    <s v="TA"/>
    <s v="PConc"/>
    <s v="Ex"/>
    <s v="TA"/>
    <s v="No"/>
    <s v="GLQ"/>
    <n v="883"/>
    <s v="Unf"/>
    <n v="0"/>
    <n v="341"/>
    <n v="1224"/>
    <s v="GasA"/>
    <s v="Ex"/>
    <s v="Y"/>
    <s v="SBrkr"/>
    <n v="1224"/>
    <n v="0.52218596301660491"/>
    <x v="0"/>
    <n v="0"/>
    <n v="0"/>
    <n v="1224"/>
    <n v="1"/>
    <n v="0"/>
    <n v="2"/>
    <n v="0"/>
    <n v="2"/>
    <n v="1"/>
    <s v="TA"/>
    <n v="5"/>
    <s v="Typ"/>
    <n v="0"/>
    <s v="NA"/>
    <s v="Attchd"/>
    <n v="1999"/>
    <s v="Fin"/>
    <n v="2"/>
    <n v="402"/>
    <s v="TA"/>
    <s v="TA"/>
    <s v="Y"/>
    <n v="0"/>
    <n v="304"/>
    <n v="0"/>
    <n v="0"/>
    <n v="0"/>
    <n v="0"/>
    <s v="NA"/>
    <s v="NA"/>
    <s v="NA"/>
    <n v="0"/>
    <n v="6"/>
    <n v="2009"/>
    <s v="WD"/>
    <s v="Normal"/>
    <n v="165000"/>
    <m/>
  </r>
  <r>
    <x v="716"/>
    <n v="20"/>
    <s v="RL"/>
    <n v="65"/>
    <n v="8767"/>
    <s v="Pave"/>
    <s v="NA"/>
    <s v="IR1"/>
    <s v="Lvl"/>
    <s v="AllPub"/>
    <s v="Inside"/>
    <s v="Gtl"/>
    <s v="CollgCr"/>
    <s v="Norm"/>
    <s v="Norm"/>
    <s v="1Fam"/>
    <x v="1"/>
    <x v="3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286"/>
    <n v="1310"/>
    <s v="GasA"/>
    <s v="Ex"/>
    <s v="Y"/>
    <s v="SBrkr"/>
    <n v="1310"/>
    <n v="0.14155907957582814"/>
    <x v="0"/>
    <n v="0"/>
    <n v="0"/>
    <n v="1310"/>
    <n v="0"/>
    <n v="0"/>
    <n v="2"/>
    <n v="0"/>
    <n v="3"/>
    <n v="1"/>
    <s v="Gd"/>
    <n v="6"/>
    <s v="Typ"/>
    <n v="1"/>
    <s v="Gd"/>
    <s v="Attchd"/>
    <n v="2005"/>
    <s v="Fin"/>
    <n v="2"/>
    <n v="400"/>
    <s v="TA"/>
    <s v="TA"/>
    <s v="Y"/>
    <n v="0"/>
    <n v="0"/>
    <n v="0"/>
    <n v="0"/>
    <n v="0"/>
    <n v="0"/>
    <s v="NA"/>
    <s v="NA"/>
    <s v="NA"/>
    <n v="0"/>
    <n v="7"/>
    <n v="2006"/>
    <s v="New"/>
    <s v="Partial"/>
    <n v="164990"/>
    <m/>
  </r>
  <r>
    <x v="717"/>
    <n v="20"/>
    <s v="RL"/>
    <n v="75"/>
    <n v="14559"/>
    <s v="Pave"/>
    <s v="NA"/>
    <s v="Reg"/>
    <s v="Lvl"/>
    <s v="AllPub"/>
    <s v="Inside"/>
    <s v="Gtl"/>
    <s v="NAmes"/>
    <s v="Norm"/>
    <s v="Norm"/>
    <s v="1Fam"/>
    <x v="1"/>
    <x v="6"/>
    <n v="7"/>
    <n v="1951"/>
    <n v="2000"/>
    <s v="Hip"/>
    <s v="CompShg"/>
    <s v="Wd Sdng"/>
    <s v="Wd Sdng"/>
    <s v="BrkCmn"/>
    <n v="70"/>
    <s v="Gd"/>
    <s v="TA"/>
    <s v="CBlock"/>
    <s v="TA"/>
    <s v="TA"/>
    <s v="No"/>
    <s v="BLQ"/>
    <n v="650"/>
    <s v="Rec"/>
    <n v="180"/>
    <n v="178"/>
    <n v="1008"/>
    <s v="GasA"/>
    <s v="Ex"/>
    <s v="Y"/>
    <s v="SBrkr"/>
    <n v="1363"/>
    <n v="0.63460816187217406"/>
    <x v="0"/>
    <n v="0"/>
    <n v="0"/>
    <n v="1363"/>
    <n v="1"/>
    <n v="0"/>
    <n v="1"/>
    <n v="0"/>
    <n v="2"/>
    <n v="1"/>
    <s v="TA"/>
    <n v="6"/>
    <s v="Min1"/>
    <n v="2"/>
    <s v="TA"/>
    <s v="CarPort"/>
    <n v="1951"/>
    <s v="Unf"/>
    <n v="1"/>
    <n v="288"/>
    <s v="TA"/>
    <s v="TA"/>
    <s v="Y"/>
    <n v="324"/>
    <n v="42"/>
    <n v="0"/>
    <n v="0"/>
    <n v="168"/>
    <n v="0"/>
    <s v="NA"/>
    <s v="NA"/>
    <s v="Shed"/>
    <n v="2000"/>
    <n v="6"/>
    <n v="2009"/>
    <s v="WD"/>
    <s v="Normal"/>
    <n v="164900"/>
    <m/>
  </r>
  <r>
    <x v="718"/>
    <n v="160"/>
    <s v="FV"/>
    <n v="35"/>
    <n v="4251"/>
    <s v="Pave"/>
    <s v="Pave"/>
    <s v="IR1"/>
    <s v="Lvl"/>
    <s v="AllPub"/>
    <s v="Inside"/>
    <s v="Gtl"/>
    <s v="Somerst"/>
    <s v="Norm"/>
    <s v="Norm"/>
    <s v="TwnhsE"/>
    <x v="0"/>
    <x v="3"/>
    <n v="5"/>
    <n v="2006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0.801420862366645"/>
    <x v="1"/>
    <n v="625"/>
    <n v="0"/>
    <n v="1250"/>
    <n v="0"/>
    <n v="0"/>
    <n v="2"/>
    <n v="1"/>
    <n v="2"/>
    <n v="1"/>
    <s v="Gd"/>
    <n v="5"/>
    <s v="Typ"/>
    <n v="0"/>
    <s v="NA"/>
    <s v="Detchd"/>
    <n v="2006"/>
    <s v="RFn"/>
    <n v="2"/>
    <n v="528"/>
    <s v="TA"/>
    <s v="TA"/>
    <s v="Y"/>
    <n v="0"/>
    <n v="54"/>
    <n v="0"/>
    <n v="0"/>
    <n v="0"/>
    <n v="0"/>
    <s v="NA"/>
    <s v="NA"/>
    <s v="NA"/>
    <n v="0"/>
    <n v="6"/>
    <n v="2007"/>
    <s v="New"/>
    <s v="Partial"/>
    <n v="164700"/>
    <m/>
  </r>
  <r>
    <x v="719"/>
    <n v="160"/>
    <s v="FV"/>
    <n v="40"/>
    <n v="3951"/>
    <s v="Pave"/>
    <s v="Pave"/>
    <s v="Reg"/>
    <s v="Lvl"/>
    <s v="AllPub"/>
    <s v="Corner"/>
    <s v="Gtl"/>
    <s v="Somerst"/>
    <s v="Norm"/>
    <s v="Norm"/>
    <s v="TwnhsE"/>
    <x v="0"/>
    <x v="4"/>
    <n v="5"/>
    <n v="2009"/>
    <n v="2009"/>
    <s v="Gable"/>
    <s v="CompShg"/>
    <s v="VinylSd"/>
    <s v="VinylSd"/>
    <s v="Stone"/>
    <n v="76"/>
    <s v="Gd"/>
    <s v="TA"/>
    <s v="PConc"/>
    <s v="Gd"/>
    <s v="TA"/>
    <s v="Av"/>
    <s v="Unf"/>
    <n v="0"/>
    <s v="Unf"/>
    <n v="0"/>
    <n v="612"/>
    <n v="612"/>
    <s v="GasA"/>
    <s v="Ex"/>
    <s v="Y"/>
    <s v="SBrkr"/>
    <n v="612"/>
    <n v="0.38375943141627544"/>
    <x v="1"/>
    <n v="612"/>
    <n v="0"/>
    <n v="1224"/>
    <n v="0"/>
    <n v="0"/>
    <n v="2"/>
    <n v="1"/>
    <n v="2"/>
    <n v="1"/>
    <s v="Gd"/>
    <n v="4"/>
    <s v="Typ"/>
    <n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n v="6"/>
    <n v="2009"/>
    <s v="New"/>
    <s v="Partial"/>
    <n v="164500"/>
    <m/>
  </r>
  <r>
    <x v="720"/>
    <n v="80"/>
    <s v="RL"/>
    <n v="96"/>
    <n v="11777"/>
    <s v="Pave"/>
    <s v="NA"/>
    <s v="IR1"/>
    <s v="Lvl"/>
    <s v="AllPub"/>
    <s v="Inside"/>
    <s v="Gtl"/>
    <s v="Sawyer"/>
    <s v="Norm"/>
    <s v="Norm"/>
    <s v="1Fam"/>
    <x v="4"/>
    <x v="6"/>
    <n v="6"/>
    <n v="1966"/>
    <n v="1966"/>
    <s v="Gable"/>
    <s v="CompShg"/>
    <s v="VinylSd"/>
    <s v="VinylSd"/>
    <s v="BrkFace"/>
    <n v="97"/>
    <s v="TA"/>
    <s v="TA"/>
    <s v="CBlock"/>
    <s v="TA"/>
    <s v="TA"/>
    <s v="Av"/>
    <s v="LwQ"/>
    <n v="328"/>
    <s v="ALQ"/>
    <n v="551"/>
    <n v="285"/>
    <n v="1164"/>
    <s v="GasA"/>
    <s v="Ex"/>
    <s v="Y"/>
    <s v="SBrkr"/>
    <n v="1320"/>
    <n v="8.2474089814145501E-2"/>
    <x v="0"/>
    <n v="0"/>
    <n v="0"/>
    <n v="1320"/>
    <n v="1"/>
    <n v="0"/>
    <n v="1"/>
    <n v="0"/>
    <n v="3"/>
    <n v="1"/>
    <s v="TA"/>
    <n v="6"/>
    <s v="Typ"/>
    <n v="2"/>
    <s v="Fa"/>
    <s v="Attchd"/>
    <n v="1966"/>
    <s v="RFn"/>
    <n v="2"/>
    <n v="564"/>
    <s v="TA"/>
    <s v="TA"/>
    <s v="Y"/>
    <n v="160"/>
    <n v="68"/>
    <n v="240"/>
    <n v="0"/>
    <n v="0"/>
    <n v="0"/>
    <s v="NA"/>
    <s v="NA"/>
    <s v="NA"/>
    <n v="0"/>
    <n v="5"/>
    <n v="2006"/>
    <s v="WD"/>
    <s v="Abnorml"/>
    <n v="164500"/>
    <m/>
  </r>
  <r>
    <x v="721"/>
    <n v="120"/>
    <s v="RM"/>
    <n v="32"/>
    <n v="4500"/>
    <s v="Pave"/>
    <s v="NA"/>
    <s v="Reg"/>
    <s v="Lvl"/>
    <s v="AllPub"/>
    <s v="FR2"/>
    <s v="Gtl"/>
    <s v="Mitchel"/>
    <s v="Norm"/>
    <s v="Norm"/>
    <s v="Twnhs"/>
    <x v="1"/>
    <x v="4"/>
    <n v="5"/>
    <n v="1998"/>
    <n v="1998"/>
    <s v="Hip"/>
    <s v="CompShg"/>
    <s v="VinylSd"/>
    <s v="VinylSd"/>
    <s v="BrkFace"/>
    <n v="116"/>
    <s v="TA"/>
    <s v="TA"/>
    <s v="PConc"/>
    <s v="Ex"/>
    <s v="TA"/>
    <s v="No"/>
    <s v="GLQ"/>
    <n v="897"/>
    <s v="Unf"/>
    <n v="0"/>
    <n v="319"/>
    <n v="1216"/>
    <s v="GasA"/>
    <s v="Ex"/>
    <s v="Y"/>
    <s v="SBrkr"/>
    <n v="1216"/>
    <n v="0.59567529506792338"/>
    <x v="0"/>
    <n v="0"/>
    <n v="0"/>
    <n v="1216"/>
    <n v="1"/>
    <n v="0"/>
    <n v="2"/>
    <n v="0"/>
    <n v="2"/>
    <n v="1"/>
    <s v="TA"/>
    <n v="5"/>
    <s v="Typ"/>
    <n v="0"/>
    <s v="NA"/>
    <s v="Attchd"/>
    <n v="1998"/>
    <s v="Unf"/>
    <n v="2"/>
    <n v="402"/>
    <s v="TA"/>
    <s v="TA"/>
    <s v="Y"/>
    <n v="0"/>
    <n v="125"/>
    <n v="0"/>
    <n v="0"/>
    <n v="0"/>
    <n v="0"/>
    <s v="NA"/>
    <s v="NA"/>
    <s v="NA"/>
    <n v="0"/>
    <n v="5"/>
    <n v="2006"/>
    <s v="WD"/>
    <s v="Normal"/>
    <n v="164000"/>
    <m/>
  </r>
  <r>
    <x v="722"/>
    <n v="75"/>
    <s v="RL"/>
    <n v="53"/>
    <n v="7128"/>
    <s v="Pave"/>
    <s v="NA"/>
    <s v="Reg"/>
    <s v="Lvl"/>
    <s v="AllPub"/>
    <s v="Inside"/>
    <s v="Gtl"/>
    <s v="Crawfor"/>
    <s v="Norm"/>
    <s v="Norm"/>
    <s v="1Fam"/>
    <x v="5"/>
    <x v="3"/>
    <n v="5"/>
    <n v="1941"/>
    <n v="1950"/>
    <s v="Gable"/>
    <s v="CompShg"/>
    <s v="MetalSd"/>
    <s v="MetalSd"/>
    <s v="None"/>
    <n v="0"/>
    <s v="TA"/>
    <s v="Gd"/>
    <s v="CBlock"/>
    <s v="TA"/>
    <s v="TA"/>
    <s v="No"/>
    <s v="Rec"/>
    <n v="364"/>
    <s v="Unf"/>
    <n v="0"/>
    <n v="554"/>
    <n v="918"/>
    <s v="GasA"/>
    <s v="Gd"/>
    <s v="Y"/>
    <s v="SBrkr"/>
    <n v="918"/>
    <n v="0.4994813133740087"/>
    <x v="1"/>
    <n v="728"/>
    <n v="0"/>
    <n v="1646"/>
    <n v="0"/>
    <n v="0"/>
    <n v="2"/>
    <n v="0"/>
    <n v="4"/>
    <n v="1"/>
    <s v="TA"/>
    <n v="7"/>
    <s v="Typ"/>
    <n v="2"/>
    <s v="Gd"/>
    <s v="Detchd"/>
    <n v="1941"/>
    <s v="Unf"/>
    <n v="1"/>
    <n v="240"/>
    <s v="TA"/>
    <s v="TA"/>
    <s v="Y"/>
    <n v="0"/>
    <n v="0"/>
    <n v="0"/>
    <n v="0"/>
    <n v="126"/>
    <n v="0"/>
    <s v="NA"/>
    <s v="MnPrv"/>
    <s v="NA"/>
    <n v="0"/>
    <n v="8"/>
    <n v="2007"/>
    <s v="WD"/>
    <s v="Normal"/>
    <n v="164000"/>
    <m/>
  </r>
  <r>
    <x v="723"/>
    <n v="50"/>
    <s v="RL"/>
    <n v="152"/>
    <n v="12134"/>
    <s v="Pave"/>
    <s v="NA"/>
    <s v="IR1"/>
    <s v="Bnk"/>
    <s v="AllPub"/>
    <s v="Inside"/>
    <s v="Mod"/>
    <s v="Gilbert"/>
    <s v="Norm"/>
    <s v="Norm"/>
    <s v="1Fam"/>
    <x v="3"/>
    <x v="2"/>
    <n v="7"/>
    <n v="1988"/>
    <n v="2005"/>
    <s v="Gable"/>
    <s v="CompShg"/>
    <s v="Wd Sdng"/>
    <s v="Wd Sdng"/>
    <s v="None"/>
    <n v="0"/>
    <s v="Gd"/>
    <s v="TA"/>
    <s v="Wood"/>
    <s v="Gd"/>
    <s v="TA"/>
    <s v="Av"/>
    <s v="GLQ"/>
    <n v="427"/>
    <s v="Unf"/>
    <n v="0"/>
    <n v="132"/>
    <n v="559"/>
    <s v="GasA"/>
    <s v="Gd"/>
    <s v="Y"/>
    <s v="SBrkr"/>
    <n v="1080"/>
    <n v="0.34317175386787346"/>
    <x v="1"/>
    <n v="672"/>
    <n v="0"/>
    <n v="1752"/>
    <n v="0"/>
    <n v="0"/>
    <n v="2"/>
    <n v="0"/>
    <n v="4"/>
    <n v="1"/>
    <s v="TA"/>
    <n v="8"/>
    <s v="Typ"/>
    <n v="0"/>
    <s v="NA"/>
    <s v="Basment"/>
    <n v="1988"/>
    <s v="RFn"/>
    <n v="2"/>
    <n v="492"/>
    <s v="TA"/>
    <s v="TA"/>
    <s v="Y"/>
    <n v="325"/>
    <n v="12"/>
    <n v="0"/>
    <n v="0"/>
    <n v="0"/>
    <n v="0"/>
    <s v="NA"/>
    <s v="NA"/>
    <s v="NA"/>
    <n v="0"/>
    <n v="6"/>
    <n v="2010"/>
    <s v="WD"/>
    <s v="Normal"/>
    <n v="164000"/>
    <m/>
  </r>
  <r>
    <x v="724"/>
    <n v="60"/>
    <s v="RL"/>
    <n v="65"/>
    <n v="8461"/>
    <s v="Pave"/>
    <s v="NA"/>
    <s v="Reg"/>
    <s v="Lvl"/>
    <s v="AllPub"/>
    <s v="Inside"/>
    <s v="Gtl"/>
    <s v="CollgCr"/>
    <s v="Norm"/>
    <s v="Norm"/>
    <s v="1Fam"/>
    <x v="0"/>
    <x v="4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0.64465958673669921"/>
    <x v="1"/>
    <n v="728"/>
    <n v="0"/>
    <n v="1456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0"/>
    <n v="24"/>
    <n v="0"/>
    <n v="0"/>
    <n v="0"/>
    <n v="0"/>
    <s v="NA"/>
    <s v="NA"/>
    <s v="NA"/>
    <n v="0"/>
    <n v="7"/>
    <n v="2006"/>
    <s v="New"/>
    <s v="Partial"/>
    <n v="163990"/>
    <m/>
  </r>
  <r>
    <x v="725"/>
    <n v="80"/>
    <s v="RL"/>
    <s v="NA"/>
    <n v="9125"/>
    <s v="Pave"/>
    <s v="NA"/>
    <s v="IR1"/>
    <s v="Lvl"/>
    <s v="AllPub"/>
    <s v="Inside"/>
    <s v="Gtl"/>
    <s v="Gilbert"/>
    <s v="Norm"/>
    <s v="Norm"/>
    <s v="1Fam"/>
    <x v="4"/>
    <x v="3"/>
    <n v="5"/>
    <n v="1992"/>
    <n v="1992"/>
    <s v="Gable"/>
    <s v="CompShg"/>
    <s v="HdBoard"/>
    <s v="HdBoard"/>
    <s v="BrkFace"/>
    <n v="170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12"/>
    <n v="0.44530792389308771"/>
    <x v="1"/>
    <n v="670"/>
    <n v="0"/>
    <n v="1482"/>
    <n v="0"/>
    <n v="0"/>
    <n v="2"/>
    <n v="1"/>
    <n v="3"/>
    <n v="1"/>
    <s v="Gd"/>
    <n v="7"/>
    <s v="Typ"/>
    <n v="1"/>
    <s v="TA"/>
    <s v="Attchd"/>
    <n v="1992"/>
    <s v="Fin"/>
    <n v="2"/>
    <n v="392"/>
    <s v="TA"/>
    <s v="TA"/>
    <s v="Y"/>
    <n v="100"/>
    <n v="25"/>
    <n v="0"/>
    <n v="0"/>
    <n v="0"/>
    <n v="0"/>
    <s v="NA"/>
    <s v="NA"/>
    <s v="NA"/>
    <n v="0"/>
    <n v="7"/>
    <n v="2007"/>
    <s v="WD"/>
    <s v="Normal"/>
    <n v="163900"/>
    <m/>
  </r>
  <r>
    <x v="726"/>
    <n v="30"/>
    <s v="RL"/>
    <n v="80"/>
    <n v="13360"/>
    <s v="Pave"/>
    <s v="Grvl"/>
    <s v="IR1"/>
    <s v="HLS"/>
    <s v="AllPub"/>
    <s v="Inside"/>
    <s v="Gtl"/>
    <s v="Crawfor"/>
    <s v="Norm"/>
    <s v="Norm"/>
    <s v="1Fam"/>
    <x v="1"/>
    <x v="6"/>
    <n v="7"/>
    <n v="1921"/>
    <n v="2006"/>
    <s v="Gable"/>
    <s v="CompShg"/>
    <s v="Wd Sdng"/>
    <s v="Wd Sdng"/>
    <s v="None"/>
    <n v="0"/>
    <s v="TA"/>
    <s v="Gd"/>
    <s v="BrkTil"/>
    <s v="Gd"/>
    <s v="TA"/>
    <s v="No"/>
    <s v="ALQ"/>
    <n v="713"/>
    <s v="Unf"/>
    <n v="0"/>
    <n v="163"/>
    <n v="876"/>
    <s v="GasA"/>
    <s v="Ex"/>
    <s v="Y"/>
    <s v="SBrkr"/>
    <n v="964"/>
    <n v="0.46446960877186017"/>
    <x v="1"/>
    <n v="0"/>
    <n v="0"/>
    <n v="964"/>
    <n v="1"/>
    <n v="0"/>
    <n v="1"/>
    <n v="0"/>
    <n v="2"/>
    <n v="1"/>
    <s v="TA"/>
    <n v="5"/>
    <s v="Typ"/>
    <n v="0"/>
    <s v="NA"/>
    <s v="Detchd"/>
    <n v="1921"/>
    <s v="Unf"/>
    <n v="2"/>
    <n v="432"/>
    <s v="TA"/>
    <s v="TA"/>
    <s v="Y"/>
    <n v="0"/>
    <n v="0"/>
    <n v="44"/>
    <n v="0"/>
    <n v="0"/>
    <n v="0"/>
    <s v="NA"/>
    <s v="NA"/>
    <s v="NA"/>
    <n v="0"/>
    <n v="8"/>
    <n v="2009"/>
    <s v="WD"/>
    <s v="Normal"/>
    <n v="163500"/>
    <m/>
  </r>
  <r>
    <x v="727"/>
    <n v="20"/>
    <s v="RL"/>
    <s v="NA"/>
    <n v="12155"/>
    <s v="Pave"/>
    <s v="NA"/>
    <s v="IR3"/>
    <s v="Lvl"/>
    <s v="AllPub"/>
    <s v="Inside"/>
    <s v="Gtl"/>
    <s v="NAmes"/>
    <s v="PosN"/>
    <s v="Norm"/>
    <s v="1Fam"/>
    <x v="1"/>
    <x v="4"/>
    <n v="3"/>
    <n v="1970"/>
    <n v="1970"/>
    <s v="Gable"/>
    <s v="CompShg"/>
    <s v="Plywood"/>
    <s v="Plywood"/>
    <s v="None"/>
    <n v="0"/>
    <s v="TA"/>
    <s v="TA"/>
    <s v="CBlock"/>
    <s v="Gd"/>
    <s v="TA"/>
    <s v="No"/>
    <s v="LwQ"/>
    <n v="1237"/>
    <s v="Unf"/>
    <n v="0"/>
    <n v="420"/>
    <n v="1657"/>
    <s v="GasA"/>
    <s v="Gd"/>
    <s v="Y"/>
    <s v="SBrkr"/>
    <n v="1657"/>
    <n v="0.92742910808573653"/>
    <x v="0"/>
    <n v="0"/>
    <n v="0"/>
    <n v="1657"/>
    <n v="0"/>
    <n v="1"/>
    <n v="2"/>
    <n v="0"/>
    <n v="3"/>
    <n v="1"/>
    <s v="TA"/>
    <n v="7"/>
    <s v="Typ"/>
    <n v="1"/>
    <s v="TA"/>
    <s v="Attchd"/>
    <n v="1970"/>
    <s v="Unf"/>
    <n v="2"/>
    <n v="484"/>
    <s v="TA"/>
    <s v="TA"/>
    <s v="Y"/>
    <n v="0"/>
    <n v="0"/>
    <n v="0"/>
    <n v="0"/>
    <n v="147"/>
    <n v="0"/>
    <s v="NA"/>
    <s v="NA"/>
    <s v="NA"/>
    <n v="0"/>
    <n v="3"/>
    <n v="2007"/>
    <s v="WD"/>
    <s v="Normal"/>
    <n v="163500"/>
    <m/>
  </r>
  <r>
    <x v="728"/>
    <n v="20"/>
    <s v="RL"/>
    <n v="80"/>
    <n v="10197"/>
    <s v="Pave"/>
    <s v="NA"/>
    <s v="IR1"/>
    <s v="Lvl"/>
    <s v="AllPub"/>
    <s v="Inside"/>
    <s v="Gtl"/>
    <s v="NAmes"/>
    <s v="Norm"/>
    <s v="Norm"/>
    <s v="1Fam"/>
    <x v="1"/>
    <x v="4"/>
    <n v="5"/>
    <n v="1961"/>
    <n v="1961"/>
    <s v="Gable"/>
    <s v="CompShg"/>
    <s v="WdShing"/>
    <s v="Wd Shng"/>
    <s v="BrkCmn"/>
    <n v="491"/>
    <s v="TA"/>
    <s v="TA"/>
    <s v="CBlock"/>
    <s v="TA"/>
    <s v="TA"/>
    <s v="No"/>
    <s v="ALQ"/>
    <n v="288"/>
    <s v="Rec"/>
    <n v="374"/>
    <n v="700"/>
    <n v="1362"/>
    <s v="GasA"/>
    <s v="TA"/>
    <s v="Y"/>
    <s v="SBrkr"/>
    <n v="1362"/>
    <n v="0.87422790565772024"/>
    <x v="0"/>
    <n v="0"/>
    <n v="0"/>
    <n v="1362"/>
    <n v="1"/>
    <n v="0"/>
    <n v="1"/>
    <n v="1"/>
    <n v="3"/>
    <n v="1"/>
    <s v="TA"/>
    <n v="6"/>
    <s v="Typ"/>
    <n v="1"/>
    <s v="TA"/>
    <s v="Attchd"/>
    <n v="1961"/>
    <s v="Unf"/>
    <n v="2"/>
    <n v="504"/>
    <s v="TA"/>
    <s v="TA"/>
    <s v="Y"/>
    <n v="0"/>
    <n v="20"/>
    <n v="0"/>
    <n v="0"/>
    <n v="0"/>
    <n v="0"/>
    <s v="NA"/>
    <s v="NA"/>
    <s v="NA"/>
    <n v="0"/>
    <n v="6"/>
    <n v="2008"/>
    <s v="COD"/>
    <s v="Normal"/>
    <n v="163000"/>
    <m/>
  </r>
  <r>
    <x v="729"/>
    <n v="75"/>
    <s v="RM"/>
    <n v="60"/>
    <n v="10800"/>
    <s v="Pave"/>
    <s v="NA"/>
    <s v="Reg"/>
    <s v="Lvl"/>
    <s v="AllPub"/>
    <s v="Inside"/>
    <s v="Gtl"/>
    <s v="OldTown"/>
    <s v="Norm"/>
    <s v="Norm"/>
    <s v="1Fam"/>
    <x v="5"/>
    <x v="3"/>
    <n v="7"/>
    <n v="1914"/>
    <n v="1970"/>
    <s v="Gable"/>
    <s v="CompShg"/>
    <s v="Wd Sdng"/>
    <s v="Wd Sdng"/>
    <s v="None"/>
    <n v="0"/>
    <s v="TA"/>
    <s v="TA"/>
    <s v="BrkTil"/>
    <s v="Gd"/>
    <s v="TA"/>
    <s v="Mn"/>
    <s v="Rec"/>
    <n v="390"/>
    <s v="Unf"/>
    <n v="0"/>
    <n v="490"/>
    <n v="880"/>
    <s v="GasW"/>
    <s v="Fa"/>
    <s v="N"/>
    <s v="SBrkr"/>
    <n v="880"/>
    <n v="0.74770099915483967"/>
    <x v="1"/>
    <n v="888"/>
    <n v="0"/>
    <n v="1768"/>
    <n v="0"/>
    <n v="0"/>
    <n v="1"/>
    <n v="1"/>
    <n v="2"/>
    <n v="1"/>
    <s v="TA"/>
    <n v="6"/>
    <s v="Typ"/>
    <n v="2"/>
    <s v="TA"/>
    <s v="Detchd"/>
    <n v="1914"/>
    <s v="Unf"/>
    <n v="2"/>
    <n v="320"/>
    <s v="TA"/>
    <s v="TA"/>
    <s v="N"/>
    <n v="0"/>
    <n v="341"/>
    <n v="0"/>
    <n v="0"/>
    <n v="0"/>
    <n v="0"/>
    <s v="NA"/>
    <s v="NA"/>
    <s v="NA"/>
    <n v="0"/>
    <n v="10"/>
    <n v="2006"/>
    <s v="WD"/>
    <s v="Normal"/>
    <n v="163000"/>
    <m/>
  </r>
  <r>
    <x v="730"/>
    <n v="20"/>
    <s v="RL"/>
    <n v="76"/>
    <n v="9120"/>
    <s v="Pave"/>
    <s v="NA"/>
    <s v="Reg"/>
    <s v="Lvl"/>
    <s v="AllPub"/>
    <s v="Inside"/>
    <s v="Gtl"/>
    <s v="NAmes"/>
    <s v="Norm"/>
    <s v="Norm"/>
    <s v="1Fam"/>
    <x v="1"/>
    <x v="4"/>
    <n v="6"/>
    <n v="1958"/>
    <n v="1958"/>
    <s v="Hip"/>
    <s v="CompShg"/>
    <s v="MetalSd"/>
    <s v="MetalSd"/>
    <s v="None"/>
    <n v="0"/>
    <s v="TA"/>
    <s v="TA"/>
    <s v="CBlock"/>
    <s v="TA"/>
    <s v="TA"/>
    <s v="No"/>
    <s v="ALQ"/>
    <n v="662"/>
    <s v="Unf"/>
    <n v="0"/>
    <n v="599"/>
    <n v="1261"/>
    <s v="GasA"/>
    <s v="Ex"/>
    <s v="Y"/>
    <s v="SBrkr"/>
    <n v="1261"/>
    <n v="2.2334336248399311E-2"/>
    <x v="0"/>
    <n v="0"/>
    <n v="0"/>
    <n v="1261"/>
    <n v="1"/>
    <n v="0"/>
    <n v="1"/>
    <n v="0"/>
    <n v="3"/>
    <n v="1"/>
    <s v="TA"/>
    <n v="6"/>
    <s v="Typ"/>
    <n v="1"/>
    <s v="TA"/>
    <s v="Attchd"/>
    <n v="1958"/>
    <s v="RFn"/>
    <n v="2"/>
    <n v="433"/>
    <s v="TA"/>
    <s v="TA"/>
    <s v="Y"/>
    <n v="0"/>
    <n v="0"/>
    <n v="0"/>
    <n v="0"/>
    <n v="288"/>
    <n v="0"/>
    <s v="NA"/>
    <s v="NA"/>
    <s v="Shed"/>
    <n v="1400"/>
    <n v="11"/>
    <n v="2008"/>
    <s v="WD"/>
    <s v="Normal"/>
    <n v="163000"/>
    <m/>
  </r>
  <r>
    <x v="731"/>
    <n v="190"/>
    <s v="RM"/>
    <n v="60"/>
    <n v="10800"/>
    <s v="Pave"/>
    <s v="Pave"/>
    <s v="Reg"/>
    <s v="Lvl"/>
    <s v="AllPub"/>
    <s v="Inside"/>
    <s v="Gtl"/>
    <s v="OldTown"/>
    <s v="Norm"/>
    <s v="Norm"/>
    <s v="2fmCon"/>
    <x v="3"/>
    <x v="4"/>
    <n v="7"/>
    <n v="1905"/>
    <n v="200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482"/>
    <n v="482"/>
    <s v="GasA"/>
    <s v="Ex"/>
    <s v="N"/>
    <s v="SBrkr"/>
    <n v="1221"/>
    <n v="0.4505907582298011"/>
    <x v="0"/>
    <n v="691"/>
    <n v="0"/>
    <n v="1912"/>
    <n v="0"/>
    <n v="0"/>
    <n v="2"/>
    <n v="0"/>
    <n v="3"/>
    <n v="2"/>
    <s v="TA"/>
    <n v="7"/>
    <s v="Typ"/>
    <n v="1"/>
    <s v="TA"/>
    <s v="Detchd"/>
    <n v="2003"/>
    <s v="Unf"/>
    <n v="2"/>
    <n v="672"/>
    <s v="Gd"/>
    <s v="TA"/>
    <s v="Y"/>
    <n v="0"/>
    <n v="25"/>
    <n v="212"/>
    <n v="0"/>
    <n v="0"/>
    <n v="0"/>
    <s v="NA"/>
    <s v="NA"/>
    <s v="NA"/>
    <n v="0"/>
    <n v="4"/>
    <n v="2008"/>
    <s v="WD"/>
    <s v="Normal"/>
    <n v="163000"/>
    <m/>
  </r>
  <r>
    <x v="732"/>
    <n v="50"/>
    <s v="RM"/>
    <n v="52"/>
    <n v="6240"/>
    <s v="Pave"/>
    <s v="NA"/>
    <s v="Reg"/>
    <s v="Lvl"/>
    <s v="AllPub"/>
    <s v="Inside"/>
    <s v="Gtl"/>
    <s v="BrkSide"/>
    <s v="Norm"/>
    <s v="Norm"/>
    <s v="1Fam"/>
    <x v="3"/>
    <x v="6"/>
    <n v="7"/>
    <n v="1930"/>
    <n v="199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1078"/>
    <n v="1078"/>
    <s v="GasA"/>
    <s v="TA"/>
    <s v="Y"/>
    <s v="SBrkr"/>
    <n v="1128"/>
    <n v="0.74032501832643027"/>
    <x v="0"/>
    <n v="445"/>
    <n v="0"/>
    <n v="1573"/>
    <n v="0"/>
    <n v="0"/>
    <n v="2"/>
    <n v="0"/>
    <n v="3"/>
    <n v="1"/>
    <s v="TA"/>
    <n v="8"/>
    <s v="Typ"/>
    <n v="1"/>
    <s v="Gd"/>
    <s v="Detchd"/>
    <n v="1930"/>
    <s v="Unf"/>
    <n v="2"/>
    <n v="360"/>
    <s v="TA"/>
    <s v="TA"/>
    <s v="P"/>
    <n v="0"/>
    <n v="0"/>
    <n v="0"/>
    <n v="0"/>
    <n v="0"/>
    <n v="0"/>
    <s v="NA"/>
    <s v="NA"/>
    <s v="NA"/>
    <n v="0"/>
    <n v="6"/>
    <n v="2008"/>
    <s v="WD"/>
    <s v="Normal"/>
    <n v="162900"/>
    <m/>
  </r>
  <r>
    <x v="733"/>
    <n v="60"/>
    <s v="RL"/>
    <n v="78"/>
    <n v="10140"/>
    <s v="Pave"/>
    <s v="NA"/>
    <s v="Reg"/>
    <s v="Lvl"/>
    <s v="AllPub"/>
    <s v="Inside"/>
    <s v="Gtl"/>
    <s v="NWAmes"/>
    <s v="Norm"/>
    <s v="Norm"/>
    <s v="1Fam"/>
    <x v="0"/>
    <x v="3"/>
    <n v="5"/>
    <n v="1976"/>
    <n v="1976"/>
    <s v="Gable"/>
    <s v="CompShg"/>
    <s v="HdBoard"/>
    <s v="HdBoard"/>
    <s v="None"/>
    <n v="0"/>
    <s v="TA"/>
    <s v="TA"/>
    <s v="PConc"/>
    <s v="Gd"/>
    <s v="TA"/>
    <s v="No"/>
    <s v="GLQ"/>
    <n v="194"/>
    <s v="Unf"/>
    <n v="0"/>
    <n v="638"/>
    <n v="832"/>
    <s v="GasA"/>
    <s v="TA"/>
    <s v="Y"/>
    <s v="SBrkr"/>
    <n v="832"/>
    <n v="0.99736912602125793"/>
    <x v="1"/>
    <n v="832"/>
    <n v="0"/>
    <n v="1664"/>
    <n v="0"/>
    <n v="0"/>
    <n v="2"/>
    <n v="1"/>
    <n v="4"/>
    <n v="1"/>
    <s v="TA"/>
    <n v="8"/>
    <s v="Typ"/>
    <n v="1"/>
    <s v="TA"/>
    <s v="Attchd"/>
    <n v="1976"/>
    <s v="RFn"/>
    <n v="2"/>
    <n v="528"/>
    <s v="TA"/>
    <s v="TA"/>
    <s v="Y"/>
    <n v="0"/>
    <n v="28"/>
    <n v="0"/>
    <n v="0"/>
    <n v="259"/>
    <n v="0"/>
    <s v="NA"/>
    <s v="GdWo"/>
    <s v="NA"/>
    <n v="0"/>
    <n v="3"/>
    <n v="2006"/>
    <s v="WD"/>
    <s v="Normal"/>
    <n v="162900"/>
    <m/>
  </r>
  <r>
    <x v="734"/>
    <n v="20"/>
    <s v="RL"/>
    <s v="NA"/>
    <n v="11120"/>
    <s v="Pave"/>
    <s v="NA"/>
    <s v="IR1"/>
    <s v="Lvl"/>
    <s v="AllPub"/>
    <s v="CulDSac"/>
    <s v="Gtl"/>
    <s v="Veenker"/>
    <s v="Norm"/>
    <s v="Norm"/>
    <s v="1Fam"/>
    <x v="1"/>
    <x v="4"/>
    <n v="6"/>
    <n v="1984"/>
    <n v="1984"/>
    <s v="Gable"/>
    <s v="CompShg"/>
    <s v="Plywood"/>
    <s v="Plywood"/>
    <s v="None"/>
    <n v="0"/>
    <s v="TA"/>
    <s v="TA"/>
    <s v="PConc"/>
    <s v="Gd"/>
    <s v="TA"/>
    <s v="No"/>
    <s v="BLQ"/>
    <n v="660"/>
    <s v="Unf"/>
    <n v="0"/>
    <n v="572"/>
    <n v="1232"/>
    <s v="GasA"/>
    <s v="TA"/>
    <s v="Y"/>
    <s v="SBrkr"/>
    <n v="1232"/>
    <n v="0.1949511696837074"/>
    <x v="0"/>
    <n v="0"/>
    <n v="0"/>
    <n v="1232"/>
    <n v="0"/>
    <n v="0"/>
    <n v="2"/>
    <n v="0"/>
    <n v="3"/>
    <n v="1"/>
    <s v="TA"/>
    <n v="6"/>
    <s v="Typ"/>
    <n v="0"/>
    <s v="NA"/>
    <s v="Attchd"/>
    <n v="1984"/>
    <s v="Unf"/>
    <n v="2"/>
    <n v="516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62500"/>
    <m/>
  </r>
  <r>
    <x v="735"/>
    <n v="20"/>
    <s v="RL"/>
    <s v="NA"/>
    <n v="9830"/>
    <s v="Pave"/>
    <s v="NA"/>
    <s v="IR1"/>
    <s v="Lvl"/>
    <s v="AllPub"/>
    <s v="Corner"/>
    <s v="Gtl"/>
    <s v="NAmes"/>
    <s v="Norm"/>
    <s v="Norm"/>
    <s v="1Fam"/>
    <x v="1"/>
    <x v="6"/>
    <n v="7"/>
    <n v="1959"/>
    <n v="2006"/>
    <s v="Gable"/>
    <s v="CompShg"/>
    <s v="Wd Sdng"/>
    <s v="Wd Sdng"/>
    <s v="None"/>
    <n v="0"/>
    <s v="TA"/>
    <s v="Gd"/>
    <s v="CBlock"/>
    <s v="TA"/>
    <s v="TA"/>
    <s v="No"/>
    <s v="ALQ"/>
    <n v="72"/>
    <s v="Rec"/>
    <n v="258"/>
    <n v="733"/>
    <n v="1063"/>
    <s v="GasA"/>
    <s v="Ex"/>
    <s v="Y"/>
    <s v="SBrkr"/>
    <n v="1287"/>
    <n v="0.47450490585351146"/>
    <x v="0"/>
    <n v="0"/>
    <n v="0"/>
    <n v="1287"/>
    <n v="1"/>
    <n v="0"/>
    <n v="1"/>
    <n v="0"/>
    <n v="3"/>
    <n v="1"/>
    <s v="Gd"/>
    <n v="7"/>
    <s v="Typ"/>
    <n v="1"/>
    <s v="Gd"/>
    <s v="Detchd"/>
    <n v="1997"/>
    <s v="Fin"/>
    <n v="2"/>
    <n v="576"/>
    <s v="TA"/>
    <s v="TA"/>
    <s v="Y"/>
    <n v="364"/>
    <n v="17"/>
    <n v="0"/>
    <n v="0"/>
    <n v="182"/>
    <n v="0"/>
    <s v="NA"/>
    <s v="NA"/>
    <s v="NA"/>
    <n v="0"/>
    <n v="3"/>
    <n v="2010"/>
    <s v="WD"/>
    <s v="Normal"/>
    <n v="162000"/>
    <m/>
  </r>
  <r>
    <x v="736"/>
    <n v="60"/>
    <s v="RL"/>
    <s v="NA"/>
    <n v="7750"/>
    <s v="Pave"/>
    <s v="NA"/>
    <s v="Reg"/>
    <s v="Lvl"/>
    <s v="AllPub"/>
    <s v="Inside"/>
    <s v="Gtl"/>
    <s v="Gilbert"/>
    <s v="RRAn"/>
    <s v="Norm"/>
    <s v="1Fam"/>
    <x v="0"/>
    <x v="3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60"/>
    <n v="660"/>
    <s v="GasA"/>
    <s v="Ex"/>
    <s v="Y"/>
    <s v="SBrkr"/>
    <n v="660"/>
    <n v="0.58022562496705987"/>
    <x v="1"/>
    <n v="660"/>
    <n v="0"/>
    <n v="1320"/>
    <n v="0"/>
    <n v="0"/>
    <n v="2"/>
    <n v="1"/>
    <n v="3"/>
    <n v="1"/>
    <s v="Gd"/>
    <n v="6"/>
    <s v="Typ"/>
    <n v="0"/>
    <s v="NA"/>
    <s v="Attchd"/>
    <n v="2003"/>
    <s v="Fin"/>
    <n v="2"/>
    <n v="400"/>
    <s v="TA"/>
    <s v="TA"/>
    <s v="Y"/>
    <n v="0"/>
    <n v="48"/>
    <n v="0"/>
    <n v="0"/>
    <n v="0"/>
    <n v="0"/>
    <s v="NA"/>
    <s v="NA"/>
    <s v="NA"/>
    <n v="0"/>
    <n v="8"/>
    <n v="2007"/>
    <s v="WD"/>
    <s v="Normal"/>
    <n v="162000"/>
    <m/>
  </r>
  <r>
    <x v="737"/>
    <n v="120"/>
    <s v="RM"/>
    <n v="32"/>
    <n v="4500"/>
    <s v="Pave"/>
    <s v="NA"/>
    <s v="Reg"/>
    <s v="Lvl"/>
    <s v="AllPub"/>
    <s v="FR2"/>
    <s v="Gtl"/>
    <s v="Mitchel"/>
    <s v="Norm"/>
    <s v="Norm"/>
    <s v="TwnhsE"/>
    <x v="1"/>
    <x v="4"/>
    <n v="5"/>
    <n v="1998"/>
    <n v="1998"/>
    <s v="Hip"/>
    <s v="CompShg"/>
    <s v="VinylSd"/>
    <s v="VinylSd"/>
    <s v="BrkFace"/>
    <n v="320"/>
    <s v="TA"/>
    <s v="TA"/>
    <s v="PConc"/>
    <s v="Ex"/>
    <s v="TA"/>
    <s v="No"/>
    <s v="GLQ"/>
    <n v="866"/>
    <s v="Unf"/>
    <n v="0"/>
    <n v="338"/>
    <n v="1204"/>
    <s v="GasA"/>
    <s v="Ex"/>
    <s v="Y"/>
    <s v="SBrkr"/>
    <n v="1204"/>
    <n v="0.15666522622461965"/>
    <x v="0"/>
    <n v="0"/>
    <n v="0"/>
    <n v="1204"/>
    <n v="1"/>
    <n v="0"/>
    <n v="2"/>
    <n v="0"/>
    <n v="2"/>
    <n v="1"/>
    <s v="TA"/>
    <n v="5"/>
    <s v="Typ"/>
    <n v="0"/>
    <s v="NA"/>
    <s v="Attchd"/>
    <n v="1998"/>
    <s v="Fin"/>
    <n v="2"/>
    <n v="412"/>
    <s v="TA"/>
    <s v="TA"/>
    <s v="Y"/>
    <n v="0"/>
    <n v="247"/>
    <n v="0"/>
    <n v="0"/>
    <n v="0"/>
    <n v="0"/>
    <s v="NA"/>
    <s v="NA"/>
    <s v="NA"/>
    <n v="0"/>
    <n v="6"/>
    <n v="2009"/>
    <s v="WD"/>
    <s v="Normal"/>
    <n v="162000"/>
    <m/>
  </r>
  <r>
    <x v="738"/>
    <n v="60"/>
    <s v="RL"/>
    <s v="NA"/>
    <n v="12936"/>
    <s v="Pave"/>
    <s v="NA"/>
    <s v="IR1"/>
    <s v="Lvl"/>
    <s v="AllPub"/>
    <s v="CulDSac"/>
    <s v="Gtl"/>
    <s v="NWAmes"/>
    <s v="Norm"/>
    <s v="Norm"/>
    <s v="1Fam"/>
    <x v="0"/>
    <x v="4"/>
    <n v="6"/>
    <n v="1972"/>
    <n v="1972"/>
    <s v="Gable"/>
    <s v="CompShg"/>
    <s v="HdBoard"/>
    <s v="Plywood"/>
    <s v="None"/>
    <n v="0"/>
    <s v="TA"/>
    <s v="TA"/>
    <s v="CBlock"/>
    <s v="TA"/>
    <s v="Gd"/>
    <s v="No"/>
    <s v="BLQ"/>
    <n v="593"/>
    <s v="Unf"/>
    <n v="0"/>
    <n v="130"/>
    <n v="723"/>
    <s v="GasA"/>
    <s v="TA"/>
    <s v="Y"/>
    <s v="SBrkr"/>
    <n v="735"/>
    <n v="0.28655427611781326"/>
    <x v="1"/>
    <n v="660"/>
    <n v="0"/>
    <n v="1395"/>
    <n v="0"/>
    <n v="1"/>
    <n v="1"/>
    <n v="1"/>
    <n v="3"/>
    <n v="1"/>
    <s v="TA"/>
    <n v="6"/>
    <s v="Typ"/>
    <n v="1"/>
    <s v="TA"/>
    <s v="Attchd"/>
    <n v="1972"/>
    <s v="Unf"/>
    <n v="2"/>
    <n v="497"/>
    <s v="TA"/>
    <s v="TA"/>
    <s v="Y"/>
    <n v="294"/>
    <n v="116"/>
    <n v="0"/>
    <n v="0"/>
    <n v="0"/>
    <n v="0"/>
    <s v="NA"/>
    <s v="NA"/>
    <s v="NA"/>
    <n v="0"/>
    <n v="12"/>
    <n v="2009"/>
    <s v="WD"/>
    <s v="Normal"/>
    <n v="162000"/>
    <m/>
  </r>
  <r>
    <x v="739"/>
    <n v="60"/>
    <s v="RL"/>
    <s v="NA"/>
    <n v="10900"/>
    <s v="Pave"/>
    <s v="NA"/>
    <s v="IR1"/>
    <s v="Lvl"/>
    <s v="AllPub"/>
    <s v="FR2"/>
    <s v="Gtl"/>
    <s v="CollgCr"/>
    <s v="Norm"/>
    <s v="Norm"/>
    <s v="1Fam"/>
    <x v="0"/>
    <x v="4"/>
    <n v="7"/>
    <n v="1977"/>
    <n v="1977"/>
    <s v="Gable"/>
    <s v="CompShg"/>
    <s v="HdBoard"/>
    <s v="HdBoard"/>
    <s v="BrkFace"/>
    <n v="153"/>
    <s v="TA"/>
    <s v="TA"/>
    <s v="CBlock"/>
    <s v="Gd"/>
    <s v="TA"/>
    <s v="No"/>
    <s v="GLQ"/>
    <n v="378"/>
    <s v="Unf"/>
    <n v="0"/>
    <n v="311"/>
    <n v="689"/>
    <s v="GasA"/>
    <s v="Ex"/>
    <s v="Y"/>
    <s v="SBrkr"/>
    <n v="689"/>
    <n v="0.93315933274053886"/>
    <x v="1"/>
    <n v="703"/>
    <n v="0"/>
    <n v="1392"/>
    <n v="0"/>
    <n v="0"/>
    <n v="1"/>
    <n v="1"/>
    <n v="3"/>
    <n v="1"/>
    <s v="TA"/>
    <n v="6"/>
    <s v="Typ"/>
    <n v="0"/>
    <s v="NA"/>
    <s v="Attchd"/>
    <n v="1977"/>
    <s v="Fin"/>
    <n v="1"/>
    <n v="299"/>
    <s v="TA"/>
    <s v="TA"/>
    <s v="Y"/>
    <n v="0"/>
    <n v="36"/>
    <n v="0"/>
    <n v="0"/>
    <n v="0"/>
    <n v="0"/>
    <s v="NA"/>
    <s v="MnPrv"/>
    <s v="Shed"/>
    <n v="450"/>
    <n v="3"/>
    <n v="2010"/>
    <s v="WD"/>
    <s v="Normal"/>
    <n v="161750"/>
    <m/>
  </r>
  <r>
    <x v="740"/>
    <n v="20"/>
    <s v="RL"/>
    <s v="NA"/>
    <n v="9790"/>
    <s v="Pave"/>
    <s v="NA"/>
    <s v="Reg"/>
    <s v="Lvl"/>
    <s v="AllPub"/>
    <s v="Inside"/>
    <s v="Gtl"/>
    <s v="NWAmes"/>
    <s v="Feedr"/>
    <s v="Norm"/>
    <s v="1Fam"/>
    <x v="1"/>
    <x v="4"/>
    <n v="5"/>
    <n v="1967"/>
    <n v="1967"/>
    <s v="Gable"/>
    <s v="CompShg"/>
    <s v="BrkFace"/>
    <s v="Wd Sdng"/>
    <s v="None"/>
    <n v="0"/>
    <s v="TA"/>
    <s v="TA"/>
    <s v="CBlock"/>
    <s v="TA"/>
    <s v="TA"/>
    <s v="No"/>
    <s v="Rec"/>
    <n v="251"/>
    <s v="LwQ"/>
    <n v="630"/>
    <n v="491"/>
    <n v="1372"/>
    <s v="GasA"/>
    <s v="TA"/>
    <s v="Y"/>
    <s v="SBrkr"/>
    <n v="1342"/>
    <n v="0.85394302631232732"/>
    <x v="0"/>
    <n v="0"/>
    <n v="0"/>
    <n v="1342"/>
    <n v="0"/>
    <n v="0"/>
    <n v="2"/>
    <n v="0"/>
    <n v="3"/>
    <n v="1"/>
    <s v="TA"/>
    <n v="7"/>
    <s v="Typ"/>
    <n v="1"/>
    <s v="Gd"/>
    <s v="Attchd"/>
    <n v="1967"/>
    <s v="Unf"/>
    <n v="2"/>
    <n v="457"/>
    <s v="TA"/>
    <s v="TA"/>
    <s v="Y"/>
    <n v="0"/>
    <n v="0"/>
    <n v="0"/>
    <n v="0"/>
    <n v="197"/>
    <n v="0"/>
    <s v="NA"/>
    <s v="NA"/>
    <s v="NA"/>
    <n v="0"/>
    <n v="9"/>
    <n v="2009"/>
    <s v="WD"/>
    <s v="Normal"/>
    <n v="161500"/>
    <m/>
  </r>
  <r>
    <x v="741"/>
    <n v="50"/>
    <s v="RL"/>
    <s v="NA"/>
    <n v="11250"/>
    <s v="Pave"/>
    <s v="NA"/>
    <s v="Reg"/>
    <s v="Lvl"/>
    <s v="AllPub"/>
    <s v="Inside"/>
    <s v="Gtl"/>
    <s v="ClearCr"/>
    <s v="Norm"/>
    <s v="Norm"/>
    <s v="1Fam"/>
    <x v="3"/>
    <x v="5"/>
    <n v="5"/>
    <n v="1957"/>
    <n v="1989"/>
    <s v="Gable"/>
    <s v="CompShg"/>
    <s v="Wd Sdng"/>
    <s v="Wd Sdng"/>
    <s v="None"/>
    <n v="0"/>
    <s v="TA"/>
    <s v="TA"/>
    <s v="CBlock"/>
    <s v="TA"/>
    <s v="TA"/>
    <s v="Av"/>
    <s v="Unf"/>
    <n v="0"/>
    <s v="Unf"/>
    <n v="0"/>
    <n v="1104"/>
    <n v="1104"/>
    <s v="GasA"/>
    <s v="Ex"/>
    <s v="Y"/>
    <s v="FuseA"/>
    <n v="1104"/>
    <n v="0.43682064669551646"/>
    <x v="0"/>
    <n v="684"/>
    <n v="0"/>
    <n v="1788"/>
    <n v="1"/>
    <n v="0"/>
    <n v="1"/>
    <n v="0"/>
    <n v="5"/>
    <n v="1"/>
    <s v="TA"/>
    <n v="8"/>
    <s v="Min2"/>
    <n v="2"/>
    <s v="TA"/>
    <s v="Attchd"/>
    <n v="1957"/>
    <s v="Unf"/>
    <n v="1"/>
    <n v="304"/>
    <s v="TA"/>
    <s v="TA"/>
    <s v="Y"/>
    <n v="120"/>
    <n v="0"/>
    <n v="0"/>
    <n v="0"/>
    <n v="0"/>
    <n v="0"/>
    <s v="NA"/>
    <s v="NA"/>
    <s v="NA"/>
    <n v="0"/>
    <n v="11"/>
    <n v="2009"/>
    <s v="WD"/>
    <s v="Normal"/>
    <n v="161500"/>
    <m/>
  </r>
  <r>
    <x v="742"/>
    <n v="70"/>
    <s v="RM"/>
    <s v="NA"/>
    <n v="5100"/>
    <s v="Pave"/>
    <s v="Grvl"/>
    <s v="Reg"/>
    <s v="Lvl"/>
    <s v="AllPub"/>
    <s v="Inside"/>
    <s v="Gtl"/>
    <s v="OldTown"/>
    <s v="Norm"/>
    <s v="Norm"/>
    <s v="1Fam"/>
    <x v="0"/>
    <x v="2"/>
    <n v="7"/>
    <n v="1925"/>
    <n v="1996"/>
    <s v="Hip"/>
    <s v="CompShg"/>
    <s v="Stucco"/>
    <s v="Wd Shng"/>
    <s v="None"/>
    <n v="0"/>
    <s v="TA"/>
    <s v="Gd"/>
    <s v="PConc"/>
    <s v="TA"/>
    <s v="TA"/>
    <s v="No"/>
    <s v="Unf"/>
    <n v="0"/>
    <s v="Unf"/>
    <n v="0"/>
    <n v="588"/>
    <n v="588"/>
    <s v="GasA"/>
    <s v="Fa"/>
    <s v="Y"/>
    <s v="SBrkr"/>
    <n v="833"/>
    <n v="0.95962439550110323"/>
    <x v="1"/>
    <n v="833"/>
    <n v="0"/>
    <n v="1666"/>
    <n v="0"/>
    <n v="0"/>
    <n v="1"/>
    <n v="0"/>
    <n v="3"/>
    <n v="1"/>
    <s v="Gd"/>
    <n v="7"/>
    <s v="Typ"/>
    <n v="1"/>
    <s v="Gd"/>
    <s v="Detchd"/>
    <n v="1925"/>
    <s v="Unf"/>
    <n v="1"/>
    <n v="228"/>
    <s v="TA"/>
    <s v="TA"/>
    <s v="Y"/>
    <n v="192"/>
    <n v="63"/>
    <n v="0"/>
    <n v="0"/>
    <n v="0"/>
    <n v="0"/>
    <s v="NA"/>
    <s v="MnPrv"/>
    <s v="NA"/>
    <n v="0"/>
    <n v="6"/>
    <n v="2008"/>
    <s v="WD"/>
    <s v="Normal"/>
    <n v="161000"/>
    <m/>
  </r>
  <r>
    <x v="743"/>
    <n v="70"/>
    <s v="RM"/>
    <n v="60"/>
    <n v="9600"/>
    <s v="Pave"/>
    <s v="NA"/>
    <s v="Reg"/>
    <s v="Lvl"/>
    <s v="AllPub"/>
    <s v="Inside"/>
    <s v="Gtl"/>
    <s v="OldTown"/>
    <s v="Norm"/>
    <s v="Norm"/>
    <s v="1Fam"/>
    <x v="0"/>
    <x v="3"/>
    <n v="9"/>
    <n v="1928"/>
    <n v="2005"/>
    <s v="Gambrel"/>
    <s v="CompShg"/>
    <s v="MetalSd"/>
    <s v="MetalSd"/>
    <s v="None"/>
    <n v="0"/>
    <s v="TA"/>
    <s v="Ex"/>
    <s v="BrkTil"/>
    <s v="TA"/>
    <s v="TA"/>
    <s v="No"/>
    <s v="Rec"/>
    <n v="141"/>
    <s v="Unf"/>
    <n v="0"/>
    <n v="548"/>
    <n v="689"/>
    <s v="GasA"/>
    <s v="Ex"/>
    <s v="Y"/>
    <s v="SBrkr"/>
    <n v="689"/>
    <n v="0.38621560958646928"/>
    <x v="1"/>
    <n v="689"/>
    <n v="0"/>
    <n v="1378"/>
    <n v="0"/>
    <n v="0"/>
    <n v="2"/>
    <n v="0"/>
    <n v="3"/>
    <n v="1"/>
    <s v="Gd"/>
    <n v="7"/>
    <s v="Typ"/>
    <n v="1"/>
    <s v="Gd"/>
    <s v="Detchd"/>
    <n v="1928"/>
    <s v="Unf"/>
    <n v="2"/>
    <n v="360"/>
    <s v="TA"/>
    <s v="TA"/>
    <s v="N"/>
    <n v="0"/>
    <n v="0"/>
    <n v="116"/>
    <n v="0"/>
    <n v="0"/>
    <n v="0"/>
    <s v="NA"/>
    <s v="NA"/>
    <s v="NA"/>
    <n v="0"/>
    <n v="10"/>
    <n v="2008"/>
    <s v="WD"/>
    <s v="Normal"/>
    <n v="161000"/>
    <m/>
  </r>
  <r>
    <x v="744"/>
    <n v="120"/>
    <s v="RL"/>
    <n v="43"/>
    <n v="3182"/>
    <s v="Pave"/>
    <s v="NA"/>
    <s v="Reg"/>
    <s v="Lvl"/>
    <s v="AllPub"/>
    <s v="Inside"/>
    <s v="Gtl"/>
    <s v="Blmngtn"/>
    <s v="Norm"/>
    <s v="Norm"/>
    <s v="TwnhsE"/>
    <x v="1"/>
    <x v="3"/>
    <n v="5"/>
    <n v="2005"/>
    <n v="2006"/>
    <s v="Gable"/>
    <s v="CompShg"/>
    <s v="VinylSd"/>
    <s v="VinylSd"/>
    <s v="BrkFace"/>
    <n v="11"/>
    <s v="Gd"/>
    <s v="TA"/>
    <s v="PConc"/>
    <s v="Gd"/>
    <s v="TA"/>
    <s v="No"/>
    <s v="GLQ"/>
    <n v="16"/>
    <s v="Unf"/>
    <n v="0"/>
    <n v="1129"/>
    <n v="1145"/>
    <s v="GasA"/>
    <s v="Ex"/>
    <s v="Y"/>
    <s v="SBrkr"/>
    <n v="1145"/>
    <n v="0.89617807073035816"/>
    <x v="0"/>
    <n v="0"/>
    <n v="0"/>
    <n v="1145"/>
    <n v="0"/>
    <n v="0"/>
    <n v="2"/>
    <n v="0"/>
    <n v="2"/>
    <n v="1"/>
    <s v="Gd"/>
    <n v="5"/>
    <s v="Typ"/>
    <n v="1"/>
    <s v="Gd"/>
    <s v="Attchd"/>
    <n v="2005"/>
    <s v="Fin"/>
    <n v="2"/>
    <n v="397"/>
    <s v="TA"/>
    <s v="TA"/>
    <s v="Y"/>
    <n v="100"/>
    <n v="16"/>
    <n v="0"/>
    <n v="0"/>
    <n v="0"/>
    <n v="0"/>
    <s v="NA"/>
    <s v="NA"/>
    <s v="NA"/>
    <n v="0"/>
    <n v="9"/>
    <n v="2009"/>
    <s v="WD"/>
    <s v="Normal"/>
    <n v="160200"/>
    <m/>
  </r>
  <r>
    <x v="745"/>
    <n v="20"/>
    <s v="RL"/>
    <n v="84"/>
    <n v="8658"/>
    <s v="Pave"/>
    <s v="NA"/>
    <s v="Reg"/>
    <s v="Lvl"/>
    <s v="AllPub"/>
    <s v="Inside"/>
    <s v="Gtl"/>
    <s v="NAmes"/>
    <s v="Norm"/>
    <s v="Norm"/>
    <s v="1Fam"/>
    <x v="1"/>
    <x v="4"/>
    <n v="5"/>
    <n v="1965"/>
    <n v="1965"/>
    <s v="Gable"/>
    <s v="CompShg"/>
    <s v="Wd Sdng"/>
    <s v="Wd Sdng"/>
    <s v="BrkFace"/>
    <n v="101"/>
    <s v="TA"/>
    <s v="TA"/>
    <s v="CBlock"/>
    <s v="TA"/>
    <s v="TA"/>
    <s v="No"/>
    <s v="Rec"/>
    <n v="643"/>
    <s v="Unf"/>
    <n v="0"/>
    <n v="445"/>
    <n v="1088"/>
    <s v="GasA"/>
    <s v="Ex"/>
    <s v="Y"/>
    <s v="SBrkr"/>
    <n v="1324"/>
    <n v="0.58280394363360311"/>
    <x v="0"/>
    <n v="0"/>
    <n v="0"/>
    <n v="1324"/>
    <n v="0"/>
    <n v="0"/>
    <n v="2"/>
    <n v="0"/>
    <n v="3"/>
    <n v="1"/>
    <s v="TA"/>
    <n v="6"/>
    <s v="Typ"/>
    <n v="1"/>
    <s v="TA"/>
    <s v="Attchd"/>
    <n v="1965"/>
    <s v="RFn"/>
    <n v="2"/>
    <n v="440"/>
    <s v="TA"/>
    <s v="TA"/>
    <s v="Y"/>
    <n v="0"/>
    <n v="138"/>
    <n v="0"/>
    <n v="0"/>
    <n v="0"/>
    <n v="0"/>
    <s v="NA"/>
    <s v="GdWo"/>
    <s v="NA"/>
    <n v="0"/>
    <n v="12"/>
    <n v="2006"/>
    <s v="WD"/>
    <s v="Abnorml"/>
    <n v="160000"/>
    <m/>
  </r>
  <r>
    <x v="746"/>
    <n v="190"/>
    <s v="RL"/>
    <n v="60"/>
    <n v="10800"/>
    <s v="Pave"/>
    <s v="NA"/>
    <s v="Reg"/>
    <s v="Lvl"/>
    <s v="AllPub"/>
    <s v="Corner"/>
    <s v="Gtl"/>
    <s v="OldTown"/>
    <s v="Norm"/>
    <s v="Norm"/>
    <s v="2fmCon"/>
    <x v="3"/>
    <x v="6"/>
    <n v="4"/>
    <n v="1900"/>
    <n v="1970"/>
    <s v="Gable"/>
    <s v="CompShg"/>
    <s v="Wd Sdng"/>
    <s v="Wd Sdng"/>
    <s v="None"/>
    <n v="0"/>
    <s v="TA"/>
    <s v="Fa"/>
    <s v="CBlock"/>
    <s v="TA"/>
    <s v="Fa"/>
    <s v="No"/>
    <s v="BLQ"/>
    <n v="664"/>
    <s v="Unf"/>
    <n v="0"/>
    <n v="290"/>
    <n v="954"/>
    <s v="GasA"/>
    <s v="TA"/>
    <s v="N"/>
    <s v="FuseA"/>
    <n v="1766"/>
    <n v="0.44192134077851353"/>
    <x v="0"/>
    <n v="648"/>
    <n v="0"/>
    <n v="2414"/>
    <n v="0"/>
    <n v="0"/>
    <n v="2"/>
    <n v="0"/>
    <n v="3"/>
    <n v="2"/>
    <s v="TA"/>
    <n v="10"/>
    <s v="Mod"/>
    <n v="1"/>
    <s v="Gd"/>
    <s v="Attchd"/>
    <n v="1970"/>
    <s v="Unf"/>
    <n v="2"/>
    <n v="520"/>
    <s v="TA"/>
    <s v="Fa"/>
    <s v="N"/>
    <n v="142"/>
    <n v="0"/>
    <n v="0"/>
    <n v="0"/>
    <n v="0"/>
    <n v="0"/>
    <s v="NA"/>
    <s v="NA"/>
    <s v="NA"/>
    <n v="0"/>
    <n v="5"/>
    <n v="2006"/>
    <s v="ConLD"/>
    <s v="Normal"/>
    <n v="160000"/>
    <m/>
  </r>
  <r>
    <x v="747"/>
    <n v="20"/>
    <s v="RL"/>
    <n v="87"/>
    <n v="10000"/>
    <s v="Pave"/>
    <s v="NA"/>
    <s v="IR1"/>
    <s v="Lvl"/>
    <s v="AllPub"/>
    <s v="Corner"/>
    <s v="Gtl"/>
    <s v="NAmes"/>
    <s v="Norm"/>
    <s v="Norm"/>
    <s v="1Fam"/>
    <x v="1"/>
    <x v="4"/>
    <n v="6"/>
    <n v="1962"/>
    <n v="1962"/>
    <s v="Hip"/>
    <s v="CompShg"/>
    <s v="Wd Sdng"/>
    <s v="Wd Sdng"/>
    <s v="BrkFace"/>
    <n v="261"/>
    <s v="TA"/>
    <s v="TA"/>
    <s v="CBlock"/>
    <s v="TA"/>
    <s v="TA"/>
    <s v="No"/>
    <s v="Unf"/>
    <n v="0"/>
    <s v="Unf"/>
    <n v="0"/>
    <n v="1116"/>
    <n v="1116"/>
    <s v="GasA"/>
    <s v="TA"/>
    <s v="Y"/>
    <s v="SBrkr"/>
    <n v="1116"/>
    <n v="0.39041412774708961"/>
    <x v="0"/>
    <n v="0"/>
    <n v="0"/>
    <n v="1116"/>
    <n v="0"/>
    <n v="0"/>
    <n v="1"/>
    <n v="1"/>
    <n v="3"/>
    <n v="1"/>
    <s v="TA"/>
    <n v="5"/>
    <s v="Typ"/>
    <n v="0"/>
    <s v="NA"/>
    <s v="Attchd"/>
    <n v="1962"/>
    <s v="Unf"/>
    <n v="2"/>
    <n v="440"/>
    <s v="TA"/>
    <s v="TA"/>
    <s v="Y"/>
    <n v="0"/>
    <n v="0"/>
    <n v="0"/>
    <n v="0"/>
    <n v="385"/>
    <n v="0"/>
    <s v="NA"/>
    <s v="NA"/>
    <s v="NA"/>
    <n v="0"/>
    <n v="2"/>
    <n v="2010"/>
    <s v="WD"/>
    <s v="Normal"/>
    <n v="160000"/>
    <m/>
  </r>
  <r>
    <x v="748"/>
    <n v="50"/>
    <s v="RL"/>
    <n v="75"/>
    <n v="12508"/>
    <s v="Pave"/>
    <s v="NA"/>
    <s v="IR1"/>
    <s v="Lvl"/>
    <s v="AllPub"/>
    <s v="Inside"/>
    <s v="Gtl"/>
    <s v="Mitchel"/>
    <s v="Norm"/>
    <s v="Norm"/>
    <s v="1Fam"/>
    <x v="3"/>
    <x v="4"/>
    <n v="7"/>
    <n v="1940"/>
    <n v="1985"/>
    <s v="Gable"/>
    <s v="CompShg"/>
    <s v="VinylSd"/>
    <s v="VinylSd"/>
    <s v="None"/>
    <n v="0"/>
    <s v="TA"/>
    <s v="TA"/>
    <s v="CBlock"/>
    <s v="Gd"/>
    <s v="TA"/>
    <s v="Mn"/>
    <s v="ALQ"/>
    <n v="660"/>
    <s v="Unf"/>
    <n v="0"/>
    <n v="323"/>
    <n v="983"/>
    <s v="GasA"/>
    <s v="Ex"/>
    <s v="Y"/>
    <s v="SBrkr"/>
    <n v="983"/>
    <n v="0.34639284756966493"/>
    <x v="1"/>
    <n v="767"/>
    <n v="0"/>
    <n v="1750"/>
    <n v="1"/>
    <n v="0"/>
    <n v="2"/>
    <n v="0"/>
    <n v="4"/>
    <n v="1"/>
    <s v="TA"/>
    <n v="7"/>
    <s v="Mod"/>
    <n v="0"/>
    <s v="NA"/>
    <s v="Attchd"/>
    <n v="1989"/>
    <s v="Unf"/>
    <n v="1"/>
    <n v="423"/>
    <s v="TA"/>
    <s v="TA"/>
    <s v="Y"/>
    <n v="245"/>
    <n v="0"/>
    <n v="156"/>
    <n v="0"/>
    <n v="0"/>
    <n v="0"/>
    <s v="NA"/>
    <s v="NA"/>
    <s v="Shed"/>
    <n v="1300"/>
    <n v="7"/>
    <n v="2008"/>
    <s v="WD"/>
    <s v="Normal"/>
    <n v="160000"/>
    <m/>
  </r>
  <r>
    <x v="749"/>
    <n v="50"/>
    <s v="RL"/>
    <n v="130"/>
    <n v="9600"/>
    <s v="Pave"/>
    <s v="NA"/>
    <s v="IR1"/>
    <s v="HLS"/>
    <s v="AllPub"/>
    <s v="Inside"/>
    <s v="Gtl"/>
    <s v="Crawfor"/>
    <s v="Norm"/>
    <s v="Norm"/>
    <s v="1Fam"/>
    <x v="3"/>
    <x v="6"/>
    <n v="7"/>
    <n v="1940"/>
    <n v="1950"/>
    <s v="Gable"/>
    <s v="CompShg"/>
    <s v="MetalSd"/>
    <s v="MetalSd"/>
    <s v="None"/>
    <n v="0"/>
    <s v="Gd"/>
    <s v="Gd"/>
    <s v="BrkTil"/>
    <s v="TA"/>
    <s v="Fa"/>
    <s v="No"/>
    <s v="Rec"/>
    <n v="428"/>
    <s v="Unf"/>
    <n v="0"/>
    <n v="300"/>
    <n v="728"/>
    <s v="GasA"/>
    <s v="Ex"/>
    <s v="Y"/>
    <s v="SBrkr"/>
    <n v="976"/>
    <n v="2.4642456201670826E-2"/>
    <x v="1"/>
    <n v="332"/>
    <n v="0"/>
    <n v="1308"/>
    <n v="1"/>
    <n v="0"/>
    <n v="1"/>
    <n v="1"/>
    <n v="2"/>
    <n v="1"/>
    <s v="TA"/>
    <n v="7"/>
    <s v="Min2"/>
    <n v="2"/>
    <s v="TA"/>
    <s v="Detchd"/>
    <n v="1940"/>
    <s v="Unf"/>
    <n v="1"/>
    <n v="256"/>
    <s v="TA"/>
    <s v="TA"/>
    <s v="Y"/>
    <n v="0"/>
    <n v="70"/>
    <n v="0"/>
    <n v="0"/>
    <n v="0"/>
    <n v="0"/>
    <s v="NA"/>
    <s v="NA"/>
    <s v="NA"/>
    <n v="0"/>
    <n v="6"/>
    <n v="2009"/>
    <s v="WD"/>
    <s v="Normal"/>
    <n v="160000"/>
    <m/>
  </r>
  <r>
    <x v="750"/>
    <n v="80"/>
    <s v="RL"/>
    <s v="NA"/>
    <n v="10784"/>
    <s v="Pave"/>
    <s v="NA"/>
    <s v="IR1"/>
    <s v="Lvl"/>
    <s v="AllPub"/>
    <s v="FR2"/>
    <s v="Gtl"/>
    <s v="Gilbert"/>
    <s v="Norm"/>
    <s v="Norm"/>
    <s v="1Fam"/>
    <x v="4"/>
    <x v="3"/>
    <n v="5"/>
    <n v="1991"/>
    <n v="1992"/>
    <s v="Gable"/>
    <s v="CompShg"/>
    <s v="HdBoard"/>
    <s v="HdBoard"/>
    <s v="BrkFace"/>
    <n v="76"/>
    <s v="Gd"/>
    <s v="TA"/>
    <s v="PConc"/>
    <s v="Gd"/>
    <s v="TA"/>
    <s v="No"/>
    <s v="Unf"/>
    <n v="0"/>
    <s v="Unf"/>
    <n v="0"/>
    <n v="384"/>
    <n v="384"/>
    <s v="GasA"/>
    <s v="Gd"/>
    <s v="Y"/>
    <s v="SBrkr"/>
    <n v="802"/>
    <n v="0.20836577013993762"/>
    <x v="1"/>
    <n v="670"/>
    <n v="0"/>
    <n v="1472"/>
    <n v="0"/>
    <n v="0"/>
    <n v="2"/>
    <n v="1"/>
    <n v="3"/>
    <n v="1"/>
    <s v="Gd"/>
    <n v="7"/>
    <s v="Typ"/>
    <n v="1"/>
    <s v="TA"/>
    <s v="Attchd"/>
    <n v="1991"/>
    <s v="RFn"/>
    <n v="2"/>
    <n v="402"/>
    <s v="TA"/>
    <s v="TA"/>
    <s v="Y"/>
    <n v="164"/>
    <n v="0"/>
    <n v="0"/>
    <n v="0"/>
    <n v="0"/>
    <n v="0"/>
    <s v="NA"/>
    <s v="NA"/>
    <s v="NA"/>
    <n v="0"/>
    <n v="5"/>
    <n v="2007"/>
    <s v="WD"/>
    <s v="Normal"/>
    <n v="160000"/>
    <m/>
  </r>
  <r>
    <x v="751"/>
    <n v="190"/>
    <s v="RH"/>
    <s v="NA"/>
    <n v="7082"/>
    <s v="Pave"/>
    <s v="NA"/>
    <s v="Reg"/>
    <s v="Lvl"/>
    <s v="AllPub"/>
    <s v="Inside"/>
    <s v="Gtl"/>
    <s v="SWISU"/>
    <s v="Norm"/>
    <s v="Norm"/>
    <s v="2fmCon"/>
    <x v="0"/>
    <x v="6"/>
    <n v="8"/>
    <n v="1916"/>
    <n v="1995"/>
    <s v="Gable"/>
    <s v="CompShg"/>
    <s v="VinylSd"/>
    <s v="VinylSd"/>
    <s v="None"/>
    <n v="0"/>
    <s v="TA"/>
    <s v="TA"/>
    <s v="PConc"/>
    <s v="TA"/>
    <s v="TA"/>
    <s v="Mn"/>
    <s v="Unf"/>
    <n v="0"/>
    <s v="Unf"/>
    <n v="0"/>
    <n v="686"/>
    <n v="686"/>
    <s v="GasA"/>
    <s v="Gd"/>
    <s v="Y"/>
    <s v="SBrkr"/>
    <n v="948"/>
    <n v="0.28101424920597584"/>
    <x v="1"/>
    <n v="980"/>
    <n v="0"/>
    <n v="1928"/>
    <n v="0"/>
    <n v="0"/>
    <n v="2"/>
    <n v="0"/>
    <n v="5"/>
    <n v="2"/>
    <s v="TA"/>
    <n v="10"/>
    <s v="Typ"/>
    <n v="0"/>
    <s v="NA"/>
    <s v="NA"/>
    <s v="NA"/>
    <s v="NA"/>
    <n v="0"/>
    <n v="0"/>
    <s v="NA"/>
    <s v="NA"/>
    <s v="N"/>
    <n v="0"/>
    <n v="0"/>
    <n v="228"/>
    <n v="0"/>
    <n v="0"/>
    <n v="0"/>
    <s v="NA"/>
    <s v="NA"/>
    <s v="NA"/>
    <n v="0"/>
    <n v="7"/>
    <n v="2006"/>
    <s v="WD"/>
    <s v="Normal"/>
    <n v="160000"/>
    <m/>
  </r>
  <r>
    <x v="752"/>
    <n v="20"/>
    <s v="RL"/>
    <n v="80"/>
    <n v="8800"/>
    <s v="Pave"/>
    <s v="NA"/>
    <s v="Reg"/>
    <s v="Lvl"/>
    <s v="AllPub"/>
    <s v="Inside"/>
    <s v="Gtl"/>
    <s v="NAmes"/>
    <s v="Norm"/>
    <s v="Norm"/>
    <s v="1Fam"/>
    <x v="1"/>
    <x v="4"/>
    <n v="6"/>
    <n v="1964"/>
    <n v="1964"/>
    <s v="Hip"/>
    <s v="CompShg"/>
    <s v="HdBoard"/>
    <s v="HdBoard"/>
    <s v="BrkFace"/>
    <n v="425"/>
    <s v="TA"/>
    <s v="TA"/>
    <s v="CBlock"/>
    <s v="TA"/>
    <s v="TA"/>
    <s v="No"/>
    <s v="BLQ"/>
    <n v="553"/>
    <s v="Unf"/>
    <n v="0"/>
    <n v="698"/>
    <n v="1251"/>
    <s v="GasA"/>
    <s v="TA"/>
    <s v="Y"/>
    <s v="SBrkr"/>
    <n v="1251"/>
    <n v="0.49974678163281971"/>
    <x v="0"/>
    <n v="0"/>
    <n v="0"/>
    <n v="1251"/>
    <n v="1"/>
    <n v="0"/>
    <n v="1"/>
    <n v="0"/>
    <n v="3"/>
    <n v="1"/>
    <s v="TA"/>
    <n v="6"/>
    <s v="Typ"/>
    <n v="2"/>
    <s v="Gd"/>
    <s v="Attchd"/>
    <n v="1964"/>
    <s v="RFn"/>
    <n v="1"/>
    <n v="461"/>
    <s v="TA"/>
    <s v="TA"/>
    <s v="Y"/>
    <n v="0"/>
    <n v="116"/>
    <n v="0"/>
    <n v="0"/>
    <n v="0"/>
    <n v="0"/>
    <s v="NA"/>
    <s v="MnPrv"/>
    <s v="Shed"/>
    <n v="700"/>
    <n v="3"/>
    <n v="2006"/>
    <s v="WD"/>
    <s v="Normal"/>
    <n v="160000"/>
    <m/>
  </r>
  <r>
    <x v="753"/>
    <n v="160"/>
    <s v="FV"/>
    <n v="24"/>
    <n v="2160"/>
    <s v="Pave"/>
    <s v="Pave"/>
    <s v="Reg"/>
    <s v="Lvl"/>
    <s v="AllPub"/>
    <s v="Inside"/>
    <s v="Gtl"/>
    <s v="Somerst"/>
    <s v="Norm"/>
    <s v="Norm"/>
    <s v="Twnhs"/>
    <x v="0"/>
    <x v="3"/>
    <n v="5"/>
    <n v="1999"/>
    <n v="2000"/>
    <s v="Gable"/>
    <s v="CompShg"/>
    <s v="MetalSd"/>
    <s v="MetalSd"/>
    <s v="BrkFace"/>
    <n v="212"/>
    <s v="Gd"/>
    <s v="TA"/>
    <s v="PConc"/>
    <s v="Gd"/>
    <s v="TA"/>
    <s v="No"/>
    <s v="BLQ"/>
    <n v="510"/>
    <s v="Unf"/>
    <n v="0"/>
    <n v="90"/>
    <n v="600"/>
    <s v="GasA"/>
    <s v="Ex"/>
    <s v="Y"/>
    <s v="SBrkr"/>
    <n v="624"/>
    <n v="0.73846721984207131"/>
    <x v="1"/>
    <n v="628"/>
    <n v="0"/>
    <n v="1252"/>
    <n v="1"/>
    <n v="0"/>
    <n v="2"/>
    <n v="1"/>
    <n v="2"/>
    <n v="1"/>
    <s v="Gd"/>
    <n v="4"/>
    <s v="Typ"/>
    <n v="0"/>
    <s v="NA"/>
    <s v="Detchd"/>
    <n v="1999"/>
    <s v="Unf"/>
    <n v="2"/>
    <n v="462"/>
    <s v="TA"/>
    <s v="TA"/>
    <s v="Y"/>
    <n v="0"/>
    <n v="48"/>
    <n v="0"/>
    <n v="0"/>
    <n v="0"/>
    <n v="0"/>
    <s v="NA"/>
    <s v="NA"/>
    <s v="NA"/>
    <n v="0"/>
    <n v="3"/>
    <n v="2008"/>
    <s v="WD"/>
    <s v="Normal"/>
    <n v="160000"/>
    <m/>
  </r>
  <r>
    <x v="754"/>
    <n v="60"/>
    <s v="RL"/>
    <n v="313"/>
    <n v="63887"/>
    <s v="Pave"/>
    <s v="NA"/>
    <s v="IR3"/>
    <s v="Bnk"/>
    <s v="AllPub"/>
    <s v="Corner"/>
    <s v="Gtl"/>
    <s v="Edwards"/>
    <s v="Feedr"/>
    <s v="Norm"/>
    <s v="1Fam"/>
    <x v="0"/>
    <x v="0"/>
    <n v="5"/>
    <n v="2008"/>
    <n v="2008"/>
    <s v="Hip"/>
    <s v="ClyTile"/>
    <s v="Stucco"/>
    <s v="Stucco"/>
    <s v="Stone"/>
    <n v="796"/>
    <s v="Ex"/>
    <s v="TA"/>
    <s v="PConc"/>
    <s v="Ex"/>
    <s v="TA"/>
    <s v="Gd"/>
    <s v="GLQ"/>
    <n v="5644"/>
    <s v="Unf"/>
    <n v="0"/>
    <n v="466"/>
    <n v="6110"/>
    <s v="GasA"/>
    <s v="Ex"/>
    <s v="Y"/>
    <s v="SBrkr"/>
    <n v="4692"/>
    <n v="0.27362755391736504"/>
    <x v="0"/>
    <n v="950"/>
    <n v="0"/>
    <n v="5642"/>
    <n v="2"/>
    <n v="0"/>
    <n v="2"/>
    <n v="1"/>
    <n v="3"/>
    <n v="1"/>
    <s v="Ex"/>
    <n v="12"/>
    <s v="Typ"/>
    <n v="3"/>
    <s v="Gd"/>
    <s v="Attchd"/>
    <n v="2008"/>
    <s v="Fin"/>
    <n v="2"/>
    <n v="1418"/>
    <s v="TA"/>
    <s v="TA"/>
    <s v="Y"/>
    <n v="214"/>
    <n v="292"/>
    <n v="0"/>
    <n v="0"/>
    <n v="0"/>
    <n v="480"/>
    <s v="Gd"/>
    <s v="NA"/>
    <s v="NA"/>
    <n v="0"/>
    <n v="1"/>
    <n v="2008"/>
    <s v="New"/>
    <s v="Partial"/>
    <n v="160000"/>
    <m/>
  </r>
  <r>
    <x v="755"/>
    <n v="20"/>
    <s v="RL"/>
    <s v="NA"/>
    <n v="57200"/>
    <s v="Pave"/>
    <s v="NA"/>
    <s v="IR1"/>
    <s v="Bnk"/>
    <s v="AllPub"/>
    <s v="Inside"/>
    <s v="Sev"/>
    <s v="Timber"/>
    <s v="Norm"/>
    <s v="Norm"/>
    <s v="1Fam"/>
    <x v="1"/>
    <x v="6"/>
    <n v="5"/>
    <n v="1948"/>
    <n v="1950"/>
    <s v="Gable"/>
    <s v="CompShg"/>
    <s v="Wd Sdng"/>
    <s v="Wd Sdng"/>
    <s v="None"/>
    <n v="0"/>
    <s v="TA"/>
    <s v="TA"/>
    <s v="CBlock"/>
    <s v="TA"/>
    <s v="TA"/>
    <s v="Av"/>
    <s v="BLQ"/>
    <n v="353"/>
    <s v="Rec"/>
    <n v="334"/>
    <n v="60"/>
    <n v="747"/>
    <s v="GasA"/>
    <s v="TA"/>
    <s v="Y"/>
    <s v="SBrkr"/>
    <n v="1687"/>
    <n v="0.46267078901107439"/>
    <x v="0"/>
    <n v="0"/>
    <n v="0"/>
    <n v="1687"/>
    <n v="1"/>
    <n v="0"/>
    <n v="1"/>
    <n v="0"/>
    <n v="3"/>
    <n v="1"/>
    <s v="TA"/>
    <n v="7"/>
    <s v="Min1"/>
    <n v="2"/>
    <s v="TA"/>
    <s v="Detchd"/>
    <n v="1966"/>
    <s v="Unf"/>
    <n v="2"/>
    <n v="572"/>
    <s v="TA"/>
    <s v="TA"/>
    <s v="N"/>
    <n v="0"/>
    <n v="0"/>
    <n v="50"/>
    <n v="0"/>
    <n v="0"/>
    <n v="0"/>
    <s v="NA"/>
    <s v="NA"/>
    <s v="NA"/>
    <n v="0"/>
    <n v="6"/>
    <n v="2010"/>
    <s v="WD"/>
    <s v="Normal"/>
    <n v="160000"/>
    <m/>
  </r>
  <r>
    <x v="756"/>
    <n v="20"/>
    <s v="RL"/>
    <n v="80"/>
    <n v="17400"/>
    <s v="Pave"/>
    <s v="NA"/>
    <s v="Reg"/>
    <s v="Low"/>
    <s v="AllPub"/>
    <s v="Inside"/>
    <s v="Mod"/>
    <s v="Mitchel"/>
    <s v="Norm"/>
    <s v="Norm"/>
    <s v="1Fam"/>
    <x v="1"/>
    <x v="6"/>
    <n v="5"/>
    <n v="1977"/>
    <n v="1977"/>
    <s v="Gable"/>
    <s v="CompShg"/>
    <s v="BrkFace"/>
    <s v="BrkFace"/>
    <s v="None"/>
    <n v="0"/>
    <s v="TA"/>
    <s v="TA"/>
    <s v="CBlock"/>
    <s v="TA"/>
    <s v="TA"/>
    <s v="No"/>
    <s v="ALQ"/>
    <n v="936"/>
    <s v="Unf"/>
    <n v="0"/>
    <n v="190"/>
    <n v="1126"/>
    <s v="GasA"/>
    <s v="Fa"/>
    <s v="Y"/>
    <s v="SBrkr"/>
    <n v="1126"/>
    <n v="4.3163128682701668E-3"/>
    <x v="0"/>
    <n v="0"/>
    <n v="0"/>
    <n v="1126"/>
    <n v="1"/>
    <n v="0"/>
    <n v="2"/>
    <n v="0"/>
    <n v="3"/>
    <n v="1"/>
    <s v="TA"/>
    <n v="5"/>
    <s v="Typ"/>
    <n v="1"/>
    <s v="Gd"/>
    <s v="Attchd"/>
    <n v="1977"/>
    <s v="RFn"/>
    <n v="2"/>
    <n v="484"/>
    <s v="TA"/>
    <s v="TA"/>
    <s v="P"/>
    <n v="295"/>
    <n v="41"/>
    <n v="0"/>
    <n v="0"/>
    <n v="0"/>
    <n v="0"/>
    <s v="NA"/>
    <s v="NA"/>
    <s v="NA"/>
    <n v="0"/>
    <n v="5"/>
    <n v="2006"/>
    <s v="WD"/>
    <s v="Normal"/>
    <n v="160000"/>
    <m/>
  </r>
  <r>
    <x v="757"/>
    <n v="80"/>
    <s v="RL"/>
    <n v="85"/>
    <n v="13400"/>
    <s v="Pave"/>
    <s v="NA"/>
    <s v="Reg"/>
    <s v="Lvl"/>
    <s v="AllPub"/>
    <s v="Inside"/>
    <s v="Gtl"/>
    <s v="NAmes"/>
    <s v="Norm"/>
    <s v="Norm"/>
    <s v="1Fam"/>
    <x v="4"/>
    <x v="6"/>
    <n v="5"/>
    <n v="1966"/>
    <n v="1966"/>
    <s v="Gable"/>
    <s v="CompShg"/>
    <s v="VinylSd"/>
    <s v="VinylSd"/>
    <s v="BrkFace"/>
    <n v="1047"/>
    <s v="TA"/>
    <s v="TA"/>
    <s v="CBlock"/>
    <s v="TA"/>
    <s v="TA"/>
    <s v="Av"/>
    <s v="ALQ"/>
    <n v="516"/>
    <s v="BLQ"/>
    <n v="128"/>
    <n v="380"/>
    <n v="1024"/>
    <s v="GasA"/>
    <s v="TA"/>
    <s v="Y"/>
    <s v="SBrkr"/>
    <n v="1086"/>
    <n v="0.57157345691506589"/>
    <x v="1"/>
    <n v="0"/>
    <n v="0"/>
    <n v="1086"/>
    <n v="1"/>
    <n v="0"/>
    <n v="1"/>
    <n v="0"/>
    <n v="3"/>
    <n v="1"/>
    <s v="TA"/>
    <n v="6"/>
    <s v="Typ"/>
    <n v="1"/>
    <s v="Gd"/>
    <s v="Attchd"/>
    <n v="1966"/>
    <s v="RFn"/>
    <n v="2"/>
    <n v="484"/>
    <s v="TA"/>
    <s v="TA"/>
    <s v="Y"/>
    <n v="0"/>
    <n v="0"/>
    <n v="0"/>
    <n v="0"/>
    <n v="0"/>
    <n v="0"/>
    <s v="NA"/>
    <s v="GdWo"/>
    <s v="NA"/>
    <n v="0"/>
    <n v="6"/>
    <n v="2006"/>
    <s v="WD"/>
    <s v="Normal"/>
    <n v="159950"/>
    <m/>
  </r>
  <r>
    <x v="758"/>
    <n v="20"/>
    <s v="RL"/>
    <n v="43"/>
    <n v="3182"/>
    <s v="Pave"/>
    <s v="NA"/>
    <s v="Reg"/>
    <s v="Lvl"/>
    <s v="AllPub"/>
    <s v="Inside"/>
    <s v="Gtl"/>
    <s v="Blmngtn"/>
    <s v="Norm"/>
    <s v="Norm"/>
    <s v="1Fam"/>
    <x v="1"/>
    <x v="3"/>
    <n v="5"/>
    <n v="2007"/>
    <n v="2007"/>
    <s v="Gable"/>
    <s v="CompShg"/>
    <s v="VinylSd"/>
    <s v="VinylSd"/>
    <s v="BrkFace"/>
    <n v="16"/>
    <s v="Gd"/>
    <s v="TA"/>
    <s v="PConc"/>
    <s v="Gd"/>
    <s v="TA"/>
    <s v="Av"/>
    <s v="Unf"/>
    <n v="0"/>
    <s v="Unf"/>
    <n v="0"/>
    <n v="1266"/>
    <n v="1266"/>
    <s v="GasA"/>
    <s v="Ex"/>
    <s v="Y"/>
    <s v="SBrkr"/>
    <n v="1266"/>
    <n v="0.81428705625048525"/>
    <x v="0"/>
    <n v="0"/>
    <n v="0"/>
    <n v="1266"/>
    <n v="0"/>
    <n v="0"/>
    <n v="2"/>
    <n v="0"/>
    <n v="2"/>
    <n v="1"/>
    <s v="Gd"/>
    <n v="6"/>
    <s v="Typ"/>
    <n v="1"/>
    <s v="Gd"/>
    <s v="Attchd"/>
    <n v="2007"/>
    <s v="Fin"/>
    <n v="2"/>
    <n v="388"/>
    <s v="TA"/>
    <s v="TA"/>
    <s v="Y"/>
    <n v="100"/>
    <n v="16"/>
    <n v="0"/>
    <n v="0"/>
    <n v="0"/>
    <n v="0"/>
    <s v="NA"/>
    <s v="NA"/>
    <s v="NA"/>
    <n v="0"/>
    <n v="3"/>
    <n v="2008"/>
    <s v="WD"/>
    <s v="Normal"/>
    <n v="159895"/>
    <m/>
  </r>
  <r>
    <x v="759"/>
    <n v="70"/>
    <s v="RM"/>
    <n v="60"/>
    <n v="10800"/>
    <s v="Pave"/>
    <s v="Grvl"/>
    <s v="Reg"/>
    <s v="Bnk"/>
    <s v="AllPub"/>
    <s v="Inside"/>
    <s v="Gtl"/>
    <s v="OldTown"/>
    <s v="Norm"/>
    <s v="Norm"/>
    <s v="1Fam"/>
    <x v="0"/>
    <x v="3"/>
    <n v="8"/>
    <n v="1890"/>
    <n v="1998"/>
    <s v="Gable"/>
    <s v="CompShg"/>
    <s v="Wd Sdng"/>
    <s v="VinylSd"/>
    <s v="None"/>
    <n v="0"/>
    <s v="TA"/>
    <s v="Gd"/>
    <s v="BrkTil"/>
    <s v="TA"/>
    <s v="TA"/>
    <s v="No"/>
    <s v="Unf"/>
    <n v="0"/>
    <s v="Unf"/>
    <n v="0"/>
    <n v="718"/>
    <n v="718"/>
    <s v="GasA"/>
    <s v="Ex"/>
    <s v="Y"/>
    <s v="SBrkr"/>
    <n v="1576"/>
    <n v="0.28551765622519898"/>
    <x v="0"/>
    <n v="978"/>
    <n v="0"/>
    <n v="2554"/>
    <n v="0"/>
    <n v="0"/>
    <n v="1"/>
    <n v="1"/>
    <n v="3"/>
    <n v="1"/>
    <s v="TA"/>
    <n v="8"/>
    <s v="Typ"/>
    <n v="0"/>
    <s v="NA"/>
    <s v="Detchd"/>
    <n v="1996"/>
    <s v="Unf"/>
    <n v="2"/>
    <n v="704"/>
    <s v="TA"/>
    <s v="TA"/>
    <s v="P"/>
    <n v="0"/>
    <n v="48"/>
    <n v="143"/>
    <n v="0"/>
    <n v="0"/>
    <n v="0"/>
    <s v="NA"/>
    <s v="NA"/>
    <s v="NA"/>
    <n v="0"/>
    <n v="7"/>
    <n v="2007"/>
    <s v="WD"/>
    <s v="Normal"/>
    <n v="159500"/>
    <m/>
  </r>
  <r>
    <x v="760"/>
    <n v="60"/>
    <s v="RL"/>
    <n v="75"/>
    <n v="7950"/>
    <s v="Pave"/>
    <s v="NA"/>
    <s v="IR1"/>
    <s v="Bnk"/>
    <s v="AllPub"/>
    <s v="Corner"/>
    <s v="Gtl"/>
    <s v="Edwards"/>
    <s v="Norm"/>
    <s v="Norm"/>
    <s v="1Fam"/>
    <x v="0"/>
    <x v="4"/>
    <n v="6"/>
    <n v="1977"/>
    <n v="1977"/>
    <s v="Hip"/>
    <s v="CompShg"/>
    <s v="HdBoard"/>
    <s v="Plywood"/>
    <s v="BrkFace"/>
    <n v="140"/>
    <s v="TA"/>
    <s v="TA"/>
    <s v="CBlock"/>
    <s v="TA"/>
    <s v="TA"/>
    <s v="No"/>
    <s v="BLQ"/>
    <n v="535"/>
    <s v="Unf"/>
    <n v="0"/>
    <n v="155"/>
    <n v="690"/>
    <s v="GasA"/>
    <s v="TA"/>
    <s v="Y"/>
    <s v="SBrkr"/>
    <n v="698"/>
    <n v="0.31430360836716975"/>
    <x v="1"/>
    <n v="728"/>
    <n v="0"/>
    <n v="1426"/>
    <n v="0"/>
    <n v="0"/>
    <n v="1"/>
    <n v="1"/>
    <n v="3"/>
    <n v="1"/>
    <s v="TA"/>
    <n v="6"/>
    <s v="Typ"/>
    <n v="0"/>
    <s v="NA"/>
    <s v="Attchd"/>
    <n v="1977"/>
    <s v="Fin"/>
    <n v="2"/>
    <n v="440"/>
    <s v="TA"/>
    <s v="TA"/>
    <s v="Y"/>
    <n v="252"/>
    <n v="0"/>
    <n v="0"/>
    <n v="0"/>
    <n v="0"/>
    <n v="0"/>
    <s v="NA"/>
    <s v="MnPrv"/>
    <s v="NA"/>
    <n v="0"/>
    <n v="7"/>
    <n v="2009"/>
    <s v="WD"/>
    <s v="Normal"/>
    <n v="159500"/>
    <m/>
  </r>
  <r>
    <x v="761"/>
    <n v="20"/>
    <s v="RL"/>
    <n v="79"/>
    <n v="8910"/>
    <s v="Pave"/>
    <s v="NA"/>
    <s v="Reg"/>
    <s v="Lvl"/>
    <s v="AllPub"/>
    <s v="Corner"/>
    <s v="Gtl"/>
    <s v="NAmes"/>
    <s v="Norm"/>
    <s v="Norm"/>
    <s v="1Fam"/>
    <x v="1"/>
    <x v="4"/>
    <n v="6"/>
    <n v="1959"/>
    <n v="1959"/>
    <s v="Hip"/>
    <s v="CompShg"/>
    <s v="BrkFace"/>
    <s v="BrkFace"/>
    <s v="None"/>
    <n v="0"/>
    <s v="TA"/>
    <s v="TA"/>
    <s v="CBlock"/>
    <s v="TA"/>
    <s v="TA"/>
    <s v="Mn"/>
    <s v="ALQ"/>
    <n v="655"/>
    <s v="Unf"/>
    <n v="0"/>
    <n v="0"/>
    <n v="655"/>
    <s v="GasA"/>
    <s v="Ex"/>
    <s v="Y"/>
    <s v="SBrkr"/>
    <n v="1194"/>
    <n v="0.53510676349278763"/>
    <x v="0"/>
    <n v="0"/>
    <n v="0"/>
    <n v="1194"/>
    <n v="0"/>
    <n v="1"/>
    <n v="1"/>
    <n v="0"/>
    <n v="3"/>
    <n v="1"/>
    <s v="TA"/>
    <n v="6"/>
    <s v="Typ"/>
    <n v="1"/>
    <s v="Fa"/>
    <s v="BuiltIn"/>
    <n v="1954"/>
    <s v="Fin"/>
    <n v="2"/>
    <n v="539"/>
    <s v="TA"/>
    <s v="TA"/>
    <s v="Y"/>
    <n v="0"/>
    <n v="0"/>
    <n v="192"/>
    <n v="0"/>
    <n v="0"/>
    <n v="0"/>
    <s v="NA"/>
    <s v="NA"/>
    <s v="NA"/>
    <n v="0"/>
    <n v="7"/>
    <n v="2006"/>
    <s v="WD"/>
    <s v="Normal"/>
    <n v="159500"/>
    <m/>
  </r>
  <r>
    <x v="762"/>
    <n v="50"/>
    <s v="RH"/>
    <n v="55"/>
    <n v="4500"/>
    <s v="Pave"/>
    <s v="Pave"/>
    <s v="IR2"/>
    <s v="Bnk"/>
    <s v="AllPub"/>
    <s v="Inside"/>
    <s v="Gtl"/>
    <s v="SWISU"/>
    <s v="Norm"/>
    <s v="Norm"/>
    <s v="1Fam"/>
    <x v="3"/>
    <x v="6"/>
    <n v="5"/>
    <n v="1932"/>
    <n v="2000"/>
    <s v="Gable"/>
    <s v="CompShg"/>
    <s v="VinylSd"/>
    <s v="Stucco"/>
    <s v="None"/>
    <n v="0"/>
    <s v="TA"/>
    <s v="TA"/>
    <s v="BrkTil"/>
    <s v="TA"/>
    <s v="TA"/>
    <s v="No"/>
    <s v="Rec"/>
    <n v="182"/>
    <s v="Unf"/>
    <n v="0"/>
    <n v="611"/>
    <n v="793"/>
    <s v="GasA"/>
    <s v="Ex"/>
    <s v="Y"/>
    <s v="SBrkr"/>
    <n v="848"/>
    <n v="0.8995145604172512"/>
    <x v="1"/>
    <n v="672"/>
    <n v="0"/>
    <n v="1520"/>
    <n v="0"/>
    <n v="0"/>
    <n v="1"/>
    <n v="0"/>
    <n v="3"/>
    <n v="1"/>
    <s v="TA"/>
    <n v="6"/>
    <s v="Typ"/>
    <n v="0"/>
    <s v="NA"/>
    <s v="Detchd"/>
    <n v="1968"/>
    <s v="Unf"/>
    <n v="1"/>
    <n v="281"/>
    <s v="TA"/>
    <s v="TA"/>
    <s v="Y"/>
    <n v="0"/>
    <n v="0"/>
    <n v="56"/>
    <n v="0"/>
    <n v="0"/>
    <n v="0"/>
    <s v="NA"/>
    <s v="NA"/>
    <s v="NA"/>
    <n v="0"/>
    <n v="7"/>
    <n v="2009"/>
    <s v="WD"/>
    <s v="Abnorml"/>
    <n v="159434"/>
    <m/>
  </r>
  <r>
    <x v="763"/>
    <n v="20"/>
    <s v="RL"/>
    <n v="66"/>
    <n v="13695"/>
    <s v="Pave"/>
    <s v="NA"/>
    <s v="Reg"/>
    <s v="Lvl"/>
    <s v="AllPub"/>
    <s v="Inside"/>
    <s v="Gtl"/>
    <s v="SawyerW"/>
    <s v="RRAe"/>
    <s v="Norm"/>
    <s v="1Fam"/>
    <x v="1"/>
    <x v="6"/>
    <n v="5"/>
    <n v="2004"/>
    <n v="2004"/>
    <s v="Gable"/>
    <s v="CompShg"/>
    <s v="VinylSd"/>
    <s v="VinylSd"/>
    <s v="None"/>
    <n v="0"/>
    <s v="TA"/>
    <s v="TA"/>
    <s v="PConc"/>
    <s v="TA"/>
    <s v="TA"/>
    <s v="No"/>
    <s v="GLQ"/>
    <n v="646"/>
    <s v="Unf"/>
    <n v="0"/>
    <n v="468"/>
    <n v="1114"/>
    <s v="GasA"/>
    <s v="Ex"/>
    <s v="Y"/>
    <s v="SBrkr"/>
    <n v="1114"/>
    <n v="0.92740847736057719"/>
    <x v="0"/>
    <n v="0"/>
    <n v="0"/>
    <n v="1114"/>
    <n v="1"/>
    <n v="0"/>
    <n v="1"/>
    <n v="1"/>
    <n v="3"/>
    <n v="1"/>
    <s v="Gd"/>
    <n v="6"/>
    <s v="Typ"/>
    <n v="0"/>
    <s v="NA"/>
    <s v="Detchd"/>
    <n v="2004"/>
    <s v="Unf"/>
    <n v="2"/>
    <n v="576"/>
    <s v="TA"/>
    <s v="TA"/>
    <s v="Y"/>
    <n v="0"/>
    <n v="102"/>
    <n v="0"/>
    <n v="0"/>
    <n v="0"/>
    <n v="0"/>
    <s v="NA"/>
    <s v="NA"/>
    <s v="NA"/>
    <n v="0"/>
    <n v="6"/>
    <n v="2008"/>
    <s v="WD"/>
    <s v="Normal"/>
    <n v="159000"/>
    <m/>
  </r>
  <r>
    <x v="764"/>
    <n v="50"/>
    <s v="RL"/>
    <n v="77"/>
    <n v="9786"/>
    <s v="Pave"/>
    <s v="NA"/>
    <s v="IR1"/>
    <s v="Bnk"/>
    <s v="AllPub"/>
    <s v="Inside"/>
    <s v="Gtl"/>
    <s v="NAmes"/>
    <s v="Norm"/>
    <s v="Norm"/>
    <s v="1Fam"/>
    <x v="3"/>
    <x v="4"/>
    <n v="7"/>
    <n v="1962"/>
    <n v="1981"/>
    <s v="Gable"/>
    <s v="CompShg"/>
    <s v="Wd Sdng"/>
    <s v="Wd Sdng"/>
    <s v="None"/>
    <n v="0"/>
    <s v="TA"/>
    <s v="TA"/>
    <s v="CBlock"/>
    <s v="TA"/>
    <s v="TA"/>
    <s v="No"/>
    <s v="Rec"/>
    <n v="600"/>
    <s v="Unf"/>
    <n v="0"/>
    <n v="312"/>
    <n v="912"/>
    <s v="GasA"/>
    <s v="TA"/>
    <s v="Y"/>
    <s v="SBrkr"/>
    <n v="1085"/>
    <n v="0.9834670218053253"/>
    <x v="1"/>
    <n v="649"/>
    <n v="0"/>
    <n v="1734"/>
    <n v="0"/>
    <n v="0"/>
    <n v="1"/>
    <n v="1"/>
    <n v="3"/>
    <n v="1"/>
    <s v="Gd"/>
    <n v="7"/>
    <s v="Typ"/>
    <n v="1"/>
    <s v="Gd"/>
    <s v="Attchd"/>
    <n v="1962"/>
    <s v="RFn"/>
    <n v="2"/>
    <n v="440"/>
    <s v="TA"/>
    <s v="TA"/>
    <s v="Y"/>
    <n v="0"/>
    <n v="0"/>
    <n v="0"/>
    <n v="0"/>
    <n v="128"/>
    <n v="0"/>
    <s v="NA"/>
    <s v="GdPrv"/>
    <s v="NA"/>
    <n v="0"/>
    <n v="6"/>
    <n v="2006"/>
    <s v="WD"/>
    <s v="Normal"/>
    <n v="159000"/>
    <m/>
  </r>
  <r>
    <x v="765"/>
    <n v="20"/>
    <s v="RL"/>
    <s v="NA"/>
    <n v="9500"/>
    <s v="Pave"/>
    <s v="NA"/>
    <s v="IR1"/>
    <s v="Lvl"/>
    <s v="AllPub"/>
    <s v="Inside"/>
    <s v="Gtl"/>
    <s v="NAmes"/>
    <s v="Norm"/>
    <s v="Norm"/>
    <s v="1Fam"/>
    <x v="1"/>
    <x v="4"/>
    <n v="5"/>
    <n v="1963"/>
    <n v="1963"/>
    <s v="Gable"/>
    <s v="CompShg"/>
    <s v="Plywood"/>
    <s v="Plywood"/>
    <s v="BrkFace"/>
    <n v="247"/>
    <s v="TA"/>
    <s v="TA"/>
    <s v="CBlock"/>
    <s v="Gd"/>
    <s v="TA"/>
    <s v="No"/>
    <s v="BLQ"/>
    <n v="609"/>
    <s v="Unf"/>
    <n v="0"/>
    <n v="785"/>
    <n v="1394"/>
    <s v="GasA"/>
    <s v="Gd"/>
    <s v="Y"/>
    <s v="SBrkr"/>
    <n v="1394"/>
    <n v="0.89929726732492044"/>
    <x v="0"/>
    <n v="0"/>
    <n v="0"/>
    <n v="1394"/>
    <n v="1"/>
    <n v="0"/>
    <n v="1"/>
    <n v="1"/>
    <n v="3"/>
    <n v="1"/>
    <s v="TA"/>
    <n v="6"/>
    <s v="Typ"/>
    <n v="2"/>
    <s v="Gd"/>
    <s v="Attchd"/>
    <n v="1963"/>
    <s v="RFn"/>
    <n v="2"/>
    <n v="514"/>
    <s v="TA"/>
    <s v="TA"/>
    <s v="Y"/>
    <n v="0"/>
    <n v="76"/>
    <n v="0"/>
    <n v="0"/>
    <n v="185"/>
    <n v="0"/>
    <s v="NA"/>
    <s v="NA"/>
    <s v="NA"/>
    <n v="0"/>
    <n v="7"/>
    <n v="2009"/>
    <s v="WD"/>
    <s v="Normal"/>
    <n v="159000"/>
    <m/>
  </r>
  <r>
    <x v="766"/>
    <n v="50"/>
    <s v="RM"/>
    <n v="50"/>
    <n v="5000"/>
    <s v="Pave"/>
    <s v="NA"/>
    <s v="Reg"/>
    <s v="Lvl"/>
    <s v="AllPub"/>
    <s v="Corner"/>
    <s v="Gtl"/>
    <s v="BrkSide"/>
    <s v="Feedr"/>
    <s v="Norm"/>
    <s v="1Fam"/>
    <x v="3"/>
    <x v="4"/>
    <n v="7"/>
    <n v="1947"/>
    <n v="1950"/>
    <s v="Gable"/>
    <s v="CompShg"/>
    <s v="CemntBd"/>
    <s v="CmentBd"/>
    <s v="None"/>
    <n v="0"/>
    <s v="TA"/>
    <s v="Gd"/>
    <s v="CBlock"/>
    <s v="TA"/>
    <s v="TA"/>
    <s v="No"/>
    <s v="ALQ"/>
    <n v="399"/>
    <s v="Unf"/>
    <n v="0"/>
    <n v="605"/>
    <n v="1004"/>
    <s v="GasA"/>
    <s v="Ex"/>
    <s v="Y"/>
    <s v="SBrkr"/>
    <n v="1004"/>
    <n v="0.38989506746125202"/>
    <x v="1"/>
    <n v="660"/>
    <n v="0"/>
    <n v="1664"/>
    <n v="0"/>
    <n v="0"/>
    <n v="2"/>
    <n v="0"/>
    <n v="3"/>
    <n v="1"/>
    <s v="TA"/>
    <n v="7"/>
    <s v="Typ"/>
    <n v="2"/>
    <s v="Gd"/>
    <s v="Detchd"/>
    <n v="1950"/>
    <s v="Unf"/>
    <n v="2"/>
    <n v="420"/>
    <s v="TA"/>
    <s v="TA"/>
    <s v="Y"/>
    <n v="0"/>
    <n v="24"/>
    <n v="36"/>
    <n v="0"/>
    <n v="0"/>
    <n v="0"/>
    <s v="NA"/>
    <s v="NA"/>
    <s v="NA"/>
    <n v="0"/>
    <n v="10"/>
    <n v="2006"/>
    <s v="WD"/>
    <s v="Normal"/>
    <n v="159000"/>
    <m/>
  </r>
  <r>
    <x v="767"/>
    <n v="60"/>
    <s v="RL"/>
    <s v="NA"/>
    <n v="11616"/>
    <s v="Pave"/>
    <s v="NA"/>
    <s v="IR1"/>
    <s v="Lvl"/>
    <s v="AllPub"/>
    <s v="CulDSac"/>
    <s v="Gtl"/>
    <s v="Sawyer"/>
    <s v="Norm"/>
    <s v="Norm"/>
    <s v="1Fam"/>
    <x v="0"/>
    <x v="4"/>
    <n v="5"/>
    <n v="1978"/>
    <n v="1978"/>
    <s v="Hip"/>
    <s v="CompShg"/>
    <s v="HdBoard"/>
    <s v="HdBoard"/>
    <s v="BrkCmn"/>
    <n v="328"/>
    <s v="TA"/>
    <s v="TA"/>
    <s v="CBlock"/>
    <s v="TA"/>
    <s v="TA"/>
    <s v="Mn"/>
    <s v="Rec"/>
    <n v="438"/>
    <s v="Unf"/>
    <n v="0"/>
    <n v="234"/>
    <n v="672"/>
    <s v="GasA"/>
    <s v="TA"/>
    <s v="Y"/>
    <s v="SBrkr"/>
    <n v="672"/>
    <n v="8.2620413325090181E-2"/>
    <x v="1"/>
    <n v="714"/>
    <n v="0"/>
    <n v="1386"/>
    <n v="0"/>
    <n v="0"/>
    <n v="2"/>
    <n v="1"/>
    <n v="3"/>
    <n v="1"/>
    <s v="TA"/>
    <n v="6"/>
    <s v="Typ"/>
    <n v="1"/>
    <s v="TA"/>
    <s v="Attchd"/>
    <n v="1978"/>
    <s v="Fin"/>
    <n v="2"/>
    <n v="440"/>
    <s v="TA"/>
    <s v="TA"/>
    <s v="Y"/>
    <n v="335"/>
    <n v="0"/>
    <n v="0"/>
    <n v="0"/>
    <n v="0"/>
    <n v="0"/>
    <s v="NA"/>
    <s v="GdPrv"/>
    <s v="NA"/>
    <n v="0"/>
    <n v="4"/>
    <n v="2010"/>
    <s v="WD"/>
    <s v="Abnorml"/>
    <n v="158900"/>
    <m/>
  </r>
  <r>
    <x v="768"/>
    <n v="20"/>
    <s v="RL"/>
    <n v="80"/>
    <n v="14000"/>
    <s v="Pave"/>
    <s v="NA"/>
    <s v="Reg"/>
    <s v="Lvl"/>
    <s v="AllPub"/>
    <s v="Inside"/>
    <s v="Gtl"/>
    <s v="Crawfor"/>
    <s v="Norm"/>
    <s v="Norm"/>
    <s v="1Fam"/>
    <x v="1"/>
    <x v="4"/>
    <n v="8"/>
    <n v="1950"/>
    <n v="2004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092"/>
    <n v="1092"/>
    <s v="GasA"/>
    <s v="Ex"/>
    <s v="Y"/>
    <s v="SBrkr"/>
    <n v="1152"/>
    <n v="0.17406752638272327"/>
    <x v="0"/>
    <n v="0"/>
    <n v="0"/>
    <n v="1152"/>
    <n v="0"/>
    <n v="1"/>
    <n v="1"/>
    <n v="0"/>
    <n v="3"/>
    <n v="1"/>
    <s v="Gd"/>
    <n v="6"/>
    <s v="Typ"/>
    <n v="1"/>
    <s v="Gd"/>
    <s v="Attchd"/>
    <n v="1950"/>
    <s v="Unf"/>
    <n v="1"/>
    <n v="300"/>
    <s v="TA"/>
    <s v="TA"/>
    <s v="Y"/>
    <n v="0"/>
    <n v="36"/>
    <n v="0"/>
    <n v="0"/>
    <n v="0"/>
    <n v="0"/>
    <s v="NA"/>
    <s v="GdPrv"/>
    <s v="NA"/>
    <n v="0"/>
    <n v="8"/>
    <n v="2009"/>
    <s v="WD"/>
    <s v="Family"/>
    <n v="158500"/>
    <m/>
  </r>
  <r>
    <x v="769"/>
    <n v="20"/>
    <s v="RL"/>
    <n v="63"/>
    <n v="13072"/>
    <s v="Pave"/>
    <s v="NA"/>
    <s v="Reg"/>
    <s v="Lvl"/>
    <s v="AllPub"/>
    <s v="Inside"/>
    <s v="Gtl"/>
    <s v="SawyerW"/>
    <s v="RRAe"/>
    <s v="Norm"/>
    <s v="1Fam"/>
    <x v="1"/>
    <x v="4"/>
    <n v="5"/>
    <n v="2004"/>
    <n v="2004"/>
    <s v="Gable"/>
    <s v="CompShg"/>
    <s v="VinylSd"/>
    <s v="VinylSd"/>
    <s v="None"/>
    <n v="0"/>
    <s v="TA"/>
    <s v="TA"/>
    <s v="PConc"/>
    <s v="Gd"/>
    <s v="TA"/>
    <s v="No"/>
    <s v="ALQ"/>
    <n v="941"/>
    <s v="Unf"/>
    <n v="0"/>
    <n v="217"/>
    <n v="1158"/>
    <s v="GasA"/>
    <s v="Ex"/>
    <s v="Y"/>
    <s v="SBrkr"/>
    <n v="1158"/>
    <n v="0.86613061263882984"/>
    <x v="0"/>
    <n v="0"/>
    <n v="0"/>
    <n v="1158"/>
    <n v="1"/>
    <n v="0"/>
    <n v="1"/>
    <n v="1"/>
    <n v="3"/>
    <n v="1"/>
    <s v="Gd"/>
    <n v="5"/>
    <s v="Typ"/>
    <n v="0"/>
    <s v="NA"/>
    <s v="Detchd"/>
    <n v="2006"/>
    <s v="Unf"/>
    <n v="2"/>
    <n v="576"/>
    <s v="TA"/>
    <s v="TA"/>
    <s v="Y"/>
    <n v="0"/>
    <n v="50"/>
    <n v="0"/>
    <n v="0"/>
    <n v="0"/>
    <n v="0"/>
    <s v="NA"/>
    <s v="NA"/>
    <s v="NA"/>
    <n v="0"/>
    <n v="5"/>
    <n v="2006"/>
    <s v="New"/>
    <s v="Partial"/>
    <n v="158000"/>
    <m/>
  </r>
  <r>
    <x v="770"/>
    <n v="80"/>
    <s v="RL"/>
    <n v="85"/>
    <n v="9350"/>
    <s v="Pave"/>
    <s v="NA"/>
    <s v="Reg"/>
    <s v="Lvl"/>
    <s v="AllPub"/>
    <s v="Inside"/>
    <s v="Gtl"/>
    <s v="NAmes"/>
    <s v="Norm"/>
    <s v="Norm"/>
    <s v="1Fam"/>
    <x v="4"/>
    <x v="4"/>
    <n v="7"/>
    <n v="1964"/>
    <n v="1991"/>
    <s v="Hip"/>
    <s v="CompShg"/>
    <s v="HdBoard"/>
    <s v="HdBoard"/>
    <s v="BrkFace"/>
    <n v="108"/>
    <s v="TA"/>
    <s v="TA"/>
    <s v="CBlock"/>
    <s v="Gd"/>
    <s v="TA"/>
    <s v="Gd"/>
    <s v="LwQ"/>
    <n v="270"/>
    <s v="ALQ"/>
    <n v="580"/>
    <n v="452"/>
    <n v="1302"/>
    <s v="GasA"/>
    <s v="Ex"/>
    <s v="Y"/>
    <s v="SBrkr"/>
    <n v="1302"/>
    <n v="0.37859172623330706"/>
    <x v="0"/>
    <n v="0"/>
    <n v="0"/>
    <n v="1302"/>
    <n v="0"/>
    <n v="1"/>
    <n v="2"/>
    <n v="0"/>
    <n v="3"/>
    <n v="1"/>
    <s v="Gd"/>
    <n v="7"/>
    <s v="Min1"/>
    <n v="0"/>
    <s v="NA"/>
    <s v="Attchd"/>
    <n v="1964"/>
    <s v="RFn"/>
    <n v="1"/>
    <n v="309"/>
    <s v="TA"/>
    <s v="TA"/>
    <s v="Y"/>
    <n v="333"/>
    <n v="0"/>
    <n v="0"/>
    <n v="0"/>
    <n v="0"/>
    <n v="0"/>
    <s v="NA"/>
    <s v="MnPrv"/>
    <s v="NA"/>
    <n v="0"/>
    <n v="10"/>
    <n v="2007"/>
    <s v="CWD"/>
    <s v="Normal"/>
    <n v="158000"/>
    <m/>
  </r>
  <r>
    <x v="771"/>
    <n v="80"/>
    <s v="RL"/>
    <s v="NA"/>
    <n v="10448"/>
    <s v="Pave"/>
    <s v="NA"/>
    <s v="IR1"/>
    <s v="Lvl"/>
    <s v="AllPub"/>
    <s v="Corner"/>
    <s v="Gtl"/>
    <s v="NWAmes"/>
    <s v="Norm"/>
    <s v="Norm"/>
    <s v="1Fam"/>
    <x v="4"/>
    <x v="4"/>
    <n v="6"/>
    <n v="1972"/>
    <n v="1972"/>
    <s v="Gable"/>
    <s v="CompShg"/>
    <s v="HdBoard"/>
    <s v="HdBoard"/>
    <s v="BrkFace"/>
    <n v="333"/>
    <s v="TA"/>
    <s v="TA"/>
    <s v="CBlock"/>
    <s v="TA"/>
    <s v="TA"/>
    <s v="No"/>
    <s v="Unf"/>
    <n v="0"/>
    <s v="Unf"/>
    <n v="0"/>
    <n v="689"/>
    <n v="689"/>
    <s v="GasA"/>
    <s v="TA"/>
    <s v="Y"/>
    <s v="SBrkr"/>
    <n v="1378"/>
    <n v="0.55204072611863342"/>
    <x v="0"/>
    <n v="741"/>
    <n v="0"/>
    <n v="2119"/>
    <n v="0"/>
    <n v="0"/>
    <n v="2"/>
    <n v="1"/>
    <n v="3"/>
    <n v="1"/>
    <s v="TA"/>
    <n v="7"/>
    <s v="Typ"/>
    <n v="1"/>
    <s v="TA"/>
    <s v="Attchd"/>
    <n v="1972"/>
    <s v="RFn"/>
    <n v="2"/>
    <n v="583"/>
    <s v="TA"/>
    <s v="TA"/>
    <s v="Y"/>
    <n v="0"/>
    <n v="104"/>
    <n v="0"/>
    <n v="0"/>
    <n v="0"/>
    <n v="0"/>
    <s v="NA"/>
    <s v="GdPrv"/>
    <s v="NA"/>
    <n v="0"/>
    <n v="8"/>
    <n v="2009"/>
    <s v="COD"/>
    <s v="Abnorml"/>
    <n v="158000"/>
    <m/>
  </r>
  <r>
    <x v="772"/>
    <n v="20"/>
    <s v="RL"/>
    <s v="NA"/>
    <n v="11553"/>
    <s v="Pave"/>
    <s v="NA"/>
    <s v="IR1"/>
    <s v="Lvl"/>
    <s v="AllPub"/>
    <s v="Inside"/>
    <s v="Gtl"/>
    <s v="Sawyer"/>
    <s v="Norm"/>
    <s v="Norm"/>
    <s v="1Fam"/>
    <x v="1"/>
    <x v="6"/>
    <n v="5"/>
    <n v="1968"/>
    <n v="1968"/>
    <s v="Hip"/>
    <s v="CompShg"/>
    <s v="Plywood"/>
    <s v="Plywood"/>
    <s v="BrkFace"/>
    <n v="188"/>
    <s v="TA"/>
    <s v="TA"/>
    <s v="CBlock"/>
    <s v="TA"/>
    <s v="TA"/>
    <s v="No"/>
    <s v="BLQ"/>
    <n v="673"/>
    <s v="Unf"/>
    <n v="0"/>
    <n v="378"/>
    <n v="1051"/>
    <s v="GasA"/>
    <s v="TA"/>
    <s v="Y"/>
    <s v="SBrkr"/>
    <n v="1159"/>
    <n v="0.37693951221967203"/>
    <x v="0"/>
    <n v="0"/>
    <n v="0"/>
    <n v="1159"/>
    <n v="0"/>
    <n v="0"/>
    <n v="1"/>
    <n v="1"/>
    <n v="3"/>
    <n v="1"/>
    <s v="TA"/>
    <n v="7"/>
    <s v="Typ"/>
    <n v="1"/>
    <s v="Fa"/>
    <s v="Attchd"/>
    <n v="1968"/>
    <s v="Unf"/>
    <n v="1"/>
    <n v="336"/>
    <s v="TA"/>
    <s v="TA"/>
    <s v="Y"/>
    <n v="466"/>
    <n v="0"/>
    <n v="0"/>
    <n v="0"/>
    <n v="0"/>
    <n v="0"/>
    <s v="NA"/>
    <s v="NA"/>
    <s v="NA"/>
    <n v="0"/>
    <n v="7"/>
    <n v="2006"/>
    <s v="WD"/>
    <s v="Normal"/>
    <n v="158000"/>
    <m/>
  </r>
  <r>
    <x v="773"/>
    <n v="80"/>
    <s v="RL"/>
    <s v="NA"/>
    <n v="12095"/>
    <s v="Pave"/>
    <s v="NA"/>
    <s v="IR1"/>
    <s v="Lvl"/>
    <s v="AllPub"/>
    <s v="Corner"/>
    <s v="Gtl"/>
    <s v="NAmes"/>
    <s v="Norm"/>
    <s v="Norm"/>
    <s v="1Fam"/>
    <x v="4"/>
    <x v="4"/>
    <n v="6"/>
    <n v="1964"/>
    <n v="1964"/>
    <s v="Gable"/>
    <s v="CompShg"/>
    <s v="MetalSd"/>
    <s v="HdBoard"/>
    <s v="BrkFace"/>
    <n v="115"/>
    <s v="TA"/>
    <s v="Gd"/>
    <s v="CBlock"/>
    <s v="TA"/>
    <s v="TA"/>
    <s v="Gd"/>
    <s v="Rec"/>
    <n v="564"/>
    <s v="Unf"/>
    <n v="0"/>
    <n v="563"/>
    <n v="1127"/>
    <s v="GasA"/>
    <s v="TA"/>
    <s v="Y"/>
    <s v="SBrkr"/>
    <n v="1445"/>
    <n v="0.3652254999535508"/>
    <x v="0"/>
    <n v="0"/>
    <n v="0"/>
    <n v="1445"/>
    <n v="0"/>
    <n v="0"/>
    <n v="1"/>
    <n v="1"/>
    <n v="3"/>
    <n v="1"/>
    <s v="TA"/>
    <n v="7"/>
    <s v="Typ"/>
    <n v="1"/>
    <s v="Fa"/>
    <s v="Attchd"/>
    <n v="1964"/>
    <s v="RFn"/>
    <n v="2"/>
    <n v="645"/>
    <s v="TA"/>
    <s v="TA"/>
    <s v="Y"/>
    <n v="180"/>
    <n v="0"/>
    <n v="0"/>
    <n v="0"/>
    <n v="0"/>
    <n v="0"/>
    <s v="NA"/>
    <s v="MnPrv"/>
    <s v="NA"/>
    <n v="0"/>
    <n v="8"/>
    <n v="2009"/>
    <s v="WD"/>
    <s v="Normal"/>
    <n v="158000"/>
    <m/>
  </r>
  <r>
    <x v="774"/>
    <n v="60"/>
    <s v="RL"/>
    <n v="80"/>
    <n v="9364"/>
    <s v="Pave"/>
    <s v="NA"/>
    <s v="Reg"/>
    <s v="Lvl"/>
    <s v="AllPub"/>
    <s v="Corner"/>
    <s v="Gtl"/>
    <s v="Sawyer"/>
    <s v="Norm"/>
    <s v="Norm"/>
    <s v="1Fam"/>
    <x v="0"/>
    <x v="4"/>
    <n v="7"/>
    <n v="1969"/>
    <n v="1969"/>
    <s v="Gable"/>
    <s v="CompShg"/>
    <s v="HdBoard"/>
    <s v="HdBoard"/>
    <s v="Stone"/>
    <n v="143"/>
    <s v="TA"/>
    <s v="TA"/>
    <s v="CBlock"/>
    <s v="TA"/>
    <s v="TA"/>
    <s v="No"/>
    <s v="ALQ"/>
    <n v="371"/>
    <s v="Unf"/>
    <n v="0"/>
    <n v="292"/>
    <n v="663"/>
    <s v="GasA"/>
    <s v="TA"/>
    <s v="Y"/>
    <s v="SBrkr"/>
    <n v="663"/>
    <n v="0.54735100271261594"/>
    <x v="1"/>
    <n v="689"/>
    <n v="0"/>
    <n v="1352"/>
    <n v="0"/>
    <n v="0"/>
    <n v="1"/>
    <n v="1"/>
    <n v="4"/>
    <n v="1"/>
    <s v="TA"/>
    <n v="7"/>
    <s v="Typ"/>
    <n v="0"/>
    <s v="NA"/>
    <s v="Attchd"/>
    <n v="1969"/>
    <s v="Fin"/>
    <n v="1"/>
    <n v="299"/>
    <s v="TA"/>
    <s v="TA"/>
    <s v="Y"/>
    <n v="379"/>
    <n v="36"/>
    <n v="0"/>
    <n v="0"/>
    <n v="0"/>
    <n v="0"/>
    <s v="NA"/>
    <s v="MnPrv"/>
    <s v="NA"/>
    <n v="0"/>
    <n v="3"/>
    <n v="2010"/>
    <s v="WD"/>
    <s v="Normal"/>
    <n v="158000"/>
    <m/>
  </r>
  <r>
    <x v="775"/>
    <n v="20"/>
    <s v="RL"/>
    <n v="75"/>
    <n v="9750"/>
    <s v="Pave"/>
    <s v="NA"/>
    <s v="Reg"/>
    <s v="Lvl"/>
    <s v="AllPub"/>
    <s v="Inside"/>
    <s v="Gtl"/>
    <s v="NAmes"/>
    <s v="Norm"/>
    <s v="Norm"/>
    <s v="1Fam"/>
    <x v="1"/>
    <x v="4"/>
    <n v="6"/>
    <n v="1958"/>
    <n v="1958"/>
    <s v="Gable"/>
    <s v="CompShg"/>
    <s v="MetalSd"/>
    <s v="MetalSd"/>
    <s v="BrkFace"/>
    <n v="243"/>
    <s v="TA"/>
    <s v="TA"/>
    <s v="CBlock"/>
    <s v="TA"/>
    <s v="TA"/>
    <s v="No"/>
    <s v="Rec"/>
    <n v="608"/>
    <s v="Unf"/>
    <n v="0"/>
    <n v="834"/>
    <n v="1442"/>
    <s v="GasA"/>
    <s v="Gd"/>
    <s v="Y"/>
    <s v="SBrkr"/>
    <n v="1442"/>
    <n v="0.92621187993179266"/>
    <x v="0"/>
    <n v="0"/>
    <n v="0"/>
    <n v="1442"/>
    <n v="0"/>
    <n v="0"/>
    <n v="1"/>
    <n v="1"/>
    <n v="4"/>
    <n v="1"/>
    <s v="TA"/>
    <n v="7"/>
    <s v="Typ"/>
    <n v="0"/>
    <s v="NA"/>
    <s v="Attchd"/>
    <n v="1958"/>
    <s v="RFn"/>
    <n v="1"/>
    <n v="301"/>
    <s v="TA"/>
    <s v="TA"/>
    <s v="Y"/>
    <n v="0"/>
    <n v="0"/>
    <n v="275"/>
    <n v="0"/>
    <n v="0"/>
    <n v="0"/>
    <s v="NA"/>
    <s v="NA"/>
    <s v="Shed"/>
    <n v="500"/>
    <n v="4"/>
    <n v="2007"/>
    <s v="COD"/>
    <s v="Normal"/>
    <n v="157900"/>
    <m/>
  </r>
  <r>
    <x v="776"/>
    <n v="20"/>
    <s v="RL"/>
    <s v="NA"/>
    <n v="26142"/>
    <s v="Pave"/>
    <s v="NA"/>
    <s v="IR1"/>
    <s v="Lvl"/>
    <s v="AllPub"/>
    <s v="CulDSac"/>
    <s v="Gtl"/>
    <s v="Mitchel"/>
    <s v="Norm"/>
    <s v="Norm"/>
    <s v="1Fam"/>
    <x v="1"/>
    <x v="6"/>
    <n v="7"/>
    <n v="1962"/>
    <n v="1962"/>
    <s v="Gable"/>
    <s v="CompShg"/>
    <s v="HdBoard"/>
    <s v="HdBoard"/>
    <s v="BrkFace"/>
    <n v="189"/>
    <s v="TA"/>
    <s v="TA"/>
    <s v="CBlock"/>
    <s v="TA"/>
    <s v="TA"/>
    <s v="No"/>
    <s v="Rec"/>
    <n v="593"/>
    <s v="Unf"/>
    <n v="0"/>
    <n v="595"/>
    <n v="1188"/>
    <s v="GasA"/>
    <s v="TA"/>
    <s v="Y"/>
    <s v="SBrkr"/>
    <n v="1188"/>
    <n v="0.95064196925596645"/>
    <x v="0"/>
    <n v="0"/>
    <n v="0"/>
    <n v="1188"/>
    <n v="0"/>
    <n v="0"/>
    <n v="1"/>
    <n v="0"/>
    <n v="3"/>
    <n v="1"/>
    <s v="TA"/>
    <n v="6"/>
    <s v="Typ"/>
    <n v="0"/>
    <s v="NA"/>
    <s v="Attchd"/>
    <n v="1962"/>
    <s v="Unf"/>
    <n v="1"/>
    <n v="312"/>
    <s v="TA"/>
    <s v="TA"/>
    <s v="P"/>
    <n v="261"/>
    <n v="39"/>
    <n v="0"/>
    <n v="0"/>
    <n v="0"/>
    <n v="0"/>
    <s v="NA"/>
    <s v="NA"/>
    <s v="NA"/>
    <n v="0"/>
    <n v="4"/>
    <n v="2010"/>
    <s v="WD"/>
    <s v="Normal"/>
    <n v="157900"/>
    <m/>
  </r>
  <r>
    <x v="777"/>
    <n v="20"/>
    <s v="RL"/>
    <s v="NA"/>
    <n v="17600"/>
    <s v="Pave"/>
    <s v="NA"/>
    <s v="IR1"/>
    <s v="Lvl"/>
    <s v="AllPub"/>
    <s v="Inside"/>
    <s v="Gtl"/>
    <s v="NAmes"/>
    <s v="Norm"/>
    <s v="Norm"/>
    <s v="1Fam"/>
    <x v="1"/>
    <x v="4"/>
    <n v="5"/>
    <n v="1960"/>
    <n v="1960"/>
    <s v="Gable"/>
    <s v="CompShg"/>
    <s v="Wd Sdng"/>
    <s v="Wd Sdng"/>
    <s v="BrkFace"/>
    <n v="30"/>
    <s v="TA"/>
    <s v="TA"/>
    <s v="CBlock"/>
    <s v="TA"/>
    <s v="TA"/>
    <s v="No"/>
    <s v="BLQ"/>
    <n v="1270"/>
    <s v="Unf"/>
    <n v="0"/>
    <n v="208"/>
    <n v="1478"/>
    <s v="GasA"/>
    <s v="Ex"/>
    <s v="Y"/>
    <s v="FuseA"/>
    <n v="1478"/>
    <n v="0.44009259080387853"/>
    <x v="0"/>
    <n v="0"/>
    <n v="0"/>
    <n v="1478"/>
    <n v="1"/>
    <n v="0"/>
    <n v="2"/>
    <n v="0"/>
    <n v="3"/>
    <n v="1"/>
    <s v="TA"/>
    <n v="6"/>
    <s v="Typ"/>
    <n v="2"/>
    <s v="Gd"/>
    <s v="Attchd"/>
    <n v="1960"/>
    <s v="Unf"/>
    <n v="2"/>
    <n v="498"/>
    <s v="TA"/>
    <s v="TA"/>
    <s v="Y"/>
    <n v="0"/>
    <n v="40"/>
    <n v="0"/>
    <n v="0"/>
    <n v="0"/>
    <n v="0"/>
    <s v="NA"/>
    <s v="NA"/>
    <s v="NA"/>
    <n v="0"/>
    <n v="12"/>
    <n v="2009"/>
    <s v="WD"/>
    <s v="Normal"/>
    <n v="157500"/>
    <m/>
  </r>
  <r>
    <x v="778"/>
    <n v="70"/>
    <s v="RM"/>
    <n v="60"/>
    <n v="10440"/>
    <s v="Pave"/>
    <s v="Grvl"/>
    <s v="Reg"/>
    <s v="Lvl"/>
    <s v="AllPub"/>
    <s v="Inside"/>
    <s v="Gtl"/>
    <s v="OldTown"/>
    <s v="Norm"/>
    <s v="Norm"/>
    <s v="1Fam"/>
    <x v="0"/>
    <x v="6"/>
    <n v="8"/>
    <n v="1904"/>
    <n v="200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650"/>
    <n v="650"/>
    <s v="GasA"/>
    <s v="Gd"/>
    <s v="Y"/>
    <s v="SBrkr"/>
    <n v="958"/>
    <n v="0.66250842104336949"/>
    <x v="1"/>
    <n v="581"/>
    <n v="0"/>
    <n v="1539"/>
    <n v="0"/>
    <n v="0"/>
    <n v="2"/>
    <n v="0"/>
    <n v="3"/>
    <n v="1"/>
    <s v="Gd"/>
    <n v="8"/>
    <s v="Typ"/>
    <n v="1"/>
    <s v="Po"/>
    <s v="Detchd"/>
    <n v="1983"/>
    <s v="Unf"/>
    <n v="2"/>
    <n v="686"/>
    <s v="Gd"/>
    <s v="TA"/>
    <s v="P"/>
    <n v="70"/>
    <n v="78"/>
    <n v="68"/>
    <n v="0"/>
    <n v="0"/>
    <n v="0"/>
    <s v="NA"/>
    <s v="NA"/>
    <s v="NA"/>
    <n v="0"/>
    <n v="6"/>
    <n v="2008"/>
    <s v="WD"/>
    <s v="Normal"/>
    <n v="157500"/>
    <m/>
  </r>
  <r>
    <x v="779"/>
    <n v="20"/>
    <s v="RL"/>
    <s v="NA"/>
    <n v="10920"/>
    <s v="Pave"/>
    <s v="NA"/>
    <s v="IR1"/>
    <s v="Lvl"/>
    <s v="AllPub"/>
    <s v="Corner"/>
    <s v="Gtl"/>
    <s v="NAmes"/>
    <s v="Norm"/>
    <s v="Norm"/>
    <s v="1Fam"/>
    <x v="1"/>
    <x v="4"/>
    <n v="5"/>
    <n v="1960"/>
    <n v="1960"/>
    <s v="Hip"/>
    <s v="CompShg"/>
    <s v="MetalSd"/>
    <s v="MetalSd"/>
    <s v="BrkFace"/>
    <n v="212"/>
    <s v="TA"/>
    <s v="TA"/>
    <s v="CBlock"/>
    <s v="TA"/>
    <s v="TA"/>
    <s v="No"/>
    <s v="BLQ"/>
    <n v="733"/>
    <s v="Unf"/>
    <n v="0"/>
    <n v="520"/>
    <n v="1253"/>
    <s v="GasA"/>
    <s v="TA"/>
    <s v="Y"/>
    <s v="SBrkr"/>
    <n v="1253"/>
    <n v="0.7705620584203291"/>
    <x v="0"/>
    <n v="0"/>
    <n v="0"/>
    <n v="1253"/>
    <n v="1"/>
    <n v="0"/>
    <n v="1"/>
    <n v="1"/>
    <n v="2"/>
    <n v="1"/>
    <s v="TA"/>
    <n v="5"/>
    <s v="Typ"/>
    <n v="1"/>
    <s v="Fa"/>
    <s v="Attchd"/>
    <n v="1960"/>
    <s v="RFn"/>
    <n v="1"/>
    <n v="352"/>
    <s v="TA"/>
    <s v="TA"/>
    <s v="Y"/>
    <n v="0"/>
    <n v="213"/>
    <n v="176"/>
    <n v="0"/>
    <n v="0"/>
    <n v="0"/>
    <s v="NA"/>
    <s v="GdWo"/>
    <s v="NA"/>
    <n v="0"/>
    <n v="5"/>
    <n v="2008"/>
    <s v="WD"/>
    <s v="Normal"/>
    <n v="157000"/>
    <m/>
  </r>
  <r>
    <x v="780"/>
    <n v="190"/>
    <s v="RL"/>
    <n v="90"/>
    <n v="15750"/>
    <s v="Pave"/>
    <s v="NA"/>
    <s v="Reg"/>
    <s v="Lvl"/>
    <s v="AllPub"/>
    <s v="Corner"/>
    <s v="Gtl"/>
    <s v="Crawfor"/>
    <s v="Norm"/>
    <s v="Norm"/>
    <s v="2fmCon"/>
    <x v="1"/>
    <x v="6"/>
    <n v="5"/>
    <n v="1953"/>
    <n v="1953"/>
    <s v="Hip"/>
    <s v="CompShg"/>
    <s v="MetalSd"/>
    <s v="MetalSd"/>
    <s v="BrkFace"/>
    <n v="56"/>
    <s v="TA"/>
    <s v="TA"/>
    <s v="CBlock"/>
    <s v="TA"/>
    <s v="TA"/>
    <s v="Mn"/>
    <s v="BLQ"/>
    <n v="841"/>
    <s v="Unf"/>
    <n v="0"/>
    <n v="324"/>
    <n v="1165"/>
    <s v="GasA"/>
    <s v="TA"/>
    <s v="Y"/>
    <s v="SBrkr"/>
    <n v="1336"/>
    <n v="0.28243121654869363"/>
    <x v="0"/>
    <n v="0"/>
    <n v="0"/>
    <n v="1336"/>
    <n v="1"/>
    <n v="0"/>
    <n v="1"/>
    <n v="0"/>
    <n v="2"/>
    <n v="1"/>
    <s v="TA"/>
    <n v="5"/>
    <s v="Typ"/>
    <n v="2"/>
    <s v="Gd"/>
    <s v="Attchd"/>
    <n v="1953"/>
    <s v="Unf"/>
    <n v="1"/>
    <n v="375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57000"/>
    <m/>
  </r>
  <r>
    <x v="781"/>
    <n v="20"/>
    <s v="RL"/>
    <n v="80"/>
    <n v="10000"/>
    <s v="Pave"/>
    <s v="NA"/>
    <s v="Reg"/>
    <s v="Lvl"/>
    <s v="AllPub"/>
    <s v="Inside"/>
    <s v="Gtl"/>
    <s v="NWAmes"/>
    <s v="Norm"/>
    <s v="Norm"/>
    <s v="1Fam"/>
    <x v="1"/>
    <x v="6"/>
    <n v="6"/>
    <n v="1973"/>
    <n v="2000"/>
    <s v="Gable"/>
    <s v="CompShg"/>
    <s v="HdBoard"/>
    <s v="HdBoard"/>
    <s v="None"/>
    <n v="0"/>
    <s v="TA"/>
    <s v="TA"/>
    <s v="CBlock"/>
    <s v="Gd"/>
    <s v="TA"/>
    <s v="No"/>
    <s v="BLQ"/>
    <n v="1084"/>
    <s v="Unf"/>
    <n v="0"/>
    <n v="92"/>
    <n v="1176"/>
    <s v="GasA"/>
    <s v="Gd"/>
    <s v="Y"/>
    <s v="SBrkr"/>
    <n v="1178"/>
    <n v="0.4630616592933442"/>
    <x v="0"/>
    <n v="0"/>
    <n v="0"/>
    <n v="1178"/>
    <n v="0"/>
    <n v="1"/>
    <n v="1"/>
    <n v="1"/>
    <n v="3"/>
    <n v="1"/>
    <s v="Gd"/>
    <n v="5"/>
    <s v="Typ"/>
    <n v="1"/>
    <s v="Fa"/>
    <s v="Attchd"/>
    <n v="1973"/>
    <s v="Unf"/>
    <n v="2"/>
    <n v="439"/>
    <s v="TA"/>
    <s v="TA"/>
    <s v="Y"/>
    <n v="224"/>
    <n v="0"/>
    <n v="0"/>
    <n v="0"/>
    <n v="0"/>
    <n v="0"/>
    <s v="NA"/>
    <s v="MnPrv"/>
    <s v="NA"/>
    <n v="0"/>
    <n v="11"/>
    <n v="2008"/>
    <s v="WD"/>
    <s v="Normal"/>
    <n v="157000"/>
    <m/>
  </r>
  <r>
    <x v="782"/>
    <n v="20"/>
    <s v="RL"/>
    <n v="60"/>
    <n v="7024"/>
    <s v="Pave"/>
    <s v="NA"/>
    <s v="Reg"/>
    <s v="Lvl"/>
    <s v="AllPub"/>
    <s v="Inside"/>
    <s v="Gtl"/>
    <s v="Edwards"/>
    <s v="Norm"/>
    <s v="Norm"/>
    <s v="1Fam"/>
    <x v="1"/>
    <x v="6"/>
    <n v="5"/>
    <n v="2005"/>
    <n v="2006"/>
    <s v="Gable"/>
    <s v="CompShg"/>
    <s v="VinylSd"/>
    <s v="VinylSd"/>
    <s v="None"/>
    <n v="0"/>
    <s v="TA"/>
    <s v="TA"/>
    <s v="PConc"/>
    <s v="Ex"/>
    <s v="Gd"/>
    <s v="No"/>
    <s v="ALQ"/>
    <n v="980"/>
    <s v="Unf"/>
    <n v="0"/>
    <n v="110"/>
    <n v="1090"/>
    <s v="GasA"/>
    <s v="Gd"/>
    <s v="Y"/>
    <s v="SBrkr"/>
    <n v="1090"/>
    <n v="0.24466270351517483"/>
    <x v="0"/>
    <n v="0"/>
    <n v="0"/>
    <n v="1090"/>
    <n v="1"/>
    <n v="0"/>
    <n v="1"/>
    <n v="1"/>
    <n v="2"/>
    <n v="1"/>
    <s v="TA"/>
    <n v="5"/>
    <s v="Typ"/>
    <n v="0"/>
    <s v="NA"/>
    <s v="Attchd"/>
    <n v="2005"/>
    <s v="Fin"/>
    <n v="2"/>
    <n v="450"/>
    <s v="TA"/>
    <s v="TA"/>
    <s v="Y"/>
    <n v="0"/>
    <n v="49"/>
    <n v="0"/>
    <n v="0"/>
    <n v="0"/>
    <n v="0"/>
    <s v="NA"/>
    <s v="NA"/>
    <s v="NA"/>
    <n v="0"/>
    <n v="6"/>
    <n v="2007"/>
    <s v="WD"/>
    <s v="Normal"/>
    <n v="157000"/>
    <m/>
  </r>
  <r>
    <x v="783"/>
    <n v="20"/>
    <s v="RL"/>
    <n v="82"/>
    <n v="11880"/>
    <s v="Pave"/>
    <s v="NA"/>
    <s v="IR1"/>
    <s v="Lvl"/>
    <s v="AllPub"/>
    <s v="Inside"/>
    <s v="Gtl"/>
    <s v="NWAmes"/>
    <s v="RRAn"/>
    <s v="Norm"/>
    <s v="1Fam"/>
    <x v="1"/>
    <x v="3"/>
    <n v="5"/>
    <n v="1978"/>
    <n v="1978"/>
    <s v="Gable"/>
    <s v="CompShg"/>
    <s v="Plywood"/>
    <s v="Plywood"/>
    <s v="BrkFace"/>
    <n v="206"/>
    <s v="TA"/>
    <s v="TA"/>
    <s v="CBlock"/>
    <s v="Gd"/>
    <s v="TA"/>
    <s v="No"/>
    <s v="ALQ"/>
    <n v="704"/>
    <s v="Unf"/>
    <n v="0"/>
    <n v="567"/>
    <n v="1271"/>
    <s v="GasA"/>
    <s v="TA"/>
    <s v="Y"/>
    <s v="SBrkr"/>
    <n v="1601"/>
    <n v="0.97807860267423741"/>
    <x v="0"/>
    <n v="0"/>
    <n v="0"/>
    <n v="1601"/>
    <n v="0"/>
    <n v="0"/>
    <n v="2"/>
    <n v="0"/>
    <n v="3"/>
    <n v="1"/>
    <s v="TA"/>
    <n v="7"/>
    <s v="Typ"/>
    <n v="1"/>
    <s v="TA"/>
    <s v="Attchd"/>
    <n v="1978"/>
    <s v="RFn"/>
    <n v="2"/>
    <n v="478"/>
    <s v="TA"/>
    <s v="TA"/>
    <s v="Y"/>
    <n v="0"/>
    <n v="0"/>
    <n v="0"/>
    <n v="0"/>
    <n v="0"/>
    <n v="0"/>
    <s v="NA"/>
    <s v="NA"/>
    <s v="NA"/>
    <n v="0"/>
    <n v="4"/>
    <n v="2009"/>
    <s v="COD"/>
    <s v="Abnorml"/>
    <n v="157000"/>
    <m/>
  </r>
  <r>
    <x v="784"/>
    <n v="70"/>
    <s v="RM"/>
    <n v="60"/>
    <n v="7200"/>
    <s v="Pave"/>
    <s v="NA"/>
    <s v="Reg"/>
    <s v="Lvl"/>
    <s v="AllPub"/>
    <s v="Corner"/>
    <s v="Gtl"/>
    <s v="OldTown"/>
    <s v="Norm"/>
    <s v="Norm"/>
    <s v="1Fam"/>
    <x v="0"/>
    <x v="3"/>
    <n v="7"/>
    <n v="1920"/>
    <n v="1950"/>
    <s v="Hip"/>
    <s v="CompShg"/>
    <s v="Wd Sdng"/>
    <s v="Wd Sdng"/>
    <s v="None"/>
    <n v="0"/>
    <s v="TA"/>
    <s v="TA"/>
    <s v="BrkTil"/>
    <s v="Fa"/>
    <s v="TA"/>
    <s v="No"/>
    <s v="Unf"/>
    <n v="0"/>
    <s v="Unf"/>
    <n v="0"/>
    <n v="596"/>
    <n v="596"/>
    <s v="GasA"/>
    <s v="Ex"/>
    <s v="Y"/>
    <s v="SBrkr"/>
    <n v="998"/>
    <n v="0.92667196763817483"/>
    <x v="1"/>
    <n v="764"/>
    <n v="0"/>
    <n v="1762"/>
    <n v="1"/>
    <n v="0"/>
    <n v="1"/>
    <n v="1"/>
    <n v="4"/>
    <n v="1"/>
    <s v="Gd"/>
    <n v="8"/>
    <s v="Typ"/>
    <n v="0"/>
    <s v="NA"/>
    <s v="Detchd"/>
    <n v="1989"/>
    <s v="Unf"/>
    <n v="2"/>
    <n v="576"/>
    <s v="TA"/>
    <s v="TA"/>
    <s v="N"/>
    <n v="36"/>
    <n v="0"/>
    <n v="221"/>
    <n v="0"/>
    <n v="0"/>
    <n v="0"/>
    <s v="NA"/>
    <s v="NA"/>
    <s v="NA"/>
    <n v="0"/>
    <n v="10"/>
    <n v="2006"/>
    <s v="WD"/>
    <s v="Normal"/>
    <n v="157000"/>
    <m/>
  </r>
  <r>
    <x v="785"/>
    <n v="60"/>
    <s v="RL"/>
    <n v="73"/>
    <n v="8499"/>
    <s v="Pave"/>
    <s v="NA"/>
    <s v="IR1"/>
    <s v="Lvl"/>
    <s v="AllPub"/>
    <s v="Inside"/>
    <s v="Gtl"/>
    <s v="Gilbert"/>
    <s v="Norm"/>
    <s v="Norm"/>
    <s v="1Fam"/>
    <x v="0"/>
    <x v="4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616"/>
    <n v="616"/>
    <s v="GasA"/>
    <s v="Ex"/>
    <s v="Y"/>
    <s v="SBrkr"/>
    <n v="616"/>
    <n v="0.14918551279445436"/>
    <x v="1"/>
    <n v="796"/>
    <n v="0"/>
    <n v="1412"/>
    <n v="0"/>
    <n v="0"/>
    <n v="2"/>
    <n v="1"/>
    <n v="3"/>
    <n v="1"/>
    <s v="Gd"/>
    <n v="6"/>
    <s v="Typ"/>
    <n v="1"/>
    <s v="Gd"/>
    <s v="BuiltIn"/>
    <n v="2007"/>
    <s v="Fin"/>
    <n v="2"/>
    <n v="432"/>
    <s v="TA"/>
    <s v="TA"/>
    <s v="Y"/>
    <n v="0"/>
    <n v="36"/>
    <n v="0"/>
    <n v="0"/>
    <n v="0"/>
    <n v="0"/>
    <s v="NA"/>
    <s v="NA"/>
    <s v="NA"/>
    <n v="0"/>
    <n v="3"/>
    <n v="2007"/>
    <s v="New"/>
    <s v="Partial"/>
    <n v="156932"/>
    <m/>
  </r>
  <r>
    <x v="786"/>
    <n v="20"/>
    <s v="RL"/>
    <n v="70"/>
    <n v="8400"/>
    <s v="Pave"/>
    <s v="NA"/>
    <s v="Reg"/>
    <s v="Lvl"/>
    <s v="AllPub"/>
    <s v="Inside"/>
    <s v="Gtl"/>
    <s v="NAmes"/>
    <s v="Norm"/>
    <s v="Norm"/>
    <s v="1Fam"/>
    <x v="1"/>
    <x v="4"/>
    <n v="3"/>
    <n v="1957"/>
    <n v="1957"/>
    <s v="Hip"/>
    <s v="CompShg"/>
    <s v="BrkFace"/>
    <s v="BrkFace"/>
    <s v="None"/>
    <n v="0"/>
    <s v="TA"/>
    <s v="TA"/>
    <s v="CBlock"/>
    <s v="TA"/>
    <s v="TA"/>
    <s v="No"/>
    <s v="ALQ"/>
    <n v="189"/>
    <s v="Rec"/>
    <n v="661"/>
    <n v="628"/>
    <n v="1478"/>
    <s v="GasA"/>
    <s v="Gd"/>
    <s v="Y"/>
    <s v="SBrkr"/>
    <n v="1478"/>
    <n v="0.94376639875162882"/>
    <x v="0"/>
    <n v="0"/>
    <n v="0"/>
    <n v="1478"/>
    <n v="1"/>
    <n v="0"/>
    <n v="1"/>
    <n v="1"/>
    <n v="3"/>
    <n v="1"/>
    <s v="TA"/>
    <n v="6"/>
    <s v="Typ"/>
    <n v="2"/>
    <s v="Gd"/>
    <s v="Attchd"/>
    <n v="1957"/>
    <s v="RFn"/>
    <n v="2"/>
    <n v="442"/>
    <s v="TA"/>
    <s v="TA"/>
    <s v="Y"/>
    <n v="114"/>
    <n v="0"/>
    <n v="0"/>
    <n v="0"/>
    <n v="216"/>
    <n v="0"/>
    <s v="NA"/>
    <s v="NA"/>
    <s v="NA"/>
    <n v="0"/>
    <n v="6"/>
    <n v="2009"/>
    <s v="WD"/>
    <s v="Normal"/>
    <n v="156500"/>
    <m/>
  </r>
  <r>
    <x v="787"/>
    <n v="20"/>
    <s v="RL"/>
    <n v="43"/>
    <n v="13568"/>
    <s v="Pave"/>
    <s v="NA"/>
    <s v="IR2"/>
    <s v="Lvl"/>
    <s v="AllPub"/>
    <s v="CulDSac"/>
    <s v="Gtl"/>
    <s v="CollgCr"/>
    <s v="Norm"/>
    <s v="Norm"/>
    <s v="1Fam"/>
    <x v="1"/>
    <x v="6"/>
    <n v="5"/>
    <n v="1995"/>
    <n v="1995"/>
    <s v="Gable"/>
    <s v="CompShg"/>
    <s v="VinylSd"/>
    <s v="VinylSd"/>
    <s v="None"/>
    <n v="0"/>
    <s v="TA"/>
    <s v="TA"/>
    <s v="PConc"/>
    <s v="Gd"/>
    <s v="TA"/>
    <s v="No"/>
    <s v="ALQ"/>
    <n v="716"/>
    <s v="Unf"/>
    <n v="0"/>
    <n v="274"/>
    <n v="990"/>
    <s v="GasA"/>
    <s v="Ex"/>
    <s v="Y"/>
    <s v="SBrkr"/>
    <n v="990"/>
    <n v="0.26771493724142326"/>
    <x v="1"/>
    <n v="0"/>
    <n v="0"/>
    <n v="990"/>
    <n v="0"/>
    <n v="1"/>
    <n v="1"/>
    <n v="0"/>
    <n v="3"/>
    <n v="1"/>
    <s v="TA"/>
    <n v="5"/>
    <s v="Typ"/>
    <n v="0"/>
    <s v="NA"/>
    <s v="Attchd"/>
    <n v="1996"/>
    <s v="Unf"/>
    <n v="2"/>
    <n v="576"/>
    <s v="TA"/>
    <s v="TA"/>
    <s v="Y"/>
    <n v="224"/>
    <n v="0"/>
    <n v="0"/>
    <n v="0"/>
    <n v="0"/>
    <n v="0"/>
    <s v="NA"/>
    <s v="NA"/>
    <s v="NA"/>
    <n v="0"/>
    <n v="7"/>
    <n v="2006"/>
    <s v="WD"/>
    <s v="Normal"/>
    <n v="156000"/>
    <m/>
  </r>
  <r>
    <x v="788"/>
    <n v="85"/>
    <s v="RL"/>
    <s v="NA"/>
    <n v="7540"/>
    <s v="Pave"/>
    <s v="NA"/>
    <s v="IR1"/>
    <s v="Lvl"/>
    <s v="AllPub"/>
    <s v="CulDSac"/>
    <s v="Gtl"/>
    <s v="Mitchel"/>
    <s v="Norm"/>
    <s v="Norm"/>
    <s v="1Fam"/>
    <x v="6"/>
    <x v="4"/>
    <n v="6"/>
    <n v="1978"/>
    <n v="1978"/>
    <s v="Gable"/>
    <s v="CompShg"/>
    <s v="VinylSd"/>
    <s v="VinylSd"/>
    <s v="None"/>
    <n v="0"/>
    <s v="TA"/>
    <s v="TA"/>
    <s v="CBlock"/>
    <s v="Gd"/>
    <s v="TA"/>
    <s v="Av"/>
    <s v="GLQ"/>
    <n v="773"/>
    <s v="Unf"/>
    <n v="0"/>
    <n v="115"/>
    <n v="888"/>
    <s v="GasA"/>
    <s v="Ex"/>
    <s v="Y"/>
    <s v="SBrkr"/>
    <n v="912"/>
    <n v="0.16817045970912026"/>
    <x v="1"/>
    <n v="0"/>
    <n v="0"/>
    <n v="912"/>
    <n v="1"/>
    <n v="0"/>
    <n v="1"/>
    <n v="0"/>
    <n v="2"/>
    <n v="1"/>
    <s v="TA"/>
    <n v="5"/>
    <s v="Typ"/>
    <n v="1"/>
    <s v="TA"/>
    <s v="Attchd"/>
    <n v="1978"/>
    <s v="RFn"/>
    <n v="2"/>
    <n v="470"/>
    <s v="TA"/>
    <s v="TA"/>
    <s v="Y"/>
    <n v="0"/>
    <n v="0"/>
    <n v="0"/>
    <n v="0"/>
    <n v="192"/>
    <n v="0"/>
    <s v="NA"/>
    <s v="MnPrv"/>
    <s v="NA"/>
    <n v="0"/>
    <n v="6"/>
    <n v="2007"/>
    <s v="WD"/>
    <s v="Normal"/>
    <n v="156000"/>
    <m/>
  </r>
  <r>
    <x v="789"/>
    <n v="20"/>
    <s v="RL"/>
    <n v="79"/>
    <n v="10289"/>
    <s v="Pave"/>
    <s v="NA"/>
    <s v="Reg"/>
    <s v="Lvl"/>
    <s v="AllPub"/>
    <s v="Inside"/>
    <s v="Gtl"/>
    <s v="NAmes"/>
    <s v="Norm"/>
    <s v="Norm"/>
    <s v="1Fam"/>
    <x v="1"/>
    <x v="6"/>
    <n v="7"/>
    <n v="1965"/>
    <n v="1965"/>
    <s v="Hip"/>
    <s v="CompShg"/>
    <s v="MetalSd"/>
    <s v="MetalSd"/>
    <s v="BrkFace"/>
    <n v="168"/>
    <s v="TA"/>
    <s v="TA"/>
    <s v="CBlock"/>
    <s v="TA"/>
    <s v="TA"/>
    <s v="No"/>
    <s v="ALQ"/>
    <n v="836"/>
    <s v="Unf"/>
    <n v="0"/>
    <n v="237"/>
    <n v="1073"/>
    <s v="GasA"/>
    <s v="TA"/>
    <s v="Y"/>
    <s v="SBrkr"/>
    <n v="1073"/>
    <n v="0.57941490191009937"/>
    <x v="1"/>
    <n v="0"/>
    <n v="0"/>
    <n v="1073"/>
    <n v="1"/>
    <n v="0"/>
    <n v="1"/>
    <n v="1"/>
    <n v="3"/>
    <n v="1"/>
    <s v="TA"/>
    <n v="6"/>
    <s v="Typ"/>
    <n v="0"/>
    <s v="NA"/>
    <s v="Attchd"/>
    <n v="1965"/>
    <s v="RFn"/>
    <n v="2"/>
    <n v="515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56000"/>
    <m/>
  </r>
  <r>
    <x v="790"/>
    <n v="20"/>
    <s v="RL"/>
    <n v="61"/>
    <n v="7930"/>
    <s v="Pave"/>
    <s v="NA"/>
    <s v="Reg"/>
    <s v="Lvl"/>
    <s v="AllPub"/>
    <s v="Inside"/>
    <s v="Gtl"/>
    <s v="NAmes"/>
    <s v="Norm"/>
    <s v="Norm"/>
    <s v="1Fam"/>
    <x v="1"/>
    <x v="4"/>
    <n v="8"/>
    <n v="1969"/>
    <n v="2005"/>
    <s v="Gable"/>
    <s v="CompShg"/>
    <s v="Plywood"/>
    <s v="Plywood"/>
    <s v="None"/>
    <n v="0"/>
    <s v="TA"/>
    <s v="TA"/>
    <s v="CBlock"/>
    <s v="TA"/>
    <s v="TA"/>
    <s v="No"/>
    <s v="GLQ"/>
    <n v="439"/>
    <s v="LwQ"/>
    <n v="472"/>
    <n v="115"/>
    <n v="1026"/>
    <s v="GasA"/>
    <s v="Gd"/>
    <s v="Y"/>
    <s v="SBrkr"/>
    <n v="1026"/>
    <n v="0.3533827957193002"/>
    <x v="1"/>
    <n v="0"/>
    <n v="0"/>
    <n v="1026"/>
    <n v="1"/>
    <n v="0"/>
    <n v="1"/>
    <n v="0"/>
    <n v="3"/>
    <n v="1"/>
    <s v="Gd"/>
    <n v="5"/>
    <s v="Typ"/>
    <n v="0"/>
    <s v="NA"/>
    <s v="Detchd"/>
    <n v="1969"/>
    <s v="RFn"/>
    <n v="2"/>
    <n v="440"/>
    <s v="TA"/>
    <s v="TA"/>
    <s v="Y"/>
    <n v="171"/>
    <n v="48"/>
    <n v="0"/>
    <n v="0"/>
    <n v="0"/>
    <n v="0"/>
    <s v="NA"/>
    <s v="NA"/>
    <s v="NA"/>
    <n v="0"/>
    <n v="7"/>
    <n v="2009"/>
    <s v="WD"/>
    <s v="Normal"/>
    <n v="156000"/>
    <m/>
  </r>
  <r>
    <x v="791"/>
    <n v="120"/>
    <s v="RM"/>
    <n v="37"/>
    <n v="4435"/>
    <s v="Pave"/>
    <s v="NA"/>
    <s v="Reg"/>
    <s v="Lvl"/>
    <s v="AllPub"/>
    <s v="Inside"/>
    <s v="Gtl"/>
    <s v="CollgCr"/>
    <s v="Norm"/>
    <s v="Norm"/>
    <s v="TwnhsE"/>
    <x v="1"/>
    <x v="4"/>
    <n v="5"/>
    <n v="2004"/>
    <n v="2004"/>
    <s v="Gable"/>
    <s v="CompShg"/>
    <s v="VinylSd"/>
    <s v="VinylSd"/>
    <s v="BrkFace"/>
    <n v="169"/>
    <s v="Gd"/>
    <s v="TA"/>
    <s v="PConc"/>
    <s v="Gd"/>
    <s v="TA"/>
    <s v="Mn"/>
    <s v="GLQ"/>
    <n v="662"/>
    <s v="Unf"/>
    <n v="0"/>
    <n v="186"/>
    <n v="848"/>
    <s v="GasA"/>
    <s v="Ex"/>
    <s v="Y"/>
    <s v="SBrkr"/>
    <n v="848"/>
    <n v="0.77249834052563993"/>
    <x v="1"/>
    <n v="0"/>
    <n v="0"/>
    <n v="848"/>
    <n v="1"/>
    <n v="0"/>
    <n v="1"/>
    <n v="0"/>
    <n v="1"/>
    <n v="1"/>
    <s v="Gd"/>
    <n v="3"/>
    <s v="Typ"/>
    <n v="1"/>
    <s v="Gd"/>
    <s v="Attchd"/>
    <n v="2004"/>
    <s v="RFn"/>
    <n v="2"/>
    <n v="420"/>
    <s v="TA"/>
    <s v="TA"/>
    <s v="Y"/>
    <n v="140"/>
    <n v="0"/>
    <n v="0"/>
    <n v="0"/>
    <n v="0"/>
    <n v="0"/>
    <s v="NA"/>
    <s v="NA"/>
    <s v="NA"/>
    <n v="0"/>
    <n v="5"/>
    <n v="2006"/>
    <s v="WD"/>
    <s v="Normal"/>
    <n v="155900"/>
    <m/>
  </r>
  <r>
    <x v="792"/>
    <n v="60"/>
    <s v="RL"/>
    <n v="85"/>
    <n v="11103"/>
    <s v="Pave"/>
    <s v="NA"/>
    <s v="IR1"/>
    <s v="Lvl"/>
    <s v="AllPub"/>
    <s v="Corner"/>
    <s v="Gtl"/>
    <s v="CollgCr"/>
    <s v="Norm"/>
    <s v="Norm"/>
    <s v="1Fam"/>
    <x v="0"/>
    <x v="3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0.81075486167740507"/>
    <x v="1"/>
    <n v="728"/>
    <n v="0"/>
    <n v="1456"/>
    <n v="0"/>
    <n v="0"/>
    <n v="2"/>
    <n v="1"/>
    <n v="3"/>
    <n v="1"/>
    <s v="Gd"/>
    <n v="8"/>
    <s v="Typ"/>
    <n v="1"/>
    <s v="TA"/>
    <s v="Attchd"/>
    <n v="2006"/>
    <s v="Fin"/>
    <n v="2"/>
    <n v="440"/>
    <s v="TA"/>
    <s v="TA"/>
    <s v="Y"/>
    <n v="0"/>
    <n v="0"/>
    <n v="0"/>
    <n v="0"/>
    <n v="0"/>
    <n v="0"/>
    <s v="NA"/>
    <s v="NA"/>
    <s v="NA"/>
    <n v="0"/>
    <n v="7"/>
    <n v="2007"/>
    <s v="New"/>
    <s v="Partial"/>
    <n v="155835"/>
    <m/>
  </r>
  <r>
    <x v="793"/>
    <n v="20"/>
    <s v="RL"/>
    <n v="74"/>
    <n v="8536"/>
    <s v="Pave"/>
    <s v="NA"/>
    <s v="Reg"/>
    <s v="Lvl"/>
    <s v="AllPub"/>
    <s v="Corner"/>
    <s v="Gtl"/>
    <s v="Edwards"/>
    <s v="Norm"/>
    <s v="Norm"/>
    <s v="1Fam"/>
    <x v="1"/>
    <x v="6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5"/>
    <n v="1125"/>
    <s v="GasA"/>
    <s v="Gd"/>
    <s v="Y"/>
    <s v="SBrkr"/>
    <n v="1125"/>
    <n v="0.75740789498545458"/>
    <x v="0"/>
    <n v="0"/>
    <n v="0"/>
    <n v="1125"/>
    <n v="0"/>
    <n v="0"/>
    <n v="1"/>
    <n v="1"/>
    <n v="2"/>
    <n v="1"/>
    <s v="TA"/>
    <n v="5"/>
    <s v="Typ"/>
    <n v="0"/>
    <s v="NA"/>
    <s v="Attchd"/>
    <n v="2007"/>
    <s v="Unf"/>
    <n v="2"/>
    <n v="430"/>
    <s v="TA"/>
    <s v="TA"/>
    <s v="Y"/>
    <n v="80"/>
    <n v="64"/>
    <n v="0"/>
    <n v="0"/>
    <n v="0"/>
    <n v="0"/>
    <s v="NA"/>
    <s v="NA"/>
    <s v="NA"/>
    <n v="0"/>
    <n v="4"/>
    <n v="2007"/>
    <s v="New"/>
    <s v="Partial"/>
    <n v="155000"/>
    <m/>
  </r>
  <r>
    <x v="794"/>
    <n v="60"/>
    <s v="RL"/>
    <n v="69"/>
    <n v="7590"/>
    <s v="Pave"/>
    <s v="NA"/>
    <s v="Reg"/>
    <s v="Lvl"/>
    <s v="AllPub"/>
    <s v="Inside"/>
    <s v="Gtl"/>
    <s v="NAmes"/>
    <s v="PosN"/>
    <s v="Norm"/>
    <s v="1Fam"/>
    <x v="0"/>
    <x v="4"/>
    <n v="5"/>
    <n v="1966"/>
    <n v="1966"/>
    <s v="Gable"/>
    <s v="CompShg"/>
    <s v="VinylSd"/>
    <s v="VinylSd"/>
    <s v="BrkFace"/>
    <n v="266"/>
    <s v="TA"/>
    <s v="TA"/>
    <s v="CBlock"/>
    <s v="TA"/>
    <s v="TA"/>
    <s v="No"/>
    <s v="BLQ"/>
    <n v="512"/>
    <s v="Unf"/>
    <n v="0"/>
    <n v="148"/>
    <n v="660"/>
    <s v="GasA"/>
    <s v="TA"/>
    <s v="Y"/>
    <s v="SBrkr"/>
    <n v="660"/>
    <n v="0.6595629381733461"/>
    <x v="1"/>
    <n v="688"/>
    <n v="0"/>
    <n v="1348"/>
    <n v="0"/>
    <n v="0"/>
    <n v="1"/>
    <n v="1"/>
    <n v="3"/>
    <n v="1"/>
    <s v="TA"/>
    <n v="6"/>
    <s v="Typ"/>
    <n v="1"/>
    <s v="Fa"/>
    <s v="Attchd"/>
    <n v="1966"/>
    <s v="RFn"/>
    <n v="2"/>
    <n v="453"/>
    <s v="TA"/>
    <s v="TA"/>
    <s v="Y"/>
    <n v="188"/>
    <n v="108"/>
    <n v="0"/>
    <n v="0"/>
    <n v="0"/>
    <n v="0"/>
    <s v="NA"/>
    <s v="NA"/>
    <s v="NA"/>
    <n v="0"/>
    <n v="7"/>
    <n v="2006"/>
    <s v="WD"/>
    <s v="Normal"/>
    <n v="155000"/>
    <m/>
  </r>
  <r>
    <x v="795"/>
    <n v="20"/>
    <s v="RL"/>
    <n v="66"/>
    <n v="12400"/>
    <s v="Pave"/>
    <s v="NA"/>
    <s v="IR1"/>
    <s v="Lvl"/>
    <s v="AllPub"/>
    <s v="Inside"/>
    <s v="Gtl"/>
    <s v="NAmes"/>
    <s v="Feedr"/>
    <s v="Norm"/>
    <s v="1Fam"/>
    <x v="1"/>
    <x v="4"/>
    <n v="7"/>
    <n v="1958"/>
    <n v="1998"/>
    <s v="Hip"/>
    <s v="CompShg"/>
    <s v="Wd Sdng"/>
    <s v="Wd Sdng"/>
    <s v="BrkFace"/>
    <n v="176"/>
    <s v="TA"/>
    <s v="TA"/>
    <s v="CBlock"/>
    <s v="TA"/>
    <s v="Fa"/>
    <s v="No"/>
    <s v="Rec"/>
    <n v="585"/>
    <s v="Unf"/>
    <n v="0"/>
    <n v="630"/>
    <n v="1215"/>
    <s v="GasA"/>
    <s v="TA"/>
    <s v="Y"/>
    <s v="FuseA"/>
    <n v="1215"/>
    <n v="0.97301561877604825"/>
    <x v="0"/>
    <n v="0"/>
    <n v="0"/>
    <n v="1215"/>
    <n v="0"/>
    <n v="0"/>
    <n v="1"/>
    <n v="0"/>
    <n v="3"/>
    <n v="1"/>
    <s v="TA"/>
    <n v="6"/>
    <s v="Typ"/>
    <n v="0"/>
    <s v="NA"/>
    <s v="Attchd"/>
    <n v="1958"/>
    <s v="Unf"/>
    <n v="1"/>
    <n v="297"/>
    <s v="TA"/>
    <s v="TA"/>
    <s v="Y"/>
    <n v="0"/>
    <n v="0"/>
    <n v="0"/>
    <n v="0"/>
    <n v="234"/>
    <n v="0"/>
    <s v="NA"/>
    <s v="NA"/>
    <s v="NA"/>
    <n v="0"/>
    <n v="6"/>
    <n v="2009"/>
    <s v="WD"/>
    <s v="Normal"/>
    <n v="155000"/>
    <m/>
  </r>
  <r>
    <x v="796"/>
    <n v="70"/>
    <s v="RL"/>
    <n v="60"/>
    <n v="7200"/>
    <s v="Pave"/>
    <s v="NA"/>
    <s v="Reg"/>
    <s v="Lvl"/>
    <s v="AllPub"/>
    <s v="Inside"/>
    <s v="Gtl"/>
    <s v="SWISU"/>
    <s v="Feedr"/>
    <s v="Norm"/>
    <s v="1Fam"/>
    <x v="0"/>
    <x v="3"/>
    <n v="9"/>
    <n v="1936"/>
    <n v="2007"/>
    <s v="Gable"/>
    <s v="CompShg"/>
    <s v="Wd Sdng"/>
    <s v="Wd Sdng"/>
    <s v="None"/>
    <n v="0"/>
    <s v="Gd"/>
    <s v="Gd"/>
    <s v="PConc"/>
    <s v="Gd"/>
    <s v="Gd"/>
    <s v="No"/>
    <s v="ALQ"/>
    <n v="350"/>
    <s v="BLQ"/>
    <n v="210"/>
    <n v="0"/>
    <n v="560"/>
    <s v="GasA"/>
    <s v="Ex"/>
    <s v="Y"/>
    <s v="SBrkr"/>
    <n v="575"/>
    <n v="0.37776595802449631"/>
    <x v="1"/>
    <n v="560"/>
    <n v="0"/>
    <n v="1135"/>
    <n v="1"/>
    <n v="0"/>
    <n v="1"/>
    <n v="0"/>
    <n v="3"/>
    <n v="1"/>
    <s v="Gd"/>
    <n v="6"/>
    <s v="Typ"/>
    <n v="0"/>
    <s v="NA"/>
    <s v="Detchd"/>
    <n v="1971"/>
    <s v="RFn"/>
    <n v="2"/>
    <n v="576"/>
    <s v="TA"/>
    <s v="TA"/>
    <s v="Y"/>
    <n v="256"/>
    <n v="0"/>
    <n v="0"/>
    <n v="0"/>
    <n v="0"/>
    <n v="0"/>
    <s v="NA"/>
    <s v="MnPrv"/>
    <s v="NA"/>
    <n v="0"/>
    <n v="4"/>
    <n v="2009"/>
    <s v="WD"/>
    <s v="Normal"/>
    <n v="155000"/>
    <m/>
  </r>
  <r>
    <x v="797"/>
    <n v="70"/>
    <s v="RM"/>
    <n v="50"/>
    <n v="2500"/>
    <s v="Pave"/>
    <s v="Pave"/>
    <s v="Reg"/>
    <s v="Lvl"/>
    <s v="AllPub"/>
    <s v="Corner"/>
    <s v="Gtl"/>
    <s v="OldTown"/>
    <s v="Norm"/>
    <s v="Norm"/>
    <s v="1Fam"/>
    <x v="0"/>
    <x v="3"/>
    <n v="8"/>
    <n v="1915"/>
    <n v="2005"/>
    <s v="Gable"/>
    <s v="CompShg"/>
    <s v="Stucco"/>
    <s v="Stucco"/>
    <s v="None"/>
    <n v="0"/>
    <s v="Gd"/>
    <s v="TA"/>
    <s v="PConc"/>
    <s v="TA"/>
    <s v="TA"/>
    <s v="No"/>
    <s v="ALQ"/>
    <n v="299"/>
    <s v="Unf"/>
    <n v="0"/>
    <n v="611"/>
    <n v="910"/>
    <s v="GasA"/>
    <s v="Ex"/>
    <s v="Y"/>
    <s v="SBrkr"/>
    <n v="916"/>
    <n v="0.46758041147352647"/>
    <x v="1"/>
    <n v="910"/>
    <n v="0"/>
    <n v="1826"/>
    <n v="1"/>
    <n v="0"/>
    <n v="1"/>
    <n v="1"/>
    <n v="4"/>
    <n v="1"/>
    <s v="Ex"/>
    <n v="7"/>
    <s v="Min2"/>
    <n v="1"/>
    <s v="Gd"/>
    <s v="Attchd"/>
    <n v="1915"/>
    <s v="Unf"/>
    <n v="1"/>
    <n v="164"/>
    <s v="Fa"/>
    <s v="Fa"/>
    <s v="Y"/>
    <n v="0"/>
    <n v="0"/>
    <n v="0"/>
    <n v="0"/>
    <n v="0"/>
    <n v="0"/>
    <s v="NA"/>
    <s v="NA"/>
    <s v="NA"/>
    <n v="0"/>
    <n v="6"/>
    <n v="2009"/>
    <s v="WD"/>
    <s v="Normal"/>
    <n v="155000"/>
    <m/>
  </r>
  <r>
    <x v="798"/>
    <n v="20"/>
    <s v="RL"/>
    <n v="70"/>
    <n v="7931"/>
    <s v="Pave"/>
    <s v="NA"/>
    <s v="Reg"/>
    <s v="Lvl"/>
    <s v="AllPub"/>
    <s v="Inside"/>
    <s v="Gtl"/>
    <s v="NAmes"/>
    <s v="Norm"/>
    <s v="Norm"/>
    <s v="1Fam"/>
    <x v="1"/>
    <x v="6"/>
    <n v="6"/>
    <n v="1960"/>
    <n v="1960"/>
    <s v="Gable"/>
    <s v="CompShg"/>
    <s v="BrkFace"/>
    <s v="Wd Sdng"/>
    <s v="None"/>
    <n v="0"/>
    <s v="TA"/>
    <s v="TA"/>
    <s v="CBlock"/>
    <s v="TA"/>
    <s v="TA"/>
    <s v="No"/>
    <s v="BLQ"/>
    <n v="374"/>
    <s v="LwQ"/>
    <n v="532"/>
    <n v="363"/>
    <n v="1269"/>
    <s v="GasA"/>
    <s v="TA"/>
    <s v="Y"/>
    <s v="FuseA"/>
    <n v="1269"/>
    <n v="0.68969397719378966"/>
    <x v="0"/>
    <n v="0"/>
    <n v="0"/>
    <n v="1269"/>
    <n v="0"/>
    <n v="0"/>
    <n v="1"/>
    <n v="1"/>
    <n v="3"/>
    <n v="1"/>
    <s v="TA"/>
    <n v="6"/>
    <s v="Typ"/>
    <n v="1"/>
    <s v="Fa"/>
    <s v="Detchd"/>
    <n v="1964"/>
    <s v="Unf"/>
    <n v="1"/>
    <n v="308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55000"/>
    <m/>
  </r>
  <r>
    <x v="799"/>
    <n v="20"/>
    <s v="RL"/>
    <n v="85"/>
    <n v="10452"/>
    <s v="Pave"/>
    <s v="NA"/>
    <s v="IR1"/>
    <s v="Lvl"/>
    <s v="AllPub"/>
    <s v="Inside"/>
    <s v="Gtl"/>
    <s v="Edwards"/>
    <s v="Norm"/>
    <s v="Norm"/>
    <s v="1Fam"/>
    <x v="1"/>
    <x v="4"/>
    <n v="5"/>
    <n v="1953"/>
    <n v="1953"/>
    <s v="Hip"/>
    <s v="CompShg"/>
    <s v="Wd Sdng"/>
    <s v="Wd Sdng"/>
    <s v="Stone"/>
    <n v="216"/>
    <s v="TA"/>
    <s v="TA"/>
    <s v="CBlock"/>
    <s v="TA"/>
    <s v="TA"/>
    <s v="Mn"/>
    <s v="Rec"/>
    <n v="500"/>
    <s v="Unf"/>
    <n v="0"/>
    <n v="594"/>
    <n v="1094"/>
    <s v="GasA"/>
    <s v="Ex"/>
    <s v="Y"/>
    <s v="SBrkr"/>
    <n v="1094"/>
    <n v="0.4519128648056322"/>
    <x v="0"/>
    <n v="0"/>
    <n v="0"/>
    <n v="1094"/>
    <n v="0"/>
    <n v="0"/>
    <n v="1"/>
    <n v="0"/>
    <n v="3"/>
    <n v="1"/>
    <s v="TA"/>
    <n v="5"/>
    <s v="Typ"/>
    <n v="2"/>
    <s v="Gd"/>
    <s v="Attchd"/>
    <n v="1953"/>
    <s v="RFn"/>
    <n v="2"/>
    <n v="495"/>
    <s v="TA"/>
    <s v="TA"/>
    <s v="Y"/>
    <n v="0"/>
    <n v="0"/>
    <n v="0"/>
    <n v="0"/>
    <n v="287"/>
    <n v="0"/>
    <s v="NA"/>
    <s v="NA"/>
    <s v="NA"/>
    <n v="0"/>
    <n v="6"/>
    <n v="2008"/>
    <s v="WD"/>
    <s v="Normal"/>
    <n v="155000"/>
    <m/>
  </r>
  <r>
    <x v="800"/>
    <n v="60"/>
    <s v="RL"/>
    <n v="70"/>
    <n v="7700"/>
    <s v="Pave"/>
    <s v="NA"/>
    <s v="Reg"/>
    <s v="Lvl"/>
    <s v="AllPub"/>
    <s v="Inside"/>
    <s v="Gtl"/>
    <s v="NAmes"/>
    <s v="PosN"/>
    <s v="Norm"/>
    <s v="1Fam"/>
    <x v="0"/>
    <x v="4"/>
    <n v="5"/>
    <n v="1966"/>
    <n v="1966"/>
    <s v="Gable"/>
    <s v="CompShg"/>
    <s v="MetalSd"/>
    <s v="MetalSd"/>
    <s v="BrkFace"/>
    <n v="351"/>
    <s v="TA"/>
    <s v="TA"/>
    <s v="CBlock"/>
    <s v="TA"/>
    <s v="TA"/>
    <s v="No"/>
    <s v="Unf"/>
    <n v="0"/>
    <s v="Unf"/>
    <n v="0"/>
    <n v="756"/>
    <n v="756"/>
    <s v="GasA"/>
    <s v="TA"/>
    <s v="Y"/>
    <s v="SBrkr"/>
    <n v="1051"/>
    <n v="0.2109099790498008"/>
    <x v="1"/>
    <n v="788"/>
    <n v="0"/>
    <n v="1839"/>
    <n v="0"/>
    <n v="0"/>
    <n v="1"/>
    <n v="1"/>
    <n v="4"/>
    <n v="1"/>
    <s v="TA"/>
    <n v="7"/>
    <s v="Typ"/>
    <n v="1"/>
    <s v="TA"/>
    <s v="Attchd"/>
    <n v="1966"/>
    <s v="Unf"/>
    <n v="2"/>
    <n v="442"/>
    <s v="TA"/>
    <s v="TA"/>
    <s v="Y"/>
    <n v="0"/>
    <n v="124"/>
    <n v="216"/>
    <n v="0"/>
    <n v="0"/>
    <n v="0"/>
    <s v="NA"/>
    <s v="NA"/>
    <s v="NA"/>
    <n v="0"/>
    <n v="6"/>
    <n v="2010"/>
    <s v="WD"/>
    <s v="Normal"/>
    <n v="155000"/>
    <m/>
  </r>
  <r>
    <x v="801"/>
    <n v="80"/>
    <s v="RL"/>
    <n v="80"/>
    <n v="8816"/>
    <s v="Pave"/>
    <s v="NA"/>
    <s v="Reg"/>
    <s v="Lvl"/>
    <s v="AllPub"/>
    <s v="Inside"/>
    <s v="Gtl"/>
    <s v="ClearCr"/>
    <s v="Norm"/>
    <s v="Norm"/>
    <s v="1Fam"/>
    <x v="4"/>
    <x v="4"/>
    <n v="7"/>
    <n v="1971"/>
    <n v="1971"/>
    <s v="Gable"/>
    <s v="CompShg"/>
    <s v="HdBoard"/>
    <s v="HdBoard"/>
    <s v="BrkFace"/>
    <n v="80"/>
    <s v="TA"/>
    <s v="TA"/>
    <s v="CBlock"/>
    <s v="TA"/>
    <s v="TA"/>
    <s v="Av"/>
    <s v="GLQ"/>
    <n v="504"/>
    <s v="Unf"/>
    <n v="0"/>
    <n v="506"/>
    <n v="1010"/>
    <s v="GasA"/>
    <s v="Gd"/>
    <s v="Y"/>
    <s v="SBrkr"/>
    <n v="1052"/>
    <n v="0.83198061218618424"/>
    <x v="1"/>
    <n v="0"/>
    <n v="0"/>
    <n v="1052"/>
    <n v="1"/>
    <n v="0"/>
    <n v="1"/>
    <n v="0"/>
    <n v="3"/>
    <n v="1"/>
    <s v="TA"/>
    <n v="6"/>
    <s v="Typ"/>
    <n v="0"/>
    <s v="NA"/>
    <s v="Attchd"/>
    <n v="1971"/>
    <s v="Unf"/>
    <n v="2"/>
    <n v="440"/>
    <s v="TA"/>
    <s v="TA"/>
    <s v="Y"/>
    <n v="0"/>
    <n v="0"/>
    <n v="0"/>
    <n v="0"/>
    <n v="0"/>
    <n v="0"/>
    <s v="NA"/>
    <s v="MnPrv"/>
    <s v="NA"/>
    <n v="0"/>
    <n v="6"/>
    <n v="2010"/>
    <s v="WD"/>
    <s v="Normal"/>
    <n v="155000"/>
    <m/>
  </r>
  <r>
    <x v="802"/>
    <n v="160"/>
    <s v="FV"/>
    <n v="24"/>
    <n v="2572"/>
    <s v="Pave"/>
    <s v="NA"/>
    <s v="Reg"/>
    <s v="Lvl"/>
    <s v="AllPub"/>
    <s v="FR2"/>
    <s v="Gtl"/>
    <s v="Somerst"/>
    <s v="Norm"/>
    <s v="Norm"/>
    <s v="Twnhs"/>
    <x v="0"/>
    <x v="3"/>
    <n v="5"/>
    <n v="1999"/>
    <n v="1999"/>
    <s v="Hip"/>
    <s v="CompShg"/>
    <s v="MetalSd"/>
    <s v="MetalSd"/>
    <s v="None"/>
    <n v="0"/>
    <s v="Gd"/>
    <s v="TA"/>
    <s v="PConc"/>
    <s v="Gd"/>
    <s v="TA"/>
    <s v="No"/>
    <s v="ALQ"/>
    <n v="604"/>
    <s v="Unf"/>
    <n v="0"/>
    <n v="92"/>
    <n v="696"/>
    <s v="GasA"/>
    <s v="Ex"/>
    <s v="Y"/>
    <s v="SBrkr"/>
    <n v="696"/>
    <n v="0.7328739689479874"/>
    <x v="1"/>
    <n v="720"/>
    <n v="0"/>
    <n v="1416"/>
    <n v="1"/>
    <n v="0"/>
    <n v="2"/>
    <n v="1"/>
    <n v="3"/>
    <n v="1"/>
    <s v="Gd"/>
    <n v="6"/>
    <s v="Typ"/>
    <n v="0"/>
    <s v="NA"/>
    <s v="Detchd"/>
    <n v="1999"/>
    <s v="Unf"/>
    <n v="2"/>
    <n v="484"/>
    <s v="TA"/>
    <s v="TA"/>
    <s v="Y"/>
    <n v="0"/>
    <n v="44"/>
    <n v="0"/>
    <n v="0"/>
    <n v="0"/>
    <n v="0"/>
    <s v="NA"/>
    <s v="NA"/>
    <s v="NA"/>
    <n v="0"/>
    <n v="5"/>
    <n v="2010"/>
    <s v="WD"/>
    <s v="Normal"/>
    <n v="155000"/>
    <m/>
  </r>
  <r>
    <x v="803"/>
    <n v="160"/>
    <s v="RL"/>
    <n v="24"/>
    <n v="2308"/>
    <s v="Pave"/>
    <s v="NA"/>
    <s v="Reg"/>
    <s v="Lvl"/>
    <s v="AllPub"/>
    <s v="Corner"/>
    <s v="Gtl"/>
    <s v="NPkVill"/>
    <s v="Norm"/>
    <s v="Norm"/>
    <s v="TwnhsE"/>
    <x v="0"/>
    <x v="4"/>
    <n v="6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556"/>
    <s v="Unf"/>
    <n v="0"/>
    <n v="248"/>
    <n v="804"/>
    <s v="GasA"/>
    <s v="TA"/>
    <s v="Y"/>
    <s v="SBrkr"/>
    <n v="804"/>
    <n v="9.6067383540460183E-3"/>
    <x v="1"/>
    <n v="744"/>
    <n v="0"/>
    <n v="1548"/>
    <n v="1"/>
    <n v="0"/>
    <n v="2"/>
    <n v="1"/>
    <n v="3"/>
    <n v="1"/>
    <s v="Gd"/>
    <n v="7"/>
    <s v="Typ"/>
    <n v="1"/>
    <s v="TA"/>
    <s v="Detchd"/>
    <n v="1976"/>
    <s v="Unf"/>
    <n v="2"/>
    <n v="440"/>
    <s v="TA"/>
    <s v="TA"/>
    <s v="Y"/>
    <n v="48"/>
    <n v="0"/>
    <n v="0"/>
    <n v="0"/>
    <n v="0"/>
    <n v="0"/>
    <s v="NA"/>
    <s v="NA"/>
    <s v="NA"/>
    <n v="0"/>
    <n v="7"/>
    <n v="2007"/>
    <s v="WD"/>
    <s v="Normal"/>
    <n v="155000"/>
    <m/>
  </r>
  <r>
    <x v="804"/>
    <n v="20"/>
    <s v="RL"/>
    <n v="88"/>
    <n v="13125"/>
    <s v="Pave"/>
    <s v="NA"/>
    <s v="Reg"/>
    <s v="Lvl"/>
    <s v="AllPub"/>
    <s v="Corner"/>
    <s v="Gtl"/>
    <s v="Sawyer"/>
    <s v="Norm"/>
    <s v="Norm"/>
    <s v="1Fam"/>
    <x v="1"/>
    <x v="6"/>
    <n v="4"/>
    <n v="1957"/>
    <n v="2000"/>
    <s v="Gable"/>
    <s v="CompShg"/>
    <s v="Wd Sdng"/>
    <s v="Wd Sdng"/>
    <s v="BrkCmn"/>
    <n v="67"/>
    <s v="TA"/>
    <s v="TA"/>
    <s v="CBlock"/>
    <s v="TA"/>
    <s v="TA"/>
    <s v="No"/>
    <s v="Rec"/>
    <n v="168"/>
    <s v="BLQ"/>
    <n v="682"/>
    <n v="284"/>
    <n v="1134"/>
    <s v="GasA"/>
    <s v="Ex"/>
    <s v="Y"/>
    <s v="SBrkr"/>
    <n v="1803"/>
    <n v="7.3530196160792149E-2"/>
    <x v="0"/>
    <n v="0"/>
    <n v="0"/>
    <n v="1803"/>
    <n v="1"/>
    <n v="0"/>
    <n v="2"/>
    <n v="0"/>
    <n v="3"/>
    <n v="1"/>
    <s v="TA"/>
    <n v="8"/>
    <s v="Maj1"/>
    <n v="1"/>
    <s v="TA"/>
    <s v="Attchd"/>
    <n v="1957"/>
    <s v="RFn"/>
    <n v="2"/>
    <n v="484"/>
    <s v="TA"/>
    <s v="TA"/>
    <s v="Y"/>
    <n v="0"/>
    <n v="0"/>
    <n v="0"/>
    <n v="0"/>
    <n v="0"/>
    <n v="0"/>
    <s v="NA"/>
    <s v="GdPrv"/>
    <s v="NA"/>
    <n v="0"/>
    <n v="1"/>
    <n v="2006"/>
    <s v="WD"/>
    <s v="Normal"/>
    <n v="155000"/>
    <m/>
  </r>
  <r>
    <x v="805"/>
    <n v="20"/>
    <s v="RL"/>
    <n v="80"/>
    <n v="8700"/>
    <s v="Pave"/>
    <s v="NA"/>
    <s v="Reg"/>
    <s v="Lvl"/>
    <s v="AllPub"/>
    <s v="Inside"/>
    <s v="Gtl"/>
    <s v="NAmes"/>
    <s v="Norm"/>
    <s v="Norm"/>
    <s v="1Fam"/>
    <x v="1"/>
    <x v="6"/>
    <n v="6"/>
    <n v="1963"/>
    <n v="1963"/>
    <s v="Hip"/>
    <s v="CompShg"/>
    <s v="MetalSd"/>
    <s v="MetalSd"/>
    <s v="BrkFace"/>
    <n v="148"/>
    <s v="TA"/>
    <s v="Gd"/>
    <s v="CBlock"/>
    <s v="TA"/>
    <s v="TA"/>
    <s v="Mn"/>
    <s v="ALQ"/>
    <n v="776"/>
    <s v="Unf"/>
    <n v="0"/>
    <n v="344"/>
    <n v="1120"/>
    <s v="GasA"/>
    <s v="Gd"/>
    <s v="Y"/>
    <s v="SBrkr"/>
    <n v="1128"/>
    <n v="0.38216183676994808"/>
    <x v="0"/>
    <n v="0"/>
    <n v="0"/>
    <n v="1128"/>
    <n v="1"/>
    <n v="0"/>
    <n v="2"/>
    <n v="0"/>
    <n v="3"/>
    <n v="1"/>
    <s v="TA"/>
    <n v="6"/>
    <s v="Typ"/>
    <n v="0"/>
    <s v="NA"/>
    <s v="Attchd"/>
    <n v="1963"/>
    <s v="RFn"/>
    <n v="2"/>
    <n v="525"/>
    <s v="TA"/>
    <s v="TA"/>
    <s v="Y"/>
    <n v="192"/>
    <n v="20"/>
    <n v="123"/>
    <n v="0"/>
    <n v="0"/>
    <n v="0"/>
    <s v="NA"/>
    <s v="MnPrv"/>
    <s v="NA"/>
    <n v="0"/>
    <n v="12"/>
    <n v="2008"/>
    <s v="WD"/>
    <s v="Normal"/>
    <n v="155000"/>
    <m/>
  </r>
  <r>
    <x v="806"/>
    <n v="20"/>
    <s v="RL"/>
    <n v="66"/>
    <n v="13695"/>
    <s v="Pave"/>
    <s v="NA"/>
    <s v="Reg"/>
    <s v="Lvl"/>
    <s v="AllPub"/>
    <s v="Inside"/>
    <s v="Gtl"/>
    <s v="SawyerW"/>
    <s v="RRAe"/>
    <s v="Norm"/>
    <s v="1Fam"/>
    <x v="1"/>
    <x v="4"/>
    <n v="5"/>
    <n v="2003"/>
    <n v="2004"/>
    <s v="Gable"/>
    <s v="CompShg"/>
    <s v="VinylSd"/>
    <s v="VinylSd"/>
    <s v="None"/>
    <n v="0"/>
    <s v="TA"/>
    <s v="TA"/>
    <s v="PConc"/>
    <s v="Gd"/>
    <s v="TA"/>
    <s v="No"/>
    <s v="GLQ"/>
    <n v="814"/>
    <s v="Unf"/>
    <n v="0"/>
    <n v="300"/>
    <n v="1114"/>
    <s v="GasA"/>
    <s v="Ex"/>
    <s v="Y"/>
    <s v="SBrkr"/>
    <n v="1114"/>
    <n v="0.6833090725821751"/>
    <x v="0"/>
    <n v="0"/>
    <n v="0"/>
    <n v="1114"/>
    <n v="1"/>
    <n v="0"/>
    <n v="1"/>
    <n v="0"/>
    <n v="3"/>
    <n v="1"/>
    <s v="Gd"/>
    <n v="6"/>
    <s v="Typ"/>
    <n v="0"/>
    <s v="NA"/>
    <s v="Detchd"/>
    <n v="2004"/>
    <s v="Unf"/>
    <n v="2"/>
    <n v="576"/>
    <s v="TA"/>
    <s v="TA"/>
    <s v="Y"/>
    <n v="0"/>
    <n v="78"/>
    <n v="0"/>
    <n v="0"/>
    <n v="0"/>
    <n v="0"/>
    <s v="NA"/>
    <s v="NA"/>
    <s v="NA"/>
    <n v="0"/>
    <n v="7"/>
    <n v="2008"/>
    <s v="WD"/>
    <s v="Normal"/>
    <n v="155000"/>
    <m/>
  </r>
  <r>
    <x v="807"/>
    <n v="50"/>
    <s v="RL"/>
    <n v="54"/>
    <n v="7681"/>
    <s v="Pave"/>
    <s v="NA"/>
    <s v="IR1"/>
    <s v="Lvl"/>
    <s v="AllPub"/>
    <s v="FR2"/>
    <s v="Gtl"/>
    <s v="Crawfor"/>
    <s v="Norm"/>
    <s v="Norm"/>
    <s v="1Fam"/>
    <x v="3"/>
    <x v="6"/>
    <n v="6"/>
    <n v="1921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31"/>
    <n v="731"/>
    <s v="GasA"/>
    <s v="Ex"/>
    <s v="Y"/>
    <s v="SBrkr"/>
    <n v="820"/>
    <n v="0.33176851411227459"/>
    <x v="1"/>
    <n v="523"/>
    <n v="0"/>
    <n v="1343"/>
    <n v="0"/>
    <n v="0"/>
    <n v="1"/>
    <n v="1"/>
    <n v="3"/>
    <n v="1"/>
    <s v="TA"/>
    <n v="7"/>
    <s v="Typ"/>
    <n v="1"/>
    <s v="Gd"/>
    <s v="Detchd"/>
    <n v="1921"/>
    <s v="Unf"/>
    <n v="1"/>
    <n v="186"/>
    <s v="Fa"/>
    <s v="TA"/>
    <s v="Y"/>
    <n v="192"/>
    <n v="0"/>
    <n v="102"/>
    <n v="0"/>
    <n v="0"/>
    <n v="0"/>
    <s v="NA"/>
    <s v="NA"/>
    <s v="NA"/>
    <n v="0"/>
    <n v="7"/>
    <n v="2009"/>
    <s v="WD"/>
    <s v="Normal"/>
    <n v="154900"/>
    <m/>
  </r>
  <r>
    <x v="808"/>
    <n v="20"/>
    <s v="RL"/>
    <n v="70"/>
    <n v="8414"/>
    <s v="Pave"/>
    <s v="NA"/>
    <s v="Reg"/>
    <s v="Lvl"/>
    <s v="AllPub"/>
    <s v="Inside"/>
    <s v="Gtl"/>
    <s v="Sawyer"/>
    <s v="Norm"/>
    <s v="Norm"/>
    <s v="1Fam"/>
    <x v="1"/>
    <x v="4"/>
    <n v="8"/>
    <n v="1963"/>
    <n v="2003"/>
    <s v="Hip"/>
    <s v="CompShg"/>
    <s v="HdBoard"/>
    <s v="HdBoard"/>
    <s v="None"/>
    <n v="0"/>
    <s v="TA"/>
    <s v="TA"/>
    <s v="CBlock"/>
    <s v="TA"/>
    <s v="TA"/>
    <s v="No"/>
    <s v="GLQ"/>
    <n v="663"/>
    <s v="Unf"/>
    <n v="0"/>
    <n v="396"/>
    <n v="1059"/>
    <s v="GasA"/>
    <s v="TA"/>
    <s v="Y"/>
    <s v="SBrkr"/>
    <n v="1068"/>
    <n v="0.70742243620860712"/>
    <x v="1"/>
    <n v="0"/>
    <n v="0"/>
    <n v="1068"/>
    <n v="0"/>
    <n v="1"/>
    <n v="1"/>
    <n v="0"/>
    <n v="3"/>
    <n v="1"/>
    <s v="TA"/>
    <n v="6"/>
    <s v="Typ"/>
    <n v="0"/>
    <s v="NA"/>
    <s v="Attchd"/>
    <n v="1963"/>
    <s v="RFn"/>
    <n v="1"/>
    <n v="264"/>
    <s v="TA"/>
    <s v="TA"/>
    <s v="Y"/>
    <n v="192"/>
    <n v="0"/>
    <n v="0"/>
    <n v="0"/>
    <n v="0"/>
    <n v="0"/>
    <s v="NA"/>
    <s v="MnPrv"/>
    <s v="NA"/>
    <n v="0"/>
    <n v="2"/>
    <n v="2006"/>
    <s v="WD"/>
    <s v="Normal"/>
    <n v="154500"/>
    <m/>
  </r>
  <r>
    <x v="809"/>
    <n v="90"/>
    <s v="RL"/>
    <n v="80"/>
    <n v="11600"/>
    <s v="Pave"/>
    <s v="NA"/>
    <s v="Reg"/>
    <s v="Lvl"/>
    <s v="AllPub"/>
    <s v="Corner"/>
    <s v="Gtl"/>
    <s v="NAmes"/>
    <s v="Feedr"/>
    <s v="Norm"/>
    <s v="Duplex"/>
    <x v="0"/>
    <x v="6"/>
    <n v="5"/>
    <n v="1960"/>
    <n v="1960"/>
    <s v="Gable"/>
    <s v="CompShg"/>
    <s v="MetalSd"/>
    <s v="MetalSd"/>
    <s v="BrkFace"/>
    <n v="361"/>
    <s v="TA"/>
    <s v="TA"/>
    <s v="CBlock"/>
    <s v="TA"/>
    <s v="TA"/>
    <s v="No"/>
    <s v="Rec"/>
    <n v="443"/>
    <s v="Unf"/>
    <n v="0"/>
    <n v="662"/>
    <n v="1105"/>
    <s v="GasA"/>
    <s v="TA"/>
    <s v="Y"/>
    <s v="FuseA"/>
    <n v="1105"/>
    <n v="0.51505494121825746"/>
    <x v="0"/>
    <n v="1169"/>
    <n v="0"/>
    <n v="2274"/>
    <n v="0"/>
    <n v="0"/>
    <n v="2"/>
    <n v="0"/>
    <n v="5"/>
    <n v="2"/>
    <s v="TA"/>
    <n v="12"/>
    <s v="Typ"/>
    <n v="0"/>
    <s v="NA"/>
    <s v="Detchd"/>
    <n v="1960"/>
    <s v="Unf"/>
    <n v="2"/>
    <n v="480"/>
    <s v="TA"/>
    <s v="TA"/>
    <s v="Y"/>
    <n v="0"/>
    <n v="0"/>
    <n v="0"/>
    <n v="0"/>
    <n v="0"/>
    <n v="0"/>
    <s v="NA"/>
    <s v="NA"/>
    <s v="NA"/>
    <n v="0"/>
    <n v="1"/>
    <n v="2010"/>
    <s v="WD"/>
    <s v="Normal"/>
    <n v="154300"/>
    <m/>
  </r>
  <r>
    <x v="810"/>
    <n v="20"/>
    <s v="RL"/>
    <s v="NA"/>
    <n v="8246"/>
    <s v="Pave"/>
    <s v="NA"/>
    <s v="IR1"/>
    <s v="Lvl"/>
    <s v="AllPub"/>
    <s v="Inside"/>
    <s v="Gtl"/>
    <s v="Sawyer"/>
    <s v="Norm"/>
    <s v="Norm"/>
    <s v="1Fam"/>
    <x v="1"/>
    <x v="6"/>
    <n v="8"/>
    <n v="1968"/>
    <n v="2001"/>
    <s v="Gable"/>
    <s v="CompShg"/>
    <s v="Plywood"/>
    <s v="Plywood"/>
    <s v="None"/>
    <n v="0"/>
    <s v="TA"/>
    <s v="Gd"/>
    <s v="CBlock"/>
    <s v="TA"/>
    <s v="TA"/>
    <s v="Mn"/>
    <s v="Rec"/>
    <n v="188"/>
    <s v="ALQ"/>
    <n v="668"/>
    <n v="204"/>
    <n v="1060"/>
    <s v="GasA"/>
    <s v="Ex"/>
    <s v="Y"/>
    <s v="SBrkr"/>
    <n v="1060"/>
    <n v="0.83300114135727377"/>
    <x v="1"/>
    <n v="0"/>
    <n v="0"/>
    <n v="1060"/>
    <n v="1"/>
    <n v="0"/>
    <n v="1"/>
    <n v="0"/>
    <n v="3"/>
    <n v="1"/>
    <s v="Gd"/>
    <n v="6"/>
    <s v="Typ"/>
    <n v="1"/>
    <s v="TA"/>
    <s v="Attchd"/>
    <n v="1968"/>
    <s v="Unf"/>
    <n v="1"/>
    <n v="270"/>
    <s v="TA"/>
    <s v="TA"/>
    <s v="Y"/>
    <n v="406"/>
    <n v="90"/>
    <n v="0"/>
    <n v="0"/>
    <n v="0"/>
    <n v="0"/>
    <s v="NA"/>
    <s v="MnPrv"/>
    <s v="NA"/>
    <n v="0"/>
    <n v="5"/>
    <n v="2010"/>
    <s v="WD"/>
    <s v="Normal"/>
    <n v="154000"/>
    <m/>
  </r>
  <r>
    <x v="811"/>
    <n v="160"/>
    <s v="RL"/>
    <n v="36"/>
    <n v="2448"/>
    <s v="Pave"/>
    <s v="NA"/>
    <s v="Reg"/>
    <s v="Lvl"/>
    <s v="AllPub"/>
    <s v="Inside"/>
    <s v="Gtl"/>
    <s v="NridgHt"/>
    <s v="Norm"/>
    <s v="Norm"/>
    <s v="Twnhs"/>
    <x v="0"/>
    <x v="3"/>
    <n v="5"/>
    <n v="2003"/>
    <n v="2004"/>
    <s v="Gable"/>
    <s v="CompShg"/>
    <s v="VinylSd"/>
    <s v="Wd Shng"/>
    <s v="Stone"/>
    <n v="106"/>
    <s v="Gd"/>
    <s v="TA"/>
    <s v="PConc"/>
    <s v="Gd"/>
    <s v="TA"/>
    <s v="No"/>
    <s v="GLQ"/>
    <n v="573"/>
    <s v="Unf"/>
    <n v="0"/>
    <n v="191"/>
    <n v="764"/>
    <s v="GasA"/>
    <s v="Ex"/>
    <s v="Y"/>
    <s v="SBrkr"/>
    <n v="764"/>
    <n v="0.75983591257954675"/>
    <x v="1"/>
    <n v="862"/>
    <n v="0"/>
    <n v="1626"/>
    <n v="1"/>
    <n v="0"/>
    <n v="2"/>
    <n v="1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10"/>
    <n v="2008"/>
    <s v="WD"/>
    <s v="Normal"/>
    <n v="154000"/>
    <m/>
  </r>
  <r>
    <x v="812"/>
    <n v="20"/>
    <s v="RL"/>
    <s v="NA"/>
    <n v="11000"/>
    <s v="Pave"/>
    <s v="NA"/>
    <s v="IR1"/>
    <s v="Lvl"/>
    <s v="AllPub"/>
    <s v="CulDSac"/>
    <s v="Gtl"/>
    <s v="NAmes"/>
    <s v="Norm"/>
    <s v="Norm"/>
    <s v="1Fam"/>
    <x v="1"/>
    <x v="6"/>
    <n v="6"/>
    <n v="1966"/>
    <n v="1966"/>
    <s v="Gable"/>
    <s v="CompShg"/>
    <s v="Plywood"/>
    <s v="Plywood"/>
    <s v="BrkFace"/>
    <n v="200"/>
    <s v="TA"/>
    <s v="TA"/>
    <s v="CBlock"/>
    <s v="TA"/>
    <s v="TA"/>
    <s v="Mn"/>
    <s v="BLQ"/>
    <n v="740"/>
    <s v="Rec"/>
    <n v="230"/>
    <n v="184"/>
    <n v="1154"/>
    <s v="GasA"/>
    <s v="Ex"/>
    <s v="Y"/>
    <s v="SBrkr"/>
    <n v="1154"/>
    <n v="0.76711298717033416"/>
    <x v="0"/>
    <n v="0"/>
    <n v="0"/>
    <n v="1154"/>
    <n v="0"/>
    <n v="0"/>
    <n v="1"/>
    <n v="1"/>
    <n v="3"/>
    <n v="1"/>
    <s v="TA"/>
    <n v="6"/>
    <s v="Typ"/>
    <n v="1"/>
    <s v="Po"/>
    <s v="Attchd"/>
    <n v="1966"/>
    <s v="RFn"/>
    <n v="2"/>
    <n v="480"/>
    <s v="TA"/>
    <s v="TA"/>
    <s v="Y"/>
    <n v="0"/>
    <n v="58"/>
    <n v="0"/>
    <n v="0"/>
    <n v="0"/>
    <n v="0"/>
    <s v="NA"/>
    <s v="MnPrv"/>
    <s v="NA"/>
    <n v="0"/>
    <n v="11"/>
    <n v="2009"/>
    <s v="WD"/>
    <s v="Normal"/>
    <n v="154000"/>
    <m/>
  </r>
  <r>
    <x v="813"/>
    <n v="60"/>
    <s v="RL"/>
    <n v="78"/>
    <n v="11700"/>
    <s v="Pave"/>
    <s v="NA"/>
    <s v="Reg"/>
    <s v="Lvl"/>
    <s v="AllPub"/>
    <s v="Inside"/>
    <s v="Gtl"/>
    <s v="NWAmes"/>
    <s v="RRAn"/>
    <s v="Norm"/>
    <s v="1Fam"/>
    <x v="0"/>
    <x v="4"/>
    <n v="6"/>
    <n v="1968"/>
    <n v="1968"/>
    <s v="Gable"/>
    <s v="CompShg"/>
    <s v="MetalSd"/>
    <s v="MetalSd"/>
    <s v="None"/>
    <n v="0"/>
    <s v="TA"/>
    <s v="TA"/>
    <s v="CBlock"/>
    <s v="TA"/>
    <s v="TA"/>
    <s v="No"/>
    <s v="Rec"/>
    <n v="298"/>
    <s v="Unf"/>
    <n v="0"/>
    <n v="429"/>
    <n v="727"/>
    <s v="GasA"/>
    <s v="Ex"/>
    <s v="Y"/>
    <s v="SBrkr"/>
    <n v="829"/>
    <n v="0.4747177742828933"/>
    <x v="1"/>
    <n v="727"/>
    <n v="0"/>
    <n v="1556"/>
    <n v="0"/>
    <n v="0"/>
    <n v="1"/>
    <n v="1"/>
    <n v="4"/>
    <n v="1"/>
    <s v="TA"/>
    <n v="8"/>
    <s v="Typ"/>
    <n v="0"/>
    <s v="NA"/>
    <s v="Attchd"/>
    <n v="1968"/>
    <s v="Unf"/>
    <n v="2"/>
    <n v="441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154000"/>
    <m/>
  </r>
  <r>
    <x v="814"/>
    <n v="20"/>
    <s v="RL"/>
    <n v="75"/>
    <n v="7500"/>
    <s v="Pave"/>
    <s v="NA"/>
    <s v="Reg"/>
    <s v="Lvl"/>
    <s v="AllPub"/>
    <s v="Inside"/>
    <s v="Gtl"/>
    <s v="NAmes"/>
    <s v="Norm"/>
    <s v="Norm"/>
    <s v="1Fam"/>
    <x v="1"/>
    <x v="6"/>
    <n v="7"/>
    <n v="1959"/>
    <n v="1994"/>
    <s v="Hip"/>
    <s v="CompShg"/>
    <s v="BrkFace"/>
    <s v="BrkFace"/>
    <s v="None"/>
    <n v="0"/>
    <s v="TA"/>
    <s v="TA"/>
    <s v="CBlock"/>
    <s v="TA"/>
    <s v="TA"/>
    <s v="No"/>
    <s v="LwQ"/>
    <n v="340"/>
    <s v="Rec"/>
    <n v="906"/>
    <n v="0"/>
    <n v="1246"/>
    <s v="GasA"/>
    <s v="Ex"/>
    <s v="Y"/>
    <s v="SBrkr"/>
    <n v="1246"/>
    <n v="0.35046519222842676"/>
    <x v="0"/>
    <n v="0"/>
    <n v="0"/>
    <n v="1246"/>
    <n v="1"/>
    <n v="0"/>
    <n v="1"/>
    <n v="1"/>
    <n v="3"/>
    <n v="1"/>
    <s v="Gd"/>
    <n v="6"/>
    <s v="Typ"/>
    <n v="0"/>
    <s v="NA"/>
    <s v="Attchd"/>
    <n v="1959"/>
    <s v="RFn"/>
    <n v="1"/>
    <n v="305"/>
    <s v="TA"/>
    <s v="TA"/>
    <s v="Y"/>
    <n v="218"/>
    <n v="0"/>
    <n v="0"/>
    <n v="0"/>
    <n v="0"/>
    <n v="0"/>
    <s v="NA"/>
    <s v="GdPrv"/>
    <s v="NA"/>
    <n v="0"/>
    <n v="5"/>
    <n v="2010"/>
    <s v="WD"/>
    <s v="Normal"/>
    <n v="154000"/>
    <m/>
  </r>
  <r>
    <x v="815"/>
    <n v="120"/>
    <s v="RL"/>
    <n v="55"/>
    <n v="7892"/>
    <s v="Pave"/>
    <s v="NA"/>
    <s v="Reg"/>
    <s v="Lvl"/>
    <s v="AllPub"/>
    <s v="Inside"/>
    <s v="Gtl"/>
    <s v="SawyerW"/>
    <s v="Norm"/>
    <s v="Norm"/>
    <s v="TwnhsE"/>
    <x v="1"/>
    <x v="4"/>
    <n v="5"/>
    <n v="1993"/>
    <n v="1993"/>
    <s v="Gable"/>
    <s v="CompShg"/>
    <s v="Plywood"/>
    <s v="Plywood"/>
    <s v="None"/>
    <n v="0"/>
    <s v="Gd"/>
    <s v="TA"/>
    <s v="PConc"/>
    <s v="Gd"/>
    <s v="TA"/>
    <s v="No"/>
    <s v="GLQ"/>
    <n v="300"/>
    <s v="Unf"/>
    <n v="0"/>
    <n v="899"/>
    <n v="1199"/>
    <s v="GasA"/>
    <s v="Ex"/>
    <s v="Y"/>
    <s v="SBrkr"/>
    <n v="1199"/>
    <n v="0.71000323605704019"/>
    <x v="0"/>
    <n v="0"/>
    <n v="0"/>
    <n v="1199"/>
    <n v="0"/>
    <n v="0"/>
    <n v="2"/>
    <n v="0"/>
    <n v="2"/>
    <n v="1"/>
    <s v="Gd"/>
    <n v="5"/>
    <s v="Typ"/>
    <n v="0"/>
    <s v="NA"/>
    <s v="Attchd"/>
    <n v="1993"/>
    <s v="RFn"/>
    <n v="2"/>
    <n v="530"/>
    <s v="TA"/>
    <s v="TA"/>
    <s v="Y"/>
    <n v="0"/>
    <n v="63"/>
    <n v="0"/>
    <n v="0"/>
    <n v="0"/>
    <n v="0"/>
    <s v="NA"/>
    <s v="NA"/>
    <s v="NA"/>
    <n v="0"/>
    <n v="3"/>
    <n v="2008"/>
    <s v="WD"/>
    <s v="Normal"/>
    <n v="153900"/>
    <m/>
  </r>
  <r>
    <x v="816"/>
    <n v="50"/>
    <s v="RM"/>
    <n v="100"/>
    <n v="12665"/>
    <s v="Pave"/>
    <s v="Grvl"/>
    <s v="IR1"/>
    <s v="Lvl"/>
    <s v="AllPub"/>
    <s v="Inside"/>
    <s v="Gtl"/>
    <s v="OldTown"/>
    <s v="Artery"/>
    <s v="Norm"/>
    <s v="1Fam"/>
    <x v="3"/>
    <x v="6"/>
    <n v="8"/>
    <n v="1915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876"/>
    <n v="876"/>
    <s v="GasA"/>
    <s v="Gd"/>
    <s v="Y"/>
    <s v="SBrkr"/>
    <n v="876"/>
    <n v="0.12775797103150455"/>
    <x v="1"/>
    <n v="540"/>
    <n v="0"/>
    <n v="1416"/>
    <n v="0"/>
    <n v="0"/>
    <n v="1"/>
    <n v="1"/>
    <n v="4"/>
    <n v="1"/>
    <s v="TA"/>
    <n v="7"/>
    <s v="Typ"/>
    <n v="1"/>
    <s v="Gd"/>
    <s v="Detchd"/>
    <n v="1949"/>
    <s v="Unf"/>
    <n v="3"/>
    <n v="720"/>
    <s v="TA"/>
    <s v="TA"/>
    <s v="Y"/>
    <n v="418"/>
    <n v="0"/>
    <n v="194"/>
    <n v="0"/>
    <n v="0"/>
    <n v="0"/>
    <s v="NA"/>
    <s v="NA"/>
    <s v="NA"/>
    <n v="0"/>
    <n v="6"/>
    <n v="2008"/>
    <s v="WD"/>
    <s v="Normal"/>
    <n v="153900"/>
    <m/>
  </r>
  <r>
    <x v="817"/>
    <n v="70"/>
    <s v="RL"/>
    <n v="60"/>
    <n v="8730"/>
    <s v="Pave"/>
    <s v="NA"/>
    <s v="Reg"/>
    <s v="Lvl"/>
    <s v="AllPub"/>
    <s v="Inside"/>
    <s v="Gtl"/>
    <s v="BrkSide"/>
    <s v="RRAn"/>
    <s v="Norm"/>
    <s v="1Fam"/>
    <x v="0"/>
    <x v="4"/>
    <n v="7"/>
    <n v="1915"/>
    <n v="2003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98"/>
    <n v="698"/>
    <s v="GasA"/>
    <s v="Ex"/>
    <s v="Y"/>
    <s v="FuseA"/>
    <n v="698"/>
    <n v="0.24498484128251263"/>
    <x v="1"/>
    <n v="698"/>
    <n v="0"/>
    <n v="1396"/>
    <n v="0"/>
    <n v="0"/>
    <n v="1"/>
    <n v="0"/>
    <n v="3"/>
    <n v="1"/>
    <s v="TA"/>
    <n v="7"/>
    <s v="Typ"/>
    <n v="0"/>
    <s v="NA"/>
    <s v="Detchd"/>
    <n v="2003"/>
    <s v="Unf"/>
    <n v="1"/>
    <n v="384"/>
    <s v="TA"/>
    <s v="TA"/>
    <s v="Y"/>
    <n v="0"/>
    <n v="0"/>
    <n v="0"/>
    <n v="0"/>
    <n v="259"/>
    <n v="0"/>
    <s v="NA"/>
    <s v="NA"/>
    <s v="NA"/>
    <n v="0"/>
    <n v="7"/>
    <n v="2007"/>
    <s v="WD"/>
    <s v="Normal"/>
    <n v="153575"/>
    <m/>
  </r>
  <r>
    <x v="818"/>
    <n v="120"/>
    <s v="RM"/>
    <n v="32"/>
    <n v="4500"/>
    <s v="Pave"/>
    <s v="NA"/>
    <s v="Reg"/>
    <s v="Lvl"/>
    <s v="AllPub"/>
    <s v="FR2"/>
    <s v="Gtl"/>
    <s v="Mitchel"/>
    <s v="Norm"/>
    <s v="Norm"/>
    <s v="TwnhsE"/>
    <x v="1"/>
    <x v="4"/>
    <n v="5"/>
    <n v="1998"/>
    <n v="1998"/>
    <s v="Hip"/>
    <s v="CompShg"/>
    <s v="VinylSd"/>
    <s v="VinylSd"/>
    <s v="BrkFace"/>
    <n v="443"/>
    <s v="TA"/>
    <s v="Gd"/>
    <s v="PConc"/>
    <s v="Ex"/>
    <s v="Gd"/>
    <s v="No"/>
    <s v="GLQ"/>
    <n v="1201"/>
    <s v="Unf"/>
    <n v="0"/>
    <n v="36"/>
    <n v="1237"/>
    <s v="GasA"/>
    <s v="Ex"/>
    <s v="Y"/>
    <s v="SBrkr"/>
    <n v="1337"/>
    <n v="8.7355460978853494E-2"/>
    <x v="0"/>
    <n v="0"/>
    <n v="0"/>
    <n v="1337"/>
    <n v="1"/>
    <n v="0"/>
    <n v="2"/>
    <n v="0"/>
    <n v="2"/>
    <n v="1"/>
    <s v="TA"/>
    <n v="5"/>
    <s v="Typ"/>
    <n v="0"/>
    <s v="NA"/>
    <s v="Attchd"/>
    <n v="1998"/>
    <s v="Fin"/>
    <n v="2"/>
    <n v="405"/>
    <s v="TA"/>
    <s v="TA"/>
    <s v="Y"/>
    <n v="0"/>
    <n v="199"/>
    <n v="0"/>
    <n v="0"/>
    <n v="0"/>
    <n v="0"/>
    <s v="NA"/>
    <s v="NA"/>
    <s v="NA"/>
    <n v="0"/>
    <n v="3"/>
    <n v="2006"/>
    <s v="WD"/>
    <s v="Normal"/>
    <n v="153500"/>
    <m/>
  </r>
  <r>
    <x v="819"/>
    <n v="30"/>
    <s v="RM"/>
    <n v="90"/>
    <n v="8100"/>
    <s v="Pave"/>
    <s v="Pave"/>
    <s v="Reg"/>
    <s v="Lvl"/>
    <s v="AllPub"/>
    <s v="Inside"/>
    <s v="Gtl"/>
    <s v="OldTown"/>
    <s v="Norm"/>
    <s v="Norm"/>
    <s v="1Fam"/>
    <x v="1"/>
    <x v="6"/>
    <n v="6"/>
    <n v="1948"/>
    <n v="1973"/>
    <s v="Gable"/>
    <s v="CompShg"/>
    <s v="VinylSd"/>
    <s v="VinylSd"/>
    <s v="None"/>
    <n v="0"/>
    <s v="TA"/>
    <s v="TA"/>
    <s v="BrkTil"/>
    <s v="TA"/>
    <s v="TA"/>
    <s v="No"/>
    <s v="Rec"/>
    <n v="338"/>
    <s v="Unf"/>
    <n v="0"/>
    <n v="1221"/>
    <n v="1559"/>
    <s v="GasA"/>
    <s v="Gd"/>
    <s v="Y"/>
    <s v="SBrkr"/>
    <n v="1559"/>
    <n v="0.59237545496451394"/>
    <x v="0"/>
    <n v="0"/>
    <n v="0"/>
    <n v="1559"/>
    <n v="1"/>
    <n v="0"/>
    <n v="1"/>
    <n v="0"/>
    <n v="2"/>
    <n v="1"/>
    <s v="TA"/>
    <n v="5"/>
    <s v="Min2"/>
    <n v="0"/>
    <s v="NA"/>
    <s v="Detchd"/>
    <n v="1948"/>
    <s v="Unf"/>
    <n v="2"/>
    <n v="812"/>
    <s v="TA"/>
    <s v="TA"/>
    <s v="Y"/>
    <n v="0"/>
    <n v="116"/>
    <n v="230"/>
    <n v="0"/>
    <n v="0"/>
    <n v="0"/>
    <s v="NA"/>
    <s v="GdWo"/>
    <s v="NA"/>
    <n v="0"/>
    <n v="6"/>
    <n v="2007"/>
    <s v="COD"/>
    <s v="Normal"/>
    <n v="153500"/>
    <m/>
  </r>
  <r>
    <x v="820"/>
    <n v="20"/>
    <s v="RL"/>
    <n v="78"/>
    <n v="10140"/>
    <s v="Pave"/>
    <s v="NA"/>
    <s v="Reg"/>
    <s v="Lvl"/>
    <s v="AllPub"/>
    <s v="Inside"/>
    <s v="Gtl"/>
    <s v="NWAmes"/>
    <s v="Norm"/>
    <s v="Norm"/>
    <s v="1Fam"/>
    <x v="1"/>
    <x v="6"/>
    <n v="6"/>
    <n v="1975"/>
    <n v="1975"/>
    <s v="Gable"/>
    <s v="CompShg"/>
    <s v="HdBoard"/>
    <s v="HdBoard"/>
    <s v="None"/>
    <n v="0"/>
    <s v="TA"/>
    <s v="TA"/>
    <s v="CBlock"/>
    <s v="Gd"/>
    <s v="TA"/>
    <s v="No"/>
    <s v="ALQ"/>
    <n v="788"/>
    <s v="Unf"/>
    <n v="0"/>
    <n v="268"/>
    <n v="1056"/>
    <s v="GasA"/>
    <s v="Ex"/>
    <s v="Y"/>
    <s v="SBrkr"/>
    <n v="1074"/>
    <n v="0.75533101570799921"/>
    <x v="1"/>
    <n v="0"/>
    <n v="0"/>
    <n v="1074"/>
    <n v="1"/>
    <n v="0"/>
    <n v="1"/>
    <n v="1"/>
    <n v="3"/>
    <n v="1"/>
    <s v="TA"/>
    <n v="6"/>
    <s v="Typ"/>
    <n v="0"/>
    <s v="NA"/>
    <s v="Attchd"/>
    <n v="1975"/>
    <s v="RFn"/>
    <n v="2"/>
    <n v="495"/>
    <s v="TA"/>
    <s v="TA"/>
    <s v="Y"/>
    <n v="0"/>
    <n v="88"/>
    <n v="0"/>
    <n v="0"/>
    <n v="0"/>
    <n v="0"/>
    <s v="NA"/>
    <s v="MnPrv"/>
    <s v="NA"/>
    <n v="0"/>
    <n v="7"/>
    <n v="2006"/>
    <s v="WD"/>
    <s v="Normal"/>
    <n v="153500"/>
    <m/>
  </r>
  <r>
    <x v="821"/>
    <n v="90"/>
    <s v="RL"/>
    <n v="64"/>
    <n v="7018"/>
    <s v="Pave"/>
    <s v="NA"/>
    <s v="Reg"/>
    <s v="Bnk"/>
    <s v="AllPub"/>
    <s v="Inside"/>
    <s v="Gtl"/>
    <s v="SawyerW"/>
    <s v="Feedr"/>
    <s v="Norm"/>
    <s v="Duplex"/>
    <x v="6"/>
    <x v="6"/>
    <n v="5"/>
    <n v="1979"/>
    <n v="1979"/>
    <s v="Gable"/>
    <s v="CompShg"/>
    <s v="Plywood"/>
    <s v="Plywood"/>
    <s v="Stone"/>
    <n v="275"/>
    <s v="TA"/>
    <s v="TA"/>
    <s v="CBlock"/>
    <s v="Gd"/>
    <s v="TA"/>
    <s v="Av"/>
    <s v="GLQ"/>
    <n v="1086"/>
    <s v="Unf"/>
    <n v="0"/>
    <n v="0"/>
    <n v="1086"/>
    <s v="GasA"/>
    <s v="TA"/>
    <s v="Y"/>
    <s v="SBrkr"/>
    <n v="1224"/>
    <n v="0.53859840375936696"/>
    <x v="0"/>
    <n v="0"/>
    <n v="0"/>
    <n v="1224"/>
    <n v="2"/>
    <n v="0"/>
    <n v="0"/>
    <n v="2"/>
    <n v="2"/>
    <n v="2"/>
    <s v="TA"/>
    <n v="6"/>
    <s v="Typ"/>
    <n v="2"/>
    <s v="TA"/>
    <s v="Detchd"/>
    <n v="1979"/>
    <s v="Unf"/>
    <n v="2"/>
    <n v="528"/>
    <s v="TA"/>
    <s v="TA"/>
    <s v="Y"/>
    <n v="120"/>
    <n v="0"/>
    <n v="0"/>
    <n v="0"/>
    <n v="0"/>
    <n v="0"/>
    <s v="NA"/>
    <s v="NA"/>
    <s v="NA"/>
    <n v="0"/>
    <n v="6"/>
    <n v="2009"/>
    <s v="WD"/>
    <s v="Alloca"/>
    <n v="153337"/>
    <m/>
  </r>
  <r>
    <x v="822"/>
    <n v="20"/>
    <s v="RL"/>
    <n v="74"/>
    <n v="8532"/>
    <s v="Pave"/>
    <s v="NA"/>
    <s v="Reg"/>
    <s v="Lvl"/>
    <s v="AllPub"/>
    <s v="Inside"/>
    <s v="Gtl"/>
    <s v="NAmes"/>
    <s v="Norm"/>
    <s v="Norm"/>
    <s v="1Fam"/>
    <x v="1"/>
    <x v="6"/>
    <n v="6"/>
    <n v="1954"/>
    <n v="1990"/>
    <s v="Hip"/>
    <s v="CompShg"/>
    <s v="Wd Sdng"/>
    <s v="Wd Sdng"/>
    <s v="BrkFace"/>
    <n v="650"/>
    <s v="TA"/>
    <s v="TA"/>
    <s v="CBlock"/>
    <s v="TA"/>
    <s v="TA"/>
    <s v="No"/>
    <s v="Rec"/>
    <n v="1213"/>
    <s v="Unf"/>
    <n v="0"/>
    <n v="84"/>
    <n v="1297"/>
    <s v="GasA"/>
    <s v="Gd"/>
    <s v="Y"/>
    <s v="SBrkr"/>
    <n v="1297"/>
    <n v="0.34595250616313611"/>
    <x v="0"/>
    <n v="0"/>
    <n v="0"/>
    <n v="1297"/>
    <n v="0"/>
    <n v="1"/>
    <n v="1"/>
    <n v="0"/>
    <n v="3"/>
    <n v="1"/>
    <s v="TA"/>
    <n v="5"/>
    <s v="Typ"/>
    <n v="1"/>
    <s v="TA"/>
    <s v="Attchd"/>
    <n v="1954"/>
    <s v="Fin"/>
    <n v="2"/>
    <n v="498"/>
    <s v="TA"/>
    <s v="TA"/>
    <s v="Y"/>
    <n v="0"/>
    <n v="0"/>
    <n v="0"/>
    <n v="0"/>
    <n v="0"/>
    <n v="0"/>
    <s v="NA"/>
    <s v="NA"/>
    <s v="NA"/>
    <n v="0"/>
    <n v="10"/>
    <n v="2009"/>
    <s v="WD"/>
    <s v="Normal"/>
    <n v="153000"/>
    <m/>
  </r>
  <r>
    <x v="823"/>
    <n v="80"/>
    <s v="RL"/>
    <n v="80"/>
    <n v="9600"/>
    <s v="Pave"/>
    <s v="NA"/>
    <s v="Reg"/>
    <s v="Lvl"/>
    <s v="AllPub"/>
    <s v="Inside"/>
    <s v="Gtl"/>
    <s v="NAmes"/>
    <s v="Norm"/>
    <s v="Norm"/>
    <s v="1Fam"/>
    <x v="4"/>
    <x v="4"/>
    <n v="6"/>
    <n v="1955"/>
    <n v="1972"/>
    <s v="Gable"/>
    <s v="CompShg"/>
    <s v="AsbShng"/>
    <s v="AsbShng"/>
    <s v="BrkFace"/>
    <n v="164"/>
    <s v="TA"/>
    <s v="TA"/>
    <s v="CBlock"/>
    <s v="TA"/>
    <s v="TA"/>
    <s v="Av"/>
    <s v="BLQ"/>
    <n v="674"/>
    <s v="LwQ"/>
    <n v="132"/>
    <n v="350"/>
    <n v="1156"/>
    <s v="GasA"/>
    <s v="Ex"/>
    <s v="Y"/>
    <s v="SBrkr"/>
    <n v="1520"/>
    <n v="0.8717478215427078"/>
    <x v="0"/>
    <n v="0"/>
    <n v="0"/>
    <n v="1520"/>
    <n v="1"/>
    <n v="0"/>
    <n v="1"/>
    <n v="0"/>
    <n v="3"/>
    <n v="1"/>
    <s v="TA"/>
    <n v="7"/>
    <s v="Typ"/>
    <n v="2"/>
    <s v="Gd"/>
    <s v="Basment"/>
    <n v="1955"/>
    <s v="RFn"/>
    <n v="1"/>
    <n v="364"/>
    <s v="TA"/>
    <s v="TA"/>
    <s v="Y"/>
    <n v="0"/>
    <n v="0"/>
    <n v="189"/>
    <n v="0"/>
    <n v="0"/>
    <n v="0"/>
    <s v="NA"/>
    <s v="NA"/>
    <s v="NA"/>
    <n v="0"/>
    <n v="3"/>
    <n v="2010"/>
    <s v="WD"/>
    <s v="Normal"/>
    <n v="153000"/>
    <m/>
  </r>
  <r>
    <x v="824"/>
    <n v="20"/>
    <s v="RL"/>
    <n v="64"/>
    <n v="8712"/>
    <s v="Pave"/>
    <s v="NA"/>
    <s v="IR1"/>
    <s v="Lvl"/>
    <s v="AllPub"/>
    <s v="Inside"/>
    <s v="Gtl"/>
    <s v="NAmes"/>
    <s v="Norm"/>
    <s v="Norm"/>
    <s v="1Fam"/>
    <x v="1"/>
    <x v="6"/>
    <n v="7"/>
    <n v="1957"/>
    <n v="2000"/>
    <s v="Hip"/>
    <s v="CompShg"/>
    <s v="MetalSd"/>
    <s v="MetalSd"/>
    <s v="None"/>
    <n v="0"/>
    <s v="TA"/>
    <s v="Gd"/>
    <s v="CBlock"/>
    <s v="TA"/>
    <s v="TA"/>
    <s v="Mn"/>
    <s v="BLQ"/>
    <n v="860"/>
    <s v="Unf"/>
    <n v="0"/>
    <n v="132"/>
    <n v="992"/>
    <s v="GasA"/>
    <s v="TA"/>
    <s v="Y"/>
    <s v="SBrkr"/>
    <n v="1306"/>
    <n v="0.42173212249266168"/>
    <x v="0"/>
    <n v="0"/>
    <n v="0"/>
    <n v="1306"/>
    <n v="1"/>
    <n v="0"/>
    <n v="1"/>
    <n v="0"/>
    <n v="2"/>
    <n v="1"/>
    <s v="TA"/>
    <n v="5"/>
    <s v="Typ"/>
    <n v="0"/>
    <s v="NA"/>
    <s v="Detchd"/>
    <n v="1968"/>
    <s v="Unf"/>
    <n v="1"/>
    <n v="756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153000"/>
    <m/>
  </r>
  <r>
    <x v="825"/>
    <n v="40"/>
    <s v="RM"/>
    <n v="40"/>
    <n v="5400"/>
    <s v="Pave"/>
    <s v="Pave"/>
    <s v="Reg"/>
    <s v="Lvl"/>
    <s v="AllPub"/>
    <s v="Corner"/>
    <s v="Gtl"/>
    <s v="OldTown"/>
    <s v="Norm"/>
    <s v="Norm"/>
    <s v="1Fam"/>
    <x v="1"/>
    <x v="4"/>
    <n v="7"/>
    <n v="1926"/>
    <n v="2004"/>
    <s v="Gable"/>
    <s v="CompShg"/>
    <s v="MetalSd"/>
    <s v="MetalSd"/>
    <s v="None"/>
    <n v="0"/>
    <s v="TA"/>
    <s v="Gd"/>
    <s v="BrkTil"/>
    <s v="TA"/>
    <s v="TA"/>
    <s v="Mn"/>
    <s v="LwQ"/>
    <n v="370"/>
    <s v="Unf"/>
    <n v="0"/>
    <n v="779"/>
    <n v="1149"/>
    <s v="GasA"/>
    <s v="Gd"/>
    <s v="Y"/>
    <s v="FuseA"/>
    <n v="1149"/>
    <n v="0.68008189678488673"/>
    <x v="0"/>
    <n v="467"/>
    <n v="0"/>
    <n v="1616"/>
    <n v="0"/>
    <n v="0"/>
    <n v="2"/>
    <n v="0"/>
    <n v="3"/>
    <n v="1"/>
    <s v="Gd"/>
    <n v="5"/>
    <s v="Typ"/>
    <n v="0"/>
    <s v="NA"/>
    <s v="Detchd"/>
    <n v="1926"/>
    <s v="Unf"/>
    <n v="1"/>
    <n v="216"/>
    <s v="TA"/>
    <s v="TA"/>
    <s v="Y"/>
    <n v="0"/>
    <n v="0"/>
    <n v="183"/>
    <n v="0"/>
    <n v="0"/>
    <n v="0"/>
    <s v="NA"/>
    <s v="NA"/>
    <s v="NA"/>
    <n v="0"/>
    <n v="10"/>
    <n v="2007"/>
    <s v="WD"/>
    <s v="Normal"/>
    <n v="152000"/>
    <m/>
  </r>
  <r>
    <x v="826"/>
    <n v="50"/>
    <s v="RM"/>
    <n v="75"/>
    <n v="13710"/>
    <s v="Pave"/>
    <s v="NA"/>
    <s v="Reg"/>
    <s v="Lvl"/>
    <s v="AllPub"/>
    <s v="Inside"/>
    <s v="Gtl"/>
    <s v="IDOTRR"/>
    <s v="Norm"/>
    <s v="Norm"/>
    <s v="1Fam"/>
    <x v="3"/>
    <x v="6"/>
    <n v="5"/>
    <n v="1950"/>
    <n v="1950"/>
    <s v="Gable"/>
    <s v="CompShg"/>
    <s v="Wd Sdng"/>
    <s v="Wd Sdng"/>
    <s v="None"/>
    <n v="0"/>
    <s v="TA"/>
    <s v="TA"/>
    <s v="CBlock"/>
    <s v="TA"/>
    <s v="TA"/>
    <s v="No"/>
    <s v="BLQ"/>
    <n v="420"/>
    <s v="Unf"/>
    <n v="0"/>
    <n v="490"/>
    <n v="910"/>
    <s v="GasA"/>
    <s v="TA"/>
    <s v="Y"/>
    <s v="FuseA"/>
    <n v="910"/>
    <n v="0.26145174443239239"/>
    <x v="1"/>
    <n v="648"/>
    <n v="0"/>
    <n v="1558"/>
    <n v="0"/>
    <n v="0"/>
    <n v="1"/>
    <n v="1"/>
    <n v="4"/>
    <n v="1"/>
    <s v="TA"/>
    <n v="6"/>
    <s v="Typ"/>
    <n v="0"/>
    <s v="NA"/>
    <s v="Attchd"/>
    <n v="1950"/>
    <s v="Unf"/>
    <n v="1"/>
    <n v="282"/>
    <s v="TA"/>
    <s v="TA"/>
    <s v="Y"/>
    <n v="289"/>
    <n v="0"/>
    <n v="0"/>
    <n v="0"/>
    <n v="0"/>
    <n v="0"/>
    <s v="NA"/>
    <s v="MnPrv"/>
    <s v="NA"/>
    <n v="0"/>
    <n v="6"/>
    <n v="2007"/>
    <s v="WD"/>
    <s v="Normal"/>
    <n v="152000"/>
    <m/>
  </r>
  <r>
    <x v="827"/>
    <n v="20"/>
    <s v="RL"/>
    <n v="82"/>
    <n v="12464"/>
    <s v="Pave"/>
    <s v="NA"/>
    <s v="IR2"/>
    <s v="Low"/>
    <s v="AllPub"/>
    <s v="Corner"/>
    <s v="Mod"/>
    <s v="CollgCr"/>
    <s v="Norm"/>
    <s v="Norm"/>
    <s v="1Fam"/>
    <x v="1"/>
    <x v="6"/>
    <n v="5"/>
    <n v="1996"/>
    <n v="1996"/>
    <s v="Gable"/>
    <s v="CompShg"/>
    <s v="VinylSd"/>
    <s v="VinylSd"/>
    <s v="None"/>
    <n v="0"/>
    <s v="TA"/>
    <s v="Gd"/>
    <s v="PConc"/>
    <s v="Gd"/>
    <s v="TA"/>
    <s v="No"/>
    <s v="GLQ"/>
    <n v="732"/>
    <s v="Unf"/>
    <n v="0"/>
    <n v="308"/>
    <n v="1040"/>
    <s v="GasA"/>
    <s v="Gd"/>
    <s v="Y"/>
    <s v="SBrkr"/>
    <n v="1040"/>
    <n v="9.7095390792272251E-2"/>
    <x v="1"/>
    <n v="0"/>
    <n v="0"/>
    <n v="1040"/>
    <n v="1"/>
    <n v="0"/>
    <n v="1"/>
    <n v="0"/>
    <n v="3"/>
    <n v="1"/>
    <s v="Gd"/>
    <n v="6"/>
    <s v="Typ"/>
    <n v="0"/>
    <s v="NA"/>
    <s v="Detchd"/>
    <n v="2000"/>
    <s v="Unf"/>
    <n v="2"/>
    <n v="576"/>
    <s v="TA"/>
    <s v="TA"/>
    <s v="Y"/>
    <n v="168"/>
    <n v="0"/>
    <n v="0"/>
    <n v="0"/>
    <n v="0"/>
    <n v="0"/>
    <s v="NA"/>
    <s v="GdPrv"/>
    <s v="NA"/>
    <n v="0"/>
    <n v="11"/>
    <n v="2009"/>
    <s v="WD"/>
    <s v="Normal"/>
    <n v="152000"/>
    <m/>
  </r>
  <r>
    <x v="828"/>
    <n v="60"/>
    <s v="RL"/>
    <n v="80"/>
    <n v="10793"/>
    <s v="Pave"/>
    <s v="NA"/>
    <s v="Reg"/>
    <s v="Lvl"/>
    <s v="AllPub"/>
    <s v="Inside"/>
    <s v="Gtl"/>
    <s v="NWAmes"/>
    <s v="RRAn"/>
    <s v="Norm"/>
    <s v="1Fam"/>
    <x v="0"/>
    <x v="6"/>
    <n v="5"/>
    <n v="1969"/>
    <n v="1969"/>
    <s v="Mansard"/>
    <s v="CompShg"/>
    <s v="WdShing"/>
    <s v="HdBoard"/>
    <s v="BrkFace"/>
    <n v="263"/>
    <s v="TA"/>
    <s v="TA"/>
    <s v="CBlock"/>
    <s v="TA"/>
    <s v="TA"/>
    <s v="No"/>
    <s v="Rec"/>
    <n v="493"/>
    <s v="BLQ"/>
    <n v="287"/>
    <n v="0"/>
    <n v="780"/>
    <s v="GasA"/>
    <s v="Ex"/>
    <s v="Y"/>
    <s v="SBrkr"/>
    <n v="780"/>
    <n v="0.48982478459142997"/>
    <x v="1"/>
    <n v="840"/>
    <n v="0"/>
    <n v="1620"/>
    <n v="0"/>
    <n v="0"/>
    <n v="2"/>
    <n v="1"/>
    <n v="4"/>
    <n v="1"/>
    <s v="TA"/>
    <n v="7"/>
    <s v="Min1"/>
    <n v="0"/>
    <s v="NA"/>
    <s v="Attchd"/>
    <n v="1969"/>
    <s v="Fin"/>
    <n v="2"/>
    <n v="462"/>
    <s v="TA"/>
    <s v="TA"/>
    <s v="Y"/>
    <n v="208"/>
    <n v="0"/>
    <n v="0"/>
    <n v="0"/>
    <n v="0"/>
    <n v="0"/>
    <s v="NA"/>
    <s v="GdWo"/>
    <s v="NA"/>
    <n v="0"/>
    <n v="4"/>
    <n v="2007"/>
    <s v="WD"/>
    <s v="Normal"/>
    <n v="152000"/>
    <m/>
  </r>
  <r>
    <x v="829"/>
    <n v="20"/>
    <s v="RL"/>
    <n v="80"/>
    <n v="10400"/>
    <s v="Pave"/>
    <s v="NA"/>
    <s v="Reg"/>
    <s v="Lvl"/>
    <s v="AllPub"/>
    <s v="Inside"/>
    <s v="Gtl"/>
    <s v="NWAmes"/>
    <s v="Norm"/>
    <s v="Norm"/>
    <s v="1Fam"/>
    <x v="1"/>
    <x v="3"/>
    <n v="5"/>
    <n v="1976"/>
    <n v="1976"/>
    <s v="Gable"/>
    <s v="CompShg"/>
    <s v="HdBoard"/>
    <s v="HdBoard"/>
    <s v="BrkFace"/>
    <n v="189"/>
    <s v="TA"/>
    <s v="TA"/>
    <s v="CBlock"/>
    <s v="Gd"/>
    <s v="TA"/>
    <s v="No"/>
    <s v="Unf"/>
    <n v="0"/>
    <s v="Unf"/>
    <n v="0"/>
    <n v="1090"/>
    <n v="1090"/>
    <s v="GasA"/>
    <s v="TA"/>
    <s v="Y"/>
    <s v="SBrkr"/>
    <n v="1370"/>
    <n v="0.7136790329879743"/>
    <x v="0"/>
    <n v="0"/>
    <n v="0"/>
    <n v="1370"/>
    <n v="0"/>
    <n v="0"/>
    <n v="2"/>
    <n v="0"/>
    <n v="3"/>
    <n v="1"/>
    <s v="TA"/>
    <n v="6"/>
    <s v="Typ"/>
    <n v="1"/>
    <s v="TA"/>
    <s v="Attchd"/>
    <n v="1976"/>
    <s v="RFn"/>
    <n v="2"/>
    <n v="479"/>
    <s v="TA"/>
    <s v="TA"/>
    <s v="Y"/>
    <n v="0"/>
    <n v="0"/>
    <n v="0"/>
    <n v="0"/>
    <n v="0"/>
    <n v="0"/>
    <s v="NA"/>
    <s v="MnPrv"/>
    <s v="NA"/>
    <n v="0"/>
    <n v="6"/>
    <n v="2009"/>
    <s v="WD"/>
    <s v="Family"/>
    <n v="152000"/>
    <m/>
  </r>
  <r>
    <x v="830"/>
    <n v="20"/>
    <s v="RL"/>
    <n v="81"/>
    <n v="9672"/>
    <s v="Pave"/>
    <s v="NA"/>
    <s v="Reg"/>
    <s v="Lvl"/>
    <s v="AllPub"/>
    <s v="Corner"/>
    <s v="Gtl"/>
    <s v="SawyerW"/>
    <s v="Norm"/>
    <s v="Norm"/>
    <s v="1Fam"/>
    <x v="1"/>
    <x v="4"/>
    <n v="5"/>
    <n v="1984"/>
    <n v="1985"/>
    <s v="Hip"/>
    <s v="CompShg"/>
    <s v="HdBoard"/>
    <s v="Plywood"/>
    <s v="None"/>
    <n v="0"/>
    <s v="TA"/>
    <s v="TA"/>
    <s v="PConc"/>
    <s v="Gd"/>
    <s v="TA"/>
    <s v="No"/>
    <s v="GLQ"/>
    <n v="338"/>
    <s v="Unf"/>
    <n v="0"/>
    <n v="702"/>
    <n v="1040"/>
    <s v="GasA"/>
    <s v="TA"/>
    <s v="Y"/>
    <s v="SBrkr"/>
    <n v="1097"/>
    <n v="0.59073452670613269"/>
    <x v="0"/>
    <n v="0"/>
    <n v="0"/>
    <n v="1097"/>
    <n v="0"/>
    <n v="0"/>
    <n v="2"/>
    <n v="0"/>
    <n v="3"/>
    <n v="1"/>
    <s v="TA"/>
    <n v="6"/>
    <s v="Typ"/>
    <n v="0"/>
    <s v="NA"/>
    <s v="Attchd"/>
    <n v="1986"/>
    <s v="Unf"/>
    <n v="2"/>
    <n v="480"/>
    <s v="TA"/>
    <s v="TA"/>
    <s v="Y"/>
    <n v="0"/>
    <n v="0"/>
    <n v="0"/>
    <n v="0"/>
    <n v="0"/>
    <n v="0"/>
    <s v="NA"/>
    <s v="GdPrv"/>
    <s v="NA"/>
    <n v="0"/>
    <n v="5"/>
    <n v="2010"/>
    <s v="WD"/>
    <s v="Normal"/>
    <n v="152000"/>
    <m/>
  </r>
  <r>
    <x v="831"/>
    <n v="20"/>
    <s v="RL"/>
    <s v="NA"/>
    <n v="12772"/>
    <s v="Pave"/>
    <s v="NA"/>
    <s v="IR1"/>
    <s v="Lvl"/>
    <s v="AllPub"/>
    <s v="CulDSac"/>
    <s v="Gtl"/>
    <s v="NAmes"/>
    <s v="Norm"/>
    <s v="Norm"/>
    <s v="1Fam"/>
    <x v="1"/>
    <x v="4"/>
    <n v="8"/>
    <n v="1960"/>
    <n v="1998"/>
    <s v="Hip"/>
    <s v="CompShg"/>
    <s v="MetalSd"/>
    <s v="MetalSd"/>
    <s v="None"/>
    <n v="0"/>
    <s v="TA"/>
    <s v="Gd"/>
    <s v="CBlock"/>
    <s v="TA"/>
    <s v="TA"/>
    <s v="Mn"/>
    <s v="BLQ"/>
    <n v="498"/>
    <s v="Unf"/>
    <n v="0"/>
    <n v="460"/>
    <n v="958"/>
    <s v="GasA"/>
    <s v="TA"/>
    <s v="Y"/>
    <s v="SBrkr"/>
    <n v="958"/>
    <n v="0.26014597290477404"/>
    <x v="1"/>
    <n v="0"/>
    <n v="0"/>
    <n v="958"/>
    <n v="0"/>
    <n v="0"/>
    <n v="1"/>
    <n v="0"/>
    <n v="2"/>
    <n v="1"/>
    <s v="TA"/>
    <n v="5"/>
    <s v="Typ"/>
    <n v="0"/>
    <s v="NA"/>
    <s v="Attchd"/>
    <n v="1960"/>
    <s v="RFn"/>
    <n v="1"/>
    <n v="301"/>
    <s v="TA"/>
    <s v="TA"/>
    <s v="Y"/>
    <n v="0"/>
    <n v="0"/>
    <n v="0"/>
    <n v="0"/>
    <n v="0"/>
    <n v="0"/>
    <s v="NA"/>
    <s v="NA"/>
    <s v="Gar2"/>
    <n v="15500"/>
    <n v="4"/>
    <n v="2007"/>
    <s v="WD"/>
    <s v="Normal"/>
    <n v="151500"/>
    <m/>
  </r>
  <r>
    <x v="832"/>
    <n v="160"/>
    <s v="RM"/>
    <n v="42"/>
    <n v="3964"/>
    <s v="Pave"/>
    <s v="NA"/>
    <s v="Reg"/>
    <s v="Lvl"/>
    <s v="AllPub"/>
    <s v="Inside"/>
    <s v="Gtl"/>
    <s v="MeadowV"/>
    <s v="Norm"/>
    <s v="Norm"/>
    <s v="TwnhsE"/>
    <x v="0"/>
    <x v="4"/>
    <n v="4"/>
    <n v="1973"/>
    <n v="1973"/>
    <s v="Gable"/>
    <s v="CompShg"/>
    <s v="CemntBd"/>
    <s v="CmentBd"/>
    <s v="None"/>
    <n v="0"/>
    <s v="TA"/>
    <s v="TA"/>
    <s v="CBlock"/>
    <s v="Gd"/>
    <s v="TA"/>
    <s v="No"/>
    <s v="ALQ"/>
    <n v="837"/>
    <s v="Unf"/>
    <n v="0"/>
    <n v="105"/>
    <n v="942"/>
    <s v="GasA"/>
    <s v="Gd"/>
    <s v="Y"/>
    <s v="SBrkr"/>
    <n v="1291"/>
    <n v="0.83602796559340653"/>
    <x v="0"/>
    <n v="1230"/>
    <n v="0"/>
    <n v="2521"/>
    <n v="1"/>
    <n v="0"/>
    <n v="2"/>
    <n v="1"/>
    <n v="5"/>
    <n v="1"/>
    <s v="TA"/>
    <n v="10"/>
    <s v="Maj1"/>
    <n v="1"/>
    <s v="Gd"/>
    <s v="Attchd"/>
    <n v="1973"/>
    <s v="Fin"/>
    <n v="2"/>
    <n v="576"/>
    <s v="TA"/>
    <s v="TA"/>
    <s v="Y"/>
    <n v="728"/>
    <n v="20"/>
    <n v="0"/>
    <n v="0"/>
    <n v="0"/>
    <n v="0"/>
    <s v="NA"/>
    <s v="GdPrv"/>
    <s v="NA"/>
    <n v="0"/>
    <n v="6"/>
    <n v="2006"/>
    <s v="WD"/>
    <s v="Normal"/>
    <n v="151400"/>
    <m/>
  </r>
  <r>
    <x v="833"/>
    <n v="80"/>
    <s v="RL"/>
    <n v="88"/>
    <n v="8471"/>
    <s v="Pave"/>
    <s v="NA"/>
    <s v="IR1"/>
    <s v="Lvl"/>
    <s v="AllPub"/>
    <s v="Corner"/>
    <s v="Gtl"/>
    <s v="Sawyer"/>
    <s v="Norm"/>
    <s v="Norm"/>
    <s v="1Fam"/>
    <x v="4"/>
    <x v="4"/>
    <n v="7"/>
    <n v="1977"/>
    <n v="1995"/>
    <s v="Gable"/>
    <s v="CompShg"/>
    <s v="HdBoard"/>
    <s v="Plywood"/>
    <s v="BrkFace"/>
    <n v="46"/>
    <s v="TA"/>
    <s v="TA"/>
    <s v="CBlock"/>
    <s v="Gd"/>
    <s v="Gd"/>
    <s v="Av"/>
    <s v="ALQ"/>
    <n v="506"/>
    <s v="Unf"/>
    <n v="0"/>
    <n v="0"/>
    <n v="506"/>
    <s v="GasA"/>
    <s v="TA"/>
    <s v="Y"/>
    <s v="SBrkr"/>
    <n v="1212"/>
    <n v="0.48087905303223377"/>
    <x v="0"/>
    <n v="0"/>
    <n v="0"/>
    <n v="1212"/>
    <n v="1"/>
    <n v="0"/>
    <n v="1"/>
    <n v="0"/>
    <n v="3"/>
    <n v="1"/>
    <s v="TA"/>
    <n v="6"/>
    <s v="Typ"/>
    <n v="1"/>
    <s v="TA"/>
    <s v="Attchd"/>
    <n v="1978"/>
    <s v="Unf"/>
    <n v="2"/>
    <n v="492"/>
    <s v="TA"/>
    <s v="TA"/>
    <s v="Y"/>
    <n v="292"/>
    <n v="12"/>
    <n v="0"/>
    <n v="0"/>
    <n v="0"/>
    <n v="0"/>
    <s v="NA"/>
    <s v="GdWo"/>
    <s v="NA"/>
    <n v="0"/>
    <n v="7"/>
    <n v="2006"/>
    <s v="WD"/>
    <s v="Normal"/>
    <n v="151000"/>
    <m/>
  </r>
  <r>
    <x v="834"/>
    <n v="160"/>
    <s v="RM"/>
    <n v="24"/>
    <n v="1950"/>
    <s v="Pave"/>
    <s v="NA"/>
    <s v="Reg"/>
    <s v="Lvl"/>
    <s v="AllPub"/>
    <s v="Inside"/>
    <s v="Gtl"/>
    <s v="Blueste"/>
    <s v="Norm"/>
    <s v="Norm"/>
    <s v="Twnhs"/>
    <x v="0"/>
    <x v="4"/>
    <n v="6"/>
    <n v="1980"/>
    <n v="1980"/>
    <s v="Gable"/>
    <s v="CompShg"/>
    <s v="MetalSd"/>
    <s v="MetalSd"/>
    <s v="None"/>
    <n v="0"/>
    <s v="TA"/>
    <s v="Gd"/>
    <s v="CBlock"/>
    <s v="Gd"/>
    <s v="TA"/>
    <s v="No"/>
    <s v="LwQ"/>
    <n v="81"/>
    <s v="GLQ"/>
    <n v="612"/>
    <n v="23"/>
    <n v="716"/>
    <s v="GasA"/>
    <s v="TA"/>
    <s v="Y"/>
    <s v="SBrkr"/>
    <n v="716"/>
    <n v="0.40660373796033933"/>
    <x v="1"/>
    <n v="840"/>
    <n v="0"/>
    <n v="1556"/>
    <n v="1"/>
    <n v="0"/>
    <n v="2"/>
    <n v="1"/>
    <n v="3"/>
    <n v="1"/>
    <s v="TA"/>
    <n v="6"/>
    <s v="Typ"/>
    <n v="1"/>
    <s v="TA"/>
    <s v="Attchd"/>
    <n v="1980"/>
    <s v="Fin"/>
    <n v="2"/>
    <n v="452"/>
    <s v="TA"/>
    <s v="TA"/>
    <s v="Y"/>
    <n v="161"/>
    <n v="0"/>
    <n v="0"/>
    <n v="0"/>
    <n v="0"/>
    <n v="0"/>
    <s v="NA"/>
    <s v="GdPrv"/>
    <s v="NA"/>
    <n v="0"/>
    <n v="7"/>
    <n v="2008"/>
    <s v="COD"/>
    <s v="Normal"/>
    <n v="151000"/>
    <m/>
  </r>
  <r>
    <x v="835"/>
    <n v="160"/>
    <s v="FV"/>
    <n v="30"/>
    <n v="3182"/>
    <s v="Pave"/>
    <s v="Pave"/>
    <s v="Reg"/>
    <s v="Lvl"/>
    <s v="AllPub"/>
    <s v="Inside"/>
    <s v="Gtl"/>
    <s v="Somerst"/>
    <s v="Norm"/>
    <s v="Norm"/>
    <s v="TwnhsE"/>
    <x v="0"/>
    <x v="3"/>
    <n v="5"/>
    <n v="2004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600"/>
    <n v="0.61473724111306993"/>
    <x v="1"/>
    <n v="600"/>
    <n v="0"/>
    <n v="1200"/>
    <n v="0"/>
    <n v="0"/>
    <n v="2"/>
    <n v="1"/>
    <n v="2"/>
    <n v="1"/>
    <s v="Gd"/>
    <n v="4"/>
    <s v="Typ"/>
    <n v="0"/>
    <s v="NA"/>
    <s v="Detchd"/>
    <n v="2004"/>
    <s v="RFn"/>
    <n v="2"/>
    <n v="480"/>
    <s v="TA"/>
    <s v="TA"/>
    <s v="Y"/>
    <n v="0"/>
    <n v="172"/>
    <n v="0"/>
    <n v="0"/>
    <n v="0"/>
    <n v="0"/>
    <s v="NA"/>
    <s v="NA"/>
    <s v="NA"/>
    <n v="0"/>
    <n v="6"/>
    <n v="2010"/>
    <s v="WD"/>
    <s v="Normal"/>
    <n v="151000"/>
    <m/>
  </r>
  <r>
    <x v="836"/>
    <n v="160"/>
    <s v="FV"/>
    <n v="30"/>
    <n v="3180"/>
    <s v="Pave"/>
    <s v="Pave"/>
    <s v="Reg"/>
    <s v="Lvl"/>
    <s v="AllPub"/>
    <s v="Inside"/>
    <s v="Gtl"/>
    <s v="Somerst"/>
    <s v="Norm"/>
    <s v="Norm"/>
    <s v="TwnhsE"/>
    <x v="0"/>
    <x v="3"/>
    <n v="5"/>
    <n v="2005"/>
    <n v="2005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2.915855769415665E-3"/>
    <x v="1"/>
    <n v="600"/>
    <n v="80"/>
    <n v="120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6"/>
    <n v="2006"/>
    <s v="WD"/>
    <s v="Normal"/>
    <n v="151000"/>
    <m/>
  </r>
  <r>
    <x v="837"/>
    <n v="20"/>
    <s v="RL"/>
    <n v="65"/>
    <n v="9750"/>
    <s v="Pave"/>
    <s v="NA"/>
    <s v="Reg"/>
    <s v="Lvl"/>
    <s v="AllPub"/>
    <s v="FR2"/>
    <s v="Gtl"/>
    <s v="NAmes"/>
    <s v="Norm"/>
    <s v="Norm"/>
    <s v="1Fam"/>
    <x v="1"/>
    <x v="4"/>
    <n v="8"/>
    <n v="1969"/>
    <n v="1969"/>
    <s v="Gable"/>
    <s v="CompShg"/>
    <s v="HdBoard"/>
    <s v="HdBoard"/>
    <s v="None"/>
    <n v="0"/>
    <s v="TA"/>
    <s v="TA"/>
    <s v="CBlock"/>
    <s v="Gd"/>
    <s v="TA"/>
    <s v="No"/>
    <s v="ALQ"/>
    <n v="602"/>
    <s v="LwQ"/>
    <n v="438"/>
    <n v="14"/>
    <n v="1054"/>
    <s v="GasA"/>
    <s v="Gd"/>
    <s v="Y"/>
    <s v="SBrkr"/>
    <n v="1054"/>
    <n v="0.35874801491949282"/>
    <x v="1"/>
    <n v="0"/>
    <n v="0"/>
    <n v="1054"/>
    <n v="1"/>
    <n v="0"/>
    <n v="1"/>
    <n v="1"/>
    <n v="3"/>
    <n v="1"/>
    <s v="TA"/>
    <n v="6"/>
    <s v="Typ"/>
    <n v="0"/>
    <s v="NA"/>
    <s v="Attchd"/>
    <n v="1969"/>
    <s v="Unf"/>
    <n v="2"/>
    <n v="460"/>
    <s v="TA"/>
    <s v="TA"/>
    <s v="Y"/>
    <n v="180"/>
    <n v="0"/>
    <n v="0"/>
    <n v="0"/>
    <n v="80"/>
    <n v="0"/>
    <s v="NA"/>
    <s v="NA"/>
    <s v="NA"/>
    <n v="0"/>
    <n v="7"/>
    <n v="2008"/>
    <s v="WD"/>
    <s v="Normal"/>
    <n v="151000"/>
    <m/>
  </r>
  <r>
    <x v="838"/>
    <n v="90"/>
    <s v="RL"/>
    <n v="55"/>
    <n v="12640"/>
    <s v="Pave"/>
    <s v="NA"/>
    <s v="IR1"/>
    <s v="Lvl"/>
    <s v="AllPub"/>
    <s v="Inside"/>
    <s v="Gtl"/>
    <s v="Mitchel"/>
    <s v="Norm"/>
    <s v="Norm"/>
    <s v="Duplex"/>
    <x v="1"/>
    <x v="4"/>
    <n v="5"/>
    <n v="1976"/>
    <n v="1976"/>
    <s v="Gable"/>
    <s v="CompShg"/>
    <s v="Plywood"/>
    <s v="Plywood"/>
    <s v="None"/>
    <n v="0"/>
    <s v="TA"/>
    <s v="TA"/>
    <s v="CBlock"/>
    <s v="TA"/>
    <s v="TA"/>
    <s v="Gd"/>
    <s v="Rec"/>
    <n v="936"/>
    <s v="LwQ"/>
    <n v="396"/>
    <n v="396"/>
    <n v="1728"/>
    <s v="GasA"/>
    <s v="TA"/>
    <s v="Y"/>
    <s v="SBrkr"/>
    <n v="1728"/>
    <n v="0.62443513868724587"/>
    <x v="0"/>
    <n v="0"/>
    <n v="0"/>
    <n v="1728"/>
    <n v="0"/>
    <n v="0"/>
    <n v="2"/>
    <n v="0"/>
    <n v="4"/>
    <n v="2"/>
    <s v="TA"/>
    <n v="8"/>
    <s v="Typ"/>
    <n v="0"/>
    <s v="NA"/>
    <s v="Attchd"/>
    <n v="1976"/>
    <s v="Unf"/>
    <n v="2"/>
    <n v="574"/>
    <s v="TA"/>
    <s v="TA"/>
    <s v="Y"/>
    <n v="40"/>
    <n v="0"/>
    <n v="0"/>
    <n v="0"/>
    <n v="0"/>
    <n v="0"/>
    <s v="NA"/>
    <s v="NA"/>
    <s v="NA"/>
    <n v="0"/>
    <n v="7"/>
    <n v="2006"/>
    <s v="WD"/>
    <s v="Normal"/>
    <n v="150900"/>
    <m/>
  </r>
  <r>
    <x v="839"/>
    <n v="20"/>
    <s v="RL"/>
    <n v="75"/>
    <n v="7388"/>
    <s v="Pave"/>
    <s v="NA"/>
    <s v="Reg"/>
    <s v="Lvl"/>
    <s v="AllPub"/>
    <s v="Corner"/>
    <s v="Gtl"/>
    <s v="NAmes"/>
    <s v="Norm"/>
    <s v="Norm"/>
    <s v="1Fam"/>
    <x v="1"/>
    <x v="6"/>
    <n v="6"/>
    <n v="1959"/>
    <n v="2002"/>
    <s v="Gable"/>
    <s v="CompShg"/>
    <s v="MetalSd"/>
    <s v="MetalSd"/>
    <s v="None"/>
    <n v="0"/>
    <s v="TA"/>
    <s v="TA"/>
    <s v="CBlock"/>
    <s v="TA"/>
    <s v="TA"/>
    <s v="No"/>
    <s v="Rec"/>
    <n v="405"/>
    <s v="Unf"/>
    <n v="0"/>
    <n v="658"/>
    <n v="1063"/>
    <s v="GasA"/>
    <s v="Gd"/>
    <s v="Y"/>
    <s v="SBrkr"/>
    <n v="1327"/>
    <n v="0.81426751528912622"/>
    <x v="0"/>
    <n v="0"/>
    <n v="0"/>
    <n v="1327"/>
    <n v="1"/>
    <n v="0"/>
    <n v="1"/>
    <n v="0"/>
    <n v="3"/>
    <n v="1"/>
    <s v="Gd"/>
    <n v="7"/>
    <s v="Typ"/>
    <n v="0"/>
    <s v="NA"/>
    <s v="Detchd"/>
    <n v="1974"/>
    <s v="Unf"/>
    <n v="2"/>
    <n v="624"/>
    <s v="TA"/>
    <s v="TA"/>
    <s v="Y"/>
    <n v="0"/>
    <n v="0"/>
    <n v="0"/>
    <n v="0"/>
    <n v="0"/>
    <n v="0"/>
    <s v="NA"/>
    <s v="NA"/>
    <s v="NA"/>
    <n v="0"/>
    <n v="7"/>
    <n v="2007"/>
    <s v="WD"/>
    <s v="Normal"/>
    <n v="150750"/>
    <m/>
  </r>
  <r>
    <x v="840"/>
    <n v="20"/>
    <s v="RL"/>
    <n v="61"/>
    <n v="8800"/>
    <s v="Pave"/>
    <s v="NA"/>
    <s v="IR1"/>
    <s v="Lvl"/>
    <s v="AllPub"/>
    <s v="Inside"/>
    <s v="Gtl"/>
    <s v="CollgCr"/>
    <s v="Norm"/>
    <s v="Norm"/>
    <s v="1Fam"/>
    <x v="1"/>
    <x v="6"/>
    <n v="7"/>
    <n v="1977"/>
    <n v="2008"/>
    <s v="Gable"/>
    <s v="CompShg"/>
    <s v="HdBoard"/>
    <s v="HdBoard"/>
    <s v="None"/>
    <n v="0"/>
    <s v="TA"/>
    <s v="TA"/>
    <s v="CBlock"/>
    <s v="Gd"/>
    <s v="TA"/>
    <s v="Mn"/>
    <s v="LwQ"/>
    <n v="532"/>
    <s v="Rec"/>
    <n v="144"/>
    <n v="364"/>
    <n v="1040"/>
    <s v="GasA"/>
    <s v="TA"/>
    <s v="Y"/>
    <s v="SBrkr"/>
    <n v="1040"/>
    <n v="0.11310397977623654"/>
    <x v="1"/>
    <n v="0"/>
    <n v="0"/>
    <n v="1040"/>
    <n v="0"/>
    <n v="0"/>
    <n v="2"/>
    <n v="0"/>
    <n v="3"/>
    <n v="1"/>
    <s v="Gd"/>
    <n v="5"/>
    <s v="Typ"/>
    <n v="0"/>
    <s v="NA"/>
    <s v="Detchd"/>
    <n v="1977"/>
    <s v="Unf"/>
    <n v="2"/>
    <n v="484"/>
    <s v="TA"/>
    <s v="TA"/>
    <s v="Y"/>
    <n v="0"/>
    <n v="0"/>
    <n v="0"/>
    <n v="0"/>
    <n v="288"/>
    <n v="0"/>
    <s v="NA"/>
    <s v="NA"/>
    <s v="NA"/>
    <n v="0"/>
    <n v="9"/>
    <n v="2009"/>
    <s v="WD"/>
    <s v="Normal"/>
    <n v="150500"/>
    <m/>
  </r>
  <r>
    <x v="841"/>
    <n v="20"/>
    <s v="RL"/>
    <n v="69"/>
    <n v="8973"/>
    <s v="Pave"/>
    <s v="NA"/>
    <s v="Reg"/>
    <s v="Lvl"/>
    <s v="AllPub"/>
    <s v="Inside"/>
    <s v="Gtl"/>
    <s v="NAmes"/>
    <s v="Norm"/>
    <s v="Norm"/>
    <s v="1Fam"/>
    <x v="1"/>
    <x v="6"/>
    <n v="7"/>
    <n v="1958"/>
    <n v="1991"/>
    <s v="Gable"/>
    <s v="CompShg"/>
    <s v="Plywood"/>
    <s v="Plywood"/>
    <s v="BrkFace"/>
    <n v="85"/>
    <s v="TA"/>
    <s v="TA"/>
    <s v="CBlock"/>
    <s v="TA"/>
    <s v="TA"/>
    <s v="No"/>
    <s v="Rec"/>
    <n v="567"/>
    <s v="BLQ"/>
    <n v="28"/>
    <n v="413"/>
    <n v="1008"/>
    <s v="GasA"/>
    <s v="TA"/>
    <s v="Y"/>
    <s v="FuseA"/>
    <n v="1053"/>
    <n v="0.10790200918009929"/>
    <x v="1"/>
    <n v="0"/>
    <n v="0"/>
    <n v="1053"/>
    <n v="0"/>
    <n v="1"/>
    <n v="1"/>
    <n v="1"/>
    <n v="3"/>
    <n v="1"/>
    <s v="Ex"/>
    <n v="6"/>
    <s v="Typ"/>
    <n v="0"/>
    <s v="NA"/>
    <s v="2Types"/>
    <n v="1998"/>
    <s v="RFn"/>
    <n v="2"/>
    <n v="750"/>
    <s v="TA"/>
    <s v="TA"/>
    <s v="Y"/>
    <n v="0"/>
    <n v="80"/>
    <n v="0"/>
    <n v="180"/>
    <n v="0"/>
    <n v="0"/>
    <s v="NA"/>
    <s v="MnWw"/>
    <s v="NA"/>
    <n v="0"/>
    <n v="7"/>
    <n v="2006"/>
    <s v="WD"/>
    <s v="Abnorml"/>
    <n v="150000"/>
    <m/>
  </r>
  <r>
    <x v="842"/>
    <n v="20"/>
    <s v="RL"/>
    <s v="NA"/>
    <n v="9991"/>
    <s v="Pave"/>
    <s v="NA"/>
    <s v="IR1"/>
    <s v="Lvl"/>
    <s v="AllPub"/>
    <s v="Corner"/>
    <s v="Gtl"/>
    <s v="Sawyer"/>
    <s v="Feedr"/>
    <s v="Norm"/>
    <s v="1Fam"/>
    <x v="1"/>
    <x v="5"/>
    <n v="4"/>
    <n v="1976"/>
    <n v="1993"/>
    <s v="Gable"/>
    <s v="CompShg"/>
    <s v="Plywood"/>
    <s v="Plywood"/>
    <s v="None"/>
    <n v="0"/>
    <s v="TA"/>
    <s v="TA"/>
    <s v="CBlock"/>
    <s v="TA"/>
    <s v="TA"/>
    <s v="No"/>
    <s v="BLQ"/>
    <n v="1116"/>
    <s v="Unf"/>
    <n v="0"/>
    <n v="165"/>
    <n v="1281"/>
    <s v="GasA"/>
    <s v="Ex"/>
    <s v="Y"/>
    <s v="SBrkr"/>
    <n v="1620"/>
    <n v="0.37273318030901714"/>
    <x v="0"/>
    <n v="0"/>
    <n v="0"/>
    <n v="1620"/>
    <n v="1"/>
    <n v="0"/>
    <n v="2"/>
    <n v="0"/>
    <n v="3"/>
    <n v="1"/>
    <s v="TA"/>
    <n v="8"/>
    <s v="Min1"/>
    <n v="1"/>
    <s v="TA"/>
    <s v="Attchd"/>
    <n v="1993"/>
    <s v="Unf"/>
    <n v="2"/>
    <n v="490"/>
    <s v="TA"/>
    <s v="TA"/>
    <s v="Y"/>
    <n v="120"/>
    <n v="78"/>
    <n v="0"/>
    <n v="0"/>
    <n v="0"/>
    <n v="0"/>
    <s v="NA"/>
    <s v="GdWo"/>
    <s v="NA"/>
    <n v="0"/>
    <n v="6"/>
    <n v="2009"/>
    <s v="WD"/>
    <s v="Normal"/>
    <n v="150000"/>
    <m/>
  </r>
  <r>
    <x v="843"/>
    <n v="20"/>
    <s v="RL"/>
    <n v="90"/>
    <n v="11988"/>
    <s v="Pave"/>
    <s v="NA"/>
    <s v="IR1"/>
    <s v="Lvl"/>
    <s v="AllPub"/>
    <s v="Corner"/>
    <s v="Gtl"/>
    <s v="NAmes"/>
    <s v="Feedr"/>
    <s v="Norm"/>
    <s v="1Fam"/>
    <x v="1"/>
    <x v="4"/>
    <n v="6"/>
    <n v="1957"/>
    <n v="1957"/>
    <s v="Gable"/>
    <s v="CompShg"/>
    <s v="VinylSd"/>
    <s v="VinylSd"/>
    <s v="None"/>
    <n v="0"/>
    <s v="TA"/>
    <s v="TA"/>
    <s v="CBlock"/>
    <s v="TA"/>
    <s v="TA"/>
    <s v="No"/>
    <s v="Rec"/>
    <n v="777"/>
    <s v="Unf"/>
    <n v="0"/>
    <n v="467"/>
    <n v="1244"/>
    <s v="GasA"/>
    <s v="Ex"/>
    <s v="Y"/>
    <s v="FuseA"/>
    <n v="1244"/>
    <n v="0.50723223917497395"/>
    <x v="0"/>
    <n v="0"/>
    <n v="0"/>
    <n v="1244"/>
    <n v="0"/>
    <n v="0"/>
    <n v="1"/>
    <n v="1"/>
    <n v="3"/>
    <n v="1"/>
    <s v="TA"/>
    <n v="6"/>
    <s v="Typ"/>
    <n v="2"/>
    <s v="Gd"/>
    <s v="Attchd"/>
    <n v="1957"/>
    <s v="Unf"/>
    <n v="1"/>
    <n v="336"/>
    <s v="TA"/>
    <s v="TA"/>
    <s v="Y"/>
    <n v="0"/>
    <n v="40"/>
    <n v="0"/>
    <n v="0"/>
    <n v="0"/>
    <n v="0"/>
    <s v="NA"/>
    <s v="NA"/>
    <s v="NA"/>
    <n v="0"/>
    <n v="5"/>
    <n v="2007"/>
    <s v="WD"/>
    <s v="Normal"/>
    <n v="150000"/>
    <m/>
  </r>
  <r>
    <x v="844"/>
    <n v="90"/>
    <s v="RL"/>
    <n v="42"/>
    <n v="7711"/>
    <s v="Pave"/>
    <s v="NA"/>
    <s v="IR1"/>
    <s v="Lvl"/>
    <s v="AllPub"/>
    <s v="Inside"/>
    <s v="Gtl"/>
    <s v="Edwards"/>
    <s v="Norm"/>
    <s v="Norm"/>
    <s v="Duplex"/>
    <x v="1"/>
    <x v="5"/>
    <n v="3"/>
    <n v="1977"/>
    <n v="1977"/>
    <s v="Gable"/>
    <s v="CompShg"/>
    <s v="MetalSd"/>
    <s v="MetalSd"/>
    <s v="None"/>
    <n v="0"/>
    <s v="TA"/>
    <s v="TA"/>
    <s v="PConc"/>
    <s v="Gd"/>
    <s v="TA"/>
    <s v="Gd"/>
    <s v="GLQ"/>
    <n v="1440"/>
    <s v="Unf"/>
    <n v="0"/>
    <n v="0"/>
    <n v="1440"/>
    <s v="GasA"/>
    <s v="TA"/>
    <s v="Y"/>
    <s v="SBrkr"/>
    <n v="1440"/>
    <n v="3.7430048172458652E-2"/>
    <x v="0"/>
    <n v="0"/>
    <n v="0"/>
    <n v="1440"/>
    <n v="2"/>
    <n v="0"/>
    <n v="2"/>
    <n v="0"/>
    <n v="4"/>
    <n v="2"/>
    <s v="TA"/>
    <n v="8"/>
    <s v="Typ"/>
    <n v="0"/>
    <s v="NA"/>
    <s v="NA"/>
    <s v="NA"/>
    <s v="NA"/>
    <n v="0"/>
    <n v="0"/>
    <s v="NA"/>
    <s v="NA"/>
    <s v="N"/>
    <n v="321"/>
    <n v="0"/>
    <n v="0"/>
    <n v="0"/>
    <n v="0"/>
    <n v="0"/>
    <s v="NA"/>
    <s v="NA"/>
    <s v="NA"/>
    <n v="0"/>
    <n v="8"/>
    <n v="2007"/>
    <s v="Oth"/>
    <s v="Abnorml"/>
    <n v="150000"/>
    <m/>
  </r>
  <r>
    <x v="845"/>
    <n v="20"/>
    <s v="RL"/>
    <n v="70"/>
    <n v="9800"/>
    <s v="Pave"/>
    <s v="NA"/>
    <s v="Reg"/>
    <s v="Lvl"/>
    <s v="AllPub"/>
    <s v="Corner"/>
    <s v="Gtl"/>
    <s v="CollgCr"/>
    <s v="Norm"/>
    <s v="Norm"/>
    <s v="1Fam"/>
    <x v="1"/>
    <x v="6"/>
    <n v="7"/>
    <n v="1972"/>
    <n v="1972"/>
    <s v="Gable"/>
    <s v="CompShg"/>
    <s v="VinylSd"/>
    <s v="VinylSd"/>
    <s v="None"/>
    <n v="0"/>
    <s v="TA"/>
    <s v="TA"/>
    <s v="PConc"/>
    <s v="TA"/>
    <s v="TA"/>
    <s v="No"/>
    <s v="ALQ"/>
    <n v="894"/>
    <s v="Unf"/>
    <n v="0"/>
    <n v="0"/>
    <n v="894"/>
    <s v="GasA"/>
    <s v="TA"/>
    <s v="Y"/>
    <s v="SBrkr"/>
    <n v="894"/>
    <n v="0.94957405726062982"/>
    <x v="1"/>
    <n v="0"/>
    <n v="0"/>
    <n v="894"/>
    <n v="1"/>
    <n v="0"/>
    <n v="1"/>
    <n v="0"/>
    <n v="3"/>
    <n v="1"/>
    <s v="TA"/>
    <n v="5"/>
    <s v="Typ"/>
    <n v="0"/>
    <s v="NA"/>
    <s v="Attchd"/>
    <n v="1975"/>
    <s v="Unf"/>
    <n v="2"/>
    <n v="552"/>
    <s v="TA"/>
    <s v="TA"/>
    <s v="Y"/>
    <n v="256"/>
    <n v="0"/>
    <n v="0"/>
    <n v="0"/>
    <n v="0"/>
    <n v="0"/>
    <s v="NA"/>
    <s v="GdWo"/>
    <s v="NA"/>
    <n v="0"/>
    <n v="7"/>
    <n v="2006"/>
    <s v="WD"/>
    <s v="Abnorml"/>
    <n v="149900"/>
    <m/>
  </r>
  <r>
    <x v="846"/>
    <n v="80"/>
    <s v="RL"/>
    <n v="65"/>
    <n v="8385"/>
    <s v="Pave"/>
    <s v="NA"/>
    <s v="Reg"/>
    <s v="Lvl"/>
    <s v="AllPub"/>
    <s v="Inside"/>
    <s v="Gtl"/>
    <s v="CollgCr"/>
    <s v="Norm"/>
    <s v="Norm"/>
    <s v="1Fam"/>
    <x v="4"/>
    <x v="6"/>
    <n v="8"/>
    <n v="1977"/>
    <n v="1977"/>
    <s v="Gable"/>
    <s v="CompShg"/>
    <s v="HdBoard"/>
    <s v="HdBoard"/>
    <s v="BrkFace"/>
    <n v="220"/>
    <s v="Gd"/>
    <s v="TA"/>
    <s v="CBlock"/>
    <s v="Gd"/>
    <s v="Gd"/>
    <s v="Av"/>
    <s v="GLQ"/>
    <n v="595"/>
    <s v="Unf"/>
    <n v="0"/>
    <n v="390"/>
    <n v="985"/>
    <s v="GasA"/>
    <s v="TA"/>
    <s v="Y"/>
    <s v="SBrkr"/>
    <n v="985"/>
    <n v="0.22817812373458646"/>
    <x v="1"/>
    <n v="0"/>
    <n v="0"/>
    <n v="985"/>
    <n v="0"/>
    <n v="0"/>
    <n v="2"/>
    <n v="0"/>
    <n v="3"/>
    <n v="1"/>
    <s v="TA"/>
    <n v="6"/>
    <s v="Typ"/>
    <n v="0"/>
    <s v="NA"/>
    <s v="Attchd"/>
    <n v="1977"/>
    <s v="Unf"/>
    <n v="1"/>
    <n v="328"/>
    <s v="TA"/>
    <s v="TA"/>
    <s v="Y"/>
    <n v="210"/>
    <n v="0"/>
    <n v="0"/>
    <n v="0"/>
    <n v="0"/>
    <n v="0"/>
    <s v="NA"/>
    <s v="NA"/>
    <s v="NA"/>
    <n v="0"/>
    <n v="11"/>
    <n v="2008"/>
    <s v="WD"/>
    <s v="Normal"/>
    <n v="149900"/>
    <m/>
  </r>
  <r>
    <x v="847"/>
    <n v="20"/>
    <s v="RL"/>
    <n v="134"/>
    <n v="17755"/>
    <s v="Pave"/>
    <s v="NA"/>
    <s v="Reg"/>
    <s v="Lvl"/>
    <s v="AllPub"/>
    <s v="Inside"/>
    <s v="Gtl"/>
    <s v="Edwards"/>
    <s v="Norm"/>
    <s v="Norm"/>
    <s v="1Fam"/>
    <x v="1"/>
    <x v="6"/>
    <n v="4"/>
    <n v="1959"/>
    <n v="1959"/>
    <s v="Gable"/>
    <s v="CompShg"/>
    <s v="HdBoard"/>
    <s v="Plywood"/>
    <s v="BrkFace"/>
    <n v="132"/>
    <s v="TA"/>
    <s v="TA"/>
    <s v="CBlock"/>
    <s v="TA"/>
    <s v="TA"/>
    <s v="No"/>
    <s v="BLQ"/>
    <n v="176"/>
    <s v="Unf"/>
    <n v="0"/>
    <n v="1290"/>
    <n v="1466"/>
    <s v="GasA"/>
    <s v="TA"/>
    <s v="Y"/>
    <s v="SBrkr"/>
    <n v="1466"/>
    <n v="0.84106011562416783"/>
    <x v="0"/>
    <n v="0"/>
    <n v="0"/>
    <n v="1466"/>
    <n v="0"/>
    <n v="0"/>
    <n v="1"/>
    <n v="1"/>
    <n v="3"/>
    <n v="1"/>
    <s v="Fa"/>
    <n v="6"/>
    <s v="Typ"/>
    <n v="2"/>
    <s v="Gd"/>
    <s v="Attchd"/>
    <n v="1959"/>
    <s v="Fin"/>
    <n v="2"/>
    <n v="528"/>
    <s v="TA"/>
    <s v="TA"/>
    <s v="Y"/>
    <n v="0"/>
    <n v="140"/>
    <n v="0"/>
    <n v="0"/>
    <n v="100"/>
    <n v="0"/>
    <s v="NA"/>
    <s v="NA"/>
    <s v="NA"/>
    <n v="0"/>
    <n v="11"/>
    <n v="2006"/>
    <s v="WD"/>
    <s v="Normal"/>
    <n v="149900"/>
    <m/>
  </r>
  <r>
    <x v="848"/>
    <n v="20"/>
    <s v="RL"/>
    <s v="NA"/>
    <n v="12537"/>
    <s v="Pave"/>
    <s v="NA"/>
    <s v="IR1"/>
    <s v="Lvl"/>
    <s v="AllPub"/>
    <s v="CulDSac"/>
    <s v="Gtl"/>
    <s v="NAmes"/>
    <s v="Norm"/>
    <s v="Norm"/>
    <s v="1Fam"/>
    <x v="1"/>
    <x v="6"/>
    <n v="6"/>
    <n v="1971"/>
    <n v="2008"/>
    <s v="Gable"/>
    <s v="CompShg"/>
    <s v="VinylSd"/>
    <s v="VinylSd"/>
    <s v="None"/>
    <n v="0"/>
    <s v="TA"/>
    <s v="TA"/>
    <s v="CBlock"/>
    <s v="TA"/>
    <s v="TA"/>
    <s v="No"/>
    <s v="GLQ"/>
    <n v="734"/>
    <s v="Unf"/>
    <n v="0"/>
    <n v="344"/>
    <n v="1078"/>
    <s v="GasA"/>
    <s v="Ex"/>
    <s v="Y"/>
    <s v="SBrkr"/>
    <n v="1078"/>
    <n v="0.65329962283757737"/>
    <x v="1"/>
    <n v="0"/>
    <n v="0"/>
    <n v="1078"/>
    <n v="1"/>
    <n v="0"/>
    <n v="1"/>
    <n v="1"/>
    <n v="3"/>
    <n v="1"/>
    <s v="TA"/>
    <n v="6"/>
    <s v="Typ"/>
    <n v="1"/>
    <s v="Fa"/>
    <s v="Attchd"/>
    <n v="1971"/>
    <s v="Fin"/>
    <n v="2"/>
    <n v="500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49900"/>
    <m/>
  </r>
  <r>
    <x v="849"/>
    <n v="20"/>
    <s v="RM"/>
    <n v="90"/>
    <n v="7407"/>
    <s v="Pave"/>
    <s v="NA"/>
    <s v="Reg"/>
    <s v="Lvl"/>
    <s v="AllPub"/>
    <s v="Inside"/>
    <s v="Gtl"/>
    <s v="OldTown"/>
    <s v="Artery"/>
    <s v="Norm"/>
    <s v="1Fam"/>
    <x v="1"/>
    <x v="4"/>
    <n v="7"/>
    <n v="1957"/>
    <n v="1996"/>
    <s v="Gable"/>
    <s v="CompShg"/>
    <s v="MetalSd"/>
    <s v="MetalSd"/>
    <s v="None"/>
    <n v="0"/>
    <s v="TA"/>
    <s v="TA"/>
    <s v="CBlock"/>
    <s v="TA"/>
    <s v="TA"/>
    <s v="No"/>
    <s v="GLQ"/>
    <n v="600"/>
    <s v="Unf"/>
    <n v="0"/>
    <n v="312"/>
    <n v="912"/>
    <s v="GasA"/>
    <s v="TA"/>
    <s v="Y"/>
    <s v="FuseA"/>
    <n v="1236"/>
    <n v="0.84252778505157222"/>
    <x v="0"/>
    <n v="0"/>
    <n v="0"/>
    <n v="1236"/>
    <n v="1"/>
    <n v="0"/>
    <n v="1"/>
    <n v="0"/>
    <n v="2"/>
    <n v="1"/>
    <s v="TA"/>
    <n v="6"/>
    <s v="Typ"/>
    <n v="0"/>
    <s v="NA"/>
    <s v="Attchd"/>
    <n v="1957"/>
    <s v="Unf"/>
    <n v="2"/>
    <n v="923"/>
    <s v="TA"/>
    <s v="TA"/>
    <s v="Y"/>
    <n v="0"/>
    <n v="158"/>
    <n v="158"/>
    <n v="0"/>
    <n v="0"/>
    <n v="0"/>
    <s v="NA"/>
    <s v="MnPrv"/>
    <s v="NA"/>
    <n v="0"/>
    <n v="4"/>
    <n v="2010"/>
    <s v="WD"/>
    <s v="Normal"/>
    <n v="149700"/>
    <m/>
  </r>
  <r>
    <x v="850"/>
    <n v="60"/>
    <s v="RL"/>
    <n v="74"/>
    <n v="7844"/>
    <s v="Pave"/>
    <s v="NA"/>
    <s v="Reg"/>
    <s v="Lvl"/>
    <s v="AllPub"/>
    <s v="Inside"/>
    <s v="Gtl"/>
    <s v="Sawyer"/>
    <s v="Norm"/>
    <s v="Norm"/>
    <s v="1Fam"/>
    <x v="0"/>
    <x v="4"/>
    <n v="7"/>
    <n v="1978"/>
    <n v="1978"/>
    <s v="Hip"/>
    <s v="CompShg"/>
    <s v="HdBoard"/>
    <s v="HdBoard"/>
    <s v="BrkFace"/>
    <n v="203"/>
    <s v="TA"/>
    <s v="TA"/>
    <s v="CBlock"/>
    <s v="TA"/>
    <s v="TA"/>
    <s v="No"/>
    <s v="ALQ"/>
    <n v="209"/>
    <s v="Unf"/>
    <n v="0"/>
    <n v="463"/>
    <n v="672"/>
    <s v="GasA"/>
    <s v="TA"/>
    <s v="Y"/>
    <s v="SBrkr"/>
    <n v="672"/>
    <n v="0.35886158447040895"/>
    <x v="1"/>
    <n v="728"/>
    <n v="0"/>
    <n v="1400"/>
    <n v="0"/>
    <n v="0"/>
    <n v="1"/>
    <n v="1"/>
    <n v="3"/>
    <n v="1"/>
    <s v="TA"/>
    <n v="6"/>
    <s v="Typ"/>
    <n v="1"/>
    <s v="TA"/>
    <s v="Attchd"/>
    <n v="1978"/>
    <s v="Fin"/>
    <n v="2"/>
    <n v="440"/>
    <s v="TA"/>
    <s v="TA"/>
    <s v="Y"/>
    <n v="0"/>
    <n v="0"/>
    <n v="0"/>
    <n v="0"/>
    <n v="0"/>
    <n v="0"/>
    <s v="NA"/>
    <s v="NA"/>
    <s v="NA"/>
    <n v="0"/>
    <n v="3"/>
    <n v="2006"/>
    <s v="WD"/>
    <s v="Normal"/>
    <n v="149500"/>
    <m/>
  </r>
  <r>
    <x v="851"/>
    <n v="20"/>
    <s v="RL"/>
    <n v="128"/>
    <n v="12160"/>
    <s v="Pave"/>
    <s v="NA"/>
    <s v="Reg"/>
    <s v="Lvl"/>
    <s v="AllPub"/>
    <s v="Inside"/>
    <s v="Gtl"/>
    <s v="NAmes"/>
    <s v="Feedr"/>
    <s v="Norm"/>
    <s v="1Fam"/>
    <x v="1"/>
    <x v="4"/>
    <n v="4"/>
    <n v="1953"/>
    <n v="1953"/>
    <s v="Hip"/>
    <s v="CompShg"/>
    <s v="Wd Sdng"/>
    <s v="Wd Sdng"/>
    <s v="BrkFace"/>
    <n v="90"/>
    <s v="TA"/>
    <s v="TA"/>
    <s v="CBlock"/>
    <s v="TA"/>
    <s v="TA"/>
    <s v="No"/>
    <s v="BLQ"/>
    <n v="1024"/>
    <s v="Unf"/>
    <n v="0"/>
    <n v="481"/>
    <n v="1505"/>
    <s v="GasA"/>
    <s v="Ex"/>
    <s v="Y"/>
    <s v="SBrkr"/>
    <n v="1505"/>
    <n v="0.91943603471085167"/>
    <x v="0"/>
    <n v="0"/>
    <n v="0"/>
    <n v="1505"/>
    <n v="1"/>
    <n v="0"/>
    <n v="1"/>
    <n v="0"/>
    <n v="2"/>
    <n v="1"/>
    <s v="TA"/>
    <n v="6"/>
    <s v="Typ"/>
    <n v="1"/>
    <s v="TA"/>
    <s v="Attchd"/>
    <n v="1953"/>
    <s v="RFn"/>
    <n v="2"/>
    <n v="505"/>
    <s v="TA"/>
    <s v="TA"/>
    <s v="Y"/>
    <n v="0"/>
    <n v="0"/>
    <n v="0"/>
    <n v="162"/>
    <n v="0"/>
    <n v="0"/>
    <s v="NA"/>
    <s v="NA"/>
    <s v="NA"/>
    <n v="0"/>
    <n v="2"/>
    <n v="2009"/>
    <s v="WD"/>
    <s v="Normal"/>
    <n v="149500"/>
    <m/>
  </r>
  <r>
    <x v="852"/>
    <n v="20"/>
    <s v="RL"/>
    <s v="NA"/>
    <n v="8544"/>
    <s v="Pave"/>
    <s v="NA"/>
    <s v="IR1"/>
    <s v="Lvl"/>
    <s v="AllPub"/>
    <s v="CulDSac"/>
    <s v="Gtl"/>
    <s v="Sawyer"/>
    <s v="Norm"/>
    <s v="Norm"/>
    <s v="1Fam"/>
    <x v="1"/>
    <x v="6"/>
    <n v="6"/>
    <n v="1966"/>
    <n v="2006"/>
    <s v="Gable"/>
    <s v="CompShg"/>
    <s v="HdBoard"/>
    <s v="HdBoard"/>
    <s v="None"/>
    <n v="0"/>
    <s v="TA"/>
    <s v="TA"/>
    <s v="CBlock"/>
    <s v="TA"/>
    <s v="TA"/>
    <s v="No"/>
    <s v="Unf"/>
    <n v="0"/>
    <s v="Unf"/>
    <n v="0"/>
    <n v="1228"/>
    <n v="1228"/>
    <s v="GasA"/>
    <s v="Gd"/>
    <s v="Y"/>
    <s v="SBrkr"/>
    <n v="1228"/>
    <n v="0.26927423182400445"/>
    <x v="0"/>
    <n v="0"/>
    <n v="0"/>
    <n v="1228"/>
    <n v="0"/>
    <n v="0"/>
    <n v="1"/>
    <n v="1"/>
    <n v="3"/>
    <n v="1"/>
    <s v="Gd"/>
    <n v="6"/>
    <s v="Typ"/>
    <n v="0"/>
    <s v="NA"/>
    <s v="Attchd"/>
    <n v="1966"/>
    <s v="Unf"/>
    <n v="1"/>
    <n v="271"/>
    <s v="TA"/>
    <s v="TA"/>
    <s v="Y"/>
    <n v="0"/>
    <n v="65"/>
    <n v="0"/>
    <n v="0"/>
    <n v="0"/>
    <n v="0"/>
    <s v="NA"/>
    <s v="MnPrv"/>
    <s v="NA"/>
    <n v="0"/>
    <n v="6"/>
    <n v="2008"/>
    <s v="WD"/>
    <s v="Normal"/>
    <n v="149350"/>
    <m/>
  </r>
  <r>
    <x v="853"/>
    <n v="120"/>
    <s v="RM"/>
    <s v="NA"/>
    <n v="4426"/>
    <s v="Pave"/>
    <s v="NA"/>
    <s v="Reg"/>
    <s v="Lvl"/>
    <s v="AllPub"/>
    <s v="Inside"/>
    <s v="Gtl"/>
    <s v="CollgCr"/>
    <s v="Norm"/>
    <s v="Norm"/>
    <s v="TwnhsE"/>
    <x v="1"/>
    <x v="4"/>
    <n v="5"/>
    <n v="2004"/>
    <n v="2004"/>
    <s v="Gable"/>
    <s v="CompShg"/>
    <s v="VinylSd"/>
    <s v="VinylSd"/>
    <s v="BrkFace"/>
    <n v="147"/>
    <s v="Gd"/>
    <s v="TA"/>
    <s v="PConc"/>
    <s v="Gd"/>
    <s v="TA"/>
    <s v="Av"/>
    <s v="GLQ"/>
    <n v="697"/>
    <s v="Unf"/>
    <n v="0"/>
    <n v="151"/>
    <n v="848"/>
    <s v="GasA"/>
    <s v="Ex"/>
    <s v="Y"/>
    <s v="SBrkr"/>
    <n v="848"/>
    <n v="0.9519623378801696"/>
    <x v="1"/>
    <n v="0"/>
    <n v="0"/>
    <n v="848"/>
    <n v="1"/>
    <n v="0"/>
    <n v="1"/>
    <n v="0"/>
    <n v="1"/>
    <n v="1"/>
    <s v="Gd"/>
    <n v="3"/>
    <s v="Typ"/>
    <n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5"/>
    <n v="2008"/>
    <s v="WD"/>
    <s v="Normal"/>
    <n v="149300"/>
    <m/>
  </r>
  <r>
    <x v="854"/>
    <n v="20"/>
    <s v="RL"/>
    <s v="NA"/>
    <n v="11241"/>
    <s v="Pave"/>
    <s v="NA"/>
    <s v="IR1"/>
    <s v="Lvl"/>
    <s v="AllPub"/>
    <s v="CulDSac"/>
    <s v="Gtl"/>
    <s v="NAmes"/>
    <s v="Norm"/>
    <s v="Norm"/>
    <s v="1Fam"/>
    <x v="1"/>
    <x v="4"/>
    <n v="7"/>
    <n v="1970"/>
    <n v="1970"/>
    <s v="Gable"/>
    <s v="CompShg"/>
    <s v="Wd Sdng"/>
    <s v="Wd Sdng"/>
    <s v="BrkFace"/>
    <n v="180"/>
    <s v="TA"/>
    <s v="TA"/>
    <s v="CBlock"/>
    <s v="TA"/>
    <s v="TA"/>
    <s v="No"/>
    <s v="ALQ"/>
    <n v="578"/>
    <s v="Unf"/>
    <n v="0"/>
    <n v="426"/>
    <n v="1004"/>
    <s v="GasA"/>
    <s v="Ex"/>
    <s v="Y"/>
    <s v="SBrkr"/>
    <n v="1004"/>
    <n v="0.25688317315743259"/>
    <x v="1"/>
    <n v="0"/>
    <n v="0"/>
    <n v="1004"/>
    <n v="1"/>
    <n v="0"/>
    <n v="1"/>
    <n v="0"/>
    <n v="2"/>
    <n v="1"/>
    <s v="TA"/>
    <n v="5"/>
    <s v="Typ"/>
    <n v="1"/>
    <s v="TA"/>
    <s v="Attchd"/>
    <n v="1970"/>
    <s v="Fin"/>
    <n v="2"/>
    <n v="480"/>
    <s v="TA"/>
    <s v="TA"/>
    <s v="Y"/>
    <n v="0"/>
    <n v="0"/>
    <n v="0"/>
    <n v="0"/>
    <n v="0"/>
    <n v="0"/>
    <s v="NA"/>
    <s v="NA"/>
    <s v="Shed"/>
    <n v="700"/>
    <n v="3"/>
    <n v="2010"/>
    <s v="WD"/>
    <s v="Normal"/>
    <n v="149000"/>
    <m/>
  </r>
  <r>
    <x v="855"/>
    <n v="120"/>
    <s v="RM"/>
    <s v="NA"/>
    <n v="4438"/>
    <s v="Pave"/>
    <s v="NA"/>
    <s v="Reg"/>
    <s v="Lvl"/>
    <s v="AllPub"/>
    <s v="Inside"/>
    <s v="Gtl"/>
    <s v="CollgCr"/>
    <s v="Norm"/>
    <s v="Norm"/>
    <s v="TwnhsE"/>
    <x v="1"/>
    <x v="4"/>
    <n v="5"/>
    <n v="2004"/>
    <n v="2004"/>
    <s v="Gable"/>
    <s v="CompShg"/>
    <s v="VinylSd"/>
    <s v="VinylSd"/>
    <s v="BrkFace"/>
    <n v="205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.90947463092134362"/>
    <x v="1"/>
    <n v="0"/>
    <n v="0"/>
    <n v="848"/>
    <n v="1"/>
    <n v="0"/>
    <n v="1"/>
    <n v="0"/>
    <n v="1"/>
    <n v="1"/>
    <s v="Gd"/>
    <n v="3"/>
    <s v="Typ"/>
    <n v="1"/>
    <s v="Gd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1"/>
    <n v="2008"/>
    <s v="WD"/>
    <s v="Normal"/>
    <n v="149000"/>
    <m/>
  </r>
  <r>
    <x v="856"/>
    <n v="70"/>
    <s v="RL"/>
    <n v="60"/>
    <n v="7200"/>
    <s v="Pave"/>
    <s v="NA"/>
    <s v="Reg"/>
    <s v="HLS"/>
    <s v="AllPub"/>
    <s v="Inside"/>
    <s v="Mod"/>
    <s v="Crawfor"/>
    <s v="Norm"/>
    <s v="Norm"/>
    <s v="1Fam"/>
    <x v="0"/>
    <x v="3"/>
    <n v="6"/>
    <n v="1931"/>
    <n v="2000"/>
    <s v="Gable"/>
    <s v="CompShg"/>
    <s v="Stucco"/>
    <s v="Wd Shng"/>
    <s v="None"/>
    <n v="0"/>
    <s v="TA"/>
    <s v="Fa"/>
    <s v="BrkTil"/>
    <s v="Gd"/>
    <s v="TA"/>
    <s v="No"/>
    <s v="Unf"/>
    <n v="0"/>
    <s v="Unf"/>
    <n v="0"/>
    <n v="776"/>
    <n v="776"/>
    <s v="GasA"/>
    <s v="TA"/>
    <s v="Y"/>
    <s v="SBrkr"/>
    <n v="851"/>
    <n v="0.60550306443330393"/>
    <x v="1"/>
    <n v="651"/>
    <n v="0"/>
    <n v="1502"/>
    <n v="0"/>
    <n v="0"/>
    <n v="1"/>
    <n v="1"/>
    <n v="3"/>
    <n v="1"/>
    <s v="TA"/>
    <n v="6"/>
    <s v="Typ"/>
    <n v="1"/>
    <s v="Gd"/>
    <s v="Attchd"/>
    <n v="1931"/>
    <s v="RFn"/>
    <n v="1"/>
    <n v="270"/>
    <s v="TA"/>
    <s v="TA"/>
    <s v="P"/>
    <n v="0"/>
    <n v="0"/>
    <n v="112"/>
    <n v="0"/>
    <n v="0"/>
    <n v="0"/>
    <s v="NA"/>
    <s v="MnPrv"/>
    <s v="NA"/>
    <n v="0"/>
    <n v="2"/>
    <n v="2008"/>
    <s v="WD"/>
    <s v="Normal"/>
    <n v="149000"/>
    <m/>
  </r>
  <r>
    <x v="857"/>
    <n v="50"/>
    <s v="RM"/>
    <n v="52"/>
    <n v="6240"/>
    <s v="Pave"/>
    <s v="NA"/>
    <s v="Reg"/>
    <s v="Lvl"/>
    <s v="AllPub"/>
    <s v="Inside"/>
    <s v="Gtl"/>
    <s v="BrkSide"/>
    <s v="Norm"/>
    <s v="Norm"/>
    <s v="1Fam"/>
    <x v="3"/>
    <x v="6"/>
    <n v="6"/>
    <n v="1928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42"/>
    <n v="1042"/>
    <s v="GasA"/>
    <s v="Ex"/>
    <s v="Y"/>
    <s v="SBrkr"/>
    <n v="1042"/>
    <n v="2.3201531544687626E-2"/>
    <x v="1"/>
    <n v="534"/>
    <n v="0"/>
    <n v="1576"/>
    <n v="0"/>
    <n v="0"/>
    <n v="1"/>
    <n v="0"/>
    <n v="3"/>
    <n v="1"/>
    <s v="TA"/>
    <n v="8"/>
    <s v="Typ"/>
    <n v="1"/>
    <s v="Gd"/>
    <s v="Detchd"/>
    <n v="1928"/>
    <s v="Unf"/>
    <n v="1"/>
    <n v="225"/>
    <s v="TA"/>
    <s v="TA"/>
    <s v="Y"/>
    <n v="0"/>
    <n v="0"/>
    <n v="0"/>
    <n v="0"/>
    <n v="0"/>
    <n v="0"/>
    <s v="NA"/>
    <s v="NA"/>
    <s v="NA"/>
    <n v="0"/>
    <n v="8"/>
    <n v="2006"/>
    <s v="WD"/>
    <s v="Family"/>
    <n v="149000"/>
    <m/>
  </r>
  <r>
    <x v="858"/>
    <n v="160"/>
    <s v="FV"/>
    <s v="NA"/>
    <n v="5105"/>
    <s v="Pave"/>
    <s v="NA"/>
    <s v="IR2"/>
    <s v="Lvl"/>
    <s v="AllPub"/>
    <s v="FR2"/>
    <s v="Gtl"/>
    <s v="Somerst"/>
    <s v="Norm"/>
    <s v="Norm"/>
    <s v="TwnhsE"/>
    <x v="0"/>
    <x v="3"/>
    <n v="5"/>
    <n v="2004"/>
    <n v="2004"/>
    <s v="Gable"/>
    <s v="CompShg"/>
    <s v="MetalSd"/>
    <s v="MetalSd"/>
    <s v="None"/>
    <n v="0"/>
    <s v="Gd"/>
    <s v="TA"/>
    <s v="PConc"/>
    <s v="Gd"/>
    <s v="TA"/>
    <s v="No"/>
    <s v="GLQ"/>
    <n v="239"/>
    <s v="Unf"/>
    <n v="0"/>
    <n v="312"/>
    <n v="551"/>
    <s v="GasA"/>
    <s v="Ex"/>
    <s v="Y"/>
    <s v="SBrkr"/>
    <n v="551"/>
    <n v="0.52107272518949388"/>
    <x v="1"/>
    <n v="551"/>
    <n v="0"/>
    <n v="1102"/>
    <n v="0"/>
    <n v="0"/>
    <n v="2"/>
    <n v="1"/>
    <n v="2"/>
    <n v="1"/>
    <s v="Gd"/>
    <n v="4"/>
    <s v="Typ"/>
    <n v="0"/>
    <s v="NA"/>
    <s v="Detchd"/>
    <n v="2004"/>
    <s v="Unf"/>
    <n v="2"/>
    <n v="480"/>
    <s v="TA"/>
    <s v="TA"/>
    <s v="Y"/>
    <n v="0"/>
    <n v="60"/>
    <n v="0"/>
    <n v="0"/>
    <n v="0"/>
    <n v="0"/>
    <s v="NA"/>
    <s v="NA"/>
    <s v="NA"/>
    <n v="0"/>
    <n v="3"/>
    <n v="2007"/>
    <s v="WD"/>
    <s v="Normal"/>
    <n v="148800"/>
    <m/>
  </r>
  <r>
    <x v="859"/>
    <n v="160"/>
    <s v="RL"/>
    <n v="24"/>
    <n v="2280"/>
    <s v="Pave"/>
    <s v="NA"/>
    <s v="Reg"/>
    <s v="Lvl"/>
    <s v="AllPub"/>
    <s v="FR2"/>
    <s v="Gtl"/>
    <s v="NPkVill"/>
    <s v="Norm"/>
    <s v="Norm"/>
    <s v="Twnhs"/>
    <x v="0"/>
    <x v="4"/>
    <n v="6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566"/>
    <s v="Unf"/>
    <n v="0"/>
    <n v="289"/>
    <n v="855"/>
    <s v="GasA"/>
    <s v="TA"/>
    <s v="Y"/>
    <s v="SBrkr"/>
    <n v="855"/>
    <n v="0.47033078164643438"/>
    <x v="1"/>
    <n v="601"/>
    <n v="0"/>
    <n v="1456"/>
    <n v="0"/>
    <n v="0"/>
    <n v="2"/>
    <n v="1"/>
    <n v="3"/>
    <n v="1"/>
    <s v="TA"/>
    <n v="7"/>
    <s v="Typ"/>
    <n v="1"/>
    <s v="TA"/>
    <s v="Attchd"/>
    <n v="1976"/>
    <s v="Unf"/>
    <n v="2"/>
    <n v="440"/>
    <s v="TA"/>
    <s v="TA"/>
    <s v="Y"/>
    <n v="87"/>
    <n v="0"/>
    <n v="0"/>
    <n v="0"/>
    <n v="0"/>
    <n v="0"/>
    <s v="NA"/>
    <s v="NA"/>
    <s v="NA"/>
    <n v="0"/>
    <n v="7"/>
    <n v="2009"/>
    <s v="WD"/>
    <s v="Normal"/>
    <n v="148500"/>
    <m/>
  </r>
  <r>
    <x v="860"/>
    <n v="160"/>
    <s v="RL"/>
    <n v="24"/>
    <n v="2289"/>
    <s v="Pave"/>
    <s v="NA"/>
    <s v="Reg"/>
    <s v="Lvl"/>
    <s v="AllPub"/>
    <s v="Inside"/>
    <s v="Gtl"/>
    <s v="NPkVill"/>
    <s v="Norm"/>
    <s v="Norm"/>
    <s v="Twnhs"/>
    <x v="0"/>
    <x v="4"/>
    <n v="6"/>
    <n v="1978"/>
    <n v="1978"/>
    <s v="Gable"/>
    <s v="CompShg"/>
    <s v="Plywood"/>
    <s v="Brk Cmn"/>
    <s v="None"/>
    <n v="0"/>
    <s v="TA"/>
    <s v="TA"/>
    <s v="CBlock"/>
    <s v="TA"/>
    <s v="TA"/>
    <s v="No"/>
    <s v="ALQ"/>
    <n v="311"/>
    <s v="Unf"/>
    <n v="0"/>
    <n v="544"/>
    <n v="855"/>
    <s v="GasA"/>
    <s v="TA"/>
    <s v="Y"/>
    <s v="SBrkr"/>
    <n v="855"/>
    <n v="0.72979009225599967"/>
    <x v="1"/>
    <n v="586"/>
    <n v="0"/>
    <n v="1441"/>
    <n v="0"/>
    <n v="0"/>
    <n v="2"/>
    <n v="1"/>
    <n v="3"/>
    <n v="1"/>
    <s v="TA"/>
    <n v="7"/>
    <s v="Typ"/>
    <n v="1"/>
    <s v="TA"/>
    <s v="Attchd"/>
    <n v="1978"/>
    <s v="Unf"/>
    <n v="2"/>
    <n v="440"/>
    <s v="TA"/>
    <s v="TA"/>
    <s v="Y"/>
    <n v="28"/>
    <n v="0"/>
    <n v="0"/>
    <n v="0"/>
    <n v="0"/>
    <n v="0"/>
    <s v="NA"/>
    <s v="NA"/>
    <s v="NA"/>
    <n v="0"/>
    <n v="4"/>
    <n v="2009"/>
    <s v="WD"/>
    <s v="Normal"/>
    <n v="148500"/>
    <m/>
  </r>
  <r>
    <x v="861"/>
    <n v="20"/>
    <s v="RL"/>
    <s v="NA"/>
    <n v="8750"/>
    <s v="Pave"/>
    <s v="NA"/>
    <s v="IR1"/>
    <s v="Lvl"/>
    <s v="AllPub"/>
    <s v="Inside"/>
    <s v="Gtl"/>
    <s v="NAmes"/>
    <s v="Norm"/>
    <s v="Norm"/>
    <s v="1Fam"/>
    <x v="1"/>
    <x v="6"/>
    <n v="6"/>
    <n v="1970"/>
    <n v="1970"/>
    <s v="Gable"/>
    <s v="CompShg"/>
    <s v="MetalSd"/>
    <s v="MetalSd"/>
    <s v="BrkFace"/>
    <n v="76"/>
    <s v="TA"/>
    <s v="TA"/>
    <s v="CBlock"/>
    <s v="TA"/>
    <s v="TA"/>
    <s v="No"/>
    <s v="BLQ"/>
    <n v="828"/>
    <s v="Unf"/>
    <n v="0"/>
    <n v="174"/>
    <n v="1002"/>
    <s v="GasA"/>
    <s v="TA"/>
    <s v="Y"/>
    <s v="SBrkr"/>
    <n v="1002"/>
    <n v="8.6140074352560769E-2"/>
    <x v="1"/>
    <n v="0"/>
    <n v="0"/>
    <n v="1002"/>
    <n v="1"/>
    <n v="0"/>
    <n v="1"/>
    <n v="0"/>
    <n v="3"/>
    <n v="1"/>
    <s v="TA"/>
    <n v="5"/>
    <s v="Typ"/>
    <n v="0"/>
    <s v="NA"/>
    <s v="Detchd"/>
    <n v="1973"/>
    <s v="Unf"/>
    <n v="2"/>
    <n v="902"/>
    <s v="TA"/>
    <s v="TA"/>
    <s v="Y"/>
    <n v="0"/>
    <n v="0"/>
    <n v="0"/>
    <n v="0"/>
    <n v="0"/>
    <n v="0"/>
    <s v="NA"/>
    <s v="MnPrv"/>
    <s v="NA"/>
    <n v="0"/>
    <n v="8"/>
    <n v="2009"/>
    <s v="WD"/>
    <s v="Normal"/>
    <n v="148500"/>
    <m/>
  </r>
  <r>
    <x v="862"/>
    <n v="20"/>
    <s v="RL"/>
    <n v="73"/>
    <n v="8760"/>
    <s v="Pave"/>
    <s v="NA"/>
    <s v="Reg"/>
    <s v="Lvl"/>
    <s v="AllPub"/>
    <s v="Inside"/>
    <s v="Gtl"/>
    <s v="NAmes"/>
    <s v="Norm"/>
    <s v="Norm"/>
    <s v="1Fam"/>
    <x v="1"/>
    <x v="4"/>
    <n v="6"/>
    <n v="1959"/>
    <n v="1959"/>
    <s v="Hip"/>
    <s v="CompShg"/>
    <s v="MetalSd"/>
    <s v="MetalSd"/>
    <s v="BrkFace"/>
    <n v="220"/>
    <s v="TA"/>
    <s v="TA"/>
    <s v="CBlock"/>
    <s v="TA"/>
    <s v="TA"/>
    <s v="No"/>
    <s v="Unf"/>
    <n v="0"/>
    <s v="Unf"/>
    <n v="0"/>
    <n v="1194"/>
    <n v="1194"/>
    <s v="GasA"/>
    <s v="TA"/>
    <s v="Y"/>
    <s v="SBrkr"/>
    <n v="1194"/>
    <n v="0.25959140063718389"/>
    <x v="0"/>
    <n v="0"/>
    <n v="0"/>
    <n v="1194"/>
    <n v="1"/>
    <n v="0"/>
    <n v="1"/>
    <n v="0"/>
    <n v="3"/>
    <n v="1"/>
    <s v="TA"/>
    <n v="6"/>
    <s v="Typ"/>
    <n v="0"/>
    <s v="NA"/>
    <s v="Attchd"/>
    <n v="1959"/>
    <s v="RFn"/>
    <n v="1"/>
    <n v="312"/>
    <s v="TA"/>
    <s v="TA"/>
    <s v="Y"/>
    <n v="0"/>
    <n v="0"/>
    <n v="120"/>
    <n v="0"/>
    <n v="0"/>
    <n v="0"/>
    <s v="NA"/>
    <s v="NA"/>
    <s v="NA"/>
    <n v="0"/>
    <n v="4"/>
    <n v="2010"/>
    <s v="WD"/>
    <s v="Normal"/>
    <n v="148000"/>
    <m/>
  </r>
  <r>
    <x v="863"/>
    <n v="20"/>
    <s v="RL"/>
    <s v="NA"/>
    <n v="7917"/>
    <s v="Pave"/>
    <s v="NA"/>
    <s v="IR1"/>
    <s v="Lvl"/>
    <s v="AllPub"/>
    <s v="Corner"/>
    <s v="Gtl"/>
    <s v="Edwards"/>
    <s v="Norm"/>
    <s v="Norm"/>
    <s v="1Fam"/>
    <x v="1"/>
    <x v="4"/>
    <n v="7"/>
    <n v="1976"/>
    <n v="1976"/>
    <s v="Hip"/>
    <s v="CompShg"/>
    <s v="HdBoard"/>
    <s v="HdBoard"/>
    <s v="BrkFace"/>
    <n v="174"/>
    <s v="TA"/>
    <s v="Gd"/>
    <s v="CBlock"/>
    <s v="TA"/>
    <s v="Gd"/>
    <s v="No"/>
    <s v="BLQ"/>
    <n v="751"/>
    <s v="Unf"/>
    <n v="0"/>
    <n v="392"/>
    <n v="1143"/>
    <s v="GasA"/>
    <s v="TA"/>
    <s v="Y"/>
    <s v="SBrkr"/>
    <n v="1113"/>
    <n v="0.34047200466924787"/>
    <x v="0"/>
    <n v="0"/>
    <n v="0"/>
    <n v="1113"/>
    <n v="1"/>
    <n v="0"/>
    <n v="1"/>
    <n v="1"/>
    <n v="3"/>
    <n v="1"/>
    <s v="TA"/>
    <n v="6"/>
    <s v="Typ"/>
    <n v="1"/>
    <s v="Fa"/>
    <s v="Attchd"/>
    <n v="1987"/>
    <s v="RFn"/>
    <n v="1"/>
    <n v="504"/>
    <s v="TA"/>
    <s v="Gd"/>
    <s v="Y"/>
    <n v="370"/>
    <n v="30"/>
    <n v="0"/>
    <n v="0"/>
    <n v="0"/>
    <n v="0"/>
    <s v="NA"/>
    <s v="GdPrv"/>
    <s v="NA"/>
    <n v="0"/>
    <n v="5"/>
    <n v="2007"/>
    <s v="WD"/>
    <s v="Normal"/>
    <n v="148000"/>
    <m/>
  </r>
  <r>
    <x v="864"/>
    <n v="85"/>
    <s v="RL"/>
    <n v="57"/>
    <n v="8846"/>
    <s v="Pave"/>
    <s v="NA"/>
    <s v="IR1"/>
    <s v="Lvl"/>
    <s v="AllPub"/>
    <s v="CulDSac"/>
    <s v="Gtl"/>
    <s v="CollgCr"/>
    <s v="Norm"/>
    <s v="Norm"/>
    <s v="1Fam"/>
    <x v="6"/>
    <x v="6"/>
    <n v="5"/>
    <n v="1996"/>
    <n v="1996"/>
    <s v="Gable"/>
    <s v="CompShg"/>
    <s v="VinylSd"/>
    <s v="VinylSd"/>
    <s v="None"/>
    <n v="0"/>
    <s v="Gd"/>
    <s v="TA"/>
    <s v="PConc"/>
    <s v="Gd"/>
    <s v="TA"/>
    <s v="Av"/>
    <s v="GLQ"/>
    <n v="298"/>
    <s v="Unf"/>
    <n v="0"/>
    <n v="572"/>
    <n v="870"/>
    <s v="GasA"/>
    <s v="Ex"/>
    <s v="Y"/>
    <s v="SBrkr"/>
    <n v="914"/>
    <n v="9.887354701940998E-2"/>
    <x v="1"/>
    <n v="0"/>
    <n v="0"/>
    <n v="914"/>
    <n v="0"/>
    <n v="0"/>
    <n v="1"/>
    <n v="0"/>
    <n v="2"/>
    <n v="1"/>
    <s v="TA"/>
    <n v="5"/>
    <s v="Typ"/>
    <n v="0"/>
    <s v="NA"/>
    <s v="Detchd"/>
    <n v="1998"/>
    <s v="Unf"/>
    <n v="2"/>
    <n v="576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48000"/>
    <m/>
  </r>
  <r>
    <x v="865"/>
    <n v="180"/>
    <s v="RM"/>
    <n v="35"/>
    <n v="3675"/>
    <s v="Pave"/>
    <s v="NA"/>
    <s v="Reg"/>
    <s v="Lvl"/>
    <s v="AllPub"/>
    <s v="Inside"/>
    <s v="Gtl"/>
    <s v="Edwards"/>
    <s v="Norm"/>
    <s v="Norm"/>
    <s v="TwnhsE"/>
    <x v="4"/>
    <x v="4"/>
    <n v="5"/>
    <n v="2005"/>
    <n v="2005"/>
    <s v="Gable"/>
    <s v="CompShg"/>
    <s v="VinylSd"/>
    <s v="VinylSd"/>
    <s v="BrkFace"/>
    <n v="80"/>
    <s v="TA"/>
    <s v="TA"/>
    <s v="PConc"/>
    <s v="Gd"/>
    <s v="TA"/>
    <s v="Gd"/>
    <s v="GLQ"/>
    <n v="459"/>
    <s v="Unf"/>
    <n v="0"/>
    <n v="88"/>
    <n v="547"/>
    <s v="GasA"/>
    <s v="Ex"/>
    <s v="Y"/>
    <s v="SBrkr"/>
    <n v="1072"/>
    <n v="0.49302477617268037"/>
    <x v="1"/>
    <n v="0"/>
    <n v="0"/>
    <n v="1072"/>
    <n v="1"/>
    <n v="0"/>
    <n v="1"/>
    <n v="0"/>
    <n v="2"/>
    <n v="1"/>
    <s v="TA"/>
    <n v="5"/>
    <s v="Typ"/>
    <n v="0"/>
    <s v="NA"/>
    <s v="Basment"/>
    <n v="2005"/>
    <s v="RFn"/>
    <n v="2"/>
    <n v="525"/>
    <s v="TA"/>
    <s v="TA"/>
    <s v="Y"/>
    <n v="0"/>
    <n v="28"/>
    <n v="0"/>
    <n v="0"/>
    <n v="0"/>
    <n v="0"/>
    <s v="NA"/>
    <s v="NA"/>
    <s v="NA"/>
    <n v="0"/>
    <n v="6"/>
    <n v="2008"/>
    <s v="WD"/>
    <s v="Normal"/>
    <n v="148000"/>
    <m/>
  </r>
  <r>
    <x v="866"/>
    <n v="80"/>
    <s v="RL"/>
    <s v="NA"/>
    <n v="10395"/>
    <s v="Pave"/>
    <s v="NA"/>
    <s v="IR1"/>
    <s v="Lvl"/>
    <s v="AllPub"/>
    <s v="FR2"/>
    <s v="Gtl"/>
    <s v="NWAmes"/>
    <s v="Norm"/>
    <s v="Norm"/>
    <s v="1Fam"/>
    <x v="4"/>
    <x v="4"/>
    <n v="6"/>
    <n v="1978"/>
    <n v="1978"/>
    <s v="Gable"/>
    <s v="CompShg"/>
    <s v="HdBoard"/>
    <s v="HdBoard"/>
    <s v="BrkFace"/>
    <n v="233"/>
    <s v="TA"/>
    <s v="TA"/>
    <s v="CBlock"/>
    <s v="Gd"/>
    <s v="TA"/>
    <s v="Av"/>
    <s v="ALQ"/>
    <n v="605"/>
    <s v="Unf"/>
    <n v="0"/>
    <n v="427"/>
    <n v="1032"/>
    <s v="GasA"/>
    <s v="TA"/>
    <s v="Y"/>
    <s v="SBrkr"/>
    <n v="1032"/>
    <n v="0.44242399632608331"/>
    <x v="1"/>
    <n v="0"/>
    <n v="0"/>
    <n v="1032"/>
    <n v="0"/>
    <n v="1"/>
    <n v="2"/>
    <n v="0"/>
    <n v="3"/>
    <n v="1"/>
    <s v="TA"/>
    <n v="6"/>
    <s v="Typ"/>
    <n v="1"/>
    <s v="TA"/>
    <s v="Attchd"/>
    <n v="1978"/>
    <s v="Unf"/>
    <n v="2"/>
    <n v="564"/>
    <s v="TA"/>
    <s v="TA"/>
    <s v="Y"/>
    <n v="0"/>
    <n v="0"/>
    <n v="0"/>
    <n v="0"/>
    <n v="0"/>
    <n v="0"/>
    <s v="NA"/>
    <s v="MnPrv"/>
    <s v="Shed"/>
    <n v="500"/>
    <n v="7"/>
    <n v="2007"/>
    <s v="WD"/>
    <s v="Normal"/>
    <n v="148000"/>
    <m/>
  </r>
  <r>
    <x v="867"/>
    <n v="85"/>
    <s v="RL"/>
    <n v="88"/>
    <n v="11782"/>
    <s v="Pave"/>
    <s v="NA"/>
    <s v="IR1"/>
    <s v="Lvl"/>
    <s v="AllPub"/>
    <s v="Inside"/>
    <s v="Gtl"/>
    <s v="Sawyer"/>
    <s v="Norm"/>
    <s v="Norm"/>
    <s v="1Fam"/>
    <x v="6"/>
    <x v="6"/>
    <n v="7"/>
    <n v="1961"/>
    <n v="1995"/>
    <s v="Gable"/>
    <s v="CompShg"/>
    <s v="HdBoard"/>
    <s v="HdBoard"/>
    <s v="None"/>
    <n v="0"/>
    <s v="TA"/>
    <s v="TA"/>
    <s v="CBlock"/>
    <s v="TA"/>
    <s v="TA"/>
    <s v="Av"/>
    <s v="ALQ"/>
    <n v="899"/>
    <s v="Unf"/>
    <n v="0"/>
    <n v="210"/>
    <n v="1109"/>
    <s v="GasA"/>
    <s v="TA"/>
    <s v="Y"/>
    <s v="SBrkr"/>
    <n v="1155"/>
    <n v="0.56368938860437834"/>
    <x v="0"/>
    <n v="0"/>
    <n v="0"/>
    <n v="1155"/>
    <n v="1"/>
    <n v="0"/>
    <n v="1"/>
    <n v="0"/>
    <n v="3"/>
    <n v="1"/>
    <s v="Gd"/>
    <n v="6"/>
    <s v="Min2"/>
    <n v="0"/>
    <s v="NA"/>
    <s v="Detchd"/>
    <n v="1987"/>
    <s v="Unf"/>
    <n v="2"/>
    <n v="576"/>
    <s v="TA"/>
    <s v="TA"/>
    <s v="Y"/>
    <n v="192"/>
    <n v="0"/>
    <n v="0"/>
    <n v="0"/>
    <n v="0"/>
    <n v="0"/>
    <s v="NA"/>
    <s v="MnPrv"/>
    <s v="Shed"/>
    <n v="400"/>
    <n v="6"/>
    <n v="2010"/>
    <s v="WD"/>
    <s v="Normal"/>
    <n v="148000"/>
    <m/>
  </r>
  <r>
    <x v="868"/>
    <n v="20"/>
    <s v="RL"/>
    <n v="75"/>
    <n v="11235"/>
    <s v="Pave"/>
    <s v="NA"/>
    <s v="Reg"/>
    <s v="Lvl"/>
    <s v="AllPub"/>
    <s v="Inside"/>
    <s v="Gtl"/>
    <s v="Sawyer"/>
    <s v="Norm"/>
    <s v="Norm"/>
    <s v="1Fam"/>
    <x v="1"/>
    <x v="5"/>
    <n v="5"/>
    <n v="1963"/>
    <n v="1979"/>
    <s v="Gable"/>
    <s v="CompShg"/>
    <s v="HdBoard"/>
    <s v="HdBoard"/>
    <s v="BrkFace"/>
    <n v="51"/>
    <s v="TA"/>
    <s v="TA"/>
    <s v="CBlock"/>
    <s v="TA"/>
    <s v="TA"/>
    <s v="No"/>
    <s v="Rec"/>
    <n v="547"/>
    <s v="Unf"/>
    <n v="0"/>
    <n v="504"/>
    <n v="1051"/>
    <s v="GasA"/>
    <s v="Gd"/>
    <s v="Y"/>
    <s v="SBrkr"/>
    <n v="1382"/>
    <n v="0.12376115914167474"/>
    <x v="0"/>
    <n v="0"/>
    <n v="0"/>
    <n v="1382"/>
    <n v="0"/>
    <n v="0"/>
    <n v="1"/>
    <n v="1"/>
    <n v="3"/>
    <n v="1"/>
    <s v="TA"/>
    <n v="6"/>
    <s v="Typ"/>
    <n v="1"/>
    <s v="Po"/>
    <s v="Attchd"/>
    <n v="1974"/>
    <s v="Unf"/>
    <n v="2"/>
    <n v="459"/>
    <s v="TA"/>
    <s v="TA"/>
    <s v="Y"/>
    <n v="0"/>
    <n v="82"/>
    <n v="0"/>
    <n v="0"/>
    <n v="0"/>
    <n v="0"/>
    <s v="NA"/>
    <s v="NA"/>
    <s v="NA"/>
    <n v="0"/>
    <n v="10"/>
    <n v="2006"/>
    <s v="WD"/>
    <s v="Normal"/>
    <n v="148000"/>
    <m/>
  </r>
  <r>
    <x v="869"/>
    <n v="20"/>
    <s v="RL"/>
    <n v="75"/>
    <n v="9937"/>
    <s v="Pave"/>
    <s v="NA"/>
    <s v="Reg"/>
    <s v="Lvl"/>
    <s v="AllPub"/>
    <s v="Inside"/>
    <s v="Gtl"/>
    <s v="Edwards"/>
    <s v="Norm"/>
    <s v="Norm"/>
    <s v="1Fam"/>
    <x v="1"/>
    <x v="6"/>
    <n v="6"/>
    <n v="1965"/>
    <n v="1965"/>
    <s v="Gable"/>
    <s v="CompShg"/>
    <s v="HdBoard"/>
    <s v="HdBoard"/>
    <s v="None"/>
    <n v="0"/>
    <s v="Gd"/>
    <s v="TA"/>
    <s v="CBlock"/>
    <s v="TA"/>
    <s v="TA"/>
    <s v="No"/>
    <s v="BLQ"/>
    <n v="830"/>
    <s v="LwQ"/>
    <n v="290"/>
    <n v="136"/>
    <n v="1256"/>
    <s v="GasA"/>
    <s v="Gd"/>
    <s v="Y"/>
    <s v="SBrkr"/>
    <n v="1256"/>
    <n v="0.86325634691659703"/>
    <x v="0"/>
    <n v="0"/>
    <n v="0"/>
    <n v="1256"/>
    <n v="1"/>
    <n v="0"/>
    <n v="1"/>
    <n v="1"/>
    <n v="3"/>
    <n v="1"/>
    <s v="TA"/>
    <n v="6"/>
    <s v="Typ"/>
    <n v="0"/>
    <s v="NA"/>
    <s v="Attchd"/>
    <n v="1965"/>
    <s v="Fin"/>
    <n v="1"/>
    <n v="276"/>
    <s v="TA"/>
    <s v="TA"/>
    <s v="Y"/>
    <n v="736"/>
    <n v="68"/>
    <n v="0"/>
    <n v="0"/>
    <n v="0"/>
    <n v="0"/>
    <s v="NA"/>
    <s v="NA"/>
    <s v="NA"/>
    <n v="0"/>
    <n v="6"/>
    <n v="2008"/>
    <s v="WD"/>
    <s v="Normal"/>
    <n v="147500"/>
    <m/>
  </r>
  <r>
    <x v="870"/>
    <n v="160"/>
    <s v="FV"/>
    <n v="24"/>
    <n v="2544"/>
    <s v="Pave"/>
    <s v="Pave"/>
    <s v="Reg"/>
    <s v="Lvl"/>
    <s v="AllPub"/>
    <s v="Inside"/>
    <s v="Gtl"/>
    <s v="Somerst"/>
    <s v="Norm"/>
    <s v="Norm"/>
    <s v="Twnhs"/>
    <x v="0"/>
    <x v="3"/>
    <n v="5"/>
    <n v="2005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2.5968559789150247E-2"/>
    <x v="1"/>
    <n v="623"/>
    <n v="80"/>
    <n v="1223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7"/>
    <n v="2006"/>
    <s v="WD"/>
    <s v="Normal"/>
    <n v="147400"/>
    <m/>
  </r>
  <r>
    <x v="871"/>
    <n v="70"/>
    <s v="RM"/>
    <n v="59"/>
    <n v="10690"/>
    <s v="Pave"/>
    <s v="NA"/>
    <s v="Reg"/>
    <s v="Lvl"/>
    <s v="AllPub"/>
    <s v="Inside"/>
    <s v="Gtl"/>
    <s v="IDOTRR"/>
    <s v="Norm"/>
    <s v="Norm"/>
    <s v="1Fam"/>
    <x v="0"/>
    <x v="6"/>
    <n v="7"/>
    <n v="1920"/>
    <n v="1997"/>
    <s v="Hip"/>
    <s v="CompShg"/>
    <s v="VinylSd"/>
    <s v="VinylSd"/>
    <s v="None"/>
    <n v="0"/>
    <s v="TA"/>
    <s v="Gd"/>
    <s v="CBlock"/>
    <s v="TA"/>
    <s v="Fa"/>
    <s v="No"/>
    <s v="Rec"/>
    <n v="456"/>
    <s v="Unf"/>
    <n v="0"/>
    <n v="216"/>
    <n v="672"/>
    <s v="GasA"/>
    <s v="Gd"/>
    <s v="Y"/>
    <s v="FuseA"/>
    <n v="672"/>
    <n v="0.61338140403175434"/>
    <x v="1"/>
    <n v="672"/>
    <n v="0"/>
    <n v="1344"/>
    <n v="0"/>
    <n v="0"/>
    <n v="1"/>
    <n v="0"/>
    <n v="3"/>
    <n v="1"/>
    <s v="TA"/>
    <n v="6"/>
    <s v="Typ"/>
    <n v="0"/>
    <s v="NA"/>
    <s v="Detchd"/>
    <n v="1964"/>
    <s v="Unf"/>
    <n v="1"/>
    <n v="468"/>
    <s v="TA"/>
    <s v="Fa"/>
    <s v="Y"/>
    <n v="0"/>
    <n v="128"/>
    <n v="218"/>
    <n v="0"/>
    <n v="0"/>
    <n v="0"/>
    <s v="NA"/>
    <s v="NA"/>
    <s v="NA"/>
    <n v="0"/>
    <n v="7"/>
    <n v="2009"/>
    <s v="WD"/>
    <s v="Normal"/>
    <n v="147000"/>
    <m/>
  </r>
  <r>
    <x v="872"/>
    <n v="20"/>
    <s v="RL"/>
    <n v="80"/>
    <n v="9600"/>
    <s v="Pave"/>
    <s v="NA"/>
    <s v="Reg"/>
    <s v="Lvl"/>
    <s v="AllPub"/>
    <s v="Inside"/>
    <s v="Gtl"/>
    <s v="NAmes"/>
    <s v="Norm"/>
    <s v="Norm"/>
    <s v="1Fam"/>
    <x v="1"/>
    <x v="6"/>
    <n v="7"/>
    <n v="1950"/>
    <n v="2007"/>
    <s v="Gable"/>
    <s v="CompShg"/>
    <s v="MetalSd"/>
    <s v="MetalSd"/>
    <s v="None"/>
    <n v="0"/>
    <s v="Gd"/>
    <s v="TA"/>
    <s v="CBlock"/>
    <s v="TA"/>
    <s v="TA"/>
    <s v="No"/>
    <s v="ALQ"/>
    <n v="607"/>
    <s v="Unf"/>
    <n v="0"/>
    <n v="506"/>
    <n v="1113"/>
    <s v="GasA"/>
    <s v="Gd"/>
    <s v="Y"/>
    <s v="SBrkr"/>
    <n v="1113"/>
    <n v="0.23463846533177912"/>
    <x v="0"/>
    <n v="0"/>
    <n v="0"/>
    <n v="1113"/>
    <n v="0"/>
    <n v="0"/>
    <n v="1"/>
    <n v="0"/>
    <n v="3"/>
    <n v="1"/>
    <s v="Gd"/>
    <n v="5"/>
    <s v="Typ"/>
    <n v="1"/>
    <s v="Gd"/>
    <s v="Attchd"/>
    <n v="1950"/>
    <s v="Unf"/>
    <n v="1"/>
    <n v="264"/>
    <s v="TA"/>
    <s v="TA"/>
    <s v="Y"/>
    <n v="0"/>
    <n v="80"/>
    <n v="120"/>
    <n v="0"/>
    <n v="0"/>
    <n v="0"/>
    <s v="NA"/>
    <s v="NA"/>
    <s v="NA"/>
    <n v="0"/>
    <n v="7"/>
    <n v="2009"/>
    <s v="WD"/>
    <s v="Normal"/>
    <n v="147000"/>
    <m/>
  </r>
  <r>
    <x v="873"/>
    <n v="160"/>
    <s v="RL"/>
    <n v="24"/>
    <n v="2308"/>
    <s v="Pave"/>
    <s v="NA"/>
    <s v="Reg"/>
    <s v="Lvl"/>
    <s v="AllPub"/>
    <s v="Inside"/>
    <s v="Gtl"/>
    <s v="NPkVill"/>
    <s v="Norm"/>
    <s v="Norm"/>
    <s v="TwnhsE"/>
    <x v="0"/>
    <x v="4"/>
    <n v="5"/>
    <n v="1974"/>
    <n v="1974"/>
    <s v="Gable"/>
    <s v="CompShg"/>
    <s v="Plywood"/>
    <s v="Brk Cmn"/>
    <s v="None"/>
    <n v="0"/>
    <s v="TA"/>
    <s v="TA"/>
    <s v="CBlock"/>
    <s v="TA"/>
    <s v="TA"/>
    <s v="No"/>
    <s v="ALQ"/>
    <n v="257"/>
    <s v="Rec"/>
    <n v="495"/>
    <n v="103"/>
    <n v="855"/>
    <s v="GasA"/>
    <s v="TA"/>
    <s v="Y"/>
    <s v="SBrkr"/>
    <n v="855"/>
    <n v="0.69590377761470157"/>
    <x v="1"/>
    <n v="467"/>
    <n v="0"/>
    <n v="1322"/>
    <n v="0"/>
    <n v="1"/>
    <n v="2"/>
    <n v="1"/>
    <n v="3"/>
    <n v="1"/>
    <s v="TA"/>
    <n v="6"/>
    <s v="Typ"/>
    <n v="1"/>
    <s v="Fa"/>
    <s v="Attchd"/>
    <n v="1974"/>
    <s v="Unf"/>
    <n v="2"/>
    <n v="440"/>
    <s v="TA"/>
    <s v="TA"/>
    <s v="Y"/>
    <n v="260"/>
    <n v="0"/>
    <n v="0"/>
    <n v="0"/>
    <n v="0"/>
    <n v="0"/>
    <s v="NA"/>
    <s v="NA"/>
    <s v="NA"/>
    <n v="0"/>
    <n v="6"/>
    <n v="2009"/>
    <s v="WD"/>
    <s v="Normal"/>
    <n v="147000"/>
    <m/>
  </r>
  <r>
    <x v="874"/>
    <n v="20"/>
    <s v="RL"/>
    <n v="70"/>
    <n v="8402"/>
    <s v="Pave"/>
    <s v="NA"/>
    <s v="Reg"/>
    <s v="Lvl"/>
    <s v="AllPub"/>
    <s v="Inside"/>
    <s v="Gtl"/>
    <s v="Mitchel"/>
    <s v="Feedr"/>
    <s v="Norm"/>
    <s v="1Fam"/>
    <x v="1"/>
    <x v="6"/>
    <n v="5"/>
    <n v="2007"/>
    <n v="2007"/>
    <s v="Gable"/>
    <s v="CompShg"/>
    <s v="VinylSd"/>
    <s v="VinylSd"/>
    <s v="None"/>
    <n v="0"/>
    <s v="TA"/>
    <s v="TA"/>
    <s v="PConc"/>
    <s v="Gd"/>
    <s v="TA"/>
    <s v="No"/>
    <s v="ALQ"/>
    <n v="206"/>
    <s v="Unf"/>
    <n v="0"/>
    <n v="914"/>
    <n v="1120"/>
    <s v="GasA"/>
    <s v="Ex"/>
    <s v="Y"/>
    <s v="SBrkr"/>
    <n v="1120"/>
    <n v="0.597753202529688"/>
    <x v="0"/>
    <n v="0"/>
    <n v="0"/>
    <n v="1120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0"/>
    <n v="30"/>
    <n v="0"/>
    <n v="0"/>
    <n v="0"/>
    <n v="0"/>
    <s v="NA"/>
    <s v="NA"/>
    <s v="NA"/>
    <n v="0"/>
    <n v="12"/>
    <n v="2007"/>
    <s v="New"/>
    <s v="Partial"/>
    <n v="147000"/>
    <m/>
  </r>
  <r>
    <x v="875"/>
    <n v="80"/>
    <s v="RL"/>
    <s v="NA"/>
    <n v="10970"/>
    <s v="Pave"/>
    <s v="NA"/>
    <s v="IR1"/>
    <s v="Low"/>
    <s v="AllPub"/>
    <s v="Inside"/>
    <s v="Mod"/>
    <s v="CollgCr"/>
    <s v="Norm"/>
    <s v="Norm"/>
    <s v="1Fam"/>
    <x v="4"/>
    <x v="4"/>
    <n v="6"/>
    <n v="1978"/>
    <n v="1978"/>
    <s v="Gable"/>
    <s v="CompShg"/>
    <s v="Plywood"/>
    <s v="HdBoard"/>
    <s v="None"/>
    <n v="0"/>
    <s v="TA"/>
    <s v="TA"/>
    <s v="CBlock"/>
    <s v="Gd"/>
    <s v="Gd"/>
    <s v="Gd"/>
    <s v="GLQ"/>
    <n v="505"/>
    <s v="LwQ"/>
    <n v="435"/>
    <n v="0"/>
    <n v="940"/>
    <s v="GasA"/>
    <s v="TA"/>
    <s v="Y"/>
    <s v="SBrkr"/>
    <n v="1026"/>
    <n v="0.43502470297726514"/>
    <x v="1"/>
    <n v="0"/>
    <n v="0"/>
    <n v="1026"/>
    <n v="1"/>
    <n v="0"/>
    <n v="1"/>
    <n v="0"/>
    <n v="3"/>
    <n v="1"/>
    <s v="TA"/>
    <n v="5"/>
    <s v="Typ"/>
    <n v="0"/>
    <s v="NA"/>
    <s v="Detchd"/>
    <n v="1981"/>
    <s v="Unf"/>
    <n v="2"/>
    <n v="576"/>
    <s v="TA"/>
    <s v="Fa"/>
    <s v="Y"/>
    <n v="0"/>
    <n v="0"/>
    <n v="34"/>
    <n v="0"/>
    <n v="0"/>
    <n v="0"/>
    <s v="NA"/>
    <s v="MnPrv"/>
    <s v="NA"/>
    <n v="0"/>
    <n v="10"/>
    <n v="2008"/>
    <s v="WD"/>
    <s v="Normal"/>
    <n v="147000"/>
    <m/>
  </r>
  <r>
    <x v="876"/>
    <n v="85"/>
    <s v="RL"/>
    <n v="73"/>
    <n v="9069"/>
    <s v="Pave"/>
    <s v="NA"/>
    <s v="Reg"/>
    <s v="Lvl"/>
    <s v="AllPub"/>
    <s v="Inside"/>
    <s v="Gtl"/>
    <s v="SawyerW"/>
    <s v="Norm"/>
    <s v="Norm"/>
    <s v="1Fam"/>
    <x v="6"/>
    <x v="4"/>
    <n v="6"/>
    <n v="1992"/>
    <n v="1992"/>
    <s v="Gable"/>
    <s v="CompShg"/>
    <s v="HdBoard"/>
    <s v="HdBoard"/>
    <s v="None"/>
    <n v="0"/>
    <s v="TA"/>
    <s v="TA"/>
    <s v="PConc"/>
    <s v="Gd"/>
    <s v="TA"/>
    <s v="Av"/>
    <s v="GLQ"/>
    <n v="747"/>
    <s v="Unf"/>
    <n v="0"/>
    <n v="189"/>
    <n v="936"/>
    <s v="GasA"/>
    <s v="Ex"/>
    <s v="Y"/>
    <s v="SBrkr"/>
    <n v="996"/>
    <n v="0.13416332059333858"/>
    <x v="1"/>
    <n v="0"/>
    <n v="0"/>
    <n v="996"/>
    <n v="1"/>
    <n v="0"/>
    <n v="1"/>
    <n v="0"/>
    <n v="2"/>
    <n v="1"/>
    <s v="Gd"/>
    <n v="5"/>
    <s v="Typ"/>
    <n v="0"/>
    <s v="NA"/>
    <s v="Attchd"/>
    <n v="1992"/>
    <s v="Unf"/>
    <n v="2"/>
    <n v="564"/>
    <s v="TA"/>
    <s v="TA"/>
    <s v="Y"/>
    <n v="120"/>
    <n v="0"/>
    <n v="0"/>
    <n v="0"/>
    <n v="0"/>
    <n v="0"/>
    <s v="NA"/>
    <s v="NA"/>
    <s v="NA"/>
    <n v="0"/>
    <n v="4"/>
    <n v="2010"/>
    <s v="WD"/>
    <s v="Normal"/>
    <n v="147000"/>
    <m/>
  </r>
  <r>
    <x v="877"/>
    <n v="20"/>
    <s v="RL"/>
    <n v="72"/>
    <n v="8872"/>
    <s v="Pave"/>
    <s v="NA"/>
    <s v="Reg"/>
    <s v="Lvl"/>
    <s v="AllPub"/>
    <s v="Corner"/>
    <s v="Gtl"/>
    <s v="NAmes"/>
    <s v="Norm"/>
    <s v="Norm"/>
    <s v="1Fam"/>
    <x v="1"/>
    <x v="6"/>
    <n v="8"/>
    <n v="1965"/>
    <n v="2008"/>
    <s v="Gable"/>
    <s v="CompShg"/>
    <s v="VinylSd"/>
    <s v="VinylSd"/>
    <s v="BrkFace"/>
    <n v="300"/>
    <s v="TA"/>
    <s v="TA"/>
    <s v="CBlock"/>
    <s v="TA"/>
    <s v="TA"/>
    <s v="No"/>
    <s v="ALQ"/>
    <n v="595"/>
    <s v="Unf"/>
    <n v="0"/>
    <n v="317"/>
    <n v="912"/>
    <s v="GasA"/>
    <s v="Ex"/>
    <s v="Y"/>
    <s v="SBrkr"/>
    <n v="912"/>
    <n v="0.2814224436956515"/>
    <x v="1"/>
    <n v="0"/>
    <n v="0"/>
    <n v="912"/>
    <n v="1"/>
    <n v="0"/>
    <n v="1"/>
    <n v="0"/>
    <n v="2"/>
    <n v="1"/>
    <s v="Gd"/>
    <n v="5"/>
    <s v="Typ"/>
    <n v="0"/>
    <s v="NA"/>
    <s v="Detchd"/>
    <n v="1992"/>
    <s v="Unf"/>
    <n v="2"/>
    <n v="576"/>
    <s v="TA"/>
    <s v="TA"/>
    <s v="Y"/>
    <n v="0"/>
    <n v="240"/>
    <n v="0"/>
    <n v="0"/>
    <n v="0"/>
    <n v="0"/>
    <s v="NA"/>
    <s v="NA"/>
    <s v="NA"/>
    <n v="0"/>
    <n v="12"/>
    <n v="2008"/>
    <s v="WD"/>
    <s v="Normal"/>
    <n v="147000"/>
    <m/>
  </r>
  <r>
    <x v="878"/>
    <n v="20"/>
    <s v="RM"/>
    <n v="100"/>
    <n v="12000"/>
    <s v="Pave"/>
    <s v="NA"/>
    <s v="Reg"/>
    <s v="Lvl"/>
    <s v="AllPub"/>
    <s v="Inside"/>
    <s v="Gtl"/>
    <s v="OldTown"/>
    <s v="Norm"/>
    <s v="Norm"/>
    <s v="1Fam"/>
    <x v="1"/>
    <x v="6"/>
    <n v="7"/>
    <n v="1948"/>
    <n v="2005"/>
    <s v="Gable"/>
    <s v="CompShg"/>
    <s v="MetalSd"/>
    <s v="MetalSd"/>
    <s v="None"/>
    <n v="0"/>
    <s v="TA"/>
    <s v="TA"/>
    <s v="CBlock"/>
    <s v="TA"/>
    <s v="TA"/>
    <s v="No"/>
    <s v="GLQ"/>
    <n v="144"/>
    <s v="ALQ"/>
    <n v="608"/>
    <n v="172"/>
    <n v="924"/>
    <s v="GasA"/>
    <s v="Ex"/>
    <s v="Y"/>
    <s v="SBrkr"/>
    <n v="1122"/>
    <n v="0.84027455788409566"/>
    <x v="0"/>
    <n v="0"/>
    <n v="0"/>
    <n v="1122"/>
    <n v="1"/>
    <n v="0"/>
    <n v="1"/>
    <n v="0"/>
    <n v="2"/>
    <n v="1"/>
    <s v="Gd"/>
    <n v="6"/>
    <s v="Typ"/>
    <n v="0"/>
    <s v="NA"/>
    <s v="Attchd"/>
    <n v="1948"/>
    <s v="Unf"/>
    <n v="2"/>
    <n v="528"/>
    <s v="TA"/>
    <s v="TA"/>
    <s v="Y"/>
    <n v="0"/>
    <n v="36"/>
    <n v="0"/>
    <n v="0"/>
    <n v="0"/>
    <n v="0"/>
    <s v="NA"/>
    <s v="GdWo"/>
    <s v="NA"/>
    <n v="0"/>
    <n v="5"/>
    <n v="2008"/>
    <s v="WD"/>
    <s v="Normal"/>
    <n v="147000"/>
    <m/>
  </r>
  <r>
    <x v="879"/>
    <n v="20"/>
    <s v="RL"/>
    <n v="75"/>
    <n v="9986"/>
    <s v="Pave"/>
    <s v="NA"/>
    <s v="Reg"/>
    <s v="Lvl"/>
    <s v="AllPub"/>
    <s v="Inside"/>
    <s v="Gtl"/>
    <s v="Somerst"/>
    <s v="Norm"/>
    <s v="Norm"/>
    <s v="1Fam"/>
    <x v="1"/>
    <x v="2"/>
    <n v="5"/>
    <n v="2006"/>
    <n v="2007"/>
    <s v="Gable"/>
    <s v="CompShg"/>
    <s v="VinylSd"/>
    <s v="VinylSd"/>
    <s v="BrkFace"/>
    <n v="428"/>
    <s v="Gd"/>
    <s v="TA"/>
    <s v="PConc"/>
    <s v="Ex"/>
    <s v="TA"/>
    <s v="Av"/>
    <s v="Unf"/>
    <n v="0"/>
    <s v="Unf"/>
    <n v="0"/>
    <n v="1795"/>
    <n v="1795"/>
    <s v="GasA"/>
    <s v="Ex"/>
    <s v="Y"/>
    <s v="SBrkr"/>
    <n v="1795"/>
    <n v="0.67364882181063657"/>
    <x v="0"/>
    <n v="0"/>
    <n v="0"/>
    <n v="1795"/>
    <n v="0"/>
    <n v="0"/>
    <n v="2"/>
    <n v="0"/>
    <n v="2"/>
    <n v="1"/>
    <s v="Gd"/>
    <n v="7"/>
    <s v="Typ"/>
    <n v="1"/>
    <s v="Gd"/>
    <s v="Attchd"/>
    <n v="2007"/>
    <s v="RFn"/>
    <n v="3"/>
    <n v="895"/>
    <s v="TA"/>
    <s v="TA"/>
    <s v="Y"/>
    <n v="0"/>
    <n v="49"/>
    <n v="0"/>
    <n v="0"/>
    <n v="0"/>
    <n v="0"/>
    <s v="NA"/>
    <s v="NA"/>
    <s v="NA"/>
    <n v="0"/>
    <n v="2"/>
    <n v="2007"/>
    <s v="New"/>
    <s v="Partial"/>
    <n v="147000"/>
    <m/>
  </r>
  <r>
    <x v="880"/>
    <n v="80"/>
    <s v="RL"/>
    <s v="NA"/>
    <n v="11333"/>
    <s v="Pave"/>
    <s v="NA"/>
    <s v="IR1"/>
    <s v="Lvl"/>
    <s v="AllPub"/>
    <s v="Corner"/>
    <s v="Gtl"/>
    <s v="Mitchel"/>
    <s v="Norm"/>
    <s v="Norm"/>
    <s v="1Fam"/>
    <x v="4"/>
    <x v="4"/>
    <n v="5"/>
    <n v="1976"/>
    <n v="1976"/>
    <s v="Gable"/>
    <s v="CompShg"/>
    <s v="HdBoard"/>
    <s v="HdBoard"/>
    <s v="None"/>
    <n v="0"/>
    <s v="TA"/>
    <s v="TA"/>
    <s v="PConc"/>
    <s v="Gd"/>
    <s v="TA"/>
    <s v="Av"/>
    <s v="ALQ"/>
    <n v="539"/>
    <s v="Unf"/>
    <n v="0"/>
    <n v="490"/>
    <n v="1029"/>
    <s v="GasA"/>
    <s v="TA"/>
    <s v="Y"/>
    <s v="SBrkr"/>
    <n v="1062"/>
    <n v="0.82748990809981982"/>
    <x v="1"/>
    <n v="0"/>
    <n v="0"/>
    <n v="1062"/>
    <n v="1"/>
    <n v="0"/>
    <n v="1"/>
    <n v="0"/>
    <n v="3"/>
    <n v="1"/>
    <s v="TA"/>
    <n v="5"/>
    <s v="Typ"/>
    <n v="2"/>
    <s v="TA"/>
    <s v="Attchd"/>
    <n v="1976"/>
    <s v="RFn"/>
    <n v="2"/>
    <n v="539"/>
    <s v="TA"/>
    <s v="TA"/>
    <s v="Y"/>
    <n v="120"/>
    <n v="0"/>
    <n v="0"/>
    <n v="0"/>
    <n v="0"/>
    <n v="0"/>
    <s v="NA"/>
    <s v="NA"/>
    <s v="NA"/>
    <n v="0"/>
    <n v="5"/>
    <n v="2007"/>
    <s v="WD"/>
    <s v="Normal"/>
    <n v="146800"/>
    <m/>
  </r>
  <r>
    <x v="881"/>
    <n v="70"/>
    <s v="RL"/>
    <n v="79"/>
    <n v="9480"/>
    <s v="Pave"/>
    <s v="NA"/>
    <s v="Reg"/>
    <s v="Lvl"/>
    <s v="AllPub"/>
    <s v="Inside"/>
    <s v="Gtl"/>
    <s v="NAmes"/>
    <s v="Artery"/>
    <s v="Norm"/>
    <s v="1Fam"/>
    <x v="0"/>
    <x v="6"/>
    <n v="7"/>
    <n v="1942"/>
    <n v="1995"/>
    <s v="Gable"/>
    <s v="CompShg"/>
    <s v="MetalSd"/>
    <s v="MetalSd"/>
    <s v="Stone"/>
    <n v="224"/>
    <s v="TA"/>
    <s v="TA"/>
    <s v="CBlock"/>
    <s v="TA"/>
    <s v="TA"/>
    <s v="No"/>
    <s v="LwQ"/>
    <n v="386"/>
    <s v="Unf"/>
    <n v="0"/>
    <n v="342"/>
    <n v="728"/>
    <s v="GasA"/>
    <s v="Ex"/>
    <s v="Y"/>
    <s v="SBrkr"/>
    <n v="888"/>
    <n v="0.25550776796467378"/>
    <x v="1"/>
    <n v="756"/>
    <n v="0"/>
    <n v="1644"/>
    <n v="0"/>
    <n v="0"/>
    <n v="1"/>
    <n v="1"/>
    <n v="3"/>
    <n v="1"/>
    <s v="Gd"/>
    <n v="7"/>
    <s v="Typ"/>
    <n v="2"/>
    <s v="Gd"/>
    <s v="Attchd"/>
    <n v="1942"/>
    <s v="Unf"/>
    <n v="1"/>
    <n v="312"/>
    <s v="TA"/>
    <s v="TA"/>
    <s v="Y"/>
    <n v="168"/>
    <n v="0"/>
    <n v="0"/>
    <n v="0"/>
    <n v="0"/>
    <n v="0"/>
    <s v="NA"/>
    <s v="NA"/>
    <s v="NA"/>
    <n v="0"/>
    <n v="6"/>
    <n v="2007"/>
    <s v="WD"/>
    <s v="Normal"/>
    <n v="146500"/>
    <m/>
  </r>
  <r>
    <x v="882"/>
    <n v="160"/>
    <s v="FV"/>
    <n v="34"/>
    <n v="3604"/>
    <s v="Pave"/>
    <s v="Pave"/>
    <s v="Reg"/>
    <s v="Lvl"/>
    <s v="AllPub"/>
    <s v="Corner"/>
    <s v="Gtl"/>
    <s v="Somerst"/>
    <s v="Norm"/>
    <s v="Norm"/>
    <s v="TwnhsE"/>
    <x v="0"/>
    <x v="3"/>
    <n v="5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89"/>
    <n v="689"/>
    <s v="GasA"/>
    <s v="Ex"/>
    <s v="Y"/>
    <s v="SBrkr"/>
    <n v="703"/>
    <n v="0.15167481174959041"/>
    <x v="1"/>
    <n v="689"/>
    <n v="0"/>
    <n v="1392"/>
    <n v="0"/>
    <n v="0"/>
    <n v="2"/>
    <n v="0"/>
    <n v="2"/>
    <n v="1"/>
    <s v="Gd"/>
    <n v="5"/>
    <s v="Typ"/>
    <n v="0"/>
    <s v="NA"/>
    <s v="Detchd"/>
    <n v="2007"/>
    <s v="Unf"/>
    <n v="2"/>
    <n v="540"/>
    <s v="TA"/>
    <s v="TA"/>
    <s v="Y"/>
    <n v="0"/>
    <n v="102"/>
    <n v="0"/>
    <n v="0"/>
    <n v="0"/>
    <n v="0"/>
    <s v="NA"/>
    <s v="NA"/>
    <s v="NA"/>
    <n v="0"/>
    <n v="2"/>
    <n v="2008"/>
    <s v="WD"/>
    <s v="Abnorml"/>
    <n v="146000"/>
    <m/>
  </r>
  <r>
    <x v="883"/>
    <n v="20"/>
    <s v="RL"/>
    <n v="71"/>
    <n v="9230"/>
    <s v="Pave"/>
    <s v="NA"/>
    <s v="Reg"/>
    <s v="Lvl"/>
    <s v="AllPub"/>
    <s v="Corner"/>
    <s v="Gtl"/>
    <s v="NAmes"/>
    <s v="Feedr"/>
    <s v="Norm"/>
    <s v="1Fam"/>
    <x v="1"/>
    <x v="6"/>
    <n v="8"/>
    <n v="1965"/>
    <n v="1998"/>
    <s v="Hip"/>
    <s v="CompShg"/>
    <s v="MetalSd"/>
    <s v="MetalSd"/>
    <s v="BrkFace"/>
    <n v="166"/>
    <s v="TA"/>
    <s v="TA"/>
    <s v="CBlock"/>
    <s v="TA"/>
    <s v="TA"/>
    <s v="Mn"/>
    <s v="GLQ"/>
    <n v="661"/>
    <s v="Unf"/>
    <n v="0"/>
    <n v="203"/>
    <n v="864"/>
    <s v="GasA"/>
    <s v="Gd"/>
    <s v="Y"/>
    <s v="SBrkr"/>
    <n v="1200"/>
    <n v="0.61856307350749706"/>
    <x v="0"/>
    <n v="0"/>
    <n v="0"/>
    <n v="1200"/>
    <n v="1"/>
    <n v="0"/>
    <n v="1"/>
    <n v="1"/>
    <n v="1"/>
    <n v="1"/>
    <s v="Gd"/>
    <n v="6"/>
    <s v="Typ"/>
    <n v="0"/>
    <s v="NA"/>
    <s v="Detchd"/>
    <n v="1977"/>
    <s v="Unf"/>
    <n v="2"/>
    <n v="884"/>
    <s v="TA"/>
    <s v="TA"/>
    <s v="Y"/>
    <n v="0"/>
    <n v="64"/>
    <n v="0"/>
    <n v="0"/>
    <n v="0"/>
    <n v="0"/>
    <s v="NA"/>
    <s v="MnPrv"/>
    <s v="NA"/>
    <n v="0"/>
    <n v="10"/>
    <n v="2006"/>
    <s v="WD"/>
    <s v="Normal"/>
    <n v="146000"/>
    <m/>
  </r>
  <r>
    <x v="884"/>
    <n v="160"/>
    <s v="RL"/>
    <n v="24"/>
    <n v="2280"/>
    <s v="Pave"/>
    <s v="NA"/>
    <s v="Reg"/>
    <s v="Lvl"/>
    <s v="AllPub"/>
    <s v="Inside"/>
    <s v="Gtl"/>
    <s v="NPkVill"/>
    <s v="Norm"/>
    <s v="Norm"/>
    <s v="Twnhs"/>
    <x v="0"/>
    <x v="4"/>
    <n v="5"/>
    <n v="1978"/>
    <n v="1978"/>
    <s v="Gable"/>
    <s v="CompShg"/>
    <s v="Plywood"/>
    <s v="Brk Cmn"/>
    <s v="None"/>
    <n v="0"/>
    <s v="TA"/>
    <s v="TA"/>
    <s v="CBlock"/>
    <s v="Gd"/>
    <s v="TA"/>
    <s v="No"/>
    <s v="ALQ"/>
    <n v="311"/>
    <s v="Unf"/>
    <n v="0"/>
    <n v="544"/>
    <n v="855"/>
    <s v="GasA"/>
    <s v="Fa"/>
    <s v="Y"/>
    <s v="SBrkr"/>
    <n v="855"/>
    <n v="0.55057486715797499"/>
    <x v="1"/>
    <n v="601"/>
    <n v="0"/>
    <n v="1456"/>
    <n v="0"/>
    <n v="0"/>
    <n v="2"/>
    <n v="1"/>
    <n v="3"/>
    <n v="1"/>
    <s v="TA"/>
    <n v="7"/>
    <s v="Typ"/>
    <n v="1"/>
    <s v="TA"/>
    <s v="Attchd"/>
    <n v="1978"/>
    <s v="Unf"/>
    <n v="2"/>
    <n v="440"/>
    <s v="TA"/>
    <s v="TA"/>
    <s v="Y"/>
    <n v="26"/>
    <n v="0"/>
    <n v="0"/>
    <n v="0"/>
    <n v="0"/>
    <n v="0"/>
    <s v="NA"/>
    <s v="NA"/>
    <s v="NA"/>
    <n v="0"/>
    <n v="7"/>
    <n v="2010"/>
    <s v="WD"/>
    <s v="Normal"/>
    <n v="146000"/>
    <m/>
  </r>
  <r>
    <x v="885"/>
    <n v="90"/>
    <s v="RL"/>
    <n v="67"/>
    <n v="8777"/>
    <s v="Pave"/>
    <s v="NA"/>
    <s v="Reg"/>
    <s v="Lvl"/>
    <s v="AllPub"/>
    <s v="Inside"/>
    <s v="Gtl"/>
    <s v="Edwards"/>
    <s v="Feedr"/>
    <s v="Norm"/>
    <s v="Duplex"/>
    <x v="3"/>
    <x v="6"/>
    <n v="7"/>
    <n v="1900"/>
    <n v="2003"/>
    <s v="Gable"/>
    <s v="CompShg"/>
    <s v="MetalSd"/>
    <s v="MetalSd"/>
    <s v="None"/>
    <n v="0"/>
    <s v="TA"/>
    <s v="TA"/>
    <s v="CBlock"/>
    <s v="TA"/>
    <s v="TA"/>
    <s v="No"/>
    <s v="ALQ"/>
    <n v="1084"/>
    <s v="Unf"/>
    <n v="0"/>
    <n v="188"/>
    <n v="1272"/>
    <s v="GasA"/>
    <s v="Gd"/>
    <s v="Y"/>
    <s v="SBrkr"/>
    <n v="1272"/>
    <n v="0.61734145739818691"/>
    <x v="0"/>
    <n v="928"/>
    <n v="0"/>
    <n v="2200"/>
    <n v="2"/>
    <n v="0"/>
    <n v="2"/>
    <n v="2"/>
    <n v="4"/>
    <n v="2"/>
    <s v="TA"/>
    <n v="9"/>
    <s v="Typ"/>
    <n v="0"/>
    <s v="NA"/>
    <s v="NA"/>
    <s v="NA"/>
    <s v="NA"/>
    <n v="0"/>
    <n v="0"/>
    <s v="NA"/>
    <s v="NA"/>
    <s v="N"/>
    <n v="0"/>
    <n v="70"/>
    <n v="0"/>
    <n v="0"/>
    <n v="0"/>
    <n v="0"/>
    <s v="NA"/>
    <s v="GdPrv"/>
    <s v="NA"/>
    <n v="0"/>
    <n v="9"/>
    <n v="2008"/>
    <s v="WD"/>
    <s v="Normal"/>
    <n v="145900"/>
    <m/>
  </r>
  <r>
    <x v="886"/>
    <n v="20"/>
    <s v="RL"/>
    <n v="72"/>
    <n v="10007"/>
    <s v="Pave"/>
    <s v="NA"/>
    <s v="IR1"/>
    <s v="Lvl"/>
    <s v="AllPub"/>
    <s v="Inside"/>
    <s v="Gtl"/>
    <s v="NAmes"/>
    <s v="Norm"/>
    <s v="Norm"/>
    <s v="1Fam"/>
    <x v="1"/>
    <x v="6"/>
    <n v="7"/>
    <n v="1959"/>
    <n v="2006"/>
    <s v="Gable"/>
    <s v="CompShg"/>
    <s v="HdBoard"/>
    <s v="HdBoard"/>
    <s v="BrkFace"/>
    <n v="54"/>
    <s v="Gd"/>
    <s v="TA"/>
    <s v="CBlock"/>
    <s v="TA"/>
    <s v="TA"/>
    <s v="No"/>
    <s v="ALQ"/>
    <n v="806"/>
    <s v="Unf"/>
    <n v="0"/>
    <n v="247"/>
    <n v="1053"/>
    <s v="GasA"/>
    <s v="Ex"/>
    <s v="Y"/>
    <s v="SBrkr"/>
    <n v="1053"/>
    <n v="0.43532848039960415"/>
    <x v="1"/>
    <n v="0"/>
    <n v="0"/>
    <n v="1053"/>
    <n v="1"/>
    <n v="0"/>
    <n v="1"/>
    <n v="1"/>
    <n v="3"/>
    <n v="1"/>
    <s v="Gd"/>
    <n v="5"/>
    <s v="Typ"/>
    <n v="0"/>
    <s v="NA"/>
    <s v="Attchd"/>
    <n v="1959"/>
    <s v="RFn"/>
    <n v="1"/>
    <n v="312"/>
    <s v="TA"/>
    <s v="TA"/>
    <s v="Y"/>
    <n v="0"/>
    <n v="0"/>
    <n v="0"/>
    <n v="0"/>
    <n v="0"/>
    <n v="0"/>
    <s v="NA"/>
    <s v="MnPrv"/>
    <s v="NA"/>
    <n v="0"/>
    <n v="8"/>
    <n v="2008"/>
    <s v="WD"/>
    <s v="Normal"/>
    <n v="145500"/>
    <m/>
  </r>
  <r>
    <x v="887"/>
    <n v="20"/>
    <s v="RL"/>
    <n v="80"/>
    <n v="11600"/>
    <s v="Pave"/>
    <s v="NA"/>
    <s v="Reg"/>
    <s v="Lvl"/>
    <s v="AllPub"/>
    <s v="Inside"/>
    <s v="Gtl"/>
    <s v="NAmes"/>
    <s v="Norm"/>
    <s v="Norm"/>
    <s v="1Fam"/>
    <x v="1"/>
    <x v="4"/>
    <n v="5"/>
    <n v="1960"/>
    <n v="1960"/>
    <s v="Hip"/>
    <s v="CompShg"/>
    <s v="Wd Sdng"/>
    <s v="Wd Sdng"/>
    <s v="BrkFace"/>
    <n v="175"/>
    <s v="TA"/>
    <s v="TA"/>
    <s v="CBlock"/>
    <s v="TA"/>
    <s v="TA"/>
    <s v="No"/>
    <s v="Rec"/>
    <n v="565"/>
    <s v="Unf"/>
    <n v="0"/>
    <n v="818"/>
    <n v="1383"/>
    <s v="GasA"/>
    <s v="TA"/>
    <s v="Y"/>
    <s v="SBrkr"/>
    <n v="1383"/>
    <n v="0.93858334938708987"/>
    <x v="0"/>
    <n v="0"/>
    <n v="0"/>
    <n v="1383"/>
    <n v="0"/>
    <n v="0"/>
    <n v="1"/>
    <n v="1"/>
    <n v="3"/>
    <n v="1"/>
    <s v="TA"/>
    <n v="7"/>
    <s v="Typ"/>
    <n v="0"/>
    <s v="NA"/>
    <s v="Attchd"/>
    <n v="1960"/>
    <s v="RFn"/>
    <n v="1"/>
    <n v="292"/>
    <s v="TA"/>
    <s v="TA"/>
    <s v="Y"/>
    <n v="0"/>
    <n v="45"/>
    <n v="0"/>
    <n v="0"/>
    <n v="0"/>
    <n v="0"/>
    <s v="NA"/>
    <s v="NA"/>
    <s v="NA"/>
    <n v="0"/>
    <n v="4"/>
    <n v="2006"/>
    <s v="WD"/>
    <s v="Normal"/>
    <n v="145250"/>
    <m/>
  </r>
  <r>
    <x v="888"/>
    <n v="20"/>
    <s v="RL"/>
    <n v="112"/>
    <n v="10859"/>
    <s v="Pave"/>
    <s v="NA"/>
    <s v="Reg"/>
    <s v="Lvl"/>
    <s v="AllPub"/>
    <s v="Corner"/>
    <s v="Gtl"/>
    <s v="CollgCr"/>
    <s v="Norm"/>
    <s v="Norm"/>
    <s v="1Fam"/>
    <x v="1"/>
    <x v="6"/>
    <n v="5"/>
    <n v="1994"/>
    <n v="199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7"/>
    <n v="1097"/>
    <s v="GasA"/>
    <s v="Ex"/>
    <s v="Y"/>
    <s v="SBrkr"/>
    <n v="1097"/>
    <n v="0.49493238105529436"/>
    <x v="0"/>
    <n v="0"/>
    <n v="0"/>
    <n v="1097"/>
    <n v="0"/>
    <n v="0"/>
    <n v="1"/>
    <n v="1"/>
    <n v="3"/>
    <n v="1"/>
    <s v="TA"/>
    <n v="6"/>
    <s v="Typ"/>
    <n v="0"/>
    <s v="NA"/>
    <s v="Attchd"/>
    <n v="1995"/>
    <s v="Unf"/>
    <n v="2"/>
    <n v="672"/>
    <s v="TA"/>
    <s v="TA"/>
    <s v="Y"/>
    <n v="392"/>
    <n v="64"/>
    <n v="0"/>
    <n v="0"/>
    <n v="0"/>
    <n v="0"/>
    <s v="NA"/>
    <s v="NA"/>
    <s v="NA"/>
    <n v="0"/>
    <n v="6"/>
    <n v="2009"/>
    <s v="WD"/>
    <s v="Normal"/>
    <n v="145000"/>
    <m/>
  </r>
  <r>
    <x v="889"/>
    <n v="20"/>
    <s v="RL"/>
    <n v="75"/>
    <n v="8250"/>
    <s v="Pave"/>
    <s v="NA"/>
    <s v="Reg"/>
    <s v="Lvl"/>
    <s v="AllPub"/>
    <s v="Inside"/>
    <s v="Gtl"/>
    <s v="NAmes"/>
    <s v="Norm"/>
    <s v="Norm"/>
    <s v="1Fam"/>
    <x v="1"/>
    <x v="4"/>
    <n v="7"/>
    <n v="1964"/>
    <n v="1964"/>
    <s v="Hip"/>
    <s v="CompShg"/>
    <s v="HdBoard"/>
    <s v="HdBoard"/>
    <s v="Stone"/>
    <n v="260"/>
    <s v="TA"/>
    <s v="TA"/>
    <s v="CBlock"/>
    <s v="Gd"/>
    <s v="TA"/>
    <s v="No"/>
    <s v="Rec"/>
    <n v="787"/>
    <s v="Unf"/>
    <n v="0"/>
    <n v="305"/>
    <n v="1092"/>
    <s v="GasA"/>
    <s v="Ex"/>
    <s v="Y"/>
    <s v="SBrkr"/>
    <n v="1092"/>
    <n v="0.52069833252877173"/>
    <x v="0"/>
    <n v="0"/>
    <n v="0"/>
    <n v="1092"/>
    <n v="1"/>
    <n v="0"/>
    <n v="1"/>
    <n v="0"/>
    <n v="3"/>
    <n v="1"/>
    <s v="TA"/>
    <n v="6"/>
    <s v="Typ"/>
    <n v="0"/>
    <s v="NA"/>
    <s v="Attchd"/>
    <n v="1964"/>
    <s v="RFn"/>
    <n v="2"/>
    <n v="504"/>
    <s v="TA"/>
    <s v="Gd"/>
    <s v="Y"/>
    <n v="0"/>
    <n v="0"/>
    <n v="0"/>
    <n v="0"/>
    <n v="0"/>
    <n v="0"/>
    <s v="NA"/>
    <s v="MnPrv"/>
    <s v="NA"/>
    <n v="0"/>
    <n v="7"/>
    <n v="2008"/>
    <s v="WD"/>
    <s v="Normal"/>
    <n v="145000"/>
    <m/>
  </r>
  <r>
    <x v="890"/>
    <n v="20"/>
    <s v="RL"/>
    <n v="70"/>
    <n v="8400"/>
    <s v="Pave"/>
    <s v="NA"/>
    <s v="Reg"/>
    <s v="Lvl"/>
    <s v="AllPub"/>
    <s v="Inside"/>
    <s v="Gtl"/>
    <s v="NAmes"/>
    <s v="Norm"/>
    <s v="Norm"/>
    <s v="1Fam"/>
    <x v="1"/>
    <x v="6"/>
    <n v="6"/>
    <n v="1957"/>
    <n v="1957"/>
    <s v="Gable"/>
    <s v="CompShg"/>
    <s v="MetalSd"/>
    <s v="MetalSd"/>
    <s v="None"/>
    <n v="0"/>
    <s v="TA"/>
    <s v="Gd"/>
    <s v="CBlock"/>
    <s v="TA"/>
    <s v="TA"/>
    <s v="No"/>
    <s v="Rec"/>
    <n v="922"/>
    <s v="Unf"/>
    <n v="0"/>
    <n v="392"/>
    <n v="1314"/>
    <s v="GasA"/>
    <s v="TA"/>
    <s v="Y"/>
    <s v="SBrkr"/>
    <n v="1314"/>
    <n v="0.94400838991021219"/>
    <x v="0"/>
    <n v="0"/>
    <n v="0"/>
    <n v="1314"/>
    <n v="1"/>
    <n v="0"/>
    <n v="1"/>
    <n v="0"/>
    <n v="3"/>
    <n v="1"/>
    <s v="TA"/>
    <n v="5"/>
    <s v="Typ"/>
    <n v="0"/>
    <s v="NA"/>
    <s v="Attchd"/>
    <n v="1957"/>
    <s v="RFn"/>
    <n v="1"/>
    <n v="294"/>
    <s v="TA"/>
    <s v="TA"/>
    <s v="Y"/>
    <n v="250"/>
    <n v="0"/>
    <n v="0"/>
    <n v="0"/>
    <n v="0"/>
    <n v="0"/>
    <s v="NA"/>
    <s v="NA"/>
    <s v="NA"/>
    <n v="0"/>
    <n v="6"/>
    <n v="2010"/>
    <s v="WD"/>
    <s v="Normal"/>
    <n v="145000"/>
    <m/>
  </r>
  <r>
    <x v="891"/>
    <n v="50"/>
    <s v="RL"/>
    <s v="NA"/>
    <n v="9144"/>
    <s v="Pave"/>
    <s v="Pave"/>
    <s v="Reg"/>
    <s v="Lvl"/>
    <s v="AllPub"/>
    <s v="Inside"/>
    <s v="Gtl"/>
    <s v="BrkSide"/>
    <s v="Norm"/>
    <s v="Norm"/>
    <s v="1Fam"/>
    <x v="3"/>
    <x v="6"/>
    <n v="5"/>
    <n v="1940"/>
    <n v="1982"/>
    <s v="Gable"/>
    <s v="CompShg"/>
    <s v="MetalSd"/>
    <s v="MetalSd"/>
    <s v="None"/>
    <n v="0"/>
    <s v="TA"/>
    <s v="TA"/>
    <s v="CBlock"/>
    <s v="TA"/>
    <s v="TA"/>
    <s v="No"/>
    <s v="Rec"/>
    <n v="399"/>
    <s v="Unf"/>
    <n v="0"/>
    <n v="484"/>
    <n v="883"/>
    <s v="GasA"/>
    <s v="Gd"/>
    <s v="Y"/>
    <s v="SBrkr"/>
    <n v="988"/>
    <n v="0.95974023906593975"/>
    <x v="1"/>
    <n v="517"/>
    <n v="0"/>
    <n v="1505"/>
    <n v="1"/>
    <n v="0"/>
    <n v="1"/>
    <n v="0"/>
    <n v="3"/>
    <n v="1"/>
    <s v="TA"/>
    <n v="8"/>
    <s v="Typ"/>
    <n v="0"/>
    <s v="NA"/>
    <s v="Detchd"/>
    <n v="1940"/>
    <s v="Unf"/>
    <n v="1"/>
    <n v="240"/>
    <s v="TA"/>
    <s v="TA"/>
    <s v="N"/>
    <n v="0"/>
    <n v="0"/>
    <n v="0"/>
    <n v="0"/>
    <n v="0"/>
    <n v="0"/>
    <s v="NA"/>
    <s v="NA"/>
    <s v="NA"/>
    <n v="0"/>
    <n v="7"/>
    <n v="2008"/>
    <s v="WD"/>
    <s v="Normal"/>
    <n v="145000"/>
    <m/>
  </r>
  <r>
    <x v="892"/>
    <n v="190"/>
    <s v="RL"/>
    <n v="100"/>
    <n v="34650"/>
    <s v="Pave"/>
    <s v="NA"/>
    <s v="Reg"/>
    <s v="Bnk"/>
    <s v="AllPub"/>
    <s v="Inside"/>
    <s v="Gtl"/>
    <s v="Gilbert"/>
    <s v="Norm"/>
    <s v="Norm"/>
    <s v="2fmCon"/>
    <x v="1"/>
    <x v="6"/>
    <n v="5"/>
    <n v="1955"/>
    <n v="1955"/>
    <s v="Hip"/>
    <s v="CompShg"/>
    <s v="Wd Sdng"/>
    <s v="Wd Sdng"/>
    <s v="None"/>
    <n v="0"/>
    <s v="TA"/>
    <s v="TA"/>
    <s v="CBlock"/>
    <s v="TA"/>
    <s v="TA"/>
    <s v="Mn"/>
    <s v="Rec"/>
    <n v="1056"/>
    <s v="Unf"/>
    <n v="0"/>
    <n v="0"/>
    <n v="1056"/>
    <s v="GasA"/>
    <s v="TA"/>
    <s v="N"/>
    <s v="SBrkr"/>
    <n v="1056"/>
    <n v="0.54168616283535476"/>
    <x v="1"/>
    <n v="0"/>
    <n v="0"/>
    <n v="1056"/>
    <n v="1"/>
    <n v="0"/>
    <n v="1"/>
    <n v="0"/>
    <n v="3"/>
    <n v="1"/>
    <s v="TA"/>
    <n v="5"/>
    <s v="Typ"/>
    <n v="0"/>
    <s v="NA"/>
    <s v="Attchd"/>
    <n v="1955"/>
    <s v="Fin"/>
    <n v="2"/>
    <n v="572"/>
    <s v="TA"/>
    <s v="TA"/>
    <s v="Y"/>
    <n v="264"/>
    <n v="0"/>
    <n v="0"/>
    <n v="0"/>
    <n v="0"/>
    <n v="0"/>
    <s v="NA"/>
    <s v="NA"/>
    <s v="NA"/>
    <n v="0"/>
    <n v="1"/>
    <n v="2006"/>
    <s v="WD"/>
    <s v="Normal"/>
    <n v="145000"/>
    <m/>
  </r>
  <r>
    <x v="893"/>
    <n v="50"/>
    <s v="RL"/>
    <n v="52"/>
    <n v="6292"/>
    <s v="Pave"/>
    <s v="NA"/>
    <s v="Reg"/>
    <s v="Lvl"/>
    <s v="AllPub"/>
    <s v="Inside"/>
    <s v="Gtl"/>
    <s v="SWISU"/>
    <s v="Norm"/>
    <s v="Norm"/>
    <s v="1Fam"/>
    <x v="3"/>
    <x v="3"/>
    <n v="7"/>
    <n v="1928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61"/>
    <n v="861"/>
    <s v="GasA"/>
    <s v="Gd"/>
    <s v="Y"/>
    <s v="SBrkr"/>
    <n v="877"/>
    <n v="0.41622811471400722"/>
    <x v="1"/>
    <n v="600"/>
    <n v="0"/>
    <n v="1477"/>
    <n v="0"/>
    <n v="1"/>
    <n v="2"/>
    <n v="0"/>
    <n v="3"/>
    <n v="1"/>
    <s v="TA"/>
    <n v="6"/>
    <s v="Typ"/>
    <n v="1"/>
    <s v="Gd"/>
    <s v="Detchd"/>
    <n v="1928"/>
    <s v="Unf"/>
    <n v="1"/>
    <n v="216"/>
    <s v="TA"/>
    <s v="TA"/>
    <s v="Y"/>
    <n v="0"/>
    <n v="50"/>
    <n v="0"/>
    <n v="0"/>
    <n v="0"/>
    <n v="0"/>
    <s v="NA"/>
    <s v="NA"/>
    <s v="NA"/>
    <n v="0"/>
    <n v="8"/>
    <n v="2009"/>
    <s v="WD"/>
    <s v="Normal"/>
    <n v="145000"/>
    <m/>
  </r>
  <r>
    <x v="894"/>
    <n v="90"/>
    <s v="RL"/>
    <n v="70"/>
    <n v="8393"/>
    <s v="Pave"/>
    <s v="NA"/>
    <s v="Reg"/>
    <s v="Lvl"/>
    <s v="AllPub"/>
    <s v="Corner"/>
    <s v="Gtl"/>
    <s v="NAmes"/>
    <s v="Norm"/>
    <s v="Norm"/>
    <s v="Duplex"/>
    <x v="1"/>
    <x v="6"/>
    <n v="5"/>
    <n v="1959"/>
    <n v="2005"/>
    <s v="Gable"/>
    <s v="CompShg"/>
    <s v="MetalSd"/>
    <s v="MetalSd"/>
    <s v="BrkFace"/>
    <n v="122"/>
    <s v="TA"/>
    <s v="TA"/>
    <s v="CBlock"/>
    <s v="TA"/>
    <s v="TA"/>
    <s v="No"/>
    <s v="LwQ"/>
    <n v="528"/>
    <s v="Unf"/>
    <n v="0"/>
    <n v="1098"/>
    <n v="1626"/>
    <s v="GasA"/>
    <s v="Ex"/>
    <s v="Y"/>
    <s v="SBrkr"/>
    <n v="1712"/>
    <n v="0.29132523632113216"/>
    <x v="0"/>
    <n v="0"/>
    <n v="0"/>
    <n v="1712"/>
    <n v="0"/>
    <n v="0"/>
    <n v="2"/>
    <n v="0"/>
    <n v="4"/>
    <n v="2"/>
    <s v="TA"/>
    <n v="8"/>
    <s v="Typ"/>
    <n v="0"/>
    <s v="NA"/>
    <s v="Attchd"/>
    <n v="2005"/>
    <s v="Fin"/>
    <n v="2"/>
    <n v="588"/>
    <s v="TA"/>
    <s v="TA"/>
    <s v="Y"/>
    <n v="272"/>
    <n v="54"/>
    <n v="0"/>
    <n v="0"/>
    <n v="0"/>
    <n v="0"/>
    <s v="NA"/>
    <s v="NA"/>
    <s v="NA"/>
    <n v="0"/>
    <n v="6"/>
    <n v="2006"/>
    <s v="WD"/>
    <s v="Family"/>
    <n v="145000"/>
    <m/>
  </r>
  <r>
    <x v="895"/>
    <n v="90"/>
    <s v="RH"/>
    <n v="82"/>
    <n v="6270"/>
    <s v="Pave"/>
    <s v="NA"/>
    <s v="Reg"/>
    <s v="HLS"/>
    <s v="AllPub"/>
    <s v="Inside"/>
    <s v="Gtl"/>
    <s v="Crawfor"/>
    <s v="Norm"/>
    <s v="Norm"/>
    <s v="Duplex"/>
    <x v="0"/>
    <x v="6"/>
    <n v="6"/>
    <n v="1949"/>
    <n v="1950"/>
    <s v="Gable"/>
    <s v="CompShg"/>
    <s v="MetalSd"/>
    <s v="MetalSd"/>
    <s v="None"/>
    <n v="0"/>
    <s v="TA"/>
    <s v="TA"/>
    <s v="CBlock"/>
    <s v="TA"/>
    <s v="TA"/>
    <s v="No"/>
    <s v="BLQ"/>
    <n v="284"/>
    <s v="Unf"/>
    <n v="0"/>
    <n v="717"/>
    <n v="1001"/>
    <s v="GasA"/>
    <s v="TA"/>
    <s v="N"/>
    <s v="FuseA"/>
    <n v="1001"/>
    <n v="3.0160922812278446E-2"/>
    <x v="1"/>
    <n v="1001"/>
    <n v="0"/>
    <n v="2002"/>
    <n v="0"/>
    <n v="0"/>
    <n v="2"/>
    <n v="0"/>
    <n v="4"/>
    <n v="2"/>
    <s v="TA"/>
    <n v="8"/>
    <s v="Typ"/>
    <n v="0"/>
    <s v="NA"/>
    <s v="2Types"/>
    <n v="1949"/>
    <s v="Unf"/>
    <n v="3"/>
    <n v="871"/>
    <s v="TA"/>
    <s v="TA"/>
    <s v="Y"/>
    <n v="0"/>
    <n v="0"/>
    <n v="0"/>
    <n v="0"/>
    <n v="0"/>
    <n v="0"/>
    <s v="NA"/>
    <s v="NA"/>
    <s v="NA"/>
    <n v="0"/>
    <n v="8"/>
    <n v="2007"/>
    <s v="WD"/>
    <s v="Normal"/>
    <n v="145000"/>
    <m/>
  </r>
  <r>
    <x v="896"/>
    <n v="90"/>
    <s v="RH"/>
    <n v="82"/>
    <n v="7136"/>
    <s v="Pave"/>
    <s v="NA"/>
    <s v="IR1"/>
    <s v="HLS"/>
    <s v="AllPub"/>
    <s v="Inside"/>
    <s v="Gtl"/>
    <s v="Crawfor"/>
    <s v="Norm"/>
    <s v="Norm"/>
    <s v="Duplex"/>
    <x v="0"/>
    <x v="4"/>
    <n v="6"/>
    <n v="1946"/>
    <n v="1950"/>
    <s v="Gable"/>
    <s v="CompShg"/>
    <s v="MetalSd"/>
    <s v="MetalSd"/>
    <s v="BrkFace"/>
    <n v="423"/>
    <s v="TA"/>
    <s v="TA"/>
    <s v="CBlock"/>
    <s v="Gd"/>
    <s v="TA"/>
    <s v="No"/>
    <s v="Rec"/>
    <n v="484"/>
    <s v="Unf"/>
    <n v="0"/>
    <n v="495"/>
    <n v="979"/>
    <s v="GasA"/>
    <s v="TA"/>
    <s v="N"/>
    <s v="FuseF"/>
    <n v="979"/>
    <n v="0.56778536567735283"/>
    <x v="1"/>
    <n v="979"/>
    <n v="0"/>
    <n v="1958"/>
    <n v="0"/>
    <n v="0"/>
    <n v="2"/>
    <n v="0"/>
    <n v="4"/>
    <n v="2"/>
    <s v="TA"/>
    <n v="8"/>
    <s v="Typ"/>
    <n v="0"/>
    <s v="NA"/>
    <s v="Attchd"/>
    <n v="1946"/>
    <s v="Unf"/>
    <n v="2"/>
    <n v="492"/>
    <s v="TA"/>
    <s v="TA"/>
    <s v="Y"/>
    <n v="0"/>
    <n v="0"/>
    <n v="0"/>
    <n v="0"/>
    <n v="0"/>
    <n v="0"/>
    <s v="NA"/>
    <s v="NA"/>
    <s v="NA"/>
    <n v="0"/>
    <n v="8"/>
    <n v="2007"/>
    <s v="WD"/>
    <s v="Normal"/>
    <n v="145000"/>
    <m/>
  </r>
  <r>
    <x v="897"/>
    <n v="20"/>
    <s v="RL"/>
    <n v="57"/>
    <n v="9245"/>
    <s v="Pave"/>
    <s v="NA"/>
    <s v="IR2"/>
    <s v="Lvl"/>
    <s v="AllPub"/>
    <s v="Inside"/>
    <s v="Gtl"/>
    <s v="CollgCr"/>
    <s v="Norm"/>
    <s v="Norm"/>
    <s v="1Fam"/>
    <x v="1"/>
    <x v="6"/>
    <n v="5"/>
    <n v="1994"/>
    <n v="1995"/>
    <s v="Gable"/>
    <s v="CompShg"/>
    <s v="VinylSd"/>
    <s v="VinylSd"/>
    <s v="None"/>
    <n v="0"/>
    <s v="TA"/>
    <s v="TA"/>
    <s v="PConc"/>
    <s v="Gd"/>
    <s v="TA"/>
    <s v="No"/>
    <s v="GLQ"/>
    <n v="686"/>
    <s v="Unf"/>
    <n v="0"/>
    <n v="304"/>
    <n v="990"/>
    <s v="GasA"/>
    <s v="Ex"/>
    <s v="Y"/>
    <s v="SBrkr"/>
    <n v="990"/>
    <n v="0.49806660956787197"/>
    <x v="1"/>
    <n v="0"/>
    <n v="0"/>
    <n v="990"/>
    <n v="0"/>
    <n v="1"/>
    <n v="1"/>
    <n v="0"/>
    <n v="3"/>
    <n v="1"/>
    <s v="TA"/>
    <n v="5"/>
    <s v="Typ"/>
    <n v="0"/>
    <s v="NA"/>
    <s v="Detchd"/>
    <n v="1996"/>
    <s v="Unf"/>
    <n v="2"/>
    <n v="672"/>
    <s v="TA"/>
    <s v="TA"/>
    <s v="Y"/>
    <n v="0"/>
    <n v="0"/>
    <n v="0"/>
    <n v="0"/>
    <n v="0"/>
    <n v="0"/>
    <s v="NA"/>
    <s v="NA"/>
    <s v="NA"/>
    <n v="0"/>
    <n v="2"/>
    <n v="2008"/>
    <s v="WD"/>
    <s v="Normal"/>
    <n v="145000"/>
    <m/>
  </r>
  <r>
    <x v="898"/>
    <n v="20"/>
    <s v="RL"/>
    <n v="80"/>
    <n v="11040"/>
    <s v="Pave"/>
    <s v="NA"/>
    <s v="Reg"/>
    <s v="Lvl"/>
    <s v="AllPub"/>
    <s v="Inside"/>
    <s v="Gtl"/>
    <s v="NWAmes"/>
    <s v="Norm"/>
    <s v="Norm"/>
    <s v="1Fam"/>
    <x v="1"/>
    <x v="4"/>
    <n v="7"/>
    <n v="1971"/>
    <n v="2004"/>
    <s v="Gable"/>
    <s v="CompShg"/>
    <s v="VinylSd"/>
    <s v="VinylSd"/>
    <s v="BrkFace"/>
    <n v="144"/>
    <s v="Gd"/>
    <s v="Gd"/>
    <s v="CBlock"/>
    <s v="TA"/>
    <s v="TA"/>
    <s v="No"/>
    <s v="ALQ"/>
    <n v="656"/>
    <s v="Unf"/>
    <n v="0"/>
    <n v="602"/>
    <n v="1258"/>
    <s v="GasA"/>
    <s v="Ex"/>
    <s v="Y"/>
    <s v="SBrkr"/>
    <n v="1258"/>
    <n v="0.71592688745101973"/>
    <x v="0"/>
    <n v="0"/>
    <n v="0"/>
    <n v="1258"/>
    <n v="0"/>
    <n v="1"/>
    <n v="2"/>
    <n v="0"/>
    <n v="3"/>
    <n v="1"/>
    <s v="Gd"/>
    <n v="5"/>
    <s v="Typ"/>
    <n v="0"/>
    <s v="NA"/>
    <s v="Attchd"/>
    <n v="1971"/>
    <s v="RFn"/>
    <n v="2"/>
    <n v="528"/>
    <s v="TA"/>
    <s v="TA"/>
    <s v="Y"/>
    <n v="55"/>
    <n v="0"/>
    <n v="0"/>
    <n v="216"/>
    <n v="0"/>
    <n v="0"/>
    <s v="NA"/>
    <s v="NA"/>
    <s v="NA"/>
    <n v="0"/>
    <n v="10"/>
    <n v="2008"/>
    <s v="COD"/>
    <s v="Abnorml"/>
    <n v="145000"/>
    <m/>
  </r>
  <r>
    <x v="899"/>
    <n v="80"/>
    <s v="RL"/>
    <s v="NA"/>
    <n v="10246"/>
    <s v="Pave"/>
    <s v="NA"/>
    <s v="IR1"/>
    <s v="Lvl"/>
    <s v="AllPub"/>
    <s v="CulDSac"/>
    <s v="Gtl"/>
    <s v="Sawyer"/>
    <s v="Norm"/>
    <s v="Norm"/>
    <s v="1Fam"/>
    <x v="4"/>
    <x v="5"/>
    <n v="9"/>
    <n v="1965"/>
    <n v="2001"/>
    <s v="Gable"/>
    <s v="CompShg"/>
    <s v="VinylSd"/>
    <s v="VinylSd"/>
    <s v="None"/>
    <n v="0"/>
    <s v="TA"/>
    <s v="Gd"/>
    <s v="CBlock"/>
    <s v="TA"/>
    <s v="Gd"/>
    <s v="Av"/>
    <s v="GLQ"/>
    <n v="648"/>
    <s v="Unf"/>
    <n v="0"/>
    <n v="0"/>
    <n v="648"/>
    <s v="GasA"/>
    <s v="Ex"/>
    <s v="Y"/>
    <s v="SBrkr"/>
    <n v="960"/>
    <n v="0.22448772154947361"/>
    <x v="1"/>
    <n v="0"/>
    <n v="0"/>
    <n v="960"/>
    <n v="1"/>
    <n v="1"/>
    <n v="0"/>
    <n v="0"/>
    <n v="0"/>
    <n v="1"/>
    <s v="TA"/>
    <n v="3"/>
    <s v="Typ"/>
    <n v="0"/>
    <s v="NA"/>
    <s v="Attchd"/>
    <n v="1965"/>
    <s v="Unf"/>
    <n v="1"/>
    <n v="364"/>
    <s v="TA"/>
    <s v="TA"/>
    <s v="Y"/>
    <n v="88"/>
    <n v="0"/>
    <n v="0"/>
    <n v="0"/>
    <n v="0"/>
    <n v="0"/>
    <s v="NA"/>
    <s v="NA"/>
    <s v="NA"/>
    <n v="0"/>
    <n v="5"/>
    <n v="2006"/>
    <s v="WD"/>
    <s v="Normal"/>
    <n v="145000"/>
    <m/>
  </r>
  <r>
    <x v="900"/>
    <n v="80"/>
    <s v="RL"/>
    <n v="65"/>
    <n v="10482"/>
    <s v="Pave"/>
    <s v="NA"/>
    <s v="Reg"/>
    <s v="Lvl"/>
    <s v="AllPub"/>
    <s v="Inside"/>
    <s v="Gtl"/>
    <s v="NAmes"/>
    <s v="Norm"/>
    <s v="Norm"/>
    <s v="1Fam"/>
    <x v="4"/>
    <x v="4"/>
    <n v="8"/>
    <n v="1958"/>
    <n v="1958"/>
    <s v="Hip"/>
    <s v="CompShg"/>
    <s v="VinylSd"/>
    <s v="VinylSd"/>
    <s v="BrkFace"/>
    <n v="63"/>
    <s v="TA"/>
    <s v="Gd"/>
    <s v="CBlock"/>
    <s v="TA"/>
    <s v="TA"/>
    <s v="Av"/>
    <s v="GLQ"/>
    <n v="507"/>
    <s v="Unf"/>
    <n v="0"/>
    <n v="81"/>
    <n v="588"/>
    <s v="GasA"/>
    <s v="Ex"/>
    <s v="Y"/>
    <s v="SBrkr"/>
    <n v="1138"/>
    <n v="0.36946237562728046"/>
    <x v="0"/>
    <n v="0"/>
    <n v="0"/>
    <n v="1138"/>
    <n v="0"/>
    <n v="1"/>
    <n v="1"/>
    <n v="0"/>
    <n v="3"/>
    <n v="1"/>
    <s v="TA"/>
    <n v="6"/>
    <s v="Typ"/>
    <n v="0"/>
    <s v="NA"/>
    <s v="Attchd"/>
    <n v="1958"/>
    <s v="RFn"/>
    <n v="1"/>
    <n v="264"/>
    <s v="TA"/>
    <s v="TA"/>
    <s v="Y"/>
    <n v="224"/>
    <n v="0"/>
    <n v="0"/>
    <n v="0"/>
    <n v="0"/>
    <n v="0"/>
    <s v="NA"/>
    <s v="MnWw"/>
    <s v="NA"/>
    <n v="0"/>
    <n v="6"/>
    <n v="2007"/>
    <s v="WD"/>
    <s v="Normal"/>
    <n v="145000"/>
    <m/>
  </r>
  <r>
    <x v="901"/>
    <n v="180"/>
    <s v="RM"/>
    <n v="35"/>
    <n v="3675"/>
    <s v="Pave"/>
    <s v="NA"/>
    <s v="Reg"/>
    <s v="Lvl"/>
    <s v="AllPub"/>
    <s v="Inside"/>
    <s v="Gtl"/>
    <s v="Edwards"/>
    <s v="Norm"/>
    <s v="Norm"/>
    <s v="TwnhsE"/>
    <x v="4"/>
    <x v="6"/>
    <n v="5"/>
    <n v="2005"/>
    <n v="2005"/>
    <s v="Gable"/>
    <s v="CompShg"/>
    <s v="VinylSd"/>
    <s v="VinylSd"/>
    <s v="BrkFace"/>
    <n v="80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.32704358451459392"/>
    <x v="1"/>
    <n v="0"/>
    <n v="0"/>
    <n v="1072"/>
    <n v="1"/>
    <n v="0"/>
    <n v="1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28"/>
    <n v="0"/>
    <n v="0"/>
    <n v="0"/>
    <n v="0"/>
    <s v="NA"/>
    <s v="NA"/>
    <s v="NA"/>
    <n v="0"/>
    <n v="5"/>
    <n v="2006"/>
    <s v="WD"/>
    <s v="Normal"/>
    <n v="145000"/>
    <m/>
  </r>
  <r>
    <x v="902"/>
    <n v="20"/>
    <s v="RL"/>
    <n v="85"/>
    <n v="10200"/>
    <s v="Pave"/>
    <s v="NA"/>
    <s v="Reg"/>
    <s v="Lvl"/>
    <s v="AllPub"/>
    <s v="Inside"/>
    <s v="Gtl"/>
    <s v="NAmes"/>
    <s v="Norm"/>
    <s v="Norm"/>
    <s v="1Fam"/>
    <x v="1"/>
    <x v="6"/>
    <n v="7"/>
    <n v="1954"/>
    <n v="2003"/>
    <s v="Gable"/>
    <s v="CompShg"/>
    <s v="Wd Sdng"/>
    <s v="Wd Sdng"/>
    <s v="BrkFace"/>
    <n v="104"/>
    <s v="TA"/>
    <s v="TA"/>
    <s v="CBlock"/>
    <s v="TA"/>
    <s v="TA"/>
    <s v="No"/>
    <s v="ALQ"/>
    <n v="320"/>
    <s v="BLQ"/>
    <n v="362"/>
    <n v="404"/>
    <n v="1086"/>
    <s v="GasA"/>
    <s v="Gd"/>
    <s v="Y"/>
    <s v="SBrkr"/>
    <n v="1086"/>
    <n v="0.31499506884753237"/>
    <x v="1"/>
    <n v="0"/>
    <n v="0"/>
    <n v="1086"/>
    <n v="1"/>
    <n v="0"/>
    <n v="1"/>
    <n v="0"/>
    <n v="3"/>
    <n v="1"/>
    <s v="TA"/>
    <n v="6"/>
    <s v="Typ"/>
    <n v="0"/>
    <s v="NA"/>
    <s v="Attchd"/>
    <n v="1989"/>
    <s v="Unf"/>
    <n v="2"/>
    <n v="490"/>
    <s v="TA"/>
    <s v="TA"/>
    <s v="Y"/>
    <n v="0"/>
    <n v="0"/>
    <n v="0"/>
    <n v="0"/>
    <n v="0"/>
    <n v="0"/>
    <s v="NA"/>
    <s v="GdWo"/>
    <s v="NA"/>
    <n v="0"/>
    <n v="5"/>
    <n v="2010"/>
    <s v="WD"/>
    <s v="Normal"/>
    <n v="144900"/>
    <m/>
  </r>
  <r>
    <x v="903"/>
    <n v="120"/>
    <s v="RM"/>
    <s v="NA"/>
    <n v="4438"/>
    <s v="Pave"/>
    <s v="NA"/>
    <s v="Reg"/>
    <s v="Lvl"/>
    <s v="AllPub"/>
    <s v="Inside"/>
    <s v="Gtl"/>
    <s v="CollgCr"/>
    <s v="Norm"/>
    <s v="Norm"/>
    <s v="TwnhsE"/>
    <x v="1"/>
    <x v="4"/>
    <n v="5"/>
    <n v="2004"/>
    <n v="2004"/>
    <s v="Gable"/>
    <s v="CompShg"/>
    <s v="VinylSd"/>
    <s v="VinylSd"/>
    <s v="BrkFace"/>
    <n v="169"/>
    <s v="Gd"/>
    <s v="TA"/>
    <s v="PConc"/>
    <s v="Gd"/>
    <s v="TA"/>
    <s v="Gd"/>
    <s v="GLQ"/>
    <n v="662"/>
    <s v="Unf"/>
    <n v="0"/>
    <n v="186"/>
    <n v="848"/>
    <s v="GasA"/>
    <s v="Ex"/>
    <s v="Y"/>
    <s v="SBrkr"/>
    <n v="848"/>
    <n v="0.80787660808287598"/>
    <x v="1"/>
    <n v="0"/>
    <n v="0"/>
    <n v="848"/>
    <n v="1"/>
    <n v="0"/>
    <n v="1"/>
    <n v="0"/>
    <n v="1"/>
    <n v="1"/>
    <s v="Gd"/>
    <n v="4"/>
    <s v="Typ"/>
    <n v="1"/>
    <s v="Gd"/>
    <s v="Attchd"/>
    <n v="2004"/>
    <s v="Fin"/>
    <n v="2"/>
    <n v="420"/>
    <s v="TA"/>
    <s v="TA"/>
    <s v="Y"/>
    <n v="140"/>
    <n v="0"/>
    <n v="0"/>
    <n v="0"/>
    <n v="0"/>
    <n v="0"/>
    <s v="NA"/>
    <s v="NA"/>
    <s v="NA"/>
    <n v="0"/>
    <n v="6"/>
    <n v="2008"/>
    <s v="ConLD"/>
    <s v="Normal"/>
    <n v="144500"/>
    <m/>
  </r>
  <r>
    <x v="904"/>
    <n v="20"/>
    <s v="RL"/>
    <n v="68"/>
    <n v="8562"/>
    <s v="Pave"/>
    <s v="NA"/>
    <s v="Reg"/>
    <s v="Lvl"/>
    <s v="AllPub"/>
    <s v="Inside"/>
    <s v="Mod"/>
    <s v="Edwards"/>
    <s v="Norm"/>
    <s v="Norm"/>
    <s v="1Fam"/>
    <x v="1"/>
    <x v="6"/>
    <n v="6"/>
    <n v="1957"/>
    <n v="2002"/>
    <s v="Hip"/>
    <s v="CompShg"/>
    <s v="HdBoard"/>
    <s v="HdBoard"/>
    <s v="Stone"/>
    <n v="145"/>
    <s v="TA"/>
    <s v="TA"/>
    <s v="CBlock"/>
    <s v="TA"/>
    <s v="TA"/>
    <s v="Av"/>
    <s v="Rec"/>
    <n v="383"/>
    <s v="Unf"/>
    <n v="0"/>
    <n v="833"/>
    <n v="1216"/>
    <s v="GasA"/>
    <s v="Ex"/>
    <s v="Y"/>
    <s v="FuseA"/>
    <n v="1526"/>
    <n v="0.17302676247178728"/>
    <x v="0"/>
    <n v="0"/>
    <n v="0"/>
    <n v="1526"/>
    <n v="0"/>
    <n v="0"/>
    <n v="1"/>
    <n v="0"/>
    <n v="4"/>
    <n v="1"/>
    <s v="TA"/>
    <n v="7"/>
    <s v="Min2"/>
    <n v="1"/>
    <s v="Gd"/>
    <s v="Basment"/>
    <n v="1957"/>
    <s v="Unf"/>
    <n v="1"/>
    <n v="364"/>
    <s v="TA"/>
    <s v="TA"/>
    <s v="Y"/>
    <n v="116"/>
    <n v="78"/>
    <n v="0"/>
    <n v="0"/>
    <n v="0"/>
    <n v="0"/>
    <s v="NA"/>
    <s v="NA"/>
    <s v="NA"/>
    <n v="0"/>
    <n v="5"/>
    <n v="2010"/>
    <s v="WD"/>
    <s v="Normal"/>
    <n v="144500"/>
    <m/>
  </r>
  <r>
    <x v="905"/>
    <n v="160"/>
    <s v="FV"/>
    <n v="30"/>
    <n v="3180"/>
    <s v="Pave"/>
    <s v="Pave"/>
    <s v="Reg"/>
    <s v="Lvl"/>
    <s v="AllPub"/>
    <s v="Inside"/>
    <s v="Gtl"/>
    <s v="Somerst"/>
    <s v="Norm"/>
    <s v="Norm"/>
    <s v="TwnhsE"/>
    <x v="0"/>
    <x v="3"/>
    <n v="5"/>
    <n v="2005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0.28480907689883528"/>
    <x v="1"/>
    <n v="600"/>
    <n v="80"/>
    <n v="120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4"/>
    <n v="2006"/>
    <s v="WD"/>
    <s v="Abnorml"/>
    <n v="144152"/>
    <m/>
  </r>
  <r>
    <x v="906"/>
    <n v="20"/>
    <s v="RL"/>
    <s v="NA"/>
    <n v="12968"/>
    <s v="Pave"/>
    <s v="NA"/>
    <s v="IR2"/>
    <s v="Lvl"/>
    <s v="AllPub"/>
    <s v="Inside"/>
    <s v="Gtl"/>
    <s v="Sawyer"/>
    <s v="Norm"/>
    <s v="Norm"/>
    <s v="1Fam"/>
    <x v="1"/>
    <x v="6"/>
    <n v="6"/>
    <n v="1962"/>
    <n v="1962"/>
    <s v="Hip"/>
    <s v="CompShg"/>
    <s v="HdBoard"/>
    <s v="Plywood"/>
    <s v="None"/>
    <n v="0"/>
    <s v="TA"/>
    <s v="TA"/>
    <s v="CBlock"/>
    <s v="TA"/>
    <s v="TA"/>
    <s v="No"/>
    <s v="ALQ"/>
    <n v="737"/>
    <s v="Unf"/>
    <n v="0"/>
    <n v="175"/>
    <n v="912"/>
    <s v="GasA"/>
    <s v="TA"/>
    <s v="Y"/>
    <s v="SBrkr"/>
    <n v="912"/>
    <n v="0.84639064494625937"/>
    <x v="1"/>
    <n v="0"/>
    <n v="0"/>
    <n v="912"/>
    <n v="1"/>
    <n v="0"/>
    <n v="1"/>
    <n v="0"/>
    <n v="2"/>
    <n v="1"/>
    <s v="TA"/>
    <n v="4"/>
    <s v="Typ"/>
    <n v="0"/>
    <s v="NA"/>
    <s v="Detchd"/>
    <n v="1962"/>
    <s v="Unf"/>
    <n v="1"/>
    <n v="352"/>
    <s v="TA"/>
    <s v="TA"/>
    <s v="Y"/>
    <n v="140"/>
    <n v="0"/>
    <n v="0"/>
    <n v="0"/>
    <n v="176"/>
    <n v="0"/>
    <s v="NA"/>
    <s v="NA"/>
    <s v="NA"/>
    <n v="0"/>
    <n v="9"/>
    <n v="2008"/>
    <s v="WD"/>
    <s v="Normal"/>
    <n v="144000"/>
    <m/>
  </r>
  <r>
    <x v="907"/>
    <n v="85"/>
    <s v="RL"/>
    <s v="NA"/>
    <n v="9180"/>
    <s v="Pave"/>
    <s v="NA"/>
    <s v="IR1"/>
    <s v="Lvl"/>
    <s v="AllPub"/>
    <s v="CulDSac"/>
    <s v="Gtl"/>
    <s v="SawyerW"/>
    <s v="Norm"/>
    <s v="Norm"/>
    <s v="1Fam"/>
    <x v="6"/>
    <x v="6"/>
    <n v="7"/>
    <n v="1983"/>
    <n v="1983"/>
    <s v="Gable"/>
    <s v="CompShg"/>
    <s v="HdBoard"/>
    <s v="HdBoard"/>
    <s v="None"/>
    <n v="0"/>
    <s v="TA"/>
    <s v="TA"/>
    <s v="CBlock"/>
    <s v="Gd"/>
    <s v="TA"/>
    <s v="Av"/>
    <s v="ALQ"/>
    <n v="747"/>
    <s v="LwQ"/>
    <n v="93"/>
    <n v="0"/>
    <n v="840"/>
    <s v="GasA"/>
    <s v="Gd"/>
    <s v="Y"/>
    <s v="SBrkr"/>
    <n v="884"/>
    <n v="0.47597760714447435"/>
    <x v="1"/>
    <n v="0"/>
    <n v="0"/>
    <n v="884"/>
    <n v="1"/>
    <n v="0"/>
    <n v="1"/>
    <n v="0"/>
    <n v="2"/>
    <n v="1"/>
    <s v="Gd"/>
    <n v="5"/>
    <s v="Typ"/>
    <n v="0"/>
    <s v="NA"/>
    <s v="Attchd"/>
    <n v="1983"/>
    <s v="RFn"/>
    <n v="2"/>
    <n v="504"/>
    <s v="TA"/>
    <s v="Gd"/>
    <s v="Y"/>
    <n v="240"/>
    <n v="0"/>
    <n v="0"/>
    <n v="0"/>
    <n v="0"/>
    <n v="0"/>
    <s v="NA"/>
    <s v="MnPrv"/>
    <s v="NA"/>
    <n v="0"/>
    <n v="12"/>
    <n v="2007"/>
    <s v="WD"/>
    <s v="Normal"/>
    <n v="144000"/>
    <m/>
  </r>
  <r>
    <x v="908"/>
    <n v="90"/>
    <s v="RL"/>
    <n v="64"/>
    <n v="6979"/>
    <s v="Pave"/>
    <s v="NA"/>
    <s v="Reg"/>
    <s v="Lvl"/>
    <s v="AllPub"/>
    <s v="Inside"/>
    <s v="Gtl"/>
    <s v="OldTown"/>
    <s v="Norm"/>
    <s v="Norm"/>
    <s v="Duplex"/>
    <x v="6"/>
    <x v="4"/>
    <n v="5"/>
    <n v="1980"/>
    <n v="1980"/>
    <s v="Gable"/>
    <s v="CompShg"/>
    <s v="Plywood"/>
    <s v="Plywood"/>
    <s v="None"/>
    <n v="0"/>
    <s v="TA"/>
    <s v="TA"/>
    <s v="CBlock"/>
    <s v="TA"/>
    <s v="TA"/>
    <s v="No"/>
    <s v="GLQ"/>
    <n v="1056"/>
    <s v="Unf"/>
    <n v="0"/>
    <n v="0"/>
    <n v="1056"/>
    <s v="GasA"/>
    <s v="Gd"/>
    <s v="Y"/>
    <s v="SBrkr"/>
    <n v="1056"/>
    <n v="0.24485506069209073"/>
    <x v="1"/>
    <n v="0"/>
    <n v="0"/>
    <n v="1056"/>
    <n v="2"/>
    <n v="0"/>
    <n v="0"/>
    <n v="0"/>
    <n v="0"/>
    <n v="2"/>
    <s v="TA"/>
    <n v="4"/>
    <s v="Typ"/>
    <n v="0"/>
    <s v="NA"/>
    <s v="Detchd"/>
    <n v="1980"/>
    <s v="Unf"/>
    <n v="2"/>
    <n v="576"/>
    <s v="TA"/>
    <s v="TA"/>
    <s v="Y"/>
    <n v="264"/>
    <n v="56"/>
    <n v="0"/>
    <n v="0"/>
    <n v="0"/>
    <n v="0"/>
    <s v="NA"/>
    <s v="GdPrv"/>
    <s v="Shed"/>
    <n v="600"/>
    <n v="6"/>
    <n v="2010"/>
    <s v="WD"/>
    <s v="Normal"/>
    <n v="144000"/>
    <m/>
  </r>
  <r>
    <x v="909"/>
    <n v="90"/>
    <s v="RH"/>
    <n v="60"/>
    <n v="8400"/>
    <s v="Pave"/>
    <s v="NA"/>
    <s v="Reg"/>
    <s v="Lvl"/>
    <s v="AllPub"/>
    <s v="Inside"/>
    <s v="Gtl"/>
    <s v="SawyerW"/>
    <s v="Feedr"/>
    <s v="Norm"/>
    <s v="Duplex"/>
    <x v="1"/>
    <x v="6"/>
    <n v="5"/>
    <n v="1977"/>
    <n v="1977"/>
    <s v="Gable"/>
    <s v="CompShg"/>
    <s v="Plywood"/>
    <s v="Plywood"/>
    <s v="BrkFace"/>
    <n v="320"/>
    <s v="TA"/>
    <s v="TA"/>
    <s v="Slab"/>
    <s v="NA"/>
    <s v="NA"/>
    <s v="NA"/>
    <s v="NA"/>
    <n v="0"/>
    <s v="NA"/>
    <n v="0"/>
    <n v="0"/>
    <n v="0"/>
    <s v="GasA"/>
    <s v="TA"/>
    <s v="Y"/>
    <s v="SBrkr"/>
    <n v="2020"/>
    <n v="6.2585708286560071E-2"/>
    <x v="0"/>
    <n v="0"/>
    <n v="0"/>
    <n v="2020"/>
    <n v="0"/>
    <n v="0"/>
    <n v="2"/>
    <n v="0"/>
    <n v="4"/>
    <n v="2"/>
    <s v="TA"/>
    <n v="10"/>
    <s v="Typ"/>
    <n v="2"/>
    <s v="TA"/>
    <s v="Detchd"/>
    <n v="1977"/>
    <s v="Unf"/>
    <n v="2"/>
    <n v="630"/>
    <s v="TA"/>
    <s v="TA"/>
    <s v="Y"/>
    <n v="0"/>
    <n v="0"/>
    <n v="0"/>
    <n v="0"/>
    <n v="0"/>
    <n v="0"/>
    <s v="NA"/>
    <s v="NA"/>
    <s v="NA"/>
    <n v="0"/>
    <n v="10"/>
    <n v="2007"/>
    <s v="WD"/>
    <s v="Normal"/>
    <n v="144000"/>
    <m/>
  </r>
  <r>
    <x v="910"/>
    <n v="20"/>
    <s v="RL"/>
    <n v="75"/>
    <n v="9525"/>
    <s v="Pave"/>
    <s v="NA"/>
    <s v="Reg"/>
    <s v="Lvl"/>
    <s v="AllPub"/>
    <s v="Inside"/>
    <s v="Gtl"/>
    <s v="CollgCr"/>
    <s v="Norm"/>
    <s v="Norm"/>
    <s v="1Fam"/>
    <x v="1"/>
    <x v="6"/>
    <n v="6"/>
    <n v="1995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9"/>
    <n v="1099"/>
    <s v="GasA"/>
    <s v="Ex"/>
    <s v="Y"/>
    <s v="SBrkr"/>
    <n v="1099"/>
    <n v="0.45925805392156493"/>
    <x v="0"/>
    <n v="0"/>
    <n v="0"/>
    <n v="1099"/>
    <n v="0"/>
    <n v="0"/>
    <n v="1"/>
    <n v="1"/>
    <n v="3"/>
    <n v="1"/>
    <s v="Gd"/>
    <n v="6"/>
    <s v="Typ"/>
    <n v="0"/>
    <s v="NA"/>
    <s v="Attchd"/>
    <n v="1999"/>
    <s v="Unf"/>
    <n v="1"/>
    <n v="352"/>
    <s v="TA"/>
    <s v="TA"/>
    <s v="Y"/>
    <n v="278"/>
    <n v="0"/>
    <n v="0"/>
    <n v="0"/>
    <n v="0"/>
    <n v="0"/>
    <s v="NA"/>
    <s v="NA"/>
    <s v="NA"/>
    <n v="0"/>
    <n v="6"/>
    <n v="2008"/>
    <s v="WD"/>
    <s v="Normal"/>
    <n v="144000"/>
    <m/>
  </r>
  <r>
    <x v="911"/>
    <n v="30"/>
    <s v="RL"/>
    <n v="98"/>
    <n v="8731"/>
    <s v="Pave"/>
    <s v="NA"/>
    <s v="IR1"/>
    <s v="Lvl"/>
    <s v="AllPub"/>
    <s v="Inside"/>
    <s v="Gtl"/>
    <s v="BrkSide"/>
    <s v="Norm"/>
    <s v="Norm"/>
    <s v="1Fam"/>
    <x v="1"/>
    <x v="6"/>
    <n v="5"/>
    <n v="1920"/>
    <n v="1950"/>
    <s v="Gable"/>
    <s v="CompShg"/>
    <s v="Stucco"/>
    <s v="Stucco"/>
    <s v="None"/>
    <n v="0"/>
    <s v="TA"/>
    <s v="Fa"/>
    <s v="BrkTil"/>
    <s v="TA"/>
    <s v="TA"/>
    <s v="No"/>
    <s v="BLQ"/>
    <n v="645"/>
    <s v="Unf"/>
    <n v="0"/>
    <n v="270"/>
    <n v="915"/>
    <s v="GasA"/>
    <s v="TA"/>
    <s v="Y"/>
    <s v="SBrkr"/>
    <n v="1167"/>
    <n v="0.26982032576681902"/>
    <x v="0"/>
    <n v="0"/>
    <n v="0"/>
    <n v="1167"/>
    <n v="0"/>
    <n v="0"/>
    <n v="1"/>
    <n v="0"/>
    <n v="3"/>
    <n v="1"/>
    <s v="TA"/>
    <n v="6"/>
    <s v="Maj1"/>
    <n v="1"/>
    <s v="Gd"/>
    <s v="Detchd"/>
    <n v="1972"/>
    <s v="Unf"/>
    <n v="2"/>
    <n v="495"/>
    <s v="TA"/>
    <s v="TA"/>
    <s v="Y"/>
    <n v="0"/>
    <n v="0"/>
    <n v="216"/>
    <n v="0"/>
    <n v="126"/>
    <n v="0"/>
    <s v="NA"/>
    <s v="NA"/>
    <s v="NA"/>
    <n v="0"/>
    <n v="5"/>
    <n v="2007"/>
    <s v="WD"/>
    <s v="Normal"/>
    <n v="144000"/>
    <m/>
  </r>
  <r>
    <x v="912"/>
    <n v="75"/>
    <s v="RM"/>
    <n v="65"/>
    <n v="8850"/>
    <s v="Pave"/>
    <s v="NA"/>
    <s v="IR1"/>
    <s v="Bnk"/>
    <s v="AllPub"/>
    <s v="Corner"/>
    <s v="Gtl"/>
    <s v="OldTown"/>
    <s v="Norm"/>
    <s v="Norm"/>
    <s v="1Fam"/>
    <x v="5"/>
    <x v="3"/>
    <n v="6"/>
    <n v="191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815"/>
    <n v="815"/>
    <s v="GasA"/>
    <s v="Ex"/>
    <s v="Y"/>
    <s v="SBrkr"/>
    <n v="815"/>
    <n v="0.52086727645368258"/>
    <x v="1"/>
    <n v="875"/>
    <n v="0"/>
    <n v="1690"/>
    <n v="0"/>
    <n v="0"/>
    <n v="1"/>
    <n v="0"/>
    <n v="3"/>
    <n v="1"/>
    <s v="TA"/>
    <n v="7"/>
    <s v="Typ"/>
    <n v="1"/>
    <s v="Gd"/>
    <s v="Detchd"/>
    <n v="1916"/>
    <s v="Unf"/>
    <n v="1"/>
    <n v="225"/>
    <s v="TA"/>
    <s v="TA"/>
    <s v="Y"/>
    <n v="0"/>
    <n v="0"/>
    <n v="330"/>
    <n v="0"/>
    <n v="0"/>
    <n v="0"/>
    <s v="NA"/>
    <s v="NA"/>
    <s v="NA"/>
    <n v="0"/>
    <n v="7"/>
    <n v="2006"/>
    <s v="ConLw"/>
    <s v="Normal"/>
    <n v="144000"/>
    <m/>
  </r>
  <r>
    <x v="913"/>
    <n v="50"/>
    <s v="RL"/>
    <n v="78"/>
    <n v="11344"/>
    <s v="Pave"/>
    <s v="NA"/>
    <s v="Reg"/>
    <s v="Lvl"/>
    <s v="AllPub"/>
    <s v="Inside"/>
    <s v="Gtl"/>
    <s v="NAmes"/>
    <s v="Feedr"/>
    <s v="Norm"/>
    <s v="1Fam"/>
    <x v="3"/>
    <x v="6"/>
    <n v="5"/>
    <n v="1958"/>
    <n v="1958"/>
    <s v="Gable"/>
    <s v="CompShg"/>
    <s v="MetalSd"/>
    <s v="MetalSd"/>
    <s v="BrkFace"/>
    <n v="180"/>
    <s v="TA"/>
    <s v="TA"/>
    <s v="CBlock"/>
    <s v="TA"/>
    <s v="TA"/>
    <s v="No"/>
    <s v="BLQ"/>
    <n v="460"/>
    <s v="Unf"/>
    <n v="0"/>
    <n v="414"/>
    <n v="874"/>
    <s v="GasW"/>
    <s v="TA"/>
    <s v="Y"/>
    <s v="FuseA"/>
    <n v="874"/>
    <n v="0.80133943951746556"/>
    <x v="1"/>
    <n v="650"/>
    <n v="0"/>
    <n v="1524"/>
    <n v="0"/>
    <n v="0"/>
    <n v="1"/>
    <n v="1"/>
    <n v="3"/>
    <n v="1"/>
    <s v="TA"/>
    <n v="7"/>
    <s v="Typ"/>
    <n v="0"/>
    <s v="NA"/>
    <s v="Attchd"/>
    <n v="1958"/>
    <s v="Unf"/>
    <n v="1"/>
    <n v="315"/>
    <s v="TA"/>
    <s v="TA"/>
    <s v="Y"/>
    <n v="0"/>
    <n v="0"/>
    <n v="0"/>
    <n v="0"/>
    <n v="0"/>
    <n v="0"/>
    <s v="NA"/>
    <s v="GdWo"/>
    <s v="NA"/>
    <n v="0"/>
    <n v="7"/>
    <n v="2007"/>
    <s v="WD"/>
    <s v="Normal"/>
    <n v="144000"/>
    <m/>
  </r>
  <r>
    <x v="914"/>
    <n v="120"/>
    <s v="RM"/>
    <s v="NA"/>
    <n v="4435"/>
    <s v="Pave"/>
    <s v="NA"/>
    <s v="Reg"/>
    <s v="Lvl"/>
    <s v="AllPub"/>
    <s v="Inside"/>
    <s v="Gtl"/>
    <s v="CollgCr"/>
    <s v="Norm"/>
    <s v="Norm"/>
    <s v="TwnhsE"/>
    <x v="1"/>
    <x v="4"/>
    <n v="5"/>
    <n v="2003"/>
    <n v="2004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.14019448665018097"/>
    <x v="1"/>
    <n v="0"/>
    <n v="0"/>
    <n v="848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6"/>
    <n v="2009"/>
    <s v="WD"/>
    <s v="Normal"/>
    <n v="144000"/>
    <m/>
  </r>
  <r>
    <x v="915"/>
    <n v="20"/>
    <s v="RL"/>
    <s v="NA"/>
    <n v="9503"/>
    <s v="Pave"/>
    <s v="NA"/>
    <s v="Reg"/>
    <s v="Lvl"/>
    <s v="AllPub"/>
    <s v="Inside"/>
    <s v="Gtl"/>
    <s v="NAmes"/>
    <s v="Norm"/>
    <s v="Norm"/>
    <s v="1Fam"/>
    <x v="1"/>
    <x v="6"/>
    <n v="5"/>
    <n v="1958"/>
    <n v="1983"/>
    <s v="Hip"/>
    <s v="CompShg"/>
    <s v="HdBoard"/>
    <s v="HdBoard"/>
    <s v="None"/>
    <n v="0"/>
    <s v="TA"/>
    <s v="TA"/>
    <s v="CBlock"/>
    <s v="TA"/>
    <s v="TA"/>
    <s v="No"/>
    <s v="ALQ"/>
    <n v="457"/>
    <s v="Rec"/>
    <n v="374"/>
    <n v="193"/>
    <n v="1024"/>
    <s v="GasA"/>
    <s v="TA"/>
    <s v="Y"/>
    <s v="SBrkr"/>
    <n v="1344"/>
    <n v="0.72038964642623748"/>
    <x v="0"/>
    <n v="0"/>
    <n v="0"/>
    <n v="1344"/>
    <n v="1"/>
    <n v="0"/>
    <n v="1"/>
    <n v="0"/>
    <n v="2"/>
    <n v="1"/>
    <s v="TA"/>
    <n v="6"/>
    <s v="Min1"/>
    <n v="1"/>
    <s v="TA"/>
    <s v="Detchd"/>
    <n v="1970"/>
    <s v="Unf"/>
    <n v="1"/>
    <n v="484"/>
    <s v="TA"/>
    <s v="TA"/>
    <s v="Y"/>
    <n v="316"/>
    <n v="28"/>
    <n v="0"/>
    <n v="0"/>
    <n v="0"/>
    <n v="0"/>
    <s v="NA"/>
    <s v="GdWo"/>
    <s v="NA"/>
    <n v="0"/>
    <n v="6"/>
    <n v="2007"/>
    <s v="WD"/>
    <s v="Normal"/>
    <n v="144000"/>
    <m/>
  </r>
  <r>
    <x v="916"/>
    <n v="20"/>
    <s v="RL"/>
    <n v="40"/>
    <n v="13673"/>
    <s v="Pave"/>
    <s v="NA"/>
    <s v="IR1"/>
    <s v="Lvl"/>
    <s v="AllPub"/>
    <s v="CulDSac"/>
    <s v="Gtl"/>
    <s v="Sawyer"/>
    <s v="RRAe"/>
    <s v="Norm"/>
    <s v="1Fam"/>
    <x v="1"/>
    <x v="6"/>
    <n v="5"/>
    <n v="1962"/>
    <n v="196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140"/>
    <n v="1140"/>
    <s v="GasA"/>
    <s v="TA"/>
    <s v="Y"/>
    <s v="SBrkr"/>
    <n v="1696"/>
    <n v="9.5897072214170986E-2"/>
    <x v="0"/>
    <n v="0"/>
    <n v="0"/>
    <n v="1696"/>
    <n v="0"/>
    <n v="0"/>
    <n v="1"/>
    <n v="1"/>
    <n v="3"/>
    <n v="1"/>
    <s v="TA"/>
    <n v="8"/>
    <s v="Min2"/>
    <n v="1"/>
    <s v="TA"/>
    <s v="Attchd"/>
    <n v="1962"/>
    <s v="RFn"/>
    <n v="1"/>
    <n v="349"/>
    <s v="TA"/>
    <s v="TA"/>
    <s v="Y"/>
    <n v="0"/>
    <n v="30"/>
    <n v="0"/>
    <n v="0"/>
    <n v="0"/>
    <n v="0"/>
    <s v="NA"/>
    <s v="NA"/>
    <s v="NA"/>
    <n v="0"/>
    <n v="3"/>
    <n v="2007"/>
    <s v="WD"/>
    <s v="Normal"/>
    <n v="143900"/>
    <m/>
  </r>
  <r>
    <x v="917"/>
    <n v="120"/>
    <s v="RL"/>
    <s v="NA"/>
    <n v="4928"/>
    <s v="Pave"/>
    <s v="NA"/>
    <s v="IR1"/>
    <s v="Lvl"/>
    <s v="AllPub"/>
    <s v="Inside"/>
    <s v="Gtl"/>
    <s v="NPkVill"/>
    <s v="Norm"/>
    <s v="Norm"/>
    <s v="TwnhsE"/>
    <x v="1"/>
    <x v="4"/>
    <n v="6"/>
    <n v="1976"/>
    <n v="1976"/>
    <s v="Gable"/>
    <s v="CompShg"/>
    <s v="Plywood"/>
    <s v="Plywood"/>
    <s v="None"/>
    <n v="0"/>
    <s v="TA"/>
    <s v="TA"/>
    <s v="CBlock"/>
    <s v="Gd"/>
    <s v="TA"/>
    <s v="No"/>
    <s v="LwQ"/>
    <n v="958"/>
    <s v="Unf"/>
    <n v="0"/>
    <n v="0"/>
    <n v="958"/>
    <s v="GasA"/>
    <s v="TA"/>
    <s v="Y"/>
    <s v="SBrkr"/>
    <n v="958"/>
    <n v="0.34101279948150476"/>
    <x v="1"/>
    <n v="0"/>
    <n v="0"/>
    <n v="958"/>
    <n v="0"/>
    <n v="0"/>
    <n v="2"/>
    <n v="0"/>
    <n v="2"/>
    <n v="1"/>
    <s v="TA"/>
    <n v="5"/>
    <s v="Typ"/>
    <n v="0"/>
    <s v="NA"/>
    <s v="Attchd"/>
    <n v="1976"/>
    <s v="RFn"/>
    <n v="2"/>
    <n v="440"/>
    <s v="TA"/>
    <s v="TA"/>
    <s v="Y"/>
    <n v="0"/>
    <n v="60"/>
    <n v="0"/>
    <n v="0"/>
    <n v="0"/>
    <n v="0"/>
    <s v="NA"/>
    <s v="NA"/>
    <s v="NA"/>
    <n v="0"/>
    <n v="10"/>
    <n v="2009"/>
    <s v="WD"/>
    <s v="Normal"/>
    <n v="143750"/>
    <m/>
  </r>
  <r>
    <x v="918"/>
    <n v="20"/>
    <s v="RL"/>
    <n v="71"/>
    <n v="8197"/>
    <s v="Pave"/>
    <s v="NA"/>
    <s v="Reg"/>
    <s v="Lvl"/>
    <s v="AllPub"/>
    <s v="Inside"/>
    <s v="Gtl"/>
    <s v="Sawyer"/>
    <s v="Norm"/>
    <s v="Norm"/>
    <s v="1Fam"/>
    <x v="1"/>
    <x v="4"/>
    <n v="5"/>
    <n v="1977"/>
    <n v="1977"/>
    <s v="Gable"/>
    <s v="CompShg"/>
    <s v="Plywood"/>
    <s v="Plywood"/>
    <s v="BrkFace"/>
    <n v="148"/>
    <s v="TA"/>
    <s v="TA"/>
    <s v="CBlock"/>
    <s v="TA"/>
    <s v="TA"/>
    <s v="No"/>
    <s v="Unf"/>
    <n v="0"/>
    <s v="Unf"/>
    <n v="0"/>
    <n v="660"/>
    <n v="660"/>
    <s v="GasA"/>
    <s v="Ex"/>
    <s v="Y"/>
    <s v="SBrkr"/>
    <n v="1285"/>
    <n v="3.5887085130512197E-2"/>
    <x v="0"/>
    <n v="0"/>
    <n v="0"/>
    <n v="1285"/>
    <n v="0"/>
    <n v="0"/>
    <n v="1"/>
    <n v="1"/>
    <n v="3"/>
    <n v="1"/>
    <s v="TA"/>
    <n v="7"/>
    <s v="Typ"/>
    <n v="1"/>
    <s v="TA"/>
    <s v="Attchd"/>
    <n v="1977"/>
    <s v="RFn"/>
    <n v="2"/>
    <n v="528"/>
    <s v="TA"/>
    <s v="TA"/>
    <s v="Y"/>
    <n v="138"/>
    <n v="0"/>
    <n v="0"/>
    <n v="0"/>
    <n v="0"/>
    <n v="0"/>
    <s v="NA"/>
    <s v="MnPrv"/>
    <s v="NA"/>
    <n v="0"/>
    <n v="4"/>
    <n v="2007"/>
    <s v="WD"/>
    <s v="Normal"/>
    <n v="143500"/>
    <m/>
  </r>
  <r>
    <x v="919"/>
    <n v="20"/>
    <s v="RL"/>
    <s v="NA"/>
    <n v="9286"/>
    <s v="Pave"/>
    <s v="NA"/>
    <s v="IR1"/>
    <s v="Lvl"/>
    <s v="AllPub"/>
    <s v="CulDSac"/>
    <s v="Mod"/>
    <s v="CollgCr"/>
    <s v="Norm"/>
    <s v="Norm"/>
    <s v="1Fam"/>
    <x v="1"/>
    <x v="6"/>
    <n v="7"/>
    <n v="1977"/>
    <n v="1989"/>
    <s v="Gable"/>
    <s v="CompShg"/>
    <s v="HdBoard"/>
    <s v="Plywood"/>
    <s v="None"/>
    <n v="0"/>
    <s v="TA"/>
    <s v="TA"/>
    <s v="CBlock"/>
    <s v="Gd"/>
    <s v="Gd"/>
    <s v="Av"/>
    <s v="ALQ"/>
    <n v="196"/>
    <s v="Unf"/>
    <n v="0"/>
    <n v="1072"/>
    <n v="1268"/>
    <s v="GasA"/>
    <s v="TA"/>
    <s v="Y"/>
    <s v="SBrkr"/>
    <n v="1268"/>
    <n v="1.0092775402665177E-2"/>
    <x v="0"/>
    <n v="0"/>
    <n v="0"/>
    <n v="1268"/>
    <n v="0"/>
    <n v="0"/>
    <n v="1"/>
    <n v="1"/>
    <n v="3"/>
    <n v="1"/>
    <s v="Gd"/>
    <n v="5"/>
    <s v="Typ"/>
    <n v="0"/>
    <s v="NA"/>
    <s v="Detchd"/>
    <n v="1978"/>
    <s v="Unf"/>
    <n v="1"/>
    <n v="252"/>
    <s v="TA"/>
    <s v="TA"/>
    <s v="Y"/>
    <n v="173"/>
    <n v="0"/>
    <n v="0"/>
    <n v="0"/>
    <n v="0"/>
    <n v="0"/>
    <s v="NA"/>
    <s v="NA"/>
    <s v="NA"/>
    <n v="0"/>
    <n v="10"/>
    <n v="2009"/>
    <s v="WD"/>
    <s v="Normal"/>
    <n v="143500"/>
    <m/>
  </r>
  <r>
    <x v="920"/>
    <n v="20"/>
    <s v="RL"/>
    <s v="NA"/>
    <n v="10530"/>
    <s v="Pave"/>
    <s v="NA"/>
    <s v="IR1"/>
    <s v="Lvl"/>
    <s v="AllPub"/>
    <s v="Corner"/>
    <s v="Gtl"/>
    <s v="NAmes"/>
    <s v="Norm"/>
    <s v="Norm"/>
    <s v="1Fam"/>
    <x v="1"/>
    <x v="4"/>
    <n v="5"/>
    <n v="1971"/>
    <n v="1971"/>
    <s v="Hip"/>
    <s v="CompShg"/>
    <s v="Plywood"/>
    <s v="Plywood"/>
    <s v="None"/>
    <n v="0"/>
    <s v="TA"/>
    <s v="TA"/>
    <s v="CBlock"/>
    <s v="TA"/>
    <s v="TA"/>
    <s v="No"/>
    <s v="ALQ"/>
    <n v="282"/>
    <s v="LwQ"/>
    <n v="35"/>
    <n v="664"/>
    <n v="981"/>
    <s v="GasA"/>
    <s v="TA"/>
    <s v="Y"/>
    <s v="SBrkr"/>
    <n v="981"/>
    <n v="3.0867123467502533E-2"/>
    <x v="1"/>
    <n v="0"/>
    <n v="0"/>
    <n v="981"/>
    <n v="1"/>
    <n v="0"/>
    <n v="1"/>
    <n v="1"/>
    <n v="3"/>
    <n v="1"/>
    <s v="TA"/>
    <n v="5"/>
    <s v="Typ"/>
    <n v="0"/>
    <s v="NA"/>
    <s v="Detchd"/>
    <n v="1979"/>
    <s v="Unf"/>
    <n v="2"/>
    <n v="576"/>
    <s v="TA"/>
    <s v="TA"/>
    <s v="Y"/>
    <n v="0"/>
    <n v="312"/>
    <n v="40"/>
    <n v="0"/>
    <n v="0"/>
    <n v="0"/>
    <s v="NA"/>
    <s v="NA"/>
    <s v="NA"/>
    <n v="0"/>
    <n v="3"/>
    <n v="2007"/>
    <s v="WD"/>
    <s v="Normal"/>
    <n v="143250"/>
    <m/>
  </r>
  <r>
    <x v="921"/>
    <n v="50"/>
    <s v="RL"/>
    <n v="85"/>
    <n v="14115"/>
    <s v="Pave"/>
    <s v="NA"/>
    <s v="IR1"/>
    <s v="Lvl"/>
    <s v="AllPub"/>
    <s v="Inside"/>
    <s v="Gtl"/>
    <s v="Mitchel"/>
    <s v="Norm"/>
    <s v="Norm"/>
    <s v="1Fam"/>
    <x v="3"/>
    <x v="6"/>
    <n v="5"/>
    <n v="1993"/>
    <n v="1995"/>
    <s v="Gable"/>
    <s v="CompShg"/>
    <s v="VinylSd"/>
    <s v="VinylSd"/>
    <s v="None"/>
    <n v="0"/>
    <s v="TA"/>
    <s v="TA"/>
    <s v="Wood"/>
    <s v="Gd"/>
    <s v="TA"/>
    <s v="No"/>
    <s v="GLQ"/>
    <n v="732"/>
    <s v="Unf"/>
    <n v="0"/>
    <n v="64"/>
    <n v="796"/>
    <s v="GasA"/>
    <s v="Ex"/>
    <s v="Y"/>
    <s v="SBrkr"/>
    <n v="796"/>
    <n v="0.62259953268977719"/>
    <x v="1"/>
    <n v="566"/>
    <n v="0"/>
    <n v="1362"/>
    <n v="1"/>
    <n v="0"/>
    <n v="1"/>
    <n v="1"/>
    <n v="1"/>
    <n v="1"/>
    <s v="TA"/>
    <n v="5"/>
    <s v="Typ"/>
    <n v="0"/>
    <s v="NA"/>
    <s v="Attchd"/>
    <n v="1993"/>
    <s v="Unf"/>
    <n v="2"/>
    <n v="480"/>
    <s v="TA"/>
    <s v="TA"/>
    <s v="Y"/>
    <n v="40"/>
    <n v="30"/>
    <n v="0"/>
    <n v="320"/>
    <n v="0"/>
    <n v="0"/>
    <s v="NA"/>
    <s v="MnPrv"/>
    <s v="Shed"/>
    <n v="700"/>
    <n v="10"/>
    <n v="2009"/>
    <s v="WD"/>
    <s v="Normal"/>
    <n v="143000"/>
    <m/>
  </r>
  <r>
    <x v="922"/>
    <n v="20"/>
    <s v="RL"/>
    <s v="NA"/>
    <n v="10355"/>
    <s v="Pave"/>
    <s v="NA"/>
    <s v="IR1"/>
    <s v="Lvl"/>
    <s v="AllPub"/>
    <s v="Corner"/>
    <s v="Gtl"/>
    <s v="NAmes"/>
    <s v="Norm"/>
    <s v="Norm"/>
    <s v="1Fam"/>
    <x v="1"/>
    <x v="6"/>
    <n v="5"/>
    <n v="1967"/>
    <n v="1967"/>
    <s v="Gable"/>
    <s v="CompShg"/>
    <s v="MetalSd"/>
    <s v="MetalSd"/>
    <s v="BrkFace"/>
    <n v="196"/>
    <s v="TA"/>
    <s v="TA"/>
    <s v="CBlock"/>
    <s v="TA"/>
    <s v="TA"/>
    <s v="No"/>
    <s v="BLQ"/>
    <n v="695"/>
    <s v="Unf"/>
    <n v="0"/>
    <n v="519"/>
    <n v="1214"/>
    <s v="GasA"/>
    <s v="TA"/>
    <s v="Y"/>
    <s v="SBrkr"/>
    <n v="1214"/>
    <n v="0.24905032680068451"/>
    <x v="0"/>
    <n v="0"/>
    <n v="0"/>
    <n v="1214"/>
    <n v="0"/>
    <n v="0"/>
    <n v="2"/>
    <n v="0"/>
    <n v="3"/>
    <n v="1"/>
    <s v="TA"/>
    <n v="5"/>
    <s v="Typ"/>
    <n v="1"/>
    <s v="Fa"/>
    <s v="Attchd"/>
    <n v="1967"/>
    <s v="RFn"/>
    <n v="1"/>
    <n v="318"/>
    <s v="TA"/>
    <s v="TA"/>
    <s v="Y"/>
    <n v="0"/>
    <n v="111"/>
    <n v="0"/>
    <n v="0"/>
    <n v="0"/>
    <n v="0"/>
    <s v="NA"/>
    <s v="NA"/>
    <s v="NA"/>
    <n v="0"/>
    <n v="7"/>
    <n v="2007"/>
    <s v="WD"/>
    <s v="Normal"/>
    <n v="143000"/>
    <m/>
  </r>
  <r>
    <x v="923"/>
    <n v="20"/>
    <s v="RL"/>
    <n v="65"/>
    <n v="25095"/>
    <s v="Pave"/>
    <s v="NA"/>
    <s v="IR1"/>
    <s v="Low"/>
    <s v="AllPub"/>
    <s v="Inside"/>
    <s v="Sev"/>
    <s v="ClearCr"/>
    <s v="Norm"/>
    <s v="Norm"/>
    <s v="1Fam"/>
    <x v="1"/>
    <x v="6"/>
    <n v="8"/>
    <n v="1968"/>
    <n v="2003"/>
    <s v="Flat"/>
    <s v="Tar&amp;Grv"/>
    <s v="Wd Sdng"/>
    <s v="Wd Sdng"/>
    <s v="None"/>
    <n v="0"/>
    <s v="TA"/>
    <s v="TA"/>
    <s v="CBlock"/>
    <s v="TA"/>
    <s v="TA"/>
    <s v="Gd"/>
    <s v="GLQ"/>
    <n v="1324"/>
    <s v="Unf"/>
    <n v="0"/>
    <n v="113"/>
    <n v="1437"/>
    <s v="GasA"/>
    <s v="Ex"/>
    <s v="Y"/>
    <s v="SBrkr"/>
    <n v="1473"/>
    <n v="0.33470121009379727"/>
    <x v="0"/>
    <n v="0"/>
    <n v="0"/>
    <n v="1473"/>
    <n v="2"/>
    <n v="0"/>
    <n v="1"/>
    <n v="0"/>
    <n v="1"/>
    <n v="1"/>
    <s v="Ex"/>
    <n v="5"/>
    <s v="Typ"/>
    <n v="2"/>
    <s v="Gd"/>
    <s v="Attchd"/>
    <n v="1968"/>
    <s v="Unf"/>
    <n v="1"/>
    <n v="452"/>
    <s v="TA"/>
    <s v="TA"/>
    <s v="Y"/>
    <n v="0"/>
    <n v="48"/>
    <n v="0"/>
    <n v="0"/>
    <n v="60"/>
    <n v="0"/>
    <s v="NA"/>
    <s v="NA"/>
    <s v="NA"/>
    <n v="0"/>
    <n v="6"/>
    <n v="2009"/>
    <s v="WD"/>
    <s v="Partial"/>
    <n v="143000"/>
    <m/>
  </r>
  <r>
    <x v="924"/>
    <n v="120"/>
    <s v="RL"/>
    <n v="50"/>
    <n v="8012"/>
    <s v="Pave"/>
    <s v="NA"/>
    <s v="Reg"/>
    <s v="Lvl"/>
    <s v="AllPub"/>
    <s v="Inside"/>
    <s v="Gtl"/>
    <s v="SawyerW"/>
    <s v="Norm"/>
    <s v="Norm"/>
    <s v="TwnhsE"/>
    <x v="1"/>
    <x v="4"/>
    <n v="5"/>
    <n v="1980"/>
    <n v="1980"/>
    <s v="Gable"/>
    <s v="CompShg"/>
    <s v="Plywood"/>
    <s v="Plywood"/>
    <s v="None"/>
    <n v="0"/>
    <s v="TA"/>
    <s v="TA"/>
    <s v="CBlock"/>
    <s v="Gd"/>
    <s v="TA"/>
    <s v="No"/>
    <s v="BLQ"/>
    <n v="543"/>
    <s v="BLQ"/>
    <n v="119"/>
    <n v="261"/>
    <n v="923"/>
    <s v="GasA"/>
    <s v="TA"/>
    <s v="Y"/>
    <s v="SBrkr"/>
    <n v="923"/>
    <n v="0.74131048476301453"/>
    <x v="1"/>
    <n v="0"/>
    <n v="0"/>
    <n v="923"/>
    <n v="0"/>
    <n v="0"/>
    <n v="2"/>
    <n v="0"/>
    <n v="2"/>
    <n v="1"/>
    <s v="TA"/>
    <n v="5"/>
    <s v="Typ"/>
    <n v="1"/>
    <s v="TA"/>
    <s v="Attchd"/>
    <n v="1980"/>
    <s v="RFn"/>
    <n v="1"/>
    <n v="264"/>
    <s v="TA"/>
    <s v="TA"/>
    <s v="Y"/>
    <n v="80"/>
    <n v="0"/>
    <n v="0"/>
    <n v="0"/>
    <n v="0"/>
    <n v="0"/>
    <s v="NA"/>
    <s v="NA"/>
    <s v="NA"/>
    <n v="0"/>
    <n v="5"/>
    <n v="2010"/>
    <s v="WD"/>
    <s v="Normal"/>
    <n v="143000"/>
    <m/>
  </r>
  <r>
    <x v="925"/>
    <n v="120"/>
    <s v="RM"/>
    <s v="NA"/>
    <n v="4426"/>
    <s v="Pave"/>
    <s v="NA"/>
    <s v="Reg"/>
    <s v="Lvl"/>
    <s v="AllPub"/>
    <s v="Inside"/>
    <s v="Gtl"/>
    <s v="CollgCr"/>
    <s v="Norm"/>
    <s v="Norm"/>
    <s v="TwnhsE"/>
    <x v="1"/>
    <x v="4"/>
    <n v="5"/>
    <n v="2004"/>
    <n v="2004"/>
    <s v="Gable"/>
    <s v="CompShg"/>
    <s v="VinylSd"/>
    <s v="VinylSd"/>
    <s v="BrkFace"/>
    <n v="169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.82846131527585842"/>
    <x v="1"/>
    <n v="0"/>
    <n v="0"/>
    <n v="848"/>
    <n v="1"/>
    <n v="0"/>
    <n v="1"/>
    <n v="0"/>
    <n v="1"/>
    <n v="1"/>
    <s v="Gd"/>
    <n v="3"/>
    <s v="Typ"/>
    <n v="0"/>
    <s v="NA"/>
    <s v="Attchd"/>
    <n v="2004"/>
    <s v="RFn"/>
    <n v="2"/>
    <n v="420"/>
    <s v="TA"/>
    <s v="TA"/>
    <s v="Y"/>
    <n v="160"/>
    <n v="0"/>
    <n v="0"/>
    <n v="0"/>
    <n v="0"/>
    <n v="0"/>
    <s v="NA"/>
    <s v="NA"/>
    <s v="NA"/>
    <n v="0"/>
    <n v="5"/>
    <n v="2010"/>
    <s v="WD"/>
    <s v="Normal"/>
    <n v="143000"/>
    <m/>
  </r>
  <r>
    <x v="926"/>
    <n v="90"/>
    <s v="RL"/>
    <n v="100"/>
    <n v="25000"/>
    <s v="Pave"/>
    <s v="NA"/>
    <s v="Reg"/>
    <s v="Low"/>
    <s v="AllPub"/>
    <s v="Inside"/>
    <s v="Gtl"/>
    <s v="Mitchel"/>
    <s v="Norm"/>
    <s v="Norm"/>
    <s v="Duplex"/>
    <x v="1"/>
    <x v="6"/>
    <n v="4"/>
    <n v="1967"/>
    <n v="1967"/>
    <s v="Gable"/>
    <s v="CompShg"/>
    <s v="HdBoard"/>
    <s v="Plywood"/>
    <s v="None"/>
    <n v="0"/>
    <s v="TA"/>
    <s v="TA"/>
    <s v="CBlock"/>
    <s v="TA"/>
    <s v="TA"/>
    <s v="Av"/>
    <s v="Unf"/>
    <n v="0"/>
    <s v="Unf"/>
    <n v="0"/>
    <n v="1632"/>
    <n v="1632"/>
    <s v="GasA"/>
    <s v="TA"/>
    <s v="Y"/>
    <s v="SBrkr"/>
    <n v="1632"/>
    <n v="0.17763339859643201"/>
    <x v="0"/>
    <n v="0"/>
    <n v="0"/>
    <n v="1632"/>
    <n v="0"/>
    <n v="0"/>
    <n v="2"/>
    <n v="0"/>
    <n v="4"/>
    <n v="2"/>
    <s v="TA"/>
    <n v="8"/>
    <s v="Typ"/>
    <n v="0"/>
    <s v="NA"/>
    <s v="Attchd"/>
    <n v="1967"/>
    <s v="Unf"/>
    <n v="2"/>
    <n v="576"/>
    <s v="TA"/>
    <s v="TA"/>
    <s v="P"/>
    <n v="0"/>
    <n v="0"/>
    <n v="0"/>
    <n v="0"/>
    <n v="0"/>
    <n v="0"/>
    <s v="NA"/>
    <s v="NA"/>
    <s v="NA"/>
    <n v="0"/>
    <n v="6"/>
    <n v="2007"/>
    <s v="WD"/>
    <s v="Normal"/>
    <n v="143000"/>
    <m/>
  </r>
  <r>
    <x v="927"/>
    <n v="80"/>
    <s v="RL"/>
    <n v="70"/>
    <n v="8163"/>
    <s v="Pave"/>
    <s v="NA"/>
    <s v="Reg"/>
    <s v="Lvl"/>
    <s v="AllPub"/>
    <s v="Inside"/>
    <s v="Gtl"/>
    <s v="NAmes"/>
    <s v="Norm"/>
    <s v="Norm"/>
    <s v="1Fam"/>
    <x v="4"/>
    <x v="6"/>
    <n v="6"/>
    <n v="1959"/>
    <n v="1959"/>
    <s v="Gable"/>
    <s v="CompShg"/>
    <s v="HdBoard"/>
    <s v="HdBoard"/>
    <s v="BrkFace"/>
    <n v="128"/>
    <s v="TA"/>
    <s v="Gd"/>
    <s v="CBlock"/>
    <s v="TA"/>
    <s v="TA"/>
    <s v="Av"/>
    <s v="ALQ"/>
    <n v="748"/>
    <s v="BLQ"/>
    <n v="294"/>
    <n v="102"/>
    <n v="1144"/>
    <s v="GasA"/>
    <s v="TA"/>
    <s v="Y"/>
    <s v="SBrkr"/>
    <n v="1144"/>
    <n v="0.1575678525965325"/>
    <x v="0"/>
    <n v="0"/>
    <n v="0"/>
    <n v="1144"/>
    <n v="1"/>
    <n v="0"/>
    <n v="1"/>
    <n v="0"/>
    <n v="3"/>
    <n v="1"/>
    <s v="TA"/>
    <n v="6"/>
    <s v="Typ"/>
    <n v="1"/>
    <s v="TA"/>
    <s v="Attchd"/>
    <n v="1959"/>
    <s v="RFn"/>
    <n v="1"/>
    <n v="796"/>
    <s v="TA"/>
    <s v="TA"/>
    <s v="Y"/>
    <n v="86"/>
    <n v="0"/>
    <n v="0"/>
    <n v="0"/>
    <n v="0"/>
    <n v="0"/>
    <s v="NA"/>
    <s v="NA"/>
    <s v="NA"/>
    <n v="0"/>
    <n v="3"/>
    <n v="2006"/>
    <s v="WD"/>
    <s v="Normal"/>
    <n v="143000"/>
    <m/>
  </r>
  <r>
    <x v="928"/>
    <n v="70"/>
    <s v="RM"/>
    <n v="50"/>
    <n v="9000"/>
    <s v="Pave"/>
    <s v="NA"/>
    <s v="Reg"/>
    <s v="Lvl"/>
    <s v="AllPub"/>
    <s v="Inside"/>
    <s v="Gtl"/>
    <s v="OldTown"/>
    <s v="Artery"/>
    <s v="Norm"/>
    <s v="1Fam"/>
    <x v="0"/>
    <x v="3"/>
    <n v="9"/>
    <n v="1920"/>
    <n v="1988"/>
    <s v="Hip"/>
    <s v="CompShg"/>
    <s v="VinylSd"/>
    <s v="VinylSd"/>
    <s v="None"/>
    <n v="0"/>
    <s v="TA"/>
    <s v="Gd"/>
    <s v="PConc"/>
    <s v="TA"/>
    <s v="TA"/>
    <s v="No"/>
    <s v="ALQ"/>
    <n v="624"/>
    <s v="Unf"/>
    <n v="0"/>
    <n v="26"/>
    <n v="650"/>
    <s v="GasA"/>
    <s v="Ex"/>
    <s v="Y"/>
    <s v="SBrkr"/>
    <n v="832"/>
    <n v="0.71980896228228464"/>
    <x v="1"/>
    <n v="650"/>
    <n v="0"/>
    <n v="1482"/>
    <n v="0"/>
    <n v="1"/>
    <n v="1"/>
    <n v="0"/>
    <n v="3"/>
    <n v="1"/>
    <s v="TA"/>
    <n v="7"/>
    <s v="Typ"/>
    <n v="0"/>
    <s v="NA"/>
    <s v="Detchd"/>
    <n v="1930"/>
    <s v="Unf"/>
    <n v="2"/>
    <n v="324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43000"/>
    <m/>
  </r>
  <r>
    <x v="929"/>
    <n v="50"/>
    <s v="RL"/>
    <n v="78"/>
    <n v="10496"/>
    <s v="Pave"/>
    <s v="NA"/>
    <s v="Reg"/>
    <s v="Lvl"/>
    <s v="AllPub"/>
    <s v="Inside"/>
    <s v="Gtl"/>
    <s v="NAmes"/>
    <s v="Artery"/>
    <s v="Norm"/>
    <s v="1Fam"/>
    <x v="3"/>
    <x v="4"/>
    <n v="6"/>
    <n v="1949"/>
    <n v="1950"/>
    <s v="Gable"/>
    <s v="CompShg"/>
    <s v="Wd Sdng"/>
    <s v="Wd Sdng"/>
    <s v="BrkFace"/>
    <n v="320"/>
    <s v="TA"/>
    <s v="TA"/>
    <s v="CBlock"/>
    <s v="TA"/>
    <s v="TA"/>
    <s v="Mn"/>
    <s v="Rec"/>
    <n v="196"/>
    <s v="Unf"/>
    <n v="0"/>
    <n v="844"/>
    <n v="1040"/>
    <s v="GasA"/>
    <s v="Ex"/>
    <s v="Y"/>
    <s v="SBrkr"/>
    <n v="1168"/>
    <n v="0.38168154786596975"/>
    <x v="0"/>
    <n v="678"/>
    <n v="0"/>
    <n v="1846"/>
    <n v="0"/>
    <n v="0"/>
    <n v="2"/>
    <n v="0"/>
    <n v="3"/>
    <n v="1"/>
    <s v="TA"/>
    <n v="7"/>
    <s v="Typ"/>
    <n v="1"/>
    <s v="Gd"/>
    <s v="Attchd"/>
    <n v="1949"/>
    <s v="Unf"/>
    <n v="1"/>
    <n v="315"/>
    <s v="TA"/>
    <s v="TA"/>
    <s v="Y"/>
    <n v="0"/>
    <n v="0"/>
    <n v="0"/>
    <n v="0"/>
    <n v="0"/>
    <n v="0"/>
    <s v="NA"/>
    <s v="GdWo"/>
    <s v="NA"/>
    <n v="0"/>
    <n v="1"/>
    <n v="2007"/>
    <s v="WD"/>
    <s v="Normal"/>
    <n v="143000"/>
    <m/>
  </r>
  <r>
    <x v="930"/>
    <n v="20"/>
    <s v="RL"/>
    <s v="NA"/>
    <n v="9790"/>
    <s v="Pave"/>
    <s v="NA"/>
    <s v="Reg"/>
    <s v="Lvl"/>
    <s v="AllPub"/>
    <s v="Inside"/>
    <s v="Gtl"/>
    <s v="NWAmes"/>
    <s v="Feedr"/>
    <s v="Norm"/>
    <s v="1Fam"/>
    <x v="1"/>
    <x v="4"/>
    <n v="5"/>
    <n v="1963"/>
    <n v="1963"/>
    <s v="Hip"/>
    <s v="CompShg"/>
    <s v="HdBoard"/>
    <s v="HdBoard"/>
    <s v="BrkFace"/>
    <n v="451"/>
    <s v="TA"/>
    <s v="TA"/>
    <s v="CBlock"/>
    <s v="TA"/>
    <s v="TA"/>
    <s v="No"/>
    <s v="ALQ"/>
    <n v="569"/>
    <s v="Rec"/>
    <n v="81"/>
    <n v="678"/>
    <n v="1328"/>
    <s v="GasA"/>
    <s v="TA"/>
    <s v="Y"/>
    <s v="SBrkr"/>
    <n v="1328"/>
    <n v="0.7492351089402276"/>
    <x v="0"/>
    <n v="0"/>
    <n v="0"/>
    <n v="1328"/>
    <n v="1"/>
    <n v="0"/>
    <n v="1"/>
    <n v="1"/>
    <n v="3"/>
    <n v="1"/>
    <s v="TA"/>
    <n v="6"/>
    <s v="Typ"/>
    <n v="2"/>
    <s v="Gd"/>
    <s v="Attchd"/>
    <n v="1963"/>
    <s v="Unf"/>
    <n v="2"/>
    <n v="528"/>
    <s v="TA"/>
    <s v="TA"/>
    <s v="Y"/>
    <n v="0"/>
    <n v="26"/>
    <n v="0"/>
    <n v="0"/>
    <n v="0"/>
    <n v="0"/>
    <s v="NA"/>
    <s v="NA"/>
    <s v="NA"/>
    <n v="0"/>
    <n v="6"/>
    <n v="2010"/>
    <s v="WD"/>
    <s v="Normal"/>
    <n v="143000"/>
    <m/>
  </r>
  <r>
    <x v="931"/>
    <n v="90"/>
    <s v="RL"/>
    <n v="64"/>
    <n v="7018"/>
    <s v="Pave"/>
    <s v="NA"/>
    <s v="Reg"/>
    <s v="Lvl"/>
    <s v="AllPub"/>
    <s v="Inside"/>
    <s v="Gtl"/>
    <s v="SawyerW"/>
    <s v="Feedr"/>
    <s v="Norm"/>
    <s v="Duplex"/>
    <x v="0"/>
    <x v="6"/>
    <n v="5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120"/>
    <n v="0.44512540869783679"/>
    <x v="0"/>
    <n v="1120"/>
    <n v="0"/>
    <n v="2240"/>
    <n v="0"/>
    <n v="0"/>
    <n v="2"/>
    <n v="0"/>
    <n v="6"/>
    <n v="2"/>
    <s v="TA"/>
    <n v="12"/>
    <s v="Typ"/>
    <n v="0"/>
    <s v="NA"/>
    <s v="Detchd"/>
    <n v="1979"/>
    <s v="Unf"/>
    <n v="2"/>
    <n v="528"/>
    <s v="TA"/>
    <s v="TA"/>
    <s v="Y"/>
    <n v="154"/>
    <n v="0"/>
    <n v="0"/>
    <n v="0"/>
    <n v="0"/>
    <n v="0"/>
    <s v="NA"/>
    <s v="NA"/>
    <s v="NA"/>
    <n v="0"/>
    <n v="6"/>
    <n v="2009"/>
    <s v="WD"/>
    <s v="Alloca"/>
    <n v="142953"/>
    <m/>
  </r>
  <r>
    <x v="932"/>
    <n v="90"/>
    <s v="RL"/>
    <n v="74"/>
    <n v="13101"/>
    <s v="Pave"/>
    <s v="NA"/>
    <s v="IR1"/>
    <s v="Lvl"/>
    <s v="AllPub"/>
    <s v="Inside"/>
    <s v="Gtl"/>
    <s v="NAmes"/>
    <s v="Norm"/>
    <s v="Norm"/>
    <s v="Duplex"/>
    <x v="1"/>
    <x v="6"/>
    <n v="5"/>
    <n v="1965"/>
    <n v="1965"/>
    <s v="Gable"/>
    <s v="CompShg"/>
    <s v="HdBoard"/>
    <s v="HdBoard"/>
    <s v="BrkFace"/>
    <n v="108"/>
    <s v="TA"/>
    <s v="TA"/>
    <s v="CBlock"/>
    <s v="TA"/>
    <s v="TA"/>
    <s v="No"/>
    <s v="LwQ"/>
    <n v="231"/>
    <s v="Unf"/>
    <n v="0"/>
    <n v="1497"/>
    <n v="1728"/>
    <s v="GasA"/>
    <s v="TA"/>
    <s v="Y"/>
    <s v="SBrkr"/>
    <n v="1728"/>
    <n v="0.92416155277175216"/>
    <x v="0"/>
    <n v="0"/>
    <n v="0"/>
    <n v="1728"/>
    <n v="0"/>
    <n v="0"/>
    <n v="2"/>
    <n v="0"/>
    <n v="6"/>
    <n v="2"/>
    <s v="TA"/>
    <n v="10"/>
    <s v="Typ"/>
    <n v="0"/>
    <s v="NA"/>
    <s v="Detchd"/>
    <n v="1987"/>
    <s v="Unf"/>
    <n v="2"/>
    <n v="576"/>
    <s v="TA"/>
    <s v="TA"/>
    <s v="Y"/>
    <n v="0"/>
    <n v="0"/>
    <n v="0"/>
    <n v="0"/>
    <n v="0"/>
    <n v="0"/>
    <s v="NA"/>
    <s v="NA"/>
    <s v="NA"/>
    <n v="0"/>
    <n v="11"/>
    <n v="2008"/>
    <s v="WD"/>
    <s v="Normal"/>
    <n v="142600"/>
    <m/>
  </r>
  <r>
    <x v="933"/>
    <n v="80"/>
    <s v="RL"/>
    <n v="37"/>
    <n v="7937"/>
    <s v="Pave"/>
    <s v="NA"/>
    <s v="IR1"/>
    <s v="Lvl"/>
    <s v="AllPub"/>
    <s v="CulDSac"/>
    <s v="Gtl"/>
    <s v="Mitchel"/>
    <s v="Norm"/>
    <s v="Norm"/>
    <s v="1Fam"/>
    <x v="4"/>
    <x v="4"/>
    <n v="6"/>
    <n v="1984"/>
    <n v="1984"/>
    <s v="Gable"/>
    <s v="CompShg"/>
    <s v="HdBoard"/>
    <s v="HdBoard"/>
    <s v="None"/>
    <n v="0"/>
    <s v="TA"/>
    <s v="TA"/>
    <s v="CBlock"/>
    <s v="TA"/>
    <s v="TA"/>
    <s v="Av"/>
    <s v="GLQ"/>
    <n v="819"/>
    <s v="Unf"/>
    <n v="0"/>
    <n v="184"/>
    <n v="1003"/>
    <s v="GasA"/>
    <s v="TA"/>
    <s v="Y"/>
    <s v="SBrkr"/>
    <n v="1003"/>
    <n v="0.39905077982669401"/>
    <x v="1"/>
    <n v="0"/>
    <n v="0"/>
    <n v="1003"/>
    <n v="1"/>
    <n v="0"/>
    <n v="1"/>
    <n v="0"/>
    <n v="3"/>
    <n v="1"/>
    <s v="TA"/>
    <n v="6"/>
    <s v="Typ"/>
    <n v="0"/>
    <s v="NA"/>
    <s v="Detchd"/>
    <n v="1984"/>
    <s v="Unf"/>
    <n v="2"/>
    <n v="588"/>
    <s v="TA"/>
    <s v="TA"/>
    <s v="Y"/>
    <n v="120"/>
    <n v="0"/>
    <n v="0"/>
    <n v="0"/>
    <n v="0"/>
    <n v="0"/>
    <s v="NA"/>
    <s v="GdPrv"/>
    <s v="NA"/>
    <n v="0"/>
    <n v="3"/>
    <n v="2006"/>
    <s v="WD"/>
    <s v="Normal"/>
    <n v="142500"/>
    <m/>
  </r>
  <r>
    <x v="934"/>
    <n v="20"/>
    <s v="RL"/>
    <n v="100"/>
    <n v="13350"/>
    <s v="Pave"/>
    <s v="NA"/>
    <s v="IR1"/>
    <s v="Lvl"/>
    <s v="AllPub"/>
    <s v="Inside"/>
    <s v="Gtl"/>
    <s v="Sawyer"/>
    <s v="Norm"/>
    <s v="Norm"/>
    <s v="1Fam"/>
    <x v="1"/>
    <x v="6"/>
    <n v="5"/>
    <n v="1974"/>
    <n v="1974"/>
    <s v="Hip"/>
    <s v="CompShg"/>
    <s v="HdBoard"/>
    <s v="Plywood"/>
    <s v="None"/>
    <n v="0"/>
    <s v="TA"/>
    <s v="TA"/>
    <s v="CBlock"/>
    <s v="TA"/>
    <s v="TA"/>
    <s v="No"/>
    <s v="ALQ"/>
    <n v="762"/>
    <s v="Unf"/>
    <n v="0"/>
    <n v="102"/>
    <n v="864"/>
    <s v="GasA"/>
    <s v="TA"/>
    <s v="Y"/>
    <s v="SBrkr"/>
    <n v="894"/>
    <n v="0.27196049757576268"/>
    <x v="1"/>
    <n v="0"/>
    <n v="0"/>
    <n v="894"/>
    <n v="1"/>
    <n v="0"/>
    <n v="1"/>
    <n v="0"/>
    <n v="3"/>
    <n v="1"/>
    <s v="TA"/>
    <n v="5"/>
    <s v="Typ"/>
    <n v="1"/>
    <s v="Fa"/>
    <s v="Attchd"/>
    <n v="1974"/>
    <s v="Unf"/>
    <n v="2"/>
    <n v="440"/>
    <s v="TA"/>
    <s v="TA"/>
    <s v="Y"/>
    <n v="241"/>
    <n v="0"/>
    <n v="0"/>
    <n v="0"/>
    <n v="0"/>
    <n v="0"/>
    <s v="NA"/>
    <s v="MnPrv"/>
    <s v="NA"/>
    <n v="0"/>
    <n v="6"/>
    <n v="2006"/>
    <s v="WD"/>
    <s v="Normal"/>
    <n v="142500"/>
    <m/>
  </r>
  <r>
    <x v="935"/>
    <n v="20"/>
    <s v="RL"/>
    <n v="63"/>
    <n v="13072"/>
    <s v="Pave"/>
    <s v="NA"/>
    <s v="Reg"/>
    <s v="Lvl"/>
    <s v="AllPub"/>
    <s v="Inside"/>
    <s v="Gtl"/>
    <s v="SawyerW"/>
    <s v="RRAe"/>
    <s v="Norm"/>
    <s v="1Fam"/>
    <x v="1"/>
    <x v="4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141"/>
    <n v="1141"/>
    <s v="GasA"/>
    <s v="Ex"/>
    <s v="Y"/>
    <s v="SBrkr"/>
    <n v="1141"/>
    <n v="0.76663207224640573"/>
    <x v="0"/>
    <n v="0"/>
    <n v="0"/>
    <n v="1141"/>
    <n v="0"/>
    <n v="0"/>
    <n v="1"/>
    <n v="1"/>
    <n v="3"/>
    <n v="1"/>
    <s v="TA"/>
    <n v="6"/>
    <s v="Typ"/>
    <n v="0"/>
    <s v="NA"/>
    <s v="Detchd"/>
    <n v="2005"/>
    <s v="Unf"/>
    <n v="2"/>
    <n v="484"/>
    <s v="TA"/>
    <s v="TA"/>
    <s v="Y"/>
    <n v="0"/>
    <n v="0"/>
    <n v="0"/>
    <n v="0"/>
    <n v="0"/>
    <n v="0"/>
    <s v="NA"/>
    <s v="NA"/>
    <s v="NA"/>
    <n v="0"/>
    <n v="3"/>
    <n v="2006"/>
    <s v="WD"/>
    <s v="Abnorml"/>
    <n v="142500"/>
    <m/>
  </r>
  <r>
    <x v="936"/>
    <n v="20"/>
    <s v="RL"/>
    <n v="68"/>
    <n v="9717"/>
    <s v="Pave"/>
    <s v="NA"/>
    <s v="Reg"/>
    <s v="Lvl"/>
    <s v="AllPub"/>
    <s v="Inside"/>
    <s v="Gtl"/>
    <s v="NAmes"/>
    <s v="Norm"/>
    <s v="Norm"/>
    <s v="1Fam"/>
    <x v="1"/>
    <x v="6"/>
    <n v="6"/>
    <n v="1950"/>
    <n v="1996"/>
    <s v="Hip"/>
    <s v="CompShg"/>
    <s v="MetalSd"/>
    <s v="MetalSd"/>
    <s v="None"/>
    <n v="0"/>
    <s v="TA"/>
    <s v="TA"/>
    <s v="CBlock"/>
    <s v="TA"/>
    <s v="TA"/>
    <s v="Mn"/>
    <s v="GLQ"/>
    <n v="49"/>
    <s v="Rec"/>
    <n v="1029"/>
    <n v="0"/>
    <n v="1078"/>
    <s v="GasA"/>
    <s v="Gd"/>
    <s v="Y"/>
    <s v="FuseA"/>
    <n v="1078"/>
    <n v="0.26383979399603519"/>
    <x v="1"/>
    <n v="0"/>
    <n v="0"/>
    <n v="1078"/>
    <n v="1"/>
    <n v="0"/>
    <n v="1"/>
    <n v="0"/>
    <n v="2"/>
    <n v="1"/>
    <s v="Gd"/>
    <n v="5"/>
    <s v="Typ"/>
    <n v="0"/>
    <s v="NA"/>
    <s v="Attchd"/>
    <n v="1950"/>
    <s v="Unf"/>
    <n v="1"/>
    <n v="240"/>
    <s v="TA"/>
    <s v="TA"/>
    <s v="Y"/>
    <n v="366"/>
    <n v="0"/>
    <n v="112"/>
    <n v="0"/>
    <n v="0"/>
    <n v="0"/>
    <s v="NA"/>
    <s v="NA"/>
    <s v="NA"/>
    <n v="0"/>
    <n v="4"/>
    <n v="2010"/>
    <s v="WD"/>
    <s v="Normal"/>
    <n v="142125"/>
    <m/>
  </r>
  <r>
    <x v="937"/>
    <n v="20"/>
    <s v="RL"/>
    <n v="65"/>
    <n v="8450"/>
    <s v="Pave"/>
    <s v="NA"/>
    <s v="Reg"/>
    <s v="Lvl"/>
    <s v="AllPub"/>
    <s v="Inside"/>
    <s v="Gtl"/>
    <s v="NAmes"/>
    <s v="Norm"/>
    <s v="Norm"/>
    <s v="1Fam"/>
    <x v="1"/>
    <x v="6"/>
    <n v="6"/>
    <n v="1968"/>
    <n v="1968"/>
    <s v="Gable"/>
    <s v="CompShg"/>
    <s v="VinylSd"/>
    <s v="VinylSd"/>
    <s v="None"/>
    <n v="0"/>
    <s v="TA"/>
    <s v="TA"/>
    <s v="CBlock"/>
    <s v="TA"/>
    <s v="TA"/>
    <s v="No"/>
    <s v="BLQ"/>
    <n v="775"/>
    <s v="Unf"/>
    <n v="0"/>
    <n v="281"/>
    <n v="1056"/>
    <s v="GasA"/>
    <s v="Ex"/>
    <s v="Y"/>
    <s v="SBrkr"/>
    <n v="1056"/>
    <n v="0.42793937267498605"/>
    <x v="1"/>
    <n v="0"/>
    <n v="0"/>
    <n v="1056"/>
    <n v="1"/>
    <n v="0"/>
    <n v="1"/>
    <n v="0"/>
    <n v="3"/>
    <n v="1"/>
    <s v="TA"/>
    <n v="6"/>
    <s v="Typ"/>
    <n v="1"/>
    <s v="Fa"/>
    <s v="Attchd"/>
    <n v="1968"/>
    <s v="Unf"/>
    <n v="1"/>
    <n v="304"/>
    <s v="TA"/>
    <s v="TA"/>
    <s v="Y"/>
    <n v="0"/>
    <n v="85"/>
    <n v="184"/>
    <n v="0"/>
    <n v="0"/>
    <n v="0"/>
    <s v="NA"/>
    <s v="NA"/>
    <s v="NA"/>
    <n v="0"/>
    <n v="7"/>
    <n v="2010"/>
    <s v="WD"/>
    <s v="Normal"/>
    <n v="142000"/>
    <m/>
  </r>
  <r>
    <x v="938"/>
    <n v="20"/>
    <s v="RL"/>
    <n v="65"/>
    <n v="6768"/>
    <s v="Pave"/>
    <s v="NA"/>
    <s v="IR1"/>
    <s v="Lvl"/>
    <s v="AllPub"/>
    <s v="Inside"/>
    <s v="Gtl"/>
    <s v="Sawyer"/>
    <s v="Feedr"/>
    <s v="Norm"/>
    <s v="1Fam"/>
    <x v="1"/>
    <x v="4"/>
    <n v="8"/>
    <n v="1961"/>
    <n v="1996"/>
    <s v="Hip"/>
    <s v="CompShg"/>
    <s v="HdBoard"/>
    <s v="HdBoard"/>
    <s v="None"/>
    <n v="0"/>
    <s v="TA"/>
    <s v="Gd"/>
    <s v="CBlock"/>
    <s v="TA"/>
    <s v="TA"/>
    <s v="Mn"/>
    <s v="GLQ"/>
    <n v="832"/>
    <s v="Unf"/>
    <n v="0"/>
    <n v="80"/>
    <n v="912"/>
    <s v="GasA"/>
    <s v="Gd"/>
    <s v="Y"/>
    <s v="SBrkr"/>
    <n v="912"/>
    <n v="0.4973387344999215"/>
    <x v="1"/>
    <n v="0"/>
    <n v="0"/>
    <n v="912"/>
    <n v="1"/>
    <n v="1"/>
    <n v="1"/>
    <n v="0"/>
    <n v="3"/>
    <n v="1"/>
    <s v="Gd"/>
    <n v="5"/>
    <s v="Typ"/>
    <n v="0"/>
    <s v="NA"/>
    <s v="Detchd"/>
    <n v="1962"/>
    <s v="Unf"/>
    <n v="1"/>
    <n v="288"/>
    <s v="TA"/>
    <s v="TA"/>
    <s v="Y"/>
    <n v="168"/>
    <n v="0"/>
    <n v="0"/>
    <n v="0"/>
    <n v="0"/>
    <n v="0"/>
    <s v="NA"/>
    <s v="GdPrv"/>
    <s v="NA"/>
    <n v="0"/>
    <n v="5"/>
    <n v="2008"/>
    <s v="WD"/>
    <s v="Normal"/>
    <n v="142000"/>
    <m/>
  </r>
  <r>
    <x v="939"/>
    <n v="20"/>
    <s v="RL"/>
    <s v="NA"/>
    <n v="12160"/>
    <s v="Pave"/>
    <s v="NA"/>
    <s v="IR1"/>
    <s v="Lvl"/>
    <s v="AllPub"/>
    <s v="Inside"/>
    <s v="Gtl"/>
    <s v="NAmes"/>
    <s v="Norm"/>
    <s v="Norm"/>
    <s v="1Fam"/>
    <x v="1"/>
    <x v="6"/>
    <n v="5"/>
    <n v="1959"/>
    <n v="1959"/>
    <s v="Hip"/>
    <s v="CompShg"/>
    <s v="Plywood"/>
    <s v="Plywood"/>
    <s v="BrkFace"/>
    <n v="180"/>
    <s v="TA"/>
    <s v="TA"/>
    <s v="CBlock"/>
    <s v="TA"/>
    <s v="TA"/>
    <s v="No"/>
    <s v="Rec"/>
    <n v="1000"/>
    <s v="Unf"/>
    <n v="0"/>
    <n v="188"/>
    <n v="1188"/>
    <s v="GasA"/>
    <s v="Fa"/>
    <s v="Y"/>
    <s v="SBrkr"/>
    <n v="1188"/>
    <n v="0.79552866478908713"/>
    <x v="0"/>
    <n v="0"/>
    <n v="0"/>
    <n v="1188"/>
    <n v="1"/>
    <n v="0"/>
    <n v="1"/>
    <n v="0"/>
    <n v="3"/>
    <n v="1"/>
    <s v="TA"/>
    <n v="6"/>
    <s v="Typ"/>
    <n v="0"/>
    <s v="NA"/>
    <s v="Attchd"/>
    <n v="1959"/>
    <s v="RFn"/>
    <n v="2"/>
    <n v="531"/>
    <s v="TA"/>
    <s v="TA"/>
    <s v="Y"/>
    <n v="0"/>
    <n v="0"/>
    <n v="0"/>
    <n v="0"/>
    <n v="0"/>
    <n v="0"/>
    <s v="NA"/>
    <s v="MnPrv"/>
    <s v="NA"/>
    <n v="0"/>
    <n v="5"/>
    <n v="2010"/>
    <s v="COD"/>
    <s v="Abnorml"/>
    <n v="142000"/>
    <m/>
  </r>
  <r>
    <x v="940"/>
    <n v="20"/>
    <s v="RL"/>
    <n v="80"/>
    <n v="10721"/>
    <s v="Pave"/>
    <s v="NA"/>
    <s v="IR1"/>
    <s v="Lvl"/>
    <s v="AllPub"/>
    <s v="Inside"/>
    <s v="Gtl"/>
    <s v="NAmes"/>
    <s v="Norm"/>
    <s v="Norm"/>
    <s v="1Fam"/>
    <x v="1"/>
    <x v="4"/>
    <n v="6"/>
    <n v="1959"/>
    <n v="1959"/>
    <s v="Hip"/>
    <s v="CompShg"/>
    <s v="HdBoard"/>
    <s v="HdBoard"/>
    <s v="Stone"/>
    <n v="243"/>
    <s v="Gd"/>
    <s v="TA"/>
    <s v="CBlock"/>
    <s v="TA"/>
    <s v="TA"/>
    <s v="No"/>
    <s v="Unf"/>
    <n v="0"/>
    <s v="Unf"/>
    <n v="0"/>
    <n v="1252"/>
    <n v="1252"/>
    <s v="GasA"/>
    <s v="Ex"/>
    <s v="Y"/>
    <s v="SBrkr"/>
    <n v="1252"/>
    <n v="0.36741914321857361"/>
    <x v="0"/>
    <n v="0"/>
    <n v="0"/>
    <n v="1252"/>
    <n v="0"/>
    <n v="0"/>
    <n v="1"/>
    <n v="0"/>
    <n v="3"/>
    <n v="1"/>
    <s v="Gd"/>
    <n v="7"/>
    <s v="Typ"/>
    <n v="0"/>
    <s v="NA"/>
    <s v="Detchd"/>
    <n v="1960"/>
    <s v="Unf"/>
    <n v="2"/>
    <n v="528"/>
    <s v="TA"/>
    <s v="TA"/>
    <s v="Y"/>
    <n v="0"/>
    <n v="39"/>
    <n v="0"/>
    <n v="0"/>
    <n v="0"/>
    <n v="0"/>
    <s v="NA"/>
    <s v="NA"/>
    <s v="NA"/>
    <n v="0"/>
    <n v="10"/>
    <n v="2008"/>
    <s v="WD"/>
    <s v="Normal"/>
    <n v="142000"/>
    <m/>
  </r>
  <r>
    <x v="941"/>
    <n v="50"/>
    <s v="RM"/>
    <n v="51"/>
    <n v="6120"/>
    <s v="Pave"/>
    <s v="NA"/>
    <s v="Reg"/>
    <s v="Lvl"/>
    <s v="AllPub"/>
    <s v="Corner"/>
    <s v="Gtl"/>
    <s v="BrkSide"/>
    <s v="Norm"/>
    <s v="Norm"/>
    <s v="1Fam"/>
    <x v="3"/>
    <x v="6"/>
    <n v="6"/>
    <n v="1936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927"/>
    <n v="927"/>
    <s v="GasA"/>
    <s v="TA"/>
    <s v="Y"/>
    <s v="SBrkr"/>
    <n v="1067"/>
    <n v="0.25313206758184459"/>
    <x v="1"/>
    <n v="472"/>
    <n v="0"/>
    <n v="1539"/>
    <n v="0"/>
    <n v="0"/>
    <n v="1"/>
    <n v="1"/>
    <n v="3"/>
    <n v="1"/>
    <s v="TA"/>
    <n v="5"/>
    <s v="Typ"/>
    <n v="0"/>
    <s v="NA"/>
    <s v="Detchd"/>
    <n v="1995"/>
    <s v="Unf"/>
    <n v="2"/>
    <n v="576"/>
    <s v="TA"/>
    <s v="TA"/>
    <s v="Y"/>
    <n v="112"/>
    <n v="0"/>
    <n v="0"/>
    <n v="0"/>
    <n v="0"/>
    <n v="0"/>
    <s v="NA"/>
    <s v="MnPrv"/>
    <s v="NA"/>
    <n v="0"/>
    <n v="4"/>
    <n v="2009"/>
    <s v="WD"/>
    <s v="Normal"/>
    <n v="141500"/>
    <m/>
  </r>
  <r>
    <x v="942"/>
    <n v="20"/>
    <s v="RL"/>
    <n v="70"/>
    <n v="7945"/>
    <s v="Pave"/>
    <s v="NA"/>
    <s v="Reg"/>
    <s v="Lvl"/>
    <s v="AllPub"/>
    <s v="Inside"/>
    <s v="Gtl"/>
    <s v="NAmes"/>
    <s v="Norm"/>
    <s v="Norm"/>
    <s v="1Fam"/>
    <x v="1"/>
    <x v="6"/>
    <n v="6"/>
    <n v="1959"/>
    <n v="1959"/>
    <s v="Gable"/>
    <s v="CompShg"/>
    <s v="BrkFace"/>
    <s v="Wd Sdng"/>
    <s v="None"/>
    <n v="0"/>
    <s v="TA"/>
    <s v="TA"/>
    <s v="CBlock"/>
    <s v="TA"/>
    <s v="TA"/>
    <s v="No"/>
    <s v="ALQ"/>
    <n v="179"/>
    <s v="BLQ"/>
    <n v="506"/>
    <n v="465"/>
    <n v="1150"/>
    <s v="GasA"/>
    <s v="Ex"/>
    <s v="Y"/>
    <s v="FuseA"/>
    <n v="1150"/>
    <n v="0.70857946843139441"/>
    <x v="0"/>
    <n v="0"/>
    <n v="0"/>
    <n v="1150"/>
    <n v="1"/>
    <n v="0"/>
    <n v="1"/>
    <n v="0"/>
    <n v="3"/>
    <n v="1"/>
    <s v="TA"/>
    <n v="6"/>
    <s v="Typ"/>
    <n v="0"/>
    <s v="NA"/>
    <s v="Attchd"/>
    <n v="1959"/>
    <s v="RFn"/>
    <n v="1"/>
    <n v="3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141000"/>
    <m/>
  </r>
  <r>
    <x v="943"/>
    <n v="20"/>
    <s v="RL"/>
    <n v="63"/>
    <n v="7500"/>
    <s v="Pave"/>
    <s v="NA"/>
    <s v="Reg"/>
    <s v="Lvl"/>
    <s v="AllPub"/>
    <s v="Inside"/>
    <s v="Gtl"/>
    <s v="SawyerW"/>
    <s v="Norm"/>
    <s v="Norm"/>
    <s v="1Fam"/>
    <x v="1"/>
    <x v="3"/>
    <n v="5"/>
    <n v="2004"/>
    <n v="2005"/>
    <s v="Gable"/>
    <s v="CompShg"/>
    <s v="VinylSd"/>
    <s v="VinylSd"/>
    <s v="BrkFace"/>
    <n v="120"/>
    <s v="TA"/>
    <s v="TA"/>
    <s v="PConc"/>
    <s v="Gd"/>
    <s v="TA"/>
    <s v="No"/>
    <s v="GLQ"/>
    <n v="680"/>
    <s v="Unf"/>
    <n v="0"/>
    <n v="400"/>
    <n v="1080"/>
    <s v="GasA"/>
    <s v="Ex"/>
    <s v="Y"/>
    <s v="SBrkr"/>
    <n v="1080"/>
    <n v="0.81341732812542389"/>
    <x v="1"/>
    <n v="0"/>
    <n v="0"/>
    <n v="1080"/>
    <n v="1"/>
    <n v="0"/>
    <n v="1"/>
    <n v="0"/>
    <n v="3"/>
    <n v="1"/>
    <s v="Gd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08"/>
    <s v="WD"/>
    <s v="Normal"/>
    <n v="141000"/>
    <m/>
  </r>
  <r>
    <x v="944"/>
    <n v="20"/>
    <s v="RL"/>
    <s v="NA"/>
    <n v="12493"/>
    <s v="Pave"/>
    <s v="NA"/>
    <s v="IR1"/>
    <s v="Lvl"/>
    <s v="AllPub"/>
    <s v="Inside"/>
    <s v="Gtl"/>
    <s v="NAmes"/>
    <s v="Norm"/>
    <s v="Norm"/>
    <s v="1Fam"/>
    <x v="1"/>
    <x v="5"/>
    <n v="5"/>
    <n v="1960"/>
    <n v="1960"/>
    <s v="Gable"/>
    <s v="CompShg"/>
    <s v="Wd Sdng"/>
    <s v="Wd Sdng"/>
    <s v="None"/>
    <n v="0"/>
    <s v="TA"/>
    <s v="TA"/>
    <s v="PConc"/>
    <s v="TA"/>
    <s v="TA"/>
    <s v="No"/>
    <s v="ALQ"/>
    <n v="419"/>
    <s v="Rec"/>
    <n v="306"/>
    <n v="375"/>
    <n v="1100"/>
    <s v="GasA"/>
    <s v="TA"/>
    <s v="Y"/>
    <s v="SBrkr"/>
    <n v="1100"/>
    <n v="0.91431419996870222"/>
    <x v="0"/>
    <n v="0"/>
    <n v="0"/>
    <n v="1100"/>
    <n v="1"/>
    <n v="0"/>
    <n v="1"/>
    <n v="0"/>
    <n v="3"/>
    <n v="1"/>
    <s v="TA"/>
    <n v="6"/>
    <s v="Typ"/>
    <n v="1"/>
    <s v="Po"/>
    <s v="Attchd"/>
    <n v="1960"/>
    <s v="RFn"/>
    <n v="1"/>
    <n v="312"/>
    <s v="TA"/>
    <s v="TA"/>
    <s v="Y"/>
    <n v="355"/>
    <n v="0"/>
    <n v="0"/>
    <n v="0"/>
    <n v="0"/>
    <n v="0"/>
    <s v="NA"/>
    <s v="GdWo"/>
    <s v="NA"/>
    <n v="0"/>
    <n v="4"/>
    <n v="2008"/>
    <s v="WD"/>
    <s v="Normal"/>
    <n v="141000"/>
    <m/>
  </r>
  <r>
    <x v="945"/>
    <n v="20"/>
    <s v="RL"/>
    <n v="140"/>
    <n v="19138"/>
    <s v="Pave"/>
    <s v="NA"/>
    <s v="Reg"/>
    <s v="Lvl"/>
    <s v="AllPub"/>
    <s v="Corner"/>
    <s v="Gtl"/>
    <s v="Gilbert"/>
    <s v="Norm"/>
    <s v="Norm"/>
    <s v="1Fam"/>
    <x v="1"/>
    <x v="5"/>
    <n v="5"/>
    <n v="1951"/>
    <n v="1951"/>
    <s v="Gable"/>
    <s v="CompShg"/>
    <s v="VinylSd"/>
    <s v="VinylSd"/>
    <s v="None"/>
    <n v="0"/>
    <s v="TA"/>
    <s v="TA"/>
    <s v="CBlock"/>
    <s v="TA"/>
    <s v="TA"/>
    <s v="No"/>
    <s v="LwQ"/>
    <n v="120"/>
    <s v="Unf"/>
    <n v="0"/>
    <n v="744"/>
    <n v="864"/>
    <s v="GasA"/>
    <s v="Ex"/>
    <s v="Y"/>
    <s v="SBrkr"/>
    <n v="864"/>
    <n v="0.40909672233615502"/>
    <x v="1"/>
    <n v="0"/>
    <n v="0"/>
    <n v="864"/>
    <n v="0"/>
    <n v="0"/>
    <n v="1"/>
    <n v="0"/>
    <n v="2"/>
    <n v="1"/>
    <s v="TA"/>
    <n v="4"/>
    <s v="Typ"/>
    <n v="0"/>
    <s v="NA"/>
    <s v="Detchd"/>
    <n v="1951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10"/>
    <s v="WD"/>
    <s v="Normal"/>
    <n v="141000"/>
    <m/>
  </r>
  <r>
    <x v="946"/>
    <n v="20"/>
    <s v="RL"/>
    <n v="69"/>
    <n v="14850"/>
    <s v="Pave"/>
    <s v="NA"/>
    <s v="IR1"/>
    <s v="Lvl"/>
    <s v="AllPub"/>
    <s v="Inside"/>
    <s v="Gtl"/>
    <s v="NAmes"/>
    <s v="Norm"/>
    <s v="Norm"/>
    <s v="1Fam"/>
    <x v="1"/>
    <x v="6"/>
    <n v="5"/>
    <n v="1957"/>
    <n v="1957"/>
    <s v="Gable"/>
    <s v="CompShg"/>
    <s v="Wd Sdng"/>
    <s v="Wd Sdng"/>
    <s v="None"/>
    <n v="0"/>
    <s v="TA"/>
    <s v="TA"/>
    <s v="CBlock"/>
    <s v="TA"/>
    <s v="TA"/>
    <s v="No"/>
    <s v="Rec"/>
    <n v="895"/>
    <s v="Unf"/>
    <n v="0"/>
    <n v="197"/>
    <n v="1092"/>
    <s v="GasA"/>
    <s v="TA"/>
    <s v="Y"/>
    <s v="FuseA"/>
    <n v="1092"/>
    <n v="6.6433053700391986E-2"/>
    <x v="0"/>
    <n v="0"/>
    <n v="0"/>
    <n v="1092"/>
    <n v="1"/>
    <n v="0"/>
    <n v="1"/>
    <n v="0"/>
    <n v="2"/>
    <n v="1"/>
    <s v="TA"/>
    <n v="6"/>
    <s v="Typ"/>
    <n v="1"/>
    <s v="TA"/>
    <s v="Attchd"/>
    <n v="1957"/>
    <s v="Fin"/>
    <n v="1"/>
    <n v="299"/>
    <s v="TA"/>
    <s v="TA"/>
    <s v="Y"/>
    <n v="268"/>
    <n v="0"/>
    <n v="0"/>
    <n v="0"/>
    <n v="122"/>
    <n v="0"/>
    <s v="NA"/>
    <s v="MnWw"/>
    <s v="NA"/>
    <n v="0"/>
    <n v="5"/>
    <n v="2006"/>
    <s v="WD"/>
    <s v="Normal"/>
    <n v="141000"/>
    <m/>
  </r>
  <r>
    <x v="947"/>
    <n v="50"/>
    <s v="RM"/>
    <n v="50"/>
    <n v="9000"/>
    <s v="Pave"/>
    <s v="NA"/>
    <s v="Reg"/>
    <s v="Bnk"/>
    <s v="AllPub"/>
    <s v="Inside"/>
    <s v="Gtl"/>
    <s v="IDOTRR"/>
    <s v="Norm"/>
    <s v="Norm"/>
    <s v="1Fam"/>
    <x v="3"/>
    <x v="4"/>
    <n v="6"/>
    <n v="1937"/>
    <n v="1950"/>
    <s v="Gable"/>
    <s v="CompShg"/>
    <s v="Wd Sdng"/>
    <s v="Wd Sdng"/>
    <s v="None"/>
    <n v="0"/>
    <s v="TA"/>
    <s v="Gd"/>
    <s v="PConc"/>
    <s v="TA"/>
    <s v="TA"/>
    <s v="No"/>
    <s v="Unf"/>
    <n v="0"/>
    <s v="Unf"/>
    <n v="0"/>
    <n v="780"/>
    <n v="780"/>
    <s v="GasA"/>
    <s v="TA"/>
    <s v="Y"/>
    <s v="SBrkr"/>
    <n v="780"/>
    <n v="0.85638346562239442"/>
    <x v="1"/>
    <n v="595"/>
    <n v="0"/>
    <n v="1375"/>
    <n v="0"/>
    <n v="0"/>
    <n v="1"/>
    <n v="1"/>
    <n v="3"/>
    <n v="1"/>
    <s v="Gd"/>
    <n v="6"/>
    <s v="Typ"/>
    <n v="1"/>
    <s v="Gd"/>
    <s v="Detchd"/>
    <n v="1979"/>
    <s v="Unf"/>
    <n v="1"/>
    <n v="544"/>
    <s v="TA"/>
    <s v="TA"/>
    <s v="P"/>
    <n v="0"/>
    <n v="162"/>
    <n v="0"/>
    <n v="0"/>
    <n v="126"/>
    <n v="0"/>
    <s v="NA"/>
    <s v="NA"/>
    <s v="NA"/>
    <n v="0"/>
    <n v="12"/>
    <n v="2007"/>
    <s v="WD"/>
    <s v="Normal"/>
    <n v="141000"/>
    <m/>
  </r>
  <r>
    <x v="948"/>
    <n v="120"/>
    <s v="RM"/>
    <s v="NA"/>
    <n v="4426"/>
    <s v="Pave"/>
    <s v="NA"/>
    <s v="Reg"/>
    <s v="Lvl"/>
    <s v="AllPub"/>
    <s v="Inside"/>
    <s v="Gtl"/>
    <s v="CollgCr"/>
    <s v="Norm"/>
    <s v="Norm"/>
    <s v="TwnhsE"/>
    <x v="1"/>
    <x v="4"/>
    <n v="5"/>
    <n v="2004"/>
    <n v="2004"/>
    <s v="Gable"/>
    <s v="CompShg"/>
    <s v="VinylSd"/>
    <s v="VinylSd"/>
    <s v="BrkFace"/>
    <n v="147"/>
    <s v="Gd"/>
    <s v="TA"/>
    <s v="PConc"/>
    <s v="Gd"/>
    <s v="TA"/>
    <s v="Gd"/>
    <s v="GLQ"/>
    <n v="697"/>
    <s v="Unf"/>
    <n v="0"/>
    <n v="151"/>
    <n v="848"/>
    <s v="GasA"/>
    <s v="Ex"/>
    <s v="Y"/>
    <s v="SBrkr"/>
    <n v="848"/>
    <n v="0.35624499491273587"/>
    <x v="1"/>
    <n v="0"/>
    <n v="0"/>
    <n v="848"/>
    <n v="1"/>
    <n v="0"/>
    <n v="1"/>
    <n v="0"/>
    <n v="1"/>
    <n v="1"/>
    <s v="Gd"/>
    <n v="3"/>
    <s v="Typ"/>
    <n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5"/>
    <n v="2008"/>
    <s v="WD"/>
    <s v="Normal"/>
    <n v="141000"/>
    <m/>
  </r>
  <r>
    <x v="949"/>
    <n v="90"/>
    <s v="RL"/>
    <n v="80"/>
    <n v="8000"/>
    <s v="Pave"/>
    <s v="NA"/>
    <s v="Reg"/>
    <s v="Lvl"/>
    <s v="AllPub"/>
    <s v="Corner"/>
    <s v="Gtl"/>
    <s v="NAmes"/>
    <s v="Artery"/>
    <s v="Norm"/>
    <s v="Duplex"/>
    <x v="1"/>
    <x v="6"/>
    <n v="4"/>
    <n v="1961"/>
    <n v="1961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1800"/>
    <n v="1800"/>
    <s v="GasA"/>
    <s v="Ex"/>
    <s v="N"/>
    <s v="SBrkr"/>
    <n v="1800"/>
    <n v="0.74894109856616087"/>
    <x v="0"/>
    <n v="0"/>
    <n v="0"/>
    <n v="1800"/>
    <n v="0"/>
    <n v="0"/>
    <n v="2"/>
    <n v="0"/>
    <n v="6"/>
    <n v="2"/>
    <s v="TA"/>
    <n v="10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7"/>
    <n v="2007"/>
    <s v="WD"/>
    <s v="Normal"/>
    <n v="141000"/>
    <m/>
  </r>
  <r>
    <x v="950"/>
    <n v="50"/>
    <s v="RL"/>
    <n v="65"/>
    <n v="6435"/>
    <s v="Pave"/>
    <s v="NA"/>
    <s v="Reg"/>
    <s v="Lvl"/>
    <s v="AllPub"/>
    <s v="Inside"/>
    <s v="Gtl"/>
    <s v="BrkSide"/>
    <s v="RRAn"/>
    <s v="Norm"/>
    <s v="1Fam"/>
    <x v="3"/>
    <x v="4"/>
    <n v="5"/>
    <n v="1939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72"/>
    <n v="972"/>
    <s v="GasA"/>
    <s v="Gd"/>
    <s v="Y"/>
    <s v="SBrkr"/>
    <n v="972"/>
    <n v="0.56991260945883648"/>
    <x v="1"/>
    <n v="605"/>
    <n v="0"/>
    <n v="1577"/>
    <n v="0"/>
    <n v="0"/>
    <n v="1"/>
    <n v="0"/>
    <n v="3"/>
    <n v="1"/>
    <s v="Fa"/>
    <n v="6"/>
    <s v="Typ"/>
    <n v="1"/>
    <s v="Gd"/>
    <s v="Detchd"/>
    <n v="1939"/>
    <s v="Unf"/>
    <n v="1"/>
    <n v="312"/>
    <s v="TA"/>
    <s v="TA"/>
    <s v="Y"/>
    <n v="0"/>
    <n v="0"/>
    <n v="0"/>
    <n v="0"/>
    <n v="0"/>
    <n v="0"/>
    <s v="NA"/>
    <s v="NA"/>
    <s v="NA"/>
    <n v="0"/>
    <n v="10"/>
    <n v="2006"/>
    <s v="WD"/>
    <s v="Normal"/>
    <n v="140200"/>
    <m/>
  </r>
  <r>
    <x v="951"/>
    <n v="70"/>
    <s v="RL"/>
    <n v="60"/>
    <n v="9550"/>
    <s v="Pave"/>
    <s v="NA"/>
    <s v="IR1"/>
    <s v="Lvl"/>
    <s v="AllPub"/>
    <s v="Corner"/>
    <s v="Gtl"/>
    <s v="Crawfor"/>
    <s v="Norm"/>
    <s v="Norm"/>
    <s v="1Fam"/>
    <x v="0"/>
    <x v="3"/>
    <n v="5"/>
    <n v="1915"/>
    <n v="1970"/>
    <s v="Gable"/>
    <s v="CompShg"/>
    <s v="Wd Sdng"/>
    <s v="Wd Shng"/>
    <s v="None"/>
    <n v="0"/>
    <s v="TA"/>
    <s v="TA"/>
    <s v="BrkTil"/>
    <s v="TA"/>
    <s v="Gd"/>
    <s v="No"/>
    <s v="ALQ"/>
    <n v="216"/>
    <s v="Unf"/>
    <n v="0"/>
    <n v="540"/>
    <n v="756"/>
    <s v="GasA"/>
    <s v="Gd"/>
    <s v="Y"/>
    <s v="SBrkr"/>
    <n v="961"/>
    <n v="0.61775278723338889"/>
    <x v="1"/>
    <n v="756"/>
    <n v="0"/>
    <n v="1717"/>
    <n v="1"/>
    <n v="0"/>
    <n v="1"/>
    <n v="0"/>
    <n v="3"/>
    <n v="1"/>
    <s v="Gd"/>
    <n v="7"/>
    <s v="Typ"/>
    <n v="1"/>
    <s v="Gd"/>
    <s v="Detchd"/>
    <n v="1998"/>
    <s v="Unf"/>
    <n v="3"/>
    <n v="642"/>
    <s v="TA"/>
    <s v="TA"/>
    <s v="Y"/>
    <n v="0"/>
    <n v="35"/>
    <n v="272"/>
    <n v="0"/>
    <n v="0"/>
    <n v="0"/>
    <s v="NA"/>
    <s v="NA"/>
    <s v="NA"/>
    <n v="0"/>
    <n v="2"/>
    <n v="2006"/>
    <s v="WD"/>
    <s v="Abnorml"/>
    <n v="140000"/>
    <m/>
  </r>
  <r>
    <x v="952"/>
    <n v="70"/>
    <s v="RM"/>
    <n v="50"/>
    <n v="10300"/>
    <s v="Pave"/>
    <s v="NA"/>
    <s v="IR1"/>
    <s v="Bnk"/>
    <s v="AllPub"/>
    <s v="Inside"/>
    <s v="Gtl"/>
    <s v="OldTown"/>
    <s v="RRAn"/>
    <s v="Feedr"/>
    <s v="1Fam"/>
    <x v="0"/>
    <x v="3"/>
    <n v="6"/>
    <n v="1921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576"/>
    <n v="576"/>
    <s v="GasA"/>
    <s v="Gd"/>
    <s v="Y"/>
    <s v="SBrkr"/>
    <n v="902"/>
    <n v="0.62808504811672483"/>
    <x v="1"/>
    <n v="808"/>
    <n v="0"/>
    <n v="1710"/>
    <n v="0"/>
    <n v="0"/>
    <n v="2"/>
    <n v="0"/>
    <n v="3"/>
    <n v="1"/>
    <s v="TA"/>
    <n v="9"/>
    <s v="Typ"/>
    <n v="0"/>
    <s v="NA"/>
    <s v="Detchd"/>
    <n v="1990"/>
    <s v="Unf"/>
    <n v="2"/>
    <n v="480"/>
    <s v="TA"/>
    <s v="TA"/>
    <s v="Y"/>
    <n v="12"/>
    <n v="11"/>
    <n v="64"/>
    <n v="0"/>
    <n v="0"/>
    <n v="0"/>
    <s v="NA"/>
    <s v="GdPrv"/>
    <s v="NA"/>
    <n v="0"/>
    <n v="4"/>
    <n v="2010"/>
    <s v="WD"/>
    <s v="Normal"/>
    <n v="140000"/>
    <m/>
  </r>
  <r>
    <x v="953"/>
    <n v="20"/>
    <s v="RM"/>
    <n v="80"/>
    <n v="8546"/>
    <s v="Pave"/>
    <s v="NA"/>
    <s v="Reg"/>
    <s v="Lvl"/>
    <s v="AllPub"/>
    <s v="Corner"/>
    <s v="Gtl"/>
    <s v="Edwards"/>
    <s v="Norm"/>
    <s v="Norm"/>
    <s v="1Fam"/>
    <x v="1"/>
    <x v="5"/>
    <n v="5"/>
    <n v="2003"/>
    <n v="2004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1"/>
    <n v="1121"/>
    <s v="GasA"/>
    <s v="Ex"/>
    <s v="Y"/>
    <s v="SBrkr"/>
    <n v="1121"/>
    <n v="0.3804189511277728"/>
    <x v="0"/>
    <n v="0"/>
    <n v="0"/>
    <n v="1121"/>
    <n v="0"/>
    <n v="0"/>
    <n v="2"/>
    <n v="0"/>
    <n v="2"/>
    <n v="1"/>
    <s v="TA"/>
    <n v="5"/>
    <s v="Typ"/>
    <n v="0"/>
    <s v="NA"/>
    <s v="Attchd"/>
    <n v="2003"/>
    <s v="RFn"/>
    <n v="2"/>
    <n v="440"/>
    <s v="TA"/>
    <s v="TA"/>
    <s v="Y"/>
    <n v="132"/>
    <n v="64"/>
    <n v="0"/>
    <n v="0"/>
    <n v="0"/>
    <n v="0"/>
    <s v="NA"/>
    <s v="NA"/>
    <s v="NA"/>
    <n v="0"/>
    <n v="3"/>
    <n v="2010"/>
    <s v="WD"/>
    <s v="Normal"/>
    <n v="140000"/>
    <m/>
  </r>
  <r>
    <x v="954"/>
    <n v="20"/>
    <s v="RL"/>
    <n v="75"/>
    <n v="11310"/>
    <s v="Pave"/>
    <s v="NA"/>
    <s v="Reg"/>
    <s v="Lvl"/>
    <s v="AllPub"/>
    <s v="Inside"/>
    <s v="Gtl"/>
    <s v="NAmes"/>
    <s v="Norm"/>
    <s v="Norm"/>
    <s v="1Fam"/>
    <x v="1"/>
    <x v="4"/>
    <n v="5"/>
    <n v="1954"/>
    <n v="1954"/>
    <s v="Hip"/>
    <s v="CompShg"/>
    <s v="Wd Sdng"/>
    <s v="BrkFace"/>
    <s v="None"/>
    <n v="0"/>
    <s v="TA"/>
    <s v="TA"/>
    <s v="CBlock"/>
    <s v="TA"/>
    <s v="TA"/>
    <s v="No"/>
    <s v="Unf"/>
    <n v="0"/>
    <s v="Unf"/>
    <n v="0"/>
    <n v="1367"/>
    <n v="1367"/>
    <s v="GasA"/>
    <s v="Ex"/>
    <s v="Y"/>
    <s v="SBrkr"/>
    <n v="1375"/>
    <n v="0.25384171840966563"/>
    <x v="0"/>
    <n v="0"/>
    <n v="0"/>
    <n v="1375"/>
    <n v="0"/>
    <n v="0"/>
    <n v="1"/>
    <n v="0"/>
    <n v="2"/>
    <n v="1"/>
    <s v="TA"/>
    <n v="5"/>
    <s v="Typ"/>
    <n v="1"/>
    <s v="TA"/>
    <s v="Attchd"/>
    <n v="1954"/>
    <s v="Unf"/>
    <n v="2"/>
    <n v="451"/>
    <s v="TA"/>
    <s v="TA"/>
    <s v="Y"/>
    <n v="0"/>
    <n v="30"/>
    <n v="0"/>
    <n v="0"/>
    <n v="0"/>
    <n v="0"/>
    <s v="NA"/>
    <s v="NA"/>
    <s v="NA"/>
    <n v="0"/>
    <n v="6"/>
    <n v="2006"/>
    <s v="WD"/>
    <s v="Normal"/>
    <n v="140000"/>
    <m/>
  </r>
  <r>
    <x v="955"/>
    <n v="50"/>
    <s v="RL"/>
    <n v="60"/>
    <n v="8400"/>
    <s v="Pave"/>
    <s v="NA"/>
    <s v="Reg"/>
    <s v="Bnk"/>
    <s v="AllPub"/>
    <s v="Inside"/>
    <s v="Gtl"/>
    <s v="SWISU"/>
    <s v="Norm"/>
    <s v="Norm"/>
    <s v="1Fam"/>
    <x v="3"/>
    <x v="4"/>
    <n v="5"/>
    <n v="1940"/>
    <n v="2000"/>
    <s v="Gable"/>
    <s v="CompShg"/>
    <s v="Wd Sdng"/>
    <s v="MetalSd"/>
    <s v="None"/>
    <n v="0"/>
    <s v="TA"/>
    <s v="TA"/>
    <s v="CBlock"/>
    <s v="TA"/>
    <s v="TA"/>
    <s v="No"/>
    <s v="LwQ"/>
    <n v="388"/>
    <s v="Unf"/>
    <n v="0"/>
    <n v="552"/>
    <n v="940"/>
    <s v="GasA"/>
    <s v="Ex"/>
    <s v="Y"/>
    <s v="SBrkr"/>
    <n v="1192"/>
    <n v="0.12598739738562792"/>
    <x v="0"/>
    <n v="403"/>
    <n v="0"/>
    <n v="1595"/>
    <n v="0"/>
    <n v="0"/>
    <n v="1"/>
    <n v="0"/>
    <n v="2"/>
    <n v="1"/>
    <s v="TA"/>
    <n v="6"/>
    <s v="Typ"/>
    <n v="2"/>
    <s v="Gd"/>
    <s v="Attchd"/>
    <n v="1940"/>
    <s v="Unf"/>
    <n v="1"/>
    <n v="240"/>
    <s v="TA"/>
    <s v="TA"/>
    <s v="Y"/>
    <n v="0"/>
    <n v="0"/>
    <n v="108"/>
    <n v="0"/>
    <n v="0"/>
    <n v="0"/>
    <s v="NA"/>
    <s v="NA"/>
    <s v="NA"/>
    <n v="0"/>
    <n v="6"/>
    <n v="2006"/>
    <s v="WD"/>
    <s v="Normal"/>
    <n v="140000"/>
    <m/>
  </r>
  <r>
    <x v="956"/>
    <n v="20"/>
    <s v="RL"/>
    <n v="70"/>
    <n v="9170"/>
    <s v="Pave"/>
    <s v="NA"/>
    <s v="Reg"/>
    <s v="Lvl"/>
    <s v="AllPub"/>
    <s v="Corner"/>
    <s v="Gtl"/>
    <s v="Edwards"/>
    <s v="Feedr"/>
    <s v="Norm"/>
    <s v="1Fam"/>
    <x v="1"/>
    <x v="6"/>
    <n v="7"/>
    <n v="1965"/>
    <n v="1965"/>
    <s v="Hip"/>
    <s v="CompShg"/>
    <s v="MetalSd"/>
    <s v="MetalSd"/>
    <s v="None"/>
    <n v="0"/>
    <s v="TA"/>
    <s v="TA"/>
    <s v="CBlock"/>
    <s v="TA"/>
    <s v="TA"/>
    <s v="No"/>
    <s v="ALQ"/>
    <n v="698"/>
    <s v="GLQ"/>
    <n v="96"/>
    <n v="420"/>
    <n v="1214"/>
    <s v="GasA"/>
    <s v="Ex"/>
    <s v="Y"/>
    <s v="SBrkr"/>
    <n v="1214"/>
    <n v="0.30435552839382596"/>
    <x v="0"/>
    <n v="0"/>
    <n v="0"/>
    <n v="1214"/>
    <n v="1"/>
    <n v="0"/>
    <n v="1"/>
    <n v="0"/>
    <n v="2"/>
    <n v="1"/>
    <s v="TA"/>
    <n v="6"/>
    <s v="Typ"/>
    <n v="0"/>
    <s v="NA"/>
    <s v="Detchd"/>
    <n v="1965"/>
    <s v="Unf"/>
    <n v="2"/>
    <n v="461"/>
    <s v="Fa"/>
    <s v="Fa"/>
    <s v="Y"/>
    <n v="0"/>
    <n v="0"/>
    <n v="184"/>
    <n v="0"/>
    <n v="0"/>
    <n v="0"/>
    <s v="NA"/>
    <s v="GdPrv"/>
    <s v="Shed"/>
    <n v="400"/>
    <n v="4"/>
    <n v="2007"/>
    <s v="WD"/>
    <s v="Normal"/>
    <n v="140000"/>
    <m/>
  </r>
  <r>
    <x v="957"/>
    <n v="120"/>
    <s v="RL"/>
    <n v="53"/>
    <n v="4043"/>
    <s v="Pave"/>
    <s v="NA"/>
    <s v="Reg"/>
    <s v="Lvl"/>
    <s v="AllPub"/>
    <s v="Inside"/>
    <s v="Gtl"/>
    <s v="NPkVill"/>
    <s v="Norm"/>
    <s v="Norm"/>
    <s v="TwnhsE"/>
    <x v="1"/>
    <x v="4"/>
    <n v="6"/>
    <n v="1977"/>
    <n v="1977"/>
    <s v="Gable"/>
    <s v="CompShg"/>
    <s v="Plywood"/>
    <s v="Plywood"/>
    <s v="None"/>
    <n v="0"/>
    <s v="TA"/>
    <s v="TA"/>
    <s v="CBlock"/>
    <s v="Gd"/>
    <s v="TA"/>
    <s v="No"/>
    <s v="ALQ"/>
    <n v="559"/>
    <s v="Unf"/>
    <n v="0"/>
    <n v="510"/>
    <n v="1069"/>
    <s v="GasA"/>
    <s v="TA"/>
    <s v="Y"/>
    <s v="SBrkr"/>
    <n v="1069"/>
    <n v="0.65623994934655494"/>
    <x v="1"/>
    <n v="0"/>
    <n v="0"/>
    <n v="1069"/>
    <n v="0"/>
    <n v="0"/>
    <n v="2"/>
    <n v="0"/>
    <n v="2"/>
    <n v="1"/>
    <s v="TA"/>
    <n v="4"/>
    <s v="Typ"/>
    <n v="0"/>
    <s v="NA"/>
    <s v="Attchd"/>
    <n v="1977"/>
    <s v="RFn"/>
    <n v="2"/>
    <n v="440"/>
    <s v="TA"/>
    <s v="TA"/>
    <s v="Y"/>
    <n v="0"/>
    <n v="55"/>
    <n v="0"/>
    <n v="0"/>
    <n v="200"/>
    <n v="0"/>
    <s v="NA"/>
    <s v="NA"/>
    <s v="NA"/>
    <n v="0"/>
    <n v="10"/>
    <n v="2008"/>
    <s v="COD"/>
    <s v="Abnorml"/>
    <n v="140000"/>
    <m/>
  </r>
  <r>
    <x v="958"/>
    <n v="120"/>
    <s v="RM"/>
    <s v="NA"/>
    <n v="4435"/>
    <s v="Pave"/>
    <s v="NA"/>
    <s v="Reg"/>
    <s v="Lvl"/>
    <s v="AllPub"/>
    <s v="Inside"/>
    <s v="Gtl"/>
    <s v="CollgCr"/>
    <s v="Norm"/>
    <s v="Norm"/>
    <s v="TwnhsE"/>
    <x v="1"/>
    <x v="4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9.0235659164872084E-2"/>
    <x v="1"/>
    <n v="0"/>
    <n v="0"/>
    <n v="848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5"/>
    <n v="2009"/>
    <s v="WD"/>
    <s v="Normal"/>
    <n v="140000"/>
    <m/>
  </r>
  <r>
    <x v="959"/>
    <n v="20"/>
    <s v="RL"/>
    <n v="80"/>
    <n v="9200"/>
    <s v="Pave"/>
    <s v="NA"/>
    <s v="Reg"/>
    <s v="Lvl"/>
    <s v="AllPub"/>
    <s v="Inside"/>
    <s v="Gtl"/>
    <s v="NAmes"/>
    <s v="Norm"/>
    <s v="Norm"/>
    <s v="1Fam"/>
    <x v="1"/>
    <x v="4"/>
    <n v="6"/>
    <n v="1965"/>
    <n v="1965"/>
    <s v="Gable"/>
    <s v="CompShg"/>
    <s v="HdBoard"/>
    <s v="HdBoard"/>
    <s v="None"/>
    <n v="0"/>
    <s v="TA"/>
    <s v="TA"/>
    <s v="CBlock"/>
    <s v="TA"/>
    <s v="TA"/>
    <s v="No"/>
    <s v="Rec"/>
    <n v="892"/>
    <s v="Unf"/>
    <n v="0"/>
    <n v="244"/>
    <n v="1136"/>
    <s v="GasA"/>
    <s v="TA"/>
    <s v="Y"/>
    <s v="SBrkr"/>
    <n v="1136"/>
    <n v="0.21427017542167137"/>
    <x v="0"/>
    <n v="0"/>
    <n v="0"/>
    <n v="1136"/>
    <n v="1"/>
    <n v="0"/>
    <n v="1"/>
    <n v="0"/>
    <n v="3"/>
    <n v="1"/>
    <s v="TA"/>
    <n v="5"/>
    <s v="Typ"/>
    <n v="1"/>
    <s v="Gd"/>
    <s v="Attchd"/>
    <n v="1965"/>
    <s v="RFn"/>
    <n v="1"/>
    <n v="384"/>
    <s v="TA"/>
    <s v="TA"/>
    <s v="Y"/>
    <n v="426"/>
    <n v="0"/>
    <n v="0"/>
    <n v="0"/>
    <n v="0"/>
    <n v="0"/>
    <s v="NA"/>
    <s v="NA"/>
    <s v="NA"/>
    <n v="0"/>
    <n v="7"/>
    <n v="2008"/>
    <s v="WD"/>
    <s v="Normal"/>
    <n v="140000"/>
    <m/>
  </r>
  <r>
    <x v="960"/>
    <n v="20"/>
    <s v="RL"/>
    <n v="80"/>
    <n v="9600"/>
    <s v="Pave"/>
    <s v="NA"/>
    <s v="Reg"/>
    <s v="Lvl"/>
    <s v="AllPub"/>
    <s v="Inside"/>
    <s v="Gtl"/>
    <s v="NWAmes"/>
    <s v="Norm"/>
    <s v="Norm"/>
    <s v="1Fam"/>
    <x v="1"/>
    <x v="3"/>
    <n v="5"/>
    <n v="1969"/>
    <n v="1969"/>
    <s v="Hip"/>
    <s v="CompShg"/>
    <s v="HdBoard"/>
    <s v="HdBoard"/>
    <s v="BrkFace"/>
    <n v="168"/>
    <s v="TA"/>
    <s v="TA"/>
    <s v="CBlock"/>
    <s v="TA"/>
    <s v="TA"/>
    <s v="No"/>
    <s v="Unf"/>
    <n v="0"/>
    <s v="Unf"/>
    <n v="0"/>
    <n v="1164"/>
    <n v="1164"/>
    <s v="GasA"/>
    <s v="TA"/>
    <s v="Y"/>
    <s v="SBrkr"/>
    <n v="1164"/>
    <n v="0.21284388690622635"/>
    <x v="0"/>
    <n v="0"/>
    <n v="0"/>
    <n v="1164"/>
    <n v="0"/>
    <n v="0"/>
    <n v="1"/>
    <n v="1"/>
    <n v="3"/>
    <n v="1"/>
    <s v="TA"/>
    <n v="6"/>
    <s v="Typ"/>
    <n v="0"/>
    <s v="NA"/>
    <s v="Attchd"/>
    <n v="1969"/>
    <s v="Unf"/>
    <n v="2"/>
    <n v="528"/>
    <s v="TA"/>
    <s v="TA"/>
    <s v="Y"/>
    <n v="0"/>
    <n v="0"/>
    <n v="0"/>
    <n v="0"/>
    <n v="0"/>
    <n v="0"/>
    <s v="NA"/>
    <s v="NA"/>
    <s v="NA"/>
    <n v="0"/>
    <n v="7"/>
    <n v="2006"/>
    <s v="COD"/>
    <s v="Normal"/>
    <n v="140000"/>
    <m/>
  </r>
  <r>
    <x v="961"/>
    <n v="190"/>
    <s v="RM"/>
    <n v="76"/>
    <n v="7630"/>
    <s v="Pave"/>
    <s v="NA"/>
    <s v="Reg"/>
    <s v="Lvl"/>
    <s v="AllPub"/>
    <s v="Inside"/>
    <s v="Gtl"/>
    <s v="OldTown"/>
    <s v="Feedr"/>
    <s v="Norm"/>
    <s v="2fmCon"/>
    <x v="0"/>
    <x v="6"/>
    <n v="9"/>
    <n v="1900"/>
    <n v="1996"/>
    <s v="Gable"/>
    <s v="CompShg"/>
    <s v="Wd Sdng"/>
    <s v="Wd Sdng"/>
    <s v="None"/>
    <n v="0"/>
    <s v="TA"/>
    <s v="Gd"/>
    <s v="BrkTil"/>
    <s v="Gd"/>
    <s v="TA"/>
    <s v="No"/>
    <s v="Unf"/>
    <n v="0"/>
    <s v="Unf"/>
    <n v="0"/>
    <n v="360"/>
    <n v="360"/>
    <s v="GasA"/>
    <s v="Gd"/>
    <s v="Y"/>
    <s v="SBrkr"/>
    <n v="1032"/>
    <n v="3.7228575210809911E-2"/>
    <x v="1"/>
    <n v="780"/>
    <n v="0"/>
    <n v="1812"/>
    <n v="0"/>
    <n v="0"/>
    <n v="2"/>
    <n v="0"/>
    <n v="4"/>
    <n v="2"/>
    <s v="Gd"/>
    <n v="8"/>
    <s v="Typ"/>
    <n v="1"/>
    <s v="Po"/>
    <s v="Detchd"/>
    <n v="1999"/>
    <s v="Unf"/>
    <n v="2"/>
    <n v="672"/>
    <s v="TA"/>
    <s v="TA"/>
    <s v="N"/>
    <n v="344"/>
    <n v="0"/>
    <n v="40"/>
    <n v="0"/>
    <n v="0"/>
    <n v="0"/>
    <s v="NA"/>
    <s v="MnPrv"/>
    <s v="NA"/>
    <n v="0"/>
    <n v="5"/>
    <n v="2010"/>
    <s v="WD"/>
    <s v="Normal"/>
    <n v="140000"/>
    <m/>
  </r>
  <r>
    <x v="962"/>
    <n v="70"/>
    <s v="RH"/>
    <s v="NA"/>
    <n v="12155"/>
    <s v="Pave"/>
    <s v="NA"/>
    <s v="IR1"/>
    <s v="Lvl"/>
    <s v="AllPub"/>
    <s v="Inside"/>
    <s v="Gtl"/>
    <s v="SWISU"/>
    <s v="Norm"/>
    <s v="Norm"/>
    <s v="1Fam"/>
    <x v="0"/>
    <x v="4"/>
    <n v="8"/>
    <n v="1925"/>
    <n v="1950"/>
    <s v="Gable"/>
    <s v="CompShg"/>
    <s v="Wd Sdng"/>
    <s v="Wd Sdng"/>
    <s v="None"/>
    <n v="0"/>
    <s v="TA"/>
    <s v="TA"/>
    <s v="BrkTil"/>
    <s v="TA"/>
    <s v="TA"/>
    <s v="No"/>
    <s v="BLQ"/>
    <n v="156"/>
    <s v="Unf"/>
    <n v="0"/>
    <n v="516"/>
    <n v="672"/>
    <s v="GasA"/>
    <s v="TA"/>
    <s v="N"/>
    <s v="SBrkr"/>
    <n v="810"/>
    <n v="0.79552948036859705"/>
    <x v="1"/>
    <n v="672"/>
    <n v="0"/>
    <n v="1482"/>
    <n v="0"/>
    <n v="0"/>
    <n v="2"/>
    <n v="0"/>
    <n v="4"/>
    <n v="1"/>
    <s v="Fa"/>
    <n v="7"/>
    <s v="Typ"/>
    <n v="0"/>
    <s v="NA"/>
    <s v="Detchd"/>
    <n v="1934"/>
    <s v="Unf"/>
    <n v="1"/>
    <n v="400"/>
    <s v="TA"/>
    <s v="TA"/>
    <s v="P"/>
    <n v="0"/>
    <n v="0"/>
    <n v="254"/>
    <n v="0"/>
    <n v="0"/>
    <n v="0"/>
    <s v="NA"/>
    <s v="NA"/>
    <s v="NA"/>
    <n v="0"/>
    <n v="3"/>
    <n v="2008"/>
    <s v="WD"/>
    <s v="Normal"/>
    <n v="140000"/>
    <m/>
  </r>
  <r>
    <x v="963"/>
    <n v="60"/>
    <s v="RL"/>
    <n v="71"/>
    <n v="7056"/>
    <s v="Pave"/>
    <s v="NA"/>
    <s v="Reg"/>
    <s v="Lvl"/>
    <s v="AllPub"/>
    <s v="Inside"/>
    <s v="Gtl"/>
    <s v="NAmes"/>
    <s v="Norm"/>
    <s v="Norm"/>
    <s v="1Fam"/>
    <x v="0"/>
    <x v="4"/>
    <n v="5"/>
    <n v="1963"/>
    <n v="1963"/>
    <s v="Hip"/>
    <s v="CompShg"/>
    <s v="HdBoard"/>
    <s v="HdBoard"/>
    <s v="BrkFace"/>
    <n v="415"/>
    <s v="TA"/>
    <s v="TA"/>
    <s v="CBlock"/>
    <s v="TA"/>
    <s v="TA"/>
    <s v="No"/>
    <s v="BLQ"/>
    <n v="400"/>
    <s v="Unf"/>
    <n v="0"/>
    <n v="380"/>
    <n v="780"/>
    <s v="GasA"/>
    <s v="TA"/>
    <s v="Y"/>
    <s v="SBrkr"/>
    <n v="983"/>
    <n v="0.88218169728125073"/>
    <x v="1"/>
    <n v="813"/>
    <n v="0"/>
    <n v="1796"/>
    <n v="1"/>
    <n v="0"/>
    <n v="1"/>
    <n v="1"/>
    <n v="4"/>
    <n v="1"/>
    <s v="TA"/>
    <n v="8"/>
    <s v="Typ"/>
    <n v="1"/>
    <s v="TA"/>
    <s v="Attchd"/>
    <n v="1963"/>
    <s v="RFn"/>
    <n v="2"/>
    <n v="483"/>
    <s v="TA"/>
    <s v="TA"/>
    <s v="Y"/>
    <n v="0"/>
    <n v="50"/>
    <n v="0"/>
    <n v="0"/>
    <n v="0"/>
    <n v="0"/>
    <s v="NA"/>
    <s v="NA"/>
    <s v="NA"/>
    <n v="0"/>
    <n v="10"/>
    <n v="2008"/>
    <s v="WD"/>
    <s v="Normal"/>
    <n v="140000"/>
    <m/>
  </r>
  <r>
    <x v="964"/>
    <n v="190"/>
    <s v="RL"/>
    <n v="75"/>
    <n v="10382"/>
    <s v="Pave"/>
    <s v="NA"/>
    <s v="Reg"/>
    <s v="Lvl"/>
    <s v="AllPub"/>
    <s v="Inside"/>
    <s v="Gtl"/>
    <s v="NAmes"/>
    <s v="Norm"/>
    <s v="Norm"/>
    <s v="2fmCon"/>
    <x v="4"/>
    <x v="4"/>
    <n v="5"/>
    <n v="1958"/>
    <n v="1958"/>
    <s v="Hip"/>
    <s v="CompShg"/>
    <s v="HdBoard"/>
    <s v="HdBoard"/>
    <s v="BrkFace"/>
    <n v="105"/>
    <s v="TA"/>
    <s v="Fa"/>
    <s v="CBlock"/>
    <s v="TA"/>
    <s v="TA"/>
    <s v="Gd"/>
    <s v="ALQ"/>
    <n v="513"/>
    <s v="Unf"/>
    <n v="0"/>
    <n v="75"/>
    <n v="588"/>
    <s v="GasA"/>
    <s v="TA"/>
    <s v="Y"/>
    <s v="SBrkr"/>
    <n v="1095"/>
    <n v="0.58721268838542962"/>
    <x v="0"/>
    <n v="0"/>
    <n v="0"/>
    <n v="1095"/>
    <n v="1"/>
    <n v="0"/>
    <n v="1"/>
    <n v="0"/>
    <n v="2"/>
    <n v="1"/>
    <s v="TA"/>
    <n v="6"/>
    <s v="Typ"/>
    <n v="0"/>
    <s v="NA"/>
    <s v="Attchd"/>
    <n v="1958"/>
    <s v="RFn"/>
    <n v="1"/>
    <n v="264"/>
    <s v="TA"/>
    <s v="TA"/>
    <s v="Y"/>
    <n v="0"/>
    <n v="0"/>
    <n v="0"/>
    <n v="0"/>
    <n v="0"/>
    <n v="0"/>
    <s v="NA"/>
    <s v="NA"/>
    <s v="NA"/>
    <n v="0"/>
    <n v="3"/>
    <n v="2006"/>
    <s v="ConLD"/>
    <s v="Normal"/>
    <n v="140000"/>
    <m/>
  </r>
  <r>
    <x v="965"/>
    <n v="80"/>
    <s v="RL"/>
    <n v="85"/>
    <n v="13825"/>
    <s v="Pave"/>
    <s v="NA"/>
    <s v="Reg"/>
    <s v="Lvl"/>
    <s v="AllPub"/>
    <s v="Inside"/>
    <s v="Gtl"/>
    <s v="Sawyer"/>
    <s v="Norm"/>
    <s v="Norm"/>
    <s v="1Fam"/>
    <x v="4"/>
    <x v="6"/>
    <n v="6"/>
    <n v="1958"/>
    <n v="1987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533"/>
    <n v="533"/>
    <s v="GasA"/>
    <s v="TA"/>
    <s v="Y"/>
    <s v="SBrkr"/>
    <n v="1021"/>
    <n v="0.62927461489345371"/>
    <x v="1"/>
    <n v="580"/>
    <n v="0"/>
    <n v="1601"/>
    <n v="0"/>
    <n v="1"/>
    <n v="1"/>
    <n v="0"/>
    <n v="3"/>
    <n v="1"/>
    <s v="TA"/>
    <n v="6"/>
    <s v="Min2"/>
    <n v="0"/>
    <s v="NA"/>
    <s v="BuiltIn"/>
    <n v="1958"/>
    <s v="RFn"/>
    <n v="1"/>
    <n v="300"/>
    <s v="TA"/>
    <s v="TA"/>
    <s v="Y"/>
    <n v="280"/>
    <n v="34"/>
    <n v="0"/>
    <n v="0"/>
    <n v="0"/>
    <n v="0"/>
    <s v="NA"/>
    <s v="NA"/>
    <s v="NA"/>
    <n v="0"/>
    <n v="12"/>
    <n v="2008"/>
    <s v="WD"/>
    <s v="Normal"/>
    <n v="140000"/>
    <m/>
  </r>
  <r>
    <x v="966"/>
    <n v="90"/>
    <s v="RM"/>
    <n v="60"/>
    <n v="7200"/>
    <s v="Pave"/>
    <s v="Grvl"/>
    <s v="Reg"/>
    <s v="Lvl"/>
    <s v="AllPub"/>
    <s v="Inside"/>
    <s v="Gtl"/>
    <s v="OldTown"/>
    <s v="Norm"/>
    <s v="Norm"/>
    <s v="Duplex"/>
    <x v="6"/>
    <x v="6"/>
    <n v="5"/>
    <n v="1980"/>
    <n v="1980"/>
    <s v="Gable"/>
    <s v="CompShg"/>
    <s v="MetalSd"/>
    <s v="MetalSd"/>
    <s v="BrkFace"/>
    <n v="180"/>
    <s v="TA"/>
    <s v="TA"/>
    <s v="CBlock"/>
    <s v="Gd"/>
    <s v="TA"/>
    <s v="Gd"/>
    <s v="GLQ"/>
    <n v="936"/>
    <s v="Unf"/>
    <n v="0"/>
    <n v="0"/>
    <n v="936"/>
    <s v="GasA"/>
    <s v="TA"/>
    <s v="Y"/>
    <s v="SBrkr"/>
    <n v="936"/>
    <n v="0.6771464124627582"/>
    <x v="1"/>
    <n v="0"/>
    <n v="0"/>
    <n v="936"/>
    <n v="1"/>
    <n v="0"/>
    <n v="1"/>
    <n v="0"/>
    <n v="2"/>
    <n v="1"/>
    <s v="TA"/>
    <n v="4"/>
    <s v="Typ"/>
    <n v="0"/>
    <s v="NA"/>
    <s v="Detchd"/>
    <n v="1980"/>
    <s v="Unf"/>
    <n v="2"/>
    <n v="672"/>
    <s v="TA"/>
    <s v="TA"/>
    <s v="Y"/>
    <n v="49"/>
    <n v="0"/>
    <n v="0"/>
    <n v="0"/>
    <n v="0"/>
    <n v="0"/>
    <s v="NA"/>
    <s v="NA"/>
    <s v="NA"/>
    <n v="0"/>
    <n v="8"/>
    <n v="2007"/>
    <s v="WD"/>
    <s v="Normal"/>
    <n v="140000"/>
    <m/>
  </r>
  <r>
    <x v="967"/>
    <n v="20"/>
    <s v="RL"/>
    <n v="70"/>
    <n v="7763"/>
    <s v="Pave"/>
    <s v="NA"/>
    <s v="Reg"/>
    <s v="Lvl"/>
    <s v="AllPub"/>
    <s v="Inside"/>
    <s v="Gtl"/>
    <s v="NAmes"/>
    <s v="Norm"/>
    <s v="Norm"/>
    <s v="1Fam"/>
    <x v="1"/>
    <x v="6"/>
    <n v="7"/>
    <n v="1962"/>
    <n v="1980"/>
    <s v="Gable"/>
    <s v="CompShg"/>
    <s v="MetalSd"/>
    <s v="MetalSd"/>
    <s v="None"/>
    <n v="0"/>
    <s v="TA"/>
    <s v="Gd"/>
    <s v="CBlock"/>
    <s v="TA"/>
    <s v="TA"/>
    <s v="No"/>
    <s v="Rec"/>
    <n v="504"/>
    <s v="BLQ"/>
    <n v="108"/>
    <n v="319"/>
    <n v="931"/>
    <s v="GasA"/>
    <s v="TA"/>
    <s v="Y"/>
    <s v="SBrkr"/>
    <n v="1283"/>
    <n v="0.17630443774530002"/>
    <x v="0"/>
    <n v="0"/>
    <n v="0"/>
    <n v="1283"/>
    <n v="1"/>
    <n v="0"/>
    <n v="1"/>
    <n v="0"/>
    <n v="3"/>
    <n v="1"/>
    <s v="TA"/>
    <n v="6"/>
    <s v="Typ"/>
    <n v="0"/>
    <s v="NA"/>
    <s v="Detchd"/>
    <n v="1980"/>
    <s v="Unf"/>
    <n v="2"/>
    <n v="506"/>
    <s v="TA"/>
    <s v="TA"/>
    <s v="Y"/>
    <n v="0"/>
    <n v="0"/>
    <n v="0"/>
    <n v="0"/>
    <n v="0"/>
    <n v="0"/>
    <s v="NA"/>
    <s v="NA"/>
    <s v="NA"/>
    <n v="0"/>
    <n v="10"/>
    <n v="2008"/>
    <s v="WD"/>
    <s v="Normal"/>
    <n v="140000"/>
    <m/>
  </r>
  <r>
    <x v="968"/>
    <n v="180"/>
    <s v="RM"/>
    <n v="35"/>
    <n v="3675"/>
    <s v="Pave"/>
    <s v="NA"/>
    <s v="Reg"/>
    <s v="Lvl"/>
    <s v="AllPub"/>
    <s v="Inside"/>
    <s v="Gtl"/>
    <s v="Edwards"/>
    <s v="Norm"/>
    <s v="Norm"/>
    <s v="TwnhsE"/>
    <x v="6"/>
    <x v="4"/>
    <n v="5"/>
    <n v="2005"/>
    <n v="2006"/>
    <s v="Gable"/>
    <s v="CompShg"/>
    <s v="VinylSd"/>
    <s v="VinylSd"/>
    <s v="BrkFace"/>
    <n v="82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.73062269726534523"/>
    <x v="1"/>
    <n v="0"/>
    <n v="0"/>
    <n v="1072"/>
    <n v="1"/>
    <n v="0"/>
    <n v="2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44"/>
    <n v="0"/>
    <n v="0"/>
    <n v="0"/>
    <n v="0"/>
    <s v="NA"/>
    <s v="NA"/>
    <s v="NA"/>
    <n v="0"/>
    <n v="6"/>
    <n v="2006"/>
    <s v="New"/>
    <s v="Partial"/>
    <n v="140000"/>
    <m/>
  </r>
  <r>
    <x v="969"/>
    <n v="50"/>
    <s v="RL"/>
    <n v="80"/>
    <n v="9600"/>
    <s v="Pave"/>
    <s v="NA"/>
    <s v="Reg"/>
    <s v="Lvl"/>
    <s v="AllPub"/>
    <s v="Inside"/>
    <s v="Gtl"/>
    <s v="NAmes"/>
    <s v="Norm"/>
    <s v="Norm"/>
    <s v="1Fam"/>
    <x v="3"/>
    <x v="4"/>
    <n v="8"/>
    <n v="1950"/>
    <n v="2005"/>
    <s v="Gable"/>
    <s v="CompShg"/>
    <s v="VinylSd"/>
    <s v="VinylSd"/>
    <s v="None"/>
    <n v="0"/>
    <s v="TA"/>
    <s v="Gd"/>
    <s v="CBlock"/>
    <s v="TA"/>
    <s v="TA"/>
    <s v="No"/>
    <s v="BLQ"/>
    <n v="120"/>
    <s v="Unf"/>
    <n v="0"/>
    <n v="736"/>
    <n v="856"/>
    <s v="GasA"/>
    <s v="Ex"/>
    <s v="Y"/>
    <s v="SBrkr"/>
    <n v="1112"/>
    <n v="0.44705743204682391"/>
    <x v="0"/>
    <n v="556"/>
    <n v="0"/>
    <n v="1668"/>
    <n v="0"/>
    <n v="0"/>
    <n v="1"/>
    <n v="1"/>
    <n v="3"/>
    <n v="1"/>
    <s v="TA"/>
    <n v="6"/>
    <s v="Min2"/>
    <n v="0"/>
    <s v="NA"/>
    <s v="Attchd"/>
    <n v="1950"/>
    <s v="Unf"/>
    <n v="1"/>
    <n v="271"/>
    <s v="TA"/>
    <s v="TA"/>
    <s v="Y"/>
    <n v="0"/>
    <n v="0"/>
    <n v="0"/>
    <n v="0"/>
    <n v="0"/>
    <n v="0"/>
    <s v="NA"/>
    <s v="MnPrv"/>
    <s v="NA"/>
    <n v="0"/>
    <n v="9"/>
    <n v="2009"/>
    <s v="WD"/>
    <s v="Normal"/>
    <n v="140000"/>
    <m/>
  </r>
  <r>
    <x v="970"/>
    <n v="50"/>
    <s v="RL"/>
    <n v="60"/>
    <n v="10930"/>
    <s v="Pave"/>
    <s v="Grvl"/>
    <s v="Reg"/>
    <s v="Bnk"/>
    <s v="AllPub"/>
    <s v="Inside"/>
    <s v="Gtl"/>
    <s v="NAmes"/>
    <s v="Artery"/>
    <s v="Norm"/>
    <s v="1Fam"/>
    <x v="3"/>
    <x v="6"/>
    <n v="6"/>
    <n v="1945"/>
    <n v="1950"/>
    <s v="Gable"/>
    <s v="CompShg"/>
    <s v="MetalSd"/>
    <s v="MetalSd"/>
    <s v="None"/>
    <n v="0"/>
    <s v="TA"/>
    <s v="TA"/>
    <s v="CBlock"/>
    <s v="TA"/>
    <s v="TA"/>
    <s v="No"/>
    <s v="BLQ"/>
    <n v="580"/>
    <s v="Unf"/>
    <n v="0"/>
    <n v="333"/>
    <n v="913"/>
    <s v="GasA"/>
    <s v="TA"/>
    <s v="Y"/>
    <s v="FuseA"/>
    <n v="1048"/>
    <n v="0.60038340114369459"/>
    <x v="1"/>
    <n v="510"/>
    <n v="0"/>
    <n v="1558"/>
    <n v="1"/>
    <n v="0"/>
    <n v="1"/>
    <n v="1"/>
    <n v="3"/>
    <n v="1"/>
    <s v="TA"/>
    <n v="6"/>
    <s v="Typ"/>
    <n v="1"/>
    <s v="TA"/>
    <s v="Attchd"/>
    <n v="1962"/>
    <s v="Unf"/>
    <n v="1"/>
    <n v="288"/>
    <s v="TA"/>
    <s v="TA"/>
    <s v="Y"/>
    <n v="0"/>
    <n v="0"/>
    <n v="0"/>
    <n v="0"/>
    <n v="0"/>
    <n v="0"/>
    <s v="NA"/>
    <s v="NA"/>
    <s v="NA"/>
    <n v="0"/>
    <n v="4"/>
    <n v="2008"/>
    <s v="WD"/>
    <s v="Normal"/>
    <n v="140000"/>
    <m/>
  </r>
  <r>
    <x v="971"/>
    <n v="20"/>
    <s v="RL"/>
    <n v="75"/>
    <n v="7875"/>
    <s v="Pave"/>
    <s v="NA"/>
    <s v="Reg"/>
    <s v="Lvl"/>
    <s v="AllPub"/>
    <s v="Inside"/>
    <s v="Gtl"/>
    <s v="NAmes"/>
    <s v="Norm"/>
    <s v="Norm"/>
    <s v="1Fam"/>
    <x v="1"/>
    <x v="6"/>
    <n v="6"/>
    <n v="1961"/>
    <n v="1961"/>
    <s v="Gable"/>
    <s v="CompShg"/>
    <s v="VinylSd"/>
    <s v="VinylSd"/>
    <s v="BrkFace"/>
    <n v="136"/>
    <s v="TA"/>
    <s v="TA"/>
    <s v="CBlock"/>
    <s v="TA"/>
    <s v="TA"/>
    <s v="No"/>
    <s v="Rec"/>
    <n v="572"/>
    <s v="Unf"/>
    <n v="0"/>
    <n v="572"/>
    <n v="1144"/>
    <s v="GasA"/>
    <s v="Gd"/>
    <s v="Y"/>
    <s v="SBrkr"/>
    <n v="1144"/>
    <n v="0.48049714155694701"/>
    <x v="0"/>
    <n v="0"/>
    <n v="0"/>
    <n v="1144"/>
    <n v="1"/>
    <n v="0"/>
    <n v="1"/>
    <n v="0"/>
    <n v="3"/>
    <n v="1"/>
    <s v="TA"/>
    <n v="6"/>
    <s v="Typ"/>
    <n v="0"/>
    <s v="NA"/>
    <s v="Attchd"/>
    <n v="1961"/>
    <s v="Unf"/>
    <n v="2"/>
    <n v="456"/>
    <s v="TA"/>
    <s v="TA"/>
    <s v="Y"/>
    <n v="0"/>
    <n v="0"/>
    <n v="0"/>
    <n v="0"/>
    <n v="0"/>
    <n v="0"/>
    <s v="NA"/>
    <s v="GdWo"/>
    <s v="NA"/>
    <n v="0"/>
    <n v="9"/>
    <n v="2008"/>
    <s v="WD"/>
    <s v="Normal"/>
    <n v="139950"/>
    <m/>
  </r>
  <r>
    <x v="972"/>
    <n v="20"/>
    <s v="RL"/>
    <s v="NA"/>
    <n v="12342"/>
    <s v="Pave"/>
    <s v="NA"/>
    <s v="IR1"/>
    <s v="Lvl"/>
    <s v="AllPub"/>
    <s v="Inside"/>
    <s v="Gtl"/>
    <s v="NAmes"/>
    <s v="Norm"/>
    <s v="Norm"/>
    <s v="1Fam"/>
    <x v="1"/>
    <x v="6"/>
    <n v="5"/>
    <n v="1960"/>
    <n v="1978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978"/>
    <n v="978"/>
    <s v="GasA"/>
    <s v="TA"/>
    <s v="Y"/>
    <s v="SBrkr"/>
    <n v="1422"/>
    <n v="0.8628542395555997"/>
    <x v="0"/>
    <n v="0"/>
    <n v="0"/>
    <n v="1422"/>
    <n v="0"/>
    <n v="0"/>
    <n v="1"/>
    <n v="0"/>
    <n v="3"/>
    <n v="1"/>
    <s v="TA"/>
    <n v="6"/>
    <s v="Min1"/>
    <n v="1"/>
    <s v="TA"/>
    <s v="Attchd"/>
    <n v="1960"/>
    <s v="RFn"/>
    <n v="1"/>
    <n v="286"/>
    <s v="TA"/>
    <s v="TA"/>
    <s v="Y"/>
    <n v="0"/>
    <n v="0"/>
    <n v="36"/>
    <n v="0"/>
    <n v="0"/>
    <n v="0"/>
    <s v="NA"/>
    <s v="GdWo"/>
    <s v="Shed"/>
    <n v="600"/>
    <n v="8"/>
    <n v="2007"/>
    <s v="WD"/>
    <s v="Normal"/>
    <n v="139900"/>
    <m/>
  </r>
  <r>
    <x v="973"/>
    <n v="20"/>
    <s v="RL"/>
    <s v="NA"/>
    <n v="13680"/>
    <s v="Pave"/>
    <s v="NA"/>
    <s v="IR1"/>
    <s v="Lvl"/>
    <s v="AllPub"/>
    <s v="CulDSac"/>
    <s v="Gtl"/>
    <s v="Edwards"/>
    <s v="Norm"/>
    <s v="Norm"/>
    <s v="1Fam"/>
    <x v="1"/>
    <x v="7"/>
    <n v="5"/>
    <n v="1955"/>
    <n v="1955"/>
    <s v="Hip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FuseA"/>
    <n v="1733"/>
    <n v="8.4172106498292321E-2"/>
    <x v="0"/>
    <n v="0"/>
    <n v="0"/>
    <n v="1733"/>
    <n v="0"/>
    <n v="0"/>
    <n v="2"/>
    <n v="0"/>
    <n v="4"/>
    <n v="1"/>
    <s v="TA"/>
    <n v="8"/>
    <s v="Min2"/>
    <n v="1"/>
    <s v="Gd"/>
    <s v="Attchd"/>
    <n v="1955"/>
    <s v="Unf"/>
    <n v="2"/>
    <n v="452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139600"/>
    <m/>
  </r>
  <r>
    <x v="974"/>
    <n v="50"/>
    <s v="RL"/>
    <n v="60"/>
    <n v="9900"/>
    <s v="Pave"/>
    <s v="NA"/>
    <s v="Reg"/>
    <s v="Lvl"/>
    <s v="AllPub"/>
    <s v="Inside"/>
    <s v="Gtl"/>
    <s v="SWISU"/>
    <s v="Norm"/>
    <s v="Norm"/>
    <s v="1Fam"/>
    <x v="3"/>
    <x v="4"/>
    <n v="7"/>
    <n v="1940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78"/>
    <n v="778"/>
    <s v="GasA"/>
    <s v="TA"/>
    <s v="Y"/>
    <s v="SBrkr"/>
    <n v="944"/>
    <n v="0.8277282119410212"/>
    <x v="1"/>
    <n v="545"/>
    <n v="0"/>
    <n v="1489"/>
    <n v="0"/>
    <n v="0"/>
    <n v="2"/>
    <n v="0"/>
    <n v="3"/>
    <n v="1"/>
    <s v="TA"/>
    <n v="7"/>
    <s v="Typ"/>
    <n v="1"/>
    <s v="Gd"/>
    <s v="Detchd"/>
    <n v="1940"/>
    <s v="Unf"/>
    <n v="1"/>
    <n v="240"/>
    <s v="TA"/>
    <s v="TA"/>
    <s v="Y"/>
    <n v="335"/>
    <n v="0"/>
    <n v="0"/>
    <n v="0"/>
    <n v="0"/>
    <n v="0"/>
    <s v="NA"/>
    <s v="GdWo"/>
    <s v="NA"/>
    <n v="0"/>
    <n v="7"/>
    <n v="2009"/>
    <s v="WD"/>
    <s v="Normal"/>
    <n v="139500"/>
    <m/>
  </r>
  <r>
    <x v="975"/>
    <n v="45"/>
    <s v="RM"/>
    <n v="57"/>
    <n v="7449"/>
    <s v="Pave"/>
    <s v="Grvl"/>
    <s v="Reg"/>
    <s v="Bnk"/>
    <s v="AllPub"/>
    <s v="Inside"/>
    <s v="Gtl"/>
    <s v="IDOTRR"/>
    <s v="Norm"/>
    <s v="Norm"/>
    <s v="1Fam"/>
    <x v="7"/>
    <x v="3"/>
    <n v="7"/>
    <n v="1930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37"/>
    <n v="637"/>
    <s v="GasA"/>
    <s v="Ex"/>
    <s v="Y"/>
    <s v="FuseF"/>
    <n v="1108"/>
    <n v="0.39926088943855986"/>
    <x v="0"/>
    <n v="0"/>
    <n v="0"/>
    <n v="1108"/>
    <n v="0"/>
    <n v="0"/>
    <n v="1"/>
    <n v="0"/>
    <n v="3"/>
    <n v="1"/>
    <s v="Gd"/>
    <n v="6"/>
    <s v="Typ"/>
    <n v="1"/>
    <s v="Gd"/>
    <s v="Attchd"/>
    <n v="1930"/>
    <s v="Unf"/>
    <n v="1"/>
    <n v="280"/>
    <s v="TA"/>
    <s v="TA"/>
    <s v="N"/>
    <n v="0"/>
    <n v="0"/>
    <n v="205"/>
    <n v="0"/>
    <n v="0"/>
    <n v="0"/>
    <s v="NA"/>
    <s v="GdPrv"/>
    <s v="NA"/>
    <n v="0"/>
    <n v="6"/>
    <n v="2007"/>
    <s v="WD"/>
    <s v="Normal"/>
    <n v="139400"/>
    <m/>
  </r>
  <r>
    <x v="976"/>
    <n v="20"/>
    <s v="RL"/>
    <n v="80"/>
    <n v="9250"/>
    <s v="Pave"/>
    <s v="NA"/>
    <s v="Reg"/>
    <s v="Lvl"/>
    <s v="AllPub"/>
    <s v="Corner"/>
    <s v="Gtl"/>
    <s v="NAmes"/>
    <s v="Norm"/>
    <s v="Norm"/>
    <s v="1Fam"/>
    <x v="1"/>
    <x v="6"/>
    <n v="7"/>
    <n v="1954"/>
    <n v="2005"/>
    <s v="Gable"/>
    <s v="CompShg"/>
    <s v="Wd Sdng"/>
    <s v="Wd Sdng"/>
    <s v="None"/>
    <n v="0"/>
    <s v="TA"/>
    <s v="TA"/>
    <s v="CBlock"/>
    <s v="TA"/>
    <s v="TA"/>
    <s v="No"/>
    <s v="BLQ"/>
    <n v="480"/>
    <s v="LwQ"/>
    <n v="468"/>
    <n v="108"/>
    <n v="1056"/>
    <s v="GasA"/>
    <s v="TA"/>
    <s v="Y"/>
    <s v="SBrkr"/>
    <n v="1056"/>
    <n v="0.49595717272266582"/>
    <x v="1"/>
    <n v="0"/>
    <n v="0"/>
    <n v="1056"/>
    <n v="0"/>
    <n v="1"/>
    <n v="1"/>
    <n v="0"/>
    <n v="3"/>
    <n v="1"/>
    <s v="TA"/>
    <n v="6"/>
    <s v="Typ"/>
    <n v="0"/>
    <s v="NA"/>
    <s v="Attchd"/>
    <n v="1954"/>
    <s v="Unf"/>
    <n v="1"/>
    <n v="260"/>
    <s v="TA"/>
    <s v="TA"/>
    <s v="Y"/>
    <n v="390"/>
    <n v="0"/>
    <n v="0"/>
    <n v="0"/>
    <n v="0"/>
    <n v="0"/>
    <s v="NA"/>
    <s v="NA"/>
    <s v="NA"/>
    <n v="0"/>
    <n v="7"/>
    <n v="2007"/>
    <s v="WD"/>
    <s v="Normal"/>
    <n v="139400"/>
    <m/>
  </r>
  <r>
    <x v="977"/>
    <n v="20"/>
    <s v="RL"/>
    <n v="70"/>
    <n v="7560"/>
    <s v="Pave"/>
    <s v="NA"/>
    <s v="Reg"/>
    <s v="Lvl"/>
    <s v="AllPub"/>
    <s v="Inside"/>
    <s v="Gtl"/>
    <s v="NAmes"/>
    <s v="Norm"/>
    <s v="Norm"/>
    <s v="1Fam"/>
    <x v="1"/>
    <x v="6"/>
    <n v="6"/>
    <n v="1958"/>
    <n v="1965"/>
    <s v="Hip"/>
    <s v="CompShg"/>
    <s v="BrkFace"/>
    <s v="Plywood"/>
    <s v="None"/>
    <n v="0"/>
    <s v="TA"/>
    <s v="TA"/>
    <s v="CBlock"/>
    <s v="TA"/>
    <s v="TA"/>
    <s v="No"/>
    <s v="LwQ"/>
    <n v="504"/>
    <s v="Unf"/>
    <n v="0"/>
    <n v="525"/>
    <n v="1029"/>
    <s v="GasA"/>
    <s v="TA"/>
    <s v="Y"/>
    <s v="SBrkr"/>
    <n v="1339"/>
    <n v="0.31809587616356827"/>
    <x v="0"/>
    <n v="0"/>
    <n v="0"/>
    <n v="1339"/>
    <n v="0"/>
    <n v="0"/>
    <n v="1"/>
    <n v="0"/>
    <n v="3"/>
    <n v="1"/>
    <s v="TA"/>
    <n v="6"/>
    <s v="Min1"/>
    <n v="0"/>
    <s v="NA"/>
    <s v="Attchd"/>
    <n v="1958"/>
    <s v="Unf"/>
    <n v="1"/>
    <n v="294"/>
    <s v="TA"/>
    <s v="TA"/>
    <s v="Y"/>
    <n v="0"/>
    <n v="0"/>
    <n v="0"/>
    <n v="0"/>
    <n v="0"/>
    <n v="0"/>
    <s v="NA"/>
    <s v="MnPrv"/>
    <s v="NA"/>
    <n v="0"/>
    <n v="5"/>
    <n v="2009"/>
    <s v="COD"/>
    <s v="Abnorml"/>
    <n v="139000"/>
    <m/>
  </r>
  <r>
    <x v="978"/>
    <n v="20"/>
    <s v="RL"/>
    <s v="NA"/>
    <n v="11616"/>
    <s v="Pave"/>
    <s v="NA"/>
    <s v="Reg"/>
    <s v="Lvl"/>
    <s v="AllPub"/>
    <s v="Inside"/>
    <s v="Gtl"/>
    <s v="Sawyer"/>
    <s v="Norm"/>
    <s v="Norm"/>
    <s v="1Fam"/>
    <x v="1"/>
    <x v="6"/>
    <n v="5"/>
    <n v="1962"/>
    <n v="1962"/>
    <s v="Gable"/>
    <s v="CompShg"/>
    <s v="Wd Sdng"/>
    <s v="Wd Sdng"/>
    <s v="BrkFace"/>
    <n v="116"/>
    <s v="TA"/>
    <s v="TA"/>
    <s v="CBlock"/>
    <s v="TA"/>
    <s v="TA"/>
    <s v="No"/>
    <s v="LwQ"/>
    <n v="170"/>
    <s v="BLQ"/>
    <n v="670"/>
    <n v="252"/>
    <n v="1092"/>
    <s v="GasA"/>
    <s v="TA"/>
    <s v="Y"/>
    <s v="SBrkr"/>
    <n v="1092"/>
    <n v="0.28585667435458761"/>
    <x v="0"/>
    <n v="0"/>
    <n v="0"/>
    <n v="1092"/>
    <n v="0"/>
    <n v="1"/>
    <n v="1"/>
    <n v="0"/>
    <n v="3"/>
    <n v="1"/>
    <s v="TA"/>
    <n v="6"/>
    <s v="Typ"/>
    <n v="1"/>
    <s v="Po"/>
    <s v="Attchd"/>
    <n v="1962"/>
    <s v="Unf"/>
    <n v="1"/>
    <n v="288"/>
    <s v="TA"/>
    <s v="TA"/>
    <s v="Y"/>
    <n v="0"/>
    <n v="20"/>
    <n v="144"/>
    <n v="0"/>
    <n v="0"/>
    <n v="0"/>
    <s v="NA"/>
    <s v="NA"/>
    <s v="NA"/>
    <n v="0"/>
    <n v="9"/>
    <n v="2009"/>
    <s v="WD"/>
    <s v="Normal"/>
    <n v="139000"/>
    <m/>
  </r>
  <r>
    <x v="979"/>
    <n v="20"/>
    <s v="RL"/>
    <n v="80"/>
    <n v="9600"/>
    <s v="Pave"/>
    <s v="NA"/>
    <s v="Reg"/>
    <s v="Lvl"/>
    <s v="AllPub"/>
    <s v="Inside"/>
    <s v="Gtl"/>
    <s v="NAmes"/>
    <s v="Feedr"/>
    <s v="Norm"/>
    <s v="1Fam"/>
    <x v="1"/>
    <x v="4"/>
    <n v="6"/>
    <n v="1958"/>
    <n v="1988"/>
    <s v="Hip"/>
    <s v="CompShg"/>
    <s v="Wd Sdng"/>
    <s v="Wd Sdng"/>
    <s v="BrkCmn"/>
    <n v="183"/>
    <s v="TA"/>
    <s v="TA"/>
    <s v="CBlock"/>
    <s v="TA"/>
    <s v="TA"/>
    <s v="No"/>
    <s v="Rec"/>
    <n v="620"/>
    <s v="LwQ"/>
    <n v="620"/>
    <n v="0"/>
    <n v="1240"/>
    <s v="GasA"/>
    <s v="Gd"/>
    <s v="Y"/>
    <s v="SBrkr"/>
    <n v="1632"/>
    <n v="0.24294854865904392"/>
    <x v="0"/>
    <n v="0"/>
    <n v="0"/>
    <n v="1632"/>
    <n v="1"/>
    <n v="0"/>
    <n v="2"/>
    <n v="0"/>
    <n v="3"/>
    <n v="1"/>
    <s v="TA"/>
    <n v="6"/>
    <s v="Min1"/>
    <n v="1"/>
    <s v="Gd"/>
    <s v="Attchd"/>
    <n v="1958"/>
    <s v="RFn"/>
    <n v="1"/>
    <n v="338"/>
    <s v="TA"/>
    <s v="TA"/>
    <s v="Y"/>
    <n v="289"/>
    <n v="0"/>
    <n v="0"/>
    <n v="0"/>
    <n v="0"/>
    <n v="0"/>
    <s v="NA"/>
    <s v="MnPrv"/>
    <s v="NA"/>
    <n v="0"/>
    <n v="4"/>
    <n v="2009"/>
    <s v="WD"/>
    <s v="Normal"/>
    <n v="139000"/>
    <m/>
  </r>
  <r>
    <x v="980"/>
    <n v="20"/>
    <s v="RL"/>
    <n v="70"/>
    <n v="8176"/>
    <s v="Pave"/>
    <s v="NA"/>
    <s v="Reg"/>
    <s v="Lvl"/>
    <s v="AllPub"/>
    <s v="Inside"/>
    <s v="Gtl"/>
    <s v="NAmes"/>
    <s v="Norm"/>
    <s v="Norm"/>
    <s v="1Fam"/>
    <x v="1"/>
    <x v="6"/>
    <n v="6"/>
    <n v="1958"/>
    <n v="1992"/>
    <s v="Gable"/>
    <s v="CompShg"/>
    <s v="Wd Sdng"/>
    <s v="Wd Sdng"/>
    <s v="None"/>
    <n v="0"/>
    <s v="TA"/>
    <s v="TA"/>
    <s v="CBlock"/>
    <s v="TA"/>
    <s v="TA"/>
    <s v="No"/>
    <s v="Rec"/>
    <n v="846"/>
    <s v="Unf"/>
    <n v="0"/>
    <n v="210"/>
    <n v="1056"/>
    <s v="GasA"/>
    <s v="Fa"/>
    <s v="Y"/>
    <s v="SBrkr"/>
    <n v="1056"/>
    <n v="0.59595282878081124"/>
    <x v="1"/>
    <n v="0"/>
    <n v="0"/>
    <n v="1056"/>
    <n v="1"/>
    <n v="0"/>
    <n v="1"/>
    <n v="0"/>
    <n v="3"/>
    <n v="1"/>
    <s v="TA"/>
    <n v="6"/>
    <s v="Typ"/>
    <n v="0"/>
    <s v="NA"/>
    <s v="Attchd"/>
    <n v="1958"/>
    <s v="RFn"/>
    <n v="1"/>
    <n v="308"/>
    <s v="TA"/>
    <s v="TA"/>
    <s v="Y"/>
    <n v="0"/>
    <n v="0"/>
    <n v="0"/>
    <n v="0"/>
    <n v="0"/>
    <n v="0"/>
    <s v="NA"/>
    <s v="NA"/>
    <s v="NA"/>
    <n v="0"/>
    <n v="8"/>
    <n v="2007"/>
    <s v="WD"/>
    <s v="Normal"/>
    <n v="139000"/>
    <m/>
  </r>
  <r>
    <x v="981"/>
    <n v="20"/>
    <s v="RL"/>
    <n v="72"/>
    <n v="9000"/>
    <s v="Pave"/>
    <s v="NA"/>
    <s v="Reg"/>
    <s v="Lvl"/>
    <s v="AllPub"/>
    <s v="Inside"/>
    <s v="Gtl"/>
    <s v="NAmes"/>
    <s v="Norm"/>
    <s v="Norm"/>
    <s v="1Fam"/>
    <x v="1"/>
    <x v="4"/>
    <n v="5"/>
    <n v="1956"/>
    <n v="1956"/>
    <s v="Gable"/>
    <s v="CompShg"/>
    <s v="Wd Sdng"/>
    <s v="Wd Sdng"/>
    <s v="BrkFace"/>
    <n v="74"/>
    <s v="TA"/>
    <s v="TA"/>
    <s v="CBlock"/>
    <s v="Gd"/>
    <s v="TA"/>
    <s v="No"/>
    <s v="LwQ"/>
    <n v="616"/>
    <s v="Unf"/>
    <n v="0"/>
    <n v="580"/>
    <n v="1196"/>
    <s v="GasA"/>
    <s v="Gd"/>
    <s v="Y"/>
    <s v="FuseA"/>
    <n v="1196"/>
    <n v="0.41455950804829722"/>
    <x v="0"/>
    <n v="0"/>
    <n v="0"/>
    <n v="1196"/>
    <n v="1"/>
    <n v="0"/>
    <n v="1"/>
    <n v="0"/>
    <n v="2"/>
    <n v="1"/>
    <s v="TA"/>
    <n v="6"/>
    <s v="Typ"/>
    <n v="1"/>
    <s v="Gd"/>
    <s v="Attchd"/>
    <n v="1956"/>
    <s v="RFn"/>
    <n v="1"/>
    <n v="297"/>
    <s v="TA"/>
    <s v="TA"/>
    <s v="Y"/>
    <n v="0"/>
    <n v="44"/>
    <n v="0"/>
    <n v="0"/>
    <n v="0"/>
    <n v="0"/>
    <s v="NA"/>
    <s v="NA"/>
    <s v="NA"/>
    <n v="0"/>
    <n v="5"/>
    <n v="2008"/>
    <s v="WD"/>
    <s v="Normal"/>
    <n v="139000"/>
    <m/>
  </r>
  <r>
    <x v="982"/>
    <n v="80"/>
    <s v="RL"/>
    <n v="70"/>
    <n v="10500"/>
    <s v="Pave"/>
    <s v="NA"/>
    <s v="Reg"/>
    <s v="Lvl"/>
    <s v="AllPub"/>
    <s v="FR2"/>
    <s v="Gtl"/>
    <s v="NAmes"/>
    <s v="Norm"/>
    <s v="Norm"/>
    <s v="1Fam"/>
    <x v="4"/>
    <x v="6"/>
    <n v="7"/>
    <n v="1971"/>
    <n v="2005"/>
    <s v="Gambrel"/>
    <s v="CompShg"/>
    <s v="MetalSd"/>
    <s v="AsphShn"/>
    <s v="BrkFace"/>
    <n v="82"/>
    <s v="TA"/>
    <s v="TA"/>
    <s v="CBlock"/>
    <s v="TA"/>
    <s v="TA"/>
    <s v="Av"/>
    <s v="ALQ"/>
    <n v="349"/>
    <s v="Unf"/>
    <n v="0"/>
    <n v="23"/>
    <n v="372"/>
    <s v="GasA"/>
    <s v="TA"/>
    <s v="Y"/>
    <s v="SBrkr"/>
    <n v="576"/>
    <n v="0.20954692566940514"/>
    <x v="1"/>
    <n v="533"/>
    <n v="0"/>
    <n v="1109"/>
    <n v="0"/>
    <n v="1"/>
    <n v="1"/>
    <n v="0"/>
    <n v="3"/>
    <n v="1"/>
    <s v="TA"/>
    <n v="5"/>
    <s v="Typ"/>
    <n v="0"/>
    <s v="NA"/>
    <s v="BuiltIn"/>
    <n v="1971"/>
    <s v="Unf"/>
    <n v="1"/>
    <n v="288"/>
    <s v="TA"/>
    <s v="TA"/>
    <s v="Y"/>
    <n v="35"/>
    <n v="0"/>
    <n v="0"/>
    <n v="0"/>
    <n v="0"/>
    <n v="0"/>
    <s v="NA"/>
    <s v="GdWo"/>
    <s v="NA"/>
    <n v="0"/>
    <n v="12"/>
    <n v="2007"/>
    <s v="WD"/>
    <s v="Normal"/>
    <n v="139000"/>
    <m/>
  </r>
  <r>
    <x v="983"/>
    <n v="50"/>
    <s v="RM"/>
    <n v="60"/>
    <n v="10800"/>
    <s v="Pave"/>
    <s v="NA"/>
    <s v="Reg"/>
    <s v="Lvl"/>
    <s v="AllPub"/>
    <s v="Inside"/>
    <s v="Gtl"/>
    <s v="OldTown"/>
    <s v="Artery"/>
    <s v="Norm"/>
    <s v="1Fam"/>
    <x v="3"/>
    <x v="6"/>
    <n v="6"/>
    <n v="1915"/>
    <n v="1950"/>
    <s v="Gable"/>
    <s v="CompShg"/>
    <s v="MetalSd"/>
    <s v="MetalSd"/>
    <s v="None"/>
    <n v="0"/>
    <s v="TA"/>
    <s v="Gd"/>
    <s v="PConc"/>
    <s v="Fa"/>
    <s v="TA"/>
    <s v="No"/>
    <s v="LwQ"/>
    <n v="686"/>
    <s v="Unf"/>
    <n v="0"/>
    <n v="0"/>
    <n v="686"/>
    <s v="GasA"/>
    <s v="TA"/>
    <s v="Y"/>
    <s v="SBrkr"/>
    <n v="966"/>
    <n v="0.29321096150643788"/>
    <x v="1"/>
    <n v="686"/>
    <n v="0"/>
    <n v="1652"/>
    <n v="1"/>
    <n v="0"/>
    <n v="2"/>
    <n v="0"/>
    <n v="4"/>
    <n v="1"/>
    <s v="TA"/>
    <n v="7"/>
    <s v="Typ"/>
    <n v="0"/>
    <s v="NA"/>
    <s v="Detchd"/>
    <n v="1961"/>
    <s v="Unf"/>
    <n v="1"/>
    <n v="416"/>
    <s v="TA"/>
    <s v="TA"/>
    <s v="Y"/>
    <n v="0"/>
    <n v="0"/>
    <n v="196"/>
    <n v="0"/>
    <n v="0"/>
    <n v="0"/>
    <s v="NA"/>
    <s v="NA"/>
    <s v="Shed"/>
    <n v="1200"/>
    <n v="6"/>
    <n v="2010"/>
    <s v="WD"/>
    <s v="Normal"/>
    <n v="139000"/>
    <m/>
  </r>
  <r>
    <x v="984"/>
    <n v="20"/>
    <s v="RL"/>
    <n v="80"/>
    <n v="8816"/>
    <s v="Pave"/>
    <s v="NA"/>
    <s v="Reg"/>
    <s v="Lvl"/>
    <s v="AllPub"/>
    <s v="Corner"/>
    <s v="Gtl"/>
    <s v="Sawyer"/>
    <s v="Feedr"/>
    <s v="Norm"/>
    <s v="1Fam"/>
    <x v="1"/>
    <x v="6"/>
    <n v="6"/>
    <n v="1963"/>
    <n v="1963"/>
    <s v="Gable"/>
    <s v="CompShg"/>
    <s v="VinylSd"/>
    <s v="VinylSd"/>
    <s v="None"/>
    <n v="0"/>
    <s v="TA"/>
    <s v="TA"/>
    <s v="PConc"/>
    <s v="TA"/>
    <s v="TA"/>
    <s v="No"/>
    <s v="Rec"/>
    <n v="651"/>
    <s v="Unf"/>
    <n v="0"/>
    <n v="470"/>
    <n v="1121"/>
    <s v="GasA"/>
    <s v="TA"/>
    <s v="Y"/>
    <s v="SBrkr"/>
    <n v="1121"/>
    <n v="7.837949654048626E-2"/>
    <x v="0"/>
    <n v="0"/>
    <n v="0"/>
    <n v="1121"/>
    <n v="1"/>
    <n v="0"/>
    <n v="1"/>
    <n v="0"/>
    <n v="3"/>
    <n v="1"/>
    <s v="TA"/>
    <n v="5"/>
    <s v="Typ"/>
    <n v="0"/>
    <s v="NA"/>
    <s v="Detchd"/>
    <n v="1963"/>
    <s v="Unf"/>
    <n v="2"/>
    <n v="480"/>
    <s v="TA"/>
    <s v="TA"/>
    <s v="Y"/>
    <n v="0"/>
    <n v="80"/>
    <n v="0"/>
    <n v="0"/>
    <n v="0"/>
    <n v="0"/>
    <s v="NA"/>
    <s v="MnPrv"/>
    <s v="NA"/>
    <n v="0"/>
    <n v="6"/>
    <n v="2009"/>
    <s v="WD"/>
    <s v="Normal"/>
    <n v="139000"/>
    <m/>
  </r>
  <r>
    <x v="985"/>
    <n v="20"/>
    <s v="RL"/>
    <n v="60"/>
    <n v="7350"/>
    <s v="Pave"/>
    <s v="NA"/>
    <s v="Reg"/>
    <s v="Lvl"/>
    <s v="AllPub"/>
    <s v="Corner"/>
    <s v="Gtl"/>
    <s v="NAmes"/>
    <s v="Norm"/>
    <s v="Norm"/>
    <s v="1Fam"/>
    <x v="1"/>
    <x v="6"/>
    <n v="7"/>
    <n v="1951"/>
    <n v="1951"/>
    <s v="Gable"/>
    <s v="CompShg"/>
    <s v="HdBoard"/>
    <s v="HdBoard"/>
    <s v="None"/>
    <n v="0"/>
    <s v="TA"/>
    <s v="TA"/>
    <s v="CBlock"/>
    <s v="TA"/>
    <s v="TA"/>
    <s v="Mn"/>
    <s v="ALQ"/>
    <n v="852"/>
    <s v="Unf"/>
    <n v="0"/>
    <n v="100"/>
    <n v="952"/>
    <s v="GasA"/>
    <s v="TA"/>
    <s v="Y"/>
    <s v="SBrkr"/>
    <n v="952"/>
    <n v="0.18716248412517233"/>
    <x v="1"/>
    <n v="0"/>
    <n v="0"/>
    <n v="952"/>
    <n v="1"/>
    <n v="0"/>
    <n v="1"/>
    <n v="0"/>
    <n v="2"/>
    <n v="1"/>
    <s v="TA"/>
    <n v="4"/>
    <s v="Typ"/>
    <n v="0"/>
    <s v="NA"/>
    <s v="Detchd"/>
    <n v="1988"/>
    <s v="Unf"/>
    <n v="2"/>
    <n v="840"/>
    <s v="TA"/>
    <s v="TA"/>
    <s v="Y"/>
    <n v="0"/>
    <n v="0"/>
    <n v="0"/>
    <n v="0"/>
    <n v="0"/>
    <n v="0"/>
    <s v="NA"/>
    <s v="NA"/>
    <s v="NA"/>
    <n v="0"/>
    <n v="6"/>
    <n v="2008"/>
    <s v="COD"/>
    <s v="Abnorml"/>
    <n v="139000"/>
    <m/>
  </r>
  <r>
    <x v="986"/>
    <n v="50"/>
    <s v="RL"/>
    <n v="53"/>
    <n v="5362"/>
    <s v="Pave"/>
    <s v="NA"/>
    <s v="Reg"/>
    <s v="Lvl"/>
    <s v="AllPub"/>
    <s v="Corner"/>
    <s v="Gtl"/>
    <s v="Crawfor"/>
    <s v="Norm"/>
    <s v="Norm"/>
    <s v="1Fam"/>
    <x v="3"/>
    <x v="6"/>
    <n v="6"/>
    <n v="1910"/>
    <n v="2003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661"/>
    <n v="661"/>
    <s v="GasA"/>
    <s v="Ex"/>
    <s v="Y"/>
    <s v="SBrkr"/>
    <n v="661"/>
    <n v="2.7433167251221136E-2"/>
    <x v="1"/>
    <n v="589"/>
    <n v="0"/>
    <n v="1250"/>
    <n v="0"/>
    <n v="0"/>
    <n v="2"/>
    <n v="0"/>
    <n v="3"/>
    <n v="1"/>
    <s v="TA"/>
    <n v="8"/>
    <s v="Typ"/>
    <n v="1"/>
    <s v="Gd"/>
    <s v="Detchd"/>
    <n v="1985"/>
    <s v="Unf"/>
    <n v="2"/>
    <n v="552"/>
    <s v="TA"/>
    <s v="TA"/>
    <s v="Y"/>
    <n v="242"/>
    <n v="0"/>
    <n v="81"/>
    <n v="0"/>
    <n v="0"/>
    <n v="0"/>
    <s v="NA"/>
    <s v="NA"/>
    <s v="NA"/>
    <n v="0"/>
    <n v="11"/>
    <n v="2007"/>
    <s v="WD"/>
    <s v="Normal"/>
    <n v="139000"/>
    <m/>
  </r>
  <r>
    <x v="987"/>
    <n v="90"/>
    <s v="RL"/>
    <n v="94"/>
    <n v="9400"/>
    <s v="Pave"/>
    <s v="NA"/>
    <s v="Reg"/>
    <s v="Low"/>
    <s v="AllPub"/>
    <s v="Corner"/>
    <s v="Gtl"/>
    <s v="Mitchel"/>
    <s v="Norm"/>
    <s v="Norm"/>
    <s v="Duplex"/>
    <x v="0"/>
    <x v="4"/>
    <n v="5"/>
    <n v="1971"/>
    <n v="1971"/>
    <s v="Mansard"/>
    <s v="CompShg"/>
    <s v="MetalSd"/>
    <s v="Wd Shng"/>
    <s v="None"/>
    <n v="0"/>
    <s v="TA"/>
    <s v="TA"/>
    <s v="CBlock"/>
    <s v="TA"/>
    <s v="TA"/>
    <s v="Av"/>
    <s v="Unf"/>
    <n v="0"/>
    <s v="Unf"/>
    <n v="0"/>
    <n v="912"/>
    <n v="912"/>
    <s v="GasA"/>
    <s v="TA"/>
    <s v="Y"/>
    <s v="SBrkr"/>
    <n v="912"/>
    <n v="0.44939065442364978"/>
    <x v="1"/>
    <n v="912"/>
    <n v="0"/>
    <n v="1824"/>
    <n v="0"/>
    <n v="0"/>
    <n v="2"/>
    <n v="2"/>
    <n v="4"/>
    <n v="2"/>
    <s v="TA"/>
    <n v="8"/>
    <s v="Typ"/>
    <n v="0"/>
    <s v="NA"/>
    <s v="NA"/>
    <s v="NA"/>
    <s v="NA"/>
    <n v="0"/>
    <n v="0"/>
    <s v="NA"/>
    <s v="NA"/>
    <s v="Y"/>
    <n v="128"/>
    <n v="0"/>
    <n v="0"/>
    <n v="0"/>
    <n v="0"/>
    <n v="0"/>
    <s v="NA"/>
    <s v="NA"/>
    <s v="NA"/>
    <n v="0"/>
    <n v="4"/>
    <n v="2010"/>
    <s v="WD"/>
    <s v="Normal"/>
    <n v="139000"/>
    <m/>
  </r>
  <r>
    <x v="988"/>
    <n v="70"/>
    <s v="RL"/>
    <n v="96"/>
    <n v="13132"/>
    <s v="Pave"/>
    <s v="NA"/>
    <s v="Reg"/>
    <s v="Lvl"/>
    <s v="AllPub"/>
    <s v="Inside"/>
    <s v="Gtl"/>
    <s v="Crawfor"/>
    <s v="Norm"/>
    <s v="Norm"/>
    <s v="1Fam"/>
    <x v="0"/>
    <x v="6"/>
    <n v="5"/>
    <n v="1914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747"/>
    <n v="747"/>
    <s v="GasA"/>
    <s v="Gd"/>
    <s v="Y"/>
    <s v="FuseF"/>
    <n v="892"/>
    <n v="0.81253522773626463"/>
    <x v="1"/>
    <n v="892"/>
    <n v="0"/>
    <n v="1784"/>
    <n v="0"/>
    <n v="0"/>
    <n v="1"/>
    <n v="1"/>
    <n v="4"/>
    <n v="1"/>
    <s v="TA"/>
    <n v="9"/>
    <s v="Typ"/>
    <n v="0"/>
    <s v="NA"/>
    <s v="Detchd"/>
    <n v="1914"/>
    <s v="Unf"/>
    <n v="1"/>
    <n v="180"/>
    <s v="Fa"/>
    <s v="Fa"/>
    <s v="N"/>
    <n v="203"/>
    <n v="40"/>
    <n v="0"/>
    <n v="0"/>
    <n v="0"/>
    <n v="0"/>
    <s v="NA"/>
    <s v="NA"/>
    <s v="NA"/>
    <n v="0"/>
    <n v="7"/>
    <n v="2006"/>
    <s v="WD"/>
    <s v="Normal"/>
    <n v="138887"/>
    <m/>
  </r>
  <r>
    <x v="989"/>
    <n v="20"/>
    <s v="RL"/>
    <s v="NA"/>
    <n v="15870"/>
    <s v="Pave"/>
    <s v="NA"/>
    <s v="IR1"/>
    <s v="Lvl"/>
    <s v="AllPub"/>
    <s v="Corner"/>
    <s v="Gtl"/>
    <s v="NAmes"/>
    <s v="Norm"/>
    <s v="Norm"/>
    <s v="1Fam"/>
    <x v="1"/>
    <x v="6"/>
    <n v="5"/>
    <n v="1969"/>
    <n v="1969"/>
    <s v="Gable"/>
    <s v="CompShg"/>
    <s v="VinylSd"/>
    <s v="Plywood"/>
    <s v="None"/>
    <n v="0"/>
    <s v="TA"/>
    <s v="TA"/>
    <s v="CBlock"/>
    <s v="TA"/>
    <s v="TA"/>
    <s v="Mn"/>
    <s v="BLQ"/>
    <n v="75"/>
    <s v="Rec"/>
    <n v="791"/>
    <n v="230"/>
    <n v="1096"/>
    <s v="GasA"/>
    <s v="Ex"/>
    <s v="Y"/>
    <s v="SBrkr"/>
    <n v="1096"/>
    <n v="0.21642453861471778"/>
    <x v="0"/>
    <n v="0"/>
    <n v="0"/>
    <n v="1096"/>
    <n v="1"/>
    <n v="0"/>
    <n v="1"/>
    <n v="0"/>
    <n v="3"/>
    <n v="1"/>
    <s v="TA"/>
    <n v="6"/>
    <s v="Typ"/>
    <n v="0"/>
    <s v="NA"/>
    <s v="Attchd"/>
    <n v="1969"/>
    <s v="Fin"/>
    <n v="1"/>
    <n v="299"/>
    <s v="TA"/>
    <s v="TA"/>
    <s v="Y"/>
    <n v="240"/>
    <n v="32"/>
    <n v="0"/>
    <n v="0"/>
    <n v="0"/>
    <n v="0"/>
    <s v="NA"/>
    <s v="NA"/>
    <s v="NA"/>
    <n v="0"/>
    <n v="3"/>
    <n v="2006"/>
    <s v="WD"/>
    <s v="Abnorml"/>
    <n v="138800"/>
    <m/>
  </r>
  <r>
    <x v="990"/>
    <n v="20"/>
    <s v="RL"/>
    <n v="65"/>
    <n v="8450"/>
    <s v="Pave"/>
    <s v="NA"/>
    <s v="Reg"/>
    <s v="Lvl"/>
    <s v="AllPub"/>
    <s v="Inside"/>
    <s v="Gtl"/>
    <s v="Sawyer"/>
    <s v="RRAe"/>
    <s v="Norm"/>
    <s v="1Fam"/>
    <x v="1"/>
    <x v="6"/>
    <n v="8"/>
    <n v="1965"/>
    <n v="2009"/>
    <s v="Gable"/>
    <s v="CompShg"/>
    <s v="MetalSd"/>
    <s v="MetalSd"/>
    <s v="None"/>
    <n v="0"/>
    <s v="TA"/>
    <s v="Gd"/>
    <s v="CBlock"/>
    <s v="TA"/>
    <s v="TA"/>
    <s v="No"/>
    <s v="GLQ"/>
    <n v="553"/>
    <s v="BLQ"/>
    <n v="117"/>
    <n v="224"/>
    <n v="894"/>
    <s v="GasA"/>
    <s v="Ex"/>
    <s v="Y"/>
    <s v="SBrkr"/>
    <n v="894"/>
    <n v="0.6014821177703531"/>
    <x v="1"/>
    <n v="0"/>
    <n v="0"/>
    <n v="894"/>
    <n v="1"/>
    <n v="0"/>
    <n v="1"/>
    <n v="0"/>
    <n v="3"/>
    <n v="1"/>
    <s v="TA"/>
    <n v="5"/>
    <s v="Typ"/>
    <n v="1"/>
    <s v="Gd"/>
    <s v="Detchd"/>
    <n v="1973"/>
    <s v="Unf"/>
    <n v="1"/>
    <n v="336"/>
    <s v="TA"/>
    <s v="TA"/>
    <s v="Y"/>
    <n v="416"/>
    <n v="144"/>
    <n v="0"/>
    <n v="0"/>
    <n v="0"/>
    <n v="0"/>
    <s v="NA"/>
    <s v="MnPrv"/>
    <s v="NA"/>
    <n v="0"/>
    <n v="4"/>
    <n v="2010"/>
    <s v="WD"/>
    <s v="Normal"/>
    <n v="138500"/>
    <m/>
  </r>
  <r>
    <x v="991"/>
    <n v="20"/>
    <s v="RL"/>
    <n v="70"/>
    <n v="8400"/>
    <s v="Pave"/>
    <s v="NA"/>
    <s v="Reg"/>
    <s v="Lvl"/>
    <s v="AllPub"/>
    <s v="Inside"/>
    <s v="Gtl"/>
    <s v="NAmes"/>
    <s v="Feedr"/>
    <s v="Norm"/>
    <s v="1Fam"/>
    <x v="1"/>
    <x v="6"/>
    <n v="5"/>
    <n v="1968"/>
    <n v="1968"/>
    <s v="Hip"/>
    <s v="CompShg"/>
    <s v="HdBoard"/>
    <s v="HdBoard"/>
    <s v="BrkFace"/>
    <n v="168"/>
    <s v="TA"/>
    <s v="TA"/>
    <s v="CBlock"/>
    <s v="TA"/>
    <s v="TA"/>
    <s v="Av"/>
    <s v="BLQ"/>
    <n v="1016"/>
    <s v="Unf"/>
    <n v="0"/>
    <n v="36"/>
    <n v="1052"/>
    <s v="GasA"/>
    <s v="Gd"/>
    <s v="Y"/>
    <s v="SBrkr"/>
    <n v="1052"/>
    <n v="0.50612253166898746"/>
    <x v="1"/>
    <n v="0"/>
    <n v="0"/>
    <n v="1052"/>
    <n v="1"/>
    <n v="0"/>
    <n v="1"/>
    <n v="1"/>
    <n v="3"/>
    <n v="1"/>
    <s v="TA"/>
    <n v="5"/>
    <s v="Typ"/>
    <n v="0"/>
    <s v="NA"/>
    <s v="Attchd"/>
    <n v="1968"/>
    <s v="RFn"/>
    <n v="1"/>
    <n v="288"/>
    <s v="TA"/>
    <s v="TA"/>
    <s v="Y"/>
    <n v="356"/>
    <n v="0"/>
    <n v="0"/>
    <n v="0"/>
    <n v="0"/>
    <n v="0"/>
    <s v="NA"/>
    <s v="GdWo"/>
    <s v="NA"/>
    <n v="0"/>
    <n v="11"/>
    <n v="2006"/>
    <s v="WD"/>
    <s v="Normal"/>
    <n v="138500"/>
    <m/>
  </r>
  <r>
    <x v="992"/>
    <n v="20"/>
    <s v="RL"/>
    <n v="60"/>
    <n v="6600"/>
    <s v="Pave"/>
    <s v="NA"/>
    <s v="Reg"/>
    <s v="Lvl"/>
    <s v="AllPub"/>
    <s v="Inside"/>
    <s v="Gtl"/>
    <s v="Mitchel"/>
    <s v="Norm"/>
    <s v="Norm"/>
    <s v="1Fam"/>
    <x v="1"/>
    <x v="6"/>
    <n v="8"/>
    <n v="1982"/>
    <n v="2003"/>
    <s v="Gable"/>
    <s v="CompShg"/>
    <s v="HdBoard"/>
    <s v="HdBoard"/>
    <s v="None"/>
    <n v="0"/>
    <s v="TA"/>
    <s v="Gd"/>
    <s v="PConc"/>
    <s v="TA"/>
    <s v="Gd"/>
    <s v="No"/>
    <s v="GLQ"/>
    <n v="816"/>
    <s v="Unf"/>
    <n v="0"/>
    <n v="0"/>
    <n v="816"/>
    <s v="GasA"/>
    <s v="Ex"/>
    <s v="Y"/>
    <s v="SBrkr"/>
    <n v="816"/>
    <n v="0.47658209576375776"/>
    <x v="1"/>
    <n v="0"/>
    <n v="0"/>
    <n v="816"/>
    <n v="1"/>
    <n v="0"/>
    <n v="1"/>
    <n v="0"/>
    <n v="2"/>
    <n v="1"/>
    <s v="TA"/>
    <n v="4"/>
    <s v="Typ"/>
    <n v="0"/>
    <s v="NA"/>
    <s v="Detchd"/>
    <n v="1985"/>
    <s v="Fin"/>
    <n v="2"/>
    <n v="816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38000"/>
    <m/>
  </r>
  <r>
    <x v="993"/>
    <n v="20"/>
    <s v="RL"/>
    <n v="60"/>
    <n v="8072"/>
    <s v="Pave"/>
    <s v="NA"/>
    <s v="Reg"/>
    <s v="Lvl"/>
    <s v="AllPub"/>
    <s v="Inside"/>
    <s v="Gtl"/>
    <s v="CollgCr"/>
    <s v="Norm"/>
    <s v="Norm"/>
    <s v="1Fam"/>
    <x v="1"/>
    <x v="6"/>
    <n v="5"/>
    <n v="1994"/>
    <n v="1995"/>
    <s v="Gable"/>
    <s v="CompShg"/>
    <s v="VinylSd"/>
    <s v="VinylSd"/>
    <s v="None"/>
    <n v="0"/>
    <s v="TA"/>
    <s v="Gd"/>
    <s v="PConc"/>
    <s v="Gd"/>
    <s v="Gd"/>
    <s v="No"/>
    <s v="ALQ"/>
    <n v="746"/>
    <s v="Unf"/>
    <n v="0"/>
    <n v="244"/>
    <n v="990"/>
    <s v="GasA"/>
    <s v="Ex"/>
    <s v="Y"/>
    <s v="SBrkr"/>
    <n v="990"/>
    <n v="0.74568420556902582"/>
    <x v="1"/>
    <n v="0"/>
    <n v="0"/>
    <n v="990"/>
    <n v="1"/>
    <n v="0"/>
    <n v="1"/>
    <n v="0"/>
    <n v="3"/>
    <n v="1"/>
    <s v="TA"/>
    <n v="5"/>
    <s v="Typ"/>
    <n v="0"/>
    <s v="NA"/>
    <s v="Detchd"/>
    <n v="2000"/>
    <s v="Unf"/>
    <n v="2"/>
    <n v="480"/>
    <s v="TA"/>
    <s v="TA"/>
    <s v="Y"/>
    <n v="0"/>
    <n v="64"/>
    <n v="0"/>
    <n v="0"/>
    <n v="0"/>
    <n v="0"/>
    <s v="NA"/>
    <s v="NA"/>
    <s v="NA"/>
    <n v="0"/>
    <n v="5"/>
    <n v="2009"/>
    <s v="WD"/>
    <s v="Normal"/>
    <n v="138000"/>
    <m/>
  </r>
  <r>
    <x v="994"/>
    <n v="50"/>
    <s v="RL"/>
    <n v="60"/>
    <n v="7200"/>
    <s v="Pave"/>
    <s v="NA"/>
    <s v="Reg"/>
    <s v="Lvl"/>
    <s v="AllPub"/>
    <s v="Inside"/>
    <s v="Gtl"/>
    <s v="NAmes"/>
    <s v="Norm"/>
    <s v="Norm"/>
    <s v="1Fam"/>
    <x v="3"/>
    <x v="6"/>
    <n v="4"/>
    <n v="1950"/>
    <n v="1982"/>
    <s v="Gable"/>
    <s v="CompShg"/>
    <s v="VinylSd"/>
    <s v="Wd Sdng"/>
    <s v="None"/>
    <n v="0"/>
    <s v="TA"/>
    <s v="TA"/>
    <s v="CBlock"/>
    <s v="TA"/>
    <s v="TA"/>
    <s v="No"/>
    <s v="Rec"/>
    <n v="180"/>
    <s v="BLQ"/>
    <n v="352"/>
    <n v="676"/>
    <n v="1208"/>
    <s v="GasA"/>
    <s v="Gd"/>
    <s v="Y"/>
    <s v="FuseA"/>
    <n v="1136"/>
    <n v="0.62059424692131193"/>
    <x v="0"/>
    <n v="768"/>
    <n v="0"/>
    <n v="1904"/>
    <n v="1"/>
    <n v="0"/>
    <n v="1"/>
    <n v="1"/>
    <n v="3"/>
    <n v="1"/>
    <s v="TA"/>
    <n v="7"/>
    <s v="Min1"/>
    <n v="0"/>
    <s v="NA"/>
    <s v="Attchd"/>
    <n v="1950"/>
    <s v="Unf"/>
    <n v="1"/>
    <n v="240"/>
    <s v="TA"/>
    <s v="TA"/>
    <s v="Y"/>
    <n v="0"/>
    <n v="0"/>
    <n v="168"/>
    <n v="0"/>
    <n v="0"/>
    <n v="0"/>
    <s v="NA"/>
    <s v="GdPrv"/>
    <s v="NA"/>
    <n v="0"/>
    <n v="5"/>
    <n v="2009"/>
    <s v="WD"/>
    <s v="Normal"/>
    <n v="138000"/>
    <m/>
  </r>
  <r>
    <x v="995"/>
    <n v="20"/>
    <s v="RL"/>
    <n v="89"/>
    <n v="10680"/>
    <s v="Pave"/>
    <s v="NA"/>
    <s v="Reg"/>
    <s v="Lvl"/>
    <s v="AllPub"/>
    <s v="Inside"/>
    <s v="Gtl"/>
    <s v="NAmes"/>
    <s v="Norm"/>
    <s v="Norm"/>
    <s v="1Fam"/>
    <x v="1"/>
    <x v="6"/>
    <n v="3"/>
    <n v="1951"/>
    <n v="1951"/>
    <s v="Hip"/>
    <s v="CompShg"/>
    <s v="Wd Sdng"/>
    <s v="Wd Sdng"/>
    <s v="BrkFace"/>
    <n v="44"/>
    <s v="TA"/>
    <s v="TA"/>
    <s v="CBlock"/>
    <s v="TA"/>
    <s v="Fa"/>
    <s v="No"/>
    <s v="LwQ"/>
    <n v="756"/>
    <s v="Unf"/>
    <n v="0"/>
    <n v="1380"/>
    <n v="2136"/>
    <s v="GasA"/>
    <s v="TA"/>
    <s v="N"/>
    <s v="FuseA"/>
    <n v="2136"/>
    <n v="0.1968892975026495"/>
    <x v="0"/>
    <n v="0"/>
    <n v="0"/>
    <n v="2136"/>
    <n v="0"/>
    <n v="0"/>
    <n v="2"/>
    <n v="0"/>
    <n v="4"/>
    <n v="1"/>
    <s v="TA"/>
    <n v="7"/>
    <s v="Mod"/>
    <n v="0"/>
    <s v="NA"/>
    <s v="Detchd"/>
    <n v="1951"/>
    <s v="Unf"/>
    <n v="2"/>
    <n v="528"/>
    <s v="TA"/>
    <s v="TA"/>
    <s v="Y"/>
    <n v="0"/>
    <n v="30"/>
    <n v="0"/>
    <n v="0"/>
    <n v="0"/>
    <n v="0"/>
    <s v="NA"/>
    <s v="MnPrv"/>
    <s v="NA"/>
    <n v="0"/>
    <n v="10"/>
    <n v="2006"/>
    <s v="WD"/>
    <s v="Normal"/>
    <n v="137900"/>
    <m/>
  </r>
  <r>
    <x v="996"/>
    <n v="85"/>
    <s v="RL"/>
    <n v="80"/>
    <n v="8800"/>
    <s v="Pave"/>
    <s v="NA"/>
    <s v="Reg"/>
    <s v="Lvl"/>
    <s v="AllPub"/>
    <s v="Inside"/>
    <s v="Gtl"/>
    <s v="NAmes"/>
    <s v="Feedr"/>
    <s v="Norm"/>
    <s v="1Fam"/>
    <x v="6"/>
    <x v="4"/>
    <n v="7"/>
    <n v="1963"/>
    <n v="1963"/>
    <s v="Gable"/>
    <s v="CompShg"/>
    <s v="MetalSd"/>
    <s v="MetalSd"/>
    <s v="BrkFace"/>
    <n v="156"/>
    <s v="TA"/>
    <s v="Gd"/>
    <s v="PConc"/>
    <s v="TA"/>
    <s v="TA"/>
    <s v="Gd"/>
    <s v="GLQ"/>
    <n v="763"/>
    <s v="Unf"/>
    <n v="0"/>
    <n v="173"/>
    <n v="936"/>
    <s v="GasA"/>
    <s v="Ex"/>
    <s v="Y"/>
    <s v="SBrkr"/>
    <n v="1054"/>
    <n v="0.82081326867323778"/>
    <x v="1"/>
    <n v="0"/>
    <n v="0"/>
    <n v="1054"/>
    <n v="1"/>
    <n v="0"/>
    <n v="1"/>
    <n v="0"/>
    <n v="3"/>
    <n v="1"/>
    <s v="Gd"/>
    <n v="6"/>
    <s v="Typ"/>
    <n v="0"/>
    <s v="NA"/>
    <s v="Attchd"/>
    <n v="1963"/>
    <s v="RFn"/>
    <n v="2"/>
    <n v="480"/>
    <s v="TA"/>
    <s v="TA"/>
    <s v="Y"/>
    <n v="120"/>
    <n v="0"/>
    <n v="0"/>
    <n v="0"/>
    <n v="0"/>
    <n v="0"/>
    <s v="NA"/>
    <s v="MnPrv"/>
    <s v="NA"/>
    <n v="0"/>
    <n v="5"/>
    <n v="2010"/>
    <s v="WD"/>
    <s v="Abnorml"/>
    <n v="137500"/>
    <m/>
  </r>
  <r>
    <x v="997"/>
    <n v="85"/>
    <s v="RL"/>
    <n v="90"/>
    <n v="10012"/>
    <s v="Pave"/>
    <s v="NA"/>
    <s v="Reg"/>
    <s v="Lvl"/>
    <s v="AllPub"/>
    <s v="Inside"/>
    <s v="Gtl"/>
    <s v="Edwards"/>
    <s v="Norm"/>
    <s v="Norm"/>
    <s v="1Fam"/>
    <x v="6"/>
    <x v="5"/>
    <n v="5"/>
    <n v="1972"/>
    <n v="1972"/>
    <s v="Gable"/>
    <s v="CompShg"/>
    <s v="Plywood"/>
    <s v="Plywood"/>
    <s v="None"/>
    <n v="0"/>
    <s v="TA"/>
    <s v="TA"/>
    <s v="CBlock"/>
    <s v="Gd"/>
    <s v="TA"/>
    <s v="Av"/>
    <s v="BLQ"/>
    <n v="920"/>
    <s v="Rec"/>
    <n v="180"/>
    <n v="38"/>
    <n v="1138"/>
    <s v="GasA"/>
    <s v="TA"/>
    <s v="Y"/>
    <s v="SBrkr"/>
    <n v="1181"/>
    <n v="0.60330895369110005"/>
    <x v="0"/>
    <n v="0"/>
    <n v="0"/>
    <n v="1181"/>
    <n v="1"/>
    <n v="0"/>
    <n v="2"/>
    <n v="0"/>
    <n v="3"/>
    <n v="1"/>
    <s v="TA"/>
    <n v="6"/>
    <s v="Typ"/>
    <n v="0"/>
    <s v="NA"/>
    <s v="Detchd"/>
    <n v="1974"/>
    <s v="RFn"/>
    <n v="2"/>
    <n v="588"/>
    <s v="TA"/>
    <s v="TA"/>
    <s v="Y"/>
    <n v="0"/>
    <n v="0"/>
    <n v="180"/>
    <n v="0"/>
    <n v="0"/>
    <n v="0"/>
    <s v="NA"/>
    <s v="MnPrv"/>
    <s v="NA"/>
    <n v="0"/>
    <n v="4"/>
    <n v="2008"/>
    <s v="WD"/>
    <s v="Normal"/>
    <n v="137500"/>
    <m/>
  </r>
  <r>
    <x v="998"/>
    <n v="30"/>
    <s v="RL"/>
    <n v="80"/>
    <n v="11600"/>
    <s v="Pave"/>
    <s v="NA"/>
    <s v="Reg"/>
    <s v="Lvl"/>
    <s v="AllPub"/>
    <s v="Inside"/>
    <s v="Gtl"/>
    <s v="Crawfor"/>
    <s v="Norm"/>
    <s v="Norm"/>
    <s v="1Fam"/>
    <x v="1"/>
    <x v="5"/>
    <n v="5"/>
    <n v="1922"/>
    <n v="1950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700"/>
    <n v="700"/>
    <s v="GasA"/>
    <s v="Ex"/>
    <s v="Y"/>
    <s v="SBrkr"/>
    <n v="1180"/>
    <n v="0.56128361320509723"/>
    <x v="0"/>
    <n v="0"/>
    <n v="0"/>
    <n v="1180"/>
    <n v="0"/>
    <n v="0"/>
    <n v="1"/>
    <n v="0"/>
    <n v="2"/>
    <n v="1"/>
    <s v="Fa"/>
    <n v="5"/>
    <s v="Typ"/>
    <n v="1"/>
    <s v="Gd"/>
    <s v="Detchd"/>
    <n v="1922"/>
    <s v="Unf"/>
    <n v="1"/>
    <n v="252"/>
    <s v="TA"/>
    <s v="Fa"/>
    <s v="Y"/>
    <n v="0"/>
    <n v="0"/>
    <n v="67"/>
    <n v="0"/>
    <n v="0"/>
    <n v="0"/>
    <s v="NA"/>
    <s v="NA"/>
    <s v="NA"/>
    <n v="0"/>
    <n v="7"/>
    <n v="2006"/>
    <s v="WD"/>
    <s v="Normal"/>
    <n v="137500"/>
    <m/>
  </r>
  <r>
    <x v="999"/>
    <n v="20"/>
    <s v="RL"/>
    <s v="NA"/>
    <n v="14375"/>
    <s v="Pave"/>
    <s v="NA"/>
    <s v="IR1"/>
    <s v="Lvl"/>
    <s v="NoSeWa"/>
    <s v="CulDSac"/>
    <s v="Gtl"/>
    <s v="Timber"/>
    <s v="Norm"/>
    <s v="Norm"/>
    <s v="1Fam"/>
    <x v="4"/>
    <x v="4"/>
    <n v="6"/>
    <n v="1958"/>
    <n v="1958"/>
    <s v="Gable"/>
    <s v="CompShg"/>
    <s v="HdBoard"/>
    <s v="HdBoard"/>
    <s v="BrkFace"/>
    <n v="541"/>
    <s v="TA"/>
    <s v="TA"/>
    <s v="CBlock"/>
    <s v="TA"/>
    <s v="TA"/>
    <s v="No"/>
    <s v="GLQ"/>
    <n v="111"/>
    <s v="Rec"/>
    <n v="354"/>
    <n v="354"/>
    <n v="819"/>
    <s v="GasA"/>
    <s v="Gd"/>
    <s v="Y"/>
    <s v="FuseA"/>
    <n v="1344"/>
    <n v="0.70360972739581351"/>
    <x v="0"/>
    <n v="0"/>
    <n v="0"/>
    <n v="1344"/>
    <n v="0"/>
    <n v="1"/>
    <n v="1"/>
    <n v="0"/>
    <n v="3"/>
    <n v="1"/>
    <s v="Gd"/>
    <n v="7"/>
    <s v="Typ"/>
    <n v="1"/>
    <s v="Gd"/>
    <s v="Basment"/>
    <n v="1958"/>
    <s v="RFn"/>
    <n v="2"/>
    <n v="525"/>
    <s v="TA"/>
    <s v="TA"/>
    <s v="Y"/>
    <n v="0"/>
    <n v="118"/>
    <n v="0"/>
    <n v="0"/>
    <n v="233"/>
    <n v="0"/>
    <s v="NA"/>
    <s v="NA"/>
    <s v="NA"/>
    <n v="0"/>
    <n v="1"/>
    <n v="2009"/>
    <s v="COD"/>
    <s v="Abnorml"/>
    <n v="137500"/>
    <m/>
  </r>
  <r>
    <x v="1000"/>
    <n v="160"/>
    <s v="RM"/>
    <n v="24"/>
    <n v="2522"/>
    <s v="Pave"/>
    <s v="NA"/>
    <s v="Reg"/>
    <s v="Lvl"/>
    <s v="AllPub"/>
    <s v="Inside"/>
    <s v="Gtl"/>
    <s v="Edwards"/>
    <s v="Norm"/>
    <s v="Norm"/>
    <s v="Twnhs"/>
    <x v="0"/>
    <x v="3"/>
    <n v="5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0.6388409080834474"/>
    <x v="1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n v="137500"/>
    <m/>
  </r>
  <r>
    <x v="1001"/>
    <n v="70"/>
    <s v="RM"/>
    <n v="51"/>
    <n v="6120"/>
    <s v="Pave"/>
    <s v="NA"/>
    <s v="Reg"/>
    <s v="Lvl"/>
    <s v="AllPub"/>
    <s v="Inside"/>
    <s v="Gtl"/>
    <s v="BrkSide"/>
    <s v="Norm"/>
    <s v="Norm"/>
    <s v="1Fam"/>
    <x v="0"/>
    <x v="6"/>
    <n v="8"/>
    <n v="1920"/>
    <n v="2004"/>
    <s v="Gable"/>
    <s v="CompShg"/>
    <s v="MetalSd"/>
    <s v="MetalSd"/>
    <s v="None"/>
    <n v="0"/>
    <s v="TA"/>
    <s v="TA"/>
    <s v="BrkTil"/>
    <s v="TA"/>
    <s v="TA"/>
    <s v="Mn"/>
    <s v="Unf"/>
    <n v="0"/>
    <s v="Unf"/>
    <n v="0"/>
    <n v="939"/>
    <n v="939"/>
    <s v="GasA"/>
    <s v="Ex"/>
    <s v="Y"/>
    <s v="SBrkr"/>
    <n v="939"/>
    <n v="0.97223445389095842"/>
    <x v="1"/>
    <n v="574"/>
    <n v="0"/>
    <n v="1513"/>
    <n v="0"/>
    <n v="0"/>
    <n v="1"/>
    <n v="1"/>
    <n v="4"/>
    <n v="1"/>
    <s v="TA"/>
    <n v="8"/>
    <s v="Typ"/>
    <n v="0"/>
    <s v="NA"/>
    <s v="Detchd"/>
    <n v="1933"/>
    <s v="Unf"/>
    <n v="1"/>
    <n v="180"/>
    <s v="Fa"/>
    <s v="Fa"/>
    <s v="N"/>
    <n v="24"/>
    <n v="0"/>
    <n v="150"/>
    <n v="0"/>
    <n v="0"/>
    <n v="0"/>
    <s v="NA"/>
    <s v="NA"/>
    <s v="NA"/>
    <n v="0"/>
    <n v="5"/>
    <n v="2007"/>
    <s v="WD"/>
    <s v="Normal"/>
    <n v="137500"/>
    <m/>
  </r>
  <r>
    <x v="1002"/>
    <n v="50"/>
    <s v="RL"/>
    <n v="51"/>
    <n v="6171"/>
    <s v="Pave"/>
    <s v="NA"/>
    <s v="Reg"/>
    <s v="Lvl"/>
    <s v="AllPub"/>
    <s v="Inside"/>
    <s v="Gtl"/>
    <s v="SWISU"/>
    <s v="Norm"/>
    <s v="Norm"/>
    <s v="1Fam"/>
    <x v="3"/>
    <x v="4"/>
    <n v="6"/>
    <n v="1925"/>
    <n v="1990"/>
    <s v="Gable"/>
    <s v="CompShg"/>
    <s v="WdShing"/>
    <s v="Wd Shng"/>
    <s v="None"/>
    <n v="0"/>
    <s v="TA"/>
    <s v="TA"/>
    <s v="BrkTil"/>
    <s v="TA"/>
    <s v="TA"/>
    <s v="No"/>
    <s v="BLQ"/>
    <n v="264"/>
    <s v="Unf"/>
    <n v="0"/>
    <n v="712"/>
    <n v="976"/>
    <s v="GasA"/>
    <s v="Ex"/>
    <s v="Y"/>
    <s v="SBrkr"/>
    <n v="1160"/>
    <n v="0.4896561200551004"/>
    <x v="0"/>
    <n v="448"/>
    <n v="0"/>
    <n v="1608"/>
    <n v="0"/>
    <n v="0"/>
    <n v="2"/>
    <n v="1"/>
    <n v="3"/>
    <n v="1"/>
    <s v="Gd"/>
    <n v="7"/>
    <s v="Typ"/>
    <n v="1"/>
    <s v="Gd"/>
    <s v="Detchd"/>
    <n v="1925"/>
    <s v="Unf"/>
    <n v="1"/>
    <n v="216"/>
    <s v="Fa"/>
    <s v="TA"/>
    <s v="Y"/>
    <n v="147"/>
    <n v="16"/>
    <n v="0"/>
    <n v="0"/>
    <n v="0"/>
    <n v="0"/>
    <s v="NA"/>
    <s v="MnPrv"/>
    <s v="NA"/>
    <n v="0"/>
    <n v="10"/>
    <n v="2009"/>
    <s v="WD"/>
    <s v="Normal"/>
    <n v="137450"/>
    <m/>
  </r>
  <r>
    <x v="1003"/>
    <n v="190"/>
    <s v="RM"/>
    <n v="69"/>
    <n v="9142"/>
    <s v="Pave"/>
    <s v="Grvl"/>
    <s v="Reg"/>
    <s v="Lvl"/>
    <s v="AllPub"/>
    <s v="Inside"/>
    <s v="Gtl"/>
    <s v="OldTown"/>
    <s v="Norm"/>
    <s v="Norm"/>
    <s v="2fmCon"/>
    <x v="0"/>
    <x v="4"/>
    <n v="8"/>
    <n v="1910"/>
    <n v="1950"/>
    <s v="Gable"/>
    <s v="CompShg"/>
    <s v="AsbShng"/>
    <s v="AsbShng"/>
    <s v="None"/>
    <n v="0"/>
    <s v="TA"/>
    <s v="Fa"/>
    <s v="Stone"/>
    <s v="Fa"/>
    <s v="TA"/>
    <s v="No"/>
    <s v="Unf"/>
    <n v="0"/>
    <s v="Unf"/>
    <n v="0"/>
    <n v="1020"/>
    <n v="1020"/>
    <s v="GasA"/>
    <s v="Gd"/>
    <s v="N"/>
    <s v="FuseP"/>
    <n v="908"/>
    <n v="7.1742947036951499E-2"/>
    <x v="1"/>
    <n v="1020"/>
    <n v="0"/>
    <n v="1928"/>
    <n v="0"/>
    <n v="0"/>
    <n v="2"/>
    <n v="0"/>
    <n v="4"/>
    <n v="2"/>
    <s v="Fa"/>
    <n v="9"/>
    <s v="Typ"/>
    <n v="0"/>
    <s v="NA"/>
    <s v="Detchd"/>
    <n v="1910"/>
    <s v="Unf"/>
    <n v="1"/>
    <n v="440"/>
    <s v="Po"/>
    <s v="Po"/>
    <s v="Y"/>
    <n v="0"/>
    <n v="60"/>
    <n v="112"/>
    <n v="0"/>
    <n v="0"/>
    <n v="0"/>
    <s v="NA"/>
    <s v="NA"/>
    <s v="NA"/>
    <n v="0"/>
    <n v="4"/>
    <n v="2006"/>
    <s v="WD"/>
    <s v="Normal"/>
    <n v="137000"/>
    <m/>
  </r>
  <r>
    <x v="1004"/>
    <n v="85"/>
    <s v="RL"/>
    <n v="74"/>
    <n v="8740"/>
    <s v="Pave"/>
    <s v="NA"/>
    <s v="IR1"/>
    <s v="Lvl"/>
    <s v="AllPub"/>
    <s v="Inside"/>
    <s v="Gtl"/>
    <s v="Sawyer"/>
    <s v="Norm"/>
    <s v="Norm"/>
    <s v="1Fam"/>
    <x v="6"/>
    <x v="6"/>
    <n v="6"/>
    <n v="1982"/>
    <n v="1982"/>
    <s v="Hip"/>
    <s v="CompShg"/>
    <s v="HdBoard"/>
    <s v="HdBoard"/>
    <s v="None"/>
    <n v="0"/>
    <s v="TA"/>
    <s v="TA"/>
    <s v="CBlock"/>
    <s v="TA"/>
    <s v="TA"/>
    <s v="Av"/>
    <s v="ALQ"/>
    <n v="672"/>
    <s v="Unf"/>
    <n v="0"/>
    <n v="168"/>
    <n v="840"/>
    <s v="GasA"/>
    <s v="TA"/>
    <s v="Y"/>
    <s v="SBrkr"/>
    <n v="860"/>
    <n v="0.62726730096235483"/>
    <x v="1"/>
    <n v="0"/>
    <n v="0"/>
    <n v="860"/>
    <n v="1"/>
    <n v="0"/>
    <n v="1"/>
    <n v="0"/>
    <n v="2"/>
    <n v="1"/>
    <s v="TA"/>
    <n v="4"/>
    <s v="Typ"/>
    <n v="0"/>
    <s v="NA"/>
    <s v="Detchd"/>
    <n v="1996"/>
    <s v="Unf"/>
    <n v="2"/>
    <n v="528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37000"/>
    <m/>
  </r>
  <r>
    <x v="1005"/>
    <n v="20"/>
    <s v="RL"/>
    <s v="NA"/>
    <n v="11425"/>
    <s v="Pave"/>
    <s v="NA"/>
    <s v="IR1"/>
    <s v="Lvl"/>
    <s v="AllPub"/>
    <s v="Corner"/>
    <s v="Gtl"/>
    <s v="NAmes"/>
    <s v="Norm"/>
    <s v="Norm"/>
    <s v="1Fam"/>
    <x v="1"/>
    <x v="6"/>
    <n v="6"/>
    <n v="1954"/>
    <n v="1954"/>
    <s v="Gable"/>
    <s v="CompShg"/>
    <s v="BrkFace"/>
    <s v="BrkFace"/>
    <s v="None"/>
    <n v="0"/>
    <s v="TA"/>
    <s v="TA"/>
    <s v="CBlock"/>
    <s v="TA"/>
    <s v="TA"/>
    <s v="No"/>
    <s v="BLQ"/>
    <n v="486"/>
    <s v="Unf"/>
    <n v="0"/>
    <n v="522"/>
    <n v="1008"/>
    <s v="GasA"/>
    <s v="Gd"/>
    <s v="Y"/>
    <s v="SBrkr"/>
    <n v="1008"/>
    <n v="0.72277108597680384"/>
    <x v="1"/>
    <n v="0"/>
    <n v="0"/>
    <n v="1008"/>
    <n v="0"/>
    <n v="0"/>
    <n v="1"/>
    <n v="0"/>
    <n v="2"/>
    <n v="1"/>
    <s v="TA"/>
    <n v="4"/>
    <s v="Typ"/>
    <n v="1"/>
    <s v="Gd"/>
    <s v="Attchd"/>
    <n v="1954"/>
    <s v="RFn"/>
    <n v="1"/>
    <n v="275"/>
    <s v="TA"/>
    <s v="TA"/>
    <s v="Y"/>
    <n v="0"/>
    <n v="0"/>
    <n v="120"/>
    <n v="0"/>
    <n v="0"/>
    <n v="0"/>
    <s v="NA"/>
    <s v="NA"/>
    <s v="NA"/>
    <n v="0"/>
    <n v="7"/>
    <n v="2006"/>
    <s v="WD"/>
    <s v="Normal"/>
    <n v="137000"/>
    <m/>
  </r>
  <r>
    <x v="1006"/>
    <n v="20"/>
    <s v="RL"/>
    <s v="NA"/>
    <n v="13526"/>
    <s v="Pave"/>
    <s v="NA"/>
    <s v="IR1"/>
    <s v="Lvl"/>
    <s v="AllPub"/>
    <s v="CulDSac"/>
    <s v="Gtl"/>
    <s v="Sawyer"/>
    <s v="Norm"/>
    <s v="Norm"/>
    <s v="1Fam"/>
    <x v="1"/>
    <x v="6"/>
    <n v="6"/>
    <n v="1965"/>
    <n v="1965"/>
    <s v="Hip"/>
    <s v="CompShg"/>
    <s v="HdBoard"/>
    <s v="Plywood"/>
    <s v="BrkFace"/>
    <n v="114"/>
    <s v="TA"/>
    <s v="TA"/>
    <s v="CBlock"/>
    <s v="TA"/>
    <s v="TA"/>
    <s v="No"/>
    <s v="BLQ"/>
    <n v="560"/>
    <s v="LwQ"/>
    <n v="375"/>
    <n v="0"/>
    <n v="935"/>
    <s v="GasA"/>
    <s v="TA"/>
    <s v="Y"/>
    <s v="SBrkr"/>
    <n v="935"/>
    <n v="0.28349061055841873"/>
    <x v="1"/>
    <n v="0"/>
    <n v="0"/>
    <n v="935"/>
    <n v="1"/>
    <n v="0"/>
    <n v="1"/>
    <n v="0"/>
    <n v="3"/>
    <n v="1"/>
    <s v="TA"/>
    <n v="5"/>
    <s v="Typ"/>
    <n v="0"/>
    <s v="NA"/>
    <s v="Attchd"/>
    <n v="1965"/>
    <s v="Unf"/>
    <n v="1"/>
    <n v="288"/>
    <s v="TA"/>
    <s v="TA"/>
    <s v="Y"/>
    <n v="180"/>
    <n v="0"/>
    <n v="0"/>
    <n v="0"/>
    <n v="0"/>
    <n v="0"/>
    <s v="NA"/>
    <s v="MnPrv"/>
    <s v="NA"/>
    <n v="0"/>
    <n v="11"/>
    <n v="2006"/>
    <s v="WD"/>
    <s v="Normal"/>
    <n v="137000"/>
    <m/>
  </r>
  <r>
    <x v="1007"/>
    <n v="90"/>
    <s v="RL"/>
    <n v="95"/>
    <n v="11345"/>
    <s v="Pave"/>
    <s v="NA"/>
    <s v="Reg"/>
    <s v="Lvl"/>
    <s v="AllPub"/>
    <s v="Corner"/>
    <s v="Gtl"/>
    <s v="NAmes"/>
    <s v="Feedr"/>
    <s v="Norm"/>
    <s v="Duplex"/>
    <x v="0"/>
    <x v="6"/>
    <n v="5"/>
    <n v="1948"/>
    <n v="1950"/>
    <s v="Gable"/>
    <s v="Roll"/>
    <s v="AsbShng"/>
    <s v="AsbShng"/>
    <s v="Stone"/>
    <n v="567"/>
    <s v="TA"/>
    <s v="TA"/>
    <s v="CBlock"/>
    <s v="TA"/>
    <s v="TA"/>
    <s v="No"/>
    <s v="Rec"/>
    <n v="220"/>
    <s v="Unf"/>
    <n v="0"/>
    <n v="708"/>
    <n v="928"/>
    <s v="GasA"/>
    <s v="Gd"/>
    <s v="Y"/>
    <s v="FuseA"/>
    <n v="928"/>
    <n v="0.50222206881613241"/>
    <x v="1"/>
    <n v="992"/>
    <n v="0"/>
    <n v="1920"/>
    <n v="0"/>
    <n v="0"/>
    <n v="2"/>
    <n v="0"/>
    <n v="4"/>
    <n v="2"/>
    <s v="TA"/>
    <n v="10"/>
    <s v="Typ"/>
    <n v="0"/>
    <s v="NA"/>
    <s v="Detchd"/>
    <n v="1948"/>
    <s v="Unf"/>
    <n v="2"/>
    <n v="400"/>
    <s v="TA"/>
    <s v="Fa"/>
    <s v="Y"/>
    <n v="0"/>
    <n v="0"/>
    <n v="0"/>
    <n v="0"/>
    <n v="0"/>
    <n v="0"/>
    <s v="NA"/>
    <s v="NA"/>
    <s v="NA"/>
    <n v="0"/>
    <n v="7"/>
    <n v="2007"/>
    <s v="WD"/>
    <s v="Normal"/>
    <n v="137000"/>
    <m/>
  </r>
  <r>
    <x v="1008"/>
    <n v="90"/>
    <s v="RL"/>
    <s v="NA"/>
    <n v="11500"/>
    <s v="Pave"/>
    <s v="NA"/>
    <s v="IR1"/>
    <s v="Lvl"/>
    <s v="AllPub"/>
    <s v="Corner"/>
    <s v="Gtl"/>
    <s v="NWAmes"/>
    <s v="Feedr"/>
    <s v="RRAn"/>
    <s v="Duplex"/>
    <x v="1"/>
    <x v="6"/>
    <n v="6"/>
    <n v="1976"/>
    <n v="1976"/>
    <s v="Gable"/>
    <s v="CompShg"/>
    <s v="VinylSd"/>
    <s v="VinylSd"/>
    <s v="BrkFace"/>
    <n v="164"/>
    <s v="TA"/>
    <s v="TA"/>
    <s v="CBlock"/>
    <s v="TA"/>
    <s v="TA"/>
    <s v="No"/>
    <s v="Unf"/>
    <n v="0"/>
    <s v="Unf"/>
    <n v="0"/>
    <n v="1680"/>
    <n v="1680"/>
    <s v="GasA"/>
    <s v="Fa"/>
    <s v="Y"/>
    <s v="SBrkr"/>
    <n v="1680"/>
    <n v="0.81929239516054164"/>
    <x v="0"/>
    <n v="0"/>
    <n v="0"/>
    <n v="1680"/>
    <n v="0"/>
    <n v="0"/>
    <n v="2"/>
    <n v="0"/>
    <n v="4"/>
    <n v="2"/>
    <s v="TA"/>
    <n v="8"/>
    <s v="Typ"/>
    <n v="0"/>
    <s v="NA"/>
    <s v="Detchd"/>
    <n v="1976"/>
    <s v="Unf"/>
    <n v="2"/>
    <n v="528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36905"/>
    <m/>
  </r>
  <r>
    <x v="1009"/>
    <n v="50"/>
    <s v="RL"/>
    <n v="75"/>
    <n v="9525"/>
    <s v="Pave"/>
    <s v="NA"/>
    <s v="Reg"/>
    <s v="Lvl"/>
    <s v="AllPub"/>
    <s v="Inside"/>
    <s v="Gtl"/>
    <s v="Edwards"/>
    <s v="Norm"/>
    <s v="Norm"/>
    <s v="1Fam"/>
    <x v="3"/>
    <x v="4"/>
    <n v="4"/>
    <n v="1954"/>
    <n v="1972"/>
    <s v="Gable"/>
    <s v="CompShg"/>
    <s v="Wd Sdng"/>
    <s v="Wd Sdng"/>
    <s v="None"/>
    <n v="0"/>
    <s v="TA"/>
    <s v="TA"/>
    <s v="CBlock"/>
    <s v="TA"/>
    <s v="Fa"/>
    <s v="No"/>
    <s v="Rec"/>
    <n v="444"/>
    <s v="Unf"/>
    <n v="0"/>
    <n v="550"/>
    <n v="994"/>
    <s v="GasA"/>
    <s v="Gd"/>
    <s v="Y"/>
    <s v="SBrkr"/>
    <n v="1216"/>
    <n v="0.38482913020056453"/>
    <x v="0"/>
    <n v="639"/>
    <n v="0"/>
    <n v="1855"/>
    <n v="0"/>
    <n v="0"/>
    <n v="2"/>
    <n v="0"/>
    <n v="4"/>
    <n v="1"/>
    <s v="TA"/>
    <n v="7"/>
    <s v="Typ"/>
    <n v="0"/>
    <s v="NA"/>
    <s v="Attchd"/>
    <n v="1954"/>
    <s v="Unf"/>
    <n v="1"/>
    <n v="325"/>
    <s v="TA"/>
    <s v="TA"/>
    <s v="Y"/>
    <n v="182"/>
    <n v="0"/>
    <n v="0"/>
    <n v="0"/>
    <n v="0"/>
    <n v="0"/>
    <s v="NA"/>
    <s v="NA"/>
    <s v="NA"/>
    <n v="0"/>
    <n v="10"/>
    <n v="2006"/>
    <s v="WD"/>
    <s v="Normal"/>
    <n v="136900"/>
    <m/>
  </r>
  <r>
    <x v="1010"/>
    <n v="90"/>
    <s v="RL"/>
    <n v="72"/>
    <n v="10778"/>
    <s v="Pave"/>
    <s v="NA"/>
    <s v="Reg"/>
    <s v="Lvl"/>
    <s v="AllPub"/>
    <s v="Inside"/>
    <s v="Gtl"/>
    <s v="Sawyer"/>
    <s v="Norm"/>
    <s v="Norm"/>
    <s v="Duplex"/>
    <x v="1"/>
    <x v="5"/>
    <n v="5"/>
    <n v="1968"/>
    <n v="1968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1768"/>
    <n v="1768"/>
    <s v="GasA"/>
    <s v="TA"/>
    <s v="N"/>
    <s v="SBrkr"/>
    <n v="1768"/>
    <n v="0.65835881455898448"/>
    <x v="0"/>
    <n v="0"/>
    <n v="0"/>
    <n v="1768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10"/>
    <s v="WD"/>
    <s v="Normal"/>
    <n v="136500"/>
    <m/>
  </r>
  <r>
    <x v="1011"/>
    <n v="20"/>
    <s v="RL"/>
    <s v="NA"/>
    <n v="7000"/>
    <s v="Pave"/>
    <s v="NA"/>
    <s v="IR1"/>
    <s v="Lvl"/>
    <s v="AllPub"/>
    <s v="CulDSac"/>
    <s v="Gtl"/>
    <s v="CollgCr"/>
    <s v="Norm"/>
    <s v="Norm"/>
    <s v="1Fam"/>
    <x v="1"/>
    <x v="6"/>
    <n v="8"/>
    <n v="1978"/>
    <n v="2005"/>
    <s v="Gable"/>
    <s v="CompShg"/>
    <s v="VinylSd"/>
    <s v="VinylSd"/>
    <s v="BrkFace"/>
    <n v="90"/>
    <s v="Gd"/>
    <s v="Gd"/>
    <s v="CBlock"/>
    <s v="TA"/>
    <s v="TA"/>
    <s v="No"/>
    <s v="ALQ"/>
    <n v="646"/>
    <s v="Unf"/>
    <n v="0"/>
    <n v="218"/>
    <n v="864"/>
    <s v="GasA"/>
    <s v="Ex"/>
    <s v="Y"/>
    <s v="SBrkr"/>
    <n v="864"/>
    <n v="0.83803901026411742"/>
    <x v="1"/>
    <n v="0"/>
    <n v="0"/>
    <n v="864"/>
    <n v="1"/>
    <n v="0"/>
    <n v="1"/>
    <n v="0"/>
    <n v="3"/>
    <n v="1"/>
    <s v="TA"/>
    <n v="6"/>
    <s v="Typ"/>
    <n v="0"/>
    <s v="NA"/>
    <s v="Attchd"/>
    <n v="1978"/>
    <s v="Unf"/>
    <n v="1"/>
    <n v="336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n v="136500"/>
    <m/>
  </r>
  <r>
    <x v="1012"/>
    <n v="20"/>
    <s v="RL"/>
    <s v="NA"/>
    <n v="10659"/>
    <s v="Pave"/>
    <s v="NA"/>
    <s v="IR1"/>
    <s v="Lvl"/>
    <s v="AllPub"/>
    <s v="Inside"/>
    <s v="Gtl"/>
    <s v="NAmes"/>
    <s v="Norm"/>
    <s v="Norm"/>
    <s v="1Fam"/>
    <x v="1"/>
    <x v="6"/>
    <n v="6"/>
    <n v="1961"/>
    <n v="1961"/>
    <s v="Hip"/>
    <s v="CompShg"/>
    <s v="Wd Sdng"/>
    <s v="Wd Sdng"/>
    <s v="None"/>
    <n v="0"/>
    <s v="TA"/>
    <s v="TA"/>
    <s v="CBlock"/>
    <s v="TA"/>
    <s v="TA"/>
    <s v="No"/>
    <s v="Rec"/>
    <n v="915"/>
    <s v="Unf"/>
    <n v="0"/>
    <n v="135"/>
    <n v="1050"/>
    <s v="GasA"/>
    <s v="TA"/>
    <s v="Y"/>
    <s v="SBrkr"/>
    <n v="1050"/>
    <n v="0.10758132903494455"/>
    <x v="1"/>
    <n v="0"/>
    <n v="0"/>
    <n v="1050"/>
    <n v="1"/>
    <n v="0"/>
    <n v="1"/>
    <n v="0"/>
    <n v="3"/>
    <n v="1"/>
    <s v="TA"/>
    <n v="6"/>
    <s v="Typ"/>
    <n v="0"/>
    <s v="NA"/>
    <s v="Attchd"/>
    <n v="1961"/>
    <s v="Unf"/>
    <n v="1"/>
    <n v="368"/>
    <s v="TA"/>
    <s v="TA"/>
    <s v="Y"/>
    <n v="0"/>
    <n v="319"/>
    <n v="0"/>
    <n v="0"/>
    <n v="0"/>
    <n v="0"/>
    <s v="NA"/>
    <s v="NA"/>
    <s v="NA"/>
    <n v="0"/>
    <n v="1"/>
    <n v="2006"/>
    <s v="COD"/>
    <s v="Normal"/>
    <n v="136500"/>
    <m/>
  </r>
  <r>
    <x v="1013"/>
    <n v="50"/>
    <s v="RL"/>
    <n v="60"/>
    <n v="8400"/>
    <s v="Pave"/>
    <s v="NA"/>
    <s v="Reg"/>
    <s v="Bnk"/>
    <s v="AllPub"/>
    <s v="Inside"/>
    <s v="Gtl"/>
    <s v="SWISU"/>
    <s v="Norm"/>
    <s v="Norm"/>
    <s v="1Fam"/>
    <x v="3"/>
    <x v="4"/>
    <n v="5"/>
    <n v="1925"/>
    <n v="1950"/>
    <s v="Gable"/>
    <s v="CompShg"/>
    <s v="MetalSd"/>
    <s v="MetalSd"/>
    <s v="None"/>
    <n v="0"/>
    <s v="TA"/>
    <s v="TA"/>
    <s v="PConc"/>
    <s v="TA"/>
    <s v="TA"/>
    <s v="No"/>
    <s v="Rec"/>
    <n v="423"/>
    <s v="Unf"/>
    <n v="0"/>
    <n v="758"/>
    <n v="1181"/>
    <s v="GasA"/>
    <s v="Fa"/>
    <s v="Y"/>
    <s v="SBrkr"/>
    <n v="1390"/>
    <n v="0.53692142155826572"/>
    <x v="0"/>
    <n v="304"/>
    <n v="0"/>
    <n v="1694"/>
    <n v="0"/>
    <n v="0"/>
    <n v="2"/>
    <n v="0"/>
    <n v="4"/>
    <n v="1"/>
    <s v="TA"/>
    <n v="7"/>
    <s v="Typ"/>
    <n v="1"/>
    <s v="Gd"/>
    <s v="Detchd"/>
    <n v="1925"/>
    <s v="Unf"/>
    <n v="2"/>
    <n v="576"/>
    <s v="TA"/>
    <s v="TA"/>
    <s v="Y"/>
    <n v="342"/>
    <n v="0"/>
    <n v="128"/>
    <n v="0"/>
    <n v="0"/>
    <n v="0"/>
    <s v="NA"/>
    <s v="NA"/>
    <s v="NA"/>
    <n v="0"/>
    <n v="6"/>
    <n v="2008"/>
    <s v="WD"/>
    <s v="Normal"/>
    <n v="136500"/>
    <m/>
  </r>
  <r>
    <x v="1014"/>
    <n v="120"/>
    <s v="RM"/>
    <n v="37"/>
    <n v="4435"/>
    <s v="Pave"/>
    <s v="NA"/>
    <s v="Reg"/>
    <s v="Lvl"/>
    <s v="AllPub"/>
    <s v="Inside"/>
    <s v="Gtl"/>
    <s v="CollgCr"/>
    <s v="Norm"/>
    <s v="Norm"/>
    <s v="TwnhsE"/>
    <x v="1"/>
    <x v="4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86"/>
    <s v="Unf"/>
    <n v="0"/>
    <n v="162"/>
    <n v="848"/>
    <s v="GasA"/>
    <s v="Ex"/>
    <s v="Y"/>
    <s v="SBrkr"/>
    <n v="848"/>
    <n v="0.90180812877174066"/>
    <x v="1"/>
    <n v="0"/>
    <n v="0"/>
    <n v="848"/>
    <n v="1"/>
    <n v="0"/>
    <n v="1"/>
    <n v="0"/>
    <n v="1"/>
    <n v="1"/>
    <s v="Gd"/>
    <n v="3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3"/>
    <n v="2008"/>
    <s v="WD"/>
    <s v="Normal"/>
    <n v="136500"/>
    <m/>
  </r>
  <r>
    <x v="1015"/>
    <n v="20"/>
    <s v="RL"/>
    <n v="75"/>
    <n v="9464"/>
    <s v="Pave"/>
    <s v="NA"/>
    <s v="Reg"/>
    <s v="Lvl"/>
    <s v="AllPub"/>
    <s v="Corner"/>
    <s v="Gtl"/>
    <s v="NAmes"/>
    <s v="Norm"/>
    <s v="Norm"/>
    <s v="1Fam"/>
    <x v="1"/>
    <x v="4"/>
    <n v="7"/>
    <n v="1958"/>
    <n v="1958"/>
    <s v="Hip"/>
    <s v="CompShg"/>
    <s v="MetalSd"/>
    <s v="MetalSd"/>
    <s v="BrkFace"/>
    <n v="135"/>
    <s v="TA"/>
    <s v="Gd"/>
    <s v="CBlock"/>
    <s v="TA"/>
    <s v="TA"/>
    <s v="No"/>
    <s v="BLQ"/>
    <n v="570"/>
    <s v="Unf"/>
    <n v="0"/>
    <n v="510"/>
    <n v="1080"/>
    <s v="GasA"/>
    <s v="Gd"/>
    <s v="Y"/>
    <s v="SBrkr"/>
    <n v="1080"/>
    <n v="0.26375474737934468"/>
    <x v="1"/>
    <n v="0"/>
    <n v="0"/>
    <n v="1080"/>
    <n v="0"/>
    <n v="0"/>
    <n v="1"/>
    <n v="0"/>
    <n v="3"/>
    <n v="1"/>
    <s v="TA"/>
    <n v="5"/>
    <s v="Typ"/>
    <n v="0"/>
    <s v="NA"/>
    <s v="Attchd"/>
    <n v="1958"/>
    <s v="Unf"/>
    <n v="1"/>
    <n v="288"/>
    <s v="TA"/>
    <s v="TA"/>
    <s v="Y"/>
    <n v="0"/>
    <n v="0"/>
    <n v="0"/>
    <n v="0"/>
    <n v="130"/>
    <n v="0"/>
    <s v="NA"/>
    <s v="NA"/>
    <s v="NA"/>
    <n v="0"/>
    <n v="6"/>
    <n v="2008"/>
    <s v="WD"/>
    <s v="Normal"/>
    <n v="136000"/>
    <m/>
  </r>
  <r>
    <x v="1016"/>
    <n v="50"/>
    <s v="RM"/>
    <n v="60"/>
    <n v="8520"/>
    <s v="Pave"/>
    <s v="Grvl"/>
    <s v="Reg"/>
    <s v="Lvl"/>
    <s v="AllPub"/>
    <s v="Inside"/>
    <s v="Gtl"/>
    <s v="OldTown"/>
    <s v="Artery"/>
    <s v="Norm"/>
    <s v="1Fam"/>
    <x v="3"/>
    <x v="4"/>
    <n v="7"/>
    <n v="1916"/>
    <n v="1950"/>
    <s v="Gable"/>
    <s v="CompShg"/>
    <s v="Stucco"/>
    <s v="Stucco"/>
    <s v="None"/>
    <n v="0"/>
    <s v="TA"/>
    <s v="Gd"/>
    <s v="BrkTil"/>
    <s v="TA"/>
    <s v="TA"/>
    <s v="No"/>
    <s v="Rec"/>
    <n v="168"/>
    <s v="LwQ"/>
    <n v="546"/>
    <n v="0"/>
    <n v="714"/>
    <s v="GasW"/>
    <s v="TA"/>
    <s v="N"/>
    <s v="SBrkr"/>
    <n v="1664"/>
    <n v="0.21643485464149459"/>
    <x v="0"/>
    <n v="862"/>
    <n v="0"/>
    <n v="2526"/>
    <n v="0"/>
    <n v="0"/>
    <n v="2"/>
    <n v="0"/>
    <n v="5"/>
    <n v="1"/>
    <s v="Gd"/>
    <n v="10"/>
    <s v="Typ"/>
    <n v="1"/>
    <s v="Gd"/>
    <s v="Detchd"/>
    <n v="1916"/>
    <s v="Unf"/>
    <n v="1"/>
    <n v="216"/>
    <s v="TA"/>
    <s v="TA"/>
    <s v="Y"/>
    <n v="88"/>
    <n v="15"/>
    <n v="0"/>
    <n v="0"/>
    <n v="0"/>
    <n v="0"/>
    <s v="NA"/>
    <s v="GdWo"/>
    <s v="NA"/>
    <n v="0"/>
    <n v="8"/>
    <n v="2007"/>
    <s v="CWD"/>
    <s v="Family"/>
    <n v="136000"/>
    <m/>
  </r>
  <r>
    <x v="1017"/>
    <n v="90"/>
    <s v="RL"/>
    <n v="60"/>
    <n v="9000"/>
    <s v="Pave"/>
    <s v="NA"/>
    <s v="Reg"/>
    <s v="Lvl"/>
    <s v="AllPub"/>
    <s v="FR2"/>
    <s v="Gtl"/>
    <s v="NAmes"/>
    <s v="Norm"/>
    <s v="Norm"/>
    <s v="Duplex"/>
    <x v="0"/>
    <x v="6"/>
    <n v="5"/>
    <n v="1974"/>
    <n v="1974"/>
    <s v="Gable"/>
    <s v="CompShg"/>
    <s v="VinylSd"/>
    <s v="VinylSd"/>
    <s v="None"/>
    <n v="0"/>
    <s v="TA"/>
    <s v="TA"/>
    <s v="CBlock"/>
    <s v="Gd"/>
    <s v="TA"/>
    <s v="No"/>
    <s v="Unf"/>
    <n v="0"/>
    <s v="Unf"/>
    <n v="0"/>
    <n v="896"/>
    <n v="896"/>
    <s v="GasA"/>
    <s v="TA"/>
    <s v="Y"/>
    <s v="SBrkr"/>
    <n v="896"/>
    <n v="0.91587429597677461"/>
    <x v="1"/>
    <n v="896"/>
    <n v="0"/>
    <n v="1792"/>
    <n v="0"/>
    <n v="0"/>
    <n v="2"/>
    <n v="2"/>
    <n v="4"/>
    <n v="2"/>
    <s v="TA"/>
    <n v="8"/>
    <s v="Typ"/>
    <n v="0"/>
    <s v="NA"/>
    <s v="NA"/>
    <s v="NA"/>
    <s v="NA"/>
    <n v="0"/>
    <n v="0"/>
    <s v="NA"/>
    <s v="NA"/>
    <s v="Y"/>
    <n v="32"/>
    <n v="45"/>
    <n v="0"/>
    <n v="0"/>
    <n v="0"/>
    <n v="0"/>
    <s v="NA"/>
    <s v="NA"/>
    <s v="NA"/>
    <n v="0"/>
    <n v="9"/>
    <n v="2009"/>
    <s v="WD"/>
    <s v="Normal"/>
    <n v="136000"/>
    <m/>
  </r>
  <r>
    <x v="1018"/>
    <n v="90"/>
    <s v="RL"/>
    <s v="NA"/>
    <n v="7032"/>
    <s v="Pave"/>
    <s v="NA"/>
    <s v="IR1"/>
    <s v="Lvl"/>
    <s v="AllPub"/>
    <s v="Corner"/>
    <s v="Gtl"/>
    <s v="NAmes"/>
    <s v="Norm"/>
    <s v="Norm"/>
    <s v="Duplex"/>
    <x v="6"/>
    <x v="6"/>
    <n v="5"/>
    <n v="1979"/>
    <n v="1979"/>
    <s v="Gable"/>
    <s v="CompShg"/>
    <s v="MetalSd"/>
    <s v="MetalSd"/>
    <s v="None"/>
    <n v="0"/>
    <s v="TA"/>
    <s v="TA"/>
    <s v="CBlock"/>
    <s v="Gd"/>
    <s v="TA"/>
    <s v="Gd"/>
    <s v="GLQ"/>
    <n v="943"/>
    <s v="Unf"/>
    <n v="0"/>
    <n v="0"/>
    <n v="943"/>
    <s v="GasA"/>
    <s v="TA"/>
    <s v="Y"/>
    <s v="SBrkr"/>
    <n v="943"/>
    <n v="0.31963764685521956"/>
    <x v="1"/>
    <n v="0"/>
    <n v="0"/>
    <n v="943"/>
    <n v="1"/>
    <n v="0"/>
    <n v="1"/>
    <n v="0"/>
    <n v="2"/>
    <n v="1"/>
    <s v="TA"/>
    <n v="4"/>
    <s v="Typ"/>
    <n v="2"/>
    <s v="TA"/>
    <s v="Detchd"/>
    <n v="1979"/>
    <s v="Unf"/>
    <n v="2"/>
    <n v="600"/>
    <s v="TA"/>
    <s v="TA"/>
    <s v="Y"/>
    <n v="42"/>
    <n v="0"/>
    <n v="0"/>
    <n v="0"/>
    <n v="0"/>
    <n v="0"/>
    <s v="NA"/>
    <s v="NA"/>
    <s v="NA"/>
    <n v="0"/>
    <n v="12"/>
    <n v="2006"/>
    <s v="WD"/>
    <s v="Normal"/>
    <n v="135960"/>
    <m/>
  </r>
  <r>
    <x v="1019"/>
    <n v="190"/>
    <s v="RL"/>
    <n v="55"/>
    <n v="5687"/>
    <s v="Pave"/>
    <s v="Grvl"/>
    <s v="Reg"/>
    <s v="Bnk"/>
    <s v="AllPub"/>
    <s v="Inside"/>
    <s v="Gtl"/>
    <s v="SWISU"/>
    <s v="Norm"/>
    <s v="Norm"/>
    <s v="2fmCon"/>
    <x v="0"/>
    <x v="6"/>
    <n v="6"/>
    <n v="1912"/>
    <n v="2000"/>
    <s v="Gable"/>
    <s v="CompShg"/>
    <s v="VinylSd"/>
    <s v="VinylSd"/>
    <s v="None"/>
    <n v="0"/>
    <s v="TA"/>
    <s v="Fa"/>
    <s v="PConc"/>
    <s v="TA"/>
    <s v="Fa"/>
    <s v="No"/>
    <s v="Rec"/>
    <n v="210"/>
    <s v="Unf"/>
    <n v="0"/>
    <n v="570"/>
    <n v="780"/>
    <s v="GasA"/>
    <s v="Ex"/>
    <s v="N"/>
    <s v="SBrkr"/>
    <n v="936"/>
    <n v="0.35328189831636936"/>
    <x v="1"/>
    <n v="780"/>
    <n v="0"/>
    <n v="1716"/>
    <n v="1"/>
    <n v="0"/>
    <n v="2"/>
    <n v="0"/>
    <n v="6"/>
    <n v="1"/>
    <s v="Fa"/>
    <n v="9"/>
    <s v="Typ"/>
    <n v="0"/>
    <s v="NA"/>
    <s v="NA"/>
    <s v="NA"/>
    <s v="NA"/>
    <n v="0"/>
    <n v="0"/>
    <s v="NA"/>
    <s v="NA"/>
    <s v="N"/>
    <n v="0"/>
    <n v="184"/>
    <n v="0"/>
    <n v="0"/>
    <n v="0"/>
    <n v="0"/>
    <s v="NA"/>
    <s v="NA"/>
    <s v="NA"/>
    <n v="0"/>
    <n v="3"/>
    <n v="2008"/>
    <s v="WD"/>
    <s v="Normal"/>
    <n v="135900"/>
    <m/>
  </r>
  <r>
    <x v="1020"/>
    <n v="20"/>
    <s v="RL"/>
    <s v="NA"/>
    <n v="8475"/>
    <s v="Pave"/>
    <s v="NA"/>
    <s v="IR1"/>
    <s v="Lvl"/>
    <s v="AllPub"/>
    <s v="Inside"/>
    <s v="Gtl"/>
    <s v="NAmes"/>
    <s v="Norm"/>
    <s v="Norm"/>
    <s v="1Fam"/>
    <x v="1"/>
    <x v="5"/>
    <n v="7"/>
    <n v="1956"/>
    <n v="1956"/>
    <s v="Gable"/>
    <s v="CompShg"/>
    <s v="VinylSd"/>
    <s v="VinylSd"/>
    <s v="None"/>
    <n v="0"/>
    <s v="TA"/>
    <s v="TA"/>
    <s v="CBlock"/>
    <s v="TA"/>
    <s v="TA"/>
    <s v="No"/>
    <s v="ALQ"/>
    <n v="228"/>
    <s v="Unf"/>
    <n v="0"/>
    <n v="724"/>
    <n v="952"/>
    <s v="GasA"/>
    <s v="Ex"/>
    <s v="Y"/>
    <s v="FuseA"/>
    <n v="952"/>
    <n v="0.74844425623685418"/>
    <x v="1"/>
    <n v="0"/>
    <n v="0"/>
    <n v="952"/>
    <n v="0"/>
    <n v="0"/>
    <n v="1"/>
    <n v="0"/>
    <n v="2"/>
    <n v="1"/>
    <s v="TA"/>
    <n v="4"/>
    <s v="Typ"/>
    <n v="0"/>
    <s v="NA"/>
    <s v="Detchd"/>
    <n v="1956"/>
    <s v="Unf"/>
    <n v="1"/>
    <n v="283"/>
    <s v="TA"/>
    <s v="TA"/>
    <s v="Y"/>
    <n v="0"/>
    <n v="0"/>
    <n v="0"/>
    <n v="0"/>
    <n v="0"/>
    <n v="0"/>
    <s v="NA"/>
    <s v="NA"/>
    <s v="NA"/>
    <n v="0"/>
    <n v="4"/>
    <n v="2008"/>
    <s v="WD"/>
    <s v="Normal"/>
    <n v="135750"/>
    <m/>
  </r>
  <r>
    <x v="1021"/>
    <n v="80"/>
    <s v="RL"/>
    <n v="75"/>
    <n v="9750"/>
    <s v="Pave"/>
    <s v="NA"/>
    <s v="Reg"/>
    <s v="Lvl"/>
    <s v="AllPub"/>
    <s v="Inside"/>
    <s v="Gtl"/>
    <s v="NAmes"/>
    <s v="Norm"/>
    <s v="Norm"/>
    <s v="1Fam"/>
    <x v="4"/>
    <x v="6"/>
    <n v="5"/>
    <n v="1967"/>
    <n v="1967"/>
    <s v="Gable"/>
    <s v="CompShg"/>
    <s v="VinylSd"/>
    <s v="VinylSd"/>
    <s v="None"/>
    <n v="0"/>
    <s v="TA"/>
    <s v="TA"/>
    <s v="PConc"/>
    <s v="TA"/>
    <s v="TA"/>
    <s v="Av"/>
    <s v="ALQ"/>
    <n v="400"/>
    <s v="Rec"/>
    <n v="480"/>
    <n v="100"/>
    <n v="980"/>
    <s v="GasA"/>
    <s v="Gd"/>
    <s v="Y"/>
    <s v="SBrkr"/>
    <n v="980"/>
    <n v="0.23679109019822309"/>
    <x v="1"/>
    <n v="0"/>
    <n v="0"/>
    <n v="980"/>
    <n v="0"/>
    <n v="0"/>
    <n v="2"/>
    <n v="0"/>
    <n v="3"/>
    <n v="1"/>
    <s v="TA"/>
    <n v="6"/>
    <s v="Typ"/>
    <n v="0"/>
    <s v="NA"/>
    <s v="Attchd"/>
    <n v="1967"/>
    <s v="Fin"/>
    <n v="1"/>
    <n v="384"/>
    <s v="TA"/>
    <s v="TA"/>
    <s v="Y"/>
    <n v="68"/>
    <n v="0"/>
    <n v="0"/>
    <n v="0"/>
    <n v="0"/>
    <n v="0"/>
    <s v="NA"/>
    <s v="NA"/>
    <s v="NA"/>
    <n v="0"/>
    <n v="10"/>
    <n v="2006"/>
    <s v="WD"/>
    <s v="Normal"/>
    <n v="135500"/>
    <m/>
  </r>
  <r>
    <x v="1022"/>
    <n v="50"/>
    <s v="RL"/>
    <n v="59"/>
    <n v="16466"/>
    <s v="Pave"/>
    <s v="NA"/>
    <s v="IR1"/>
    <s v="Lvl"/>
    <s v="AllPub"/>
    <s v="Inside"/>
    <s v="Gtl"/>
    <s v="Edwards"/>
    <s v="Norm"/>
    <s v="Norm"/>
    <s v="1Fam"/>
    <x v="3"/>
    <x v="6"/>
    <n v="7"/>
    <n v="1955"/>
    <n v="1955"/>
    <s v="Gable"/>
    <s v="CompShg"/>
    <s v="MetalSd"/>
    <s v="MetalSd"/>
    <s v="None"/>
    <n v="0"/>
    <s v="TA"/>
    <s v="Gd"/>
    <s v="PConc"/>
    <s v="TA"/>
    <s v="TA"/>
    <s v="No"/>
    <s v="Unf"/>
    <n v="0"/>
    <s v="Unf"/>
    <n v="0"/>
    <n v="816"/>
    <n v="816"/>
    <s v="GasA"/>
    <s v="TA"/>
    <s v="Y"/>
    <s v="SBrkr"/>
    <n v="872"/>
    <n v="0.56112086116578841"/>
    <x v="1"/>
    <n v="521"/>
    <n v="0"/>
    <n v="1393"/>
    <n v="0"/>
    <n v="0"/>
    <n v="1"/>
    <n v="1"/>
    <n v="3"/>
    <n v="1"/>
    <s v="TA"/>
    <n v="8"/>
    <s v="Typ"/>
    <n v="0"/>
    <s v="NA"/>
    <s v="Attchd"/>
    <n v="1955"/>
    <s v="Unf"/>
    <n v="1"/>
    <n v="300"/>
    <s v="TA"/>
    <s v="TA"/>
    <s v="Y"/>
    <n v="121"/>
    <n v="0"/>
    <n v="0"/>
    <n v="0"/>
    <n v="265"/>
    <n v="0"/>
    <s v="NA"/>
    <s v="NA"/>
    <s v="NA"/>
    <n v="0"/>
    <n v="4"/>
    <n v="2008"/>
    <s v="WD"/>
    <s v="Normal"/>
    <n v="135500"/>
    <m/>
  </r>
  <r>
    <x v="1023"/>
    <n v="50"/>
    <s v="RL"/>
    <n v="60"/>
    <n v="10410"/>
    <s v="Pave"/>
    <s v="NA"/>
    <s v="Reg"/>
    <s v="Lvl"/>
    <s v="AllPub"/>
    <s v="Inside"/>
    <s v="Gtl"/>
    <s v="OldTown"/>
    <s v="Norm"/>
    <s v="Norm"/>
    <s v="1Fam"/>
    <x v="3"/>
    <x v="6"/>
    <n v="7"/>
    <n v="1916"/>
    <n v="1987"/>
    <s v="Gable"/>
    <s v="CompShg"/>
    <s v="HdBoard"/>
    <s v="HdBoard"/>
    <s v="None"/>
    <n v="0"/>
    <s v="TA"/>
    <s v="TA"/>
    <s v="CBlock"/>
    <s v="Fa"/>
    <s v="TA"/>
    <s v="No"/>
    <s v="Unf"/>
    <n v="0"/>
    <s v="Unf"/>
    <n v="0"/>
    <n v="660"/>
    <n v="660"/>
    <s v="GasA"/>
    <s v="Ex"/>
    <s v="Y"/>
    <s v="SBrkr"/>
    <n v="808"/>
    <n v="0.43734138880225681"/>
    <x v="1"/>
    <n v="704"/>
    <n v="144"/>
    <n v="1656"/>
    <n v="0"/>
    <n v="0"/>
    <n v="2"/>
    <n v="1"/>
    <n v="3"/>
    <n v="1"/>
    <s v="TA"/>
    <n v="8"/>
    <s v="Min2"/>
    <n v="0"/>
    <s v="NA"/>
    <s v="Detchd"/>
    <n v="1916"/>
    <s v="Unf"/>
    <n v="1"/>
    <n v="180"/>
    <s v="Fa"/>
    <s v="Fa"/>
    <s v="N"/>
    <n v="0"/>
    <n v="0"/>
    <n v="0"/>
    <n v="140"/>
    <n v="0"/>
    <n v="0"/>
    <s v="NA"/>
    <s v="MnPrv"/>
    <s v="NA"/>
    <n v="0"/>
    <n v="8"/>
    <n v="2009"/>
    <s v="WD"/>
    <s v="Normal"/>
    <n v="135000"/>
    <m/>
  </r>
  <r>
    <x v="1024"/>
    <n v="60"/>
    <s v="RM"/>
    <n v="60"/>
    <n v="3378"/>
    <s v="Pave"/>
    <s v="Grvl"/>
    <s v="Reg"/>
    <s v="HLS"/>
    <s v="AllPub"/>
    <s v="Inside"/>
    <s v="Gtl"/>
    <s v="OldTown"/>
    <s v="Norm"/>
    <s v="Norm"/>
    <s v="1Fam"/>
    <x v="0"/>
    <x v="3"/>
    <n v="8"/>
    <n v="1946"/>
    <n v="199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651"/>
    <n v="651"/>
    <s v="GasA"/>
    <s v="Gd"/>
    <s v="Y"/>
    <s v="SBrkr"/>
    <n v="707"/>
    <n v="0.27222358576400973"/>
    <x v="1"/>
    <n v="682"/>
    <n v="0"/>
    <n v="1389"/>
    <n v="0"/>
    <n v="0"/>
    <n v="1"/>
    <n v="1"/>
    <n v="3"/>
    <n v="1"/>
    <s v="TA"/>
    <n v="6"/>
    <s v="Typ"/>
    <n v="2"/>
    <s v="Gd"/>
    <s v="Detchd"/>
    <n v="1947"/>
    <s v="Unf"/>
    <n v="1"/>
    <n v="240"/>
    <s v="TA"/>
    <s v="TA"/>
    <s v="P"/>
    <n v="0"/>
    <n v="0"/>
    <n v="126"/>
    <n v="0"/>
    <n v="0"/>
    <n v="0"/>
    <s v="NA"/>
    <s v="NA"/>
    <s v="NA"/>
    <n v="0"/>
    <n v="9"/>
    <n v="2009"/>
    <s v="WD"/>
    <s v="Normal"/>
    <n v="135000"/>
    <m/>
  </r>
  <r>
    <x v="1025"/>
    <n v="20"/>
    <s v="RL"/>
    <n v="71"/>
    <n v="7064"/>
    <s v="Pave"/>
    <s v="NA"/>
    <s v="Reg"/>
    <s v="Lvl"/>
    <s v="AllPub"/>
    <s v="Inside"/>
    <s v="Gtl"/>
    <s v="Sawyer"/>
    <s v="Norm"/>
    <s v="Norm"/>
    <s v="1Fam"/>
    <x v="1"/>
    <x v="6"/>
    <n v="6"/>
    <n v="1977"/>
    <n v="1977"/>
    <s v="Gable"/>
    <s v="CompShg"/>
    <s v="Plywood"/>
    <s v="Plywood"/>
    <s v="BrkFace"/>
    <n v="153"/>
    <s v="TA"/>
    <s v="TA"/>
    <s v="CBlock"/>
    <s v="TA"/>
    <s v="TA"/>
    <s v="No"/>
    <s v="BLQ"/>
    <n v="560"/>
    <s v="Unf"/>
    <n v="0"/>
    <n v="420"/>
    <n v="980"/>
    <s v="GasA"/>
    <s v="TA"/>
    <s v="Y"/>
    <s v="SBrkr"/>
    <n v="980"/>
    <n v="0.86062274717316056"/>
    <x v="1"/>
    <n v="0"/>
    <n v="0"/>
    <n v="980"/>
    <n v="0"/>
    <n v="0"/>
    <n v="1"/>
    <n v="0"/>
    <n v="3"/>
    <n v="1"/>
    <s v="TA"/>
    <n v="6"/>
    <s v="Typ"/>
    <n v="0"/>
    <s v="NA"/>
    <s v="Detchd"/>
    <n v="1986"/>
    <s v="Unf"/>
    <n v="2"/>
    <n v="484"/>
    <s v="TA"/>
    <s v="TA"/>
    <s v="Y"/>
    <n v="192"/>
    <n v="0"/>
    <n v="0"/>
    <n v="0"/>
    <n v="0"/>
    <n v="0"/>
    <s v="NA"/>
    <s v="NA"/>
    <s v="NA"/>
    <n v="0"/>
    <n v="7"/>
    <n v="2009"/>
    <s v="WD"/>
    <s v="Normal"/>
    <n v="135000"/>
    <m/>
  </r>
  <r>
    <x v="1026"/>
    <n v="60"/>
    <s v="RL"/>
    <n v="70"/>
    <n v="11606"/>
    <s v="Pave"/>
    <s v="NA"/>
    <s v="IR1"/>
    <s v="HLS"/>
    <s v="AllPub"/>
    <s v="Inside"/>
    <s v="Sev"/>
    <s v="NAmes"/>
    <s v="Norm"/>
    <s v="Norm"/>
    <s v="1Fam"/>
    <x v="0"/>
    <x v="6"/>
    <n v="5"/>
    <n v="1969"/>
    <n v="1969"/>
    <s v="Gable"/>
    <s v="CompShg"/>
    <s v="Plywood"/>
    <s v="Plywood"/>
    <s v="BrkFace"/>
    <n v="192"/>
    <s v="TA"/>
    <s v="TA"/>
    <s v="PConc"/>
    <s v="Gd"/>
    <s v="TA"/>
    <s v="Av"/>
    <s v="Rec"/>
    <n v="650"/>
    <s v="Unf"/>
    <n v="0"/>
    <n v="390"/>
    <n v="1040"/>
    <s v="GasA"/>
    <s v="TA"/>
    <s v="Y"/>
    <s v="SBrkr"/>
    <n v="1040"/>
    <n v="0.69571682518082678"/>
    <x v="1"/>
    <n v="1040"/>
    <n v="0"/>
    <n v="2080"/>
    <n v="0"/>
    <n v="1"/>
    <n v="1"/>
    <n v="2"/>
    <n v="5"/>
    <n v="1"/>
    <s v="Fa"/>
    <n v="9"/>
    <s v="Typ"/>
    <n v="2"/>
    <s v="TA"/>
    <s v="Attchd"/>
    <n v="1969"/>
    <s v="Unf"/>
    <n v="2"/>
    <n v="504"/>
    <s v="TA"/>
    <s v="TA"/>
    <s v="Y"/>
    <n v="335"/>
    <n v="0"/>
    <n v="0"/>
    <n v="0"/>
    <n v="0"/>
    <n v="0"/>
    <s v="NA"/>
    <s v="NA"/>
    <s v="NA"/>
    <n v="0"/>
    <n v="9"/>
    <n v="2007"/>
    <s v="WD"/>
    <s v="Family"/>
    <n v="135000"/>
    <m/>
  </r>
  <r>
    <x v="1027"/>
    <n v="50"/>
    <s v="RM"/>
    <n v="60"/>
    <n v="10320"/>
    <s v="Pave"/>
    <s v="Grvl"/>
    <s v="Reg"/>
    <s v="Lvl"/>
    <s v="AllPub"/>
    <s v="Inside"/>
    <s v="Gtl"/>
    <s v="IDOTRR"/>
    <s v="Norm"/>
    <s v="Norm"/>
    <s v="1Fam"/>
    <x v="3"/>
    <x v="4"/>
    <n v="7"/>
    <n v="1906"/>
    <n v="1995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56"/>
    <n v="756"/>
    <s v="GasA"/>
    <s v="Ex"/>
    <s v="Y"/>
    <s v="SBrkr"/>
    <n v="756"/>
    <n v="0.16404575439567104"/>
    <x v="1"/>
    <n v="713"/>
    <n v="0"/>
    <n v="1469"/>
    <n v="0"/>
    <n v="0"/>
    <n v="1"/>
    <n v="0"/>
    <n v="3"/>
    <n v="1"/>
    <s v="TA"/>
    <n v="7"/>
    <s v="Typ"/>
    <n v="0"/>
    <s v="NA"/>
    <s v="Detchd"/>
    <n v="1906"/>
    <s v="Unf"/>
    <n v="1"/>
    <n v="216"/>
    <s v="TA"/>
    <s v="TA"/>
    <s v="Y"/>
    <n v="57"/>
    <n v="0"/>
    <n v="239"/>
    <n v="0"/>
    <n v="0"/>
    <n v="0"/>
    <s v="NA"/>
    <s v="MnPrv"/>
    <s v="NA"/>
    <n v="0"/>
    <n v="6"/>
    <n v="2008"/>
    <s v="WD"/>
    <s v="Normal"/>
    <n v="135000"/>
    <m/>
  </r>
  <r>
    <x v="1028"/>
    <n v="50"/>
    <s v="RL"/>
    <n v="60"/>
    <n v="8172"/>
    <s v="Pave"/>
    <s v="NA"/>
    <s v="Reg"/>
    <s v="Lvl"/>
    <s v="AllPub"/>
    <s v="Inside"/>
    <s v="Gtl"/>
    <s v="Edwards"/>
    <s v="Norm"/>
    <s v="Norm"/>
    <s v="1Fam"/>
    <x v="3"/>
    <x v="5"/>
    <n v="6"/>
    <n v="1954"/>
    <n v="197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941"/>
    <n v="941"/>
    <s v="GasA"/>
    <s v="Ex"/>
    <s v="Y"/>
    <s v="SBrkr"/>
    <n v="997"/>
    <n v="0.11489390733417293"/>
    <x v="1"/>
    <n v="473"/>
    <n v="0"/>
    <n v="1470"/>
    <n v="0"/>
    <n v="0"/>
    <n v="2"/>
    <n v="0"/>
    <n v="4"/>
    <n v="1"/>
    <s v="TA"/>
    <n v="7"/>
    <s v="Typ"/>
    <n v="0"/>
    <s v="NA"/>
    <s v="Detchd"/>
    <n v="1958"/>
    <s v="Unf"/>
    <n v="1"/>
    <n v="548"/>
    <s v="TA"/>
    <s v="TA"/>
    <s v="Y"/>
    <n v="0"/>
    <n v="0"/>
    <n v="0"/>
    <n v="0"/>
    <n v="156"/>
    <n v="0"/>
    <s v="NA"/>
    <s v="NA"/>
    <s v="NA"/>
    <n v="0"/>
    <n v="5"/>
    <n v="2008"/>
    <s v="WD"/>
    <s v="Normal"/>
    <n v="135000"/>
    <m/>
  </r>
  <r>
    <x v="1029"/>
    <n v="90"/>
    <s v="RL"/>
    <n v="78"/>
    <n v="10530"/>
    <s v="Pave"/>
    <s v="NA"/>
    <s v="Reg"/>
    <s v="Lvl"/>
    <s v="AllPub"/>
    <s v="Inside"/>
    <s v="Gtl"/>
    <s v="Mitchel"/>
    <s v="Norm"/>
    <s v="Norm"/>
    <s v="Duplex"/>
    <x v="6"/>
    <x v="4"/>
    <n v="5"/>
    <n v="1977"/>
    <n v="1977"/>
    <s v="Gable"/>
    <s v="CompShg"/>
    <s v="Plywood"/>
    <s v="ImStucc"/>
    <s v="BrkFace"/>
    <n v="90"/>
    <s v="TA"/>
    <s v="TA"/>
    <s v="CBlock"/>
    <s v="Gd"/>
    <s v="TA"/>
    <s v="Gd"/>
    <s v="GLQ"/>
    <n v="975"/>
    <s v="Unf"/>
    <n v="0"/>
    <n v="0"/>
    <n v="975"/>
    <s v="GasA"/>
    <s v="TA"/>
    <s v="Y"/>
    <s v="SBrkr"/>
    <n v="1004"/>
    <n v="0.35058005533847647"/>
    <x v="1"/>
    <n v="0"/>
    <n v="0"/>
    <n v="1004"/>
    <n v="1"/>
    <n v="0"/>
    <n v="1"/>
    <n v="0"/>
    <n v="2"/>
    <n v="1"/>
    <s v="TA"/>
    <n v="4"/>
    <s v="Typ"/>
    <n v="0"/>
    <s v="NA"/>
    <s v="Attchd"/>
    <n v="1977"/>
    <s v="Unf"/>
    <n v="2"/>
    <n v="504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135000"/>
    <m/>
  </r>
  <r>
    <x v="1030"/>
    <n v="20"/>
    <s v="RL"/>
    <n v="65"/>
    <n v="6993"/>
    <s v="Pave"/>
    <s v="NA"/>
    <s v="Reg"/>
    <s v="Lvl"/>
    <s v="AllPub"/>
    <s v="Inside"/>
    <s v="Gtl"/>
    <s v="Sawyer"/>
    <s v="Feedr"/>
    <s v="Norm"/>
    <s v="1Fam"/>
    <x v="1"/>
    <x v="6"/>
    <n v="7"/>
    <n v="1961"/>
    <n v="1994"/>
    <s v="Gable"/>
    <s v="CompShg"/>
    <s v="HdBoard"/>
    <s v="Plywood"/>
    <s v="None"/>
    <n v="0"/>
    <s v="TA"/>
    <s v="TA"/>
    <s v="CBlock"/>
    <s v="TA"/>
    <s v="TA"/>
    <s v="No"/>
    <s v="BLQ"/>
    <n v="465"/>
    <s v="Unf"/>
    <n v="0"/>
    <n v="447"/>
    <n v="912"/>
    <s v="GasA"/>
    <s v="TA"/>
    <s v="Y"/>
    <s v="SBrkr"/>
    <n v="1236"/>
    <n v="0.8857115210268216"/>
    <x v="0"/>
    <n v="0"/>
    <n v="0"/>
    <n v="1236"/>
    <n v="0"/>
    <n v="0"/>
    <n v="1"/>
    <n v="0"/>
    <n v="3"/>
    <n v="1"/>
    <s v="TA"/>
    <n v="6"/>
    <s v="Typ"/>
    <n v="1"/>
    <s v="TA"/>
    <s v="Attchd"/>
    <n v="1961"/>
    <s v="Unf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35000"/>
    <m/>
  </r>
  <r>
    <x v="1031"/>
    <n v="20"/>
    <s v="RL"/>
    <s v="NA"/>
    <n v="17140"/>
    <s v="Pave"/>
    <s v="NA"/>
    <s v="Reg"/>
    <s v="Lvl"/>
    <s v="AllPub"/>
    <s v="Inside"/>
    <s v="Gtl"/>
    <s v="Edwards"/>
    <s v="Norm"/>
    <s v="Norm"/>
    <s v="1Fam"/>
    <x v="1"/>
    <x v="5"/>
    <n v="6"/>
    <n v="1956"/>
    <n v="1956"/>
    <s v="Gable"/>
    <s v="CompShg"/>
    <s v="VinylSd"/>
    <s v="VinylSd"/>
    <s v="None"/>
    <n v="0"/>
    <s v="TA"/>
    <s v="TA"/>
    <s v="CBlock"/>
    <s v="TA"/>
    <s v="TA"/>
    <s v="No"/>
    <s v="ALQ"/>
    <n v="1059"/>
    <s v="Unf"/>
    <n v="0"/>
    <n v="75"/>
    <n v="1134"/>
    <s v="GasA"/>
    <s v="Ex"/>
    <s v="Y"/>
    <s v="FuseA"/>
    <n v="1229"/>
    <n v="0.34959756616321491"/>
    <x v="0"/>
    <n v="0"/>
    <n v="0"/>
    <n v="1229"/>
    <n v="0"/>
    <n v="0"/>
    <n v="1"/>
    <n v="0"/>
    <n v="3"/>
    <n v="1"/>
    <s v="TA"/>
    <n v="6"/>
    <s v="Typ"/>
    <n v="0"/>
    <s v="NA"/>
    <s v="Attchd"/>
    <n v="1956"/>
    <s v="RFn"/>
    <n v="1"/>
    <n v="284"/>
    <s v="TA"/>
    <s v="TA"/>
    <s v="Y"/>
    <n v="0"/>
    <n v="0"/>
    <n v="0"/>
    <n v="0"/>
    <n v="0"/>
    <n v="0"/>
    <s v="NA"/>
    <s v="NA"/>
    <s v="NA"/>
    <n v="0"/>
    <n v="4"/>
    <n v="2009"/>
    <s v="WD"/>
    <s v="Normal"/>
    <n v="135000"/>
    <m/>
  </r>
  <r>
    <x v="1032"/>
    <n v="20"/>
    <s v="RL"/>
    <s v="NA"/>
    <n v="7390"/>
    <s v="Pave"/>
    <s v="NA"/>
    <s v="IR1"/>
    <s v="Lvl"/>
    <s v="AllPub"/>
    <s v="Inside"/>
    <s v="Gtl"/>
    <s v="NAmes"/>
    <s v="Norm"/>
    <s v="Norm"/>
    <s v="1Fam"/>
    <x v="1"/>
    <x v="6"/>
    <n v="7"/>
    <n v="1955"/>
    <n v="1955"/>
    <s v="Hip"/>
    <s v="CompShg"/>
    <s v="Wd Sdng"/>
    <s v="Wd Sdng"/>
    <s v="BrkFace"/>
    <n v="151"/>
    <s v="TA"/>
    <s v="TA"/>
    <s v="CBlock"/>
    <s v="TA"/>
    <s v="TA"/>
    <s v="No"/>
    <s v="ALQ"/>
    <n v="902"/>
    <s v="Unf"/>
    <n v="0"/>
    <n v="196"/>
    <n v="1098"/>
    <s v="GasA"/>
    <s v="TA"/>
    <s v="Y"/>
    <s v="SBrkr"/>
    <n v="1098"/>
    <n v="0.51278449076077204"/>
    <x v="0"/>
    <n v="0"/>
    <n v="0"/>
    <n v="1098"/>
    <n v="1"/>
    <n v="0"/>
    <n v="1"/>
    <n v="0"/>
    <n v="3"/>
    <n v="1"/>
    <s v="TA"/>
    <n v="6"/>
    <s v="Typ"/>
    <n v="0"/>
    <s v="NA"/>
    <s v="Attchd"/>
    <n v="1955"/>
    <s v="Unf"/>
    <n v="1"/>
    <n v="260"/>
    <s v="TA"/>
    <s v="TA"/>
    <s v="Y"/>
    <n v="0"/>
    <n v="0"/>
    <n v="0"/>
    <n v="0"/>
    <n v="0"/>
    <n v="0"/>
    <s v="NA"/>
    <s v="NA"/>
    <s v="NA"/>
    <n v="0"/>
    <n v="7"/>
    <n v="2008"/>
    <s v="WD"/>
    <s v="Normal"/>
    <n v="135000"/>
    <m/>
  </r>
  <r>
    <x v="1033"/>
    <n v="50"/>
    <s v="RL"/>
    <n v="60"/>
    <n v="10800"/>
    <s v="Pave"/>
    <s v="NA"/>
    <s v="Reg"/>
    <s v="Lvl"/>
    <s v="AllPub"/>
    <s v="Inside"/>
    <s v="Gtl"/>
    <s v="NAmes"/>
    <s v="Norm"/>
    <s v="Norm"/>
    <s v="1Fam"/>
    <x v="3"/>
    <x v="5"/>
    <n v="4"/>
    <n v="1949"/>
    <n v="1950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N"/>
    <s v="FuseA"/>
    <n v="720"/>
    <n v="0.91043297346988505"/>
    <x v="1"/>
    <n v="472"/>
    <n v="0"/>
    <n v="1192"/>
    <n v="0"/>
    <n v="0"/>
    <n v="1"/>
    <n v="1"/>
    <n v="4"/>
    <n v="1"/>
    <s v="TA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2"/>
    <n v="2006"/>
    <s v="WD"/>
    <s v="Abnorml"/>
    <n v="135000"/>
    <m/>
  </r>
  <r>
    <x v="1034"/>
    <n v="50"/>
    <s v="RL"/>
    <n v="115"/>
    <n v="21286"/>
    <s v="Pave"/>
    <s v="NA"/>
    <s v="Reg"/>
    <s v="Lvl"/>
    <s v="AllPub"/>
    <s v="Inside"/>
    <s v="Gtl"/>
    <s v="Sawyer"/>
    <s v="Norm"/>
    <s v="Norm"/>
    <s v="1Fam"/>
    <x v="3"/>
    <x v="6"/>
    <n v="5"/>
    <n v="1948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Y"/>
    <s v="SBrkr"/>
    <n v="720"/>
    <n v="0.14881514136832408"/>
    <x v="1"/>
    <n v="551"/>
    <n v="0"/>
    <n v="1271"/>
    <n v="0"/>
    <n v="0"/>
    <n v="2"/>
    <n v="0"/>
    <n v="4"/>
    <n v="1"/>
    <s v="TA"/>
    <n v="7"/>
    <s v="Typ"/>
    <n v="1"/>
    <s v="Gd"/>
    <s v="Attchd"/>
    <n v="1948"/>
    <s v="Unf"/>
    <n v="1"/>
    <n v="312"/>
    <s v="TA"/>
    <s v="TA"/>
    <s v="Y"/>
    <n v="0"/>
    <n v="0"/>
    <n v="108"/>
    <n v="0"/>
    <n v="0"/>
    <n v="0"/>
    <s v="NA"/>
    <s v="NA"/>
    <s v="NA"/>
    <n v="0"/>
    <n v="8"/>
    <n v="2008"/>
    <s v="WD"/>
    <s v="Normal"/>
    <n v="135000"/>
    <m/>
  </r>
  <r>
    <x v="1035"/>
    <n v="45"/>
    <s v="RL"/>
    <n v="60"/>
    <n v="9600"/>
    <s v="Pave"/>
    <s v="NA"/>
    <s v="Reg"/>
    <s v="Lvl"/>
    <s v="AllPub"/>
    <s v="Inside"/>
    <s v="Gtl"/>
    <s v="NAmes"/>
    <s v="Norm"/>
    <s v="Norm"/>
    <s v="1Fam"/>
    <x v="7"/>
    <x v="6"/>
    <n v="7"/>
    <n v="1949"/>
    <n v="2003"/>
    <s v="Gable"/>
    <s v="CompShg"/>
    <s v="MetalSd"/>
    <s v="MetalSd"/>
    <s v="None"/>
    <n v="0"/>
    <s v="TA"/>
    <s v="TA"/>
    <s v="CBlock"/>
    <s v="TA"/>
    <s v="TA"/>
    <s v="No"/>
    <s v="ALQ"/>
    <n v="220"/>
    <s v="Unf"/>
    <n v="0"/>
    <n v="625"/>
    <n v="845"/>
    <s v="GasA"/>
    <s v="TA"/>
    <s v="Y"/>
    <s v="SBrkr"/>
    <n v="893"/>
    <n v="0.38931124930267758"/>
    <x v="1"/>
    <n v="0"/>
    <n v="0"/>
    <n v="893"/>
    <n v="0"/>
    <n v="1"/>
    <n v="1"/>
    <n v="0"/>
    <n v="2"/>
    <n v="1"/>
    <s v="Gd"/>
    <n v="4"/>
    <s v="Typ"/>
    <n v="0"/>
    <s v="NA"/>
    <s v="Detchd"/>
    <n v="1985"/>
    <s v="Unf"/>
    <n v="2"/>
    <n v="576"/>
    <s v="TA"/>
    <s v="TA"/>
    <s v="Y"/>
    <n v="0"/>
    <n v="0"/>
    <n v="0"/>
    <n v="0"/>
    <n v="0"/>
    <n v="0"/>
    <s v="NA"/>
    <s v="NA"/>
    <s v="NA"/>
    <n v="0"/>
    <n v="5"/>
    <n v="2007"/>
    <s v="WD"/>
    <s v="Normal"/>
    <n v="135000"/>
    <m/>
  </r>
  <r>
    <x v="1036"/>
    <n v="20"/>
    <s v="RL"/>
    <n v="72"/>
    <n v="10152"/>
    <s v="Pave"/>
    <s v="NA"/>
    <s v="Reg"/>
    <s v="Lvl"/>
    <s v="AllPub"/>
    <s v="Inside"/>
    <s v="Gtl"/>
    <s v="NAmes"/>
    <s v="Norm"/>
    <s v="Norm"/>
    <s v="1Fam"/>
    <x v="1"/>
    <x v="6"/>
    <n v="5"/>
    <n v="1956"/>
    <n v="1956"/>
    <s v="Hip"/>
    <s v="CompShg"/>
    <s v="MetalSd"/>
    <s v="MetalSd"/>
    <s v="BrkFace"/>
    <n v="120"/>
    <s v="TA"/>
    <s v="TA"/>
    <s v="CBlock"/>
    <s v="TA"/>
    <s v="TA"/>
    <s v="No"/>
    <s v="BLQ"/>
    <n v="586"/>
    <s v="Unf"/>
    <n v="0"/>
    <n v="462"/>
    <n v="1048"/>
    <s v="GasA"/>
    <s v="TA"/>
    <s v="Y"/>
    <s v="SBrkr"/>
    <n v="1048"/>
    <n v="0.52125832609929978"/>
    <x v="1"/>
    <n v="0"/>
    <n v="0"/>
    <n v="1048"/>
    <n v="1"/>
    <n v="0"/>
    <n v="1"/>
    <n v="0"/>
    <n v="3"/>
    <n v="1"/>
    <s v="TA"/>
    <n v="6"/>
    <s v="Typ"/>
    <n v="0"/>
    <s v="NA"/>
    <s v="Attchd"/>
    <n v="1956"/>
    <s v="Unf"/>
    <n v="1"/>
    <n v="286"/>
    <s v="TA"/>
    <s v="TA"/>
    <s v="Y"/>
    <n v="0"/>
    <n v="20"/>
    <n v="0"/>
    <n v="0"/>
    <n v="192"/>
    <n v="0"/>
    <s v="NA"/>
    <s v="NA"/>
    <s v="NA"/>
    <n v="0"/>
    <n v="6"/>
    <n v="2007"/>
    <s v="WD"/>
    <s v="Normal"/>
    <n v="135000"/>
    <m/>
  </r>
  <r>
    <x v="1037"/>
    <n v="20"/>
    <s v="RL"/>
    <n v="70"/>
    <n v="7000"/>
    <s v="Pave"/>
    <s v="NA"/>
    <s v="Reg"/>
    <s v="Lvl"/>
    <s v="AllPub"/>
    <s v="Inside"/>
    <s v="Gtl"/>
    <s v="NAmes"/>
    <s v="Norm"/>
    <s v="Norm"/>
    <s v="1Fam"/>
    <x v="1"/>
    <x v="6"/>
    <n v="7"/>
    <n v="1960"/>
    <n v="2002"/>
    <s v="Gable"/>
    <s v="CompShg"/>
    <s v="Wd Sdng"/>
    <s v="Wd Sdng"/>
    <s v="BrkFace"/>
    <n v="45"/>
    <s v="TA"/>
    <s v="TA"/>
    <s v="CBlock"/>
    <s v="TA"/>
    <s v="TA"/>
    <s v="No"/>
    <s v="Rec"/>
    <n v="588"/>
    <s v="Unf"/>
    <n v="0"/>
    <n v="422"/>
    <n v="1010"/>
    <s v="GasA"/>
    <s v="Ex"/>
    <s v="Y"/>
    <s v="SBrkr"/>
    <n v="1134"/>
    <n v="0.35289757523365028"/>
    <x v="0"/>
    <n v="0"/>
    <n v="0"/>
    <n v="1134"/>
    <n v="0"/>
    <n v="0"/>
    <n v="1"/>
    <n v="0"/>
    <n v="2"/>
    <n v="1"/>
    <s v="TA"/>
    <n v="6"/>
    <s v="Typ"/>
    <n v="0"/>
    <s v="NA"/>
    <s v="Attchd"/>
    <n v="1960"/>
    <s v="RFn"/>
    <n v="1"/>
    <n v="254"/>
    <s v="TA"/>
    <s v="TA"/>
    <s v="Y"/>
    <n v="0"/>
    <n v="16"/>
    <n v="0"/>
    <n v="0"/>
    <n v="0"/>
    <n v="0"/>
    <s v="NA"/>
    <s v="MnWw"/>
    <s v="NA"/>
    <n v="0"/>
    <n v="4"/>
    <n v="2007"/>
    <s v="WD"/>
    <s v="Family"/>
    <n v="135000"/>
    <m/>
  </r>
  <r>
    <x v="1038"/>
    <n v="50"/>
    <s v="RL"/>
    <n v="65"/>
    <n v="7804"/>
    <s v="Pave"/>
    <s v="NA"/>
    <s v="Reg"/>
    <s v="Lvl"/>
    <s v="AllPub"/>
    <s v="Inside"/>
    <s v="Gtl"/>
    <s v="SWISU"/>
    <s v="Norm"/>
    <s v="Norm"/>
    <s v="1Fam"/>
    <x v="3"/>
    <x v="5"/>
    <n v="3"/>
    <n v="1928"/>
    <n v="1950"/>
    <s v="Gable"/>
    <s v="CompShg"/>
    <s v="WdShing"/>
    <s v="Plywood"/>
    <s v="None"/>
    <n v="0"/>
    <s v="TA"/>
    <s v="TA"/>
    <s v="BrkTil"/>
    <s v="TA"/>
    <s v="TA"/>
    <s v="No"/>
    <s v="BLQ"/>
    <n v="622"/>
    <s v="Unf"/>
    <n v="0"/>
    <n v="500"/>
    <n v="1122"/>
    <s v="GasA"/>
    <s v="TA"/>
    <s v="Y"/>
    <s v="SBrkr"/>
    <n v="1328"/>
    <n v="1.138471114781503E-2"/>
    <x v="0"/>
    <n v="653"/>
    <n v="0"/>
    <n v="1981"/>
    <n v="1"/>
    <n v="0"/>
    <n v="2"/>
    <n v="0"/>
    <n v="4"/>
    <n v="1"/>
    <s v="Gd"/>
    <n v="7"/>
    <s v="Min2"/>
    <n v="2"/>
    <s v="TA"/>
    <s v="Detchd"/>
    <n v="1981"/>
    <s v="Unf"/>
    <n v="2"/>
    <n v="576"/>
    <s v="TA"/>
    <s v="TA"/>
    <s v="Y"/>
    <n v="431"/>
    <n v="44"/>
    <n v="0"/>
    <n v="0"/>
    <n v="0"/>
    <n v="0"/>
    <s v="NA"/>
    <s v="MnPrv"/>
    <s v="NA"/>
    <n v="0"/>
    <n v="12"/>
    <n v="2009"/>
    <s v="WD"/>
    <s v="Normal"/>
    <n v="135000"/>
    <m/>
  </r>
  <r>
    <x v="1039"/>
    <n v="90"/>
    <s v="RL"/>
    <n v="87"/>
    <n v="9246"/>
    <s v="Pave"/>
    <s v="NA"/>
    <s v="IR1"/>
    <s v="Lvl"/>
    <s v="AllPub"/>
    <s v="Inside"/>
    <s v="Gtl"/>
    <s v="NWAmes"/>
    <s v="Feedr"/>
    <s v="Norm"/>
    <s v="Duplex"/>
    <x v="1"/>
    <x v="6"/>
    <n v="5"/>
    <n v="1973"/>
    <n v="1973"/>
    <s v="Gable"/>
    <s v="CompShg"/>
    <s v="Plywood"/>
    <s v="Plywood"/>
    <s v="BrkFace"/>
    <n v="564"/>
    <s v="TA"/>
    <s v="TA"/>
    <s v="CBlock"/>
    <s v="TA"/>
    <s v="TA"/>
    <s v="No"/>
    <s v="Unf"/>
    <n v="0"/>
    <s v="Unf"/>
    <n v="0"/>
    <n v="1656"/>
    <n v="1656"/>
    <s v="GasA"/>
    <s v="TA"/>
    <s v="Y"/>
    <s v="SBrkr"/>
    <n v="1656"/>
    <n v="0.27709937245982641"/>
    <x v="0"/>
    <n v="0"/>
    <n v="0"/>
    <n v="1656"/>
    <n v="0"/>
    <n v="0"/>
    <n v="2"/>
    <n v="0"/>
    <n v="4"/>
    <n v="2"/>
    <s v="TA"/>
    <n v="8"/>
    <s v="Typ"/>
    <n v="0"/>
    <s v="NA"/>
    <s v="Detchd"/>
    <n v="1973"/>
    <s v="Unf"/>
    <n v="2"/>
    <n v="506"/>
    <s v="TA"/>
    <s v="TA"/>
    <s v="Y"/>
    <n v="0"/>
    <n v="211"/>
    <n v="0"/>
    <n v="0"/>
    <n v="0"/>
    <n v="0"/>
    <s v="NA"/>
    <s v="NA"/>
    <s v="NA"/>
    <n v="0"/>
    <n v="11"/>
    <n v="2008"/>
    <s v="WD"/>
    <s v="Normal"/>
    <n v="135000"/>
    <m/>
  </r>
  <r>
    <x v="1040"/>
    <n v="85"/>
    <s v="RL"/>
    <s v="NA"/>
    <n v="7252"/>
    <s v="Pave"/>
    <s v="NA"/>
    <s v="IR1"/>
    <s v="Lvl"/>
    <s v="AllPub"/>
    <s v="CulDSac"/>
    <s v="Gtl"/>
    <s v="Sawyer"/>
    <s v="Norm"/>
    <s v="Norm"/>
    <s v="1Fam"/>
    <x v="6"/>
    <x v="6"/>
    <n v="5"/>
    <n v="1982"/>
    <n v="1982"/>
    <s v="Hip"/>
    <s v="CompShg"/>
    <s v="Wd Sdng"/>
    <s v="Wd Sdng"/>
    <s v="None"/>
    <n v="0"/>
    <s v="TA"/>
    <s v="TA"/>
    <s v="CBlock"/>
    <s v="Gd"/>
    <s v="TA"/>
    <s v="Av"/>
    <s v="GLQ"/>
    <n v="685"/>
    <s v="Unf"/>
    <n v="0"/>
    <n v="173"/>
    <n v="858"/>
    <s v="GasA"/>
    <s v="TA"/>
    <s v="Y"/>
    <s v="SBrkr"/>
    <n v="858"/>
    <n v="0.26319509306765354"/>
    <x v="1"/>
    <n v="0"/>
    <n v="0"/>
    <n v="858"/>
    <n v="1"/>
    <n v="0"/>
    <n v="1"/>
    <n v="0"/>
    <n v="2"/>
    <n v="1"/>
    <s v="TA"/>
    <n v="5"/>
    <s v="Typ"/>
    <n v="0"/>
    <s v="NA"/>
    <s v="Detchd"/>
    <n v="1983"/>
    <s v="Unf"/>
    <n v="2"/>
    <n v="576"/>
    <s v="TA"/>
    <s v="TA"/>
    <s v="Y"/>
    <n v="120"/>
    <n v="0"/>
    <n v="0"/>
    <n v="0"/>
    <n v="0"/>
    <n v="0"/>
    <s v="NA"/>
    <s v="NA"/>
    <s v="NA"/>
    <n v="0"/>
    <n v="4"/>
    <n v="2009"/>
    <s v="WD"/>
    <s v="Normal"/>
    <n v="134900"/>
    <m/>
  </r>
  <r>
    <x v="1041"/>
    <n v="50"/>
    <s v="RM"/>
    <n v="50"/>
    <n v="6000"/>
    <s v="Pave"/>
    <s v="NA"/>
    <s v="Reg"/>
    <s v="Lvl"/>
    <s v="AllPub"/>
    <s v="Inside"/>
    <s v="Gtl"/>
    <s v="BrkSide"/>
    <s v="Norm"/>
    <s v="Norm"/>
    <s v="1Fam"/>
    <x v="3"/>
    <x v="4"/>
    <n v="9"/>
    <n v="1937"/>
    <n v="2000"/>
    <s v="Gable"/>
    <s v="CompShg"/>
    <s v="MetalSd"/>
    <s v="MetalSd"/>
    <s v="None"/>
    <n v="0"/>
    <s v="Gd"/>
    <s v="TA"/>
    <s v="BrkTil"/>
    <s v="TA"/>
    <s v="TA"/>
    <s v="No"/>
    <s v="Unf"/>
    <n v="0"/>
    <s v="Unf"/>
    <n v="0"/>
    <n v="698"/>
    <n v="698"/>
    <s v="GasA"/>
    <s v="TA"/>
    <s v="Y"/>
    <s v="SBrkr"/>
    <n v="786"/>
    <n v="0.85340516292427138"/>
    <x v="1"/>
    <n v="390"/>
    <n v="0"/>
    <n v="1176"/>
    <n v="0"/>
    <n v="0"/>
    <n v="1"/>
    <n v="0"/>
    <n v="2"/>
    <n v="1"/>
    <s v="TA"/>
    <n v="4"/>
    <s v="Typ"/>
    <n v="0"/>
    <s v="NA"/>
    <s v="Detchd"/>
    <n v="1999"/>
    <s v="Unf"/>
    <n v="2"/>
    <n v="624"/>
    <s v="TA"/>
    <s v="TA"/>
    <s v="N"/>
    <n v="210"/>
    <n v="0"/>
    <n v="0"/>
    <n v="0"/>
    <n v="0"/>
    <n v="0"/>
    <s v="NA"/>
    <s v="NA"/>
    <s v="NA"/>
    <n v="0"/>
    <n v="7"/>
    <n v="2009"/>
    <s v="WD"/>
    <s v="Normal"/>
    <n v="134900"/>
    <m/>
  </r>
  <r>
    <x v="1042"/>
    <n v="20"/>
    <s v="RL"/>
    <n v="60"/>
    <n v="7200"/>
    <s v="Pave"/>
    <s v="NA"/>
    <s v="Reg"/>
    <s v="Lvl"/>
    <s v="AllPub"/>
    <s v="Corner"/>
    <s v="Gtl"/>
    <s v="NAmes"/>
    <s v="Norm"/>
    <s v="Norm"/>
    <s v="1Fam"/>
    <x v="1"/>
    <x v="6"/>
    <n v="7"/>
    <n v="1951"/>
    <n v="2000"/>
    <s v="Gable"/>
    <s v="CompShg"/>
    <s v="Wd Sdng"/>
    <s v="Wd Sdng"/>
    <s v="None"/>
    <n v="0"/>
    <s v="TA"/>
    <s v="TA"/>
    <s v="CBlock"/>
    <s v="TA"/>
    <s v="TA"/>
    <s v="Mn"/>
    <s v="BLQ"/>
    <n v="234"/>
    <s v="Rec"/>
    <n v="486"/>
    <n v="180"/>
    <n v="900"/>
    <s v="GasA"/>
    <s v="TA"/>
    <s v="Y"/>
    <s v="SBrkr"/>
    <n v="900"/>
    <n v="0.97736465444893317"/>
    <x v="1"/>
    <n v="0"/>
    <n v="0"/>
    <n v="900"/>
    <n v="0"/>
    <n v="1"/>
    <n v="1"/>
    <n v="0"/>
    <n v="3"/>
    <n v="1"/>
    <s v="Gd"/>
    <n v="5"/>
    <s v="Typ"/>
    <n v="0"/>
    <s v="NA"/>
    <s v="Detchd"/>
    <n v="2005"/>
    <s v="Unf"/>
    <n v="2"/>
    <n v="576"/>
    <s v="TA"/>
    <s v="TA"/>
    <s v="Y"/>
    <n v="222"/>
    <n v="32"/>
    <n v="0"/>
    <n v="0"/>
    <n v="0"/>
    <n v="0"/>
    <s v="NA"/>
    <s v="NA"/>
    <s v="NA"/>
    <n v="0"/>
    <n v="5"/>
    <n v="2010"/>
    <s v="WD"/>
    <s v="Normal"/>
    <n v="134800"/>
    <m/>
  </r>
  <r>
    <x v="1043"/>
    <n v="20"/>
    <s v="RL"/>
    <n v="66"/>
    <n v="8923"/>
    <s v="Pave"/>
    <s v="NA"/>
    <s v="Reg"/>
    <s v="Lvl"/>
    <s v="AllPub"/>
    <s v="Inside"/>
    <s v="Gtl"/>
    <s v="NAmes"/>
    <s v="Norm"/>
    <s v="Norm"/>
    <s v="1Fam"/>
    <x v="1"/>
    <x v="6"/>
    <n v="7"/>
    <n v="1953"/>
    <n v="2006"/>
    <s v="Gable"/>
    <s v="CompShg"/>
    <s v="Wd Sdng"/>
    <s v="Wd Sdng"/>
    <s v="None"/>
    <n v="0"/>
    <s v="TA"/>
    <s v="TA"/>
    <s v="CBlock"/>
    <s v="TA"/>
    <s v="TA"/>
    <s v="No"/>
    <s v="BLQ"/>
    <n v="643"/>
    <s v="Unf"/>
    <n v="0"/>
    <n v="365"/>
    <n v="1008"/>
    <s v="GasA"/>
    <s v="Gd"/>
    <s v="Y"/>
    <s v="SBrkr"/>
    <n v="1008"/>
    <n v="0.90722611563098954"/>
    <x v="1"/>
    <n v="0"/>
    <n v="0"/>
    <n v="1008"/>
    <n v="1"/>
    <n v="0"/>
    <n v="1"/>
    <n v="0"/>
    <n v="2"/>
    <n v="1"/>
    <s v="Gd"/>
    <n v="6"/>
    <s v="Typ"/>
    <n v="0"/>
    <s v="NA"/>
    <s v="Attchd"/>
    <n v="1953"/>
    <s v="Unf"/>
    <n v="1"/>
    <n v="240"/>
    <s v="TA"/>
    <s v="TA"/>
    <s v="Y"/>
    <n v="0"/>
    <n v="18"/>
    <n v="0"/>
    <n v="0"/>
    <n v="0"/>
    <n v="0"/>
    <s v="NA"/>
    <s v="NA"/>
    <s v="NA"/>
    <n v="0"/>
    <n v="5"/>
    <n v="2007"/>
    <s v="WD"/>
    <s v="Normal"/>
    <n v="134500"/>
    <m/>
  </r>
  <r>
    <x v="1044"/>
    <n v="85"/>
    <s v="RL"/>
    <n v="69"/>
    <n v="10205"/>
    <s v="Pave"/>
    <s v="NA"/>
    <s v="IR1"/>
    <s v="Lvl"/>
    <s v="AllPub"/>
    <s v="Inside"/>
    <s v="Gtl"/>
    <s v="NAmes"/>
    <s v="Norm"/>
    <s v="Norm"/>
    <s v="1Fam"/>
    <x v="6"/>
    <x v="6"/>
    <n v="5"/>
    <n v="1962"/>
    <n v="1962"/>
    <s v="Gable"/>
    <s v="CompShg"/>
    <s v="MetalSd"/>
    <s v="MetalSd"/>
    <s v="None"/>
    <n v="0"/>
    <s v="TA"/>
    <s v="TA"/>
    <s v="CBlock"/>
    <s v="TA"/>
    <s v="TA"/>
    <s v="Av"/>
    <s v="BLQ"/>
    <n v="784"/>
    <s v="Unf"/>
    <n v="0"/>
    <n v="141"/>
    <n v="925"/>
    <s v="GasA"/>
    <s v="TA"/>
    <s v="Y"/>
    <s v="SBrkr"/>
    <n v="999"/>
    <n v="5.2140058098358533E-2"/>
    <x v="1"/>
    <n v="0"/>
    <n v="0"/>
    <n v="999"/>
    <n v="1"/>
    <n v="0"/>
    <n v="1"/>
    <n v="0"/>
    <n v="3"/>
    <n v="1"/>
    <s v="TA"/>
    <n v="6"/>
    <s v="Typ"/>
    <n v="0"/>
    <s v="NA"/>
    <s v="Attchd"/>
    <n v="1962"/>
    <s v="Unf"/>
    <n v="1"/>
    <n v="300"/>
    <s v="TA"/>
    <s v="TA"/>
    <s v="Y"/>
    <n v="150"/>
    <n v="72"/>
    <n v="0"/>
    <n v="0"/>
    <n v="0"/>
    <n v="0"/>
    <s v="NA"/>
    <s v="NA"/>
    <s v="NA"/>
    <n v="0"/>
    <n v="5"/>
    <n v="2006"/>
    <s v="WD"/>
    <s v="Normal"/>
    <n v="134500"/>
    <m/>
  </r>
  <r>
    <x v="1045"/>
    <n v="20"/>
    <s v="RL"/>
    <n v="72"/>
    <n v="10011"/>
    <s v="Pave"/>
    <s v="NA"/>
    <s v="IR1"/>
    <s v="Lvl"/>
    <s v="AllPub"/>
    <s v="Inside"/>
    <s v="Gtl"/>
    <s v="NAmes"/>
    <s v="Norm"/>
    <s v="Norm"/>
    <s v="1Fam"/>
    <x v="1"/>
    <x v="6"/>
    <n v="6"/>
    <n v="1957"/>
    <n v="1996"/>
    <s v="Gable"/>
    <s v="CompShg"/>
    <s v="HdBoard"/>
    <s v="HdBoard"/>
    <s v="BrkFace"/>
    <n v="64"/>
    <s v="TA"/>
    <s v="TA"/>
    <s v="CBlock"/>
    <s v="TA"/>
    <s v="TA"/>
    <s v="No"/>
    <s v="BLQ"/>
    <n v="360"/>
    <s v="Unf"/>
    <n v="0"/>
    <n v="710"/>
    <n v="1070"/>
    <s v="GasA"/>
    <s v="TA"/>
    <s v="Y"/>
    <s v="SBrkr"/>
    <n v="1236"/>
    <n v="0.34654077381408699"/>
    <x v="0"/>
    <n v="0"/>
    <n v="0"/>
    <n v="1236"/>
    <n v="0"/>
    <n v="1"/>
    <n v="1"/>
    <n v="0"/>
    <n v="2"/>
    <n v="1"/>
    <s v="Gd"/>
    <n v="6"/>
    <s v="Min1"/>
    <n v="1"/>
    <s v="Fa"/>
    <s v="Attchd"/>
    <n v="1957"/>
    <s v="Unf"/>
    <n v="1"/>
    <n v="447"/>
    <s v="TA"/>
    <s v="TA"/>
    <s v="Y"/>
    <n v="0"/>
    <n v="0"/>
    <n v="0"/>
    <n v="0"/>
    <n v="0"/>
    <n v="0"/>
    <s v="NA"/>
    <s v="MnPrv"/>
    <s v="NA"/>
    <n v="0"/>
    <n v="5"/>
    <n v="2006"/>
    <s v="WD"/>
    <s v="Normal"/>
    <n v="134450"/>
    <m/>
  </r>
  <r>
    <x v="1046"/>
    <n v="50"/>
    <s v="RL"/>
    <n v="80"/>
    <n v="17120"/>
    <s v="Pave"/>
    <s v="NA"/>
    <s v="Reg"/>
    <s v="Lvl"/>
    <s v="AllPub"/>
    <s v="Inside"/>
    <s v="Gtl"/>
    <s v="ClearCr"/>
    <s v="Feedr"/>
    <s v="Norm"/>
    <s v="1Fam"/>
    <x v="3"/>
    <x v="5"/>
    <n v="4"/>
    <n v="1959"/>
    <n v="1959"/>
    <s v="Gable"/>
    <s v="CompShg"/>
    <s v="WdShing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120"/>
    <n v="0.26430100181877958"/>
    <x v="0"/>
    <n v="468"/>
    <n v="0"/>
    <n v="1588"/>
    <n v="0"/>
    <n v="0"/>
    <n v="2"/>
    <n v="0"/>
    <n v="4"/>
    <n v="1"/>
    <s v="TA"/>
    <n v="7"/>
    <s v="Min2"/>
    <n v="1"/>
    <s v="Gd"/>
    <s v="Detchd"/>
    <n v="1991"/>
    <s v="Fin"/>
    <n v="2"/>
    <n v="680"/>
    <s v="TA"/>
    <s v="TA"/>
    <s v="N"/>
    <n v="0"/>
    <n v="59"/>
    <n v="0"/>
    <n v="0"/>
    <n v="0"/>
    <n v="0"/>
    <s v="NA"/>
    <s v="NA"/>
    <s v="NA"/>
    <n v="0"/>
    <n v="7"/>
    <n v="2008"/>
    <s v="WD"/>
    <s v="Normal"/>
    <n v="134432"/>
    <m/>
  </r>
  <r>
    <x v="1047"/>
    <n v="120"/>
    <s v="RM"/>
    <n v="44"/>
    <n v="4224"/>
    <s v="Pave"/>
    <s v="NA"/>
    <s v="Reg"/>
    <s v="Lvl"/>
    <s v="AllPub"/>
    <s v="Inside"/>
    <s v="Gtl"/>
    <s v="MeadowV"/>
    <s v="Norm"/>
    <s v="Norm"/>
    <s v="TwnhsE"/>
    <x v="1"/>
    <x v="6"/>
    <n v="5"/>
    <n v="1976"/>
    <n v="1976"/>
    <s v="Gable"/>
    <s v="CompShg"/>
    <s v="CemntBd"/>
    <s v="CmentBd"/>
    <s v="None"/>
    <n v="0"/>
    <s v="TA"/>
    <s v="TA"/>
    <s v="PConc"/>
    <s v="Gd"/>
    <s v="TA"/>
    <s v="No"/>
    <s v="ALQ"/>
    <n v="874"/>
    <s v="Unf"/>
    <n v="0"/>
    <n v="268"/>
    <n v="1142"/>
    <s v="GasA"/>
    <s v="TA"/>
    <s v="Y"/>
    <s v="SBrkr"/>
    <n v="1142"/>
    <n v="0.81639418979647138"/>
    <x v="0"/>
    <n v="0"/>
    <n v="0"/>
    <n v="1142"/>
    <n v="1"/>
    <n v="0"/>
    <n v="1"/>
    <n v="1"/>
    <n v="3"/>
    <n v="1"/>
    <s v="TA"/>
    <n v="6"/>
    <s v="Typ"/>
    <n v="1"/>
    <s v="Po"/>
    <s v="Attchd"/>
    <n v="1976"/>
    <s v="Fin"/>
    <n v="2"/>
    <n v="528"/>
    <s v="TA"/>
    <s v="TA"/>
    <s v="Y"/>
    <n v="536"/>
    <n v="90"/>
    <n v="0"/>
    <n v="0"/>
    <n v="0"/>
    <n v="0"/>
    <s v="NA"/>
    <s v="MnPrv"/>
    <s v="NA"/>
    <n v="0"/>
    <n v="8"/>
    <n v="2007"/>
    <s v="WD"/>
    <s v="Normal"/>
    <n v="134000"/>
    <m/>
  </r>
  <r>
    <x v="1048"/>
    <n v="20"/>
    <s v="RL"/>
    <n v="71"/>
    <n v="9187"/>
    <s v="Pave"/>
    <s v="NA"/>
    <s v="Reg"/>
    <s v="Bnk"/>
    <s v="AllPub"/>
    <s v="Corner"/>
    <s v="Gtl"/>
    <s v="Mitchel"/>
    <s v="Norm"/>
    <s v="Norm"/>
    <s v="1Fam"/>
    <x v="1"/>
    <x v="4"/>
    <n v="5"/>
    <n v="1983"/>
    <n v="1983"/>
    <s v="Gable"/>
    <s v="CompShg"/>
    <s v="VinylSd"/>
    <s v="VinylSd"/>
    <s v="None"/>
    <n v="0"/>
    <s v="TA"/>
    <s v="Gd"/>
    <s v="PConc"/>
    <s v="TA"/>
    <s v="TA"/>
    <s v="No"/>
    <s v="ALQ"/>
    <n v="336"/>
    <s v="Unf"/>
    <n v="0"/>
    <n v="748"/>
    <n v="1084"/>
    <s v="GasA"/>
    <s v="TA"/>
    <s v="Y"/>
    <s v="SBrkr"/>
    <n v="1080"/>
    <n v="0.58055918427452113"/>
    <x v="1"/>
    <n v="0"/>
    <n v="0"/>
    <n v="1080"/>
    <n v="0"/>
    <n v="0"/>
    <n v="1"/>
    <n v="1"/>
    <n v="3"/>
    <n v="1"/>
    <s v="TA"/>
    <n v="5"/>
    <s v="Typ"/>
    <n v="0"/>
    <s v="NA"/>
    <s v="Attchd"/>
    <n v="1983"/>
    <s v="Unf"/>
    <n v="2"/>
    <n v="484"/>
    <s v="TA"/>
    <s v="TA"/>
    <s v="Y"/>
    <n v="120"/>
    <n v="0"/>
    <n v="158"/>
    <n v="0"/>
    <n v="0"/>
    <n v="0"/>
    <s v="NA"/>
    <s v="NA"/>
    <s v="NA"/>
    <n v="0"/>
    <n v="6"/>
    <n v="2007"/>
    <s v="WD"/>
    <s v="Normal"/>
    <n v="134000"/>
    <m/>
  </r>
  <r>
    <x v="1049"/>
    <n v="20"/>
    <s v="RL"/>
    <n v="55"/>
    <n v="8250"/>
    <s v="Pave"/>
    <s v="NA"/>
    <s v="Reg"/>
    <s v="Lvl"/>
    <s v="AllPub"/>
    <s v="Inside"/>
    <s v="Gtl"/>
    <s v="Sawyer"/>
    <s v="Feedr"/>
    <s v="Norm"/>
    <s v="1Fam"/>
    <x v="1"/>
    <x v="6"/>
    <n v="5"/>
    <n v="1968"/>
    <n v="1968"/>
    <s v="Hip"/>
    <s v="CompShg"/>
    <s v="HdBoard"/>
    <s v="HdBoard"/>
    <s v="None"/>
    <n v="0"/>
    <s v="TA"/>
    <s v="TA"/>
    <s v="CBlock"/>
    <s v="TA"/>
    <s v="TA"/>
    <s v="No"/>
    <s v="BLQ"/>
    <n v="250"/>
    <s v="LwQ"/>
    <n v="492"/>
    <n v="210"/>
    <n v="952"/>
    <s v="GasA"/>
    <s v="Ex"/>
    <s v="Y"/>
    <s v="SBrkr"/>
    <n v="1211"/>
    <n v="0.63005287186036785"/>
    <x v="0"/>
    <n v="0"/>
    <n v="0"/>
    <n v="1211"/>
    <n v="0"/>
    <n v="0"/>
    <n v="1"/>
    <n v="0"/>
    <n v="3"/>
    <n v="1"/>
    <s v="TA"/>
    <n v="5"/>
    <s v="Typ"/>
    <n v="1"/>
    <s v="TA"/>
    <s v="Attchd"/>
    <n v="1968"/>
    <s v="Unf"/>
    <n v="1"/>
    <n v="322"/>
    <s v="TA"/>
    <s v="TA"/>
    <s v="Y"/>
    <n v="0"/>
    <n v="63"/>
    <n v="0"/>
    <n v="0"/>
    <n v="0"/>
    <n v="0"/>
    <s v="NA"/>
    <s v="NA"/>
    <s v="NA"/>
    <n v="0"/>
    <n v="8"/>
    <n v="2008"/>
    <s v="WD"/>
    <s v="Normal"/>
    <n v="134000"/>
    <m/>
  </r>
  <r>
    <x v="1050"/>
    <n v="190"/>
    <s v="C (all)"/>
    <n v="60"/>
    <n v="7200"/>
    <s v="Pave"/>
    <s v="NA"/>
    <s v="Reg"/>
    <s v="Lvl"/>
    <s v="AllPub"/>
    <s v="Corner"/>
    <s v="Gtl"/>
    <s v="OldTown"/>
    <s v="Norm"/>
    <s v="Norm"/>
    <s v="2fmCon"/>
    <x v="5"/>
    <x v="4"/>
    <n v="6"/>
    <n v="1910"/>
    <n v="1998"/>
    <s v="Hip"/>
    <s v="CompShg"/>
    <s v="MetalSd"/>
    <s v="MetalSd"/>
    <s v="None"/>
    <n v="0"/>
    <s v="TA"/>
    <s v="TA"/>
    <s v="BrkTil"/>
    <s v="TA"/>
    <s v="Fa"/>
    <s v="Mn"/>
    <s v="Rec"/>
    <n v="1046"/>
    <s v="Unf"/>
    <n v="0"/>
    <n v="168"/>
    <n v="1214"/>
    <s v="GasW"/>
    <s v="Ex"/>
    <s v="N"/>
    <s v="SBrkr"/>
    <n v="1260"/>
    <n v="0.79965410343610044"/>
    <x v="0"/>
    <n v="1031"/>
    <n v="0"/>
    <n v="2291"/>
    <n v="0"/>
    <n v="1"/>
    <n v="2"/>
    <n v="0"/>
    <n v="4"/>
    <n v="2"/>
    <s v="TA"/>
    <n v="9"/>
    <s v="Typ"/>
    <n v="1"/>
    <s v="Gd"/>
    <s v="Detchd"/>
    <n v="1900"/>
    <s v="Unf"/>
    <n v="2"/>
    <n v="506"/>
    <s v="TA"/>
    <s v="TA"/>
    <s v="Y"/>
    <n v="0"/>
    <n v="0"/>
    <n v="0"/>
    <n v="0"/>
    <n v="99"/>
    <n v="0"/>
    <s v="NA"/>
    <s v="NA"/>
    <s v="NA"/>
    <n v="0"/>
    <n v="11"/>
    <n v="2007"/>
    <s v="WD"/>
    <s v="Normal"/>
    <n v="133900"/>
    <m/>
  </r>
  <r>
    <x v="1051"/>
    <n v="85"/>
    <s v="RL"/>
    <n v="60"/>
    <n v="7200"/>
    <s v="Pave"/>
    <s v="NA"/>
    <s v="Reg"/>
    <s v="Lvl"/>
    <s v="AllPub"/>
    <s v="Inside"/>
    <s v="Gtl"/>
    <s v="CollgCr"/>
    <s v="Norm"/>
    <s v="Norm"/>
    <s v="1Fam"/>
    <x v="6"/>
    <x v="6"/>
    <n v="8"/>
    <n v="1972"/>
    <n v="2003"/>
    <s v="Gable"/>
    <s v="CompShg"/>
    <s v="WdShing"/>
    <s v="HdBoard"/>
    <s v="None"/>
    <n v="0"/>
    <s v="TA"/>
    <s v="Gd"/>
    <s v="CBlock"/>
    <s v="Gd"/>
    <s v="TA"/>
    <s v="Av"/>
    <s v="GLQ"/>
    <n v="660"/>
    <s v="Unf"/>
    <n v="0"/>
    <n v="108"/>
    <n v="768"/>
    <s v="GasA"/>
    <s v="Gd"/>
    <s v="Y"/>
    <s v="SBrkr"/>
    <n v="768"/>
    <n v="0.47734871794198774"/>
    <x v="1"/>
    <n v="0"/>
    <n v="0"/>
    <n v="768"/>
    <n v="0"/>
    <n v="1"/>
    <n v="1"/>
    <n v="0"/>
    <n v="2"/>
    <n v="1"/>
    <s v="TA"/>
    <n v="5"/>
    <s v="Typ"/>
    <n v="0"/>
    <s v="NA"/>
    <s v="Detchd"/>
    <n v="1974"/>
    <s v="Fin"/>
    <n v="1"/>
    <n v="396"/>
    <s v="TA"/>
    <s v="TA"/>
    <s v="Y"/>
    <n v="192"/>
    <n v="0"/>
    <n v="0"/>
    <n v="0"/>
    <n v="0"/>
    <n v="0"/>
    <s v="NA"/>
    <s v="MnPrv"/>
    <s v="NA"/>
    <n v="0"/>
    <n v="4"/>
    <n v="2009"/>
    <s v="WD"/>
    <s v="Normal"/>
    <n v="133900"/>
    <m/>
  </r>
  <r>
    <x v="1052"/>
    <n v="20"/>
    <s v="RL"/>
    <n v="70"/>
    <n v="7560"/>
    <s v="Pave"/>
    <s v="NA"/>
    <s v="Reg"/>
    <s v="Lvl"/>
    <s v="AllPub"/>
    <s v="Inside"/>
    <s v="Gtl"/>
    <s v="NAmes"/>
    <s v="Norm"/>
    <s v="Norm"/>
    <s v="1Fam"/>
    <x v="1"/>
    <x v="6"/>
    <n v="5"/>
    <n v="1959"/>
    <n v="1959"/>
    <s v="Gable"/>
    <s v="CompShg"/>
    <s v="BrkFace"/>
    <s v="Wd Sdng"/>
    <s v="None"/>
    <n v="0"/>
    <s v="TA"/>
    <s v="TA"/>
    <s v="CBlock"/>
    <s v="TA"/>
    <s v="TA"/>
    <s v="No"/>
    <s v="LwQ"/>
    <n v="369"/>
    <s v="Unf"/>
    <n v="0"/>
    <n v="671"/>
    <n v="1040"/>
    <s v="GasA"/>
    <s v="TA"/>
    <s v="Y"/>
    <s v="FuseA"/>
    <n v="1040"/>
    <n v="0.47370398649592638"/>
    <x v="1"/>
    <n v="0"/>
    <n v="0"/>
    <n v="1040"/>
    <n v="0"/>
    <n v="0"/>
    <n v="1"/>
    <n v="0"/>
    <n v="3"/>
    <n v="1"/>
    <s v="TA"/>
    <n v="6"/>
    <s v="Typ"/>
    <n v="0"/>
    <s v="NA"/>
    <s v="Attchd"/>
    <n v="1959"/>
    <s v="RFn"/>
    <n v="1"/>
    <n v="286"/>
    <s v="TA"/>
    <s v="TA"/>
    <s v="Y"/>
    <n v="140"/>
    <n v="0"/>
    <n v="252"/>
    <n v="0"/>
    <n v="0"/>
    <n v="0"/>
    <s v="NA"/>
    <s v="GdWo"/>
    <s v="NA"/>
    <n v="0"/>
    <n v="7"/>
    <n v="2006"/>
    <s v="WD"/>
    <s v="Normal"/>
    <n v="133700"/>
    <m/>
  </r>
  <r>
    <x v="1053"/>
    <n v="20"/>
    <s v="RL"/>
    <n v="36"/>
    <n v="15523"/>
    <s v="Pave"/>
    <s v="NA"/>
    <s v="IR1"/>
    <s v="Lvl"/>
    <s v="AllPub"/>
    <s v="CulDSac"/>
    <s v="Gtl"/>
    <s v="CollgCr"/>
    <s v="Norm"/>
    <s v="Norm"/>
    <s v="1Fam"/>
    <x v="1"/>
    <x v="6"/>
    <n v="6"/>
    <n v="1972"/>
    <n v="1972"/>
    <s v="Gable"/>
    <s v="CompShg"/>
    <s v="HdBoard"/>
    <s v="Plywood"/>
    <s v="None"/>
    <n v="0"/>
    <s v="TA"/>
    <s v="TA"/>
    <s v="CBlock"/>
    <s v="TA"/>
    <s v="TA"/>
    <s v="Av"/>
    <s v="BLQ"/>
    <n v="460"/>
    <s v="Unf"/>
    <n v="0"/>
    <n v="404"/>
    <n v="864"/>
    <s v="GasA"/>
    <s v="Ex"/>
    <s v="Y"/>
    <s v="SBrkr"/>
    <n v="864"/>
    <n v="0.85044559542960474"/>
    <x v="1"/>
    <n v="0"/>
    <n v="0"/>
    <n v="864"/>
    <n v="1"/>
    <n v="0"/>
    <n v="1"/>
    <n v="0"/>
    <n v="3"/>
    <n v="1"/>
    <s v="TA"/>
    <n v="5"/>
    <s v="Typ"/>
    <n v="1"/>
    <s v="Fa"/>
    <s v="Attchd"/>
    <n v="1972"/>
    <s v="Unf"/>
    <n v="1"/>
    <n v="338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133500"/>
    <m/>
  </r>
  <r>
    <x v="1054"/>
    <n v="50"/>
    <s v="RL"/>
    <n v="79"/>
    <n v="9490"/>
    <s v="Pave"/>
    <s v="NA"/>
    <s v="Reg"/>
    <s v="Lvl"/>
    <s v="AllPub"/>
    <s v="Inside"/>
    <s v="Gtl"/>
    <s v="NAmes"/>
    <s v="Artery"/>
    <s v="Norm"/>
    <s v="1Fam"/>
    <x v="3"/>
    <x v="4"/>
    <n v="7"/>
    <n v="1941"/>
    <n v="1950"/>
    <s v="Gable"/>
    <s v="CompShg"/>
    <s v="Wd Sdng"/>
    <s v="Wd Sdng"/>
    <s v="None"/>
    <n v="0"/>
    <s v="TA"/>
    <s v="TA"/>
    <s v="CBlock"/>
    <s v="TA"/>
    <s v="TA"/>
    <s v="No"/>
    <s v="BLQ"/>
    <n v="403"/>
    <s v="Rec"/>
    <n v="165"/>
    <n v="238"/>
    <n v="806"/>
    <s v="GasA"/>
    <s v="TA"/>
    <s v="Y"/>
    <s v="FuseA"/>
    <n v="958"/>
    <n v="3.7963100225402391E-2"/>
    <x v="1"/>
    <n v="620"/>
    <n v="0"/>
    <n v="1578"/>
    <n v="1"/>
    <n v="0"/>
    <n v="1"/>
    <n v="0"/>
    <n v="3"/>
    <n v="1"/>
    <s v="Fa"/>
    <n v="5"/>
    <s v="Typ"/>
    <n v="2"/>
    <s v="TA"/>
    <s v="Attchd"/>
    <n v="1941"/>
    <s v="Unf"/>
    <n v="1"/>
    <n v="240"/>
    <s v="TA"/>
    <s v="TA"/>
    <s v="Y"/>
    <n v="0"/>
    <n v="0"/>
    <n v="32"/>
    <n v="0"/>
    <n v="0"/>
    <n v="0"/>
    <s v="NA"/>
    <s v="MnPrv"/>
    <s v="NA"/>
    <n v="0"/>
    <n v="8"/>
    <n v="2006"/>
    <s v="WD"/>
    <s v="Normal"/>
    <n v="133000"/>
    <m/>
  </r>
  <r>
    <x v="1055"/>
    <n v="120"/>
    <s v="RH"/>
    <n v="34"/>
    <n v="4058"/>
    <s v="Pave"/>
    <s v="NA"/>
    <s v="Reg"/>
    <s v="Lvl"/>
    <s v="AllPub"/>
    <s v="Inside"/>
    <s v="Gtl"/>
    <s v="NAmes"/>
    <s v="Norm"/>
    <s v="Norm"/>
    <s v="TwnhsE"/>
    <x v="6"/>
    <x v="3"/>
    <n v="5"/>
    <n v="1998"/>
    <n v="1998"/>
    <s v="Gable"/>
    <s v="CompShg"/>
    <s v="MetalSd"/>
    <s v="MetalSd"/>
    <s v="BrkFace"/>
    <n v="182"/>
    <s v="TA"/>
    <s v="TA"/>
    <s v="PConc"/>
    <s v="Gd"/>
    <s v="TA"/>
    <s v="Av"/>
    <s v="GLQ"/>
    <n v="584"/>
    <s v="LwQ"/>
    <n v="139"/>
    <n v="0"/>
    <n v="723"/>
    <s v="GasA"/>
    <s v="Ex"/>
    <s v="Y"/>
    <s v="SBrkr"/>
    <n v="767"/>
    <n v="0.83533296889241981"/>
    <x v="1"/>
    <n v="0"/>
    <n v="0"/>
    <n v="767"/>
    <n v="1"/>
    <n v="0"/>
    <n v="1"/>
    <n v="0"/>
    <n v="1"/>
    <n v="1"/>
    <s v="TA"/>
    <n v="4"/>
    <s v="Typ"/>
    <n v="0"/>
    <s v="NA"/>
    <s v="Attchd"/>
    <n v="1998"/>
    <s v="Fin"/>
    <n v="1"/>
    <n v="367"/>
    <s v="TA"/>
    <s v="TA"/>
    <s v="Y"/>
    <n v="120"/>
    <n v="40"/>
    <n v="0"/>
    <n v="0"/>
    <n v="0"/>
    <n v="0"/>
    <s v="NA"/>
    <s v="NA"/>
    <s v="NA"/>
    <n v="0"/>
    <n v="6"/>
    <n v="2007"/>
    <s v="WD"/>
    <s v="Normal"/>
    <n v="133000"/>
    <m/>
  </r>
  <r>
    <x v="1056"/>
    <n v="50"/>
    <s v="RM"/>
    <n v="51"/>
    <n v="6120"/>
    <s v="Pave"/>
    <s v="NA"/>
    <s v="Reg"/>
    <s v="Lvl"/>
    <s v="AllPub"/>
    <s v="Inside"/>
    <s v="Gtl"/>
    <s v="BrkSide"/>
    <s v="Norm"/>
    <s v="Norm"/>
    <s v="1Fam"/>
    <x v="3"/>
    <x v="5"/>
    <n v="7"/>
    <n v="1935"/>
    <n v="1995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989"/>
    <n v="0.44016551091642875"/>
    <x v="1"/>
    <n v="584"/>
    <n v="0"/>
    <n v="1573"/>
    <n v="0"/>
    <n v="0"/>
    <n v="1"/>
    <n v="0"/>
    <n v="3"/>
    <n v="1"/>
    <s v="Gd"/>
    <n v="6"/>
    <s v="Typ"/>
    <n v="0"/>
    <s v="NA"/>
    <s v="Detchd"/>
    <n v="1935"/>
    <s v="Unf"/>
    <n v="1"/>
    <n v="240"/>
    <s v="TA"/>
    <s v="TA"/>
    <s v="Y"/>
    <n v="0"/>
    <n v="0"/>
    <n v="54"/>
    <n v="0"/>
    <n v="120"/>
    <n v="0"/>
    <s v="NA"/>
    <s v="NA"/>
    <s v="NA"/>
    <n v="0"/>
    <n v="7"/>
    <n v="2009"/>
    <s v="WD"/>
    <s v="Normal"/>
    <n v="133000"/>
    <m/>
  </r>
  <r>
    <x v="1057"/>
    <n v="40"/>
    <s v="RL"/>
    <n v="60"/>
    <n v="12144"/>
    <s v="Pave"/>
    <s v="NA"/>
    <s v="Reg"/>
    <s v="Lvl"/>
    <s v="AllPub"/>
    <s v="Inside"/>
    <s v="Gtl"/>
    <s v="NAmes"/>
    <s v="Norm"/>
    <s v="Norm"/>
    <s v="1Fam"/>
    <x v="1"/>
    <x v="6"/>
    <n v="7"/>
    <n v="1949"/>
    <n v="1950"/>
    <s v="Gable"/>
    <s v="CompShg"/>
    <s v="HdBoard"/>
    <s v="HdBoard"/>
    <s v="None"/>
    <n v="0"/>
    <s v="Gd"/>
    <s v="TA"/>
    <s v="CBlock"/>
    <s v="TA"/>
    <s v="TA"/>
    <s v="No"/>
    <s v="Rec"/>
    <n v="375"/>
    <s v="Unf"/>
    <n v="0"/>
    <n v="457"/>
    <n v="832"/>
    <s v="GasA"/>
    <s v="Gd"/>
    <s v="Y"/>
    <s v="SBrkr"/>
    <n v="1036"/>
    <n v="0.88575900474894509"/>
    <x v="1"/>
    <n v="0"/>
    <n v="232"/>
    <n v="1268"/>
    <n v="0"/>
    <n v="0"/>
    <n v="1"/>
    <n v="0"/>
    <n v="3"/>
    <n v="1"/>
    <s v="TA"/>
    <n v="6"/>
    <s v="Typ"/>
    <n v="1"/>
    <s v="Gd"/>
    <s v="Attchd"/>
    <n v="1949"/>
    <s v="Unf"/>
    <n v="1"/>
    <n v="288"/>
    <s v="TA"/>
    <s v="TA"/>
    <s v="Y"/>
    <n v="0"/>
    <n v="28"/>
    <n v="0"/>
    <n v="0"/>
    <n v="0"/>
    <n v="0"/>
    <s v="NA"/>
    <s v="NA"/>
    <s v="Othr"/>
    <n v="0"/>
    <n v="9"/>
    <n v="2009"/>
    <s v="WD"/>
    <s v="Normal"/>
    <n v="133000"/>
    <m/>
  </r>
  <r>
    <x v="1058"/>
    <n v="20"/>
    <s v="RL"/>
    <n v="75"/>
    <n v="7500"/>
    <s v="Pave"/>
    <s v="NA"/>
    <s v="Reg"/>
    <s v="Lvl"/>
    <s v="AllPub"/>
    <s v="Corner"/>
    <s v="Gtl"/>
    <s v="Sawyer"/>
    <s v="Feedr"/>
    <s v="Norm"/>
    <s v="1Fam"/>
    <x v="1"/>
    <x v="6"/>
    <n v="5"/>
    <n v="1963"/>
    <n v="1963"/>
    <s v="Gable"/>
    <s v="CompShg"/>
    <s v="HdBoard"/>
    <s v="HdBoard"/>
    <s v="None"/>
    <n v="0"/>
    <s v="TA"/>
    <s v="TA"/>
    <s v="CBlock"/>
    <s v="TA"/>
    <s v="TA"/>
    <s v="No"/>
    <s v="ALQ"/>
    <n v="824"/>
    <s v="Unf"/>
    <n v="0"/>
    <n v="216"/>
    <n v="1040"/>
    <s v="GasA"/>
    <s v="Fa"/>
    <s v="Y"/>
    <s v="SBrkr"/>
    <n v="1040"/>
    <n v="0.23392499467182482"/>
    <x v="1"/>
    <n v="0"/>
    <n v="0"/>
    <n v="1040"/>
    <n v="1"/>
    <n v="0"/>
    <n v="1"/>
    <n v="1"/>
    <n v="3"/>
    <n v="1"/>
    <s v="TA"/>
    <n v="5"/>
    <s v="Typ"/>
    <n v="0"/>
    <s v="NA"/>
    <s v="Attchd"/>
    <n v="1963"/>
    <s v="Fin"/>
    <n v="1"/>
    <n v="308"/>
    <s v="TA"/>
    <s v="TA"/>
    <s v="Y"/>
    <n v="0"/>
    <n v="0"/>
    <n v="220"/>
    <n v="0"/>
    <n v="0"/>
    <n v="0"/>
    <s v="NA"/>
    <s v="MnPrv"/>
    <s v="NA"/>
    <n v="0"/>
    <n v="6"/>
    <n v="2010"/>
    <s v="WD"/>
    <s v="Normal"/>
    <n v="133000"/>
    <m/>
  </r>
  <r>
    <x v="1059"/>
    <n v="85"/>
    <s v="RL"/>
    <n v="70"/>
    <n v="8445"/>
    <s v="Pave"/>
    <s v="NA"/>
    <s v="Reg"/>
    <s v="Lvl"/>
    <s v="AllPub"/>
    <s v="Corner"/>
    <s v="Gtl"/>
    <s v="CollgCr"/>
    <s v="Norm"/>
    <s v="Norm"/>
    <s v="1Fam"/>
    <x v="6"/>
    <x v="6"/>
    <n v="7"/>
    <n v="1972"/>
    <n v="2007"/>
    <s v="Gable"/>
    <s v="CompShg"/>
    <s v="HdBoard"/>
    <s v="Wd Shng"/>
    <s v="None"/>
    <n v="0"/>
    <s v="TA"/>
    <s v="TA"/>
    <s v="CBlock"/>
    <s v="Gd"/>
    <s v="TA"/>
    <s v="Av"/>
    <s v="GLQ"/>
    <n v="656"/>
    <s v="Unf"/>
    <n v="0"/>
    <n v="112"/>
    <n v="768"/>
    <s v="GasA"/>
    <s v="TA"/>
    <s v="Y"/>
    <s v="SBrkr"/>
    <n v="768"/>
    <n v="0.69172965063063585"/>
    <x v="1"/>
    <n v="0"/>
    <n v="0"/>
    <n v="768"/>
    <n v="1"/>
    <n v="0"/>
    <n v="1"/>
    <n v="0"/>
    <n v="2"/>
    <n v="1"/>
    <s v="TA"/>
    <n v="5"/>
    <s v="Typ"/>
    <n v="0"/>
    <s v="NA"/>
    <s v="Detchd"/>
    <n v="1988"/>
    <s v="Unf"/>
    <n v="2"/>
    <n v="396"/>
    <s v="TA"/>
    <s v="TA"/>
    <s v="Y"/>
    <n v="58"/>
    <n v="0"/>
    <n v="0"/>
    <n v="0"/>
    <n v="0"/>
    <n v="0"/>
    <s v="NA"/>
    <s v="MnPrv"/>
    <s v="NA"/>
    <n v="0"/>
    <n v="3"/>
    <n v="2009"/>
    <s v="WD"/>
    <s v="Normal"/>
    <n v="133000"/>
    <m/>
  </r>
  <r>
    <x v="1060"/>
    <n v="20"/>
    <s v="RL"/>
    <n v="80"/>
    <n v="8480"/>
    <s v="Pave"/>
    <s v="NA"/>
    <s v="Reg"/>
    <s v="Lvl"/>
    <s v="AllPub"/>
    <s v="Corner"/>
    <s v="Gtl"/>
    <s v="Sawyer"/>
    <s v="Norm"/>
    <s v="Norm"/>
    <s v="1Fam"/>
    <x v="1"/>
    <x v="6"/>
    <n v="6"/>
    <n v="1963"/>
    <n v="1963"/>
    <s v="Hip"/>
    <s v="CompShg"/>
    <s v="HdBoard"/>
    <s v="HdBoard"/>
    <s v="None"/>
    <n v="0"/>
    <s v="TA"/>
    <s v="TA"/>
    <s v="CBlock"/>
    <s v="TA"/>
    <s v="TA"/>
    <s v="No"/>
    <s v="GLQ"/>
    <n v="630"/>
    <s v="Unf"/>
    <n v="0"/>
    <n v="340"/>
    <n v="970"/>
    <s v="GasA"/>
    <s v="TA"/>
    <s v="Y"/>
    <s v="SBrkr"/>
    <n v="970"/>
    <n v="1.3729144895894607E-2"/>
    <x v="1"/>
    <n v="0"/>
    <n v="0"/>
    <n v="970"/>
    <n v="1"/>
    <n v="0"/>
    <n v="1"/>
    <n v="0"/>
    <n v="2"/>
    <n v="1"/>
    <s v="TA"/>
    <n v="5"/>
    <s v="Typ"/>
    <n v="0"/>
    <s v="NA"/>
    <s v="Detchd"/>
    <n v="1996"/>
    <s v="Unf"/>
    <n v="2"/>
    <n v="624"/>
    <s v="TA"/>
    <s v="TA"/>
    <s v="Y"/>
    <n v="0"/>
    <n v="24"/>
    <n v="0"/>
    <n v="0"/>
    <n v="192"/>
    <n v="0"/>
    <s v="NA"/>
    <s v="NA"/>
    <s v="NA"/>
    <n v="0"/>
    <n v="7"/>
    <n v="2007"/>
    <s v="WD"/>
    <s v="Normal"/>
    <n v="132500"/>
    <m/>
  </r>
  <r>
    <x v="1061"/>
    <n v="20"/>
    <s v="RL"/>
    <s v="NA"/>
    <n v="7758"/>
    <s v="Pave"/>
    <s v="NA"/>
    <s v="IR1"/>
    <s v="Lvl"/>
    <s v="AllPub"/>
    <s v="Corner"/>
    <s v="Gtl"/>
    <s v="Sawyer"/>
    <s v="Norm"/>
    <s v="Norm"/>
    <s v="1Fam"/>
    <x v="1"/>
    <x v="6"/>
    <n v="7"/>
    <n v="1962"/>
    <n v="2001"/>
    <s v="Gable"/>
    <s v="CompShg"/>
    <s v="HdBoard"/>
    <s v="Plywood"/>
    <s v="None"/>
    <n v="0"/>
    <s v="TA"/>
    <s v="Gd"/>
    <s v="CBlock"/>
    <s v="TA"/>
    <s v="TA"/>
    <s v="No"/>
    <s v="ALQ"/>
    <n v="588"/>
    <s v="Unf"/>
    <n v="0"/>
    <n v="411"/>
    <n v="999"/>
    <s v="GasA"/>
    <s v="Gd"/>
    <s v="Y"/>
    <s v="SBrkr"/>
    <n v="999"/>
    <n v="0.41420079858209069"/>
    <x v="1"/>
    <n v="0"/>
    <n v="0"/>
    <n v="999"/>
    <n v="1"/>
    <n v="0"/>
    <n v="1"/>
    <n v="0"/>
    <n v="3"/>
    <n v="1"/>
    <s v="Gd"/>
    <n v="6"/>
    <s v="Typ"/>
    <n v="0"/>
    <s v="NA"/>
    <s v="Detchd"/>
    <n v="1963"/>
    <s v="Unf"/>
    <n v="1"/>
    <n v="264"/>
    <s v="TA"/>
    <s v="TA"/>
    <s v="Y"/>
    <n v="0"/>
    <n v="132"/>
    <n v="0"/>
    <n v="0"/>
    <n v="0"/>
    <n v="0"/>
    <s v="NA"/>
    <s v="NA"/>
    <s v="NA"/>
    <n v="0"/>
    <n v="3"/>
    <n v="2007"/>
    <s v="WD"/>
    <s v="Normal"/>
    <n v="132500"/>
    <m/>
  </r>
  <r>
    <x v="1062"/>
    <n v="20"/>
    <s v="RL"/>
    <n v="70"/>
    <n v="7931"/>
    <s v="Pave"/>
    <s v="NA"/>
    <s v="Reg"/>
    <s v="Lvl"/>
    <s v="AllPub"/>
    <s v="Inside"/>
    <s v="Gtl"/>
    <s v="NAmes"/>
    <s v="Norm"/>
    <s v="Norm"/>
    <s v="1Fam"/>
    <x v="1"/>
    <x v="6"/>
    <n v="5"/>
    <n v="1959"/>
    <n v="1959"/>
    <s v="Hip"/>
    <s v="CompShg"/>
    <s v="BrkFace"/>
    <s v="Plywood"/>
    <s v="None"/>
    <n v="0"/>
    <s v="TA"/>
    <s v="TA"/>
    <s v="CBlock"/>
    <s v="TA"/>
    <s v="TA"/>
    <s v="No"/>
    <s v="BLQ"/>
    <n v="1148"/>
    <s v="Unf"/>
    <n v="0"/>
    <n v="0"/>
    <n v="1148"/>
    <s v="GasA"/>
    <s v="TA"/>
    <s v="Y"/>
    <s v="SBrkr"/>
    <n v="1148"/>
    <n v="0.22538114732730319"/>
    <x v="0"/>
    <n v="0"/>
    <n v="0"/>
    <n v="1148"/>
    <n v="1"/>
    <n v="0"/>
    <n v="1"/>
    <n v="0"/>
    <n v="3"/>
    <n v="1"/>
    <s v="TA"/>
    <n v="6"/>
    <s v="Typ"/>
    <n v="0"/>
    <s v="NA"/>
    <s v="Attchd"/>
    <n v="1959"/>
    <s v="Unf"/>
    <n v="1"/>
    <n v="672"/>
    <s v="TA"/>
    <s v="TA"/>
    <s v="Y"/>
    <n v="0"/>
    <n v="0"/>
    <n v="0"/>
    <n v="0"/>
    <n v="0"/>
    <n v="0"/>
    <s v="NA"/>
    <s v="GdPrv"/>
    <s v="NA"/>
    <n v="0"/>
    <n v="7"/>
    <n v="2009"/>
    <s v="WD"/>
    <s v="Normal"/>
    <n v="132500"/>
    <m/>
  </r>
  <r>
    <x v="1063"/>
    <n v="90"/>
    <s v="RL"/>
    <n v="70"/>
    <n v="7728"/>
    <s v="Pave"/>
    <s v="NA"/>
    <s v="Reg"/>
    <s v="Lvl"/>
    <s v="AllPub"/>
    <s v="Inside"/>
    <s v="Gtl"/>
    <s v="NAmes"/>
    <s v="Norm"/>
    <s v="Norm"/>
    <s v="Duplex"/>
    <x v="4"/>
    <x v="6"/>
    <n v="6"/>
    <n v="1962"/>
    <n v="1962"/>
    <s v="Hip"/>
    <s v="CompShg"/>
    <s v="Wd Sdng"/>
    <s v="Wd Sdng"/>
    <s v="BrkFace"/>
    <n v="120"/>
    <s v="TA"/>
    <s v="TA"/>
    <s v="CBlock"/>
    <s v="TA"/>
    <s v="TA"/>
    <s v="Av"/>
    <s v="ALQ"/>
    <n v="803"/>
    <s v="Unf"/>
    <n v="0"/>
    <n v="303"/>
    <n v="1106"/>
    <s v="GasA"/>
    <s v="TA"/>
    <s v="Y"/>
    <s v="SBrkr"/>
    <n v="1190"/>
    <n v="0.26775340562495176"/>
    <x v="0"/>
    <n v="0"/>
    <n v="0"/>
    <n v="1190"/>
    <n v="1"/>
    <n v="0"/>
    <n v="1"/>
    <n v="0"/>
    <n v="3"/>
    <n v="1"/>
    <s v="TA"/>
    <n v="6"/>
    <s v="Typ"/>
    <n v="0"/>
    <s v="NA"/>
    <s v="Attchd"/>
    <n v="1962"/>
    <s v="Unf"/>
    <n v="2"/>
    <n v="540"/>
    <s v="TA"/>
    <s v="TA"/>
    <s v="Y"/>
    <n v="0"/>
    <n v="18"/>
    <n v="0"/>
    <n v="0"/>
    <n v="0"/>
    <n v="0"/>
    <s v="NA"/>
    <s v="GdWo"/>
    <s v="NA"/>
    <n v="0"/>
    <n v="5"/>
    <n v="2006"/>
    <s v="WD"/>
    <s v="Normal"/>
    <n v="132500"/>
    <m/>
  </r>
  <r>
    <x v="1064"/>
    <n v="50"/>
    <s v="RM"/>
    <n v="50"/>
    <n v="6000"/>
    <s v="Pave"/>
    <s v="NA"/>
    <s v="Reg"/>
    <s v="Lvl"/>
    <s v="AllPub"/>
    <s v="Inside"/>
    <s v="Gtl"/>
    <s v="BrkSide"/>
    <s v="Norm"/>
    <s v="Norm"/>
    <s v="1Fam"/>
    <x v="3"/>
    <x v="4"/>
    <n v="6"/>
    <n v="1939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780"/>
    <n v="780"/>
    <s v="GasA"/>
    <s v="Ex"/>
    <s v="Y"/>
    <s v="FuseF"/>
    <n v="825"/>
    <n v="0.1914107909976509"/>
    <x v="1"/>
    <n v="587"/>
    <n v="0"/>
    <n v="1412"/>
    <n v="0"/>
    <n v="0"/>
    <n v="1"/>
    <n v="0"/>
    <n v="4"/>
    <n v="1"/>
    <s v="TA"/>
    <n v="6"/>
    <s v="Typ"/>
    <n v="1"/>
    <s v="Gd"/>
    <s v="Detchd"/>
    <n v="1939"/>
    <s v="Unf"/>
    <n v="1"/>
    <n v="280"/>
    <s v="TA"/>
    <s v="TA"/>
    <s v="Y"/>
    <n v="45"/>
    <n v="0"/>
    <n v="0"/>
    <n v="0"/>
    <n v="0"/>
    <n v="0"/>
    <s v="NA"/>
    <s v="NA"/>
    <s v="NA"/>
    <n v="0"/>
    <n v="5"/>
    <n v="2009"/>
    <s v="WD"/>
    <s v="Normal"/>
    <n v="132500"/>
    <m/>
  </r>
  <r>
    <x v="1065"/>
    <n v="80"/>
    <s v="RL"/>
    <n v="55"/>
    <n v="10780"/>
    <s v="Pave"/>
    <s v="NA"/>
    <s v="IR1"/>
    <s v="Lvl"/>
    <s v="AllPub"/>
    <s v="Inside"/>
    <s v="Gtl"/>
    <s v="CollgCr"/>
    <s v="Norm"/>
    <s v="Norm"/>
    <s v="1Fam"/>
    <x v="4"/>
    <x v="6"/>
    <n v="5"/>
    <n v="1976"/>
    <n v="1976"/>
    <s v="Gable"/>
    <s v="CompShg"/>
    <s v="MetalSd"/>
    <s v="MetalSd"/>
    <s v="None"/>
    <n v="0"/>
    <s v="TA"/>
    <s v="TA"/>
    <s v="CBlock"/>
    <s v="TA"/>
    <s v="TA"/>
    <s v="Av"/>
    <s v="ALQ"/>
    <n v="483"/>
    <s v="Unf"/>
    <n v="0"/>
    <n v="428"/>
    <n v="911"/>
    <s v="GasA"/>
    <s v="Gd"/>
    <s v="Y"/>
    <s v="SBrkr"/>
    <n v="954"/>
    <n v="0.32717176653728908"/>
    <x v="1"/>
    <n v="0"/>
    <n v="0"/>
    <n v="954"/>
    <n v="0"/>
    <n v="0"/>
    <n v="1"/>
    <n v="0"/>
    <n v="3"/>
    <n v="1"/>
    <s v="TA"/>
    <n v="6"/>
    <s v="Typ"/>
    <n v="0"/>
    <s v="NA"/>
    <s v="Detchd"/>
    <n v="1976"/>
    <s v="Unf"/>
    <n v="2"/>
    <n v="576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32500"/>
    <m/>
  </r>
  <r>
    <x v="1066"/>
    <n v="20"/>
    <s v="RL"/>
    <n v="94"/>
    <n v="25286"/>
    <s v="Pave"/>
    <s v="NA"/>
    <s v="Reg"/>
    <s v="HLS"/>
    <s v="AllPub"/>
    <s v="Inside"/>
    <s v="Mod"/>
    <s v="Mitchel"/>
    <s v="Norm"/>
    <s v="Norm"/>
    <s v="1Fam"/>
    <x v="1"/>
    <x v="5"/>
    <n v="5"/>
    <n v="1963"/>
    <n v="1963"/>
    <s v="Gable"/>
    <s v="CompShg"/>
    <s v="HdBoard"/>
    <s v="Plywood"/>
    <s v="None"/>
    <n v="0"/>
    <s v="TA"/>
    <s v="TA"/>
    <s v="PConc"/>
    <s v="TA"/>
    <s v="TA"/>
    <s v="Gd"/>
    <s v="ALQ"/>
    <n v="633"/>
    <s v="Unf"/>
    <n v="0"/>
    <n v="431"/>
    <n v="1064"/>
    <s v="GasA"/>
    <s v="Gd"/>
    <s v="Y"/>
    <s v="SBrkr"/>
    <n v="1040"/>
    <n v="0.19236004995640865"/>
    <x v="1"/>
    <n v="0"/>
    <n v="0"/>
    <n v="1040"/>
    <n v="1"/>
    <n v="0"/>
    <n v="1"/>
    <n v="0"/>
    <n v="3"/>
    <n v="1"/>
    <s v="TA"/>
    <n v="5"/>
    <s v="Typ"/>
    <n v="0"/>
    <s v="NA"/>
    <s v="Attchd"/>
    <n v="1963"/>
    <s v="Unf"/>
    <n v="2"/>
    <n v="648"/>
    <s v="TA"/>
    <s v="TA"/>
    <s v="Y"/>
    <n v="0"/>
    <n v="0"/>
    <n v="0"/>
    <n v="0"/>
    <n v="0"/>
    <n v="0"/>
    <s v="NA"/>
    <s v="NA"/>
    <s v="NA"/>
    <n v="0"/>
    <n v="1"/>
    <n v="2007"/>
    <s v="WD"/>
    <s v="Normal"/>
    <n v="132250"/>
    <m/>
  </r>
  <r>
    <x v="1067"/>
    <n v="45"/>
    <s v="RM"/>
    <n v="51"/>
    <n v="6120"/>
    <s v="Pave"/>
    <s v="NA"/>
    <s v="Reg"/>
    <s v="Lvl"/>
    <s v="AllPub"/>
    <s v="Corner"/>
    <s v="Gtl"/>
    <s v="BrkSide"/>
    <s v="Norm"/>
    <s v="Norm"/>
    <s v="1Fam"/>
    <x v="7"/>
    <x v="3"/>
    <n v="8"/>
    <n v="1929"/>
    <n v="2001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32"/>
    <n v="832"/>
    <s v="GasA"/>
    <s v="Ex"/>
    <s v="Y"/>
    <s v="FuseA"/>
    <n v="854"/>
    <n v="0.29384586397342438"/>
    <x v="1"/>
    <n v="0"/>
    <n v="0"/>
    <n v="854"/>
    <n v="0"/>
    <n v="0"/>
    <n v="1"/>
    <n v="0"/>
    <n v="2"/>
    <n v="1"/>
    <s v="TA"/>
    <n v="5"/>
    <s v="Typ"/>
    <n v="0"/>
    <s v="NA"/>
    <s v="Detchd"/>
    <n v="1991"/>
    <s v="Unf"/>
    <n v="2"/>
    <n v="576"/>
    <s v="TA"/>
    <s v="TA"/>
    <s v="Y"/>
    <n v="48"/>
    <n v="112"/>
    <n v="0"/>
    <n v="0"/>
    <n v="0"/>
    <n v="0"/>
    <s v="NA"/>
    <s v="GdPrv"/>
    <s v="NA"/>
    <n v="0"/>
    <n v="7"/>
    <n v="2007"/>
    <s v="WD"/>
    <s v="Normal"/>
    <n v="132000"/>
    <m/>
  </r>
  <r>
    <x v="1068"/>
    <n v="20"/>
    <s v="RL"/>
    <n v="50"/>
    <n v="8000"/>
    <s v="Pave"/>
    <s v="NA"/>
    <s v="Reg"/>
    <s v="Lvl"/>
    <s v="AllPub"/>
    <s v="Inside"/>
    <s v="Gtl"/>
    <s v="NAmes"/>
    <s v="Norm"/>
    <s v="Norm"/>
    <s v="1Fam"/>
    <x v="1"/>
    <x v="4"/>
    <n v="6"/>
    <n v="1948"/>
    <n v="2002"/>
    <s v="Gable"/>
    <s v="CompShg"/>
    <s v="VinylSd"/>
    <s v="VinylSd"/>
    <s v="None"/>
    <n v="0"/>
    <s v="TA"/>
    <s v="Gd"/>
    <s v="CBlock"/>
    <s v="TA"/>
    <s v="TA"/>
    <s v="No"/>
    <s v="ALQ"/>
    <n v="680"/>
    <s v="Unf"/>
    <n v="0"/>
    <n v="292"/>
    <n v="972"/>
    <s v="GasA"/>
    <s v="Ex"/>
    <s v="Y"/>
    <s v="SBrkr"/>
    <n v="972"/>
    <n v="0.5417474633074103"/>
    <x v="1"/>
    <n v="0"/>
    <n v="0"/>
    <n v="972"/>
    <n v="1"/>
    <n v="0"/>
    <n v="1"/>
    <n v="0"/>
    <n v="2"/>
    <n v="1"/>
    <s v="TA"/>
    <n v="5"/>
    <s v="Typ"/>
    <n v="1"/>
    <s v="Gd"/>
    <s v="Detchd"/>
    <n v="1948"/>
    <s v="Unf"/>
    <n v="1"/>
    <n v="240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132000"/>
    <m/>
  </r>
  <r>
    <x v="1069"/>
    <n v="20"/>
    <s v="RL"/>
    <n v="78"/>
    <n v="7800"/>
    <s v="Pave"/>
    <s v="NA"/>
    <s v="Reg"/>
    <s v="Lvl"/>
    <s v="AllPub"/>
    <s v="Inside"/>
    <s v="Gtl"/>
    <s v="NAmes"/>
    <s v="Norm"/>
    <s v="Norm"/>
    <s v="1Fam"/>
    <x v="1"/>
    <x v="6"/>
    <n v="6"/>
    <n v="1954"/>
    <n v="1954"/>
    <s v="Gable"/>
    <s v="CompShg"/>
    <s v="HdBoard"/>
    <s v="HdBoard"/>
    <s v="BrkFace"/>
    <n v="200"/>
    <s v="TA"/>
    <s v="TA"/>
    <s v="PConc"/>
    <s v="TA"/>
    <s v="TA"/>
    <s v="No"/>
    <s v="LwQ"/>
    <n v="540"/>
    <s v="Unf"/>
    <n v="0"/>
    <n v="728"/>
    <n v="1268"/>
    <s v="GasA"/>
    <s v="Gd"/>
    <s v="Y"/>
    <s v="SBrkr"/>
    <n v="1268"/>
    <n v="0.84703586478000559"/>
    <x v="0"/>
    <n v="0"/>
    <n v="0"/>
    <n v="1268"/>
    <n v="0"/>
    <n v="0"/>
    <n v="1"/>
    <n v="0"/>
    <n v="2"/>
    <n v="1"/>
    <s v="TA"/>
    <n v="7"/>
    <s v="Typ"/>
    <n v="1"/>
    <s v="Gd"/>
    <s v="Attchd"/>
    <n v="1954"/>
    <s v="Fin"/>
    <n v="1"/>
    <n v="244"/>
    <s v="TA"/>
    <s v="TA"/>
    <s v="Y"/>
    <n v="0"/>
    <n v="98"/>
    <n v="0"/>
    <n v="0"/>
    <n v="0"/>
    <n v="0"/>
    <s v="NA"/>
    <s v="NA"/>
    <s v="NA"/>
    <n v="0"/>
    <n v="3"/>
    <n v="2010"/>
    <s v="WD"/>
    <s v="Normal"/>
    <n v="132000"/>
    <m/>
  </r>
  <r>
    <x v="1070"/>
    <n v="20"/>
    <s v="RL"/>
    <n v="70"/>
    <n v="13300"/>
    <s v="Pave"/>
    <s v="NA"/>
    <s v="Reg"/>
    <s v="Lvl"/>
    <s v="AllPub"/>
    <s v="Inside"/>
    <s v="Gtl"/>
    <s v="NAmes"/>
    <s v="Norm"/>
    <s v="Norm"/>
    <s v="1Fam"/>
    <x v="1"/>
    <x v="6"/>
    <n v="7"/>
    <n v="1956"/>
    <n v="2000"/>
    <s v="Hip"/>
    <s v="CompShg"/>
    <s v="Wd Sdng"/>
    <s v="Wd Sdng"/>
    <s v="None"/>
    <n v="0"/>
    <s v="TA"/>
    <s v="TA"/>
    <s v="CBlock"/>
    <s v="Gd"/>
    <s v="TA"/>
    <s v="No"/>
    <s v="Rec"/>
    <n v="377"/>
    <s v="Unf"/>
    <n v="0"/>
    <n v="551"/>
    <n v="928"/>
    <s v="GasA"/>
    <s v="TA"/>
    <s v="Y"/>
    <s v="SBrkr"/>
    <n v="928"/>
    <n v="0.57685667542150987"/>
    <x v="1"/>
    <n v="0"/>
    <n v="0"/>
    <n v="928"/>
    <n v="0"/>
    <n v="0"/>
    <n v="1"/>
    <n v="0"/>
    <n v="2"/>
    <n v="1"/>
    <s v="TA"/>
    <n v="4"/>
    <s v="Typ"/>
    <n v="0"/>
    <s v="NA"/>
    <s v="Attchd"/>
    <n v="1956"/>
    <s v="Unf"/>
    <n v="1"/>
    <n v="252"/>
    <s v="TA"/>
    <s v="TA"/>
    <s v="Y"/>
    <n v="261"/>
    <n v="0"/>
    <n v="156"/>
    <n v="0"/>
    <n v="0"/>
    <n v="0"/>
    <s v="NA"/>
    <s v="NA"/>
    <s v="NA"/>
    <n v="0"/>
    <n v="6"/>
    <n v="2007"/>
    <s v="WD"/>
    <s v="Normal"/>
    <n v="132000"/>
    <m/>
  </r>
  <r>
    <x v="1071"/>
    <n v="70"/>
    <s v="RM"/>
    <n v="60"/>
    <n v="9600"/>
    <s v="Pave"/>
    <s v="Grvl"/>
    <s v="Reg"/>
    <s v="Lvl"/>
    <s v="AllPub"/>
    <s v="Inside"/>
    <s v="Gtl"/>
    <s v="OldTown"/>
    <s v="Norm"/>
    <s v="Norm"/>
    <s v="1Fam"/>
    <x v="0"/>
    <x v="6"/>
    <n v="7"/>
    <n v="1910"/>
    <n v="2002"/>
    <s v="Gable"/>
    <s v="CompShg"/>
    <s v="Wd Sdng"/>
    <s v="Wd Shng"/>
    <s v="None"/>
    <n v="0"/>
    <s v="TA"/>
    <s v="Gd"/>
    <s v="BrkTil"/>
    <s v="Fa"/>
    <s v="Fa"/>
    <s v="No"/>
    <s v="Unf"/>
    <n v="0"/>
    <s v="Unf"/>
    <n v="0"/>
    <n v="264"/>
    <n v="264"/>
    <s v="GasA"/>
    <s v="Ex"/>
    <s v="Y"/>
    <s v="SBrkr"/>
    <n v="768"/>
    <n v="0.90628670000853617"/>
    <x v="1"/>
    <n v="664"/>
    <n v="0"/>
    <n v="1432"/>
    <n v="0"/>
    <n v="0"/>
    <n v="2"/>
    <n v="0"/>
    <n v="2"/>
    <n v="1"/>
    <s v="TA"/>
    <n v="7"/>
    <s v="Typ"/>
    <n v="0"/>
    <s v="NA"/>
    <s v="Detchd"/>
    <n v="1910"/>
    <s v="Unf"/>
    <n v="2"/>
    <n v="360"/>
    <s v="TA"/>
    <s v="Gd"/>
    <s v="Y"/>
    <n v="270"/>
    <n v="0"/>
    <n v="112"/>
    <n v="0"/>
    <n v="0"/>
    <n v="0"/>
    <s v="NA"/>
    <s v="GdPrv"/>
    <s v="NA"/>
    <n v="0"/>
    <n v="5"/>
    <n v="2007"/>
    <s v="WD"/>
    <s v="Abnorml"/>
    <n v="132000"/>
    <m/>
  </r>
  <r>
    <x v="1072"/>
    <n v="20"/>
    <s v="RL"/>
    <n v="70"/>
    <n v="7420"/>
    <s v="Pave"/>
    <s v="NA"/>
    <s v="Reg"/>
    <s v="Lvl"/>
    <s v="AllPub"/>
    <s v="Inside"/>
    <s v="Gtl"/>
    <s v="Sawyer"/>
    <s v="Norm"/>
    <s v="Norm"/>
    <s v="1Fam"/>
    <x v="1"/>
    <x v="6"/>
    <n v="5"/>
    <n v="1962"/>
    <n v="1962"/>
    <s v="Hip"/>
    <s v="CompShg"/>
    <s v="MetalSd"/>
    <s v="MetalSd"/>
    <s v="None"/>
    <n v="0"/>
    <s v="TA"/>
    <s v="TA"/>
    <s v="CBlock"/>
    <s v="TA"/>
    <s v="TA"/>
    <s v="No"/>
    <s v="Rec"/>
    <n v="417"/>
    <s v="Unf"/>
    <n v="0"/>
    <n v="640"/>
    <n v="1057"/>
    <s v="GasA"/>
    <s v="TA"/>
    <s v="Y"/>
    <s v="SBrkr"/>
    <n v="1057"/>
    <n v="0.35981287409756557"/>
    <x v="1"/>
    <n v="0"/>
    <n v="0"/>
    <n v="1057"/>
    <n v="0"/>
    <n v="0"/>
    <n v="1"/>
    <n v="0"/>
    <n v="3"/>
    <n v="1"/>
    <s v="TA"/>
    <n v="6"/>
    <s v="Typ"/>
    <n v="0"/>
    <s v="NA"/>
    <s v="Detchd"/>
    <n v="1977"/>
    <s v="Fin"/>
    <n v="2"/>
    <n v="576"/>
    <s v="TA"/>
    <s v="TA"/>
    <s v="Y"/>
    <n v="0"/>
    <n v="0"/>
    <n v="0"/>
    <n v="0"/>
    <n v="0"/>
    <n v="0"/>
    <s v="NA"/>
    <s v="NA"/>
    <s v="NA"/>
    <n v="0"/>
    <n v="4"/>
    <n v="2007"/>
    <s v="WD"/>
    <s v="Normal"/>
    <n v="132000"/>
    <m/>
  </r>
  <r>
    <x v="1073"/>
    <n v="50"/>
    <s v="RM"/>
    <n v="81"/>
    <n v="12150"/>
    <s v="Pave"/>
    <s v="Grvl"/>
    <s v="Reg"/>
    <s v="Lvl"/>
    <s v="AllPub"/>
    <s v="Inside"/>
    <s v="Gtl"/>
    <s v="OldTown"/>
    <s v="Norm"/>
    <s v="Norm"/>
    <s v="1Fam"/>
    <x v="3"/>
    <x v="6"/>
    <n v="5"/>
    <n v="1954"/>
    <n v="1954"/>
    <s v="Gable"/>
    <s v="CompShg"/>
    <s v="MetalSd"/>
    <s v="MetalSd"/>
    <s v="BrkFace"/>
    <n v="335"/>
    <s v="TA"/>
    <s v="TA"/>
    <s v="BrkTil"/>
    <s v="TA"/>
    <s v="TA"/>
    <s v="No"/>
    <s v="Unf"/>
    <n v="0"/>
    <s v="Unf"/>
    <n v="0"/>
    <n v="1050"/>
    <n v="1050"/>
    <s v="GasA"/>
    <s v="Ex"/>
    <s v="N"/>
    <s v="FuseF"/>
    <n v="1050"/>
    <n v="0.19685036183554805"/>
    <x v="1"/>
    <n v="745"/>
    <n v="0"/>
    <n v="1795"/>
    <n v="0"/>
    <n v="0"/>
    <n v="2"/>
    <n v="0"/>
    <n v="4"/>
    <n v="1"/>
    <s v="TA"/>
    <n v="7"/>
    <s v="Typ"/>
    <n v="0"/>
    <s v="NA"/>
    <s v="Attchd"/>
    <n v="1954"/>
    <s v="Unf"/>
    <n v="1"/>
    <n v="352"/>
    <s v="Fa"/>
    <s v="TA"/>
    <s v="Y"/>
    <n v="0"/>
    <n v="0"/>
    <n v="0"/>
    <n v="0"/>
    <n v="0"/>
    <n v="0"/>
    <s v="NA"/>
    <s v="NA"/>
    <s v="NA"/>
    <n v="0"/>
    <n v="11"/>
    <n v="2008"/>
    <s v="WD"/>
    <s v="Normal"/>
    <n v="131500"/>
    <m/>
  </r>
  <r>
    <x v="1074"/>
    <n v="120"/>
    <s v="RM"/>
    <n v="36"/>
    <n v="4435"/>
    <s v="Pave"/>
    <s v="NA"/>
    <s v="Reg"/>
    <s v="Lvl"/>
    <s v="AllPub"/>
    <s v="Inside"/>
    <s v="Gtl"/>
    <s v="CollgCr"/>
    <s v="Norm"/>
    <s v="Norm"/>
    <s v="TwnhsE"/>
    <x v="1"/>
    <x v="4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59"/>
    <s v="Unf"/>
    <n v="0"/>
    <n v="189"/>
    <n v="848"/>
    <s v="GasA"/>
    <s v="Ex"/>
    <s v="Y"/>
    <s v="SBrkr"/>
    <n v="848"/>
    <n v="0.58098904185428857"/>
    <x v="1"/>
    <n v="0"/>
    <n v="0"/>
    <n v="848"/>
    <n v="1"/>
    <n v="0"/>
    <n v="1"/>
    <n v="0"/>
    <n v="1"/>
    <n v="1"/>
    <s v="Gd"/>
    <n v="3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11"/>
    <n v="2007"/>
    <s v="WD"/>
    <s v="Normal"/>
    <n v="131500"/>
    <m/>
  </r>
  <r>
    <x v="1075"/>
    <n v="190"/>
    <s v="RL"/>
    <n v="75"/>
    <n v="11625"/>
    <s v="Pave"/>
    <s v="NA"/>
    <s v="Reg"/>
    <s v="Lvl"/>
    <s v="AllPub"/>
    <s v="Inside"/>
    <s v="Gtl"/>
    <s v="Sawyer"/>
    <s v="Norm"/>
    <s v="Norm"/>
    <s v="2fmCon"/>
    <x v="1"/>
    <x v="6"/>
    <n v="4"/>
    <n v="1965"/>
    <n v="1965"/>
    <s v="Hip"/>
    <s v="CompShg"/>
    <s v="Plywood"/>
    <s v="HdBoard"/>
    <s v="None"/>
    <n v="0"/>
    <s v="TA"/>
    <s v="TA"/>
    <s v="PConc"/>
    <s v="TA"/>
    <s v="TA"/>
    <s v="Mn"/>
    <s v="BLQ"/>
    <n v="841"/>
    <s v="Unf"/>
    <n v="0"/>
    <n v="198"/>
    <n v="1039"/>
    <s v="GasA"/>
    <s v="Ex"/>
    <s v="Y"/>
    <s v="SBrkr"/>
    <n v="1039"/>
    <n v="1.0176758814392506E-2"/>
    <x v="1"/>
    <n v="0"/>
    <n v="0"/>
    <n v="1039"/>
    <n v="1"/>
    <n v="0"/>
    <n v="1"/>
    <n v="1"/>
    <n v="3"/>
    <n v="1"/>
    <s v="TA"/>
    <n v="6"/>
    <s v="Typ"/>
    <n v="0"/>
    <s v="NA"/>
    <s v="Attchd"/>
    <n v="1965"/>
    <s v="Unf"/>
    <n v="2"/>
    <n v="504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31500"/>
    <m/>
  </r>
  <r>
    <x v="1076"/>
    <n v="20"/>
    <s v="RL"/>
    <n v="80"/>
    <n v="10000"/>
    <s v="Pave"/>
    <s v="NA"/>
    <s v="Reg"/>
    <s v="Lvl"/>
    <s v="AllPub"/>
    <s v="Corner"/>
    <s v="Gtl"/>
    <s v="Sawyer"/>
    <s v="Feedr"/>
    <s v="Norm"/>
    <s v="1Fam"/>
    <x v="1"/>
    <x v="6"/>
    <n v="6"/>
    <n v="1961"/>
    <n v="1983"/>
    <s v="Hip"/>
    <s v="CompShg"/>
    <s v="HdBoard"/>
    <s v="HdBoard"/>
    <s v="None"/>
    <n v="0"/>
    <s v="TA"/>
    <s v="TA"/>
    <s v="CBlock"/>
    <s v="TA"/>
    <s v="TA"/>
    <s v="No"/>
    <s v="BLQ"/>
    <n v="594"/>
    <s v="Unf"/>
    <n v="0"/>
    <n v="270"/>
    <n v="864"/>
    <s v="GasA"/>
    <s v="Ex"/>
    <s v="Y"/>
    <s v="SBrkr"/>
    <n v="1144"/>
    <n v="0.41724838889073379"/>
    <x v="0"/>
    <n v="0"/>
    <n v="0"/>
    <n v="1144"/>
    <n v="1"/>
    <n v="0"/>
    <n v="1"/>
    <n v="0"/>
    <n v="3"/>
    <n v="1"/>
    <s v="TA"/>
    <n v="6"/>
    <s v="Typ"/>
    <n v="1"/>
    <s v="TA"/>
    <s v="Attchd"/>
    <n v="1961"/>
    <s v="RFn"/>
    <n v="1"/>
    <n v="264"/>
    <s v="TA"/>
    <s v="TA"/>
    <s v="Y"/>
    <n v="165"/>
    <n v="0"/>
    <n v="0"/>
    <n v="0"/>
    <n v="0"/>
    <n v="0"/>
    <s v="NA"/>
    <s v="GdWo"/>
    <s v="Shed"/>
    <n v="400"/>
    <n v="3"/>
    <n v="2009"/>
    <s v="WD"/>
    <s v="Normal"/>
    <n v="131400"/>
    <m/>
  </r>
  <r>
    <x v="1077"/>
    <n v="50"/>
    <s v="RL"/>
    <n v="60"/>
    <n v="11409"/>
    <s v="Pave"/>
    <s v="NA"/>
    <s v="Reg"/>
    <s v="Lvl"/>
    <s v="AllPub"/>
    <s v="Inside"/>
    <s v="Gtl"/>
    <s v="Edwards"/>
    <s v="Norm"/>
    <s v="Norm"/>
    <s v="1Fam"/>
    <x v="3"/>
    <x v="6"/>
    <n v="4"/>
    <n v="1949"/>
    <n v="2008"/>
    <s v="Gable"/>
    <s v="CompShg"/>
    <s v="Wd Sdng"/>
    <s v="Wd Sdng"/>
    <s v="None"/>
    <n v="0"/>
    <s v="TA"/>
    <s v="TA"/>
    <s v="CBlock"/>
    <s v="TA"/>
    <s v="TA"/>
    <s v="No"/>
    <s v="LwQ"/>
    <n v="292"/>
    <s v="Unf"/>
    <n v="0"/>
    <n v="476"/>
    <n v="768"/>
    <s v="GasA"/>
    <s v="Gd"/>
    <s v="Y"/>
    <s v="SBrkr"/>
    <n v="1148"/>
    <n v="0.92069269302685453"/>
    <x v="0"/>
    <n v="568"/>
    <n v="0"/>
    <n v="1716"/>
    <n v="0"/>
    <n v="0"/>
    <n v="1"/>
    <n v="1"/>
    <n v="3"/>
    <n v="1"/>
    <s v="TA"/>
    <n v="8"/>
    <s v="Min2"/>
    <n v="1"/>
    <s v="Gd"/>
    <s v="Attchd"/>
    <n v="1949"/>
    <s v="Unf"/>
    <n v="1"/>
    <n v="281"/>
    <s v="TA"/>
    <s v="TA"/>
    <s v="Y"/>
    <n v="0"/>
    <n v="0"/>
    <n v="0"/>
    <n v="0"/>
    <n v="160"/>
    <n v="0"/>
    <s v="NA"/>
    <s v="NA"/>
    <s v="NA"/>
    <n v="0"/>
    <n v="1"/>
    <n v="2009"/>
    <s v="WD"/>
    <s v="Normal"/>
    <n v="131000"/>
    <m/>
  </r>
  <r>
    <x v="1078"/>
    <n v="20"/>
    <s v="RL"/>
    <s v="NA"/>
    <n v="8885"/>
    <s v="Pave"/>
    <s v="NA"/>
    <s v="IR1"/>
    <s v="Low"/>
    <s v="AllPub"/>
    <s v="Inside"/>
    <s v="Mod"/>
    <s v="Mitchel"/>
    <s v="Norm"/>
    <s v="Norm"/>
    <s v="1Fam"/>
    <x v="1"/>
    <x v="6"/>
    <n v="5"/>
    <n v="1983"/>
    <n v="1983"/>
    <s v="Gable"/>
    <s v="CompShg"/>
    <s v="HdBoard"/>
    <s v="HdBoard"/>
    <s v="None"/>
    <n v="0"/>
    <s v="TA"/>
    <s v="TA"/>
    <s v="CBlock"/>
    <s v="Gd"/>
    <s v="TA"/>
    <s v="Av"/>
    <s v="BLQ"/>
    <n v="301"/>
    <s v="ALQ"/>
    <n v="324"/>
    <n v="239"/>
    <n v="864"/>
    <s v="GasA"/>
    <s v="TA"/>
    <s v="Y"/>
    <s v="SBrkr"/>
    <n v="902"/>
    <n v="0.94182543571545496"/>
    <x v="1"/>
    <n v="0"/>
    <n v="0"/>
    <n v="902"/>
    <n v="1"/>
    <n v="0"/>
    <n v="1"/>
    <n v="0"/>
    <n v="2"/>
    <n v="1"/>
    <s v="TA"/>
    <n v="5"/>
    <s v="Typ"/>
    <n v="0"/>
    <s v="NA"/>
    <s v="Attchd"/>
    <n v="1983"/>
    <s v="Unf"/>
    <n v="2"/>
    <n v="484"/>
    <s v="TA"/>
    <s v="TA"/>
    <s v="Y"/>
    <n v="164"/>
    <n v="0"/>
    <n v="0"/>
    <n v="0"/>
    <n v="0"/>
    <n v="0"/>
    <s v="NA"/>
    <s v="MnPrv"/>
    <s v="NA"/>
    <n v="0"/>
    <n v="6"/>
    <n v="2006"/>
    <s v="WD"/>
    <s v="Normal"/>
    <n v="131000"/>
    <m/>
  </r>
  <r>
    <x v="1079"/>
    <n v="50"/>
    <s v="RM"/>
    <n v="60"/>
    <n v="6000"/>
    <s v="Pave"/>
    <s v="NA"/>
    <s v="Reg"/>
    <s v="Lvl"/>
    <s v="AllPub"/>
    <s v="Inside"/>
    <s v="Gtl"/>
    <s v="BrkSide"/>
    <s v="Norm"/>
    <s v="Norm"/>
    <s v="1Fam"/>
    <x v="3"/>
    <x v="4"/>
    <n v="6"/>
    <n v="1941"/>
    <n v="1950"/>
    <s v="Gable"/>
    <s v="CompShg"/>
    <s v="Wd Sdng"/>
    <s v="Wd Sdng"/>
    <s v="None"/>
    <n v="0"/>
    <s v="TA"/>
    <s v="Gd"/>
    <s v="BrkTil"/>
    <s v="TA"/>
    <s v="Gd"/>
    <s v="No"/>
    <s v="ALQ"/>
    <n v="375"/>
    <s v="Unf"/>
    <n v="0"/>
    <n v="360"/>
    <n v="735"/>
    <s v="GasA"/>
    <s v="Ex"/>
    <s v="Y"/>
    <s v="SBrkr"/>
    <n v="869"/>
    <n v="0.65862874615344003"/>
    <x v="1"/>
    <n v="349"/>
    <n v="0"/>
    <n v="1218"/>
    <n v="0"/>
    <n v="1"/>
    <n v="1"/>
    <n v="0"/>
    <n v="3"/>
    <n v="1"/>
    <s v="TA"/>
    <n v="6"/>
    <s v="Typ"/>
    <n v="1"/>
    <s v="Gd"/>
    <s v="Detchd"/>
    <n v="2003"/>
    <s v="Unf"/>
    <n v="2"/>
    <n v="440"/>
    <s v="TA"/>
    <s v="TA"/>
    <s v="Y"/>
    <n v="0"/>
    <n v="0"/>
    <n v="0"/>
    <n v="0"/>
    <n v="0"/>
    <n v="0"/>
    <s v="NA"/>
    <s v="NA"/>
    <s v="NA"/>
    <n v="0"/>
    <n v="3"/>
    <n v="2007"/>
    <s v="WD"/>
    <s v="Normal"/>
    <n v="131000"/>
    <m/>
  </r>
  <r>
    <x v="1080"/>
    <n v="60"/>
    <s v="RL"/>
    <s v="NA"/>
    <n v="13517"/>
    <s v="Pave"/>
    <s v="NA"/>
    <s v="IR1"/>
    <s v="Lvl"/>
    <s v="AllPub"/>
    <s v="CulDSac"/>
    <s v="Gtl"/>
    <s v="Sawyer"/>
    <s v="RRAe"/>
    <s v="Norm"/>
    <s v="1Fam"/>
    <x v="0"/>
    <x v="4"/>
    <n v="8"/>
    <n v="1976"/>
    <n v="2005"/>
    <s v="Gable"/>
    <s v="CompShg"/>
    <s v="HdBoard"/>
    <s v="Plywood"/>
    <s v="BrkFace"/>
    <n v="289"/>
    <s v="Gd"/>
    <s v="TA"/>
    <s v="CBlock"/>
    <s v="TA"/>
    <s v="TA"/>
    <s v="No"/>
    <s v="GLQ"/>
    <n v="533"/>
    <s v="Unf"/>
    <n v="0"/>
    <n v="192"/>
    <n v="725"/>
    <s v="GasA"/>
    <s v="Ex"/>
    <s v="Y"/>
    <s v="SBrkr"/>
    <n v="725"/>
    <n v="0.31779536069039804"/>
    <x v="1"/>
    <n v="754"/>
    <n v="0"/>
    <n v="1479"/>
    <n v="0"/>
    <n v="0"/>
    <n v="2"/>
    <n v="1"/>
    <n v="3"/>
    <n v="1"/>
    <s v="Gd"/>
    <n v="6"/>
    <s v="Typ"/>
    <n v="0"/>
    <s v="NA"/>
    <s v="Attchd"/>
    <n v="1976"/>
    <s v="RFn"/>
    <n v="2"/>
    <n v="475"/>
    <s v="TA"/>
    <s v="TA"/>
    <s v="Y"/>
    <n v="0"/>
    <n v="44"/>
    <n v="0"/>
    <n v="0"/>
    <n v="0"/>
    <n v="0"/>
    <s v="NA"/>
    <s v="NA"/>
    <s v="NA"/>
    <n v="0"/>
    <n v="3"/>
    <n v="2010"/>
    <s v="WD"/>
    <s v="Normal"/>
    <n v="130500"/>
    <m/>
  </r>
  <r>
    <x v="1081"/>
    <n v="50"/>
    <s v="RL"/>
    <n v="70"/>
    <n v="11767"/>
    <s v="Pave"/>
    <s v="NA"/>
    <s v="Reg"/>
    <s v="Lvl"/>
    <s v="AllPub"/>
    <s v="Inside"/>
    <s v="Gtl"/>
    <s v="Edwards"/>
    <s v="Norm"/>
    <s v="Norm"/>
    <s v="1Fam"/>
    <x v="3"/>
    <x v="6"/>
    <n v="6"/>
    <n v="1946"/>
    <n v="1995"/>
    <s v="Gable"/>
    <s v="CompShg"/>
    <s v="MetalSd"/>
    <s v="MetalSd"/>
    <s v="None"/>
    <n v="0"/>
    <s v="TA"/>
    <s v="TA"/>
    <s v="CBlock"/>
    <s v="TA"/>
    <s v="TA"/>
    <s v="No"/>
    <s v="BLQ"/>
    <n v="352"/>
    <s v="Unf"/>
    <n v="0"/>
    <n v="416"/>
    <n v="768"/>
    <s v="GasA"/>
    <s v="Ex"/>
    <s v="Y"/>
    <s v="SBrkr"/>
    <n v="768"/>
    <n v="0.99757185762222989"/>
    <x v="1"/>
    <n v="432"/>
    <n v="0"/>
    <n v="1200"/>
    <n v="0"/>
    <n v="0"/>
    <n v="1"/>
    <n v="0"/>
    <n v="3"/>
    <n v="1"/>
    <s v="TA"/>
    <n v="6"/>
    <s v="Typ"/>
    <n v="0"/>
    <s v="NA"/>
    <s v="Detchd"/>
    <n v="1946"/>
    <s v="Unf"/>
    <n v="1"/>
    <n v="240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30500"/>
    <m/>
  </r>
  <r>
    <x v="1082"/>
    <n v="20"/>
    <s v="RL"/>
    <n v="60"/>
    <n v="6600"/>
    <s v="Pave"/>
    <s v="NA"/>
    <s v="Reg"/>
    <s v="Lvl"/>
    <s v="AllPub"/>
    <s v="Inside"/>
    <s v="Gtl"/>
    <s v="Mitchel"/>
    <s v="Norm"/>
    <s v="Norm"/>
    <s v="1Fam"/>
    <x v="1"/>
    <x v="6"/>
    <n v="9"/>
    <n v="1982"/>
    <n v="2008"/>
    <s v="Gable"/>
    <s v="CompShg"/>
    <s v="VinylSd"/>
    <s v="VinylSd"/>
    <s v="None"/>
    <n v="0"/>
    <s v="Gd"/>
    <s v="Gd"/>
    <s v="CBlock"/>
    <s v="TA"/>
    <s v="TA"/>
    <s v="No"/>
    <s v="ALQ"/>
    <n v="641"/>
    <s v="Unf"/>
    <n v="0"/>
    <n v="175"/>
    <n v="816"/>
    <s v="GasA"/>
    <s v="Ex"/>
    <s v="Y"/>
    <s v="SBrkr"/>
    <n v="816"/>
    <n v="0.58115855573398023"/>
    <x v="1"/>
    <n v="0"/>
    <n v="0"/>
    <n v="816"/>
    <n v="0"/>
    <n v="1"/>
    <n v="1"/>
    <n v="0"/>
    <n v="3"/>
    <n v="1"/>
    <s v="Gd"/>
    <n v="5"/>
    <s v="Typ"/>
    <n v="1"/>
    <s v="Ex"/>
    <s v="Attchd"/>
    <n v="1982"/>
    <s v="Unf"/>
    <n v="1"/>
    <n v="264"/>
    <s v="TA"/>
    <s v="TA"/>
    <s v="Y"/>
    <n v="0"/>
    <n v="0"/>
    <n v="0"/>
    <n v="0"/>
    <n v="0"/>
    <n v="0"/>
    <s v="NA"/>
    <s v="MnPrv"/>
    <s v="NA"/>
    <n v="0"/>
    <n v="10"/>
    <n v="2008"/>
    <s v="WD"/>
    <s v="Normal"/>
    <n v="130500"/>
    <m/>
  </r>
  <r>
    <x v="1083"/>
    <n v="20"/>
    <s v="RL"/>
    <s v="NA"/>
    <n v="9200"/>
    <s v="Pave"/>
    <s v="NA"/>
    <s v="IR1"/>
    <s v="Lvl"/>
    <s v="AllPub"/>
    <s v="CulDSac"/>
    <s v="Gtl"/>
    <s v="CollgCr"/>
    <s v="Norm"/>
    <s v="Norm"/>
    <s v="1Fam"/>
    <x v="1"/>
    <x v="6"/>
    <n v="6"/>
    <n v="1975"/>
    <n v="1980"/>
    <s v="Hip"/>
    <s v="CompShg"/>
    <s v="VinylSd"/>
    <s v="VinylSd"/>
    <s v="None"/>
    <n v="0"/>
    <s v="TA"/>
    <s v="TA"/>
    <s v="CBlock"/>
    <s v="Gd"/>
    <s v="TA"/>
    <s v="Av"/>
    <s v="LwQ"/>
    <n v="280"/>
    <s v="BLQ"/>
    <n v="491"/>
    <n v="167"/>
    <n v="938"/>
    <s v="GasA"/>
    <s v="TA"/>
    <s v="Y"/>
    <s v="SBrkr"/>
    <n v="938"/>
    <n v="3.8913865640563317E-2"/>
    <x v="1"/>
    <n v="0"/>
    <n v="0"/>
    <n v="938"/>
    <n v="1"/>
    <n v="0"/>
    <n v="1"/>
    <n v="0"/>
    <n v="3"/>
    <n v="1"/>
    <s v="TA"/>
    <n v="5"/>
    <s v="Typ"/>
    <n v="0"/>
    <s v="NA"/>
    <s v="Detchd"/>
    <n v="1977"/>
    <s v="Unf"/>
    <n v="1"/>
    <n v="308"/>
    <s v="TA"/>
    <s v="TA"/>
    <s v="Y"/>
    <n v="145"/>
    <n v="0"/>
    <n v="0"/>
    <n v="0"/>
    <n v="0"/>
    <n v="0"/>
    <s v="NA"/>
    <s v="MnPrv"/>
    <s v="NA"/>
    <n v="0"/>
    <n v="7"/>
    <n v="2008"/>
    <s v="WD"/>
    <s v="Normal"/>
    <n v="130250"/>
    <m/>
  </r>
  <r>
    <x v="1084"/>
    <n v="80"/>
    <s v="RL"/>
    <n v="60"/>
    <n v="7134"/>
    <s v="Pave"/>
    <s v="NA"/>
    <s v="Reg"/>
    <s v="Bnk"/>
    <s v="AllPub"/>
    <s v="Inside"/>
    <s v="Mod"/>
    <s v="NAmes"/>
    <s v="Norm"/>
    <s v="Norm"/>
    <s v="1Fam"/>
    <x v="4"/>
    <x v="6"/>
    <n v="5"/>
    <n v="1955"/>
    <n v="1955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0"/>
    <n v="384"/>
    <s v="GasA"/>
    <s v="TA"/>
    <s v="Y"/>
    <s v="SBrkr"/>
    <n v="1360"/>
    <n v="5.0487723690059938E-2"/>
    <x v="0"/>
    <n v="0"/>
    <n v="0"/>
    <n v="1360"/>
    <n v="0"/>
    <n v="0"/>
    <n v="1"/>
    <n v="0"/>
    <n v="3"/>
    <n v="1"/>
    <s v="TA"/>
    <n v="6"/>
    <s v="Min1"/>
    <n v="1"/>
    <s v="TA"/>
    <s v="Detchd"/>
    <n v="1962"/>
    <s v="Unf"/>
    <n v="2"/>
    <n v="572"/>
    <s v="TA"/>
    <s v="TA"/>
    <s v="Y"/>
    <n v="0"/>
    <n v="50"/>
    <n v="0"/>
    <n v="0"/>
    <n v="0"/>
    <n v="0"/>
    <s v="NA"/>
    <s v="MnPrv"/>
    <s v="NA"/>
    <n v="0"/>
    <n v="2"/>
    <n v="2007"/>
    <s v="WD"/>
    <s v="Normal"/>
    <n v="130000"/>
    <m/>
  </r>
  <r>
    <x v="1085"/>
    <n v="160"/>
    <s v="RM"/>
    <n v="24"/>
    <n v="2522"/>
    <s v="Pave"/>
    <s v="NA"/>
    <s v="Reg"/>
    <s v="Lvl"/>
    <s v="AllPub"/>
    <s v="Inside"/>
    <s v="Gtl"/>
    <s v="Edwards"/>
    <s v="Norm"/>
    <s v="Norm"/>
    <s v="Twnhs"/>
    <x v="0"/>
    <x v="4"/>
    <n v="5"/>
    <n v="2004"/>
    <n v="2006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0.15543191091783504"/>
    <x v="1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n v="130000"/>
    <m/>
  </r>
  <r>
    <x v="1086"/>
    <n v="160"/>
    <s v="RM"/>
    <n v="24"/>
    <n v="2522"/>
    <s v="Pave"/>
    <s v="NA"/>
    <s v="Reg"/>
    <s v="Lvl"/>
    <s v="AllPub"/>
    <s v="Inside"/>
    <s v="Gtl"/>
    <s v="Edwards"/>
    <s v="Norm"/>
    <s v="Norm"/>
    <s v="Twnhs"/>
    <x v="0"/>
    <x v="3"/>
    <n v="5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0.70543188505707688"/>
    <x v="1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5"/>
    <n v="2006"/>
    <s v="WD"/>
    <s v="Normal"/>
    <n v="130000"/>
    <m/>
  </r>
  <r>
    <x v="1087"/>
    <n v="50"/>
    <s v="RM"/>
    <n v="50"/>
    <n v="5500"/>
    <s v="Pave"/>
    <s v="NA"/>
    <s v="Reg"/>
    <s v="Lvl"/>
    <s v="AllPub"/>
    <s v="Corner"/>
    <s v="Gtl"/>
    <s v="OldTown"/>
    <s v="Norm"/>
    <s v="Norm"/>
    <s v="1Fam"/>
    <x v="3"/>
    <x v="6"/>
    <n v="7"/>
    <n v="1929"/>
    <n v="2001"/>
    <s v="Gable"/>
    <s v="CompShg"/>
    <s v="Wd Sdng"/>
    <s v="Wd Sdng"/>
    <s v="None"/>
    <n v="0"/>
    <s v="TA"/>
    <s v="TA"/>
    <s v="BrkTil"/>
    <s v="TA"/>
    <s v="TA"/>
    <s v="No"/>
    <s v="LwQ"/>
    <n v="234"/>
    <s v="ALQ"/>
    <n v="692"/>
    <n v="0"/>
    <n v="926"/>
    <s v="GasA"/>
    <s v="TA"/>
    <s v="Y"/>
    <s v="SBrkr"/>
    <n v="926"/>
    <n v="0.3792776145779021"/>
    <x v="1"/>
    <n v="0"/>
    <n v="390"/>
    <n v="1316"/>
    <n v="1"/>
    <n v="0"/>
    <n v="1"/>
    <n v="0"/>
    <n v="3"/>
    <n v="1"/>
    <s v="TA"/>
    <n v="6"/>
    <s v="Typ"/>
    <n v="0"/>
    <s v="NA"/>
    <s v="Detchd"/>
    <n v="1974"/>
    <s v="Unf"/>
    <n v="2"/>
    <n v="484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30000"/>
    <m/>
  </r>
  <r>
    <x v="1088"/>
    <n v="80"/>
    <s v="RL"/>
    <n v="92"/>
    <n v="6930"/>
    <s v="Pave"/>
    <s v="NA"/>
    <s v="IR1"/>
    <s v="Lvl"/>
    <s v="AllPub"/>
    <s v="Inside"/>
    <s v="Gtl"/>
    <s v="ClearCr"/>
    <s v="Norm"/>
    <s v="Norm"/>
    <s v="1Fam"/>
    <x v="4"/>
    <x v="6"/>
    <n v="4"/>
    <n v="1958"/>
    <n v="1958"/>
    <s v="Hip"/>
    <s v="CompShg"/>
    <s v="Wd Sdng"/>
    <s v="ImStucc"/>
    <s v="BrkFace"/>
    <n v="120"/>
    <s v="TA"/>
    <s v="TA"/>
    <s v="CBlock"/>
    <s v="TA"/>
    <s v="TA"/>
    <s v="Av"/>
    <s v="BLQ"/>
    <n v="300"/>
    <s v="Rec"/>
    <n v="294"/>
    <n v="468"/>
    <n v="1062"/>
    <s v="GasA"/>
    <s v="Ex"/>
    <s v="Y"/>
    <s v="FuseF"/>
    <n v="1352"/>
    <n v="0.4781278333948964"/>
    <x v="0"/>
    <n v="0"/>
    <n v="0"/>
    <n v="1352"/>
    <n v="0"/>
    <n v="1"/>
    <n v="1"/>
    <n v="0"/>
    <n v="3"/>
    <n v="1"/>
    <s v="Gd"/>
    <n v="6"/>
    <s v="Min2"/>
    <n v="0"/>
    <s v="NA"/>
    <s v="BuiltIn"/>
    <n v="1958"/>
    <s v="Unf"/>
    <n v="1"/>
    <n v="288"/>
    <s v="TA"/>
    <s v="TA"/>
    <s v="Y"/>
    <n v="168"/>
    <n v="0"/>
    <n v="294"/>
    <n v="0"/>
    <n v="0"/>
    <n v="0"/>
    <s v="NA"/>
    <s v="NA"/>
    <s v="NA"/>
    <n v="0"/>
    <n v="7"/>
    <n v="2006"/>
    <s v="WD"/>
    <s v="Abnorml"/>
    <n v="130000"/>
    <m/>
  </r>
  <r>
    <x v="1089"/>
    <n v="20"/>
    <s v="RL"/>
    <n v="65"/>
    <n v="7800"/>
    <s v="Pave"/>
    <s v="NA"/>
    <s v="Reg"/>
    <s v="Lvl"/>
    <s v="AllPub"/>
    <s v="Inside"/>
    <s v="Gtl"/>
    <s v="Sawyer"/>
    <s v="Norm"/>
    <s v="Norm"/>
    <s v="1Fam"/>
    <x v="1"/>
    <x v="6"/>
    <n v="7"/>
    <n v="1967"/>
    <n v="2004"/>
    <s v="Hip"/>
    <s v="CompShg"/>
    <s v="HdBoard"/>
    <s v="HdBoard"/>
    <s v="BrkFace"/>
    <n v="89"/>
    <s v="TA"/>
    <s v="TA"/>
    <s v="PConc"/>
    <s v="TA"/>
    <s v="TA"/>
    <s v="No"/>
    <s v="ALQ"/>
    <n v="450"/>
    <s v="Unf"/>
    <n v="0"/>
    <n v="414"/>
    <n v="864"/>
    <s v="GasA"/>
    <s v="Ex"/>
    <s v="Y"/>
    <s v="SBrkr"/>
    <n v="899"/>
    <n v="0.92097923094081002"/>
    <x v="1"/>
    <n v="0"/>
    <n v="0"/>
    <n v="899"/>
    <n v="0"/>
    <n v="0"/>
    <n v="1"/>
    <n v="0"/>
    <n v="3"/>
    <n v="1"/>
    <s v="Gd"/>
    <n v="5"/>
    <s v="Typ"/>
    <n v="0"/>
    <s v="NA"/>
    <s v="Attchd"/>
    <n v="1967"/>
    <s v="Fin"/>
    <n v="1"/>
    <n v="288"/>
    <s v="TA"/>
    <s v="TA"/>
    <s v="Y"/>
    <n v="64"/>
    <n v="0"/>
    <n v="0"/>
    <n v="0"/>
    <n v="0"/>
    <n v="0"/>
    <s v="NA"/>
    <s v="MnPrv"/>
    <s v="NA"/>
    <n v="0"/>
    <n v="6"/>
    <n v="2009"/>
    <s v="WD"/>
    <s v="Normal"/>
    <n v="130000"/>
    <m/>
  </r>
  <r>
    <x v="1090"/>
    <n v="30"/>
    <s v="RL"/>
    <n v="55"/>
    <n v="10267"/>
    <s v="Pave"/>
    <s v="NA"/>
    <s v="Reg"/>
    <s v="Lvl"/>
    <s v="AllPub"/>
    <s v="Inside"/>
    <s v="Gtl"/>
    <s v="BrkSide"/>
    <s v="RRAn"/>
    <s v="Norm"/>
    <s v="1Fam"/>
    <x v="1"/>
    <x v="4"/>
    <n v="7"/>
    <n v="1918"/>
    <n v="2000"/>
    <s v="Gable"/>
    <s v="CompShg"/>
    <s v="Stucco"/>
    <s v="Wd Shng"/>
    <s v="None"/>
    <n v="0"/>
    <s v="TA"/>
    <s v="Gd"/>
    <s v="BrkTil"/>
    <s v="TA"/>
    <s v="Gd"/>
    <s v="Mn"/>
    <s v="Rec"/>
    <n v="210"/>
    <s v="ALQ"/>
    <n v="606"/>
    <n v="0"/>
    <n v="816"/>
    <s v="GasA"/>
    <s v="Ex"/>
    <s v="Y"/>
    <s v="SBrkr"/>
    <n v="838"/>
    <n v="0.26110794775765622"/>
    <x v="1"/>
    <n v="0"/>
    <n v="0"/>
    <n v="838"/>
    <n v="1"/>
    <n v="0"/>
    <n v="1"/>
    <n v="0"/>
    <n v="2"/>
    <n v="1"/>
    <s v="Fa"/>
    <n v="5"/>
    <s v="Typ"/>
    <n v="0"/>
    <s v="NA"/>
    <s v="Detchd"/>
    <n v="1961"/>
    <s v="Fin"/>
    <n v="1"/>
    <n v="275"/>
    <s v="TA"/>
    <s v="TA"/>
    <s v="N"/>
    <n v="0"/>
    <n v="0"/>
    <n v="112"/>
    <n v="0"/>
    <n v="0"/>
    <n v="0"/>
    <s v="NA"/>
    <s v="MnWw"/>
    <s v="NA"/>
    <n v="0"/>
    <n v="5"/>
    <n v="2008"/>
    <s v="WD"/>
    <s v="Normal"/>
    <n v="130000"/>
    <m/>
  </r>
  <r>
    <x v="1091"/>
    <n v="20"/>
    <s v="RL"/>
    <n v="57"/>
    <n v="9764"/>
    <s v="Pave"/>
    <s v="NA"/>
    <s v="IR1"/>
    <s v="Lvl"/>
    <s v="AllPub"/>
    <s v="FR2"/>
    <s v="Gtl"/>
    <s v="Sawyer"/>
    <s v="Feedr"/>
    <s v="Norm"/>
    <s v="1Fam"/>
    <x v="1"/>
    <x v="6"/>
    <n v="7"/>
    <n v="1967"/>
    <n v="2003"/>
    <s v="Gable"/>
    <s v="CompShg"/>
    <s v="VinylSd"/>
    <s v="VinylSd"/>
    <s v="None"/>
    <n v="0"/>
    <s v="TA"/>
    <s v="TA"/>
    <s v="CBlock"/>
    <s v="TA"/>
    <s v="TA"/>
    <s v="No"/>
    <s v="BLQ"/>
    <n v="702"/>
    <s v="Unf"/>
    <n v="0"/>
    <n v="192"/>
    <n v="894"/>
    <s v="GasA"/>
    <s v="Ex"/>
    <s v="Y"/>
    <s v="SBrkr"/>
    <n v="894"/>
    <n v="0.15213914660478267"/>
    <x v="1"/>
    <n v="0"/>
    <n v="0"/>
    <n v="894"/>
    <n v="1"/>
    <n v="0"/>
    <n v="1"/>
    <n v="0"/>
    <n v="3"/>
    <n v="1"/>
    <s v="Gd"/>
    <n v="5"/>
    <s v="Typ"/>
    <n v="0"/>
    <s v="NA"/>
    <s v="Attchd"/>
    <n v="1967"/>
    <s v="RFn"/>
    <n v="2"/>
    <n v="450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30000"/>
    <m/>
  </r>
  <r>
    <x v="1092"/>
    <n v="70"/>
    <s v="RH"/>
    <n v="55"/>
    <n v="8525"/>
    <s v="Pave"/>
    <s v="NA"/>
    <s v="Reg"/>
    <s v="Bnk"/>
    <s v="AllPub"/>
    <s v="Inside"/>
    <s v="Gtl"/>
    <s v="SWISU"/>
    <s v="Norm"/>
    <s v="Norm"/>
    <s v="1Fam"/>
    <x v="0"/>
    <x v="6"/>
    <n v="6"/>
    <n v="1911"/>
    <n v="1950"/>
    <s v="Gable"/>
    <s v="CompShg"/>
    <s v="MetalSd"/>
    <s v="MetalSd"/>
    <s v="None"/>
    <n v="0"/>
    <s v="TA"/>
    <s v="TA"/>
    <s v="PConc"/>
    <s v="TA"/>
    <s v="TA"/>
    <s v="Av"/>
    <s v="Unf"/>
    <n v="0"/>
    <s v="Unf"/>
    <n v="0"/>
    <n v="940"/>
    <n v="940"/>
    <s v="GasA"/>
    <s v="TA"/>
    <s v="N"/>
    <s v="FuseA"/>
    <n v="1024"/>
    <n v="0.35298800256425633"/>
    <x v="1"/>
    <n v="940"/>
    <n v="0"/>
    <n v="1964"/>
    <n v="0"/>
    <n v="0"/>
    <n v="1"/>
    <n v="1"/>
    <n v="4"/>
    <n v="1"/>
    <s v="TA"/>
    <n v="7"/>
    <s v="Typ"/>
    <n v="0"/>
    <s v="NA"/>
    <s v="NA"/>
    <s v="NA"/>
    <s v="NA"/>
    <n v="0"/>
    <n v="0"/>
    <s v="NA"/>
    <s v="NA"/>
    <s v="N"/>
    <n v="0"/>
    <n v="192"/>
    <n v="0"/>
    <n v="0"/>
    <n v="0"/>
    <n v="0"/>
    <s v="NA"/>
    <s v="NA"/>
    <s v="NA"/>
    <n v="0"/>
    <n v="11"/>
    <n v="2008"/>
    <s v="WD"/>
    <s v="Abnorml"/>
    <n v="130000"/>
    <m/>
  </r>
  <r>
    <x v="1093"/>
    <n v="20"/>
    <s v="RL"/>
    <n v="62"/>
    <n v="9858"/>
    <s v="Pave"/>
    <s v="NA"/>
    <s v="Reg"/>
    <s v="Lvl"/>
    <s v="AllPub"/>
    <s v="Inside"/>
    <s v="Gtl"/>
    <s v="Mitchel"/>
    <s v="Norm"/>
    <s v="Norm"/>
    <s v="1Fam"/>
    <x v="1"/>
    <x v="6"/>
    <n v="6"/>
    <n v="1968"/>
    <n v="1968"/>
    <s v="Gable"/>
    <s v="CompShg"/>
    <s v="HdBoard"/>
    <s v="HdBoard"/>
    <s v="None"/>
    <n v="0"/>
    <s v="TA"/>
    <s v="TA"/>
    <s v="CBlock"/>
    <s v="TA"/>
    <s v="TA"/>
    <s v="No"/>
    <s v="BLQ"/>
    <n v="510"/>
    <s v="Unf"/>
    <n v="0"/>
    <n v="354"/>
    <n v="864"/>
    <s v="GasA"/>
    <s v="TA"/>
    <s v="Y"/>
    <s v="SBrkr"/>
    <n v="874"/>
    <n v="0.95513718423326355"/>
    <x v="1"/>
    <n v="0"/>
    <n v="0"/>
    <n v="874"/>
    <n v="1"/>
    <n v="0"/>
    <n v="1"/>
    <n v="0"/>
    <n v="3"/>
    <n v="1"/>
    <s v="TA"/>
    <n v="5"/>
    <s v="Typ"/>
    <n v="0"/>
    <s v="NA"/>
    <s v="Attchd"/>
    <n v="1968"/>
    <s v="RFn"/>
    <n v="1"/>
    <n v="288"/>
    <s v="TA"/>
    <s v="TA"/>
    <s v="Y"/>
    <n v="33"/>
    <n v="0"/>
    <n v="0"/>
    <n v="0"/>
    <n v="0"/>
    <n v="0"/>
    <s v="NA"/>
    <s v="GdWo"/>
    <s v="Shed"/>
    <n v="600"/>
    <n v="11"/>
    <n v="2009"/>
    <s v="WD"/>
    <s v="Normal"/>
    <n v="130000"/>
    <m/>
  </r>
  <r>
    <x v="1094"/>
    <n v="160"/>
    <s v="RM"/>
    <n v="32"/>
    <n v="3363"/>
    <s v="Pave"/>
    <s v="NA"/>
    <s v="Reg"/>
    <s v="Lvl"/>
    <s v="AllPub"/>
    <s v="Inside"/>
    <s v="Gtl"/>
    <s v="Edwards"/>
    <s v="Norm"/>
    <s v="Norm"/>
    <s v="TwnhsE"/>
    <x v="0"/>
    <x v="3"/>
    <n v="5"/>
    <n v="2004"/>
    <n v="2004"/>
    <s v="Gable"/>
    <s v="CompShg"/>
    <s v="VinylSd"/>
    <s v="VinylSd"/>
    <s v="Stone"/>
    <n v="117"/>
    <s v="Gd"/>
    <s v="TA"/>
    <s v="PConc"/>
    <s v="Gd"/>
    <s v="TA"/>
    <s v="No"/>
    <s v="Unf"/>
    <n v="0"/>
    <s v="Unf"/>
    <n v="0"/>
    <n v="976"/>
    <n v="976"/>
    <s v="GasA"/>
    <s v="Ex"/>
    <s v="Y"/>
    <s v="SBrkr"/>
    <n v="976"/>
    <n v="0.66727848748953822"/>
    <x v="1"/>
    <n v="732"/>
    <n v="0"/>
    <n v="1708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n v="130000"/>
    <m/>
  </r>
  <r>
    <x v="1095"/>
    <n v="50"/>
    <s v="RM"/>
    <n v="51"/>
    <n v="6120"/>
    <s v="Pave"/>
    <s v="NA"/>
    <s v="Reg"/>
    <s v="Lvl"/>
    <s v="AllPub"/>
    <s v="Inside"/>
    <s v="Gtl"/>
    <s v="OldTown"/>
    <s v="Artery"/>
    <s v="Norm"/>
    <s v="1Fam"/>
    <x v="3"/>
    <x v="3"/>
    <n v="5"/>
    <n v="1931"/>
    <n v="1950"/>
    <s v="Gable"/>
    <s v="CompShg"/>
    <s v="BrkFace"/>
    <s v="Wd Shng"/>
    <s v="None"/>
    <n v="0"/>
    <s v="TA"/>
    <s v="TA"/>
    <s v="BrkTil"/>
    <s v="TA"/>
    <s v="TA"/>
    <s v="No"/>
    <s v="Unf"/>
    <n v="0"/>
    <s v="Unf"/>
    <n v="0"/>
    <n v="952"/>
    <n v="952"/>
    <s v="GasA"/>
    <s v="Gd"/>
    <s v="Y"/>
    <s v="FuseF"/>
    <n v="1022"/>
    <n v="0.60000380799130792"/>
    <x v="1"/>
    <n v="752"/>
    <n v="0"/>
    <n v="1774"/>
    <n v="0"/>
    <n v="0"/>
    <n v="2"/>
    <n v="0"/>
    <n v="2"/>
    <n v="2"/>
    <s v="TA"/>
    <n v="8"/>
    <s v="Min1"/>
    <n v="2"/>
    <s v="TA"/>
    <s v="Detchd"/>
    <n v="1931"/>
    <s v="Unf"/>
    <n v="2"/>
    <n v="468"/>
    <s v="Fa"/>
    <s v="TA"/>
    <s v="Y"/>
    <n v="90"/>
    <n v="0"/>
    <n v="205"/>
    <n v="0"/>
    <n v="0"/>
    <n v="0"/>
    <s v="NA"/>
    <s v="NA"/>
    <s v="NA"/>
    <n v="0"/>
    <n v="4"/>
    <n v="2008"/>
    <s v="WD"/>
    <s v="Abnorml"/>
    <n v="129900"/>
    <m/>
  </r>
  <r>
    <x v="1096"/>
    <n v="120"/>
    <s v="RM"/>
    <n v="44"/>
    <n v="4224"/>
    <s v="Pave"/>
    <s v="NA"/>
    <s v="Reg"/>
    <s v="Lvl"/>
    <s v="AllPub"/>
    <s v="Inside"/>
    <s v="Gtl"/>
    <s v="MeadowV"/>
    <s v="Norm"/>
    <s v="Norm"/>
    <s v="TwnhsE"/>
    <x v="1"/>
    <x v="6"/>
    <n v="7"/>
    <n v="1976"/>
    <n v="1976"/>
    <s v="Gable"/>
    <s v="CompShg"/>
    <s v="CemntBd"/>
    <s v="CmentBd"/>
    <s v="None"/>
    <n v="0"/>
    <s v="TA"/>
    <s v="TA"/>
    <s v="PConc"/>
    <s v="Gd"/>
    <s v="TA"/>
    <s v="No"/>
    <s v="GLQ"/>
    <n v="840"/>
    <s v="Unf"/>
    <n v="0"/>
    <n v="200"/>
    <n v="1040"/>
    <s v="GasA"/>
    <s v="TA"/>
    <s v="Y"/>
    <s v="SBrkr"/>
    <n v="1060"/>
    <n v="0.54458203844354158"/>
    <x v="1"/>
    <n v="0"/>
    <n v="0"/>
    <n v="1060"/>
    <n v="1"/>
    <n v="0"/>
    <n v="1"/>
    <n v="0"/>
    <n v="3"/>
    <n v="1"/>
    <s v="TA"/>
    <n v="6"/>
    <s v="Typ"/>
    <n v="1"/>
    <s v="TA"/>
    <s v="Attchd"/>
    <n v="1976"/>
    <s v="Unf"/>
    <n v="2"/>
    <n v="572"/>
    <s v="TA"/>
    <s v="TA"/>
    <s v="Y"/>
    <n v="100"/>
    <n v="110"/>
    <n v="0"/>
    <n v="0"/>
    <n v="0"/>
    <n v="0"/>
    <s v="NA"/>
    <s v="NA"/>
    <s v="NA"/>
    <n v="0"/>
    <n v="6"/>
    <n v="2007"/>
    <s v="WD"/>
    <s v="Normal"/>
    <n v="129900"/>
    <m/>
  </r>
  <r>
    <x v="1097"/>
    <n v="20"/>
    <s v="RL"/>
    <n v="70"/>
    <n v="9100"/>
    <s v="Pave"/>
    <s v="NA"/>
    <s v="Reg"/>
    <s v="Lvl"/>
    <s v="AllPub"/>
    <s v="Corner"/>
    <s v="Gtl"/>
    <s v="NAmes"/>
    <s v="Feedr"/>
    <s v="Norm"/>
    <s v="1Fam"/>
    <x v="1"/>
    <x v="6"/>
    <n v="5"/>
    <n v="1958"/>
    <n v="1958"/>
    <s v="Gable"/>
    <s v="CompShg"/>
    <s v="VinylSd"/>
    <s v="VinylSd"/>
    <s v="None"/>
    <n v="0"/>
    <s v="TA"/>
    <s v="TA"/>
    <s v="CBlock"/>
    <s v="TA"/>
    <s v="TA"/>
    <s v="No"/>
    <s v="BLQ"/>
    <n v="521"/>
    <s v="LwQ"/>
    <n v="174"/>
    <n v="169"/>
    <n v="864"/>
    <s v="GasA"/>
    <s v="TA"/>
    <s v="Y"/>
    <s v="SBrkr"/>
    <n v="864"/>
    <n v="0.81851785349783968"/>
    <x v="1"/>
    <n v="0"/>
    <n v="0"/>
    <n v="864"/>
    <n v="1"/>
    <n v="0"/>
    <n v="1"/>
    <n v="0"/>
    <n v="3"/>
    <n v="1"/>
    <s v="TA"/>
    <n v="5"/>
    <s v="Typ"/>
    <n v="0"/>
    <s v="NA"/>
    <s v="Detchd"/>
    <n v="1964"/>
    <s v="Unf"/>
    <n v="2"/>
    <n v="624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29900"/>
    <m/>
  </r>
  <r>
    <x v="1098"/>
    <n v="20"/>
    <s v="RL"/>
    <n v="73"/>
    <n v="7100"/>
    <s v="Pave"/>
    <s v="NA"/>
    <s v="IR1"/>
    <s v="Lvl"/>
    <s v="AllPub"/>
    <s v="Corner"/>
    <s v="Gtl"/>
    <s v="NAmes"/>
    <s v="Norm"/>
    <s v="Norm"/>
    <s v="1Fam"/>
    <x v="1"/>
    <x v="6"/>
    <n v="7"/>
    <n v="1957"/>
    <n v="1957"/>
    <s v="Gable"/>
    <s v="CompShg"/>
    <s v="WdShing"/>
    <s v="Wd Shng"/>
    <s v="None"/>
    <n v="0"/>
    <s v="TA"/>
    <s v="TA"/>
    <s v="CBlock"/>
    <s v="TA"/>
    <s v="TA"/>
    <s v="No"/>
    <s v="GLQ"/>
    <n v="708"/>
    <s v="Unf"/>
    <n v="0"/>
    <n v="108"/>
    <n v="816"/>
    <s v="GasA"/>
    <s v="TA"/>
    <s v="Y"/>
    <s v="FuseA"/>
    <n v="816"/>
    <n v="0.59038459438448021"/>
    <x v="1"/>
    <n v="0"/>
    <n v="0"/>
    <n v="816"/>
    <n v="1"/>
    <n v="0"/>
    <n v="1"/>
    <n v="0"/>
    <n v="2"/>
    <n v="1"/>
    <s v="TA"/>
    <n v="5"/>
    <s v="Typ"/>
    <n v="0"/>
    <s v="NA"/>
    <s v="Detchd"/>
    <n v="1957"/>
    <s v="Unf"/>
    <n v="1"/>
    <n v="308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29900"/>
    <m/>
  </r>
  <r>
    <x v="1099"/>
    <n v="20"/>
    <s v="RL"/>
    <n v="70"/>
    <n v="11200"/>
    <s v="Pave"/>
    <s v="NA"/>
    <s v="Reg"/>
    <s v="Lvl"/>
    <s v="AllPub"/>
    <s v="Inside"/>
    <s v="Gtl"/>
    <s v="Sawyer"/>
    <s v="Norm"/>
    <s v="Norm"/>
    <s v="1Fam"/>
    <x v="1"/>
    <x v="6"/>
    <n v="5"/>
    <n v="1965"/>
    <n v="1965"/>
    <s v="Hip"/>
    <s v="CompShg"/>
    <s v="HdBoard"/>
    <s v="HdBoard"/>
    <s v="None"/>
    <n v="0"/>
    <s v="TA"/>
    <s v="TA"/>
    <s v="CBlock"/>
    <s v="TA"/>
    <s v="TA"/>
    <s v="No"/>
    <s v="Rec"/>
    <n v="906"/>
    <s v="Unf"/>
    <n v="0"/>
    <n v="134"/>
    <n v="1040"/>
    <s v="GasA"/>
    <s v="Ex"/>
    <s v="Y"/>
    <s v="SBrkr"/>
    <n v="1040"/>
    <n v="0.77816617765972174"/>
    <x v="1"/>
    <n v="0"/>
    <n v="0"/>
    <n v="1040"/>
    <n v="1"/>
    <n v="0"/>
    <n v="1"/>
    <n v="0"/>
    <n v="3"/>
    <n v="1"/>
    <s v="TA"/>
    <n v="5"/>
    <s v="Typ"/>
    <n v="0"/>
    <s v="NA"/>
    <s v="Detchd"/>
    <n v="1965"/>
    <s v="Unf"/>
    <n v="1"/>
    <n v="384"/>
    <s v="TA"/>
    <s v="TA"/>
    <s v="Y"/>
    <n v="0"/>
    <n v="0"/>
    <n v="0"/>
    <n v="0"/>
    <n v="0"/>
    <n v="0"/>
    <s v="NA"/>
    <s v="NA"/>
    <s v="NA"/>
    <n v="0"/>
    <n v="2"/>
    <n v="2008"/>
    <s v="WD"/>
    <s v="Normal"/>
    <n v="129500"/>
    <m/>
  </r>
  <r>
    <x v="1100"/>
    <n v="20"/>
    <s v="RL"/>
    <n v="69"/>
    <n v="7599"/>
    <s v="Pave"/>
    <s v="NA"/>
    <s v="Reg"/>
    <s v="Lvl"/>
    <s v="AllPub"/>
    <s v="Corner"/>
    <s v="Gtl"/>
    <s v="Mitchel"/>
    <s v="Norm"/>
    <s v="Norm"/>
    <s v="1Fam"/>
    <x v="1"/>
    <x v="5"/>
    <n v="6"/>
    <n v="1982"/>
    <n v="2006"/>
    <s v="Gable"/>
    <s v="CompShg"/>
    <s v="HdBoard"/>
    <s v="Plywood"/>
    <s v="None"/>
    <n v="0"/>
    <s v="TA"/>
    <s v="TA"/>
    <s v="CBlock"/>
    <s v="TA"/>
    <s v="TA"/>
    <s v="No"/>
    <s v="ALQ"/>
    <n v="565"/>
    <s v="Unf"/>
    <n v="0"/>
    <n v="280"/>
    <n v="845"/>
    <s v="GasA"/>
    <s v="TA"/>
    <s v="Y"/>
    <s v="SBrkr"/>
    <n v="845"/>
    <n v="0.93911191701314567"/>
    <x v="1"/>
    <n v="0"/>
    <n v="0"/>
    <n v="845"/>
    <n v="1"/>
    <n v="0"/>
    <n v="1"/>
    <n v="0"/>
    <n v="2"/>
    <n v="1"/>
    <s v="TA"/>
    <n v="4"/>
    <s v="Typ"/>
    <n v="0"/>
    <s v="NA"/>
    <s v="Detchd"/>
    <n v="1987"/>
    <s v="Unf"/>
    <n v="2"/>
    <n v="360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29500"/>
    <m/>
  </r>
  <r>
    <x v="1101"/>
    <n v="85"/>
    <s v="RL"/>
    <n v="54"/>
    <n v="7244"/>
    <s v="Pave"/>
    <s v="NA"/>
    <s v="Reg"/>
    <s v="Lvl"/>
    <s v="AllPub"/>
    <s v="Inside"/>
    <s v="Gtl"/>
    <s v="Mitchel"/>
    <s v="Norm"/>
    <s v="Norm"/>
    <s v="1Fam"/>
    <x v="6"/>
    <x v="6"/>
    <n v="7"/>
    <n v="1970"/>
    <n v="1970"/>
    <s v="Gable"/>
    <s v="CompShg"/>
    <s v="VinylSd"/>
    <s v="VinylSd"/>
    <s v="None"/>
    <n v="0"/>
    <s v="TA"/>
    <s v="Gd"/>
    <s v="CBlock"/>
    <s v="Gd"/>
    <s v="TA"/>
    <s v="Av"/>
    <s v="ALQ"/>
    <n v="619"/>
    <s v="Unf"/>
    <n v="0"/>
    <n v="149"/>
    <n v="768"/>
    <s v="GasA"/>
    <s v="Ex"/>
    <s v="Y"/>
    <s v="SBrkr"/>
    <n v="768"/>
    <n v="0.17625153272073835"/>
    <x v="1"/>
    <n v="0"/>
    <n v="0"/>
    <n v="768"/>
    <n v="1"/>
    <n v="0"/>
    <n v="1"/>
    <n v="0"/>
    <n v="2"/>
    <n v="1"/>
    <s v="TA"/>
    <n v="5"/>
    <s v="Typ"/>
    <n v="0"/>
    <s v="NA"/>
    <s v="Detchd"/>
    <n v="1987"/>
    <s v="Unf"/>
    <n v="2"/>
    <n v="624"/>
    <s v="TA"/>
    <s v="TA"/>
    <s v="Y"/>
    <n v="104"/>
    <n v="0"/>
    <n v="0"/>
    <n v="0"/>
    <n v="0"/>
    <n v="0"/>
    <s v="NA"/>
    <s v="NA"/>
    <s v="NA"/>
    <n v="0"/>
    <n v="4"/>
    <n v="2007"/>
    <s v="WD"/>
    <s v="Normal"/>
    <n v="129500"/>
    <m/>
  </r>
  <r>
    <x v="1102"/>
    <n v="75"/>
    <s v="RM"/>
    <n v="60"/>
    <n v="9600"/>
    <s v="Pave"/>
    <s v="Grvl"/>
    <s v="Reg"/>
    <s v="Lvl"/>
    <s v="AllPub"/>
    <s v="Inside"/>
    <s v="Gtl"/>
    <s v="OldTown"/>
    <s v="Norm"/>
    <s v="Norm"/>
    <s v="1Fam"/>
    <x v="5"/>
    <x v="4"/>
    <n v="5"/>
    <n v="1917"/>
    <n v="1950"/>
    <s v="Gable"/>
    <s v="CompShg"/>
    <s v="AsbShng"/>
    <s v="AsbShng"/>
    <s v="None"/>
    <n v="0"/>
    <s v="TA"/>
    <s v="TA"/>
    <s v="BrkTil"/>
    <s v="Gd"/>
    <s v="TA"/>
    <s v="No"/>
    <s v="Rec"/>
    <n v="319"/>
    <s v="Unf"/>
    <n v="0"/>
    <n v="416"/>
    <n v="735"/>
    <s v="OthW"/>
    <s v="Fa"/>
    <s v="N"/>
    <s v="SBrkr"/>
    <n v="1134"/>
    <n v="5.5271483500654028E-2"/>
    <x v="0"/>
    <n v="924"/>
    <n v="0"/>
    <n v="2058"/>
    <n v="0"/>
    <n v="0"/>
    <n v="1"/>
    <n v="1"/>
    <n v="3"/>
    <n v="1"/>
    <s v="TA"/>
    <n v="8"/>
    <s v="Typ"/>
    <n v="1"/>
    <s v="Gd"/>
    <s v="Detchd"/>
    <n v="1950"/>
    <s v="Unf"/>
    <n v="2"/>
    <n v="396"/>
    <s v="Fa"/>
    <s v="Fa"/>
    <s v="P"/>
    <n v="0"/>
    <n v="0"/>
    <n v="259"/>
    <n v="0"/>
    <n v="0"/>
    <n v="0"/>
    <s v="NA"/>
    <s v="NA"/>
    <s v="NA"/>
    <n v="0"/>
    <n v="4"/>
    <n v="2008"/>
    <s v="WD"/>
    <s v="Normal"/>
    <n v="129500"/>
    <m/>
  </r>
  <r>
    <x v="1103"/>
    <n v="20"/>
    <s v="RL"/>
    <n v="68"/>
    <n v="9571"/>
    <s v="Pave"/>
    <s v="NA"/>
    <s v="Reg"/>
    <s v="Lvl"/>
    <s v="AllPub"/>
    <s v="Inside"/>
    <s v="Gtl"/>
    <s v="Edwards"/>
    <s v="Norm"/>
    <s v="Norm"/>
    <s v="1Fam"/>
    <x v="1"/>
    <x v="6"/>
    <n v="6"/>
    <n v="1956"/>
    <n v="1956"/>
    <s v="Gable"/>
    <s v="CompShg"/>
    <s v="Wd Sdng"/>
    <s v="Wd Sdng"/>
    <s v="None"/>
    <n v="0"/>
    <s v="TA"/>
    <s v="TA"/>
    <s v="CBlock"/>
    <s v="TA"/>
    <s v="TA"/>
    <s v="Av"/>
    <s v="BLQ"/>
    <n v="739"/>
    <s v="Unf"/>
    <n v="0"/>
    <n v="405"/>
    <n v="1144"/>
    <s v="GasA"/>
    <s v="TA"/>
    <s v="Y"/>
    <s v="SBrkr"/>
    <n v="1144"/>
    <n v="0.56335475053913631"/>
    <x v="0"/>
    <n v="0"/>
    <n v="0"/>
    <n v="1144"/>
    <n v="1"/>
    <n v="0"/>
    <n v="1"/>
    <n v="0"/>
    <n v="3"/>
    <n v="1"/>
    <s v="TA"/>
    <n v="6"/>
    <s v="Typ"/>
    <n v="0"/>
    <s v="NA"/>
    <s v="Attchd"/>
    <n v="1956"/>
    <s v="Unf"/>
    <n v="1"/>
    <n v="596"/>
    <s v="TA"/>
    <s v="TA"/>
    <s v="Y"/>
    <n v="44"/>
    <n v="0"/>
    <n v="0"/>
    <n v="0"/>
    <n v="0"/>
    <n v="0"/>
    <s v="NA"/>
    <s v="NA"/>
    <s v="NA"/>
    <n v="0"/>
    <n v="6"/>
    <n v="2010"/>
    <s v="WD"/>
    <s v="Normal"/>
    <n v="129000"/>
    <m/>
  </r>
  <r>
    <x v="1104"/>
    <n v="60"/>
    <s v="RL"/>
    <s v="NA"/>
    <n v="18450"/>
    <s v="Pave"/>
    <s v="NA"/>
    <s v="IR1"/>
    <s v="Lvl"/>
    <s v="AllPub"/>
    <s v="Inside"/>
    <s v="Gtl"/>
    <s v="NAmes"/>
    <s v="Norm"/>
    <s v="Norm"/>
    <s v="1Fam"/>
    <x v="0"/>
    <x v="4"/>
    <n v="5"/>
    <n v="1965"/>
    <n v="1979"/>
    <s v="Flat"/>
    <s v="Tar&amp;Grv"/>
    <s v="Plywood"/>
    <s v="Plywood"/>
    <s v="BrkCmn"/>
    <n v="113"/>
    <s v="TA"/>
    <s v="Gd"/>
    <s v="CBlock"/>
    <s v="Gd"/>
    <s v="TA"/>
    <s v="No"/>
    <s v="LwQ"/>
    <n v="187"/>
    <s v="Rec"/>
    <n v="723"/>
    <n v="111"/>
    <n v="1021"/>
    <s v="GasA"/>
    <s v="TA"/>
    <s v="Y"/>
    <s v="SBrkr"/>
    <n v="1465"/>
    <n v="0.94623367212465004"/>
    <x v="0"/>
    <n v="915"/>
    <n v="0"/>
    <n v="2380"/>
    <n v="0"/>
    <n v="0"/>
    <n v="2"/>
    <n v="1"/>
    <n v="3"/>
    <n v="1"/>
    <s v="TA"/>
    <n v="7"/>
    <s v="Sev"/>
    <n v="1"/>
    <s v="Po"/>
    <s v="CarPort"/>
    <n v="1965"/>
    <s v="Unf"/>
    <n v="2"/>
    <n v="596"/>
    <s v="TA"/>
    <s v="TA"/>
    <s v="Y"/>
    <n v="0"/>
    <n v="265"/>
    <n v="0"/>
    <n v="0"/>
    <n v="0"/>
    <n v="0"/>
    <s v="NA"/>
    <s v="NA"/>
    <s v="NA"/>
    <n v="0"/>
    <n v="8"/>
    <n v="2007"/>
    <s v="WD"/>
    <s v="Abnorml"/>
    <n v="129000"/>
    <m/>
  </r>
  <r>
    <x v="1105"/>
    <n v="190"/>
    <s v="RL"/>
    <n v="60"/>
    <n v="9873"/>
    <s v="Pave"/>
    <s v="NA"/>
    <s v="Reg"/>
    <s v="Lvl"/>
    <s v="AllPub"/>
    <s v="Inside"/>
    <s v="Gtl"/>
    <s v="BrkSide"/>
    <s v="RRAn"/>
    <s v="Norm"/>
    <s v="2fmCon"/>
    <x v="1"/>
    <x v="5"/>
    <n v="5"/>
    <n v="1970"/>
    <n v="1970"/>
    <s v="Gable"/>
    <s v="CompShg"/>
    <s v="HdBoard"/>
    <s v="HdBoard"/>
    <s v="BrkFace"/>
    <n v="160"/>
    <s v="TA"/>
    <s v="TA"/>
    <s v="CBlock"/>
    <s v="TA"/>
    <s v="TA"/>
    <s v="Av"/>
    <s v="ALQ"/>
    <n v="789"/>
    <s v="Unf"/>
    <n v="0"/>
    <n v="171"/>
    <n v="960"/>
    <s v="GasW"/>
    <s v="TA"/>
    <s v="N"/>
    <s v="SBrkr"/>
    <n v="960"/>
    <n v="0.66581239596071495"/>
    <x v="1"/>
    <n v="0"/>
    <n v="0"/>
    <n v="960"/>
    <n v="1"/>
    <n v="0"/>
    <n v="1"/>
    <n v="0"/>
    <n v="3"/>
    <n v="1"/>
    <s v="TA"/>
    <n v="6"/>
    <s v="Typ"/>
    <n v="0"/>
    <s v="NA"/>
    <s v="Detchd"/>
    <n v="1970"/>
    <s v="Unf"/>
    <n v="2"/>
    <n v="576"/>
    <s v="TA"/>
    <s v="TA"/>
    <s v="Y"/>
    <n v="0"/>
    <n v="288"/>
    <n v="0"/>
    <n v="0"/>
    <n v="0"/>
    <n v="0"/>
    <s v="NA"/>
    <s v="NA"/>
    <s v="NA"/>
    <n v="0"/>
    <n v="5"/>
    <n v="2006"/>
    <s v="WD"/>
    <s v="Normal"/>
    <n v="129000"/>
    <m/>
  </r>
  <r>
    <x v="1106"/>
    <n v="20"/>
    <s v="RL"/>
    <n v="85"/>
    <n v="6970"/>
    <s v="Pave"/>
    <s v="NA"/>
    <s v="Reg"/>
    <s v="Lvl"/>
    <s v="AllPub"/>
    <s v="Corner"/>
    <s v="Gtl"/>
    <s v="Sawyer"/>
    <s v="Feedr"/>
    <s v="Norm"/>
    <s v="1Fam"/>
    <x v="1"/>
    <x v="5"/>
    <n v="5"/>
    <n v="1961"/>
    <n v="1961"/>
    <s v="Gable"/>
    <s v="CompShg"/>
    <s v="VinylSd"/>
    <s v="VinylSd"/>
    <s v="None"/>
    <n v="0"/>
    <s v="TA"/>
    <s v="TA"/>
    <s v="CBlock"/>
    <s v="TA"/>
    <s v="TA"/>
    <s v="No"/>
    <s v="ALQ"/>
    <n v="932"/>
    <s v="Unf"/>
    <n v="0"/>
    <n v="108"/>
    <n v="1040"/>
    <s v="GasA"/>
    <s v="TA"/>
    <s v="Y"/>
    <s v="SBrkr"/>
    <n v="1120"/>
    <n v="0.50229960626897752"/>
    <x v="0"/>
    <n v="0"/>
    <n v="0"/>
    <n v="1120"/>
    <n v="1"/>
    <n v="0"/>
    <n v="1"/>
    <n v="1"/>
    <n v="3"/>
    <n v="1"/>
    <s v="Fa"/>
    <n v="5"/>
    <s v="Typ"/>
    <n v="0"/>
    <s v="NA"/>
    <s v="Attchd"/>
    <n v="1961"/>
    <s v="RFn"/>
    <n v="2"/>
    <n v="544"/>
    <s v="TA"/>
    <s v="TA"/>
    <s v="Y"/>
    <n v="168"/>
    <n v="0"/>
    <n v="0"/>
    <n v="0"/>
    <n v="0"/>
    <n v="0"/>
    <s v="NA"/>
    <s v="NA"/>
    <s v="Shed"/>
    <n v="400"/>
    <n v="5"/>
    <n v="2007"/>
    <s v="WD"/>
    <s v="Normal"/>
    <n v="129000"/>
    <m/>
  </r>
  <r>
    <x v="1107"/>
    <n v="20"/>
    <s v="RL"/>
    <n v="60"/>
    <n v="7200"/>
    <s v="Pave"/>
    <s v="NA"/>
    <s v="Reg"/>
    <s v="Lvl"/>
    <s v="AllPub"/>
    <s v="Inside"/>
    <s v="Gtl"/>
    <s v="NAmes"/>
    <s v="Norm"/>
    <s v="Norm"/>
    <s v="1Fam"/>
    <x v="1"/>
    <x v="6"/>
    <n v="8"/>
    <n v="1950"/>
    <n v="2002"/>
    <s v="Gable"/>
    <s v="CompShg"/>
    <s v="VinylSd"/>
    <s v="VinylSd"/>
    <s v="None"/>
    <n v="0"/>
    <s v="TA"/>
    <s v="TA"/>
    <s v="CBlock"/>
    <s v="TA"/>
    <s v="TA"/>
    <s v="No"/>
    <s v="ALQ"/>
    <n v="398"/>
    <s v="BLQ"/>
    <n v="149"/>
    <n v="317"/>
    <n v="864"/>
    <s v="GasA"/>
    <s v="Gd"/>
    <s v="Y"/>
    <s v="SBrkr"/>
    <n v="864"/>
    <n v="0.58652872736881978"/>
    <x v="1"/>
    <n v="0"/>
    <n v="0"/>
    <n v="864"/>
    <n v="1"/>
    <n v="0"/>
    <n v="1"/>
    <n v="0"/>
    <n v="3"/>
    <n v="1"/>
    <s v="Gd"/>
    <n v="5"/>
    <s v="Typ"/>
    <n v="0"/>
    <s v="NA"/>
    <s v="Detchd"/>
    <n v="1980"/>
    <s v="RFn"/>
    <n v="2"/>
    <n v="720"/>
    <s v="TA"/>
    <s v="TA"/>
    <s v="Y"/>
    <n v="194"/>
    <n v="0"/>
    <n v="0"/>
    <n v="0"/>
    <n v="0"/>
    <n v="0"/>
    <s v="NA"/>
    <s v="NA"/>
    <s v="NA"/>
    <n v="0"/>
    <n v="7"/>
    <n v="2007"/>
    <s v="WD"/>
    <s v="Normal"/>
    <n v="129000"/>
    <m/>
  </r>
  <r>
    <x v="1108"/>
    <n v="20"/>
    <s v="RL"/>
    <n v="74"/>
    <n v="5868"/>
    <s v="Pave"/>
    <s v="NA"/>
    <s v="Reg"/>
    <s v="Lvl"/>
    <s v="AllPub"/>
    <s v="Inside"/>
    <s v="Gtl"/>
    <s v="NAmes"/>
    <s v="Norm"/>
    <s v="Norm"/>
    <s v="1Fam"/>
    <x v="1"/>
    <x v="6"/>
    <n v="7"/>
    <n v="1956"/>
    <n v="2000"/>
    <s v="Gable"/>
    <s v="CompShg"/>
    <s v="MetalSd"/>
    <s v="MetalSd"/>
    <s v="None"/>
    <n v="0"/>
    <s v="TA"/>
    <s v="TA"/>
    <s v="CBlock"/>
    <s v="TA"/>
    <s v="TA"/>
    <s v="No"/>
    <s v="BLQ"/>
    <n v="248"/>
    <s v="Rec"/>
    <n v="240"/>
    <n v="448"/>
    <n v="936"/>
    <s v="GasA"/>
    <s v="Ex"/>
    <s v="Y"/>
    <s v="SBrkr"/>
    <n v="936"/>
    <n v="0.74026046170827509"/>
    <x v="1"/>
    <n v="0"/>
    <n v="0"/>
    <n v="936"/>
    <n v="1"/>
    <n v="0"/>
    <n v="1"/>
    <n v="0"/>
    <n v="2"/>
    <n v="1"/>
    <s v="TA"/>
    <n v="4"/>
    <s v="Typ"/>
    <n v="0"/>
    <s v="NA"/>
    <s v="Attchd"/>
    <n v="1956"/>
    <s v="Fin"/>
    <n v="1"/>
    <n v="308"/>
    <s v="TA"/>
    <s v="TA"/>
    <s v="Y"/>
    <n v="0"/>
    <n v="0"/>
    <n v="80"/>
    <n v="0"/>
    <n v="160"/>
    <n v="0"/>
    <s v="NA"/>
    <s v="NA"/>
    <s v="NA"/>
    <n v="0"/>
    <n v="5"/>
    <n v="2010"/>
    <s v="WD"/>
    <s v="Normal"/>
    <n v="129000"/>
    <m/>
  </r>
  <r>
    <x v="1109"/>
    <n v="20"/>
    <s v="RL"/>
    <n v="109"/>
    <n v="8724"/>
    <s v="Pave"/>
    <s v="NA"/>
    <s v="Reg"/>
    <s v="Lvl"/>
    <s v="AllPub"/>
    <s v="Inside"/>
    <s v="Gtl"/>
    <s v="Sawyer"/>
    <s v="Norm"/>
    <s v="Norm"/>
    <s v="1Fam"/>
    <x v="1"/>
    <x v="6"/>
    <n v="5"/>
    <n v="1968"/>
    <n v="1968"/>
    <s v="Gable"/>
    <s v="CompShg"/>
    <s v="VinylSd"/>
    <s v="VinylSd"/>
    <s v="None"/>
    <n v="0"/>
    <s v="TA"/>
    <s v="TA"/>
    <s v="CBlock"/>
    <s v="Gd"/>
    <s v="TA"/>
    <s v="No"/>
    <s v="BLQ"/>
    <n v="492"/>
    <s v="Unf"/>
    <n v="0"/>
    <n v="402"/>
    <n v="894"/>
    <s v="GasA"/>
    <s v="Gd"/>
    <s v="Y"/>
    <s v="SBrkr"/>
    <n v="894"/>
    <n v="0.62773667637392161"/>
    <x v="1"/>
    <n v="0"/>
    <n v="0"/>
    <n v="894"/>
    <n v="0"/>
    <n v="0"/>
    <n v="1"/>
    <n v="0"/>
    <n v="3"/>
    <n v="1"/>
    <s v="TA"/>
    <n v="5"/>
    <s v="Typ"/>
    <n v="1"/>
    <s v="Po"/>
    <s v="Attchd"/>
    <n v="1968"/>
    <s v="Fin"/>
    <n v="2"/>
    <n v="450"/>
    <s v="TA"/>
    <s v="TA"/>
    <s v="Y"/>
    <n v="0"/>
    <n v="0"/>
    <n v="0"/>
    <n v="0"/>
    <n v="0"/>
    <n v="0"/>
    <s v="NA"/>
    <s v="NA"/>
    <s v="NA"/>
    <n v="0"/>
    <n v="5"/>
    <n v="2007"/>
    <s v="WD"/>
    <s v="Normal"/>
    <n v="129000"/>
    <m/>
  </r>
  <r>
    <x v="1110"/>
    <n v="85"/>
    <s v="RL"/>
    <n v="70"/>
    <n v="8400"/>
    <s v="Pave"/>
    <s v="NA"/>
    <s v="Reg"/>
    <s v="Lvl"/>
    <s v="AllPub"/>
    <s v="Inside"/>
    <s v="Gtl"/>
    <s v="Sawyer"/>
    <s v="Norm"/>
    <s v="Norm"/>
    <s v="1Fam"/>
    <x v="6"/>
    <x v="4"/>
    <n v="5"/>
    <n v="1966"/>
    <n v="1966"/>
    <s v="Gable"/>
    <s v="CompShg"/>
    <s v="VinylSd"/>
    <s v="VinylSd"/>
    <s v="None"/>
    <n v="0"/>
    <s v="TA"/>
    <s v="TA"/>
    <s v="CBlock"/>
    <s v="TA"/>
    <s v="TA"/>
    <s v="Gd"/>
    <s v="LwQ"/>
    <n v="187"/>
    <s v="Rec"/>
    <n v="627"/>
    <n v="0"/>
    <n v="814"/>
    <s v="GasA"/>
    <s v="Gd"/>
    <s v="Y"/>
    <s v="SBrkr"/>
    <n v="913"/>
    <n v="0.23273435228651773"/>
    <x v="1"/>
    <n v="0"/>
    <n v="0"/>
    <n v="913"/>
    <n v="1"/>
    <n v="0"/>
    <n v="1"/>
    <n v="0"/>
    <n v="3"/>
    <n v="1"/>
    <s v="TA"/>
    <n v="6"/>
    <s v="Typ"/>
    <n v="0"/>
    <s v="NA"/>
    <s v="Detchd"/>
    <n v="1990"/>
    <s v="Unf"/>
    <n v="1"/>
    <n v="240"/>
    <s v="TA"/>
    <s v="TA"/>
    <s v="Y"/>
    <n v="0"/>
    <n v="0"/>
    <n v="252"/>
    <n v="0"/>
    <n v="0"/>
    <n v="0"/>
    <s v="NA"/>
    <s v="NA"/>
    <s v="NA"/>
    <n v="0"/>
    <n v="5"/>
    <n v="2007"/>
    <s v="WD"/>
    <s v="Normal"/>
    <n v="129000"/>
    <m/>
  </r>
  <r>
    <x v="1111"/>
    <n v="20"/>
    <s v="RL"/>
    <n v="77"/>
    <n v="9320"/>
    <s v="Pave"/>
    <s v="NA"/>
    <s v="IR1"/>
    <s v="Lvl"/>
    <s v="AllPub"/>
    <s v="Inside"/>
    <s v="Gtl"/>
    <s v="NAmes"/>
    <s v="Norm"/>
    <s v="Norm"/>
    <s v="1Fam"/>
    <x v="1"/>
    <x v="5"/>
    <n v="5"/>
    <n v="1959"/>
    <n v="1959"/>
    <s v="Gable"/>
    <s v="CompShg"/>
    <s v="Plywood"/>
    <s v="Plywood"/>
    <s v="None"/>
    <n v="0"/>
    <s v="TA"/>
    <s v="TA"/>
    <s v="CBlock"/>
    <s v="TA"/>
    <s v="TA"/>
    <s v="No"/>
    <s v="ALQ"/>
    <n v="569"/>
    <s v="Unf"/>
    <n v="0"/>
    <n v="381"/>
    <n v="950"/>
    <s v="GasA"/>
    <s v="Fa"/>
    <s v="Y"/>
    <s v="SBrkr"/>
    <n v="1225"/>
    <n v="0.56343299473511355"/>
    <x v="0"/>
    <n v="0"/>
    <n v="0"/>
    <n v="1225"/>
    <n v="1"/>
    <n v="0"/>
    <n v="1"/>
    <n v="1"/>
    <n v="3"/>
    <n v="1"/>
    <s v="TA"/>
    <n v="6"/>
    <s v="Typ"/>
    <n v="0"/>
    <s v="NA"/>
    <s v="NA"/>
    <s v="NA"/>
    <s v="NA"/>
    <n v="0"/>
    <n v="0"/>
    <s v="NA"/>
    <s v="NA"/>
    <s v="Y"/>
    <n v="352"/>
    <n v="0"/>
    <n v="0"/>
    <n v="0"/>
    <n v="0"/>
    <n v="0"/>
    <s v="NA"/>
    <s v="NA"/>
    <s v="Shed"/>
    <n v="400"/>
    <n v="1"/>
    <n v="2010"/>
    <s v="WD"/>
    <s v="Normal"/>
    <n v="128950"/>
    <m/>
  </r>
  <r>
    <x v="1112"/>
    <n v="20"/>
    <s v="RL"/>
    <n v="80"/>
    <n v="9600"/>
    <s v="Pave"/>
    <s v="NA"/>
    <s v="Reg"/>
    <s v="Lvl"/>
    <s v="AllPub"/>
    <s v="Inside"/>
    <s v="Gtl"/>
    <s v="NAmes"/>
    <s v="Norm"/>
    <s v="Norm"/>
    <s v="1Fam"/>
    <x v="1"/>
    <x v="6"/>
    <n v="6"/>
    <n v="1956"/>
    <n v="1956"/>
    <s v="Hip"/>
    <s v="CompShg"/>
    <s v="MetalSd"/>
    <s v="MetalSd"/>
    <s v="None"/>
    <n v="0"/>
    <s v="TA"/>
    <s v="TA"/>
    <s v="CBlock"/>
    <s v="TA"/>
    <s v="TA"/>
    <s v="No"/>
    <s v="Rec"/>
    <n v="504"/>
    <s v="Unf"/>
    <n v="0"/>
    <n v="546"/>
    <n v="1050"/>
    <s v="GasA"/>
    <s v="Gd"/>
    <s v="Y"/>
    <s v="SBrkr"/>
    <n v="1050"/>
    <n v="0.93985183296413688"/>
    <x v="1"/>
    <n v="0"/>
    <n v="0"/>
    <n v="1050"/>
    <n v="0"/>
    <n v="0"/>
    <n v="1"/>
    <n v="0"/>
    <n v="2"/>
    <n v="1"/>
    <s v="TA"/>
    <n v="5"/>
    <s v="Typ"/>
    <n v="0"/>
    <s v="NA"/>
    <s v="Attchd"/>
    <n v="1956"/>
    <s v="Unf"/>
    <n v="1"/>
    <n v="338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128900"/>
    <m/>
  </r>
  <r>
    <x v="1113"/>
    <n v="50"/>
    <s v="RM"/>
    <s v="NA"/>
    <n v="12358"/>
    <s v="Pave"/>
    <s v="NA"/>
    <s v="IR1"/>
    <s v="Lvl"/>
    <s v="AllPub"/>
    <s v="Inside"/>
    <s v="Gtl"/>
    <s v="OldTown"/>
    <s v="Feedr"/>
    <s v="Norm"/>
    <s v="1Fam"/>
    <x v="3"/>
    <x v="6"/>
    <n v="6"/>
    <n v="1941"/>
    <n v="1950"/>
    <s v="Gable"/>
    <s v="CompShg"/>
    <s v="MetalSd"/>
    <s v="MetalSd"/>
    <s v="None"/>
    <n v="0"/>
    <s v="TA"/>
    <s v="TA"/>
    <s v="CBlock"/>
    <s v="TA"/>
    <s v="TA"/>
    <s v="No"/>
    <s v="Rec"/>
    <n v="360"/>
    <s v="Unf"/>
    <n v="0"/>
    <n v="360"/>
    <n v="720"/>
    <s v="GasA"/>
    <s v="TA"/>
    <s v="Y"/>
    <s v="SBrkr"/>
    <n v="854"/>
    <n v="0.7293636797291132"/>
    <x v="1"/>
    <n v="0"/>
    <n v="528"/>
    <n v="1382"/>
    <n v="0"/>
    <n v="0"/>
    <n v="1"/>
    <n v="1"/>
    <n v="2"/>
    <n v="1"/>
    <s v="TA"/>
    <n v="7"/>
    <s v="Typ"/>
    <n v="0"/>
    <s v="NA"/>
    <s v="Detchd"/>
    <n v="1991"/>
    <s v="Unf"/>
    <n v="2"/>
    <n v="660"/>
    <s v="TA"/>
    <s v="TA"/>
    <s v="Y"/>
    <n v="237"/>
    <n v="0"/>
    <n v="0"/>
    <n v="0"/>
    <n v="0"/>
    <n v="0"/>
    <s v="NA"/>
    <s v="NA"/>
    <s v="NA"/>
    <n v="0"/>
    <n v="5"/>
    <n v="2007"/>
    <s v="WD"/>
    <s v="Normal"/>
    <n v="128500"/>
    <m/>
  </r>
  <r>
    <x v="1114"/>
    <n v="20"/>
    <s v="RL"/>
    <s v="NA"/>
    <n v="9945"/>
    <s v="Pave"/>
    <s v="NA"/>
    <s v="IR1"/>
    <s v="Lvl"/>
    <s v="AllPub"/>
    <s v="Inside"/>
    <s v="Gtl"/>
    <s v="Sawyer"/>
    <s v="Norm"/>
    <s v="Norm"/>
    <s v="1Fam"/>
    <x v="1"/>
    <x v="6"/>
    <n v="5"/>
    <n v="1961"/>
    <n v="1961"/>
    <s v="Hip"/>
    <s v="CompShg"/>
    <s v="Wd Sdng"/>
    <s v="Wd Sdng"/>
    <s v="BrkFace"/>
    <n v="57"/>
    <s v="TA"/>
    <s v="TA"/>
    <s v="CBlock"/>
    <s v="TA"/>
    <s v="TA"/>
    <s v="No"/>
    <s v="Rec"/>
    <n v="827"/>
    <s v="Unf"/>
    <n v="0"/>
    <n v="161"/>
    <n v="988"/>
    <s v="GasA"/>
    <s v="TA"/>
    <s v="Y"/>
    <s v="SBrkr"/>
    <n v="988"/>
    <n v="9.2276313587523973E-2"/>
    <x v="1"/>
    <n v="0"/>
    <n v="0"/>
    <n v="988"/>
    <n v="1"/>
    <n v="0"/>
    <n v="1"/>
    <n v="0"/>
    <n v="3"/>
    <n v="1"/>
    <s v="TA"/>
    <n v="5"/>
    <s v="Typ"/>
    <n v="0"/>
    <s v="NA"/>
    <s v="Detchd"/>
    <n v="1963"/>
    <s v="Unf"/>
    <n v="2"/>
    <n v="572"/>
    <s v="TA"/>
    <s v="TA"/>
    <s v="Y"/>
    <n v="0"/>
    <n v="0"/>
    <n v="0"/>
    <n v="0"/>
    <n v="0"/>
    <n v="0"/>
    <s v="NA"/>
    <s v="NA"/>
    <s v="NA"/>
    <n v="0"/>
    <n v="10"/>
    <n v="2007"/>
    <s v="WD"/>
    <s v="Normal"/>
    <n v="128500"/>
    <m/>
  </r>
  <r>
    <x v="1115"/>
    <n v="20"/>
    <s v="RL"/>
    <n v="69"/>
    <n v="9920"/>
    <s v="Pave"/>
    <s v="NA"/>
    <s v="IR1"/>
    <s v="Lvl"/>
    <s v="AllPub"/>
    <s v="Inside"/>
    <s v="Gtl"/>
    <s v="CollgCr"/>
    <s v="Norm"/>
    <s v="Norm"/>
    <s v="1Fam"/>
    <x v="1"/>
    <x v="6"/>
    <n v="6"/>
    <n v="1969"/>
    <n v="1969"/>
    <s v="Gable"/>
    <s v="CompShg"/>
    <s v="HdBoard"/>
    <s v="Plywood"/>
    <s v="None"/>
    <n v="0"/>
    <s v="TA"/>
    <s v="TA"/>
    <s v="CBlock"/>
    <s v="Gd"/>
    <s v="TA"/>
    <s v="Gd"/>
    <s v="ALQ"/>
    <n v="523"/>
    <s v="Unf"/>
    <n v="0"/>
    <n v="448"/>
    <n v="971"/>
    <s v="GasA"/>
    <s v="TA"/>
    <s v="Y"/>
    <s v="SBrkr"/>
    <n v="971"/>
    <n v="0.70690361112167976"/>
    <x v="1"/>
    <n v="0"/>
    <n v="0"/>
    <n v="971"/>
    <n v="0"/>
    <n v="0"/>
    <n v="1"/>
    <n v="1"/>
    <n v="3"/>
    <n v="1"/>
    <s v="TA"/>
    <n v="5"/>
    <s v="Typ"/>
    <n v="1"/>
    <s v="Po"/>
    <s v="Attchd"/>
    <n v="1969"/>
    <s v="Unf"/>
    <n v="1"/>
    <n v="3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128500"/>
    <m/>
  </r>
  <r>
    <x v="1116"/>
    <n v="20"/>
    <s v="RL"/>
    <n v="120"/>
    <n v="9560"/>
    <s v="Pave"/>
    <s v="NA"/>
    <s v="IR1"/>
    <s v="Lvl"/>
    <s v="AllPub"/>
    <s v="Corner"/>
    <s v="Gtl"/>
    <s v="CollgCr"/>
    <s v="Norm"/>
    <s v="Norm"/>
    <s v="1Fam"/>
    <x v="1"/>
    <x v="6"/>
    <n v="7"/>
    <n v="1972"/>
    <n v="1972"/>
    <s v="Hip"/>
    <s v="CompShg"/>
    <s v="MetalSd"/>
    <s v="MetalSd"/>
    <s v="None"/>
    <n v="0"/>
    <s v="TA"/>
    <s v="Gd"/>
    <s v="CBlock"/>
    <s v="TA"/>
    <s v="TA"/>
    <s v="Mn"/>
    <s v="Rec"/>
    <n v="360"/>
    <s v="Unf"/>
    <n v="0"/>
    <n v="504"/>
    <n v="864"/>
    <s v="GasA"/>
    <s v="Ex"/>
    <s v="Y"/>
    <s v="SBrkr"/>
    <n v="864"/>
    <n v="0.63659486740790783"/>
    <x v="1"/>
    <n v="0"/>
    <n v="0"/>
    <n v="864"/>
    <n v="0"/>
    <n v="0"/>
    <n v="1"/>
    <n v="0"/>
    <n v="3"/>
    <n v="1"/>
    <s v="TA"/>
    <n v="5"/>
    <s v="Typ"/>
    <n v="0"/>
    <s v="NA"/>
    <s v="Attchd"/>
    <n v="1972"/>
    <s v="RFn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28500"/>
    <m/>
  </r>
  <r>
    <x v="1117"/>
    <n v="20"/>
    <s v="RL"/>
    <n v="75"/>
    <n v="10650"/>
    <s v="Pave"/>
    <s v="NA"/>
    <s v="Reg"/>
    <s v="Lvl"/>
    <s v="AllPub"/>
    <s v="Corner"/>
    <s v="Gtl"/>
    <s v="CollgCr"/>
    <s v="Norm"/>
    <s v="Norm"/>
    <s v="1Fam"/>
    <x v="1"/>
    <x v="6"/>
    <n v="6"/>
    <n v="1976"/>
    <n v="1976"/>
    <s v="Gable"/>
    <s v="CompShg"/>
    <s v="HdBoard"/>
    <s v="HdBoard"/>
    <s v="None"/>
    <n v="0"/>
    <s v="TA"/>
    <s v="TA"/>
    <s v="CBlock"/>
    <s v="TA"/>
    <s v="Gd"/>
    <s v="Av"/>
    <s v="LwQ"/>
    <n v="182"/>
    <s v="ALQ"/>
    <n v="712"/>
    <n v="0"/>
    <n v="894"/>
    <s v="GasA"/>
    <s v="TA"/>
    <s v="Y"/>
    <s v="SBrkr"/>
    <n v="894"/>
    <n v="0.81419684406600912"/>
    <x v="1"/>
    <n v="0"/>
    <n v="0"/>
    <n v="894"/>
    <n v="1"/>
    <n v="0"/>
    <n v="1"/>
    <n v="0"/>
    <n v="3"/>
    <n v="1"/>
    <s v="TA"/>
    <n v="5"/>
    <s v="Typ"/>
    <n v="0"/>
    <s v="NA"/>
    <s v="Attchd"/>
    <n v="1976"/>
    <s v="Unf"/>
    <n v="1"/>
    <n v="308"/>
    <s v="TA"/>
    <s v="TA"/>
    <s v="Y"/>
    <n v="365"/>
    <n v="0"/>
    <n v="0"/>
    <n v="0"/>
    <n v="0"/>
    <n v="0"/>
    <s v="NA"/>
    <s v="MnPrv"/>
    <s v="NA"/>
    <n v="0"/>
    <n v="2"/>
    <n v="2010"/>
    <s v="WD"/>
    <s v="Normal"/>
    <n v="128200"/>
    <m/>
  </r>
  <r>
    <x v="1118"/>
    <n v="120"/>
    <s v="RL"/>
    <s v="NA"/>
    <n v="4928"/>
    <s v="Pave"/>
    <s v="NA"/>
    <s v="IR1"/>
    <s v="Lvl"/>
    <s v="AllPub"/>
    <s v="Inside"/>
    <s v="Gtl"/>
    <s v="NPkVill"/>
    <s v="Norm"/>
    <s v="Norm"/>
    <s v="TwnhsE"/>
    <x v="1"/>
    <x v="4"/>
    <n v="5"/>
    <n v="1976"/>
    <n v="1976"/>
    <s v="Gable"/>
    <s v="CompShg"/>
    <s v="Plywood"/>
    <s v="Plywood"/>
    <s v="None"/>
    <n v="0"/>
    <s v="TA"/>
    <s v="TA"/>
    <s v="CBlock"/>
    <s v="Gd"/>
    <s v="TA"/>
    <s v="No"/>
    <s v="ALQ"/>
    <n v="120"/>
    <s v="Unf"/>
    <n v="0"/>
    <n v="958"/>
    <n v="1078"/>
    <s v="GasA"/>
    <s v="TA"/>
    <s v="Y"/>
    <s v="SBrkr"/>
    <n v="958"/>
    <n v="0.27140070404355399"/>
    <x v="1"/>
    <n v="0"/>
    <n v="0"/>
    <n v="958"/>
    <n v="0"/>
    <n v="0"/>
    <n v="2"/>
    <n v="0"/>
    <n v="2"/>
    <n v="1"/>
    <s v="TA"/>
    <n v="5"/>
    <s v="Typ"/>
    <n v="1"/>
    <s v="TA"/>
    <s v="Attchd"/>
    <n v="1977"/>
    <s v="RFn"/>
    <n v="2"/>
    <n v="440"/>
    <s v="TA"/>
    <s v="TA"/>
    <s v="Y"/>
    <n v="0"/>
    <n v="205"/>
    <n v="0"/>
    <n v="0"/>
    <n v="0"/>
    <n v="0"/>
    <s v="NA"/>
    <s v="NA"/>
    <s v="NA"/>
    <n v="0"/>
    <n v="2"/>
    <n v="2007"/>
    <s v="WD"/>
    <s v="Normal"/>
    <n v="128000"/>
    <m/>
  </r>
  <r>
    <x v="1119"/>
    <n v="70"/>
    <s v="RM"/>
    <n v="60"/>
    <n v="6155"/>
    <s v="Pave"/>
    <s v="NA"/>
    <s v="IR1"/>
    <s v="Lvl"/>
    <s v="AllPub"/>
    <s v="FR3"/>
    <s v="Gtl"/>
    <s v="BrkSide"/>
    <s v="RRNn"/>
    <s v="Feedr"/>
    <s v="1Fam"/>
    <x v="0"/>
    <x v="4"/>
    <n v="8"/>
    <n v="1920"/>
    <n v="1999"/>
    <s v="Gable"/>
    <s v="CompShg"/>
    <s v="Wd Sdng"/>
    <s v="Wd Sdng"/>
    <s v="None"/>
    <n v="0"/>
    <s v="TA"/>
    <s v="TA"/>
    <s v="BrkTil"/>
    <s v="Fa"/>
    <s v="Fa"/>
    <s v="Mn"/>
    <s v="Unf"/>
    <n v="0"/>
    <s v="Unf"/>
    <n v="0"/>
    <n v="611"/>
    <n v="611"/>
    <s v="GasA"/>
    <s v="Ex"/>
    <s v="Y"/>
    <s v="SBrkr"/>
    <n v="751"/>
    <n v="0.28975496888451713"/>
    <x v="1"/>
    <n v="611"/>
    <n v="0"/>
    <n v="1362"/>
    <n v="0"/>
    <n v="0"/>
    <n v="2"/>
    <n v="0"/>
    <n v="3"/>
    <n v="1"/>
    <s v="TA"/>
    <n v="6"/>
    <s v="Typ"/>
    <n v="0"/>
    <s v="NA"/>
    <s v="Detchd"/>
    <n v="1920"/>
    <s v="Fin"/>
    <n v="2"/>
    <n v="502"/>
    <s v="TA"/>
    <s v="Fa"/>
    <s v="Y"/>
    <n v="0"/>
    <n v="0"/>
    <n v="84"/>
    <n v="0"/>
    <n v="0"/>
    <n v="0"/>
    <s v="NA"/>
    <s v="NA"/>
    <s v="NA"/>
    <n v="0"/>
    <n v="6"/>
    <n v="2008"/>
    <s v="WD"/>
    <s v="Normal"/>
    <n v="128000"/>
    <m/>
  </r>
  <r>
    <x v="1120"/>
    <n v="70"/>
    <s v="RL"/>
    <n v="66"/>
    <n v="6858"/>
    <s v="Pave"/>
    <s v="NA"/>
    <s v="Reg"/>
    <s v="Bnk"/>
    <s v="AllPub"/>
    <s v="Corner"/>
    <s v="Gtl"/>
    <s v="SWISU"/>
    <s v="Norm"/>
    <s v="Norm"/>
    <s v="1Fam"/>
    <x v="0"/>
    <x v="4"/>
    <n v="4"/>
    <n v="1915"/>
    <n v="1950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806"/>
    <n v="806"/>
    <s v="GasA"/>
    <s v="TA"/>
    <s v="N"/>
    <s v="FuseF"/>
    <n v="841"/>
    <n v="0.83254114632237441"/>
    <x v="1"/>
    <n v="806"/>
    <n v="0"/>
    <n v="1647"/>
    <n v="1"/>
    <n v="0"/>
    <n v="1"/>
    <n v="1"/>
    <n v="4"/>
    <n v="1"/>
    <s v="Fa"/>
    <n v="6"/>
    <s v="Typ"/>
    <n v="0"/>
    <s v="NA"/>
    <s v="Detchd"/>
    <n v="1920"/>
    <s v="Unf"/>
    <n v="1"/>
    <n v="216"/>
    <s v="TA"/>
    <s v="TA"/>
    <s v="Y"/>
    <n v="0"/>
    <n v="66"/>
    <n v="136"/>
    <n v="0"/>
    <n v="0"/>
    <n v="0"/>
    <s v="NA"/>
    <s v="NA"/>
    <s v="NA"/>
    <n v="0"/>
    <n v="5"/>
    <n v="2010"/>
    <s v="WD"/>
    <s v="Normal"/>
    <n v="128000"/>
    <m/>
  </r>
  <r>
    <x v="1121"/>
    <n v="75"/>
    <s v="RM"/>
    <n v="35"/>
    <n v="6300"/>
    <s v="Pave"/>
    <s v="Grvl"/>
    <s v="Reg"/>
    <s v="Lvl"/>
    <s v="AllPub"/>
    <s v="Inside"/>
    <s v="Gtl"/>
    <s v="OldTown"/>
    <s v="Norm"/>
    <s v="Norm"/>
    <s v="1Fam"/>
    <x v="5"/>
    <x v="4"/>
    <n v="6"/>
    <n v="1914"/>
    <n v="2001"/>
    <s v="Gable"/>
    <s v="CompShg"/>
    <s v="Wd Sdng"/>
    <s v="Wd Shng"/>
    <s v="None"/>
    <n v="0"/>
    <s v="TA"/>
    <s v="TA"/>
    <s v="CBlock"/>
    <s v="TA"/>
    <s v="TA"/>
    <s v="No"/>
    <s v="Unf"/>
    <n v="0"/>
    <s v="Unf"/>
    <n v="0"/>
    <n v="742"/>
    <n v="742"/>
    <s v="GasA"/>
    <s v="Ex"/>
    <s v="Y"/>
    <s v="SBrkr"/>
    <n v="742"/>
    <n v="0.50928288885035056"/>
    <x v="1"/>
    <n v="742"/>
    <n v="0"/>
    <n v="1484"/>
    <n v="0"/>
    <n v="0"/>
    <n v="2"/>
    <n v="0"/>
    <n v="3"/>
    <n v="1"/>
    <s v="TA"/>
    <n v="9"/>
    <s v="Typ"/>
    <n v="1"/>
    <s v="Gd"/>
    <s v="NA"/>
    <s v="NA"/>
    <s v="NA"/>
    <n v="0"/>
    <n v="0"/>
    <s v="NA"/>
    <s v="NA"/>
    <s v="Y"/>
    <n v="0"/>
    <n v="291"/>
    <n v="134"/>
    <n v="0"/>
    <n v="0"/>
    <n v="0"/>
    <s v="NA"/>
    <s v="NA"/>
    <s v="NA"/>
    <n v="0"/>
    <n v="6"/>
    <n v="2008"/>
    <s v="WD"/>
    <s v="Normal"/>
    <n v="128000"/>
    <m/>
  </r>
  <r>
    <x v="1122"/>
    <n v="20"/>
    <s v="RL"/>
    <n v="60"/>
    <n v="9600"/>
    <s v="Pave"/>
    <s v="NA"/>
    <s v="Reg"/>
    <s v="Lvl"/>
    <s v="AllPub"/>
    <s v="Inside"/>
    <s v="Gtl"/>
    <s v="Sawyer"/>
    <s v="Norm"/>
    <s v="Norm"/>
    <s v="1Fam"/>
    <x v="1"/>
    <x v="5"/>
    <n v="7"/>
    <n v="1950"/>
    <n v="1995"/>
    <s v="Gable"/>
    <s v="CompShg"/>
    <s v="VinylSd"/>
    <s v="HdBoard"/>
    <s v="None"/>
    <n v="0"/>
    <s v="TA"/>
    <s v="TA"/>
    <s v="CBlock"/>
    <s v="Gd"/>
    <s v="TA"/>
    <s v="No"/>
    <s v="BLQ"/>
    <n v="442"/>
    <s v="Unf"/>
    <n v="0"/>
    <n v="625"/>
    <n v="1067"/>
    <s v="GasA"/>
    <s v="TA"/>
    <s v="Y"/>
    <s v="SBrkr"/>
    <n v="1067"/>
    <n v="0.58417699149699587"/>
    <x v="1"/>
    <n v="0"/>
    <n v="0"/>
    <n v="1067"/>
    <n v="0"/>
    <n v="0"/>
    <n v="2"/>
    <n v="0"/>
    <n v="2"/>
    <n v="1"/>
    <s v="Gd"/>
    <n v="4"/>
    <s v="Min2"/>
    <n v="0"/>
    <s v="NA"/>
    <s v="Attchd"/>
    <n v="1996"/>
    <s v="Unf"/>
    <n v="2"/>
    <n v="436"/>
    <s v="TA"/>
    <s v="TA"/>
    <s v="Y"/>
    <n v="290"/>
    <n v="0"/>
    <n v="0"/>
    <n v="0"/>
    <n v="0"/>
    <n v="0"/>
    <s v="NA"/>
    <s v="NA"/>
    <s v="NA"/>
    <n v="0"/>
    <n v="2"/>
    <n v="2010"/>
    <s v="WD"/>
    <s v="Normal"/>
    <n v="128000"/>
    <m/>
  </r>
  <r>
    <x v="1123"/>
    <n v="20"/>
    <s v="RL"/>
    <n v="80"/>
    <n v="9920"/>
    <s v="Pave"/>
    <s v="NA"/>
    <s v="Reg"/>
    <s v="Lvl"/>
    <s v="AllPub"/>
    <s v="Inside"/>
    <s v="Gtl"/>
    <s v="NAmes"/>
    <s v="Norm"/>
    <s v="Norm"/>
    <s v="1Fam"/>
    <x v="1"/>
    <x v="6"/>
    <n v="5"/>
    <n v="1954"/>
    <n v="1954"/>
    <s v="Gable"/>
    <s v="CompShg"/>
    <s v="HdBoard"/>
    <s v="HdBoard"/>
    <s v="Stone"/>
    <n v="110"/>
    <s v="TA"/>
    <s v="TA"/>
    <s v="CBlock"/>
    <s v="TA"/>
    <s v="TA"/>
    <s v="No"/>
    <s v="Rec"/>
    <n v="354"/>
    <s v="LwQ"/>
    <n v="290"/>
    <n v="412"/>
    <n v="1056"/>
    <s v="GasA"/>
    <s v="TA"/>
    <s v="Y"/>
    <s v="SBrkr"/>
    <n v="1063"/>
    <n v="5.7854255890326445E-2"/>
    <x v="1"/>
    <n v="0"/>
    <n v="0"/>
    <n v="1063"/>
    <n v="1"/>
    <n v="0"/>
    <n v="1"/>
    <n v="0"/>
    <n v="3"/>
    <n v="1"/>
    <s v="TA"/>
    <n v="6"/>
    <s v="Typ"/>
    <n v="0"/>
    <s v="NA"/>
    <s v="Attchd"/>
    <n v="1954"/>
    <s v="RFn"/>
    <n v="1"/>
    <n v="280"/>
    <s v="TA"/>
    <s v="TA"/>
    <s v="Y"/>
    <n v="0"/>
    <n v="0"/>
    <n v="164"/>
    <n v="0"/>
    <n v="0"/>
    <n v="0"/>
    <s v="NA"/>
    <s v="MnPrv"/>
    <s v="NA"/>
    <n v="0"/>
    <n v="2"/>
    <n v="2010"/>
    <s v="WD"/>
    <s v="Normal"/>
    <n v="128000"/>
    <m/>
  </r>
  <r>
    <x v="1124"/>
    <n v="50"/>
    <s v="RM"/>
    <n v="50"/>
    <n v="6000"/>
    <s v="Pave"/>
    <s v="NA"/>
    <s v="Reg"/>
    <s v="Lvl"/>
    <s v="AllPub"/>
    <s v="Inside"/>
    <s v="Gtl"/>
    <s v="BrkSide"/>
    <s v="Norm"/>
    <s v="Norm"/>
    <s v="1Fam"/>
    <x v="3"/>
    <x v="5"/>
    <n v="6"/>
    <n v="1936"/>
    <n v="1950"/>
    <s v="Gable"/>
    <s v="CompShg"/>
    <s v="MetalSd"/>
    <s v="MetalSd"/>
    <s v="None"/>
    <n v="0"/>
    <s v="TA"/>
    <s v="TA"/>
    <s v="BrkTil"/>
    <s v="TA"/>
    <s v="TA"/>
    <s v="No"/>
    <s v="BLQ"/>
    <n v="672"/>
    <s v="Unf"/>
    <n v="0"/>
    <n v="0"/>
    <n v="672"/>
    <s v="GasA"/>
    <s v="TA"/>
    <s v="Y"/>
    <s v="SBrkr"/>
    <n v="757"/>
    <n v="0.13101718037058152"/>
    <x v="1"/>
    <n v="567"/>
    <n v="0"/>
    <n v="1324"/>
    <n v="0"/>
    <n v="0"/>
    <n v="1"/>
    <n v="0"/>
    <n v="3"/>
    <n v="1"/>
    <s v="TA"/>
    <n v="6"/>
    <s v="Typ"/>
    <n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28000"/>
    <m/>
  </r>
  <r>
    <x v="1125"/>
    <n v="190"/>
    <s v="RL"/>
    <n v="62"/>
    <n v="10106"/>
    <s v="Pave"/>
    <s v="NA"/>
    <s v="Reg"/>
    <s v="Lvl"/>
    <s v="AllPub"/>
    <s v="Inside"/>
    <s v="Gtl"/>
    <s v="Edwards"/>
    <s v="Norm"/>
    <s v="Norm"/>
    <s v="2fmCon"/>
    <x v="3"/>
    <x v="6"/>
    <n v="7"/>
    <n v="1940"/>
    <n v="1999"/>
    <s v="Gable"/>
    <s v="CompShg"/>
    <s v="Wd Sdng"/>
    <s v="Wd Sdng"/>
    <s v="None"/>
    <n v="0"/>
    <s v="TA"/>
    <s v="Gd"/>
    <s v="BrkTil"/>
    <s v="TA"/>
    <s v="TA"/>
    <s v="No"/>
    <s v="ALQ"/>
    <n v="351"/>
    <s v="Rec"/>
    <n v="181"/>
    <n v="112"/>
    <n v="644"/>
    <s v="GasA"/>
    <s v="Gd"/>
    <s v="Y"/>
    <s v="SBrkr"/>
    <n v="808"/>
    <n v="0.48026314004397819"/>
    <x v="1"/>
    <n v="547"/>
    <n v="0"/>
    <n v="1355"/>
    <n v="1"/>
    <n v="0"/>
    <n v="2"/>
    <n v="0"/>
    <n v="4"/>
    <n v="2"/>
    <s v="TA"/>
    <n v="6"/>
    <s v="Typ"/>
    <n v="0"/>
    <s v="NA"/>
    <s v="NA"/>
    <s v="NA"/>
    <s v="NA"/>
    <n v="0"/>
    <n v="0"/>
    <s v="NA"/>
    <s v="NA"/>
    <s v="Y"/>
    <n v="140"/>
    <n v="0"/>
    <n v="0"/>
    <n v="0"/>
    <n v="0"/>
    <n v="0"/>
    <s v="NA"/>
    <s v="NA"/>
    <s v="NA"/>
    <n v="0"/>
    <n v="9"/>
    <n v="2008"/>
    <s v="WD"/>
    <s v="Normal"/>
    <n v="127500"/>
    <m/>
  </r>
  <r>
    <x v="1126"/>
    <n v="20"/>
    <s v="RL"/>
    <n v="73"/>
    <n v="9855"/>
    <s v="Pave"/>
    <s v="NA"/>
    <s v="Reg"/>
    <s v="Lvl"/>
    <s v="AllPub"/>
    <s v="Corner"/>
    <s v="Gtl"/>
    <s v="Edwards"/>
    <s v="Norm"/>
    <s v="Norm"/>
    <s v="1Fam"/>
    <x v="1"/>
    <x v="4"/>
    <n v="5"/>
    <n v="1956"/>
    <n v="1956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1436"/>
    <n v="1436"/>
    <s v="GasA"/>
    <s v="Fa"/>
    <s v="Y"/>
    <s v="SBrkr"/>
    <n v="1689"/>
    <n v="0.62798469064887963"/>
    <x v="0"/>
    <n v="0"/>
    <n v="0"/>
    <n v="1689"/>
    <n v="0"/>
    <n v="0"/>
    <n v="1"/>
    <n v="0"/>
    <n v="3"/>
    <n v="1"/>
    <s v="TA"/>
    <n v="7"/>
    <s v="Typ"/>
    <n v="1"/>
    <s v="Gd"/>
    <s v="Attchd"/>
    <n v="1956"/>
    <s v="Unf"/>
    <n v="2"/>
    <n v="480"/>
    <s v="TA"/>
    <s v="TA"/>
    <s v="Y"/>
    <n v="0"/>
    <n v="0"/>
    <n v="0"/>
    <n v="0"/>
    <n v="0"/>
    <n v="0"/>
    <s v="NA"/>
    <s v="MnPrv"/>
    <s v="NA"/>
    <n v="0"/>
    <n v="11"/>
    <n v="2009"/>
    <s v="COD"/>
    <s v="Normal"/>
    <n v="127500"/>
    <m/>
  </r>
  <r>
    <x v="1127"/>
    <n v="20"/>
    <s v="RL"/>
    <n v="70"/>
    <n v="9100"/>
    <s v="Pave"/>
    <s v="NA"/>
    <s v="Reg"/>
    <s v="Lvl"/>
    <s v="AllPub"/>
    <s v="Inside"/>
    <s v="Gtl"/>
    <s v="NAmes"/>
    <s v="Norm"/>
    <s v="Norm"/>
    <s v="1Fam"/>
    <x v="1"/>
    <x v="4"/>
    <n v="6"/>
    <n v="1959"/>
    <n v="1959"/>
    <s v="Hip"/>
    <s v="CompShg"/>
    <s v="Wd Sdng"/>
    <s v="Wd Sdng"/>
    <s v="None"/>
    <n v="0"/>
    <s v="TA"/>
    <s v="TA"/>
    <s v="CBlock"/>
    <s v="TA"/>
    <s v="TA"/>
    <s v="No"/>
    <s v="Rec"/>
    <n v="612"/>
    <s v="Unf"/>
    <n v="0"/>
    <n v="252"/>
    <n v="864"/>
    <s v="GasA"/>
    <s v="Ex"/>
    <s v="Y"/>
    <s v="SBrkr"/>
    <n v="864"/>
    <n v="0.69563334588427794"/>
    <x v="1"/>
    <n v="0"/>
    <n v="0"/>
    <n v="864"/>
    <n v="0"/>
    <n v="0"/>
    <n v="1"/>
    <n v="0"/>
    <n v="2"/>
    <n v="1"/>
    <s v="TA"/>
    <n v="5"/>
    <s v="Typ"/>
    <n v="0"/>
    <s v="NA"/>
    <s v="Detchd"/>
    <n v="2008"/>
    <s v="Unf"/>
    <n v="1"/>
    <n v="300"/>
    <s v="Ex"/>
    <s v="Ex"/>
    <s v="Y"/>
    <n v="0"/>
    <n v="0"/>
    <n v="0"/>
    <n v="0"/>
    <n v="0"/>
    <n v="0"/>
    <s v="NA"/>
    <s v="NA"/>
    <s v="Shed"/>
    <n v="450"/>
    <n v="10"/>
    <n v="2009"/>
    <s v="WD"/>
    <s v="Normal"/>
    <n v="127500"/>
    <m/>
  </r>
  <r>
    <x v="1128"/>
    <n v="90"/>
    <s v="RL"/>
    <n v="35"/>
    <n v="9400"/>
    <s v="Pave"/>
    <s v="NA"/>
    <s v="IR1"/>
    <s v="Lvl"/>
    <s v="AllPub"/>
    <s v="CulDSac"/>
    <s v="Gtl"/>
    <s v="Edwards"/>
    <s v="Norm"/>
    <s v="Norm"/>
    <s v="Duplex"/>
    <x v="6"/>
    <x v="4"/>
    <n v="5"/>
    <n v="1975"/>
    <n v="1975"/>
    <s v="Flat"/>
    <s v="Tar&amp;Grv"/>
    <s v="WdShing"/>
    <s v="Plywood"/>
    <s v="BrkFace"/>
    <n v="250"/>
    <s v="TA"/>
    <s v="TA"/>
    <s v="CBlock"/>
    <s v="Gd"/>
    <s v="Gd"/>
    <s v="Gd"/>
    <s v="GLQ"/>
    <n v="945"/>
    <s v="Unf"/>
    <n v="0"/>
    <n v="0"/>
    <n v="945"/>
    <s v="GasA"/>
    <s v="TA"/>
    <s v="Y"/>
    <s v="SBrkr"/>
    <n v="980"/>
    <n v="0.28548316252428496"/>
    <x v="1"/>
    <n v="0"/>
    <n v="0"/>
    <n v="980"/>
    <n v="0"/>
    <n v="2"/>
    <n v="2"/>
    <n v="0"/>
    <n v="4"/>
    <n v="0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0"/>
    <n v="2006"/>
    <s v="WD"/>
    <s v="AdjLand"/>
    <n v="127500"/>
    <m/>
  </r>
  <r>
    <x v="1129"/>
    <n v="50"/>
    <s v="RM"/>
    <n v="52"/>
    <n v="6240"/>
    <s v="Pave"/>
    <s v="NA"/>
    <s v="Reg"/>
    <s v="Lvl"/>
    <s v="AllPub"/>
    <s v="Inside"/>
    <s v="Gtl"/>
    <s v="BrkSide"/>
    <s v="Norm"/>
    <s v="Norm"/>
    <s v="1Fam"/>
    <x v="3"/>
    <x v="4"/>
    <n v="6"/>
    <n v="1931"/>
    <n v="1950"/>
    <s v="Gable"/>
    <s v="CompShg"/>
    <s v="Wd Sdng"/>
    <s v="Wd Sdng"/>
    <s v="None"/>
    <n v="0"/>
    <s v="TA"/>
    <s v="TA"/>
    <s v="BrkTil"/>
    <s v="TA"/>
    <s v="Fa"/>
    <s v="No"/>
    <s v="LwQ"/>
    <n v="425"/>
    <s v="Unf"/>
    <n v="0"/>
    <n v="459"/>
    <n v="884"/>
    <s v="GasA"/>
    <s v="TA"/>
    <s v="Y"/>
    <s v="FuseA"/>
    <n v="959"/>
    <n v="1.6393998175432967E-2"/>
    <x v="1"/>
    <n v="408"/>
    <n v="0"/>
    <n v="1367"/>
    <n v="0"/>
    <n v="0"/>
    <n v="1"/>
    <n v="0"/>
    <n v="3"/>
    <n v="1"/>
    <s v="TA"/>
    <n v="6"/>
    <s v="Typ"/>
    <n v="1"/>
    <s v="Gd"/>
    <s v="Detchd"/>
    <n v="1978"/>
    <s v="Unf"/>
    <n v="1"/>
    <n v="560"/>
    <s v="TA"/>
    <s v="TA"/>
    <s v="Y"/>
    <n v="0"/>
    <n v="0"/>
    <n v="0"/>
    <n v="0"/>
    <n v="120"/>
    <n v="0"/>
    <s v="NA"/>
    <s v="NA"/>
    <s v="NA"/>
    <n v="0"/>
    <n v="11"/>
    <n v="2007"/>
    <s v="WD"/>
    <s v="Normal"/>
    <n v="127500"/>
    <m/>
  </r>
  <r>
    <x v="1130"/>
    <n v="120"/>
    <s v="RL"/>
    <n v="53"/>
    <n v="4043"/>
    <s v="Pave"/>
    <s v="NA"/>
    <s v="Reg"/>
    <s v="Lvl"/>
    <s v="AllPub"/>
    <s v="Inside"/>
    <s v="Gtl"/>
    <s v="NPkVill"/>
    <s v="Norm"/>
    <s v="Norm"/>
    <s v="TwnhsE"/>
    <x v="1"/>
    <x v="4"/>
    <n v="5"/>
    <n v="1977"/>
    <n v="1977"/>
    <s v="Gable"/>
    <s v="CompShg"/>
    <s v="Plywood"/>
    <s v="Plywood"/>
    <s v="None"/>
    <n v="0"/>
    <s v="TA"/>
    <s v="TA"/>
    <s v="CBlock"/>
    <s v="Gd"/>
    <s v="TA"/>
    <s v="No"/>
    <s v="ALQ"/>
    <n v="360"/>
    <s v="Unf"/>
    <n v="0"/>
    <n v="709"/>
    <n v="1069"/>
    <s v="GasA"/>
    <s v="TA"/>
    <s v="Y"/>
    <s v="SBrkr"/>
    <n v="1069"/>
    <n v="0.72021026739078797"/>
    <x v="1"/>
    <n v="0"/>
    <n v="0"/>
    <n v="1069"/>
    <n v="0"/>
    <n v="0"/>
    <n v="2"/>
    <n v="0"/>
    <n v="2"/>
    <n v="1"/>
    <s v="TA"/>
    <n v="4"/>
    <s v="Typ"/>
    <n v="1"/>
    <s v="Fa"/>
    <s v="Attchd"/>
    <n v="1977"/>
    <s v="RFn"/>
    <n v="2"/>
    <n v="440"/>
    <s v="TA"/>
    <s v="TA"/>
    <s v="Y"/>
    <n v="0"/>
    <n v="55"/>
    <n v="0"/>
    <n v="0"/>
    <n v="165"/>
    <n v="0"/>
    <s v="NA"/>
    <s v="NA"/>
    <s v="NA"/>
    <n v="0"/>
    <n v="7"/>
    <n v="2010"/>
    <s v="WD"/>
    <s v="Normal"/>
    <n v="127500"/>
    <m/>
  </r>
  <r>
    <x v="1131"/>
    <n v="20"/>
    <s v="RL"/>
    <n v="66"/>
    <n v="7742"/>
    <s v="Pave"/>
    <s v="NA"/>
    <s v="Reg"/>
    <s v="Lvl"/>
    <s v="AllPub"/>
    <s v="Inside"/>
    <s v="Gtl"/>
    <s v="Sawyer"/>
    <s v="Norm"/>
    <s v="Norm"/>
    <s v="1Fam"/>
    <x v="1"/>
    <x v="6"/>
    <n v="7"/>
    <n v="1966"/>
    <n v="1966"/>
    <s v="Gable"/>
    <s v="CompShg"/>
    <s v="HdBoard"/>
    <s v="HdBoard"/>
    <s v="None"/>
    <n v="0"/>
    <s v="TA"/>
    <s v="TA"/>
    <s v="CBlock"/>
    <s v="TA"/>
    <s v="TA"/>
    <s v="No"/>
    <s v="BLQ"/>
    <n v="763"/>
    <s v="Unf"/>
    <n v="0"/>
    <n v="192"/>
    <n v="955"/>
    <s v="GasA"/>
    <s v="Ex"/>
    <s v="Y"/>
    <s v="SBrkr"/>
    <n v="955"/>
    <n v="0.12478015252108021"/>
    <x v="1"/>
    <n v="0"/>
    <n v="0"/>
    <n v="955"/>
    <n v="1"/>
    <n v="0"/>
    <n v="1"/>
    <n v="0"/>
    <n v="3"/>
    <n v="1"/>
    <s v="TA"/>
    <n v="6"/>
    <s v="Typ"/>
    <n v="0"/>
    <s v="NA"/>
    <s v="Attchd"/>
    <n v="1966"/>
    <s v="Unf"/>
    <n v="1"/>
    <n v="386"/>
    <s v="TA"/>
    <s v="TA"/>
    <s v="Y"/>
    <n v="0"/>
    <n v="0"/>
    <n v="0"/>
    <n v="0"/>
    <n v="0"/>
    <n v="0"/>
    <s v="NA"/>
    <s v="MnPrv"/>
    <s v="NA"/>
    <n v="0"/>
    <n v="1"/>
    <n v="2007"/>
    <s v="WD"/>
    <s v="Normal"/>
    <n v="127000"/>
    <m/>
  </r>
  <r>
    <x v="1132"/>
    <n v="50"/>
    <s v="RM"/>
    <n v="50"/>
    <n v="8635"/>
    <s v="Pave"/>
    <s v="NA"/>
    <s v="Reg"/>
    <s v="Lvl"/>
    <s v="AllPub"/>
    <s v="Inside"/>
    <s v="Gtl"/>
    <s v="BrkSide"/>
    <s v="Norm"/>
    <s v="Norm"/>
    <s v="1Fam"/>
    <x v="3"/>
    <x v="6"/>
    <n v="5"/>
    <n v="1948"/>
    <n v="2001"/>
    <s v="Gable"/>
    <s v="CompShg"/>
    <s v="Wd Sdng"/>
    <s v="Wd Sdng"/>
    <s v="None"/>
    <n v="0"/>
    <s v="TA"/>
    <s v="TA"/>
    <s v="CBlock"/>
    <s v="TA"/>
    <s v="TA"/>
    <s v="No"/>
    <s v="BLQ"/>
    <n v="336"/>
    <s v="GLQ"/>
    <n v="41"/>
    <n v="295"/>
    <n v="672"/>
    <s v="GasA"/>
    <s v="TA"/>
    <s v="Y"/>
    <s v="SBrkr"/>
    <n v="1072"/>
    <n v="0.21025902320599643"/>
    <x v="1"/>
    <n v="213"/>
    <n v="0"/>
    <n v="1285"/>
    <n v="1"/>
    <n v="0"/>
    <n v="1"/>
    <n v="0"/>
    <n v="2"/>
    <n v="1"/>
    <s v="TA"/>
    <n v="6"/>
    <s v="Min1"/>
    <n v="0"/>
    <s v="NA"/>
    <s v="Detchd"/>
    <n v="1948"/>
    <s v="Unf"/>
    <n v="1"/>
    <n v="240"/>
    <s v="TA"/>
    <s v="TA"/>
    <s v="Y"/>
    <n v="0"/>
    <n v="0"/>
    <n v="0"/>
    <n v="0"/>
    <n v="0"/>
    <n v="0"/>
    <s v="NA"/>
    <s v="MnPrv"/>
    <s v="NA"/>
    <n v="0"/>
    <n v="1"/>
    <n v="2008"/>
    <s v="WD"/>
    <s v="Normal"/>
    <n v="127000"/>
    <m/>
  </r>
  <r>
    <x v="1133"/>
    <n v="50"/>
    <s v="RL"/>
    <n v="92"/>
    <n v="7438"/>
    <s v="Pave"/>
    <s v="NA"/>
    <s v="IR1"/>
    <s v="Lvl"/>
    <s v="AllPub"/>
    <s v="Inside"/>
    <s v="Gtl"/>
    <s v="BrkSide"/>
    <s v="RRAn"/>
    <s v="Feedr"/>
    <s v="1Fam"/>
    <x v="3"/>
    <x v="6"/>
    <n v="8"/>
    <n v="1908"/>
    <n v="1991"/>
    <s v="Gable"/>
    <s v="CompShg"/>
    <s v="AsbShng"/>
    <s v="Plywood"/>
    <s v="None"/>
    <n v="0"/>
    <s v="TA"/>
    <s v="TA"/>
    <s v="PConc"/>
    <s v="Fa"/>
    <s v="TA"/>
    <s v="No"/>
    <s v="Unf"/>
    <n v="0"/>
    <s v="Unf"/>
    <n v="0"/>
    <n v="504"/>
    <n v="504"/>
    <s v="GasA"/>
    <s v="Gd"/>
    <s v="Y"/>
    <s v="SBrkr"/>
    <n v="936"/>
    <n v="0.85931506782597245"/>
    <x v="1"/>
    <n v="316"/>
    <n v="0"/>
    <n v="1252"/>
    <n v="0"/>
    <n v="0"/>
    <n v="1"/>
    <n v="0"/>
    <n v="3"/>
    <n v="1"/>
    <s v="TA"/>
    <n v="5"/>
    <s v="Typ"/>
    <n v="0"/>
    <s v="NA"/>
    <s v="Attchd"/>
    <n v="1986"/>
    <s v="Unf"/>
    <n v="2"/>
    <n v="576"/>
    <s v="TA"/>
    <s v="TA"/>
    <s v="Y"/>
    <n v="104"/>
    <n v="0"/>
    <n v="0"/>
    <n v="0"/>
    <n v="0"/>
    <n v="0"/>
    <s v="NA"/>
    <s v="MnPrv"/>
    <s v="NA"/>
    <n v="0"/>
    <n v="6"/>
    <n v="2006"/>
    <s v="WD"/>
    <s v="Normal"/>
    <n v="127000"/>
    <m/>
  </r>
  <r>
    <x v="1134"/>
    <n v="20"/>
    <s v="RL"/>
    <n v="60"/>
    <n v="7180"/>
    <s v="Pave"/>
    <s v="NA"/>
    <s v="IR1"/>
    <s v="Lvl"/>
    <s v="AllPub"/>
    <s v="Inside"/>
    <s v="Gtl"/>
    <s v="CollgCr"/>
    <s v="Norm"/>
    <s v="Norm"/>
    <s v="1Fam"/>
    <x v="1"/>
    <x v="6"/>
    <n v="7"/>
    <n v="1972"/>
    <n v="1972"/>
    <s v="Hip"/>
    <s v="CompShg"/>
    <s v="HdBoard"/>
    <s v="HdBoard"/>
    <s v="None"/>
    <n v="0"/>
    <s v="TA"/>
    <s v="TA"/>
    <s v="CBlock"/>
    <s v="TA"/>
    <s v="TA"/>
    <s v="Av"/>
    <s v="ALQ"/>
    <n v="390"/>
    <s v="Unf"/>
    <n v="0"/>
    <n v="474"/>
    <n v="864"/>
    <s v="GasA"/>
    <s v="TA"/>
    <s v="Y"/>
    <s v="SBrkr"/>
    <n v="864"/>
    <n v="4.9261232562305968E-2"/>
    <x v="1"/>
    <n v="0"/>
    <n v="0"/>
    <n v="864"/>
    <n v="0"/>
    <n v="0"/>
    <n v="1"/>
    <n v="0"/>
    <n v="3"/>
    <n v="1"/>
    <s v="TA"/>
    <n v="5"/>
    <s v="Typ"/>
    <n v="0"/>
    <s v="NA"/>
    <s v="Detchd"/>
    <n v="1989"/>
    <s v="Unf"/>
    <n v="1"/>
    <n v="352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27000"/>
    <m/>
  </r>
  <r>
    <x v="1135"/>
    <n v="50"/>
    <s v="RL"/>
    <n v="50"/>
    <n v="5000"/>
    <s v="Pave"/>
    <s v="Pave"/>
    <s v="Reg"/>
    <s v="Lvl"/>
    <s v="AllPub"/>
    <s v="Inside"/>
    <s v="Gtl"/>
    <s v="SWISU"/>
    <s v="Norm"/>
    <s v="Norm"/>
    <s v="1Fam"/>
    <x v="3"/>
    <x v="6"/>
    <n v="6"/>
    <n v="1924"/>
    <n v="1950"/>
    <s v="Gable"/>
    <s v="CompShg"/>
    <s v="BrkFace"/>
    <s v="Wd Sdng"/>
    <s v="None"/>
    <n v="0"/>
    <s v="TA"/>
    <s v="TA"/>
    <s v="BrkTil"/>
    <s v="TA"/>
    <s v="TA"/>
    <s v="No"/>
    <s v="LwQ"/>
    <n v="218"/>
    <s v="Unf"/>
    <n v="0"/>
    <n v="808"/>
    <n v="1026"/>
    <s v="GasA"/>
    <s v="TA"/>
    <s v="Y"/>
    <s v="SBrkr"/>
    <n v="1026"/>
    <n v="0.69003075748549714"/>
    <x v="1"/>
    <n v="665"/>
    <n v="0"/>
    <n v="1691"/>
    <n v="0"/>
    <n v="0"/>
    <n v="2"/>
    <n v="0"/>
    <n v="3"/>
    <n v="1"/>
    <s v="Gd"/>
    <n v="6"/>
    <s v="Typ"/>
    <n v="1"/>
    <s v="Gd"/>
    <s v="Detchd"/>
    <n v="1924"/>
    <s v="Unf"/>
    <n v="1"/>
    <n v="308"/>
    <s v="TA"/>
    <s v="TA"/>
    <s v="Y"/>
    <n v="0"/>
    <n v="0"/>
    <n v="242"/>
    <n v="0"/>
    <n v="0"/>
    <n v="0"/>
    <s v="NA"/>
    <s v="NA"/>
    <s v="NA"/>
    <n v="0"/>
    <n v="5"/>
    <n v="2010"/>
    <s v="WD"/>
    <s v="Normal"/>
    <n v="127000"/>
    <m/>
  </r>
  <r>
    <x v="1136"/>
    <n v="20"/>
    <s v="RL"/>
    <s v="NA"/>
    <n v="6897"/>
    <s v="Pave"/>
    <s v="NA"/>
    <s v="IR1"/>
    <s v="Lvl"/>
    <s v="AllPub"/>
    <s v="Corner"/>
    <s v="Gtl"/>
    <s v="Sawyer"/>
    <s v="Norm"/>
    <s v="Norm"/>
    <s v="1Fam"/>
    <x v="1"/>
    <x v="6"/>
    <n v="8"/>
    <n v="1962"/>
    <n v="2010"/>
    <s v="Gable"/>
    <s v="CompShg"/>
    <s v="HdBoard"/>
    <s v="HdBoard"/>
    <s v="None"/>
    <n v="0"/>
    <s v="TA"/>
    <s v="Gd"/>
    <s v="CBlock"/>
    <s v="TA"/>
    <s v="TA"/>
    <s v="No"/>
    <s v="ALQ"/>
    <n v="659"/>
    <s v="Unf"/>
    <n v="0"/>
    <n v="381"/>
    <n v="1040"/>
    <s v="GasA"/>
    <s v="Ex"/>
    <s v="Y"/>
    <s v="SBrkr"/>
    <n v="1040"/>
    <n v="0.89269135091925489"/>
    <x v="1"/>
    <n v="0"/>
    <n v="0"/>
    <n v="1040"/>
    <n v="1"/>
    <n v="0"/>
    <n v="1"/>
    <n v="1"/>
    <n v="3"/>
    <n v="1"/>
    <s v="TA"/>
    <n v="6"/>
    <s v="Typ"/>
    <n v="0"/>
    <s v="NA"/>
    <s v="Detchd"/>
    <n v="1962"/>
    <s v="Unf"/>
    <n v="1"/>
    <n v="260"/>
    <s v="TA"/>
    <s v="TA"/>
    <s v="Y"/>
    <n v="0"/>
    <n v="104"/>
    <n v="0"/>
    <n v="0"/>
    <n v="0"/>
    <n v="0"/>
    <s v="NA"/>
    <s v="NA"/>
    <s v="NA"/>
    <n v="0"/>
    <n v="4"/>
    <n v="2010"/>
    <s v="WD"/>
    <s v="Normal"/>
    <n v="127000"/>
    <m/>
  </r>
  <r>
    <x v="1137"/>
    <n v="70"/>
    <s v="RM"/>
    <n v="60"/>
    <n v="6882"/>
    <s v="Pave"/>
    <s v="NA"/>
    <s v="Reg"/>
    <s v="Lvl"/>
    <s v="AllPub"/>
    <s v="Inside"/>
    <s v="Gtl"/>
    <s v="IDOTRR"/>
    <s v="Norm"/>
    <s v="Norm"/>
    <s v="1Fam"/>
    <x v="0"/>
    <x v="4"/>
    <n v="7"/>
    <n v="1914"/>
    <n v="2006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84"/>
    <n v="684"/>
    <s v="GasA"/>
    <s v="TA"/>
    <s v="Y"/>
    <s v="SBrkr"/>
    <n v="773"/>
    <n v="0.81808760463204233"/>
    <x v="1"/>
    <n v="582"/>
    <n v="0"/>
    <n v="1355"/>
    <n v="0"/>
    <n v="0"/>
    <n v="1"/>
    <n v="1"/>
    <n v="3"/>
    <n v="1"/>
    <s v="Gd"/>
    <n v="7"/>
    <s v="Typ"/>
    <n v="0"/>
    <s v="NA"/>
    <s v="NA"/>
    <s v="NA"/>
    <s v="NA"/>
    <n v="0"/>
    <n v="0"/>
    <s v="NA"/>
    <s v="NA"/>
    <s v="Y"/>
    <n v="136"/>
    <n v="0"/>
    <n v="115"/>
    <n v="0"/>
    <n v="0"/>
    <n v="0"/>
    <s v="NA"/>
    <s v="NA"/>
    <s v="NA"/>
    <n v="0"/>
    <n v="3"/>
    <n v="2007"/>
    <s v="WD"/>
    <s v="Normal"/>
    <n v="127000"/>
    <m/>
  </r>
  <r>
    <x v="1138"/>
    <n v="80"/>
    <s v="RL"/>
    <n v="70"/>
    <n v="7910"/>
    <s v="Pave"/>
    <s v="NA"/>
    <s v="Reg"/>
    <s v="Lvl"/>
    <s v="AllPub"/>
    <s v="Inside"/>
    <s v="Gtl"/>
    <s v="NAmes"/>
    <s v="Norm"/>
    <s v="Norm"/>
    <s v="1Fam"/>
    <x v="4"/>
    <x v="6"/>
    <n v="5"/>
    <n v="1960"/>
    <n v="1960"/>
    <s v="Hip"/>
    <s v="CompShg"/>
    <s v="BrkFace"/>
    <s v="HdBoard"/>
    <s v="None"/>
    <n v="0"/>
    <s v="TA"/>
    <s v="TA"/>
    <s v="CBlock"/>
    <s v="TA"/>
    <s v="TA"/>
    <s v="No"/>
    <s v="ALQ"/>
    <n v="666"/>
    <s v="Unf"/>
    <n v="0"/>
    <n v="409"/>
    <n v="1075"/>
    <s v="GasA"/>
    <s v="Gd"/>
    <s v="Y"/>
    <s v="SBrkr"/>
    <n v="1507"/>
    <n v="6.2924432611199732E-2"/>
    <x v="0"/>
    <n v="0"/>
    <n v="0"/>
    <n v="1507"/>
    <n v="0"/>
    <n v="0"/>
    <n v="2"/>
    <n v="0"/>
    <n v="4"/>
    <n v="1"/>
    <s v="TA"/>
    <n v="7"/>
    <s v="Maj1"/>
    <n v="0"/>
    <s v="NA"/>
    <s v="Basment"/>
    <n v="1960"/>
    <s v="Unf"/>
    <n v="1"/>
    <n v="404"/>
    <s v="TA"/>
    <s v="TA"/>
    <s v="Y"/>
    <n v="0"/>
    <n v="0"/>
    <n v="0"/>
    <n v="0"/>
    <n v="0"/>
    <n v="0"/>
    <s v="NA"/>
    <s v="GdWo"/>
    <s v="NA"/>
    <n v="0"/>
    <n v="8"/>
    <n v="2008"/>
    <s v="WD"/>
    <s v="Normal"/>
    <n v="127000"/>
    <m/>
  </r>
  <r>
    <x v="1139"/>
    <n v="160"/>
    <s v="RM"/>
    <n v="41"/>
    <n v="2665"/>
    <s v="Pave"/>
    <s v="NA"/>
    <s v="Reg"/>
    <s v="Lvl"/>
    <s v="AllPub"/>
    <s v="Inside"/>
    <s v="Gtl"/>
    <s v="MeadowV"/>
    <s v="Norm"/>
    <s v="Norm"/>
    <s v="TwnhsE"/>
    <x v="0"/>
    <x v="6"/>
    <n v="6"/>
    <n v="1977"/>
    <n v="1977"/>
    <s v="Gable"/>
    <s v="CompShg"/>
    <s v="CemntBd"/>
    <s v="CmentBd"/>
    <s v="None"/>
    <n v="0"/>
    <s v="TA"/>
    <s v="TA"/>
    <s v="PConc"/>
    <s v="TA"/>
    <s v="TA"/>
    <s v="No"/>
    <s v="ALQ"/>
    <n v="548"/>
    <s v="Rec"/>
    <n v="173"/>
    <n v="36"/>
    <n v="757"/>
    <s v="GasA"/>
    <s v="Ex"/>
    <s v="Y"/>
    <s v="SBrkr"/>
    <n v="925"/>
    <n v="0.89166095245333055"/>
    <x v="1"/>
    <n v="550"/>
    <n v="0"/>
    <n v="1475"/>
    <n v="0"/>
    <n v="0"/>
    <n v="2"/>
    <n v="0"/>
    <n v="4"/>
    <n v="1"/>
    <s v="TA"/>
    <n v="6"/>
    <s v="Typ"/>
    <n v="1"/>
    <s v="TA"/>
    <s v="Attchd"/>
    <n v="1977"/>
    <s v="RFn"/>
    <n v="1"/>
    <n v="336"/>
    <s v="TA"/>
    <s v="TA"/>
    <s v="Y"/>
    <n v="104"/>
    <n v="26"/>
    <n v="0"/>
    <n v="0"/>
    <n v="0"/>
    <n v="0"/>
    <s v="NA"/>
    <s v="NA"/>
    <s v="NA"/>
    <n v="0"/>
    <n v="7"/>
    <n v="2006"/>
    <s v="WD"/>
    <s v="Normal"/>
    <n v="127000"/>
    <m/>
  </r>
  <r>
    <x v="1140"/>
    <n v="20"/>
    <s v="RL"/>
    <n v="80"/>
    <n v="8892"/>
    <s v="Pave"/>
    <s v="NA"/>
    <s v="IR1"/>
    <s v="Lvl"/>
    <s v="AllPub"/>
    <s v="Inside"/>
    <s v="Gtl"/>
    <s v="NAmes"/>
    <s v="Norm"/>
    <s v="Norm"/>
    <s v="1Fam"/>
    <x v="1"/>
    <x v="6"/>
    <n v="5"/>
    <n v="1960"/>
    <n v="1960"/>
    <s v="Gable"/>
    <s v="CompShg"/>
    <s v="MetalSd"/>
    <s v="MetalSd"/>
    <s v="BrkCmn"/>
    <n v="66"/>
    <s v="TA"/>
    <s v="TA"/>
    <s v="CBlock"/>
    <s v="TA"/>
    <s v="TA"/>
    <s v="No"/>
    <s v="Unf"/>
    <n v="0"/>
    <s v="Unf"/>
    <n v="0"/>
    <n v="1065"/>
    <n v="1065"/>
    <s v="GasA"/>
    <s v="Gd"/>
    <s v="Y"/>
    <s v="SBrkr"/>
    <n v="1065"/>
    <n v="0.34454371400964789"/>
    <x v="1"/>
    <n v="0"/>
    <n v="0"/>
    <n v="1065"/>
    <n v="0"/>
    <n v="0"/>
    <n v="1"/>
    <n v="1"/>
    <n v="3"/>
    <n v="1"/>
    <s v="TA"/>
    <n v="6"/>
    <s v="Typ"/>
    <n v="0"/>
    <s v="NA"/>
    <s v="Detchd"/>
    <n v="1974"/>
    <s v="Unf"/>
    <n v="2"/>
    <n v="461"/>
    <s v="TA"/>
    <s v="TA"/>
    <s v="Y"/>
    <n v="74"/>
    <n v="0"/>
    <n v="0"/>
    <n v="0"/>
    <n v="0"/>
    <n v="0"/>
    <s v="NA"/>
    <s v="NA"/>
    <s v="NA"/>
    <n v="0"/>
    <n v="7"/>
    <n v="2007"/>
    <s v="COD"/>
    <s v="Normal"/>
    <n v="126500"/>
    <m/>
  </r>
  <r>
    <x v="1141"/>
    <n v="20"/>
    <s v="RM"/>
    <n v="49"/>
    <n v="5820"/>
    <s v="Pave"/>
    <s v="NA"/>
    <s v="Reg"/>
    <s v="Lvl"/>
    <s v="AllPub"/>
    <s v="Inside"/>
    <s v="Gtl"/>
    <s v="OldTown"/>
    <s v="Norm"/>
    <s v="Norm"/>
    <s v="1Fam"/>
    <x v="1"/>
    <x v="7"/>
    <n v="8"/>
    <n v="1955"/>
    <n v="2005"/>
    <s v="Gable"/>
    <s v="CompShg"/>
    <s v="VinylSd"/>
    <s v="VinylSd"/>
    <s v="None"/>
    <n v="0"/>
    <s v="TA"/>
    <s v="Gd"/>
    <s v="CBlock"/>
    <s v="TA"/>
    <s v="TA"/>
    <s v="No"/>
    <s v="ALQ"/>
    <n v="256"/>
    <s v="Unf"/>
    <n v="0"/>
    <n v="906"/>
    <n v="1162"/>
    <s v="GasA"/>
    <s v="Ex"/>
    <s v="Y"/>
    <s v="SBrkr"/>
    <n v="1163"/>
    <n v="8.7556728270758222E-2"/>
    <x v="0"/>
    <n v="0"/>
    <n v="0"/>
    <n v="1163"/>
    <n v="1"/>
    <n v="0"/>
    <n v="1"/>
    <n v="0"/>
    <n v="3"/>
    <n v="1"/>
    <s v="TA"/>
    <n v="6"/>
    <s v="Typ"/>
    <n v="0"/>
    <s v="NA"/>
    <s v="Attchd"/>
    <n v="1955"/>
    <s v="Unf"/>
    <n v="1"/>
    <n v="220"/>
    <s v="Fa"/>
    <s v="TA"/>
    <s v="Y"/>
    <n v="142"/>
    <n v="98"/>
    <n v="0"/>
    <n v="0"/>
    <n v="0"/>
    <n v="0"/>
    <s v="NA"/>
    <s v="NA"/>
    <s v="NA"/>
    <n v="0"/>
    <n v="7"/>
    <n v="2006"/>
    <s v="WD"/>
    <s v="Normal"/>
    <n v="126175"/>
    <m/>
  </r>
  <r>
    <x v="1142"/>
    <n v="50"/>
    <s v="RL"/>
    <n v="60"/>
    <n v="8160"/>
    <s v="Pave"/>
    <s v="NA"/>
    <s v="Reg"/>
    <s v="Lvl"/>
    <s v="AllPub"/>
    <s v="Inside"/>
    <s v="Gtl"/>
    <s v="Edwards"/>
    <s v="Norm"/>
    <s v="Norm"/>
    <s v="1Fam"/>
    <x v="3"/>
    <x v="6"/>
    <n v="6"/>
    <n v="1940"/>
    <n v="1950"/>
    <s v="Gable"/>
    <s v="CompShg"/>
    <s v="MetalSd"/>
    <s v="MetalSd"/>
    <s v="None"/>
    <n v="0"/>
    <s v="TA"/>
    <s v="TA"/>
    <s v="BrkTil"/>
    <s v="TA"/>
    <s v="TA"/>
    <s v="No"/>
    <s v="ALQ"/>
    <n v="312"/>
    <s v="Unf"/>
    <n v="0"/>
    <n v="444"/>
    <n v="756"/>
    <s v="GasA"/>
    <s v="Fa"/>
    <s v="N"/>
    <s v="FuseF"/>
    <n v="756"/>
    <n v="0.35589657734472879"/>
    <x v="1"/>
    <n v="378"/>
    <n v="0"/>
    <n v="1134"/>
    <n v="1"/>
    <n v="0"/>
    <n v="1"/>
    <n v="1"/>
    <n v="3"/>
    <n v="1"/>
    <s v="TA"/>
    <n v="7"/>
    <s v="Typ"/>
    <n v="0"/>
    <s v="NA"/>
    <s v="Detchd"/>
    <n v="1940"/>
    <s v="Unf"/>
    <n v="1"/>
    <n v="240"/>
    <s v="TA"/>
    <s v="TA"/>
    <s v="P"/>
    <n v="0"/>
    <n v="0"/>
    <n v="0"/>
    <n v="0"/>
    <n v="0"/>
    <n v="0"/>
    <s v="NA"/>
    <s v="NA"/>
    <s v="NA"/>
    <n v="0"/>
    <n v="4"/>
    <n v="2007"/>
    <s v="WD"/>
    <s v="AdjLand"/>
    <n v="126000"/>
    <m/>
  </r>
  <r>
    <x v="1143"/>
    <n v="90"/>
    <s v="RL"/>
    <n v="75"/>
    <n v="10125"/>
    <s v="Pave"/>
    <s v="NA"/>
    <s v="Reg"/>
    <s v="Lvl"/>
    <s v="AllPub"/>
    <s v="Inside"/>
    <s v="Gtl"/>
    <s v="Mitchel"/>
    <s v="Norm"/>
    <s v="Norm"/>
    <s v="Duplex"/>
    <x v="3"/>
    <x v="6"/>
    <n v="5"/>
    <n v="1977"/>
    <n v="1977"/>
    <s v="Gable"/>
    <s v="CompShg"/>
    <s v="Plywood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302"/>
    <n v="0.73597450900543449"/>
    <x v="0"/>
    <n v="432"/>
    <n v="0"/>
    <n v="1734"/>
    <n v="0"/>
    <n v="0"/>
    <n v="2"/>
    <n v="0"/>
    <n v="4"/>
    <n v="2"/>
    <s v="Gd"/>
    <n v="8"/>
    <s v="Typ"/>
    <n v="0"/>
    <s v="NA"/>
    <s v="Attchd"/>
    <n v="1977"/>
    <s v="Unf"/>
    <n v="2"/>
    <n v="539"/>
    <s v="TA"/>
    <s v="TA"/>
    <s v="Y"/>
    <n v="0"/>
    <n v="0"/>
    <n v="0"/>
    <n v="0"/>
    <n v="0"/>
    <n v="0"/>
    <s v="NA"/>
    <s v="NA"/>
    <s v="NA"/>
    <n v="0"/>
    <n v="8"/>
    <n v="2009"/>
    <s v="COD"/>
    <s v="Normal"/>
    <n v="126000"/>
    <m/>
  </r>
  <r>
    <x v="1144"/>
    <n v="20"/>
    <s v="RL"/>
    <n v="65"/>
    <n v="8775"/>
    <s v="Pave"/>
    <s v="NA"/>
    <s v="Reg"/>
    <s v="Lvl"/>
    <s v="AllPub"/>
    <s v="Inside"/>
    <s v="Gtl"/>
    <s v="CollgCr"/>
    <s v="Norm"/>
    <s v="Norm"/>
    <s v="1Fam"/>
    <x v="1"/>
    <x v="6"/>
    <n v="5"/>
    <n v="1994"/>
    <n v="1994"/>
    <s v="Gable"/>
    <s v="CompShg"/>
    <s v="VinylSd"/>
    <s v="VinylSd"/>
    <s v="None"/>
    <n v="0"/>
    <s v="TA"/>
    <s v="TA"/>
    <s v="PConc"/>
    <s v="Gd"/>
    <s v="TA"/>
    <s v="No"/>
    <s v="GLQ"/>
    <n v="495"/>
    <s v="Unf"/>
    <n v="0"/>
    <n v="495"/>
    <n v="990"/>
    <s v="GasA"/>
    <s v="Gd"/>
    <s v="Y"/>
    <s v="SBrkr"/>
    <n v="990"/>
    <n v="0.82581851253474825"/>
    <x v="1"/>
    <n v="0"/>
    <n v="0"/>
    <n v="990"/>
    <n v="0"/>
    <n v="0"/>
    <n v="1"/>
    <n v="0"/>
    <n v="3"/>
    <n v="1"/>
    <s v="TA"/>
    <n v="5"/>
    <s v="Typ"/>
    <n v="0"/>
    <s v="NA"/>
    <s v="Attchd"/>
    <n v="1996"/>
    <s v="Unf"/>
    <n v="1"/>
    <n v="299"/>
    <s v="TA"/>
    <s v="TA"/>
    <s v="Y"/>
    <n v="0"/>
    <n v="64"/>
    <n v="0"/>
    <n v="0"/>
    <n v="0"/>
    <n v="0"/>
    <s v="NA"/>
    <s v="NA"/>
    <s v="NA"/>
    <n v="0"/>
    <n v="4"/>
    <n v="2007"/>
    <s v="WD"/>
    <s v="Normal"/>
    <n v="126000"/>
    <m/>
  </r>
  <r>
    <x v="1145"/>
    <n v="20"/>
    <s v="RL"/>
    <s v="NA"/>
    <n v="6173"/>
    <s v="Pave"/>
    <s v="NA"/>
    <s v="IR1"/>
    <s v="Lvl"/>
    <s v="AllPub"/>
    <s v="Inside"/>
    <s v="Gtl"/>
    <s v="Sawyer"/>
    <s v="Norm"/>
    <s v="Norm"/>
    <s v="1Fam"/>
    <x v="1"/>
    <x v="6"/>
    <n v="6"/>
    <n v="1967"/>
    <n v="1967"/>
    <s v="Gable"/>
    <s v="CompShg"/>
    <s v="HdBoard"/>
    <s v="Wd Sdng"/>
    <s v="BrkFace"/>
    <n v="75"/>
    <s v="TA"/>
    <s v="TA"/>
    <s v="CBlock"/>
    <s v="TA"/>
    <s v="TA"/>
    <s v="No"/>
    <s v="GLQ"/>
    <n v="599"/>
    <s v="Unf"/>
    <n v="0"/>
    <n v="277"/>
    <n v="876"/>
    <s v="GasA"/>
    <s v="TA"/>
    <s v="Y"/>
    <s v="SBrkr"/>
    <n v="902"/>
    <n v="0.87761722136426745"/>
    <x v="1"/>
    <n v="0"/>
    <n v="0"/>
    <n v="902"/>
    <n v="0"/>
    <n v="0"/>
    <n v="1"/>
    <n v="0"/>
    <n v="3"/>
    <n v="1"/>
    <s v="TA"/>
    <n v="6"/>
    <s v="Typ"/>
    <n v="0"/>
    <s v="NA"/>
    <s v="Attchd"/>
    <n v="1967"/>
    <s v="Unf"/>
    <n v="1"/>
    <n v="288"/>
    <s v="TA"/>
    <s v="TA"/>
    <s v="Y"/>
    <n v="0"/>
    <n v="0"/>
    <n v="0"/>
    <n v="0"/>
    <n v="0"/>
    <n v="0"/>
    <s v="NA"/>
    <s v="MnPrv"/>
    <s v="NA"/>
    <n v="0"/>
    <n v="8"/>
    <n v="2007"/>
    <s v="WD"/>
    <s v="Normal"/>
    <n v="125500"/>
    <m/>
  </r>
  <r>
    <x v="1146"/>
    <n v="50"/>
    <s v="RM"/>
    <n v="60"/>
    <n v="7200"/>
    <s v="Pave"/>
    <s v="NA"/>
    <s v="Reg"/>
    <s v="Lvl"/>
    <s v="AllPub"/>
    <s v="Corner"/>
    <s v="Gtl"/>
    <s v="IDOTRR"/>
    <s v="Norm"/>
    <s v="Norm"/>
    <s v="1Fam"/>
    <x v="3"/>
    <x v="6"/>
    <n v="6"/>
    <n v="1938"/>
    <n v="1995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03"/>
    <n v="803"/>
    <s v="GasA"/>
    <s v="Ex"/>
    <s v="Y"/>
    <s v="SBrkr"/>
    <n v="803"/>
    <n v="0.16537310798963101"/>
    <x v="1"/>
    <n v="557"/>
    <n v="0"/>
    <n v="1360"/>
    <n v="0"/>
    <n v="0"/>
    <n v="1"/>
    <n v="1"/>
    <n v="2"/>
    <n v="1"/>
    <s v="Gd"/>
    <n v="6"/>
    <s v="Typ"/>
    <n v="0"/>
    <s v="NA"/>
    <s v="Detchd"/>
    <n v="1951"/>
    <s v="Unf"/>
    <n v="1"/>
    <n v="297"/>
    <s v="TA"/>
    <s v="TA"/>
    <s v="Y"/>
    <n v="0"/>
    <n v="65"/>
    <n v="190"/>
    <n v="0"/>
    <n v="0"/>
    <n v="0"/>
    <s v="NA"/>
    <s v="MnPrv"/>
    <s v="NA"/>
    <n v="0"/>
    <n v="7"/>
    <n v="2006"/>
    <s v="WD"/>
    <s v="Normal"/>
    <n v="125500"/>
    <m/>
  </r>
  <r>
    <x v="1147"/>
    <n v="50"/>
    <s v="RM"/>
    <n v="40"/>
    <n v="5436"/>
    <s v="Pave"/>
    <s v="NA"/>
    <s v="Reg"/>
    <s v="Lvl"/>
    <s v="AllPub"/>
    <s v="Inside"/>
    <s v="Gtl"/>
    <s v="IDOTRR"/>
    <s v="Norm"/>
    <s v="Norm"/>
    <s v="1Fam"/>
    <x v="3"/>
    <x v="5"/>
    <n v="8"/>
    <n v="1922"/>
    <n v="2007"/>
    <s v="Gable"/>
    <s v="CompShg"/>
    <s v="VinylSd"/>
    <s v="VinylSd"/>
    <s v="None"/>
    <n v="0"/>
    <s v="TA"/>
    <s v="Gd"/>
    <s v="BrkTil"/>
    <s v="TA"/>
    <s v="TA"/>
    <s v="No"/>
    <s v="BLQ"/>
    <n v="735"/>
    <s v="Unf"/>
    <n v="0"/>
    <n v="61"/>
    <n v="796"/>
    <s v="GasA"/>
    <s v="Gd"/>
    <s v="Y"/>
    <s v="SBrkr"/>
    <n v="796"/>
    <n v="0.36131511172615494"/>
    <x v="1"/>
    <n v="358"/>
    <n v="0"/>
    <n v="1154"/>
    <n v="1"/>
    <n v="0"/>
    <n v="1"/>
    <n v="0"/>
    <n v="3"/>
    <n v="1"/>
    <s v="Gd"/>
    <n v="7"/>
    <s v="Typ"/>
    <n v="0"/>
    <s v="NA"/>
    <s v="Detchd"/>
    <n v="1922"/>
    <s v="Unf"/>
    <n v="1"/>
    <n v="240"/>
    <s v="TA"/>
    <s v="TA"/>
    <s v="N"/>
    <n v="0"/>
    <n v="96"/>
    <n v="0"/>
    <n v="0"/>
    <n v="0"/>
    <n v="0"/>
    <s v="NA"/>
    <s v="MnPrv"/>
    <s v="NA"/>
    <n v="0"/>
    <n v="5"/>
    <n v="2010"/>
    <s v="WD"/>
    <s v="Normal"/>
    <n v="125500"/>
    <m/>
  </r>
  <r>
    <x v="1148"/>
    <n v="70"/>
    <s v="RM"/>
    <n v="60"/>
    <n v="7740"/>
    <s v="Pave"/>
    <s v="NA"/>
    <s v="Reg"/>
    <s v="Lvl"/>
    <s v="AllPub"/>
    <s v="Inside"/>
    <s v="Gtl"/>
    <s v="OldTown"/>
    <s v="Norm"/>
    <s v="Norm"/>
    <s v="1Fam"/>
    <x v="0"/>
    <x v="5"/>
    <n v="7"/>
    <n v="1910"/>
    <n v="1950"/>
    <s v="Gable"/>
    <s v="CompShg"/>
    <s v="VinylSd"/>
    <s v="VinylSd"/>
    <s v="None"/>
    <n v="0"/>
    <s v="TA"/>
    <s v="TA"/>
    <s v="CBlock"/>
    <s v="Fa"/>
    <s v="TA"/>
    <s v="No"/>
    <s v="Unf"/>
    <n v="0"/>
    <s v="Unf"/>
    <n v="0"/>
    <n v="622"/>
    <n v="622"/>
    <s v="GasA"/>
    <s v="Gd"/>
    <s v="Y"/>
    <s v="SBrkr"/>
    <n v="741"/>
    <n v="4.0360257474988948E-2"/>
    <x v="1"/>
    <n v="622"/>
    <n v="0"/>
    <n v="1363"/>
    <n v="0"/>
    <n v="0"/>
    <n v="1"/>
    <n v="0"/>
    <n v="3"/>
    <n v="1"/>
    <s v="TA"/>
    <n v="6"/>
    <s v="Typ"/>
    <n v="0"/>
    <s v="NA"/>
    <s v="Detchd"/>
    <n v="1966"/>
    <s v="Unf"/>
    <n v="2"/>
    <n v="528"/>
    <s v="TA"/>
    <s v="TA"/>
    <s v="Y"/>
    <n v="0"/>
    <n v="0"/>
    <n v="0"/>
    <n v="0"/>
    <n v="168"/>
    <n v="0"/>
    <s v="NA"/>
    <s v="NA"/>
    <s v="NA"/>
    <n v="0"/>
    <n v="6"/>
    <n v="2010"/>
    <s v="WD"/>
    <s v="Normal"/>
    <n v="125500"/>
    <m/>
  </r>
  <r>
    <x v="1149"/>
    <n v="90"/>
    <s v="RM"/>
    <n v="70"/>
    <n v="9100"/>
    <s v="Pave"/>
    <s v="NA"/>
    <s v="Reg"/>
    <s v="Lvl"/>
    <s v="AllPub"/>
    <s v="Inside"/>
    <s v="Gtl"/>
    <s v="Sawyer"/>
    <s v="RRAe"/>
    <s v="Norm"/>
    <s v="Duplex"/>
    <x v="1"/>
    <x v="6"/>
    <n v="5"/>
    <n v="1963"/>
    <n v="1963"/>
    <s v="Gable"/>
    <s v="CompShg"/>
    <s v="HdBoard"/>
    <s v="HdBoard"/>
    <s v="BrkFace"/>
    <n v="336"/>
    <s v="TA"/>
    <s v="TA"/>
    <s v="CBlock"/>
    <s v="TA"/>
    <s v="TA"/>
    <s v="No"/>
    <s v="Rec"/>
    <n v="1332"/>
    <s v="Unf"/>
    <n v="0"/>
    <n v="396"/>
    <n v="1728"/>
    <s v="GasA"/>
    <s v="TA"/>
    <s v="Y"/>
    <s v="SBrkr"/>
    <n v="1728"/>
    <n v="0.69511702934415764"/>
    <x v="0"/>
    <n v="0"/>
    <n v="0"/>
    <n v="1728"/>
    <n v="1"/>
    <n v="0"/>
    <n v="2"/>
    <n v="0"/>
    <n v="6"/>
    <n v="2"/>
    <s v="TA"/>
    <n v="10"/>
    <s v="Typ"/>
    <n v="0"/>
    <s v="NA"/>
    <s v="Detchd"/>
    <n v="1963"/>
    <s v="Unf"/>
    <n v="2"/>
    <n v="504"/>
    <s v="TA"/>
    <s v="TA"/>
    <s v="Y"/>
    <n v="0"/>
    <n v="0"/>
    <n v="0"/>
    <n v="0"/>
    <n v="0"/>
    <n v="0"/>
    <s v="NA"/>
    <s v="NA"/>
    <s v="NA"/>
    <n v="0"/>
    <n v="11"/>
    <n v="2006"/>
    <s v="ConLI"/>
    <s v="Abnorml"/>
    <n v="125000"/>
    <m/>
  </r>
  <r>
    <x v="1150"/>
    <n v="30"/>
    <s v="RM"/>
    <n v="84"/>
    <n v="11340"/>
    <s v="Pave"/>
    <s v="NA"/>
    <s v="Reg"/>
    <s v="Lvl"/>
    <s v="AllPub"/>
    <s v="Corner"/>
    <s v="Gtl"/>
    <s v="OldTown"/>
    <s v="Norm"/>
    <s v="Norm"/>
    <s v="1Fam"/>
    <x v="1"/>
    <x v="4"/>
    <n v="5"/>
    <n v="1923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1200"/>
    <n v="1200"/>
    <s v="GasA"/>
    <s v="TA"/>
    <s v="Y"/>
    <s v="FuseA"/>
    <n v="1200"/>
    <n v="0.33079285430718131"/>
    <x v="0"/>
    <n v="0"/>
    <n v="0"/>
    <n v="1200"/>
    <n v="0"/>
    <n v="0"/>
    <n v="1"/>
    <n v="0"/>
    <n v="4"/>
    <n v="1"/>
    <s v="TA"/>
    <n v="7"/>
    <s v="Typ"/>
    <n v="0"/>
    <s v="NA"/>
    <s v="Detchd"/>
    <n v="1923"/>
    <s v="Unf"/>
    <n v="1"/>
    <n v="312"/>
    <s v="Fa"/>
    <s v="Fa"/>
    <s v="Y"/>
    <n v="0"/>
    <n v="0"/>
    <n v="228"/>
    <n v="0"/>
    <n v="0"/>
    <n v="0"/>
    <s v="NA"/>
    <s v="NA"/>
    <s v="NA"/>
    <n v="0"/>
    <n v="3"/>
    <n v="2006"/>
    <s v="WD"/>
    <s v="Family"/>
    <n v="125000"/>
    <m/>
  </r>
  <r>
    <x v="1151"/>
    <n v="20"/>
    <s v="RL"/>
    <n v="70"/>
    <n v="8521"/>
    <s v="Pave"/>
    <s v="NA"/>
    <s v="Reg"/>
    <s v="Lvl"/>
    <s v="AllPub"/>
    <s v="FR2"/>
    <s v="Gtl"/>
    <s v="Sawyer"/>
    <s v="Feedr"/>
    <s v="Norm"/>
    <s v="1Fam"/>
    <x v="1"/>
    <x v="6"/>
    <n v="5"/>
    <n v="1967"/>
    <n v="1967"/>
    <s v="Gable"/>
    <s v="CompShg"/>
    <s v="HdBoard"/>
    <s v="HdBoard"/>
    <s v="None"/>
    <n v="0"/>
    <s v="TA"/>
    <s v="TA"/>
    <s v="CBlock"/>
    <s v="TA"/>
    <s v="TA"/>
    <s v="No"/>
    <s v="ALQ"/>
    <n v="842"/>
    <s v="Unf"/>
    <n v="0"/>
    <n v="70"/>
    <n v="912"/>
    <s v="GasA"/>
    <s v="TA"/>
    <s v="Y"/>
    <s v="SBrkr"/>
    <n v="912"/>
    <n v="7.3287587344462501E-2"/>
    <x v="1"/>
    <n v="0"/>
    <n v="0"/>
    <n v="912"/>
    <n v="0"/>
    <n v="0"/>
    <n v="1"/>
    <n v="0"/>
    <n v="3"/>
    <n v="1"/>
    <s v="TA"/>
    <n v="5"/>
    <s v="Typ"/>
    <n v="1"/>
    <s v="Fa"/>
    <s v="Detchd"/>
    <n v="1974"/>
    <s v="Unf"/>
    <n v="1"/>
    <n v="336"/>
    <s v="TA"/>
    <s v="TA"/>
    <s v="Y"/>
    <n v="0"/>
    <n v="0"/>
    <n v="0"/>
    <n v="0"/>
    <n v="0"/>
    <n v="0"/>
    <s v="NA"/>
    <s v="MnPrv"/>
    <s v="NA"/>
    <n v="0"/>
    <n v="5"/>
    <n v="2010"/>
    <s v="WD"/>
    <s v="Normal"/>
    <n v="125000"/>
    <m/>
  </r>
  <r>
    <x v="1152"/>
    <n v="120"/>
    <s v="RL"/>
    <n v="50"/>
    <n v="7175"/>
    <s v="Pave"/>
    <s v="NA"/>
    <s v="Reg"/>
    <s v="Lvl"/>
    <s v="AllPub"/>
    <s v="Inside"/>
    <s v="Gtl"/>
    <s v="SawyerW"/>
    <s v="Norm"/>
    <s v="Norm"/>
    <s v="TwnhsE"/>
    <x v="1"/>
    <x v="4"/>
    <n v="5"/>
    <n v="1984"/>
    <n v="1984"/>
    <s v="Gable"/>
    <s v="CompShg"/>
    <s v="Plywood"/>
    <s v="Plywood"/>
    <s v="None"/>
    <n v="0"/>
    <s v="TA"/>
    <s v="TA"/>
    <s v="CBlock"/>
    <s v="Gd"/>
    <s v="TA"/>
    <s v="No"/>
    <s v="ALQ"/>
    <n v="623"/>
    <s v="LwQ"/>
    <n v="121"/>
    <n v="0"/>
    <n v="744"/>
    <s v="GasA"/>
    <s v="TA"/>
    <s v="Y"/>
    <s v="SBrkr"/>
    <n v="752"/>
    <n v="0.24770298178027539"/>
    <x v="1"/>
    <n v="0"/>
    <n v="0"/>
    <n v="752"/>
    <n v="1"/>
    <n v="0"/>
    <n v="1"/>
    <n v="0"/>
    <n v="2"/>
    <n v="1"/>
    <s v="TA"/>
    <n v="4"/>
    <s v="Typ"/>
    <n v="0"/>
    <s v="NA"/>
    <s v="Attchd"/>
    <n v="1984"/>
    <s v="Unf"/>
    <n v="1"/>
    <n v="264"/>
    <s v="TA"/>
    <s v="TA"/>
    <s v="Y"/>
    <n v="353"/>
    <n v="0"/>
    <n v="0"/>
    <n v="0"/>
    <n v="90"/>
    <n v="0"/>
    <s v="NA"/>
    <s v="MnPrv"/>
    <s v="NA"/>
    <n v="0"/>
    <n v="2"/>
    <n v="2010"/>
    <s v="WD"/>
    <s v="Normal"/>
    <n v="125000"/>
    <m/>
  </r>
  <r>
    <x v="1153"/>
    <n v="80"/>
    <s v="RL"/>
    <n v="72"/>
    <n v="7200"/>
    <s v="Pave"/>
    <s v="NA"/>
    <s v="Reg"/>
    <s v="Lvl"/>
    <s v="AllPub"/>
    <s v="Inside"/>
    <s v="Gtl"/>
    <s v="Edwards"/>
    <s v="Norm"/>
    <s v="Norm"/>
    <s v="1Fam"/>
    <x v="4"/>
    <x v="4"/>
    <n v="6"/>
    <n v="1976"/>
    <n v="1976"/>
    <s v="Hip"/>
    <s v="CompShg"/>
    <s v="MetalSd"/>
    <s v="MetalSd"/>
    <s v="BrkFace"/>
    <n v="255"/>
    <s v="TA"/>
    <s v="TA"/>
    <s v="CBlock"/>
    <s v="TA"/>
    <s v="TA"/>
    <s v="Av"/>
    <s v="ALQ"/>
    <n v="631"/>
    <s v="Unf"/>
    <n v="0"/>
    <n v="410"/>
    <n v="1041"/>
    <s v="GasA"/>
    <s v="Ex"/>
    <s v="Y"/>
    <s v="SBrkr"/>
    <n v="1125"/>
    <n v="0.10381661721954072"/>
    <x v="0"/>
    <n v="0"/>
    <n v="0"/>
    <n v="1125"/>
    <n v="1"/>
    <n v="0"/>
    <n v="1"/>
    <n v="0"/>
    <n v="3"/>
    <n v="1"/>
    <s v="TA"/>
    <n v="6"/>
    <s v="Typ"/>
    <n v="1"/>
    <s v="Fa"/>
    <s v="Detchd"/>
    <n v="1977"/>
    <s v="Unf"/>
    <n v="1"/>
    <n v="352"/>
    <s v="TA"/>
    <s v="TA"/>
    <s v="Y"/>
    <n v="296"/>
    <n v="0"/>
    <n v="0"/>
    <n v="0"/>
    <n v="0"/>
    <n v="0"/>
    <s v="NA"/>
    <s v="GdWo"/>
    <s v="NA"/>
    <n v="0"/>
    <n v="10"/>
    <n v="2009"/>
    <s v="WD"/>
    <s v="Abnorml"/>
    <n v="125000"/>
    <m/>
  </r>
  <r>
    <x v="1154"/>
    <n v="20"/>
    <s v="RM"/>
    <n v="49"/>
    <n v="8235"/>
    <s v="Pave"/>
    <s v="NA"/>
    <s v="IR1"/>
    <s v="HLS"/>
    <s v="AllPub"/>
    <s v="Inside"/>
    <s v="Gtl"/>
    <s v="OldTown"/>
    <s v="Feedr"/>
    <s v="RRNn"/>
    <s v="1Fam"/>
    <x v="1"/>
    <x v="6"/>
    <n v="7"/>
    <n v="1955"/>
    <n v="1995"/>
    <s v="Gable"/>
    <s v="CompShg"/>
    <s v="MetalSd"/>
    <s v="MetalSd"/>
    <s v="None"/>
    <n v="0"/>
    <s v="TA"/>
    <s v="Gd"/>
    <s v="CBlock"/>
    <s v="TA"/>
    <s v="TA"/>
    <s v="No"/>
    <s v="LwQ"/>
    <n v="180"/>
    <s v="Rec"/>
    <n v="645"/>
    <n v="0"/>
    <n v="825"/>
    <s v="GasA"/>
    <s v="TA"/>
    <s v="Y"/>
    <s v="SBrkr"/>
    <n v="825"/>
    <n v="0.54990066169244622"/>
    <x v="1"/>
    <n v="0"/>
    <n v="0"/>
    <n v="825"/>
    <n v="1"/>
    <n v="0"/>
    <n v="1"/>
    <n v="0"/>
    <n v="2"/>
    <n v="1"/>
    <s v="TA"/>
    <n v="4"/>
    <s v="Typ"/>
    <n v="0"/>
    <s v="NA"/>
    <s v="Detchd"/>
    <n v="1963"/>
    <s v="RFn"/>
    <n v="2"/>
    <n v="720"/>
    <s v="TA"/>
    <s v="TA"/>
    <s v="Y"/>
    <n v="140"/>
    <n v="50"/>
    <n v="0"/>
    <n v="0"/>
    <n v="0"/>
    <n v="0"/>
    <s v="NA"/>
    <s v="MnPrv"/>
    <s v="NA"/>
    <n v="0"/>
    <n v="6"/>
    <n v="2008"/>
    <s v="WD"/>
    <s v="Normal"/>
    <n v="125000"/>
    <m/>
  </r>
  <r>
    <x v="1155"/>
    <n v="190"/>
    <s v="RL"/>
    <n v="68"/>
    <n v="10880"/>
    <s v="Pave"/>
    <s v="NA"/>
    <s v="Reg"/>
    <s v="Lvl"/>
    <s v="AllPub"/>
    <s v="Inside"/>
    <s v="Gtl"/>
    <s v="Edwards"/>
    <s v="Norm"/>
    <s v="Norm"/>
    <s v="2fmCon"/>
    <x v="1"/>
    <x v="6"/>
    <n v="5"/>
    <n v="1950"/>
    <n v="1950"/>
    <s v="Gable"/>
    <s v="CompShg"/>
    <s v="MetalSd"/>
    <s v="MetalSd"/>
    <s v="None"/>
    <n v="0"/>
    <s v="TA"/>
    <s v="TA"/>
    <s v="CBlock"/>
    <s v="TA"/>
    <s v="TA"/>
    <s v="No"/>
    <s v="ALQ"/>
    <n v="1040"/>
    <s v="Unf"/>
    <n v="0"/>
    <n v="124"/>
    <n v="1164"/>
    <s v="GasW"/>
    <s v="TA"/>
    <s v="N"/>
    <s v="SBrkr"/>
    <n v="1164"/>
    <n v="0.55778952113406954"/>
    <x v="0"/>
    <n v="0"/>
    <n v="0"/>
    <n v="1164"/>
    <n v="1"/>
    <n v="0"/>
    <n v="1"/>
    <n v="0"/>
    <n v="3"/>
    <n v="1"/>
    <s v="TA"/>
    <n v="5"/>
    <s v="Typ"/>
    <n v="0"/>
    <s v="NA"/>
    <s v="Detchd"/>
    <n v="1950"/>
    <s v="Unf"/>
    <n v="1"/>
    <n v="240"/>
    <s v="TA"/>
    <s v="TA"/>
    <s v="Y"/>
    <n v="0"/>
    <n v="48"/>
    <n v="0"/>
    <n v="0"/>
    <n v="0"/>
    <n v="0"/>
    <s v="NA"/>
    <s v="NA"/>
    <s v="NA"/>
    <n v="0"/>
    <n v="8"/>
    <n v="2008"/>
    <s v="ConLD"/>
    <s v="Normal"/>
    <n v="125000"/>
    <m/>
  </r>
  <r>
    <x v="1156"/>
    <n v="50"/>
    <s v="RM"/>
    <n v="60"/>
    <n v="9600"/>
    <s v="Pave"/>
    <s v="Grvl"/>
    <s v="Reg"/>
    <s v="Lvl"/>
    <s v="AllPub"/>
    <s v="Inside"/>
    <s v="Gtl"/>
    <s v="OldTown"/>
    <s v="Norm"/>
    <s v="Norm"/>
    <s v="1Fam"/>
    <x v="3"/>
    <x v="6"/>
    <n v="8"/>
    <n v="1925"/>
    <n v="1994"/>
    <s v="Gambrel"/>
    <s v="CompShg"/>
    <s v="VinylSd"/>
    <s v="VinylSd"/>
    <s v="None"/>
    <n v="0"/>
    <s v="TA"/>
    <s v="TA"/>
    <s v="PConc"/>
    <s v="TA"/>
    <s v="TA"/>
    <s v="Mn"/>
    <s v="Unf"/>
    <n v="0"/>
    <s v="Unf"/>
    <n v="0"/>
    <n v="702"/>
    <n v="702"/>
    <s v="GasA"/>
    <s v="Gd"/>
    <s v="Y"/>
    <s v="SBrkr"/>
    <n v="842"/>
    <n v="0.85371029722546221"/>
    <x v="1"/>
    <n v="630"/>
    <n v="0"/>
    <n v="1472"/>
    <n v="0"/>
    <n v="0"/>
    <n v="1"/>
    <n v="0"/>
    <n v="3"/>
    <n v="1"/>
    <s v="Gd"/>
    <n v="6"/>
    <s v="Typ"/>
    <n v="0"/>
    <s v="NA"/>
    <s v="Detchd"/>
    <n v="1925"/>
    <s v="Unf"/>
    <n v="1"/>
    <n v="250"/>
    <s v="TA"/>
    <s v="Fa"/>
    <s v="P"/>
    <n v="0"/>
    <n v="0"/>
    <n v="84"/>
    <n v="0"/>
    <n v="0"/>
    <n v="0"/>
    <s v="NA"/>
    <s v="GdWo"/>
    <s v="NA"/>
    <n v="0"/>
    <n v="7"/>
    <n v="2007"/>
    <s v="WD"/>
    <s v="Normal"/>
    <n v="125000"/>
    <m/>
  </r>
  <r>
    <x v="1157"/>
    <n v="20"/>
    <s v="RL"/>
    <n v="99"/>
    <n v="7094"/>
    <s v="Pave"/>
    <s v="NA"/>
    <s v="IR1"/>
    <s v="Lvl"/>
    <s v="AllPub"/>
    <s v="Inside"/>
    <s v="Gtl"/>
    <s v="Sawyer"/>
    <s v="Norm"/>
    <s v="Norm"/>
    <s v="1Fam"/>
    <x v="1"/>
    <x v="6"/>
    <n v="5"/>
    <n v="1966"/>
    <n v="1966"/>
    <s v="Gable"/>
    <s v="CompShg"/>
    <s v="VinylSd"/>
    <s v="VinylSd"/>
    <s v="None"/>
    <n v="0"/>
    <s v="TA"/>
    <s v="TA"/>
    <s v="CBlock"/>
    <s v="TA"/>
    <s v="TA"/>
    <s v="No"/>
    <s v="Rec"/>
    <n v="180"/>
    <s v="LwQ"/>
    <n v="374"/>
    <n v="340"/>
    <n v="894"/>
    <s v="GasA"/>
    <s v="TA"/>
    <s v="Y"/>
    <s v="SBrkr"/>
    <n v="894"/>
    <n v="4.0783450179202596E-2"/>
    <x v="1"/>
    <n v="0"/>
    <n v="0"/>
    <n v="894"/>
    <n v="0"/>
    <n v="0"/>
    <n v="1"/>
    <n v="0"/>
    <n v="3"/>
    <n v="1"/>
    <s v="TA"/>
    <n v="5"/>
    <s v="Typ"/>
    <n v="0"/>
    <s v="NA"/>
    <s v="Detchd"/>
    <n v="1966"/>
    <s v="RFn"/>
    <n v="1"/>
    <n v="384"/>
    <s v="TA"/>
    <s v="TA"/>
    <s v="Y"/>
    <n v="0"/>
    <n v="0"/>
    <n v="0"/>
    <n v="0"/>
    <n v="0"/>
    <n v="0"/>
    <s v="NA"/>
    <s v="MnPrv"/>
    <s v="NA"/>
    <n v="0"/>
    <n v="5"/>
    <n v="2007"/>
    <s v="WD"/>
    <s v="Normal"/>
    <n v="125000"/>
    <m/>
  </r>
  <r>
    <x v="1158"/>
    <n v="160"/>
    <s v="RM"/>
    <n v="24"/>
    <n v="2368"/>
    <s v="Pave"/>
    <s v="NA"/>
    <s v="Reg"/>
    <s v="Lvl"/>
    <s v="AllPub"/>
    <s v="Inside"/>
    <s v="Gtl"/>
    <s v="BrDale"/>
    <s v="Norm"/>
    <s v="Norm"/>
    <s v="TwnhsE"/>
    <x v="0"/>
    <x v="6"/>
    <n v="6"/>
    <n v="1970"/>
    <n v="1970"/>
    <s v="Gable"/>
    <s v="CompShg"/>
    <s v="HdBoard"/>
    <s v="HdBoard"/>
    <s v="None"/>
    <n v="312"/>
    <s v="TA"/>
    <s v="TA"/>
    <s v="CBlock"/>
    <s v="TA"/>
    <s v="TA"/>
    <s v="No"/>
    <s v="LwQ"/>
    <n v="765"/>
    <s v="Unf"/>
    <n v="0"/>
    <n v="0"/>
    <n v="765"/>
    <s v="GasA"/>
    <s v="TA"/>
    <s v="Y"/>
    <s v="SBrkr"/>
    <n v="765"/>
    <n v="0.32980041518763537"/>
    <x v="1"/>
    <n v="600"/>
    <n v="0"/>
    <n v="1365"/>
    <n v="0"/>
    <n v="0"/>
    <n v="1"/>
    <n v="1"/>
    <n v="3"/>
    <n v="1"/>
    <s v="TA"/>
    <n v="7"/>
    <s v="Min1"/>
    <n v="0"/>
    <s v="NA"/>
    <s v="Attchd"/>
    <n v="1970"/>
    <s v="Unf"/>
    <n v="2"/>
    <n v="440"/>
    <s v="TA"/>
    <s v="TA"/>
    <s v="Y"/>
    <n v="0"/>
    <n v="36"/>
    <n v="0"/>
    <n v="0"/>
    <n v="0"/>
    <n v="0"/>
    <s v="NA"/>
    <s v="NA"/>
    <s v="NA"/>
    <n v="0"/>
    <n v="5"/>
    <n v="2009"/>
    <s v="WD"/>
    <s v="Normal"/>
    <n v="125000"/>
    <m/>
  </r>
  <r>
    <x v="1159"/>
    <n v="20"/>
    <s v="RL"/>
    <n v="60"/>
    <n v="7200"/>
    <s v="Pave"/>
    <s v="NA"/>
    <s v="Reg"/>
    <s v="Bnk"/>
    <s v="AllPub"/>
    <s v="Inside"/>
    <s v="Gtl"/>
    <s v="CollgCr"/>
    <s v="Norm"/>
    <s v="Norm"/>
    <s v="1Fam"/>
    <x v="1"/>
    <x v="6"/>
    <n v="7"/>
    <n v="1972"/>
    <n v="1972"/>
    <s v="Gable"/>
    <s v="CompShg"/>
    <s v="HdBoard"/>
    <s v="HdBoard"/>
    <s v="None"/>
    <n v="0"/>
    <s v="TA"/>
    <s v="TA"/>
    <s v="CBlock"/>
    <s v="TA"/>
    <s v="TA"/>
    <s v="Av"/>
    <s v="ALQ"/>
    <n v="632"/>
    <s v="Unf"/>
    <n v="0"/>
    <n v="148"/>
    <n v="780"/>
    <s v="GasA"/>
    <s v="Ex"/>
    <s v="Y"/>
    <s v="SBrkr"/>
    <n v="780"/>
    <n v="0.88118418712664315"/>
    <x v="1"/>
    <n v="0"/>
    <n v="0"/>
    <n v="780"/>
    <n v="0"/>
    <n v="0"/>
    <n v="1"/>
    <n v="0"/>
    <n v="2"/>
    <n v="1"/>
    <s v="TA"/>
    <n v="4"/>
    <s v="Typ"/>
    <n v="0"/>
    <s v="NA"/>
    <s v="Detchd"/>
    <n v="1973"/>
    <s v="Unf"/>
    <n v="1"/>
    <n v="352"/>
    <s v="TA"/>
    <s v="TA"/>
    <s v="Y"/>
    <n v="196"/>
    <n v="0"/>
    <n v="0"/>
    <n v="0"/>
    <n v="0"/>
    <n v="0"/>
    <s v="NA"/>
    <s v="MnPrv"/>
    <s v="NA"/>
    <n v="0"/>
    <n v="1"/>
    <n v="2008"/>
    <s v="WD"/>
    <s v="Normal"/>
    <n v="124900"/>
    <m/>
  </r>
  <r>
    <x v="1160"/>
    <n v="50"/>
    <s v="RM"/>
    <n v="98"/>
    <n v="8820"/>
    <s v="Pave"/>
    <s v="NA"/>
    <s v="Reg"/>
    <s v="Lvl"/>
    <s v="AllPub"/>
    <s v="Corner"/>
    <s v="Gtl"/>
    <s v="OldTown"/>
    <s v="Norm"/>
    <s v="Norm"/>
    <s v="1Fam"/>
    <x v="3"/>
    <x v="6"/>
    <n v="6"/>
    <n v="1890"/>
    <n v="1996"/>
    <s v="Hip"/>
    <s v="CompShg"/>
    <s v="VinylSd"/>
    <s v="VinylSd"/>
    <s v="None"/>
    <n v="0"/>
    <s v="TA"/>
    <s v="TA"/>
    <s v="BrkTil"/>
    <s v="TA"/>
    <s v="TA"/>
    <s v="No"/>
    <s v="LwQ"/>
    <n v="1088"/>
    <s v="Unf"/>
    <n v="0"/>
    <n v="0"/>
    <n v="1088"/>
    <s v="GasA"/>
    <s v="TA"/>
    <s v="Y"/>
    <s v="SBrkr"/>
    <n v="1188"/>
    <n v="0.24765491322939059"/>
    <x v="0"/>
    <n v="561"/>
    <n v="120"/>
    <n v="1869"/>
    <n v="0"/>
    <n v="0"/>
    <n v="1"/>
    <n v="0"/>
    <n v="2"/>
    <n v="1"/>
    <s v="TA"/>
    <n v="7"/>
    <s v="Typ"/>
    <n v="0"/>
    <s v="NA"/>
    <s v="Detchd"/>
    <n v="1963"/>
    <s v="Unf"/>
    <n v="2"/>
    <n v="456"/>
    <s v="TA"/>
    <s v="TA"/>
    <s v="Y"/>
    <n v="48"/>
    <n v="0"/>
    <n v="244"/>
    <n v="0"/>
    <n v="0"/>
    <n v="0"/>
    <s v="NA"/>
    <s v="MnWw"/>
    <s v="NA"/>
    <n v="0"/>
    <n v="9"/>
    <n v="2009"/>
    <s v="WD"/>
    <s v="Normal"/>
    <n v="124900"/>
    <m/>
  </r>
  <r>
    <x v="1161"/>
    <n v="20"/>
    <s v="RL"/>
    <n v="76"/>
    <n v="8314"/>
    <s v="Pave"/>
    <s v="NA"/>
    <s v="Reg"/>
    <s v="Lvl"/>
    <s v="AllPub"/>
    <s v="Corner"/>
    <s v="Gtl"/>
    <s v="Mitchel"/>
    <s v="Norm"/>
    <s v="Norm"/>
    <s v="1Fam"/>
    <x v="1"/>
    <x v="6"/>
    <n v="7"/>
    <n v="1982"/>
    <n v="1982"/>
    <s v="Gable"/>
    <s v="CompShg"/>
    <s v="HdBoard"/>
    <s v="ImStucc"/>
    <s v="None"/>
    <n v="0"/>
    <s v="TA"/>
    <s v="TA"/>
    <s v="CBlock"/>
    <s v="TA"/>
    <s v="TA"/>
    <s v="Gd"/>
    <s v="ALQ"/>
    <n v="546"/>
    <s v="Unf"/>
    <n v="0"/>
    <n v="270"/>
    <n v="816"/>
    <s v="GasA"/>
    <s v="TA"/>
    <s v="Y"/>
    <s v="SBrkr"/>
    <n v="816"/>
    <n v="0.67931284128041325"/>
    <x v="1"/>
    <n v="0"/>
    <n v="0"/>
    <n v="816"/>
    <n v="0"/>
    <n v="0"/>
    <n v="1"/>
    <n v="0"/>
    <n v="2"/>
    <n v="1"/>
    <s v="TA"/>
    <n v="5"/>
    <s v="Typ"/>
    <n v="0"/>
    <s v="NA"/>
    <s v="Attchd"/>
    <n v="1982"/>
    <s v="Unf"/>
    <n v="1"/>
    <n v="264"/>
    <s v="TA"/>
    <s v="TA"/>
    <s v="Y"/>
    <n v="168"/>
    <n v="0"/>
    <n v="0"/>
    <n v="0"/>
    <n v="0"/>
    <n v="0"/>
    <s v="NA"/>
    <s v="NA"/>
    <s v="NA"/>
    <n v="0"/>
    <n v="6"/>
    <n v="2007"/>
    <s v="WD"/>
    <s v="Normal"/>
    <n v="124500"/>
    <m/>
  </r>
  <r>
    <x v="1162"/>
    <n v="90"/>
    <s v="RM"/>
    <n v="60"/>
    <n v="7596"/>
    <s v="Pave"/>
    <s v="Grvl"/>
    <s v="Reg"/>
    <s v="Lvl"/>
    <s v="AllPub"/>
    <s v="Inside"/>
    <s v="Gtl"/>
    <s v="OldTown"/>
    <s v="Artery"/>
    <s v="Norm"/>
    <s v="Duplex"/>
    <x v="0"/>
    <x v="6"/>
    <n v="5"/>
    <n v="1952"/>
    <n v="1952"/>
    <s v="Hip"/>
    <s v="CompShg"/>
    <s v="Wd Sdng"/>
    <s v="Wd Sdng"/>
    <s v="BrkFace"/>
    <n v="360"/>
    <s v="TA"/>
    <s v="TA"/>
    <s v="CBlock"/>
    <s v="TA"/>
    <s v="TA"/>
    <s v="No"/>
    <s v="Unf"/>
    <n v="0"/>
    <s v="Unf"/>
    <n v="0"/>
    <n v="960"/>
    <n v="960"/>
    <s v="GasA"/>
    <s v="Gd"/>
    <s v="Y"/>
    <s v="SBrkr"/>
    <n v="960"/>
    <n v="2.152422853437308E-2"/>
    <x v="1"/>
    <n v="1000"/>
    <n v="0"/>
    <n v="1960"/>
    <n v="0"/>
    <n v="0"/>
    <n v="2"/>
    <n v="0"/>
    <n v="4"/>
    <n v="2"/>
    <s v="TA"/>
    <n v="10"/>
    <s v="Typ"/>
    <n v="0"/>
    <s v="NA"/>
    <s v="Detchd"/>
    <n v="1952"/>
    <s v="Unf"/>
    <n v="2"/>
    <n v="400"/>
    <s v="TA"/>
    <s v="TA"/>
    <s v="N"/>
    <n v="0"/>
    <n v="0"/>
    <n v="0"/>
    <n v="0"/>
    <n v="0"/>
    <n v="0"/>
    <s v="NA"/>
    <s v="NA"/>
    <s v="NA"/>
    <n v="0"/>
    <n v="7"/>
    <n v="2009"/>
    <s v="COD"/>
    <s v="Normal"/>
    <n v="124500"/>
    <m/>
  </r>
  <r>
    <x v="1163"/>
    <n v="20"/>
    <s v="RL"/>
    <n v="80"/>
    <n v="9600"/>
    <s v="Pave"/>
    <s v="NA"/>
    <s v="Reg"/>
    <s v="Lvl"/>
    <s v="AllPub"/>
    <s v="Corner"/>
    <s v="Gtl"/>
    <s v="NAmes"/>
    <s v="Norm"/>
    <s v="Norm"/>
    <s v="1Fam"/>
    <x v="1"/>
    <x v="6"/>
    <n v="6"/>
    <n v="1959"/>
    <n v="1959"/>
    <s v="Gable"/>
    <s v="CompShg"/>
    <s v="MetalSd"/>
    <s v="MetalSd"/>
    <s v="BrkFace"/>
    <n v="132"/>
    <s v="TA"/>
    <s v="TA"/>
    <s v="CBlock"/>
    <s v="TA"/>
    <s v="TA"/>
    <s v="No"/>
    <s v="ALQ"/>
    <n v="991"/>
    <s v="Unf"/>
    <n v="0"/>
    <n v="50"/>
    <n v="1041"/>
    <s v="GasA"/>
    <s v="Ex"/>
    <s v="Y"/>
    <s v="SBrkr"/>
    <n v="1041"/>
    <n v="9.4433584972819506E-4"/>
    <x v="1"/>
    <n v="0"/>
    <n v="0"/>
    <n v="1041"/>
    <n v="1"/>
    <n v="0"/>
    <n v="1"/>
    <n v="0"/>
    <n v="3"/>
    <n v="1"/>
    <s v="TA"/>
    <n v="6"/>
    <s v="Typ"/>
    <n v="0"/>
    <s v="NA"/>
    <s v="Attchd"/>
    <n v="1959"/>
    <s v="RFn"/>
    <n v="1"/>
    <n v="270"/>
    <s v="TA"/>
    <s v="TA"/>
    <s v="Y"/>
    <n v="224"/>
    <n v="88"/>
    <n v="0"/>
    <n v="0"/>
    <n v="0"/>
    <n v="0"/>
    <s v="NA"/>
    <s v="MnPrv"/>
    <s v="NA"/>
    <n v="0"/>
    <n v="7"/>
    <n v="2009"/>
    <s v="WD"/>
    <s v="Normal"/>
    <n v="124500"/>
    <m/>
  </r>
  <r>
    <x v="1164"/>
    <n v="20"/>
    <s v="RL"/>
    <n v="70"/>
    <n v="8120"/>
    <s v="Pave"/>
    <s v="NA"/>
    <s v="Reg"/>
    <s v="Lvl"/>
    <s v="AllPub"/>
    <s v="Inside"/>
    <s v="Gtl"/>
    <s v="NAmes"/>
    <s v="Norm"/>
    <s v="Norm"/>
    <s v="1Fam"/>
    <x v="1"/>
    <x v="5"/>
    <n v="7"/>
    <n v="1970"/>
    <n v="1970"/>
    <s v="Gable"/>
    <s v="CompShg"/>
    <s v="MetalSd"/>
    <s v="MetalSd"/>
    <s v="None"/>
    <n v="0"/>
    <s v="TA"/>
    <s v="Gd"/>
    <s v="CBlock"/>
    <s v="TA"/>
    <s v="TA"/>
    <s v="No"/>
    <s v="ALQ"/>
    <n v="191"/>
    <s v="Unf"/>
    <n v="0"/>
    <n v="673"/>
    <n v="864"/>
    <s v="GasA"/>
    <s v="Ex"/>
    <s v="Y"/>
    <s v="SBrkr"/>
    <n v="864"/>
    <n v="0.41405576729958538"/>
    <x v="1"/>
    <n v="0"/>
    <n v="0"/>
    <n v="864"/>
    <n v="0"/>
    <n v="0"/>
    <n v="1"/>
    <n v="0"/>
    <n v="3"/>
    <n v="1"/>
    <s v="TA"/>
    <n v="5"/>
    <s v="Typ"/>
    <n v="0"/>
    <s v="NA"/>
    <s v="Detchd"/>
    <n v="1994"/>
    <s v="Unf"/>
    <n v="2"/>
    <n v="463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24500"/>
    <m/>
  </r>
  <r>
    <x v="1165"/>
    <n v="20"/>
    <s v="RL"/>
    <n v="60"/>
    <n v="8430"/>
    <s v="Pave"/>
    <s v="NA"/>
    <s v="Reg"/>
    <s v="HLS"/>
    <s v="AllPub"/>
    <s v="Inside"/>
    <s v="Mod"/>
    <s v="CollgCr"/>
    <s v="Norm"/>
    <s v="Norm"/>
    <s v="1Fam"/>
    <x v="1"/>
    <x v="6"/>
    <n v="5"/>
    <n v="1978"/>
    <n v="1978"/>
    <s v="Gable"/>
    <s v="CompShg"/>
    <s v="HdBoard"/>
    <s v="HdBoard"/>
    <s v="BrkFace"/>
    <n v="136"/>
    <s v="TA"/>
    <s v="TA"/>
    <s v="CBlock"/>
    <s v="Gd"/>
    <s v="TA"/>
    <s v="No"/>
    <s v="Rec"/>
    <n v="616"/>
    <s v="Unf"/>
    <n v="0"/>
    <n v="424"/>
    <n v="1040"/>
    <s v="GasA"/>
    <s v="TA"/>
    <s v="Y"/>
    <s v="SBrkr"/>
    <n v="1040"/>
    <n v="0.44332432426383073"/>
    <x v="1"/>
    <n v="0"/>
    <n v="0"/>
    <n v="1040"/>
    <n v="0"/>
    <n v="0"/>
    <n v="2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9"/>
    <s v="WD"/>
    <s v="Normal"/>
    <n v="124000"/>
    <m/>
  </r>
  <r>
    <x v="1166"/>
    <n v="70"/>
    <s v="RM"/>
    <n v="50"/>
    <n v="9000"/>
    <s v="Pave"/>
    <s v="Grvl"/>
    <s v="Reg"/>
    <s v="Lvl"/>
    <s v="AllPub"/>
    <s v="Corner"/>
    <s v="Gtl"/>
    <s v="OldTown"/>
    <s v="Artery"/>
    <s v="Norm"/>
    <s v="1Fam"/>
    <x v="0"/>
    <x v="6"/>
    <n v="6"/>
    <n v="1880"/>
    <n v="1991"/>
    <s v="Gable"/>
    <s v="CompShg"/>
    <s v="VinylSd"/>
    <s v="VinylSd"/>
    <s v="None"/>
    <n v="0"/>
    <s v="TA"/>
    <s v="TA"/>
    <s v="BrkTil"/>
    <s v="Fa"/>
    <s v="Fa"/>
    <s v="No"/>
    <s v="Unf"/>
    <n v="0"/>
    <s v="Unf"/>
    <n v="0"/>
    <n v="636"/>
    <n v="636"/>
    <s v="GasA"/>
    <s v="TA"/>
    <s v="Y"/>
    <s v="FuseA"/>
    <n v="1089"/>
    <n v="0.73967980486465301"/>
    <x v="0"/>
    <n v="661"/>
    <n v="0"/>
    <n v="1750"/>
    <n v="0"/>
    <n v="0"/>
    <n v="1"/>
    <n v="0"/>
    <n v="3"/>
    <n v="1"/>
    <s v="Ex"/>
    <n v="8"/>
    <s v="Typ"/>
    <n v="0"/>
    <s v="NA"/>
    <s v="Detchd"/>
    <n v="1937"/>
    <s v="Unf"/>
    <n v="1"/>
    <n v="240"/>
    <s v="Fa"/>
    <s v="Po"/>
    <s v="N"/>
    <n v="0"/>
    <n v="0"/>
    <n v="293"/>
    <n v="0"/>
    <n v="0"/>
    <n v="0"/>
    <s v="NA"/>
    <s v="MnPrv"/>
    <s v="NA"/>
    <n v="0"/>
    <n v="6"/>
    <n v="2006"/>
    <s v="WD"/>
    <s v="Abnorml"/>
    <n v="124000"/>
    <m/>
  </r>
  <r>
    <x v="1167"/>
    <n v="160"/>
    <s v="RM"/>
    <n v="24"/>
    <n v="1300"/>
    <s v="Pave"/>
    <s v="NA"/>
    <s v="Reg"/>
    <s v="Lvl"/>
    <s v="AllPub"/>
    <s v="Inside"/>
    <s v="Gtl"/>
    <s v="Blueste"/>
    <s v="Norm"/>
    <s v="Norm"/>
    <s v="TwnhsE"/>
    <x v="0"/>
    <x v="4"/>
    <n v="6"/>
    <n v="1980"/>
    <n v="1980"/>
    <s v="Gable"/>
    <s v="CompShg"/>
    <s v="MetalSd"/>
    <s v="MetalSd"/>
    <s v="None"/>
    <n v="0"/>
    <s v="TA"/>
    <s v="TA"/>
    <s v="CBlock"/>
    <s v="Gd"/>
    <s v="TA"/>
    <s v="No"/>
    <s v="ALQ"/>
    <n v="285"/>
    <s v="Unf"/>
    <n v="0"/>
    <n v="276"/>
    <n v="561"/>
    <s v="GasA"/>
    <s v="TA"/>
    <s v="Y"/>
    <s v="SBrkr"/>
    <n v="561"/>
    <n v="0.67900281291318698"/>
    <x v="1"/>
    <n v="668"/>
    <n v="0"/>
    <n v="1229"/>
    <n v="0"/>
    <n v="0"/>
    <n v="1"/>
    <n v="1"/>
    <n v="2"/>
    <n v="1"/>
    <s v="TA"/>
    <n v="5"/>
    <s v="Typ"/>
    <n v="1"/>
    <s v="TA"/>
    <s v="Attchd"/>
    <n v="1980"/>
    <s v="Fin"/>
    <n v="2"/>
    <n v="462"/>
    <s v="TA"/>
    <s v="TA"/>
    <s v="Y"/>
    <n v="150"/>
    <n v="0"/>
    <n v="0"/>
    <n v="0"/>
    <n v="0"/>
    <n v="0"/>
    <s v="NA"/>
    <s v="GdPrv"/>
    <s v="NA"/>
    <n v="0"/>
    <n v="5"/>
    <n v="2009"/>
    <s v="WD"/>
    <s v="Normal"/>
    <n v="124000"/>
    <m/>
  </r>
  <r>
    <x v="1168"/>
    <n v="20"/>
    <s v="RL"/>
    <n v="57"/>
    <n v="8280"/>
    <s v="Pave"/>
    <s v="NA"/>
    <s v="IR1"/>
    <s v="Lvl"/>
    <s v="AllPub"/>
    <s v="Inside"/>
    <s v="Gtl"/>
    <s v="NAmes"/>
    <s v="Norm"/>
    <s v="Norm"/>
    <s v="1Fam"/>
    <x v="1"/>
    <x v="4"/>
    <n v="5"/>
    <n v="1950"/>
    <n v="1950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932"/>
    <n v="932"/>
    <s v="GasA"/>
    <s v="Ex"/>
    <s v="Y"/>
    <s v="FuseA"/>
    <n v="932"/>
    <n v="0.26161839277602705"/>
    <x v="1"/>
    <n v="0"/>
    <n v="0"/>
    <n v="932"/>
    <n v="0"/>
    <n v="0"/>
    <n v="1"/>
    <n v="0"/>
    <n v="2"/>
    <n v="1"/>
    <s v="Gd"/>
    <n v="4"/>
    <s v="Typ"/>
    <n v="1"/>
    <s v="Gd"/>
    <s v="Attchd"/>
    <n v="1950"/>
    <s v="Unf"/>
    <n v="1"/>
    <n v="306"/>
    <s v="TA"/>
    <s v="TA"/>
    <s v="Y"/>
    <n v="0"/>
    <n v="0"/>
    <n v="214"/>
    <n v="0"/>
    <n v="0"/>
    <n v="0"/>
    <s v="NA"/>
    <s v="GdPrv"/>
    <s v="NA"/>
    <n v="0"/>
    <n v="11"/>
    <n v="2007"/>
    <s v="WD"/>
    <s v="Normal"/>
    <n v="124000"/>
    <m/>
  </r>
  <r>
    <x v="1169"/>
    <n v="90"/>
    <s v="RL"/>
    <n v="65"/>
    <n v="8944"/>
    <s v="Pave"/>
    <s v="NA"/>
    <s v="Reg"/>
    <s v="Lvl"/>
    <s v="AllPub"/>
    <s v="Inside"/>
    <s v="Gtl"/>
    <s v="NAmes"/>
    <s v="Norm"/>
    <s v="Norm"/>
    <s v="Duplex"/>
    <x v="1"/>
    <x v="6"/>
    <n v="5"/>
    <n v="1967"/>
    <n v="1967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584"/>
    <n v="0.34553334879237774"/>
    <x v="0"/>
    <n v="0"/>
    <n v="0"/>
    <n v="1584"/>
    <n v="0"/>
    <n v="0"/>
    <n v="2"/>
    <n v="0"/>
    <n v="4"/>
    <n v="2"/>
    <s v="TA"/>
    <n v="8"/>
    <s v="Mod"/>
    <n v="0"/>
    <s v="NA"/>
    <s v="Detchd"/>
    <n v="1967"/>
    <s v="Unf"/>
    <n v="3"/>
    <n v="792"/>
    <s v="TA"/>
    <s v="TA"/>
    <s v="Y"/>
    <n v="0"/>
    <n v="152"/>
    <n v="0"/>
    <n v="0"/>
    <n v="0"/>
    <n v="0"/>
    <s v="NA"/>
    <s v="NA"/>
    <s v="NA"/>
    <n v="0"/>
    <n v="4"/>
    <n v="2009"/>
    <s v="WD"/>
    <s v="Normal"/>
    <n v="124000"/>
    <m/>
  </r>
  <r>
    <x v="1170"/>
    <n v="20"/>
    <s v="RL"/>
    <n v="71"/>
    <n v="9204"/>
    <s v="Pave"/>
    <s v="NA"/>
    <s v="Reg"/>
    <s v="Lvl"/>
    <s v="AllPub"/>
    <s v="Inside"/>
    <s v="Gtl"/>
    <s v="NAmes"/>
    <s v="Norm"/>
    <s v="Norm"/>
    <s v="1Fam"/>
    <x v="1"/>
    <x v="6"/>
    <n v="5"/>
    <n v="1963"/>
    <n v="1963"/>
    <s v="Gable"/>
    <s v="CompShg"/>
    <s v="HdBoard"/>
    <s v="HdBoard"/>
    <s v="None"/>
    <n v="0"/>
    <s v="TA"/>
    <s v="TA"/>
    <s v="CBlock"/>
    <s v="TA"/>
    <s v="TA"/>
    <s v="No"/>
    <s v="BLQ"/>
    <n v="25"/>
    <s v="Rec"/>
    <n v="872"/>
    <n v="247"/>
    <n v="1144"/>
    <s v="GasA"/>
    <s v="TA"/>
    <s v="Y"/>
    <s v="SBrkr"/>
    <n v="1144"/>
    <n v="0.69308291285896795"/>
    <x v="0"/>
    <n v="0"/>
    <n v="0"/>
    <n v="1144"/>
    <n v="1"/>
    <n v="0"/>
    <n v="1"/>
    <n v="1"/>
    <n v="3"/>
    <n v="1"/>
    <s v="TA"/>
    <n v="6"/>
    <s v="Typ"/>
    <n v="0"/>
    <s v="NA"/>
    <s v="Detchd"/>
    <n v="1962"/>
    <s v="Unf"/>
    <n v="1"/>
    <n v="336"/>
    <s v="TA"/>
    <s v="TA"/>
    <s v="Y"/>
    <n v="0"/>
    <n v="88"/>
    <n v="0"/>
    <n v="0"/>
    <n v="0"/>
    <n v="0"/>
    <s v="NA"/>
    <s v="NA"/>
    <s v="NA"/>
    <n v="0"/>
    <n v="8"/>
    <n v="2008"/>
    <s v="COD"/>
    <s v="Normal"/>
    <n v="124000"/>
    <m/>
  </r>
  <r>
    <x v="1171"/>
    <n v="20"/>
    <s v="RL"/>
    <n v="60"/>
    <n v="8070"/>
    <s v="Pave"/>
    <s v="NA"/>
    <s v="Reg"/>
    <s v="Lvl"/>
    <s v="AllPub"/>
    <s v="Inside"/>
    <s v="Gtl"/>
    <s v="CollgCr"/>
    <s v="Norm"/>
    <s v="Norm"/>
    <s v="1Fam"/>
    <x v="1"/>
    <x v="5"/>
    <n v="5"/>
    <n v="1994"/>
    <n v="1995"/>
    <s v="Gable"/>
    <s v="CompShg"/>
    <s v="VinylSd"/>
    <s v="VinylSd"/>
    <s v="None"/>
    <n v="0"/>
    <s v="TA"/>
    <s v="TA"/>
    <s v="PConc"/>
    <s v="Gd"/>
    <s v="TA"/>
    <s v="No"/>
    <s v="GLQ"/>
    <n v="588"/>
    <s v="Unf"/>
    <n v="0"/>
    <n v="402"/>
    <n v="990"/>
    <s v="GasA"/>
    <s v="Ex"/>
    <s v="Y"/>
    <s v="SBrkr"/>
    <n v="990"/>
    <n v="0.30111404151759691"/>
    <x v="1"/>
    <n v="0"/>
    <n v="0"/>
    <n v="990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7"/>
    <s v="WD"/>
    <s v="Normal"/>
    <n v="123600"/>
    <m/>
  </r>
  <r>
    <x v="1172"/>
    <n v="20"/>
    <s v="RL"/>
    <n v="57"/>
    <n v="6420"/>
    <s v="Pave"/>
    <s v="NA"/>
    <s v="IR1"/>
    <s v="Lvl"/>
    <s v="AllPub"/>
    <s v="Inside"/>
    <s v="Gtl"/>
    <s v="Edwards"/>
    <s v="Norm"/>
    <s v="Norm"/>
    <s v="1Fam"/>
    <x v="1"/>
    <x v="6"/>
    <n v="7"/>
    <n v="1952"/>
    <n v="1952"/>
    <s v="Gable"/>
    <s v="CompShg"/>
    <s v="Wd Sdng"/>
    <s v="Wd Sdng"/>
    <s v="None"/>
    <n v="0"/>
    <s v="TA"/>
    <s v="TA"/>
    <s v="PConc"/>
    <s v="Ex"/>
    <s v="Gd"/>
    <s v="Mn"/>
    <s v="LwQ"/>
    <n v="210"/>
    <s v="ALQ"/>
    <n v="551"/>
    <n v="219"/>
    <n v="980"/>
    <s v="GasA"/>
    <s v="Fa"/>
    <s v="Y"/>
    <s v="FuseA"/>
    <n v="1148"/>
    <n v="0.5604037410921886"/>
    <x v="0"/>
    <n v="0"/>
    <n v="0"/>
    <n v="1148"/>
    <n v="0"/>
    <n v="1"/>
    <n v="1"/>
    <n v="0"/>
    <n v="2"/>
    <n v="1"/>
    <s v="TA"/>
    <n v="6"/>
    <s v="Typ"/>
    <n v="0"/>
    <s v="NA"/>
    <s v="Detchd"/>
    <n v="1952"/>
    <s v="Unf"/>
    <n v="1"/>
    <n v="308"/>
    <s v="TA"/>
    <s v="TA"/>
    <s v="Y"/>
    <n v="0"/>
    <n v="0"/>
    <n v="0"/>
    <n v="0"/>
    <n v="0"/>
    <n v="0"/>
    <s v="NA"/>
    <s v="NA"/>
    <s v="NA"/>
    <n v="0"/>
    <n v="9"/>
    <n v="2006"/>
    <s v="WD"/>
    <s v="Normal"/>
    <n v="123500"/>
    <m/>
  </r>
  <r>
    <x v="1173"/>
    <n v="20"/>
    <s v="RL"/>
    <n v="79"/>
    <n v="10634"/>
    <s v="Pave"/>
    <s v="NA"/>
    <s v="Reg"/>
    <s v="Lvl"/>
    <s v="AllPub"/>
    <s v="Inside"/>
    <s v="Gtl"/>
    <s v="NAmes"/>
    <s v="Norm"/>
    <s v="Norm"/>
    <s v="1Fam"/>
    <x v="1"/>
    <x v="6"/>
    <n v="6"/>
    <n v="1953"/>
    <n v="1953"/>
    <s v="Gable"/>
    <s v="CompShg"/>
    <s v="MetalSd"/>
    <s v="MetalSd"/>
    <s v="None"/>
    <n v="0"/>
    <s v="TA"/>
    <s v="TA"/>
    <s v="PConc"/>
    <s v="TA"/>
    <s v="TA"/>
    <s v="No"/>
    <s v="BLQ"/>
    <n v="428"/>
    <s v="LwQ"/>
    <n v="180"/>
    <n v="0"/>
    <n v="608"/>
    <s v="GasA"/>
    <s v="TA"/>
    <s v="Y"/>
    <s v="SBrkr"/>
    <n v="1319"/>
    <n v="0.691162373321487"/>
    <x v="0"/>
    <n v="0"/>
    <n v="0"/>
    <n v="1319"/>
    <n v="1"/>
    <n v="0"/>
    <n v="1"/>
    <n v="0"/>
    <n v="3"/>
    <n v="1"/>
    <s v="TA"/>
    <n v="5"/>
    <s v="Min2"/>
    <n v="0"/>
    <s v="NA"/>
    <s v="Attchd"/>
    <n v="1953"/>
    <s v="Unf"/>
    <n v="1"/>
    <n v="270"/>
    <s v="TA"/>
    <s v="TA"/>
    <s v="Y"/>
    <n v="66"/>
    <n v="0"/>
    <n v="0"/>
    <n v="0"/>
    <n v="0"/>
    <n v="0"/>
    <s v="NA"/>
    <s v="GdWo"/>
    <s v="NA"/>
    <n v="0"/>
    <n v="11"/>
    <n v="2009"/>
    <s v="WD"/>
    <s v="Normal"/>
    <n v="123000"/>
    <m/>
  </r>
  <r>
    <x v="1174"/>
    <n v="20"/>
    <s v="RL"/>
    <n v="60"/>
    <n v="7200"/>
    <s v="Pave"/>
    <s v="NA"/>
    <s v="Reg"/>
    <s v="Low"/>
    <s v="AllPub"/>
    <s v="Inside"/>
    <s v="Gtl"/>
    <s v="CollgCr"/>
    <s v="Norm"/>
    <s v="Norm"/>
    <s v="1Fam"/>
    <x v="1"/>
    <x v="6"/>
    <n v="5"/>
    <n v="1972"/>
    <n v="1972"/>
    <s v="Hip"/>
    <s v="CompShg"/>
    <s v="MetalSd"/>
    <s v="MetalSd"/>
    <s v="None"/>
    <n v="0"/>
    <s v="TA"/>
    <s v="TA"/>
    <s v="CBlock"/>
    <s v="TA"/>
    <s v="TA"/>
    <s v="Av"/>
    <s v="Rec"/>
    <n v="777"/>
    <s v="Unf"/>
    <n v="0"/>
    <n v="117"/>
    <n v="894"/>
    <s v="GasA"/>
    <s v="TA"/>
    <s v="Y"/>
    <s v="SBrkr"/>
    <n v="894"/>
    <n v="3.8265428902672372E-2"/>
    <x v="1"/>
    <n v="0"/>
    <n v="0"/>
    <n v="894"/>
    <n v="0"/>
    <n v="0"/>
    <n v="1"/>
    <n v="0"/>
    <n v="2"/>
    <n v="1"/>
    <s v="TA"/>
    <n v="6"/>
    <s v="Typ"/>
    <n v="0"/>
    <s v="NA"/>
    <s v="Detchd"/>
    <n v="1985"/>
    <s v="RFn"/>
    <n v="2"/>
    <n v="600"/>
    <s v="TA"/>
    <s v="TA"/>
    <s v="Y"/>
    <n v="215"/>
    <n v="0"/>
    <n v="0"/>
    <n v="0"/>
    <n v="0"/>
    <n v="0"/>
    <s v="NA"/>
    <s v="NA"/>
    <s v="NA"/>
    <n v="0"/>
    <n v="9"/>
    <n v="2009"/>
    <s v="WD"/>
    <s v="Normal"/>
    <n v="123000"/>
    <m/>
  </r>
  <r>
    <x v="1175"/>
    <n v="20"/>
    <s v="RL"/>
    <n v="70"/>
    <n v="8294"/>
    <s v="Pave"/>
    <s v="NA"/>
    <s v="Reg"/>
    <s v="Lvl"/>
    <s v="AllPub"/>
    <s v="Inside"/>
    <s v="Gtl"/>
    <s v="NAmes"/>
    <s v="Norm"/>
    <s v="Norm"/>
    <s v="1Fam"/>
    <x v="1"/>
    <x v="5"/>
    <n v="5"/>
    <n v="1971"/>
    <n v="1971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58"/>
    <n v="858"/>
    <s v="GasA"/>
    <s v="TA"/>
    <s v="Y"/>
    <s v="SBrkr"/>
    <n v="872"/>
    <n v="0.29116449121286747"/>
    <x v="1"/>
    <n v="0"/>
    <n v="0"/>
    <n v="872"/>
    <n v="0"/>
    <n v="0"/>
    <n v="1"/>
    <n v="0"/>
    <n v="3"/>
    <n v="1"/>
    <s v="TA"/>
    <n v="5"/>
    <s v="Typ"/>
    <n v="0"/>
    <s v="NA"/>
    <s v="Detchd"/>
    <n v="1974"/>
    <s v="Unf"/>
    <n v="4"/>
    <n v="480"/>
    <s v="TA"/>
    <s v="TA"/>
    <s v="Y"/>
    <n v="0"/>
    <n v="0"/>
    <n v="0"/>
    <n v="0"/>
    <n v="0"/>
    <n v="0"/>
    <s v="NA"/>
    <s v="GdWo"/>
    <s v="NA"/>
    <n v="0"/>
    <n v="6"/>
    <n v="2007"/>
    <s v="WD"/>
    <s v="Normal"/>
    <n v="123000"/>
    <m/>
  </r>
  <r>
    <x v="1176"/>
    <n v="85"/>
    <s v="RL"/>
    <n v="68"/>
    <n v="7838"/>
    <s v="Pave"/>
    <s v="NA"/>
    <s v="Reg"/>
    <s v="Lvl"/>
    <s v="AllPub"/>
    <s v="Inside"/>
    <s v="Gtl"/>
    <s v="NAmes"/>
    <s v="Norm"/>
    <s v="Norm"/>
    <s v="1Fam"/>
    <x v="6"/>
    <x v="6"/>
    <n v="5"/>
    <n v="1967"/>
    <n v="1967"/>
    <s v="Gable"/>
    <s v="CompShg"/>
    <s v="HdBoard"/>
    <s v="HdBoard"/>
    <s v="None"/>
    <n v="0"/>
    <s v="TA"/>
    <s v="TA"/>
    <s v="CBlock"/>
    <s v="TA"/>
    <s v="TA"/>
    <s v="Av"/>
    <s v="ALQ"/>
    <n v="769"/>
    <s v="Unf"/>
    <n v="0"/>
    <n v="95"/>
    <n v="864"/>
    <s v="GasA"/>
    <s v="TA"/>
    <s v="Y"/>
    <s v="SBrkr"/>
    <n v="900"/>
    <n v="0.57676207887892872"/>
    <x v="1"/>
    <n v="0"/>
    <n v="0"/>
    <n v="900"/>
    <n v="1"/>
    <n v="0"/>
    <n v="1"/>
    <n v="0"/>
    <n v="3"/>
    <n v="1"/>
    <s v="TA"/>
    <n v="6"/>
    <s v="Typ"/>
    <n v="1"/>
    <s v="Po"/>
    <s v="Attchd"/>
    <n v="1967"/>
    <s v="RFn"/>
    <n v="1"/>
    <n v="288"/>
    <s v="TA"/>
    <s v="TA"/>
    <s v="Y"/>
    <n v="175"/>
    <n v="144"/>
    <n v="0"/>
    <n v="0"/>
    <n v="0"/>
    <n v="0"/>
    <s v="NA"/>
    <s v="MnWw"/>
    <s v="NA"/>
    <n v="0"/>
    <n v="12"/>
    <n v="2006"/>
    <s v="WD"/>
    <s v="Normal"/>
    <n v="123000"/>
    <m/>
  </r>
  <r>
    <x v="1177"/>
    <n v="50"/>
    <s v="RL"/>
    <n v="60"/>
    <n v="8064"/>
    <s v="Pave"/>
    <s v="NA"/>
    <s v="Reg"/>
    <s v="Lvl"/>
    <s v="AllPub"/>
    <s v="Corner"/>
    <s v="Gtl"/>
    <s v="NAmes"/>
    <s v="Artery"/>
    <s v="Norm"/>
    <s v="1Fam"/>
    <x v="3"/>
    <x v="6"/>
    <n v="7"/>
    <n v="1949"/>
    <n v="2006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672"/>
    <n v="672"/>
    <s v="GasA"/>
    <s v="Ex"/>
    <s v="Y"/>
    <s v="SBrkr"/>
    <n v="672"/>
    <n v="0.72812079668579821"/>
    <x v="1"/>
    <n v="252"/>
    <n v="0"/>
    <n v="924"/>
    <n v="0"/>
    <n v="0"/>
    <n v="1"/>
    <n v="0"/>
    <n v="3"/>
    <n v="1"/>
    <s v="TA"/>
    <n v="6"/>
    <s v="Typ"/>
    <n v="1"/>
    <s v="Po"/>
    <s v="Detchd"/>
    <n v="2003"/>
    <s v="Unf"/>
    <n v="2"/>
    <n v="576"/>
    <s v="TA"/>
    <s v="TA"/>
    <s v="Y"/>
    <n v="0"/>
    <n v="0"/>
    <n v="0"/>
    <n v="0"/>
    <n v="0"/>
    <n v="0"/>
    <s v="NA"/>
    <s v="MnPrv"/>
    <s v="Shed"/>
    <n v="2000"/>
    <n v="7"/>
    <n v="2007"/>
    <s v="WD"/>
    <s v="Normal"/>
    <n v="122900"/>
    <m/>
  </r>
  <r>
    <x v="1178"/>
    <n v="160"/>
    <s v="RM"/>
    <n v="24"/>
    <n v="1920"/>
    <s v="Pave"/>
    <s v="NA"/>
    <s v="Reg"/>
    <s v="Lvl"/>
    <s v="AllPub"/>
    <s v="Inside"/>
    <s v="Gtl"/>
    <s v="BrDale"/>
    <s v="Norm"/>
    <s v="Norm"/>
    <s v="TwnhsE"/>
    <x v="0"/>
    <x v="6"/>
    <n v="5"/>
    <n v="1971"/>
    <n v="1971"/>
    <s v="Gable"/>
    <s v="CompShg"/>
    <s v="HdBoard"/>
    <s v="HdBoard"/>
    <s v="BrkFace"/>
    <n v="376"/>
    <s v="TA"/>
    <s v="TA"/>
    <s v="CBlock"/>
    <s v="TA"/>
    <s v="TA"/>
    <s v="No"/>
    <s v="ALQ"/>
    <n v="471"/>
    <s v="Unf"/>
    <n v="0"/>
    <n v="294"/>
    <n v="765"/>
    <s v="GasA"/>
    <s v="Ex"/>
    <s v="Y"/>
    <s v="SBrkr"/>
    <n v="765"/>
    <n v="8.8256316002289781E-3"/>
    <x v="1"/>
    <n v="600"/>
    <n v="0"/>
    <n v="1365"/>
    <n v="1"/>
    <n v="0"/>
    <n v="1"/>
    <n v="1"/>
    <n v="2"/>
    <n v="1"/>
    <s v="TA"/>
    <n v="6"/>
    <s v="Min1"/>
    <n v="0"/>
    <s v="NA"/>
    <s v="Detchd"/>
    <n v="1971"/>
    <s v="Unf"/>
    <n v="2"/>
    <n v="440"/>
    <s v="TA"/>
    <s v="TA"/>
    <s v="Y"/>
    <n v="240"/>
    <n v="36"/>
    <n v="0"/>
    <n v="0"/>
    <n v="0"/>
    <n v="0"/>
    <s v="NA"/>
    <s v="NA"/>
    <s v="NA"/>
    <n v="0"/>
    <n v="8"/>
    <n v="2007"/>
    <s v="WD"/>
    <s v="Normal"/>
    <n v="122500"/>
    <m/>
  </r>
  <r>
    <x v="1179"/>
    <n v="190"/>
    <s v="RM"/>
    <n v="60"/>
    <n v="11340"/>
    <s v="Pave"/>
    <s v="NA"/>
    <s v="Reg"/>
    <s v="Lvl"/>
    <s v="AllPub"/>
    <s v="Inside"/>
    <s v="Gtl"/>
    <s v="OldTown"/>
    <s v="Norm"/>
    <s v="Norm"/>
    <s v="2fmCon"/>
    <x v="0"/>
    <x v="5"/>
    <n v="6"/>
    <n v="1885"/>
    <n v="1950"/>
    <s v="Gable"/>
    <s v="CompShg"/>
    <s v="VinylSd"/>
    <s v="AsbShng"/>
    <s v="None"/>
    <n v="0"/>
    <s v="TA"/>
    <s v="TA"/>
    <s v="PConc"/>
    <s v="TA"/>
    <s v="TA"/>
    <s v="No"/>
    <s v="Unf"/>
    <n v="0"/>
    <s v="Unf"/>
    <n v="0"/>
    <n v="777"/>
    <n v="777"/>
    <s v="GasA"/>
    <s v="Gd"/>
    <s v="Y"/>
    <s v="SBrkr"/>
    <n v="1246"/>
    <n v="0.82506218364216621"/>
    <x v="0"/>
    <n v="1044"/>
    <n v="0"/>
    <n v="2290"/>
    <n v="0"/>
    <n v="0"/>
    <n v="2"/>
    <n v="0"/>
    <n v="4"/>
    <n v="2"/>
    <s v="TA"/>
    <n v="11"/>
    <s v="Typ"/>
    <n v="0"/>
    <s v="NA"/>
    <s v="Detchd"/>
    <n v="1971"/>
    <s v="Unf"/>
    <n v="2"/>
    <n v="560"/>
    <s v="TA"/>
    <s v="TA"/>
    <s v="N"/>
    <n v="0"/>
    <n v="0"/>
    <n v="114"/>
    <n v="0"/>
    <n v="0"/>
    <n v="0"/>
    <s v="NA"/>
    <s v="NA"/>
    <s v="NA"/>
    <n v="0"/>
    <n v="4"/>
    <n v="2010"/>
    <s v="WD"/>
    <s v="Normal"/>
    <n v="122500"/>
    <m/>
  </r>
  <r>
    <x v="1180"/>
    <n v="20"/>
    <s v="RL"/>
    <n v="120"/>
    <n v="10356"/>
    <s v="Pave"/>
    <s v="NA"/>
    <s v="Reg"/>
    <s v="Lvl"/>
    <s v="AllPub"/>
    <s v="Corner"/>
    <s v="Gtl"/>
    <s v="CollgCr"/>
    <s v="Norm"/>
    <s v="Norm"/>
    <s v="1Fam"/>
    <x v="1"/>
    <x v="6"/>
    <n v="6"/>
    <n v="1975"/>
    <n v="1975"/>
    <s v="Gable"/>
    <s v="CompShg"/>
    <s v="HdBoard"/>
    <s v="HdBoard"/>
    <s v="None"/>
    <n v="0"/>
    <s v="TA"/>
    <s v="TA"/>
    <s v="CBlock"/>
    <s v="TA"/>
    <s v="TA"/>
    <s v="Av"/>
    <s v="BLQ"/>
    <n v="716"/>
    <s v="Unf"/>
    <n v="0"/>
    <n v="253"/>
    <n v="969"/>
    <s v="GasA"/>
    <s v="TA"/>
    <s v="Y"/>
    <s v="SBrkr"/>
    <n v="969"/>
    <n v="0.96599573118731286"/>
    <x v="1"/>
    <n v="0"/>
    <n v="0"/>
    <n v="969"/>
    <n v="0"/>
    <n v="0"/>
    <n v="1"/>
    <n v="1"/>
    <n v="3"/>
    <n v="1"/>
    <s v="TA"/>
    <n v="5"/>
    <s v="Typ"/>
    <n v="0"/>
    <s v="NA"/>
    <s v="Attchd"/>
    <n v="1975"/>
    <s v="Unf"/>
    <n v="2"/>
    <n v="440"/>
    <s v="TA"/>
    <s v="TA"/>
    <s v="Y"/>
    <n v="0"/>
    <n v="0"/>
    <n v="0"/>
    <n v="0"/>
    <n v="0"/>
    <n v="0"/>
    <s v="NA"/>
    <s v="MnPrv"/>
    <s v="NA"/>
    <n v="0"/>
    <n v="1"/>
    <n v="2007"/>
    <s v="WD"/>
    <s v="Normal"/>
    <n v="122000"/>
    <m/>
  </r>
  <r>
    <x v="1181"/>
    <n v="20"/>
    <s v="RL"/>
    <s v="NA"/>
    <n v="9819"/>
    <s v="Pave"/>
    <s v="NA"/>
    <s v="IR1"/>
    <s v="Lvl"/>
    <s v="AllPub"/>
    <s v="Inside"/>
    <s v="Gtl"/>
    <s v="Sawyer"/>
    <s v="Norm"/>
    <s v="Norm"/>
    <s v="1Fam"/>
    <x v="1"/>
    <x v="6"/>
    <n v="5"/>
    <n v="1967"/>
    <n v="1967"/>
    <s v="Gable"/>
    <s v="CompShg"/>
    <s v="MetalSd"/>
    <s v="MetalSd"/>
    <s v="BrkFace"/>
    <n v="31"/>
    <s v="TA"/>
    <s v="Gd"/>
    <s v="CBlock"/>
    <s v="TA"/>
    <s v="TA"/>
    <s v="No"/>
    <s v="BLQ"/>
    <n v="450"/>
    <s v="Unf"/>
    <n v="0"/>
    <n v="432"/>
    <n v="882"/>
    <s v="GasA"/>
    <s v="TA"/>
    <s v="Y"/>
    <s v="SBrkr"/>
    <n v="900"/>
    <n v="0.65592709949557937"/>
    <x v="1"/>
    <n v="0"/>
    <n v="0"/>
    <n v="900"/>
    <n v="0"/>
    <n v="0"/>
    <n v="1"/>
    <n v="0"/>
    <n v="3"/>
    <n v="1"/>
    <s v="TA"/>
    <n v="5"/>
    <s v="Typ"/>
    <n v="0"/>
    <s v="NA"/>
    <s v="Detchd"/>
    <n v="1970"/>
    <s v="Unf"/>
    <n v="1"/>
    <n v="280"/>
    <s v="TA"/>
    <s v="TA"/>
    <s v="Y"/>
    <n v="0"/>
    <n v="0"/>
    <n v="0"/>
    <n v="0"/>
    <n v="0"/>
    <n v="0"/>
    <s v="NA"/>
    <s v="MnPrv"/>
    <s v="NA"/>
    <n v="0"/>
    <n v="2"/>
    <n v="2010"/>
    <s v="WD"/>
    <s v="Normal"/>
    <n v="122000"/>
    <m/>
  </r>
  <r>
    <x v="1182"/>
    <n v="190"/>
    <s v="RM"/>
    <n v="60"/>
    <n v="10120"/>
    <s v="Pave"/>
    <s v="NA"/>
    <s v="IR1"/>
    <s v="Bnk"/>
    <s v="AllPub"/>
    <s v="Inside"/>
    <s v="Gtl"/>
    <s v="OldTown"/>
    <s v="Feedr"/>
    <s v="Norm"/>
    <s v="2fmCon"/>
    <x v="5"/>
    <x v="3"/>
    <n v="4"/>
    <n v="1910"/>
    <n v="1950"/>
    <s v="Hip"/>
    <s v="CompShg"/>
    <s v="Wd Sdng"/>
    <s v="Wd Sdng"/>
    <s v="None"/>
    <n v="0"/>
    <s v="Fa"/>
    <s v="TA"/>
    <s v="CBlock"/>
    <s v="TA"/>
    <s v="TA"/>
    <s v="No"/>
    <s v="Unf"/>
    <n v="0"/>
    <s v="Unf"/>
    <n v="0"/>
    <n v="925"/>
    <n v="925"/>
    <s v="GasA"/>
    <s v="TA"/>
    <s v="N"/>
    <s v="FuseF"/>
    <n v="964"/>
    <n v="0.11289928549368922"/>
    <x v="1"/>
    <n v="925"/>
    <n v="0"/>
    <n v="1889"/>
    <n v="0"/>
    <n v="0"/>
    <n v="1"/>
    <n v="1"/>
    <n v="4"/>
    <n v="2"/>
    <s v="TA"/>
    <n v="9"/>
    <s v="Typ"/>
    <n v="1"/>
    <s v="Gd"/>
    <s v="Detchd"/>
    <n v="1960"/>
    <s v="Unf"/>
    <n v="1"/>
    <n v="308"/>
    <s v="TA"/>
    <s v="TA"/>
    <s v="N"/>
    <n v="0"/>
    <n v="0"/>
    <n v="264"/>
    <n v="0"/>
    <n v="0"/>
    <n v="0"/>
    <s v="NA"/>
    <s v="MnPrv"/>
    <s v="NA"/>
    <n v="0"/>
    <n v="1"/>
    <n v="2007"/>
    <s v="WD"/>
    <s v="Normal"/>
    <n v="122000"/>
    <m/>
  </r>
  <r>
    <x v="1183"/>
    <n v="70"/>
    <s v="RM"/>
    <n v="50"/>
    <n v="5250"/>
    <s v="Pave"/>
    <s v="Pave"/>
    <s v="Reg"/>
    <s v="Lvl"/>
    <s v="AllPub"/>
    <s v="Inside"/>
    <s v="Gtl"/>
    <s v="OldTown"/>
    <s v="Norm"/>
    <s v="Norm"/>
    <s v="1Fam"/>
    <x v="0"/>
    <x v="2"/>
    <n v="5"/>
    <n v="1872"/>
    <n v="1987"/>
    <s v="Gable"/>
    <s v="CompShg"/>
    <s v="MetalSd"/>
    <s v="MetalSd"/>
    <s v="None"/>
    <n v="0"/>
    <s v="TA"/>
    <s v="Gd"/>
    <s v="BrkTil"/>
    <s v="TA"/>
    <s v="Fa"/>
    <s v="No"/>
    <s v="LwQ"/>
    <n v="259"/>
    <s v="Unf"/>
    <n v="0"/>
    <n v="425"/>
    <n v="684"/>
    <s v="OthW"/>
    <s v="Fa"/>
    <s v="N"/>
    <s v="SBrkr"/>
    <n v="938"/>
    <n v="0.7973517346034813"/>
    <x v="1"/>
    <n v="1215"/>
    <n v="205"/>
    <n v="2358"/>
    <n v="0"/>
    <n v="0"/>
    <n v="2"/>
    <n v="0"/>
    <n v="4"/>
    <n v="1"/>
    <s v="TA"/>
    <n v="8"/>
    <s v="Typ"/>
    <n v="0"/>
    <s v="NA"/>
    <s v="NA"/>
    <s v="NA"/>
    <s v="NA"/>
    <n v="0"/>
    <n v="0"/>
    <s v="NA"/>
    <s v="NA"/>
    <s v="Y"/>
    <n v="0"/>
    <n v="54"/>
    <n v="20"/>
    <n v="0"/>
    <n v="0"/>
    <n v="0"/>
    <s v="NA"/>
    <s v="NA"/>
    <s v="NA"/>
    <n v="0"/>
    <n v="12"/>
    <n v="2008"/>
    <s v="WD"/>
    <s v="Normal"/>
    <n v="122000"/>
    <m/>
  </r>
  <r>
    <x v="1184"/>
    <n v="50"/>
    <s v="RL"/>
    <n v="51"/>
    <n v="4712"/>
    <s v="Pave"/>
    <s v="NA"/>
    <s v="IR1"/>
    <s v="Lvl"/>
    <s v="AllPub"/>
    <s v="Inside"/>
    <s v="Mod"/>
    <s v="BrkSide"/>
    <s v="Feedr"/>
    <s v="Norm"/>
    <s v="1Fam"/>
    <x v="3"/>
    <x v="5"/>
    <n v="7"/>
    <n v="1946"/>
    <n v="1950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363"/>
    <n v="747"/>
    <s v="GasA"/>
    <s v="TA"/>
    <s v="Y"/>
    <s v="SBrkr"/>
    <n v="774"/>
    <n v="0.85350237500697157"/>
    <x v="1"/>
    <n v="456"/>
    <n v="0"/>
    <n v="1230"/>
    <n v="1"/>
    <n v="0"/>
    <n v="1"/>
    <n v="1"/>
    <n v="3"/>
    <n v="1"/>
    <s v="TA"/>
    <n v="5"/>
    <s v="Typ"/>
    <n v="0"/>
    <s v="NA"/>
    <s v="Detchd"/>
    <n v="1946"/>
    <s v="Unf"/>
    <n v="1"/>
    <n v="305"/>
    <s v="TA"/>
    <s v="TA"/>
    <s v="Y"/>
    <n v="0"/>
    <n v="57"/>
    <n v="0"/>
    <n v="0"/>
    <n v="63"/>
    <n v="0"/>
    <s v="NA"/>
    <s v="MnPrv"/>
    <s v="NA"/>
    <n v="0"/>
    <n v="8"/>
    <n v="2006"/>
    <s v="WD"/>
    <s v="Abnorml"/>
    <n v="121600"/>
    <m/>
  </r>
  <r>
    <x v="1185"/>
    <n v="20"/>
    <s v="RL"/>
    <s v="NA"/>
    <n v="11341"/>
    <s v="Pave"/>
    <s v="NA"/>
    <s v="IR1"/>
    <s v="Lvl"/>
    <s v="AllPub"/>
    <s v="Inside"/>
    <s v="Gtl"/>
    <s v="Sawyer"/>
    <s v="Norm"/>
    <s v="Norm"/>
    <s v="1Fam"/>
    <x v="1"/>
    <x v="6"/>
    <n v="6"/>
    <n v="1957"/>
    <n v="1996"/>
    <s v="Hip"/>
    <s v="CompShg"/>
    <s v="Wd Sdng"/>
    <s v="Wd Sdng"/>
    <s v="BrkFace"/>
    <n v="180"/>
    <s v="TA"/>
    <s v="TA"/>
    <s v="CBlock"/>
    <s v="Gd"/>
    <s v="TA"/>
    <s v="No"/>
    <s v="ALQ"/>
    <n v="1302"/>
    <s v="Unf"/>
    <n v="0"/>
    <n v="90"/>
    <n v="1392"/>
    <s v="GasA"/>
    <s v="TA"/>
    <s v="Y"/>
    <s v="SBrkr"/>
    <n v="1392"/>
    <n v="0.86164348229180165"/>
    <x v="0"/>
    <n v="0"/>
    <n v="0"/>
    <n v="1392"/>
    <n v="1"/>
    <n v="0"/>
    <n v="1"/>
    <n v="1"/>
    <n v="3"/>
    <n v="1"/>
    <s v="TA"/>
    <n v="5"/>
    <s v="Mod"/>
    <n v="1"/>
    <s v="Gd"/>
    <s v="Detchd"/>
    <n v="1957"/>
    <s v="Unf"/>
    <n v="2"/>
    <n v="528"/>
    <s v="TA"/>
    <s v="TA"/>
    <s v="Y"/>
    <n v="0"/>
    <n v="0"/>
    <n v="0"/>
    <n v="0"/>
    <n v="95"/>
    <n v="0"/>
    <s v="NA"/>
    <s v="NA"/>
    <s v="NA"/>
    <n v="0"/>
    <n v="5"/>
    <n v="2010"/>
    <s v="WD"/>
    <s v="Normal"/>
    <n v="121500"/>
    <m/>
  </r>
  <r>
    <x v="1186"/>
    <n v="30"/>
    <s v="RL"/>
    <s v="NA"/>
    <n v="8854"/>
    <s v="Pave"/>
    <s v="NA"/>
    <s v="Reg"/>
    <s v="Lvl"/>
    <s v="AllPub"/>
    <s v="Inside"/>
    <s v="Gtl"/>
    <s v="BrkSide"/>
    <s v="Norm"/>
    <s v="Norm"/>
    <s v="1Fam"/>
    <x v="7"/>
    <x v="4"/>
    <n v="6"/>
    <n v="191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52"/>
    <n v="952"/>
    <s v="Grav"/>
    <s v="Fa"/>
    <s v="N"/>
    <s v="FuseF"/>
    <n v="952"/>
    <n v="0.81844429970574639"/>
    <x v="1"/>
    <n v="0"/>
    <n v="0"/>
    <n v="952"/>
    <n v="0"/>
    <n v="0"/>
    <n v="1"/>
    <n v="0"/>
    <n v="2"/>
    <n v="1"/>
    <s v="Fa"/>
    <n v="4"/>
    <s v="Typ"/>
    <n v="1"/>
    <s v="Gd"/>
    <s v="Detchd"/>
    <n v="1916"/>
    <s v="Unf"/>
    <n v="1"/>
    <n v="192"/>
    <s v="Fa"/>
    <s v="Po"/>
    <s v="P"/>
    <n v="0"/>
    <n v="98"/>
    <n v="0"/>
    <n v="0"/>
    <n v="40"/>
    <n v="0"/>
    <s v="NA"/>
    <s v="NA"/>
    <s v="NA"/>
    <n v="0"/>
    <n v="5"/>
    <n v="2009"/>
    <s v="WD"/>
    <s v="Normal"/>
    <n v="121000"/>
    <m/>
  </r>
  <r>
    <x v="1187"/>
    <n v="30"/>
    <s v="RM"/>
    <n v="71"/>
    <n v="6900"/>
    <s v="Pave"/>
    <s v="NA"/>
    <s v="Reg"/>
    <s v="Lvl"/>
    <s v="AllPub"/>
    <s v="Inside"/>
    <s v="Gtl"/>
    <s v="IDOTRR"/>
    <s v="Norm"/>
    <s v="Norm"/>
    <s v="1Fam"/>
    <x v="1"/>
    <x v="6"/>
    <n v="6"/>
    <n v="1940"/>
    <n v="1955"/>
    <s v="Gable"/>
    <s v="CompShg"/>
    <s v="VinylSd"/>
    <s v="VinylSd"/>
    <s v="None"/>
    <n v="0"/>
    <s v="TA"/>
    <s v="TA"/>
    <s v="CBlock"/>
    <s v="TA"/>
    <s v="TA"/>
    <s v="No"/>
    <s v="ALQ"/>
    <n v="403"/>
    <s v="Rec"/>
    <n v="125"/>
    <n v="212"/>
    <n v="740"/>
    <s v="GasA"/>
    <s v="Ex"/>
    <s v="Y"/>
    <s v="SBrkr"/>
    <n v="778"/>
    <n v="0.52400348470839575"/>
    <x v="1"/>
    <n v="0"/>
    <n v="0"/>
    <n v="778"/>
    <n v="0"/>
    <n v="0"/>
    <n v="1"/>
    <n v="0"/>
    <n v="2"/>
    <n v="1"/>
    <s v="TA"/>
    <n v="4"/>
    <s v="Typ"/>
    <n v="1"/>
    <s v="Gd"/>
    <s v="Detchd"/>
    <n v="1966"/>
    <s v="Fin"/>
    <n v="1"/>
    <n v="924"/>
    <s v="Ex"/>
    <s v="Ex"/>
    <s v="Y"/>
    <n v="0"/>
    <n v="25"/>
    <n v="0"/>
    <n v="0"/>
    <n v="0"/>
    <n v="0"/>
    <s v="NA"/>
    <s v="NA"/>
    <s v="NA"/>
    <n v="0"/>
    <n v="2"/>
    <n v="2008"/>
    <s v="WD"/>
    <s v="Normal"/>
    <n v="120500"/>
    <m/>
  </r>
  <r>
    <x v="1188"/>
    <n v="20"/>
    <s v="RL"/>
    <n v="60"/>
    <n v="6960"/>
    <s v="Pave"/>
    <s v="NA"/>
    <s v="Reg"/>
    <s v="Lvl"/>
    <s v="AllPub"/>
    <s v="Inside"/>
    <s v="Gtl"/>
    <s v="NAmes"/>
    <s v="Norm"/>
    <s v="Norm"/>
    <s v="1Fam"/>
    <x v="1"/>
    <x v="5"/>
    <n v="6"/>
    <n v="1970"/>
    <n v="1970"/>
    <s v="Gable"/>
    <s v="CompShg"/>
    <s v="HdBoard"/>
    <s v="Plywood"/>
    <s v="None"/>
    <n v="0"/>
    <s v="TA"/>
    <s v="TA"/>
    <s v="CBlock"/>
    <s v="TA"/>
    <s v="TA"/>
    <s v="No"/>
    <s v="ALQ"/>
    <n v="375"/>
    <s v="BLQ"/>
    <n v="239"/>
    <n v="250"/>
    <n v="864"/>
    <s v="GasA"/>
    <s v="TA"/>
    <s v="Y"/>
    <s v="SBrkr"/>
    <n v="864"/>
    <n v="0.88490375964343204"/>
    <x v="1"/>
    <n v="0"/>
    <n v="0"/>
    <n v="864"/>
    <n v="0"/>
    <n v="0"/>
    <n v="1"/>
    <n v="0"/>
    <n v="3"/>
    <n v="1"/>
    <s v="Gd"/>
    <n v="5"/>
    <s v="Typ"/>
    <n v="0"/>
    <s v="NA"/>
    <s v="Detchd"/>
    <n v="1989"/>
    <s v="Unf"/>
    <n v="2"/>
    <n v="660"/>
    <s v="TA"/>
    <s v="TA"/>
    <s v="Y"/>
    <n v="96"/>
    <n v="0"/>
    <n v="0"/>
    <n v="0"/>
    <n v="0"/>
    <n v="0"/>
    <s v="NA"/>
    <s v="NA"/>
    <s v="Shed"/>
    <n v="500"/>
    <n v="11"/>
    <n v="2009"/>
    <s v="WD"/>
    <s v="Normal"/>
    <n v="120500"/>
    <m/>
  </r>
  <r>
    <x v="1189"/>
    <n v="30"/>
    <s v="RM"/>
    <s v="NA"/>
    <n v="5890"/>
    <s v="Pave"/>
    <s v="NA"/>
    <s v="Reg"/>
    <s v="Lvl"/>
    <s v="AllPub"/>
    <s v="Corner"/>
    <s v="Gtl"/>
    <s v="IDOTRR"/>
    <s v="Norm"/>
    <s v="Norm"/>
    <s v="1Fam"/>
    <x v="1"/>
    <x v="4"/>
    <n v="8"/>
    <n v="1930"/>
    <n v="2007"/>
    <s v="Gable"/>
    <s v="CompShg"/>
    <s v="Wd Sdng"/>
    <s v="Wd Sdng"/>
    <s v="None"/>
    <n v="0"/>
    <s v="Gd"/>
    <s v="Gd"/>
    <s v="BrkTil"/>
    <s v="TA"/>
    <s v="TA"/>
    <s v="Av"/>
    <s v="ALQ"/>
    <n v="538"/>
    <s v="Unf"/>
    <n v="0"/>
    <n v="278"/>
    <n v="816"/>
    <s v="GasA"/>
    <s v="Ex"/>
    <s v="Y"/>
    <s v="SBrkr"/>
    <n v="816"/>
    <n v="0.12356792717624909"/>
    <x v="1"/>
    <n v="0"/>
    <n v="0"/>
    <n v="816"/>
    <n v="0"/>
    <n v="0"/>
    <n v="1"/>
    <n v="0"/>
    <n v="2"/>
    <n v="1"/>
    <s v="TA"/>
    <n v="5"/>
    <s v="Typ"/>
    <n v="0"/>
    <s v="NA"/>
    <s v="Detchd"/>
    <n v="2002"/>
    <s v="Unf"/>
    <n v="1"/>
    <n v="432"/>
    <s v="TA"/>
    <s v="TA"/>
    <s v="Y"/>
    <n v="0"/>
    <n v="0"/>
    <n v="96"/>
    <n v="0"/>
    <n v="0"/>
    <n v="0"/>
    <s v="NA"/>
    <s v="NA"/>
    <s v="NA"/>
    <n v="0"/>
    <n v="6"/>
    <n v="2008"/>
    <s v="WD"/>
    <s v="Normal"/>
    <n v="120500"/>
    <m/>
  </r>
  <r>
    <x v="1190"/>
    <n v="20"/>
    <s v="RL"/>
    <n v="60"/>
    <n v="9000"/>
    <s v="Pave"/>
    <s v="NA"/>
    <s v="Reg"/>
    <s v="Lvl"/>
    <s v="AllPub"/>
    <s v="FR2"/>
    <s v="Gtl"/>
    <s v="NAmes"/>
    <s v="Norm"/>
    <s v="Norm"/>
    <s v="1Fam"/>
    <x v="1"/>
    <x v="5"/>
    <n v="6"/>
    <n v="1971"/>
    <n v="1971"/>
    <s v="Gable"/>
    <s v="CompShg"/>
    <s v="HdBoard"/>
    <s v="HdBoard"/>
    <s v="None"/>
    <n v="0"/>
    <s v="TA"/>
    <s v="TA"/>
    <s v="PConc"/>
    <s v="TA"/>
    <s v="TA"/>
    <s v="No"/>
    <s v="ALQ"/>
    <n v="616"/>
    <s v="Unf"/>
    <n v="0"/>
    <n v="248"/>
    <n v="864"/>
    <s v="GasA"/>
    <s v="TA"/>
    <s v="Y"/>
    <s v="SBrkr"/>
    <n v="864"/>
    <n v="0.18906308660529347"/>
    <x v="1"/>
    <n v="0"/>
    <n v="0"/>
    <n v="864"/>
    <n v="0"/>
    <n v="0"/>
    <n v="1"/>
    <n v="0"/>
    <n v="3"/>
    <n v="1"/>
    <s v="TA"/>
    <n v="5"/>
    <s v="Typ"/>
    <n v="0"/>
    <s v="NA"/>
    <s v="Detchd"/>
    <n v="1974"/>
    <s v="Unf"/>
    <n v="2"/>
    <n v="528"/>
    <s v="TA"/>
    <s v="TA"/>
    <s v="Y"/>
    <n v="0"/>
    <n v="0"/>
    <n v="0"/>
    <n v="0"/>
    <n v="0"/>
    <n v="0"/>
    <s v="NA"/>
    <s v="GdWo"/>
    <s v="NA"/>
    <n v="0"/>
    <n v="5"/>
    <n v="2007"/>
    <s v="WD"/>
    <s v="Normal"/>
    <n v="120500"/>
    <m/>
  </r>
  <r>
    <x v="1191"/>
    <n v="20"/>
    <s v="RL"/>
    <n v="60"/>
    <n v="9060"/>
    <s v="Pave"/>
    <s v="NA"/>
    <s v="Reg"/>
    <s v="Lvl"/>
    <s v="AllPub"/>
    <s v="Inside"/>
    <s v="Gtl"/>
    <s v="Edwards"/>
    <s v="Artery"/>
    <s v="Norm"/>
    <s v="1Fam"/>
    <x v="1"/>
    <x v="6"/>
    <n v="6"/>
    <n v="1957"/>
    <n v="2006"/>
    <s v="Hip"/>
    <s v="CompShg"/>
    <s v="Wd Sdng"/>
    <s v="Wd Sdng"/>
    <s v="BrkFace"/>
    <n v="98"/>
    <s v="TA"/>
    <s v="TA"/>
    <s v="PConc"/>
    <s v="NA"/>
    <s v="NA"/>
    <s v="NA"/>
    <s v="NA"/>
    <n v="0"/>
    <s v="NA"/>
    <n v="0"/>
    <n v="0"/>
    <n v="0"/>
    <s v="GasA"/>
    <s v="Ex"/>
    <s v="Y"/>
    <s v="SBrkr"/>
    <n v="1340"/>
    <n v="0.25915791092558016"/>
    <x v="0"/>
    <n v="0"/>
    <n v="0"/>
    <n v="1340"/>
    <n v="0"/>
    <n v="0"/>
    <n v="1"/>
    <n v="0"/>
    <n v="3"/>
    <n v="1"/>
    <s v="TA"/>
    <n v="7"/>
    <s v="Typ"/>
    <n v="1"/>
    <s v="Gd"/>
    <s v="Attchd"/>
    <n v="1957"/>
    <s v="RFn"/>
    <n v="1"/>
    <n v="252"/>
    <s v="TA"/>
    <s v="TA"/>
    <s v="Y"/>
    <n v="116"/>
    <n v="0"/>
    <n v="0"/>
    <n v="180"/>
    <n v="0"/>
    <n v="0"/>
    <s v="NA"/>
    <s v="MnPrv"/>
    <s v="NA"/>
    <n v="0"/>
    <n v="6"/>
    <n v="2007"/>
    <s v="WD"/>
    <s v="Normal"/>
    <n v="120000"/>
    <m/>
  </r>
  <r>
    <x v="1192"/>
    <n v="160"/>
    <s v="RL"/>
    <n v="75"/>
    <n v="10762"/>
    <s v="Pave"/>
    <s v="NA"/>
    <s v="Reg"/>
    <s v="Lvl"/>
    <s v="AllPub"/>
    <s v="Corner"/>
    <s v="Gtl"/>
    <s v="SawyerW"/>
    <s v="Norm"/>
    <s v="Norm"/>
    <s v="TwnhsE"/>
    <x v="0"/>
    <x v="4"/>
    <n v="6"/>
    <n v="1980"/>
    <n v="1980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626"/>
    <n v="626"/>
    <s v="GasA"/>
    <s v="TA"/>
    <s v="Y"/>
    <s v="SBrkr"/>
    <n v="626"/>
    <n v="0.3886875838339382"/>
    <x v="1"/>
    <n v="591"/>
    <n v="0"/>
    <n v="1217"/>
    <n v="0"/>
    <n v="0"/>
    <n v="1"/>
    <n v="1"/>
    <n v="3"/>
    <n v="1"/>
    <s v="TA"/>
    <n v="6"/>
    <s v="Typ"/>
    <n v="1"/>
    <s v="TA"/>
    <s v="Attchd"/>
    <n v="1980"/>
    <s v="RFn"/>
    <n v="1"/>
    <n v="288"/>
    <s v="TA"/>
    <s v="TA"/>
    <s v="Y"/>
    <n v="0"/>
    <n v="28"/>
    <n v="0"/>
    <n v="0"/>
    <n v="0"/>
    <n v="0"/>
    <s v="NA"/>
    <s v="NA"/>
    <s v="NA"/>
    <n v="0"/>
    <n v="4"/>
    <n v="2009"/>
    <s v="WD"/>
    <s v="Normal"/>
    <n v="120000"/>
    <m/>
  </r>
  <r>
    <x v="1193"/>
    <n v="50"/>
    <s v="RM"/>
    <n v="50"/>
    <n v="6000"/>
    <s v="Pave"/>
    <s v="NA"/>
    <s v="Reg"/>
    <s v="Lvl"/>
    <s v="AllPub"/>
    <s v="Inside"/>
    <s v="Gtl"/>
    <s v="OldTown"/>
    <s v="Norm"/>
    <s v="Norm"/>
    <s v="1Fam"/>
    <x v="3"/>
    <x v="7"/>
    <n v="7"/>
    <n v="1948"/>
    <n v="2002"/>
    <s v="Gable"/>
    <s v="CompShg"/>
    <s v="MetalSd"/>
    <s v="MetalSd"/>
    <s v="None"/>
    <n v="0"/>
    <s v="TA"/>
    <s v="Gd"/>
    <s v="CBlock"/>
    <s v="TA"/>
    <s v="TA"/>
    <s v="No"/>
    <s v="ALQ"/>
    <n v="331"/>
    <s v="Unf"/>
    <n v="0"/>
    <n v="318"/>
    <n v="649"/>
    <s v="GasA"/>
    <s v="Ex"/>
    <s v="Y"/>
    <s v="SBrkr"/>
    <n v="679"/>
    <n v="0.90296427822109782"/>
    <x v="1"/>
    <n v="504"/>
    <n v="0"/>
    <n v="1183"/>
    <n v="0"/>
    <n v="0"/>
    <n v="1"/>
    <n v="1"/>
    <n v="2"/>
    <n v="1"/>
    <s v="TA"/>
    <n v="6"/>
    <s v="Typ"/>
    <n v="0"/>
    <s v="NA"/>
    <s v="Detchd"/>
    <n v="1981"/>
    <s v="Unf"/>
    <n v="1"/>
    <n v="308"/>
    <s v="TA"/>
    <s v="TA"/>
    <s v="Y"/>
    <n v="0"/>
    <n v="176"/>
    <n v="0"/>
    <n v="0"/>
    <n v="0"/>
    <n v="0"/>
    <s v="NA"/>
    <s v="NA"/>
    <s v="NA"/>
    <n v="0"/>
    <n v="6"/>
    <n v="2007"/>
    <s v="WD"/>
    <s v="Normal"/>
    <n v="120000"/>
    <m/>
  </r>
  <r>
    <x v="1194"/>
    <n v="20"/>
    <s v="RL"/>
    <n v="70"/>
    <n v="7535"/>
    <s v="Pave"/>
    <s v="NA"/>
    <s v="IR1"/>
    <s v="Lvl"/>
    <s v="AllPub"/>
    <s v="Inside"/>
    <s v="Gtl"/>
    <s v="NAmes"/>
    <s v="Norm"/>
    <s v="Norm"/>
    <s v="1Fam"/>
    <x v="1"/>
    <x v="6"/>
    <n v="7"/>
    <n v="1958"/>
    <n v="1985"/>
    <s v="Gable"/>
    <s v="CompShg"/>
    <s v="MetalSd"/>
    <s v="MetalSd"/>
    <s v="None"/>
    <n v="0"/>
    <s v="TA"/>
    <s v="TA"/>
    <s v="CBlock"/>
    <s v="TA"/>
    <s v="TA"/>
    <s v="No"/>
    <s v="BLQ"/>
    <n v="111"/>
    <s v="LwQ"/>
    <n v="279"/>
    <n v="522"/>
    <n v="912"/>
    <s v="GasA"/>
    <s v="Fa"/>
    <s v="Y"/>
    <s v="SBrkr"/>
    <n v="912"/>
    <n v="0.72401030882255568"/>
    <x v="1"/>
    <n v="0"/>
    <n v="0"/>
    <n v="912"/>
    <n v="0"/>
    <n v="1"/>
    <n v="1"/>
    <n v="0"/>
    <n v="2"/>
    <n v="1"/>
    <s v="TA"/>
    <n v="5"/>
    <s v="Typ"/>
    <n v="0"/>
    <s v="NA"/>
    <s v="Attchd"/>
    <n v="1958"/>
    <s v="Fin"/>
    <n v="1"/>
    <n v="297"/>
    <s v="TA"/>
    <s v="TA"/>
    <s v="Y"/>
    <n v="12"/>
    <n v="285"/>
    <n v="0"/>
    <n v="0"/>
    <n v="0"/>
    <n v="0"/>
    <s v="NA"/>
    <s v="MnWw"/>
    <s v="Shed"/>
    <n v="480"/>
    <n v="6"/>
    <n v="2007"/>
    <s v="WD"/>
    <s v="Normal"/>
    <n v="120000"/>
    <m/>
  </r>
  <r>
    <x v="1195"/>
    <n v="20"/>
    <s v="RL"/>
    <n v="60"/>
    <n v="7332"/>
    <s v="Pave"/>
    <s v="NA"/>
    <s v="Reg"/>
    <s v="Lvl"/>
    <s v="AllPub"/>
    <s v="Inside"/>
    <s v="Gtl"/>
    <s v="NAmes"/>
    <s v="Norm"/>
    <s v="Norm"/>
    <s v="1Fam"/>
    <x v="1"/>
    <x v="4"/>
    <n v="6"/>
    <n v="1959"/>
    <n v="1959"/>
    <s v="Gable"/>
    <s v="CompShg"/>
    <s v="WdShing"/>
    <s v="Wd Shng"/>
    <s v="BrkFace"/>
    <n v="207"/>
    <s v="TA"/>
    <s v="TA"/>
    <s v="CBlock"/>
    <s v="TA"/>
    <s v="TA"/>
    <s v="No"/>
    <s v="BLQ"/>
    <n v="414"/>
    <s v="Unf"/>
    <n v="0"/>
    <n v="450"/>
    <n v="864"/>
    <s v="GasA"/>
    <s v="Ex"/>
    <s v="Y"/>
    <s v="SBrkr"/>
    <n v="864"/>
    <n v="0.9983518931537142"/>
    <x v="1"/>
    <n v="0"/>
    <n v="0"/>
    <n v="864"/>
    <n v="1"/>
    <n v="0"/>
    <n v="1"/>
    <n v="0"/>
    <n v="2"/>
    <n v="1"/>
    <s v="Gd"/>
    <n v="4"/>
    <s v="Typ"/>
    <n v="0"/>
    <s v="NA"/>
    <s v="Attchd"/>
    <n v="1959"/>
    <s v="Unf"/>
    <n v="1"/>
    <n v="288"/>
    <s v="TA"/>
    <s v="TA"/>
    <s v="Y"/>
    <n v="168"/>
    <n v="0"/>
    <n v="0"/>
    <n v="0"/>
    <n v="0"/>
    <n v="0"/>
    <s v="NA"/>
    <s v="NA"/>
    <s v="NA"/>
    <n v="0"/>
    <n v="10"/>
    <n v="2006"/>
    <s v="WD"/>
    <s v="Abnorml"/>
    <n v="120000"/>
    <m/>
  </r>
  <r>
    <x v="1196"/>
    <n v="30"/>
    <s v="RL"/>
    <n v="60"/>
    <n v="10800"/>
    <s v="Pave"/>
    <s v="Grvl"/>
    <s v="Reg"/>
    <s v="Lvl"/>
    <s v="AllPub"/>
    <s v="Inside"/>
    <s v="Gtl"/>
    <s v="OldTown"/>
    <s v="Norm"/>
    <s v="Norm"/>
    <s v="1Fam"/>
    <x v="1"/>
    <x v="6"/>
    <n v="6"/>
    <n v="1920"/>
    <n v="1950"/>
    <s v="Hip"/>
    <s v="CompShg"/>
    <s v="Stucco"/>
    <s v="Stucco"/>
    <s v="None"/>
    <n v="0"/>
    <s v="TA"/>
    <s v="TA"/>
    <s v="BrkTil"/>
    <s v="TA"/>
    <s v="TA"/>
    <s v="No"/>
    <s v="Rec"/>
    <n v="821"/>
    <s v="Unf"/>
    <n v="0"/>
    <n v="299"/>
    <n v="1120"/>
    <s v="GasA"/>
    <s v="Ex"/>
    <s v="Y"/>
    <s v="SBrkr"/>
    <n v="1130"/>
    <n v="0.47362379249496411"/>
    <x v="0"/>
    <n v="0"/>
    <n v="0"/>
    <n v="1130"/>
    <n v="1"/>
    <n v="0"/>
    <n v="1"/>
    <n v="0"/>
    <n v="2"/>
    <n v="1"/>
    <s v="TA"/>
    <n v="5"/>
    <s v="Typ"/>
    <n v="1"/>
    <s v="Gd"/>
    <s v="Detchd"/>
    <n v="1970"/>
    <s v="Unf"/>
    <n v="2"/>
    <n v="720"/>
    <s v="TA"/>
    <s v="TA"/>
    <s v="Y"/>
    <n v="229"/>
    <n v="0"/>
    <n v="0"/>
    <n v="0"/>
    <n v="0"/>
    <n v="0"/>
    <s v="NA"/>
    <s v="NA"/>
    <s v="NA"/>
    <n v="0"/>
    <n v="6"/>
    <n v="2006"/>
    <s v="WD"/>
    <s v="Normal"/>
    <n v="120000"/>
    <m/>
  </r>
  <r>
    <x v="1197"/>
    <n v="50"/>
    <s v="RM"/>
    <n v="50"/>
    <n v="6000"/>
    <s v="Pave"/>
    <s v="NA"/>
    <s v="Reg"/>
    <s v="Lvl"/>
    <s v="AllPub"/>
    <s v="Corner"/>
    <s v="Gtl"/>
    <s v="BrkSide"/>
    <s v="Norm"/>
    <s v="Norm"/>
    <s v="1Fam"/>
    <x v="3"/>
    <x v="4"/>
    <n v="7"/>
    <n v="1929"/>
    <n v="1950"/>
    <s v="Gable"/>
    <s v="CompShg"/>
    <s v="WdShing"/>
    <s v="Wd Shng"/>
    <s v="None"/>
    <n v="0"/>
    <s v="TA"/>
    <s v="TA"/>
    <s v="BrkTil"/>
    <s v="TA"/>
    <s v="TA"/>
    <s v="No"/>
    <s v="Unf"/>
    <n v="0"/>
    <s v="Unf"/>
    <n v="0"/>
    <n v="862"/>
    <n v="862"/>
    <s v="GasA"/>
    <s v="TA"/>
    <s v="Y"/>
    <s v="SBrkr"/>
    <n v="950"/>
    <n v="0.32209764690858256"/>
    <x v="1"/>
    <n v="208"/>
    <n v="0"/>
    <n v="1158"/>
    <n v="0"/>
    <n v="0"/>
    <n v="1"/>
    <n v="0"/>
    <n v="3"/>
    <n v="1"/>
    <s v="TA"/>
    <n v="5"/>
    <s v="Typ"/>
    <n v="1"/>
    <s v="Gd"/>
    <s v="BuiltIn"/>
    <n v="1929"/>
    <s v="RFn"/>
    <n v="1"/>
    <n v="208"/>
    <s v="TA"/>
    <s v="TA"/>
    <s v="Y"/>
    <n v="0"/>
    <n v="0"/>
    <n v="112"/>
    <n v="0"/>
    <n v="0"/>
    <n v="0"/>
    <s v="NA"/>
    <s v="NA"/>
    <s v="NA"/>
    <n v="0"/>
    <n v="7"/>
    <n v="2008"/>
    <s v="WD"/>
    <s v="Normal"/>
    <n v="120000"/>
    <m/>
  </r>
  <r>
    <x v="1198"/>
    <n v="190"/>
    <s v="RM"/>
    <n v="65"/>
    <n v="7800"/>
    <s v="Pave"/>
    <s v="NA"/>
    <s v="Reg"/>
    <s v="Lvl"/>
    <s v="AllPub"/>
    <s v="Inside"/>
    <s v="Gtl"/>
    <s v="OldTown"/>
    <s v="Artery"/>
    <s v="Norm"/>
    <s v="2fmCon"/>
    <x v="3"/>
    <x v="6"/>
    <n v="7"/>
    <n v="1939"/>
    <n v="1950"/>
    <s v="Gable"/>
    <s v="CompShg"/>
    <s v="MetalSd"/>
    <s v="MetalSd"/>
    <s v="None"/>
    <n v="0"/>
    <s v="TA"/>
    <s v="TA"/>
    <s v="CBlock"/>
    <s v="Gd"/>
    <s v="TA"/>
    <s v="Mn"/>
    <s v="Rec"/>
    <n v="507"/>
    <s v="Unf"/>
    <n v="0"/>
    <n v="286"/>
    <n v="793"/>
    <s v="GasA"/>
    <s v="TA"/>
    <s v="Y"/>
    <s v="SBrkr"/>
    <n v="793"/>
    <n v="9.063891593357154E-2"/>
    <x v="1"/>
    <n v="325"/>
    <n v="0"/>
    <n v="1118"/>
    <n v="1"/>
    <n v="0"/>
    <n v="1"/>
    <n v="0"/>
    <n v="3"/>
    <n v="1"/>
    <s v="TA"/>
    <n v="5"/>
    <s v="Typ"/>
    <n v="1"/>
    <s v="Gd"/>
    <s v="Detchd"/>
    <n v="1939"/>
    <s v="Unf"/>
    <n v="2"/>
    <n v="410"/>
    <s v="TA"/>
    <s v="TA"/>
    <s v="Y"/>
    <n v="0"/>
    <n v="0"/>
    <n v="0"/>
    <n v="0"/>
    <n v="271"/>
    <n v="0"/>
    <s v="NA"/>
    <s v="MnPrv"/>
    <s v="NA"/>
    <n v="0"/>
    <n v="5"/>
    <n v="2006"/>
    <s v="WD"/>
    <s v="Normal"/>
    <n v="119900"/>
    <m/>
  </r>
  <r>
    <x v="1199"/>
    <n v="20"/>
    <s v="RH"/>
    <n v="60"/>
    <n v="7800"/>
    <s v="Pave"/>
    <s v="NA"/>
    <s v="Reg"/>
    <s v="Lvl"/>
    <s v="AllPub"/>
    <s v="Corner"/>
    <s v="Gtl"/>
    <s v="SawyerW"/>
    <s v="Norm"/>
    <s v="Norm"/>
    <s v="1Fam"/>
    <x v="1"/>
    <x v="6"/>
    <n v="5"/>
    <n v="1965"/>
    <n v="1965"/>
    <s v="Gable"/>
    <s v="CompShg"/>
    <s v="VinylSd"/>
    <s v="VinylSd"/>
    <s v="None"/>
    <n v="0"/>
    <s v="TA"/>
    <s v="TA"/>
    <s v="CBlock"/>
    <s v="TA"/>
    <s v="TA"/>
    <s v="No"/>
    <s v="BLQ"/>
    <n v="641"/>
    <s v="Unf"/>
    <n v="0"/>
    <n v="187"/>
    <n v="828"/>
    <s v="GasA"/>
    <s v="Gd"/>
    <s v="Y"/>
    <s v="SBrkr"/>
    <n v="965"/>
    <n v="0.69145695180036049"/>
    <x v="1"/>
    <n v="0"/>
    <n v="0"/>
    <n v="965"/>
    <n v="1"/>
    <n v="0"/>
    <n v="1"/>
    <n v="0"/>
    <n v="3"/>
    <n v="1"/>
    <s v="TA"/>
    <n v="6"/>
    <s v="Typ"/>
    <n v="0"/>
    <s v="NA"/>
    <s v="Detchd"/>
    <n v="1979"/>
    <s v="Unf"/>
    <n v="1"/>
    <n v="300"/>
    <s v="TA"/>
    <s v="TA"/>
    <s v="Y"/>
    <n v="421"/>
    <n v="0"/>
    <n v="0"/>
    <n v="0"/>
    <n v="0"/>
    <n v="0"/>
    <s v="NA"/>
    <s v="MnPrv"/>
    <s v="NA"/>
    <n v="0"/>
    <n v="7"/>
    <n v="2006"/>
    <s v="WD"/>
    <s v="Abnorml"/>
    <n v="119900"/>
    <m/>
  </r>
  <r>
    <x v="1200"/>
    <n v="30"/>
    <s v="RL"/>
    <n v="50"/>
    <n v="6305"/>
    <s v="Pave"/>
    <s v="NA"/>
    <s v="Reg"/>
    <s v="Bnk"/>
    <s v="AllPub"/>
    <s v="Inside"/>
    <s v="Gtl"/>
    <s v="Crawfor"/>
    <s v="Norm"/>
    <s v="Norm"/>
    <s v="1Fam"/>
    <x v="1"/>
    <x v="6"/>
    <n v="7"/>
    <n v="1938"/>
    <n v="1950"/>
    <s v="Gable"/>
    <s v="CompShg"/>
    <s v="MetalSd"/>
    <s v="MetalSd"/>
    <s v="None"/>
    <n v="0"/>
    <s v="TA"/>
    <s v="Gd"/>
    <s v="PConc"/>
    <s v="Fa"/>
    <s v="Fa"/>
    <s v="No"/>
    <s v="Unf"/>
    <n v="0"/>
    <s v="Unf"/>
    <n v="0"/>
    <n v="920"/>
    <n v="920"/>
    <s v="GasA"/>
    <s v="Ex"/>
    <s v="Y"/>
    <s v="SBrkr"/>
    <n v="954"/>
    <n v="0.38418724997703779"/>
    <x v="1"/>
    <n v="0"/>
    <n v="0"/>
    <n v="954"/>
    <n v="0"/>
    <n v="0"/>
    <n v="1"/>
    <n v="0"/>
    <n v="2"/>
    <n v="1"/>
    <s v="Fa"/>
    <n v="5"/>
    <s v="Typ"/>
    <n v="1"/>
    <s v="Gd"/>
    <s v="Basment"/>
    <n v="1938"/>
    <s v="Unf"/>
    <n v="1"/>
    <n v="240"/>
    <s v="Fa"/>
    <s v="TA"/>
    <s v="Y"/>
    <n v="0"/>
    <n v="0"/>
    <n v="0"/>
    <n v="0"/>
    <n v="0"/>
    <n v="0"/>
    <s v="NA"/>
    <s v="MnPrv"/>
    <s v="NA"/>
    <n v="0"/>
    <n v="6"/>
    <n v="2007"/>
    <s v="WD"/>
    <s v="Normal"/>
    <n v="119750"/>
    <m/>
  </r>
  <r>
    <x v="1201"/>
    <n v="50"/>
    <s v="RM"/>
    <n v="50"/>
    <n v="8600"/>
    <s v="Pave"/>
    <s v="NA"/>
    <s v="Reg"/>
    <s v="Bnk"/>
    <s v="AllPub"/>
    <s v="Inside"/>
    <s v="Gtl"/>
    <s v="IDOTRR"/>
    <s v="Norm"/>
    <s v="Norm"/>
    <s v="1Fam"/>
    <x v="3"/>
    <x v="4"/>
    <n v="6"/>
    <n v="1937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80"/>
    <n v="780"/>
    <s v="GasA"/>
    <s v="TA"/>
    <s v="Y"/>
    <s v="SBrkr"/>
    <n v="780"/>
    <n v="0.28453001466904648"/>
    <x v="1"/>
    <n v="596"/>
    <n v="0"/>
    <n v="1376"/>
    <n v="0"/>
    <n v="0"/>
    <n v="2"/>
    <n v="0"/>
    <n v="3"/>
    <n v="1"/>
    <s v="TA"/>
    <n v="7"/>
    <s v="Typ"/>
    <n v="1"/>
    <s v="Gd"/>
    <s v="Detchd"/>
    <n v="1937"/>
    <s v="Unf"/>
    <n v="1"/>
    <n v="198"/>
    <s v="TA"/>
    <s v="TA"/>
    <s v="N"/>
    <n v="0"/>
    <n v="0"/>
    <n v="0"/>
    <n v="0"/>
    <n v="0"/>
    <n v="0"/>
    <s v="NA"/>
    <s v="NA"/>
    <s v="NA"/>
    <n v="0"/>
    <n v="6"/>
    <n v="2006"/>
    <s v="WD"/>
    <s v="Normal"/>
    <n v="119500"/>
    <m/>
  </r>
  <r>
    <x v="1202"/>
    <n v="20"/>
    <s v="RL"/>
    <n v="61"/>
    <n v="9758"/>
    <s v="Pave"/>
    <s v="NA"/>
    <s v="IR1"/>
    <s v="Lvl"/>
    <s v="AllPub"/>
    <s v="Inside"/>
    <s v="Gtl"/>
    <s v="NAmes"/>
    <s v="Norm"/>
    <s v="Norm"/>
    <s v="1Fam"/>
    <x v="1"/>
    <x v="6"/>
    <n v="5"/>
    <n v="1971"/>
    <n v="1971"/>
    <s v="Gable"/>
    <s v="CompShg"/>
    <s v="HdBoard"/>
    <s v="MetalSd"/>
    <s v="None"/>
    <n v="0"/>
    <s v="TA"/>
    <s v="TA"/>
    <s v="CBlock"/>
    <s v="TA"/>
    <s v="TA"/>
    <s v="No"/>
    <s v="BLQ"/>
    <n v="412"/>
    <s v="LwQ"/>
    <n v="287"/>
    <n v="251"/>
    <n v="950"/>
    <s v="GasA"/>
    <s v="TA"/>
    <s v="Y"/>
    <s v="SBrkr"/>
    <n v="950"/>
    <n v="0.72299675570902322"/>
    <x v="1"/>
    <n v="0"/>
    <n v="0"/>
    <n v="950"/>
    <n v="0"/>
    <n v="0"/>
    <n v="1"/>
    <n v="0"/>
    <n v="3"/>
    <n v="1"/>
    <s v="TA"/>
    <n v="5"/>
    <s v="Typ"/>
    <n v="0"/>
    <s v="NA"/>
    <s v="Detchd"/>
    <n v="1981"/>
    <s v="Unf"/>
    <n v="1"/>
    <n v="280"/>
    <s v="TA"/>
    <s v="TA"/>
    <s v="Y"/>
    <n v="0"/>
    <n v="0"/>
    <n v="0"/>
    <n v="0"/>
    <n v="0"/>
    <n v="0"/>
    <s v="NA"/>
    <s v="NA"/>
    <s v="NA"/>
    <n v="0"/>
    <n v="7"/>
    <n v="2007"/>
    <s v="WD"/>
    <s v="Normal"/>
    <n v="119500"/>
    <m/>
  </r>
  <r>
    <x v="1203"/>
    <n v="20"/>
    <s v="RL"/>
    <n v="37"/>
    <n v="6951"/>
    <s v="Pave"/>
    <s v="NA"/>
    <s v="IR1"/>
    <s v="Lvl"/>
    <s v="AllPub"/>
    <s v="CulDSac"/>
    <s v="Gtl"/>
    <s v="Mitchel"/>
    <s v="Norm"/>
    <s v="Norm"/>
    <s v="1Fam"/>
    <x v="1"/>
    <x v="6"/>
    <n v="5"/>
    <n v="1984"/>
    <n v="1985"/>
    <s v="Gable"/>
    <s v="CompShg"/>
    <s v="HdBoard"/>
    <s v="Plywood"/>
    <s v="None"/>
    <n v="0"/>
    <s v="TA"/>
    <s v="TA"/>
    <s v="CBlock"/>
    <s v="TA"/>
    <s v="TA"/>
    <s v="No"/>
    <s v="ALQ"/>
    <n v="658"/>
    <s v="Unf"/>
    <n v="0"/>
    <n v="218"/>
    <n v="876"/>
    <s v="GasA"/>
    <s v="TA"/>
    <s v="Y"/>
    <s v="SBrkr"/>
    <n v="923"/>
    <n v="0.38462184481092343"/>
    <x v="1"/>
    <n v="0"/>
    <n v="0"/>
    <n v="923"/>
    <n v="1"/>
    <n v="0"/>
    <n v="1"/>
    <n v="0"/>
    <n v="3"/>
    <n v="1"/>
    <s v="TA"/>
    <n v="5"/>
    <s v="Typ"/>
    <n v="0"/>
    <s v="NA"/>
    <s v="Attchd"/>
    <n v="1984"/>
    <s v="Unf"/>
    <n v="1"/>
    <n v="264"/>
    <s v="TA"/>
    <s v="TA"/>
    <s v="Y"/>
    <n v="362"/>
    <n v="0"/>
    <n v="0"/>
    <n v="0"/>
    <n v="0"/>
    <n v="0"/>
    <s v="NA"/>
    <s v="MnPrv"/>
    <s v="NA"/>
    <n v="0"/>
    <n v="10"/>
    <n v="2008"/>
    <s v="WD"/>
    <s v="Normal"/>
    <n v="119500"/>
    <m/>
  </r>
  <r>
    <x v="1204"/>
    <n v="160"/>
    <s v="RM"/>
    <n v="21"/>
    <n v="1680"/>
    <s v="Pave"/>
    <s v="NA"/>
    <s v="Reg"/>
    <s v="Lvl"/>
    <s v="AllPub"/>
    <s v="Inside"/>
    <s v="Gtl"/>
    <s v="BrDale"/>
    <s v="Norm"/>
    <s v="Norm"/>
    <s v="Twnhs"/>
    <x v="0"/>
    <x v="6"/>
    <n v="7"/>
    <n v="1972"/>
    <n v="1972"/>
    <s v="Gable"/>
    <s v="CompShg"/>
    <s v="CemntBd"/>
    <s v="CmentBd"/>
    <s v="BrkFace"/>
    <n v="268"/>
    <s v="TA"/>
    <s v="TA"/>
    <s v="CBlock"/>
    <s v="TA"/>
    <s v="TA"/>
    <s v="No"/>
    <s v="ALQ"/>
    <n v="231"/>
    <s v="Unf"/>
    <n v="0"/>
    <n v="399"/>
    <n v="630"/>
    <s v="GasA"/>
    <s v="TA"/>
    <s v="Y"/>
    <s v="SBrkr"/>
    <n v="630"/>
    <n v="0.76585705297648599"/>
    <x v="1"/>
    <n v="672"/>
    <n v="0"/>
    <n v="1302"/>
    <n v="0"/>
    <n v="0"/>
    <n v="2"/>
    <n v="1"/>
    <n v="3"/>
    <n v="1"/>
    <s v="TA"/>
    <n v="6"/>
    <s v="Typ"/>
    <n v="0"/>
    <s v="NA"/>
    <s v="Detchd"/>
    <n v="1972"/>
    <s v="Unf"/>
    <n v="1"/>
    <n v="264"/>
    <s v="TA"/>
    <s v="TA"/>
    <s v="Y"/>
    <n v="185"/>
    <n v="0"/>
    <n v="0"/>
    <n v="0"/>
    <n v="0"/>
    <n v="0"/>
    <s v="NA"/>
    <s v="NA"/>
    <s v="NA"/>
    <n v="0"/>
    <n v="2"/>
    <n v="2009"/>
    <s v="WD"/>
    <s v="Normal"/>
    <n v="119500"/>
    <m/>
  </r>
  <r>
    <x v="1205"/>
    <n v="20"/>
    <s v="RL"/>
    <n v="60"/>
    <n v="11664"/>
    <s v="Pave"/>
    <s v="NA"/>
    <s v="Reg"/>
    <s v="Lvl"/>
    <s v="AllPub"/>
    <s v="Inside"/>
    <s v="Gtl"/>
    <s v="NAmes"/>
    <s v="Artery"/>
    <s v="Norm"/>
    <s v="1Fam"/>
    <x v="1"/>
    <x v="4"/>
    <n v="5"/>
    <n v="1948"/>
    <n v="1950"/>
    <s v="Gable"/>
    <s v="CompShg"/>
    <s v="MetalSd"/>
    <s v="MetalSd"/>
    <s v="BrkFace"/>
    <n v="206"/>
    <s v="TA"/>
    <s v="TA"/>
    <s v="CBlock"/>
    <s v="TA"/>
    <s v="Fa"/>
    <s v="No"/>
    <s v="BLQ"/>
    <n v="336"/>
    <s v="Unf"/>
    <n v="0"/>
    <n v="746"/>
    <n v="1082"/>
    <s v="GasA"/>
    <s v="TA"/>
    <s v="Y"/>
    <s v="SBrkr"/>
    <n v="1082"/>
    <n v="0.69454872611890306"/>
    <x v="1"/>
    <n v="0"/>
    <n v="0"/>
    <n v="1082"/>
    <n v="0"/>
    <n v="0"/>
    <n v="1"/>
    <n v="0"/>
    <n v="2"/>
    <n v="1"/>
    <s v="TA"/>
    <n v="5"/>
    <s v="Typ"/>
    <n v="1"/>
    <s v="Gd"/>
    <s v="Detchd"/>
    <n v="1948"/>
    <s v="Unf"/>
    <n v="1"/>
    <n v="240"/>
    <s v="TA"/>
    <s v="TA"/>
    <s v="Y"/>
    <n v="0"/>
    <n v="130"/>
    <n v="0"/>
    <n v="0"/>
    <n v="0"/>
    <n v="0"/>
    <s v="NA"/>
    <s v="NA"/>
    <s v="NA"/>
    <n v="0"/>
    <n v="11"/>
    <n v="2007"/>
    <s v="WD"/>
    <s v="Normal"/>
    <n v="119200"/>
    <m/>
  </r>
  <r>
    <x v="1206"/>
    <n v="90"/>
    <s v="RL"/>
    <s v="NA"/>
    <n v="10624"/>
    <s v="Pave"/>
    <s v="NA"/>
    <s v="IR1"/>
    <s v="Lvl"/>
    <s v="AllPub"/>
    <s v="Inside"/>
    <s v="Gtl"/>
    <s v="NAmes"/>
    <s v="Norm"/>
    <s v="Norm"/>
    <s v="Duplex"/>
    <x v="1"/>
    <x v="6"/>
    <n v="4"/>
    <n v="1964"/>
    <n v="1964"/>
    <s v="Gable"/>
    <s v="CompShg"/>
    <s v="HdBoard"/>
    <s v="HdBoard"/>
    <s v="BrkFace"/>
    <n v="84"/>
    <s v="TA"/>
    <s v="TA"/>
    <s v="CBlock"/>
    <s v="TA"/>
    <s v="TA"/>
    <s v="No"/>
    <s v="GLQ"/>
    <n v="40"/>
    <s v="Rec"/>
    <n v="264"/>
    <n v="1424"/>
    <n v="1728"/>
    <s v="GasA"/>
    <s v="TA"/>
    <s v="Y"/>
    <s v="SBrkr"/>
    <n v="1728"/>
    <n v="0.42234442930671823"/>
    <x v="0"/>
    <n v="0"/>
    <n v="0"/>
    <n v="1728"/>
    <n v="0"/>
    <n v="1"/>
    <n v="2"/>
    <n v="0"/>
    <n v="6"/>
    <n v="2"/>
    <s v="TA"/>
    <n v="10"/>
    <s v="Typ"/>
    <n v="0"/>
    <s v="NA"/>
    <s v="Detchd"/>
    <n v="2002"/>
    <s v="Unf"/>
    <n v="1"/>
    <n v="352"/>
    <s v="TA"/>
    <s v="TA"/>
    <s v="Y"/>
    <n v="155"/>
    <n v="0"/>
    <n v="0"/>
    <n v="0"/>
    <n v="0"/>
    <n v="0"/>
    <s v="NA"/>
    <s v="NA"/>
    <s v="NA"/>
    <n v="0"/>
    <n v="11"/>
    <n v="2007"/>
    <s v="WD"/>
    <s v="Normal"/>
    <n v="119000"/>
    <m/>
  </r>
  <r>
    <x v="1207"/>
    <n v="50"/>
    <s v="RL"/>
    <n v="50"/>
    <n v="8405"/>
    <s v="Pave"/>
    <s v="Grvl"/>
    <s v="Reg"/>
    <s v="Lvl"/>
    <s v="AllPub"/>
    <s v="Inside"/>
    <s v="Gtl"/>
    <s v="Edwards"/>
    <s v="Norm"/>
    <s v="Norm"/>
    <s v="1Fam"/>
    <x v="3"/>
    <x v="6"/>
    <n v="8"/>
    <n v="1900"/>
    <n v="1950"/>
    <s v="Gable"/>
    <s v="CompShg"/>
    <s v="MetalSd"/>
    <s v="MetalSd"/>
    <s v="None"/>
    <n v="0"/>
    <s v="TA"/>
    <s v="TA"/>
    <s v="BrkTil"/>
    <s v="TA"/>
    <s v="Gd"/>
    <s v="No"/>
    <s v="Rec"/>
    <n v="241"/>
    <s v="BLQ"/>
    <n v="391"/>
    <n v="229"/>
    <n v="861"/>
    <s v="GasA"/>
    <s v="Ex"/>
    <s v="Y"/>
    <s v="SBrkr"/>
    <n v="961"/>
    <n v="0.50462829224997319"/>
    <x v="1"/>
    <n v="406"/>
    <n v="0"/>
    <n v="1367"/>
    <n v="1"/>
    <n v="0"/>
    <n v="1"/>
    <n v="0"/>
    <n v="4"/>
    <n v="1"/>
    <s v="TA"/>
    <n v="7"/>
    <s v="Typ"/>
    <n v="0"/>
    <s v="NA"/>
    <s v="Detchd"/>
    <n v="1978"/>
    <s v="Unf"/>
    <n v="1"/>
    <n v="384"/>
    <s v="TA"/>
    <s v="TA"/>
    <s v="Y"/>
    <n v="0"/>
    <n v="130"/>
    <n v="112"/>
    <n v="0"/>
    <n v="0"/>
    <n v="0"/>
    <s v="NA"/>
    <s v="MnPrv"/>
    <s v="NA"/>
    <n v="0"/>
    <n v="4"/>
    <n v="2008"/>
    <s v="WD"/>
    <s v="Normal"/>
    <n v="119000"/>
    <m/>
  </r>
  <r>
    <x v="1208"/>
    <n v="45"/>
    <s v="RM"/>
    <n v="50"/>
    <n v="6000"/>
    <s v="Pave"/>
    <s v="NA"/>
    <s v="Reg"/>
    <s v="Lvl"/>
    <s v="AllPub"/>
    <s v="Inside"/>
    <s v="Gtl"/>
    <s v="BrkSide"/>
    <s v="Norm"/>
    <s v="Norm"/>
    <s v="1Fam"/>
    <x v="7"/>
    <x v="4"/>
    <n v="7"/>
    <n v="1926"/>
    <n v="2004"/>
    <s v="Gable"/>
    <s v="CompShg"/>
    <s v="Wd Sdng"/>
    <s v="Wd Sdng"/>
    <s v="None"/>
    <n v="0"/>
    <s v="Gd"/>
    <s v="TA"/>
    <s v="PConc"/>
    <s v="TA"/>
    <s v="TA"/>
    <s v="No"/>
    <s v="Unf"/>
    <n v="0"/>
    <s v="Unf"/>
    <n v="0"/>
    <n v="884"/>
    <n v="884"/>
    <s v="GasA"/>
    <s v="Gd"/>
    <s v="Y"/>
    <s v="SBrkr"/>
    <n v="904"/>
    <n v="0.4817161389622191"/>
    <x v="1"/>
    <n v="0"/>
    <n v="0"/>
    <n v="904"/>
    <n v="0"/>
    <n v="0"/>
    <n v="1"/>
    <n v="0"/>
    <n v="2"/>
    <n v="1"/>
    <s v="TA"/>
    <n v="4"/>
    <s v="Typ"/>
    <n v="0"/>
    <s v="NA"/>
    <s v="Detchd"/>
    <n v="1926"/>
    <s v="Unf"/>
    <n v="1"/>
    <n v="180"/>
    <s v="TA"/>
    <s v="TA"/>
    <s v="Y"/>
    <n v="0"/>
    <n v="0"/>
    <n v="105"/>
    <n v="0"/>
    <n v="0"/>
    <n v="0"/>
    <s v="NA"/>
    <s v="NA"/>
    <s v="NA"/>
    <n v="0"/>
    <n v="1"/>
    <n v="2009"/>
    <s v="WD"/>
    <s v="Normal"/>
    <n v="119000"/>
    <m/>
  </r>
  <r>
    <x v="1209"/>
    <n v="50"/>
    <s v="RL"/>
    <n v="80"/>
    <n v="9600"/>
    <s v="Pave"/>
    <s v="NA"/>
    <s v="Reg"/>
    <s v="Lvl"/>
    <s v="AllPub"/>
    <s v="Inside"/>
    <s v="Gtl"/>
    <s v="NAmes"/>
    <s v="Norm"/>
    <s v="Norm"/>
    <s v="1Fam"/>
    <x v="3"/>
    <x v="4"/>
    <n v="5"/>
    <n v="1950"/>
    <n v="1950"/>
    <s v="Gable"/>
    <s v="CompShg"/>
    <s v="VinylSd"/>
    <s v="VinylSd"/>
    <s v="None"/>
    <n v="0"/>
    <s v="TA"/>
    <s v="TA"/>
    <s v="CBlock"/>
    <s v="TA"/>
    <s v="TA"/>
    <s v="No"/>
    <s v="BLQ"/>
    <n v="280"/>
    <s v="Unf"/>
    <n v="0"/>
    <n v="752"/>
    <n v="1032"/>
    <s v="GasA"/>
    <s v="TA"/>
    <s v="Y"/>
    <s v="FuseA"/>
    <n v="1032"/>
    <n v="0.97651642823072948"/>
    <x v="1"/>
    <n v="220"/>
    <n v="0"/>
    <n v="1252"/>
    <n v="0"/>
    <n v="0"/>
    <n v="1"/>
    <n v="0"/>
    <n v="3"/>
    <n v="1"/>
    <s v="TA"/>
    <n v="6"/>
    <s v="Typ"/>
    <n v="0"/>
    <s v="NA"/>
    <s v="Attchd"/>
    <n v="1950"/>
    <s v="Unf"/>
    <n v="1"/>
    <n v="288"/>
    <s v="TA"/>
    <s v="TA"/>
    <s v="Y"/>
    <n v="0"/>
    <n v="0"/>
    <n v="96"/>
    <n v="0"/>
    <n v="0"/>
    <n v="0"/>
    <s v="NA"/>
    <s v="NA"/>
    <s v="NA"/>
    <n v="0"/>
    <n v="4"/>
    <n v="2008"/>
    <s v="WD"/>
    <s v="Abnorml"/>
    <n v="119000"/>
    <m/>
  </r>
  <r>
    <x v="1210"/>
    <n v="20"/>
    <s v="RL"/>
    <n v="60"/>
    <n v="7200"/>
    <s v="Pave"/>
    <s v="NA"/>
    <s v="Reg"/>
    <s v="Lvl"/>
    <s v="AllPub"/>
    <s v="Inside"/>
    <s v="Gtl"/>
    <s v="NAmes"/>
    <s v="Norm"/>
    <s v="Norm"/>
    <s v="1Fam"/>
    <x v="1"/>
    <x v="6"/>
    <n v="7"/>
    <n v="1950"/>
    <n v="1950"/>
    <s v="Gable"/>
    <s v="CompShg"/>
    <s v="MetalSd"/>
    <s v="MetalSd"/>
    <s v="None"/>
    <n v="0"/>
    <s v="TA"/>
    <s v="TA"/>
    <s v="CBlock"/>
    <s v="TA"/>
    <s v="TA"/>
    <s v="No"/>
    <s v="BLQ"/>
    <n v="534"/>
    <s v="Rec"/>
    <n v="96"/>
    <n v="246"/>
    <n v="876"/>
    <s v="GasA"/>
    <s v="TA"/>
    <s v="Y"/>
    <s v="SBrkr"/>
    <n v="988"/>
    <n v="0.5991091667338968"/>
    <x v="1"/>
    <n v="0"/>
    <n v="0"/>
    <n v="988"/>
    <n v="0"/>
    <n v="0"/>
    <n v="1"/>
    <n v="0"/>
    <n v="3"/>
    <n v="1"/>
    <s v="TA"/>
    <n v="6"/>
    <s v="Typ"/>
    <n v="0"/>
    <s v="NA"/>
    <s v="Attchd"/>
    <n v="1950"/>
    <s v="Unf"/>
    <n v="1"/>
    <n v="276"/>
    <s v="TA"/>
    <s v="TA"/>
    <s v="Y"/>
    <n v="0"/>
    <n v="80"/>
    <n v="0"/>
    <n v="0"/>
    <n v="0"/>
    <n v="0"/>
    <s v="NA"/>
    <s v="NA"/>
    <s v="NA"/>
    <n v="0"/>
    <n v="5"/>
    <n v="2007"/>
    <s v="WD"/>
    <s v="Normal"/>
    <n v="119000"/>
    <m/>
  </r>
  <r>
    <x v="1211"/>
    <n v="20"/>
    <s v="RL"/>
    <n v="60"/>
    <n v="8190"/>
    <s v="Pave"/>
    <s v="NA"/>
    <s v="Reg"/>
    <s v="Lvl"/>
    <s v="AllPub"/>
    <s v="Inside"/>
    <s v="Gtl"/>
    <s v="Edwards"/>
    <s v="Norm"/>
    <s v="Norm"/>
    <s v="1Fam"/>
    <x v="1"/>
    <x v="5"/>
    <n v="6"/>
    <n v="1954"/>
    <n v="1954"/>
    <s v="Hip"/>
    <s v="CompShg"/>
    <s v="Wd Sdng"/>
    <s v="Wd Sdng"/>
    <s v="None"/>
    <n v="0"/>
    <s v="TA"/>
    <s v="TA"/>
    <s v="CBlock"/>
    <s v="TA"/>
    <s v="TA"/>
    <s v="No"/>
    <s v="Rec"/>
    <n v="732"/>
    <s v="Unf"/>
    <n v="0"/>
    <n v="216"/>
    <n v="948"/>
    <s v="GasA"/>
    <s v="Ex"/>
    <s v="Y"/>
    <s v="SBrkr"/>
    <n v="948"/>
    <n v="0.90180527710786806"/>
    <x v="1"/>
    <n v="0"/>
    <n v="0"/>
    <n v="948"/>
    <n v="1"/>
    <n v="0"/>
    <n v="1"/>
    <n v="0"/>
    <n v="3"/>
    <n v="1"/>
    <s v="TA"/>
    <n v="5"/>
    <s v="Typ"/>
    <n v="1"/>
    <s v="TA"/>
    <s v="Detchd"/>
    <n v="1956"/>
    <s v="Unf"/>
    <n v="1"/>
    <n v="280"/>
    <s v="TA"/>
    <s v="TA"/>
    <s v="Y"/>
    <n v="0"/>
    <n v="36"/>
    <n v="0"/>
    <n v="0"/>
    <n v="0"/>
    <n v="0"/>
    <s v="NA"/>
    <s v="NA"/>
    <s v="NA"/>
    <n v="0"/>
    <n v="10"/>
    <n v="2007"/>
    <s v="WD"/>
    <s v="Normal"/>
    <n v="119000"/>
    <m/>
  </r>
  <r>
    <x v="1212"/>
    <n v="30"/>
    <s v="RM"/>
    <n v="60"/>
    <n v="7200"/>
    <s v="Pave"/>
    <s v="NA"/>
    <s v="Reg"/>
    <s v="Lvl"/>
    <s v="AllPub"/>
    <s v="Corner"/>
    <s v="Gtl"/>
    <s v="OldTown"/>
    <s v="Norm"/>
    <s v="Norm"/>
    <s v="1Fam"/>
    <x v="1"/>
    <x v="6"/>
    <n v="7"/>
    <n v="1940"/>
    <n v="1992"/>
    <s v="Gable"/>
    <s v="CompShg"/>
    <s v="MetalSd"/>
    <s v="MetalSd"/>
    <s v="Stone"/>
    <n v="294"/>
    <s v="TA"/>
    <s v="Gd"/>
    <s v="CBlock"/>
    <s v="TA"/>
    <s v="TA"/>
    <s v="No"/>
    <s v="BLQ"/>
    <n v="510"/>
    <s v="Unf"/>
    <n v="0"/>
    <n v="278"/>
    <n v="788"/>
    <s v="GasA"/>
    <s v="TA"/>
    <s v="Y"/>
    <s v="SBrkr"/>
    <n v="804"/>
    <n v="0.72369637636423245"/>
    <x v="1"/>
    <n v="0"/>
    <n v="0"/>
    <n v="804"/>
    <n v="1"/>
    <n v="0"/>
    <n v="1"/>
    <n v="0"/>
    <n v="2"/>
    <n v="1"/>
    <s v="Gd"/>
    <n v="4"/>
    <s v="Typ"/>
    <n v="2"/>
    <s v="Gd"/>
    <s v="Attchd"/>
    <n v="1940"/>
    <s v="Unf"/>
    <n v="1"/>
    <n v="240"/>
    <s v="TA"/>
    <s v="TA"/>
    <s v="Y"/>
    <n v="0"/>
    <n v="0"/>
    <n v="154"/>
    <n v="0"/>
    <n v="0"/>
    <n v="0"/>
    <s v="NA"/>
    <s v="MnPrv"/>
    <s v="NA"/>
    <n v="0"/>
    <n v="2"/>
    <n v="2010"/>
    <s v="WD"/>
    <s v="Abnorml"/>
    <n v="119000"/>
    <m/>
  </r>
  <r>
    <x v="1213"/>
    <n v="90"/>
    <s v="RL"/>
    <n v="64"/>
    <n v="7018"/>
    <s v="Pave"/>
    <s v="NA"/>
    <s v="Reg"/>
    <s v="Bnk"/>
    <s v="AllPub"/>
    <s v="Inside"/>
    <s v="Gtl"/>
    <s v="SawyerW"/>
    <s v="Norm"/>
    <s v="Norm"/>
    <s v="Duplex"/>
    <x v="1"/>
    <x v="6"/>
    <n v="5"/>
    <n v="1979"/>
    <n v="1979"/>
    <s v="Gable"/>
    <s v="CompShg"/>
    <s v="HdBoard"/>
    <s v="HdBoard"/>
    <s v="None"/>
    <n v="0"/>
    <s v="TA"/>
    <s v="Fa"/>
    <s v="Slab"/>
    <s v="NA"/>
    <s v="NA"/>
    <s v="NA"/>
    <s v="NA"/>
    <n v="0"/>
    <s v="NA"/>
    <n v="0"/>
    <n v="0"/>
    <n v="0"/>
    <s v="GasA"/>
    <s v="TA"/>
    <s v="Y"/>
    <s v="SBrkr"/>
    <n v="1535"/>
    <n v="0.93127554564538628"/>
    <x v="0"/>
    <n v="0"/>
    <n v="0"/>
    <n v="1535"/>
    <n v="0"/>
    <n v="0"/>
    <n v="2"/>
    <n v="0"/>
    <n v="4"/>
    <n v="2"/>
    <s v="TA"/>
    <n v="8"/>
    <s v="Typ"/>
    <n v="0"/>
    <s v="NA"/>
    <s v="Attchd"/>
    <n v="1979"/>
    <s v="Unf"/>
    <n v="2"/>
    <n v="410"/>
    <s v="TA"/>
    <s v="TA"/>
    <s v="Y"/>
    <n v="0"/>
    <n v="0"/>
    <n v="0"/>
    <n v="0"/>
    <n v="0"/>
    <n v="0"/>
    <s v="NA"/>
    <s v="NA"/>
    <s v="NA"/>
    <n v="0"/>
    <n v="6"/>
    <n v="2009"/>
    <s v="WD"/>
    <s v="Alloca"/>
    <n v="118964"/>
    <m/>
  </r>
  <r>
    <x v="1214"/>
    <n v="90"/>
    <s v="RL"/>
    <n v="64"/>
    <n v="7018"/>
    <s v="Pave"/>
    <s v="NA"/>
    <s v="Reg"/>
    <s v="Bnk"/>
    <s v="AllPub"/>
    <s v="Inside"/>
    <s v="Gtl"/>
    <s v="SawyerW"/>
    <s v="Norm"/>
    <s v="Norm"/>
    <s v="Duplex"/>
    <x v="1"/>
    <x v="6"/>
    <n v="5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535"/>
    <n v="0.32070865290241679"/>
    <x v="0"/>
    <n v="0"/>
    <n v="0"/>
    <n v="1535"/>
    <n v="0"/>
    <n v="0"/>
    <n v="2"/>
    <n v="0"/>
    <n v="4"/>
    <n v="2"/>
    <s v="TA"/>
    <n v="8"/>
    <s v="Typ"/>
    <n v="0"/>
    <s v="NA"/>
    <s v="Attchd"/>
    <n v="1979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9"/>
    <s v="WD"/>
    <s v="Alloca"/>
    <n v="118858"/>
    <m/>
  </r>
  <r>
    <x v="1215"/>
    <n v="50"/>
    <s v="RL"/>
    <n v="80"/>
    <n v="8480"/>
    <s v="Pave"/>
    <s v="NA"/>
    <s v="Reg"/>
    <s v="Lvl"/>
    <s v="AllPub"/>
    <s v="Inside"/>
    <s v="Gtl"/>
    <s v="NAmes"/>
    <s v="Norm"/>
    <s v="Norm"/>
    <s v="1Fam"/>
    <x v="3"/>
    <x v="6"/>
    <n v="5"/>
    <n v="1947"/>
    <n v="1950"/>
    <s v="Gable"/>
    <s v="CompShg"/>
    <s v="MetalSd"/>
    <s v="MetalSd"/>
    <s v="None"/>
    <n v="0"/>
    <s v="TA"/>
    <s v="TA"/>
    <s v="CBlock"/>
    <s v="TA"/>
    <s v="TA"/>
    <s v="No"/>
    <s v="Rec"/>
    <n v="442"/>
    <s v="Unf"/>
    <n v="0"/>
    <n v="390"/>
    <n v="832"/>
    <s v="GasA"/>
    <s v="TA"/>
    <s v="Y"/>
    <s v="SBrkr"/>
    <n v="832"/>
    <n v="0.81730133518539916"/>
    <x v="1"/>
    <n v="384"/>
    <n v="0"/>
    <n v="1216"/>
    <n v="0"/>
    <n v="0"/>
    <n v="1"/>
    <n v="0"/>
    <n v="2"/>
    <n v="1"/>
    <s v="TA"/>
    <n v="6"/>
    <s v="Typ"/>
    <n v="0"/>
    <s v="NA"/>
    <s v="Detchd"/>
    <n v="1947"/>
    <s v="Unf"/>
    <n v="1"/>
    <n v="336"/>
    <s v="TA"/>
    <s v="TA"/>
    <s v="Y"/>
    <n v="158"/>
    <n v="0"/>
    <n v="102"/>
    <n v="0"/>
    <n v="0"/>
    <n v="0"/>
    <s v="NA"/>
    <s v="NA"/>
    <s v="NA"/>
    <n v="0"/>
    <n v="10"/>
    <n v="2008"/>
    <s v="COD"/>
    <s v="Abnorml"/>
    <n v="118500"/>
    <m/>
  </r>
  <r>
    <x v="1216"/>
    <n v="90"/>
    <s v="RL"/>
    <n v="81"/>
    <n v="11841"/>
    <s v="Grvl"/>
    <s v="NA"/>
    <s v="Reg"/>
    <s v="Lvl"/>
    <s v="AllPub"/>
    <s v="Inside"/>
    <s v="Gtl"/>
    <s v="Edwards"/>
    <s v="Norm"/>
    <s v="Norm"/>
    <s v="Duplex"/>
    <x v="6"/>
    <x v="4"/>
    <n v="5"/>
    <n v="1990"/>
    <n v="1990"/>
    <s v="Gable"/>
    <s v="CompShg"/>
    <s v="HdBoard"/>
    <s v="HdBoard"/>
    <s v="BrkFace"/>
    <n v="104"/>
    <s v="TA"/>
    <s v="Gd"/>
    <s v="CBlock"/>
    <s v="Gd"/>
    <s v="TA"/>
    <s v="Av"/>
    <s v="GLQ"/>
    <n v="816"/>
    <s v="Unf"/>
    <n v="0"/>
    <n v="0"/>
    <n v="816"/>
    <s v="GasA"/>
    <s v="TA"/>
    <s v="Y"/>
    <s v="SBrkr"/>
    <n v="816"/>
    <n v="0.70195038770892348"/>
    <x v="1"/>
    <n v="0"/>
    <n v="0"/>
    <n v="816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32"/>
    <n v="0"/>
    <n v="0"/>
    <n v="0"/>
    <n v="0"/>
    <s v="NA"/>
    <s v="NA"/>
    <s v="NA"/>
    <n v="0"/>
    <n v="5"/>
    <n v="2007"/>
    <s v="WD"/>
    <s v="Normal"/>
    <n v="118500"/>
    <m/>
  </r>
  <r>
    <x v="1217"/>
    <n v="20"/>
    <s v="RL"/>
    <n v="61"/>
    <n v="7943"/>
    <s v="Pave"/>
    <s v="NA"/>
    <s v="Reg"/>
    <s v="Lvl"/>
    <s v="AllPub"/>
    <s v="Inside"/>
    <s v="Gtl"/>
    <s v="Sawyer"/>
    <s v="Feedr"/>
    <s v="Norm"/>
    <s v="1Fam"/>
    <x v="1"/>
    <x v="5"/>
    <n v="5"/>
    <n v="1961"/>
    <n v="1961"/>
    <s v="Gable"/>
    <s v="CompShg"/>
    <s v="VinylSd"/>
    <s v="VinylSd"/>
    <s v="BrkCmn"/>
    <n v="192"/>
    <s v="TA"/>
    <s v="Fa"/>
    <s v="CBlock"/>
    <s v="TA"/>
    <s v="TA"/>
    <s v="Mn"/>
    <s v="Rec"/>
    <n v="903"/>
    <s v="Unf"/>
    <n v="0"/>
    <n v="126"/>
    <n v="1029"/>
    <s v="GasA"/>
    <s v="Gd"/>
    <s v="Y"/>
    <s v="SBrkr"/>
    <n v="1029"/>
    <n v="0.39806805730221018"/>
    <x v="1"/>
    <n v="0"/>
    <n v="0"/>
    <n v="1029"/>
    <n v="1"/>
    <n v="0"/>
    <n v="1"/>
    <n v="0"/>
    <n v="3"/>
    <n v="1"/>
    <s v="TA"/>
    <n v="5"/>
    <s v="Typ"/>
    <n v="0"/>
    <s v="NA"/>
    <s v="Attchd"/>
    <n v="1961"/>
    <s v="Unf"/>
    <n v="1"/>
    <n v="261"/>
    <s v="TA"/>
    <s v="TA"/>
    <s v="Y"/>
    <n v="64"/>
    <n v="0"/>
    <n v="39"/>
    <n v="0"/>
    <n v="0"/>
    <n v="0"/>
    <s v="NA"/>
    <s v="NA"/>
    <s v="NA"/>
    <n v="0"/>
    <n v="4"/>
    <n v="2007"/>
    <s v="WD"/>
    <s v="Normal"/>
    <n v="118500"/>
    <m/>
  </r>
  <r>
    <x v="1218"/>
    <n v="75"/>
    <s v="RL"/>
    <n v="60"/>
    <n v="6204"/>
    <s v="Pave"/>
    <s v="NA"/>
    <s v="Reg"/>
    <s v="Bnk"/>
    <s v="AllPub"/>
    <s v="Inside"/>
    <s v="Gtl"/>
    <s v="SWISU"/>
    <s v="Norm"/>
    <s v="Norm"/>
    <s v="1Fam"/>
    <x v="2"/>
    <x v="5"/>
    <n v="5"/>
    <n v="1912"/>
    <n v="1950"/>
    <s v="Gable"/>
    <s v="CompShg"/>
    <s v="Wd Sdng"/>
    <s v="Wd Sdng"/>
    <s v="None"/>
    <n v="0"/>
    <s v="Gd"/>
    <s v="TA"/>
    <s v="PConc"/>
    <s v="TA"/>
    <s v="Fa"/>
    <s v="No"/>
    <s v="Unf"/>
    <n v="0"/>
    <s v="Unf"/>
    <n v="0"/>
    <n v="795"/>
    <n v="795"/>
    <s v="GasA"/>
    <s v="TA"/>
    <s v="N"/>
    <s v="SBrkr"/>
    <n v="954"/>
    <n v="0.19654080677345098"/>
    <x v="1"/>
    <n v="795"/>
    <n v="481"/>
    <n v="2230"/>
    <n v="1"/>
    <n v="0"/>
    <n v="1"/>
    <n v="0"/>
    <n v="5"/>
    <n v="1"/>
    <s v="TA"/>
    <n v="10"/>
    <s v="Typ"/>
    <n v="0"/>
    <s v="NA"/>
    <s v="Detchd"/>
    <n v="1997"/>
    <s v="Unf"/>
    <n v="1"/>
    <n v="440"/>
    <s v="TA"/>
    <s v="Gd"/>
    <s v="Y"/>
    <n v="0"/>
    <n v="188"/>
    <n v="0"/>
    <n v="0"/>
    <n v="0"/>
    <n v="0"/>
    <s v="NA"/>
    <s v="NA"/>
    <s v="NA"/>
    <n v="0"/>
    <n v="3"/>
    <n v="2006"/>
    <s v="WD"/>
    <s v="Normal"/>
    <n v="118500"/>
    <m/>
  </r>
  <r>
    <x v="1219"/>
    <n v="30"/>
    <s v="RM"/>
    <n v="59"/>
    <n v="8263"/>
    <s v="Pave"/>
    <s v="NA"/>
    <s v="Reg"/>
    <s v="Bnk"/>
    <s v="AllPub"/>
    <s v="Inside"/>
    <s v="Mod"/>
    <s v="IDOTRR"/>
    <s v="Norm"/>
    <s v="Norm"/>
    <s v="1Fam"/>
    <x v="1"/>
    <x v="4"/>
    <n v="5"/>
    <n v="1920"/>
    <n v="1950"/>
    <s v="Gable"/>
    <s v="CompShg"/>
    <s v="BrkFace"/>
    <s v="BrkFace"/>
    <s v="None"/>
    <n v="0"/>
    <s v="TA"/>
    <s v="TA"/>
    <s v="BrkTil"/>
    <s v="TA"/>
    <s v="TA"/>
    <s v="No"/>
    <s v="Unf"/>
    <n v="0"/>
    <s v="Unf"/>
    <n v="0"/>
    <n v="1012"/>
    <n v="1012"/>
    <s v="GasA"/>
    <s v="TA"/>
    <s v="Y"/>
    <s v="FuseA"/>
    <n v="1012"/>
    <n v="0.34905206348594853"/>
    <x v="1"/>
    <n v="0"/>
    <n v="0"/>
    <n v="1012"/>
    <n v="0"/>
    <n v="0"/>
    <n v="1"/>
    <n v="0"/>
    <n v="2"/>
    <n v="1"/>
    <s v="TA"/>
    <n v="6"/>
    <s v="Typ"/>
    <n v="1"/>
    <s v="Gd"/>
    <s v="Detchd"/>
    <n v="1920"/>
    <s v="Unf"/>
    <n v="1"/>
    <n v="308"/>
    <s v="TA"/>
    <s v="TA"/>
    <s v="Y"/>
    <n v="0"/>
    <n v="22"/>
    <n v="112"/>
    <n v="0"/>
    <n v="0"/>
    <n v="0"/>
    <s v="NA"/>
    <s v="MnPrv"/>
    <s v="NA"/>
    <n v="0"/>
    <n v="5"/>
    <n v="2007"/>
    <s v="WD"/>
    <s v="Normal"/>
    <n v="118400"/>
    <m/>
  </r>
  <r>
    <x v="1220"/>
    <n v="190"/>
    <s v="RL"/>
    <n v="50"/>
    <n v="7420"/>
    <s v="Pave"/>
    <s v="NA"/>
    <s v="Reg"/>
    <s v="Lvl"/>
    <s v="AllPub"/>
    <s v="Corner"/>
    <s v="Gtl"/>
    <s v="BrkSide"/>
    <s v="Artery"/>
    <s v="Artery"/>
    <s v="2fmCon"/>
    <x v="7"/>
    <x v="6"/>
    <n v="6"/>
    <n v="1939"/>
    <n v="1950"/>
    <s v="Gable"/>
    <s v="CompShg"/>
    <s v="MetalSd"/>
    <s v="MetalSd"/>
    <s v="None"/>
    <n v="0"/>
    <s v="TA"/>
    <s v="TA"/>
    <s v="BrkTil"/>
    <s v="TA"/>
    <s v="TA"/>
    <s v="No"/>
    <s v="GLQ"/>
    <n v="851"/>
    <s v="Unf"/>
    <n v="0"/>
    <n v="140"/>
    <n v="991"/>
    <s v="GasA"/>
    <s v="Ex"/>
    <s v="Y"/>
    <s v="SBrkr"/>
    <n v="1077"/>
    <n v="7.6160887014613987E-2"/>
    <x v="1"/>
    <n v="0"/>
    <n v="0"/>
    <n v="1077"/>
    <n v="1"/>
    <n v="0"/>
    <n v="1"/>
    <n v="0"/>
    <n v="2"/>
    <n v="2"/>
    <s v="TA"/>
    <n v="5"/>
    <s v="Typ"/>
    <n v="2"/>
    <s v="TA"/>
    <s v="Attchd"/>
    <n v="1939"/>
    <s v="RFn"/>
    <n v="1"/>
    <n v="205"/>
    <s v="Gd"/>
    <s v="TA"/>
    <s v="Y"/>
    <n v="0"/>
    <n v="4"/>
    <n v="0"/>
    <n v="0"/>
    <n v="0"/>
    <n v="0"/>
    <s v="NA"/>
    <s v="NA"/>
    <s v="NA"/>
    <n v="0"/>
    <n v="1"/>
    <n v="2008"/>
    <s v="WD"/>
    <s v="Normal"/>
    <n v="118000"/>
    <m/>
  </r>
  <r>
    <x v="1221"/>
    <n v="160"/>
    <s v="RM"/>
    <n v="21"/>
    <n v="1680"/>
    <s v="Pave"/>
    <s v="NA"/>
    <s v="Reg"/>
    <s v="Lvl"/>
    <s v="AllPub"/>
    <s v="Inside"/>
    <s v="Gtl"/>
    <s v="BrDale"/>
    <s v="Norm"/>
    <s v="Norm"/>
    <s v="Twnhs"/>
    <x v="0"/>
    <x v="4"/>
    <n v="8"/>
    <n v="1972"/>
    <n v="2007"/>
    <s v="Gable"/>
    <s v="CompShg"/>
    <s v="HdBoard"/>
    <s v="HdBoard"/>
    <s v="BrkFace"/>
    <n v="510"/>
    <s v="TA"/>
    <s v="TA"/>
    <s v="CBlock"/>
    <s v="TA"/>
    <s v="TA"/>
    <s v="No"/>
    <s v="ALQ"/>
    <n v="162"/>
    <s v="Unf"/>
    <n v="0"/>
    <n v="321"/>
    <n v="483"/>
    <s v="GasA"/>
    <s v="Gd"/>
    <s v="Y"/>
    <s v="SBrkr"/>
    <n v="483"/>
    <n v="0.29612492810158964"/>
    <x v="1"/>
    <n v="504"/>
    <n v="0"/>
    <n v="987"/>
    <n v="0"/>
    <n v="0"/>
    <n v="1"/>
    <n v="1"/>
    <n v="2"/>
    <n v="1"/>
    <s v="Gd"/>
    <n v="5"/>
    <s v="Typ"/>
    <n v="0"/>
    <s v="NA"/>
    <s v="Detchd"/>
    <n v="1972"/>
    <s v="Unf"/>
    <n v="1"/>
    <n v="264"/>
    <s v="TA"/>
    <s v="TA"/>
    <s v="Y"/>
    <n v="250"/>
    <n v="0"/>
    <n v="0"/>
    <n v="0"/>
    <n v="0"/>
    <n v="0"/>
    <s v="NA"/>
    <s v="NA"/>
    <s v="NA"/>
    <n v="0"/>
    <n v="5"/>
    <n v="2009"/>
    <s v="WD"/>
    <s v="Normal"/>
    <n v="118000"/>
    <m/>
  </r>
  <r>
    <x v="1222"/>
    <n v="90"/>
    <s v="RL"/>
    <n v="92"/>
    <n v="12108"/>
    <s v="Pave"/>
    <s v="NA"/>
    <s v="Reg"/>
    <s v="Lvl"/>
    <s v="AllPub"/>
    <s v="Inside"/>
    <s v="Gtl"/>
    <s v="Edwards"/>
    <s v="Norm"/>
    <s v="Norm"/>
    <s v="Duplex"/>
    <x v="1"/>
    <x v="5"/>
    <n v="4"/>
    <n v="1955"/>
    <n v="1955"/>
    <s v="Gable"/>
    <s v="CompShg"/>
    <s v="VinylSd"/>
    <s v="VinylSd"/>
    <s v="BrkFace"/>
    <n v="270"/>
    <s v="TA"/>
    <s v="TA"/>
    <s v="CBlock"/>
    <s v="TA"/>
    <s v="TA"/>
    <s v="No"/>
    <s v="ALQ"/>
    <n v="133"/>
    <s v="Unf"/>
    <n v="0"/>
    <n v="1307"/>
    <n v="1440"/>
    <s v="GasA"/>
    <s v="TA"/>
    <s v="N"/>
    <s v="FuseF"/>
    <n v="1440"/>
    <n v="0.40315549205602041"/>
    <x v="0"/>
    <n v="0"/>
    <n v="0"/>
    <n v="1440"/>
    <n v="0"/>
    <n v="0"/>
    <n v="2"/>
    <n v="0"/>
    <n v="4"/>
    <n v="2"/>
    <s v="F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9"/>
    <n v="2008"/>
    <s v="WD"/>
    <s v="Normal"/>
    <n v="118000"/>
    <m/>
  </r>
  <r>
    <x v="1223"/>
    <n v="20"/>
    <s v="RL"/>
    <n v="75"/>
    <n v="9000"/>
    <s v="Pave"/>
    <s v="NA"/>
    <s v="Reg"/>
    <s v="Lvl"/>
    <s v="AllPub"/>
    <s v="Inside"/>
    <s v="Gtl"/>
    <s v="NAmes"/>
    <s v="Norm"/>
    <s v="Norm"/>
    <s v="1Fam"/>
    <x v="1"/>
    <x v="6"/>
    <n v="5"/>
    <n v="1954"/>
    <n v="1954"/>
    <s v="Gable"/>
    <s v="CompShg"/>
    <s v="Wd Sdng"/>
    <s v="Wd Sdng"/>
    <s v="None"/>
    <n v="0"/>
    <s v="TA"/>
    <s v="TA"/>
    <s v="CBlock"/>
    <s v="TA"/>
    <s v="TA"/>
    <s v="No"/>
    <s v="LwQ"/>
    <n v="812"/>
    <s v="Unf"/>
    <n v="0"/>
    <n v="124"/>
    <n v="936"/>
    <s v="GasA"/>
    <s v="TA"/>
    <s v="Y"/>
    <s v="SBrkr"/>
    <n v="1128"/>
    <n v="0.31146601594017165"/>
    <x v="0"/>
    <n v="0"/>
    <n v="0"/>
    <n v="1128"/>
    <n v="0"/>
    <n v="0"/>
    <n v="1"/>
    <n v="0"/>
    <n v="2"/>
    <n v="1"/>
    <s v="TA"/>
    <n v="5"/>
    <s v="Min1"/>
    <n v="0"/>
    <s v="NA"/>
    <s v="Attchd"/>
    <n v="1954"/>
    <s v="Unf"/>
    <n v="1"/>
    <n v="286"/>
    <s v="TA"/>
    <s v="TA"/>
    <s v="Y"/>
    <n v="0"/>
    <n v="0"/>
    <n v="0"/>
    <n v="0"/>
    <n v="0"/>
    <n v="0"/>
    <s v="NA"/>
    <s v="GdWo"/>
    <s v="NA"/>
    <n v="0"/>
    <n v="6"/>
    <n v="2006"/>
    <s v="WD"/>
    <s v="Family"/>
    <n v="118000"/>
    <m/>
  </r>
  <r>
    <x v="1224"/>
    <n v="160"/>
    <s v="RM"/>
    <n v="21"/>
    <n v="1680"/>
    <s v="Pave"/>
    <s v="NA"/>
    <s v="Reg"/>
    <s v="Lvl"/>
    <s v="AllPub"/>
    <s v="Inside"/>
    <s v="Gtl"/>
    <s v="BrDale"/>
    <s v="Norm"/>
    <s v="Norm"/>
    <s v="Twnhs"/>
    <x v="0"/>
    <x v="4"/>
    <n v="7"/>
    <n v="1972"/>
    <n v="1972"/>
    <s v="Gable"/>
    <s v="CompShg"/>
    <s v="HdBoard"/>
    <s v="HdBoard"/>
    <s v="BrkFace"/>
    <n v="281"/>
    <s v="TA"/>
    <s v="TA"/>
    <s v="CBlock"/>
    <s v="TA"/>
    <s v="TA"/>
    <s v="No"/>
    <s v="BLQ"/>
    <n v="317"/>
    <s v="Unf"/>
    <n v="0"/>
    <n v="355"/>
    <n v="672"/>
    <s v="GasA"/>
    <s v="Gd"/>
    <s v="Y"/>
    <s v="SBrkr"/>
    <n v="672"/>
    <n v="0.94049949858748971"/>
    <x v="1"/>
    <n v="546"/>
    <n v="0"/>
    <n v="1218"/>
    <n v="0"/>
    <n v="1"/>
    <n v="1"/>
    <n v="1"/>
    <n v="3"/>
    <n v="1"/>
    <s v="TA"/>
    <n v="7"/>
    <s v="Typ"/>
    <n v="0"/>
    <s v="NA"/>
    <s v="Detchd"/>
    <n v="1972"/>
    <s v="Unf"/>
    <n v="1"/>
    <n v="264"/>
    <s v="TA"/>
    <s v="TA"/>
    <s v="Y"/>
    <n v="0"/>
    <n v="28"/>
    <n v="0"/>
    <n v="0"/>
    <n v="0"/>
    <n v="0"/>
    <s v="NA"/>
    <s v="NA"/>
    <s v="NA"/>
    <n v="0"/>
    <n v="5"/>
    <n v="2006"/>
    <s v="WD"/>
    <s v="Normal"/>
    <n v="118000"/>
    <m/>
  </r>
  <r>
    <x v="1225"/>
    <n v="20"/>
    <s v="RL"/>
    <n v="50"/>
    <n v="9405"/>
    <s v="Pave"/>
    <s v="NA"/>
    <s v="Reg"/>
    <s v="Lvl"/>
    <s v="AllPub"/>
    <s v="Inside"/>
    <s v="Gtl"/>
    <s v="Edwards"/>
    <s v="Norm"/>
    <s v="Norm"/>
    <s v="1Fam"/>
    <x v="1"/>
    <x v="6"/>
    <n v="9"/>
    <n v="1947"/>
    <n v="2008"/>
    <s v="Hip"/>
    <s v="CompShg"/>
    <s v="VinylSd"/>
    <s v="VinylSd"/>
    <s v="None"/>
    <n v="0"/>
    <s v="TA"/>
    <s v="Ex"/>
    <s v="CBlock"/>
    <s v="TA"/>
    <s v="TA"/>
    <s v="No"/>
    <s v="Unf"/>
    <n v="0"/>
    <s v="Unf"/>
    <n v="0"/>
    <n v="698"/>
    <n v="698"/>
    <s v="GasA"/>
    <s v="Ex"/>
    <s v="Y"/>
    <s v="SBrkr"/>
    <n v="698"/>
    <n v="0.77523694615640404"/>
    <x v="1"/>
    <n v="0"/>
    <n v="0"/>
    <n v="698"/>
    <n v="0"/>
    <n v="1"/>
    <n v="1"/>
    <n v="0"/>
    <n v="2"/>
    <n v="1"/>
    <s v="TA"/>
    <n v="4"/>
    <s v="Typ"/>
    <n v="0"/>
    <s v="NA"/>
    <s v="NA"/>
    <s v="NA"/>
    <s v="NA"/>
    <n v="0"/>
    <n v="0"/>
    <s v="NA"/>
    <s v="NA"/>
    <s v="Y"/>
    <n v="0"/>
    <n v="200"/>
    <n v="0"/>
    <n v="0"/>
    <n v="0"/>
    <n v="0"/>
    <s v="NA"/>
    <s v="NA"/>
    <s v="NA"/>
    <n v="0"/>
    <n v="6"/>
    <n v="2009"/>
    <s v="WD"/>
    <s v="Normal"/>
    <n v="118000"/>
    <m/>
  </r>
  <r>
    <x v="1226"/>
    <n v="20"/>
    <s v="RL"/>
    <n v="70"/>
    <n v="9100"/>
    <s v="Pave"/>
    <s v="NA"/>
    <s v="Reg"/>
    <s v="Lvl"/>
    <s v="AllPub"/>
    <s v="Inside"/>
    <s v="Gtl"/>
    <s v="NAmes"/>
    <s v="Norm"/>
    <s v="Norm"/>
    <s v="1Fam"/>
    <x v="1"/>
    <x v="6"/>
    <n v="6"/>
    <n v="1965"/>
    <n v="1965"/>
    <s v="Gable"/>
    <s v="CompShg"/>
    <s v="VinylSd"/>
    <s v="VinylSd"/>
    <s v="None"/>
    <n v="0"/>
    <s v="TA"/>
    <s v="TA"/>
    <s v="CBlock"/>
    <s v="TA"/>
    <s v="TA"/>
    <s v="No"/>
    <s v="BLQ"/>
    <n v="338"/>
    <s v="Rec"/>
    <n v="466"/>
    <n v="121"/>
    <n v="925"/>
    <s v="GasA"/>
    <s v="Ex"/>
    <s v="Y"/>
    <s v="SBrkr"/>
    <n v="925"/>
    <n v="0.57398921581050422"/>
    <x v="1"/>
    <n v="0"/>
    <n v="0"/>
    <n v="925"/>
    <n v="0"/>
    <n v="1"/>
    <n v="1"/>
    <n v="0"/>
    <n v="2"/>
    <n v="1"/>
    <s v="TA"/>
    <n v="5"/>
    <s v="Typ"/>
    <n v="0"/>
    <s v="NA"/>
    <s v="Detchd"/>
    <n v="1965"/>
    <s v="Unf"/>
    <n v="1"/>
    <n v="429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n v="117500"/>
    <m/>
  </r>
  <r>
    <x v="1227"/>
    <n v="70"/>
    <s v="RM"/>
    <n v="90"/>
    <n v="9900"/>
    <s v="Pave"/>
    <s v="NA"/>
    <s v="Reg"/>
    <s v="Lvl"/>
    <s v="AllPub"/>
    <s v="Inside"/>
    <s v="Gtl"/>
    <s v="OldTown"/>
    <s v="Norm"/>
    <s v="Norm"/>
    <s v="1Fam"/>
    <x v="0"/>
    <x v="4"/>
    <n v="4"/>
    <n v="1880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1008"/>
    <n v="1008"/>
    <s v="GasW"/>
    <s v="TA"/>
    <s v="Y"/>
    <s v="SBrkr"/>
    <n v="1178"/>
    <n v="0.55356814865710602"/>
    <x v="0"/>
    <n v="1032"/>
    <n v="0"/>
    <n v="2210"/>
    <n v="0"/>
    <n v="0"/>
    <n v="2"/>
    <n v="0"/>
    <n v="5"/>
    <n v="1"/>
    <s v="Fa"/>
    <n v="8"/>
    <s v="Typ"/>
    <n v="0"/>
    <s v="NA"/>
    <s v="Detchd"/>
    <n v="1930"/>
    <s v="Unf"/>
    <n v="1"/>
    <n v="205"/>
    <s v="Fa"/>
    <s v="TA"/>
    <s v="N"/>
    <n v="0"/>
    <n v="48"/>
    <n v="0"/>
    <n v="0"/>
    <n v="0"/>
    <n v="0"/>
    <s v="NA"/>
    <s v="NA"/>
    <s v="NA"/>
    <n v="0"/>
    <n v="5"/>
    <n v="2007"/>
    <s v="WD"/>
    <s v="Normal"/>
    <n v="117500"/>
    <m/>
  </r>
  <r>
    <x v="1228"/>
    <n v="50"/>
    <s v="RM"/>
    <n v="59"/>
    <n v="5310"/>
    <s v="Pave"/>
    <s v="NA"/>
    <s v="Reg"/>
    <s v="Lvl"/>
    <s v="AllPub"/>
    <s v="Corner"/>
    <s v="Gtl"/>
    <s v="OldTown"/>
    <s v="Feedr"/>
    <s v="Norm"/>
    <s v="1Fam"/>
    <x v="3"/>
    <x v="4"/>
    <n v="8"/>
    <n v="1910"/>
    <n v="2003"/>
    <s v="Hip"/>
    <s v="CompShg"/>
    <s v="VinylSd"/>
    <s v="VinylSd"/>
    <s v="None"/>
    <n v="0"/>
    <s v="TA"/>
    <s v="Gd"/>
    <s v="CBlock"/>
    <s v="TA"/>
    <s v="Fa"/>
    <s v="No"/>
    <s v="Unf"/>
    <n v="0"/>
    <s v="Unf"/>
    <n v="0"/>
    <n v="485"/>
    <n v="485"/>
    <s v="GasA"/>
    <s v="Gd"/>
    <s v="Y"/>
    <s v="SBrkr"/>
    <n v="1001"/>
    <n v="0.234639511300055"/>
    <x v="1"/>
    <n v="634"/>
    <n v="0"/>
    <n v="1635"/>
    <n v="0"/>
    <n v="0"/>
    <n v="1"/>
    <n v="0"/>
    <n v="2"/>
    <n v="1"/>
    <s v="Gd"/>
    <n v="5"/>
    <s v="Typ"/>
    <n v="0"/>
    <s v="NA"/>
    <s v="Attchd"/>
    <n v="1950"/>
    <s v="Unf"/>
    <n v="1"/>
    <n v="255"/>
    <s v="Fa"/>
    <s v="TA"/>
    <s v="Y"/>
    <n v="394"/>
    <n v="0"/>
    <n v="0"/>
    <n v="0"/>
    <n v="0"/>
    <n v="0"/>
    <s v="NA"/>
    <s v="NA"/>
    <s v="NA"/>
    <n v="0"/>
    <n v="6"/>
    <n v="2006"/>
    <s v="WD"/>
    <s v="Normal"/>
    <n v="117000"/>
    <m/>
  </r>
  <r>
    <x v="1229"/>
    <n v="20"/>
    <s v="RL"/>
    <n v="90"/>
    <n v="5400"/>
    <s v="Pave"/>
    <s v="NA"/>
    <s v="Reg"/>
    <s v="Lvl"/>
    <s v="AllPub"/>
    <s v="Inside"/>
    <s v="Gtl"/>
    <s v="OldTown"/>
    <s v="Norm"/>
    <s v="Norm"/>
    <s v="1Fam"/>
    <x v="1"/>
    <x v="6"/>
    <n v="7"/>
    <n v="1954"/>
    <n v="2000"/>
    <s v="Gable"/>
    <s v="CompShg"/>
    <s v="MetalSd"/>
    <s v="MetalSd"/>
    <s v="None"/>
    <n v="0"/>
    <s v="TA"/>
    <s v="Gd"/>
    <s v="CBlock"/>
    <s v="TA"/>
    <s v="TA"/>
    <s v="No"/>
    <s v="Rec"/>
    <n v="415"/>
    <s v="Unf"/>
    <n v="0"/>
    <n v="418"/>
    <n v="833"/>
    <s v="GasA"/>
    <s v="Ex"/>
    <s v="Y"/>
    <s v="SBrkr"/>
    <n v="833"/>
    <n v="0.57238285085580998"/>
    <x v="1"/>
    <n v="0"/>
    <n v="0"/>
    <n v="833"/>
    <n v="0"/>
    <n v="0"/>
    <n v="1"/>
    <n v="0"/>
    <n v="2"/>
    <n v="1"/>
    <s v="Gd"/>
    <n v="4"/>
    <s v="Typ"/>
    <n v="0"/>
    <s v="NA"/>
    <s v="Detchd"/>
    <n v="1955"/>
    <s v="Unf"/>
    <n v="1"/>
    <n v="326"/>
    <s v="TA"/>
    <s v="TA"/>
    <s v="Y"/>
    <n v="0"/>
    <n v="0"/>
    <n v="0"/>
    <n v="0"/>
    <n v="0"/>
    <n v="0"/>
    <s v="NA"/>
    <s v="MnPrv"/>
    <s v="NA"/>
    <n v="0"/>
    <n v="8"/>
    <n v="2006"/>
    <s v="WD"/>
    <s v="Normal"/>
    <n v="117000"/>
    <m/>
  </r>
  <r>
    <x v="1230"/>
    <n v="50"/>
    <s v="RM"/>
    <n v="50"/>
    <n v="6000"/>
    <s v="Pave"/>
    <s v="NA"/>
    <s v="Reg"/>
    <s v="Lvl"/>
    <s v="AllPub"/>
    <s v="Corner"/>
    <s v="Gtl"/>
    <s v="BrkSide"/>
    <s v="Norm"/>
    <s v="Norm"/>
    <s v="1Fam"/>
    <x v="3"/>
    <x v="6"/>
    <n v="8"/>
    <n v="1925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884"/>
    <n v="0.21914047733196662"/>
    <x v="1"/>
    <n v="464"/>
    <n v="0"/>
    <n v="1348"/>
    <n v="1"/>
    <n v="0"/>
    <n v="1"/>
    <n v="0"/>
    <n v="3"/>
    <n v="1"/>
    <s v="TA"/>
    <n v="5"/>
    <s v="Typ"/>
    <n v="1"/>
    <s v="Fa"/>
    <s v="Detchd"/>
    <n v="1960"/>
    <s v="Unf"/>
    <n v="1"/>
    <n v="216"/>
    <s v="TA"/>
    <s v="TA"/>
    <s v="N"/>
    <n v="0"/>
    <n v="0"/>
    <n v="208"/>
    <n v="0"/>
    <n v="0"/>
    <n v="0"/>
    <s v="NA"/>
    <s v="NA"/>
    <s v="NA"/>
    <n v="0"/>
    <n v="5"/>
    <n v="2009"/>
    <s v="WD"/>
    <s v="Normal"/>
    <n v="117000"/>
    <m/>
  </r>
  <r>
    <x v="1231"/>
    <n v="50"/>
    <s v="RL"/>
    <n v="60"/>
    <n v="10998"/>
    <s v="Pave"/>
    <s v="Grvl"/>
    <s v="Reg"/>
    <s v="Lvl"/>
    <s v="AllPub"/>
    <s v="Inside"/>
    <s v="Gtl"/>
    <s v="Edwards"/>
    <s v="Norm"/>
    <s v="Norm"/>
    <s v="1Fam"/>
    <x v="3"/>
    <x v="6"/>
    <n v="5"/>
    <n v="1941"/>
    <n v="1960"/>
    <s v="Gable"/>
    <s v="CompShg"/>
    <s v="Wd Sdng"/>
    <s v="Wd Sdng"/>
    <s v="None"/>
    <n v="0"/>
    <s v="TA"/>
    <s v="TA"/>
    <s v="CBlock"/>
    <s v="TA"/>
    <s v="TA"/>
    <s v="No"/>
    <s v="LwQ"/>
    <n v="408"/>
    <s v="BLQ"/>
    <n v="420"/>
    <n v="156"/>
    <n v="984"/>
    <s v="GasA"/>
    <s v="Ex"/>
    <s v="Y"/>
    <s v="SBrkr"/>
    <n v="984"/>
    <n v="0.6068137429025573"/>
    <x v="1"/>
    <n v="620"/>
    <n v="0"/>
    <n v="1604"/>
    <n v="0"/>
    <n v="0"/>
    <n v="2"/>
    <n v="0"/>
    <n v="3"/>
    <n v="1"/>
    <s v="TA"/>
    <n v="6"/>
    <s v="Min2"/>
    <n v="0"/>
    <s v="NA"/>
    <s v="Detchd"/>
    <n v="1977"/>
    <s v="Unf"/>
    <n v="2"/>
    <n v="660"/>
    <s v="TA"/>
    <s v="TA"/>
    <s v="Y"/>
    <n v="0"/>
    <n v="68"/>
    <n v="0"/>
    <n v="0"/>
    <n v="0"/>
    <n v="0"/>
    <s v="NA"/>
    <s v="NA"/>
    <s v="NA"/>
    <n v="0"/>
    <n v="7"/>
    <n v="2009"/>
    <s v="WD"/>
    <s v="Normal"/>
    <n v="117000"/>
    <m/>
  </r>
  <r>
    <x v="1232"/>
    <n v="50"/>
    <s v="RM"/>
    <s v="NA"/>
    <n v="5700"/>
    <s v="Pave"/>
    <s v="NA"/>
    <s v="Reg"/>
    <s v="Lvl"/>
    <s v="AllPub"/>
    <s v="Inside"/>
    <s v="Gtl"/>
    <s v="OldTown"/>
    <s v="Norm"/>
    <s v="Norm"/>
    <s v="1Fam"/>
    <x v="3"/>
    <x v="3"/>
    <n v="7"/>
    <n v="1926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572"/>
    <n v="572"/>
    <s v="GasA"/>
    <s v="TA"/>
    <s v="Y"/>
    <s v="SBrkr"/>
    <n v="572"/>
    <n v="0.39442121018769927"/>
    <x v="1"/>
    <n v="539"/>
    <n v="0"/>
    <n v="1111"/>
    <n v="0"/>
    <n v="0"/>
    <n v="1"/>
    <n v="0"/>
    <n v="2"/>
    <n v="1"/>
    <s v="TA"/>
    <n v="5"/>
    <s v="Typ"/>
    <n v="1"/>
    <s v="Gd"/>
    <s v="Detchd"/>
    <n v="1982"/>
    <s v="Unf"/>
    <n v="1"/>
    <n v="288"/>
    <s v="TA"/>
    <s v="TA"/>
    <s v="Y"/>
    <n v="0"/>
    <n v="0"/>
    <n v="176"/>
    <n v="0"/>
    <n v="0"/>
    <n v="0"/>
    <s v="NA"/>
    <s v="NA"/>
    <s v="NA"/>
    <n v="0"/>
    <n v="8"/>
    <n v="2008"/>
    <s v="WD"/>
    <s v="Normal"/>
    <n v="116900"/>
    <m/>
  </r>
  <r>
    <x v="1233"/>
    <n v="20"/>
    <s v="RL"/>
    <n v="50"/>
    <n v="7207"/>
    <s v="Pave"/>
    <s v="NA"/>
    <s v="IR1"/>
    <s v="Lvl"/>
    <s v="AllPub"/>
    <s v="Inside"/>
    <s v="Gtl"/>
    <s v="BrkSide"/>
    <s v="Norm"/>
    <s v="Norm"/>
    <s v="1Fam"/>
    <x v="1"/>
    <x v="6"/>
    <n v="7"/>
    <n v="1958"/>
    <n v="2008"/>
    <s v="Gable"/>
    <s v="CompShg"/>
    <s v="Wd Sdng"/>
    <s v="Plywood"/>
    <s v="None"/>
    <n v="0"/>
    <s v="TA"/>
    <s v="Gd"/>
    <s v="CBlock"/>
    <s v="TA"/>
    <s v="TA"/>
    <s v="Gd"/>
    <s v="BLQ"/>
    <n v="696"/>
    <s v="Unf"/>
    <n v="0"/>
    <n v="162"/>
    <n v="858"/>
    <s v="GasA"/>
    <s v="Gd"/>
    <s v="Y"/>
    <s v="SBrkr"/>
    <n v="858"/>
    <n v="0.72359355819938298"/>
    <x v="1"/>
    <n v="0"/>
    <n v="0"/>
    <n v="858"/>
    <n v="1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117"/>
    <n v="0"/>
    <n v="0"/>
    <n v="0"/>
    <n v="0"/>
    <n v="0"/>
    <s v="NA"/>
    <s v="NA"/>
    <s v="NA"/>
    <n v="0"/>
    <n v="2"/>
    <n v="2010"/>
    <s v="WD"/>
    <s v="Normal"/>
    <n v="116500"/>
    <m/>
  </r>
  <r>
    <x v="1234"/>
    <n v="20"/>
    <s v="RL"/>
    <n v="71"/>
    <n v="9353"/>
    <s v="Pave"/>
    <s v="NA"/>
    <s v="Reg"/>
    <s v="Lvl"/>
    <s v="AllPub"/>
    <s v="Inside"/>
    <s v="Gtl"/>
    <s v="NAmes"/>
    <s v="Norm"/>
    <s v="Norm"/>
    <s v="1Fam"/>
    <x v="1"/>
    <x v="5"/>
    <n v="5"/>
    <n v="1970"/>
    <n v="197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64"/>
    <n v="864"/>
    <s v="GasA"/>
    <s v="Gd"/>
    <s v="Y"/>
    <s v="SBrkr"/>
    <n v="864"/>
    <n v="0.31246230128408903"/>
    <x v="1"/>
    <n v="0"/>
    <n v="0"/>
    <n v="864"/>
    <n v="0"/>
    <n v="0"/>
    <n v="1"/>
    <n v="0"/>
    <n v="3"/>
    <n v="1"/>
    <s v="TA"/>
    <n v="5"/>
    <s v="Typ"/>
    <n v="0"/>
    <s v="NA"/>
    <s v="Attchd"/>
    <n v="1972"/>
    <s v="Unf"/>
    <n v="1"/>
    <n v="280"/>
    <s v="TA"/>
    <s v="TA"/>
    <s v="Y"/>
    <n v="0"/>
    <n v="0"/>
    <n v="0"/>
    <n v="0"/>
    <n v="0"/>
    <n v="0"/>
    <s v="NA"/>
    <s v="NA"/>
    <s v="Shed"/>
    <n v="0"/>
    <n v="7"/>
    <n v="2006"/>
    <s v="Oth"/>
    <s v="Abnorml"/>
    <n v="116050"/>
    <m/>
  </r>
  <r>
    <x v="1235"/>
    <n v="50"/>
    <s v="RM"/>
    <n v="40"/>
    <n v="4400"/>
    <s v="Pave"/>
    <s v="NA"/>
    <s v="Reg"/>
    <s v="Lvl"/>
    <s v="AllPub"/>
    <s v="Inside"/>
    <s v="Gtl"/>
    <s v="OldTown"/>
    <s v="Norm"/>
    <s v="Norm"/>
    <s v="1Fam"/>
    <x v="3"/>
    <x v="4"/>
    <n v="8"/>
    <n v="1920"/>
    <n v="1950"/>
    <s v="Gable"/>
    <s v="CompShg"/>
    <s v="Stucco"/>
    <s v="Stucco"/>
    <s v="None"/>
    <n v="0"/>
    <s v="TA"/>
    <s v="TA"/>
    <s v="BrkTil"/>
    <s v="Fa"/>
    <s v="TA"/>
    <s v="No"/>
    <s v="Unf"/>
    <n v="0"/>
    <s v="Unf"/>
    <n v="0"/>
    <n v="648"/>
    <n v="648"/>
    <s v="GasA"/>
    <s v="TA"/>
    <s v="Y"/>
    <s v="FuseA"/>
    <n v="734"/>
    <n v="0.94746466201093682"/>
    <x v="1"/>
    <n v="384"/>
    <n v="0"/>
    <n v="1118"/>
    <n v="0"/>
    <n v="0"/>
    <n v="1"/>
    <n v="0"/>
    <n v="2"/>
    <n v="1"/>
    <s v="TA"/>
    <n v="6"/>
    <s v="Typ"/>
    <n v="0"/>
    <s v="NA"/>
    <s v="Detchd"/>
    <n v="1990"/>
    <s v="Unf"/>
    <n v="2"/>
    <n v="440"/>
    <s v="TA"/>
    <s v="TA"/>
    <s v="Y"/>
    <n v="0"/>
    <n v="0"/>
    <n v="0"/>
    <n v="0"/>
    <n v="0"/>
    <n v="0"/>
    <s v="NA"/>
    <s v="NA"/>
    <s v="NA"/>
    <n v="0"/>
    <n v="10"/>
    <n v="2006"/>
    <s v="WD"/>
    <s v="Normal"/>
    <n v="116000"/>
    <m/>
  </r>
  <r>
    <x v="1236"/>
    <n v="50"/>
    <s v="RL"/>
    <n v="45"/>
    <n v="8248"/>
    <s v="Pave"/>
    <s v="Grvl"/>
    <s v="Reg"/>
    <s v="Lvl"/>
    <s v="AllPub"/>
    <s v="Inside"/>
    <s v="Gtl"/>
    <s v="Edwards"/>
    <s v="Norm"/>
    <s v="Norm"/>
    <s v="1Fam"/>
    <x v="3"/>
    <x v="6"/>
    <n v="7"/>
    <n v="1918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686"/>
    <n v="686"/>
    <s v="GasW"/>
    <s v="Gd"/>
    <s v="Y"/>
    <s v="SBrkr"/>
    <n v="686"/>
    <n v="0.65153997115661588"/>
    <x v="1"/>
    <n v="564"/>
    <n v="0"/>
    <n v="1250"/>
    <n v="0"/>
    <n v="1"/>
    <n v="1"/>
    <n v="1"/>
    <n v="3"/>
    <n v="1"/>
    <s v="Fa"/>
    <n v="7"/>
    <s v="Typ"/>
    <n v="0"/>
    <s v="NA"/>
    <s v="Detchd"/>
    <n v="1955"/>
    <s v="Unf"/>
    <n v="1"/>
    <n v="280"/>
    <s v="TA"/>
    <s v="TA"/>
    <s v="P"/>
    <n v="207"/>
    <n v="0"/>
    <n v="96"/>
    <n v="0"/>
    <n v="0"/>
    <n v="0"/>
    <s v="NA"/>
    <s v="NA"/>
    <s v="NA"/>
    <n v="0"/>
    <n v="7"/>
    <n v="2006"/>
    <s v="WD"/>
    <s v="Normal"/>
    <n v="116000"/>
    <m/>
  </r>
  <r>
    <x v="1237"/>
    <n v="20"/>
    <s v="RL"/>
    <n v="74"/>
    <n v="8892"/>
    <s v="Pave"/>
    <s v="NA"/>
    <s v="Reg"/>
    <s v="Lvl"/>
    <s v="AllPub"/>
    <s v="Corner"/>
    <s v="Gtl"/>
    <s v="NAmes"/>
    <s v="Norm"/>
    <s v="Norm"/>
    <s v="1Fam"/>
    <x v="1"/>
    <x v="6"/>
    <n v="7"/>
    <n v="1953"/>
    <n v="1996"/>
    <s v="Gable"/>
    <s v="CompShg"/>
    <s v="WdShing"/>
    <s v="Wd Shng"/>
    <s v="None"/>
    <n v="0"/>
    <s v="Gd"/>
    <s v="TA"/>
    <s v="Stone"/>
    <s v="TA"/>
    <s v="TA"/>
    <s v="Av"/>
    <s v="Unf"/>
    <n v="0"/>
    <s v="Unf"/>
    <n v="0"/>
    <n v="105"/>
    <n v="105"/>
    <s v="GasA"/>
    <s v="Gd"/>
    <s v="Y"/>
    <s v="SBrkr"/>
    <n v="910"/>
    <n v="0.19306790360467851"/>
    <x v="1"/>
    <n v="0"/>
    <n v="0"/>
    <n v="910"/>
    <n v="0"/>
    <n v="0"/>
    <n v="1"/>
    <n v="0"/>
    <n v="3"/>
    <n v="1"/>
    <s v="Gd"/>
    <n v="5"/>
    <s v="Typ"/>
    <n v="0"/>
    <s v="NA"/>
    <s v="Attchd"/>
    <n v="1953"/>
    <s v="Unf"/>
    <n v="2"/>
    <n v="414"/>
    <s v="TA"/>
    <s v="TA"/>
    <s v="Y"/>
    <n v="196"/>
    <n v="0"/>
    <n v="150"/>
    <n v="0"/>
    <n v="0"/>
    <n v="0"/>
    <s v="NA"/>
    <s v="GdWo"/>
    <s v="NA"/>
    <n v="0"/>
    <n v="10"/>
    <n v="2008"/>
    <s v="WD"/>
    <s v="Normal"/>
    <n v="116000"/>
    <m/>
  </r>
  <r>
    <x v="1238"/>
    <n v="20"/>
    <s v="RM"/>
    <n v="50"/>
    <n v="6000"/>
    <s v="Pave"/>
    <s v="NA"/>
    <s v="Reg"/>
    <s v="Lvl"/>
    <s v="AllPub"/>
    <s v="Inside"/>
    <s v="Gtl"/>
    <s v="OldTown"/>
    <s v="Norm"/>
    <s v="Norm"/>
    <s v="1Fam"/>
    <x v="1"/>
    <x v="6"/>
    <n v="5"/>
    <n v="1948"/>
    <n v="1950"/>
    <s v="Gable"/>
    <s v="CompShg"/>
    <s v="VinylSd"/>
    <s v="VinylSd"/>
    <s v="None"/>
    <n v="0"/>
    <s v="TA"/>
    <s v="TA"/>
    <s v="CBlock"/>
    <s v="TA"/>
    <s v="TA"/>
    <s v="No"/>
    <s v="ALQ"/>
    <n v="104"/>
    <s v="BLQ"/>
    <n v="169"/>
    <n v="516"/>
    <n v="789"/>
    <s v="GasA"/>
    <s v="Ex"/>
    <s v="Y"/>
    <s v="SBrkr"/>
    <n v="789"/>
    <n v="0.41518113129222944"/>
    <x v="1"/>
    <n v="0"/>
    <n v="0"/>
    <n v="789"/>
    <n v="0"/>
    <n v="0"/>
    <n v="1"/>
    <n v="0"/>
    <n v="2"/>
    <n v="1"/>
    <s v="TA"/>
    <n v="5"/>
    <s v="Typ"/>
    <n v="0"/>
    <s v="NA"/>
    <s v="Detchd"/>
    <n v="1948"/>
    <s v="Unf"/>
    <n v="1"/>
    <n v="250"/>
    <s v="TA"/>
    <s v="TA"/>
    <s v="Y"/>
    <n v="0"/>
    <n v="0"/>
    <n v="0"/>
    <n v="0"/>
    <n v="0"/>
    <n v="0"/>
    <s v="NA"/>
    <s v="NA"/>
    <s v="NA"/>
    <n v="0"/>
    <n v="4"/>
    <n v="2008"/>
    <s v="WD"/>
    <s v="Partial"/>
    <n v="115000"/>
    <m/>
  </r>
  <r>
    <x v="1239"/>
    <n v="50"/>
    <s v="RM"/>
    <n v="85"/>
    <n v="8500"/>
    <s v="Pave"/>
    <s v="NA"/>
    <s v="Reg"/>
    <s v="Lvl"/>
    <s v="AllPub"/>
    <s v="Corner"/>
    <s v="Gtl"/>
    <s v="IDOTRR"/>
    <s v="Artery"/>
    <s v="Norm"/>
    <s v="1Fam"/>
    <x v="3"/>
    <x v="6"/>
    <n v="7"/>
    <n v="1919"/>
    <n v="2005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793"/>
    <n v="793"/>
    <s v="GasW"/>
    <s v="TA"/>
    <s v="N"/>
    <s v="FuseF"/>
    <n v="997"/>
    <n v="0.42768721666086518"/>
    <x v="1"/>
    <n v="520"/>
    <n v="0"/>
    <n v="1517"/>
    <n v="0"/>
    <n v="0"/>
    <n v="2"/>
    <n v="0"/>
    <n v="3"/>
    <n v="1"/>
    <s v="Fa"/>
    <n v="7"/>
    <s v="Typ"/>
    <n v="0"/>
    <s v="NA"/>
    <s v="NA"/>
    <s v="NA"/>
    <s v="NA"/>
    <n v="0"/>
    <n v="0"/>
    <s v="NA"/>
    <s v="NA"/>
    <s v="N"/>
    <n v="0"/>
    <n v="0"/>
    <n v="144"/>
    <n v="0"/>
    <n v="0"/>
    <n v="0"/>
    <s v="NA"/>
    <s v="NA"/>
    <s v="NA"/>
    <n v="0"/>
    <n v="8"/>
    <n v="2007"/>
    <s v="WD"/>
    <s v="Normal"/>
    <n v="115000"/>
    <m/>
  </r>
  <r>
    <x v="1240"/>
    <n v="20"/>
    <s v="RL"/>
    <n v="70"/>
    <n v="10500"/>
    <s v="Pave"/>
    <s v="NA"/>
    <s v="Reg"/>
    <s v="Lvl"/>
    <s v="AllPub"/>
    <s v="FR2"/>
    <s v="Gtl"/>
    <s v="NAmes"/>
    <s v="Norm"/>
    <s v="Norm"/>
    <s v="1Fam"/>
    <x v="1"/>
    <x v="5"/>
    <n v="5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432"/>
    <s v="Unf"/>
    <n v="0"/>
    <n v="432"/>
    <n v="864"/>
    <s v="GasA"/>
    <s v="TA"/>
    <s v="Y"/>
    <s v="SBrkr"/>
    <n v="864"/>
    <n v="0.90543842042414768"/>
    <x v="1"/>
    <n v="0"/>
    <n v="0"/>
    <n v="864"/>
    <n v="0"/>
    <n v="0"/>
    <n v="1"/>
    <n v="0"/>
    <n v="3"/>
    <n v="1"/>
    <s v="TA"/>
    <n v="5"/>
    <s v="Typ"/>
    <n v="1"/>
    <s v="Po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10"/>
    <s v="ConLI"/>
    <s v="Normal"/>
    <n v="115000"/>
    <m/>
  </r>
  <r>
    <x v="1241"/>
    <n v="50"/>
    <s v="RM"/>
    <s v="NA"/>
    <n v="6240"/>
    <s v="Pave"/>
    <s v="NA"/>
    <s v="Reg"/>
    <s v="Lvl"/>
    <s v="AllPub"/>
    <s v="Inside"/>
    <s v="Gtl"/>
    <s v="BrkSide"/>
    <s v="Norm"/>
    <s v="Norm"/>
    <s v="1Fam"/>
    <x v="3"/>
    <x v="6"/>
    <n v="4"/>
    <n v="1936"/>
    <n v="1950"/>
    <s v="Gable"/>
    <s v="CompShg"/>
    <s v="MetalSd"/>
    <s v="MetalSd"/>
    <s v="None"/>
    <n v="0"/>
    <s v="TA"/>
    <s v="TA"/>
    <s v="BrkTil"/>
    <s v="Gd"/>
    <s v="TA"/>
    <s v="No"/>
    <s v="Unf"/>
    <n v="0"/>
    <s v="Unf"/>
    <n v="0"/>
    <n v="896"/>
    <n v="896"/>
    <s v="GasA"/>
    <s v="Gd"/>
    <s v="Y"/>
    <s v="FuseA"/>
    <n v="896"/>
    <n v="0.17192257913496178"/>
    <x v="1"/>
    <n v="448"/>
    <n v="0"/>
    <n v="1344"/>
    <n v="0"/>
    <n v="0"/>
    <n v="1"/>
    <n v="0"/>
    <n v="3"/>
    <n v="1"/>
    <s v="TA"/>
    <n v="7"/>
    <s v="Typ"/>
    <n v="0"/>
    <s v="NA"/>
    <s v="Detchd"/>
    <n v="1936"/>
    <s v="Unf"/>
    <n v="1"/>
    <n v="240"/>
    <s v="Fa"/>
    <s v="TA"/>
    <s v="Y"/>
    <n v="200"/>
    <n v="114"/>
    <n v="0"/>
    <n v="0"/>
    <n v="0"/>
    <n v="0"/>
    <s v="NA"/>
    <s v="NA"/>
    <s v="NA"/>
    <n v="0"/>
    <n v="4"/>
    <n v="2006"/>
    <s v="WD"/>
    <s v="Normal"/>
    <n v="115000"/>
    <m/>
  </r>
  <r>
    <x v="1242"/>
    <n v="50"/>
    <s v="RL"/>
    <n v="51"/>
    <n v="10480"/>
    <s v="Pave"/>
    <s v="NA"/>
    <s v="Reg"/>
    <s v="Lvl"/>
    <s v="AllPub"/>
    <s v="Inside"/>
    <s v="Gtl"/>
    <s v="SWISU"/>
    <s v="Norm"/>
    <s v="Norm"/>
    <s v="1Fam"/>
    <x v="3"/>
    <x v="4"/>
    <n v="5"/>
    <n v="193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64"/>
    <n v="1064"/>
    <s v="GasA"/>
    <s v="Ex"/>
    <s v="Y"/>
    <s v="FuseA"/>
    <n v="1166"/>
    <n v="0.78265634880976298"/>
    <x v="0"/>
    <n v="0"/>
    <n v="473"/>
    <n v="1639"/>
    <n v="0"/>
    <n v="0"/>
    <n v="1"/>
    <n v="0"/>
    <n v="3"/>
    <n v="1"/>
    <s v="TA"/>
    <n v="6"/>
    <s v="Maj2"/>
    <n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n v="3"/>
    <n v="2008"/>
    <s v="WD"/>
    <s v="Normal"/>
    <n v="115000"/>
    <m/>
  </r>
  <r>
    <x v="1243"/>
    <n v="30"/>
    <s v="RM"/>
    <n v="56"/>
    <n v="8960"/>
    <s v="Pave"/>
    <s v="Grvl"/>
    <s v="Reg"/>
    <s v="Lvl"/>
    <s v="AllPub"/>
    <s v="Inside"/>
    <s v="Gtl"/>
    <s v="OldTown"/>
    <s v="Artery"/>
    <s v="Norm"/>
    <s v="1Fam"/>
    <x v="1"/>
    <x v="6"/>
    <n v="6"/>
    <n v="1927"/>
    <n v="1950"/>
    <s v="Gable"/>
    <s v="CompShg"/>
    <s v="WdShing"/>
    <s v="Wd Shng"/>
    <s v="None"/>
    <n v="0"/>
    <s v="TA"/>
    <s v="TA"/>
    <s v="CBlock"/>
    <s v="TA"/>
    <s v="TA"/>
    <s v="No"/>
    <s v="Unf"/>
    <n v="0"/>
    <s v="Unf"/>
    <n v="0"/>
    <n v="1008"/>
    <n v="1008"/>
    <s v="GasA"/>
    <s v="Gd"/>
    <s v="Y"/>
    <s v="FuseA"/>
    <n v="1028"/>
    <n v="0.94120132750580821"/>
    <x v="1"/>
    <n v="0"/>
    <n v="0"/>
    <n v="1028"/>
    <n v="0"/>
    <n v="0"/>
    <n v="1"/>
    <n v="0"/>
    <n v="2"/>
    <n v="1"/>
    <s v="TA"/>
    <n v="5"/>
    <s v="Typ"/>
    <n v="1"/>
    <s v="Gd"/>
    <s v="Detchd"/>
    <n v="1927"/>
    <s v="Unf"/>
    <n v="2"/>
    <n v="360"/>
    <s v="TA"/>
    <s v="TA"/>
    <s v="Y"/>
    <n v="0"/>
    <n v="0"/>
    <n v="130"/>
    <n v="0"/>
    <n v="0"/>
    <n v="0"/>
    <s v="NA"/>
    <s v="NA"/>
    <s v="NA"/>
    <n v="0"/>
    <n v="3"/>
    <n v="2010"/>
    <s v="WD"/>
    <s v="Normal"/>
    <n v="115000"/>
    <m/>
  </r>
  <r>
    <x v="1244"/>
    <n v="160"/>
    <s v="RM"/>
    <s v="NA"/>
    <n v="2665"/>
    <s v="Pave"/>
    <s v="NA"/>
    <s v="Reg"/>
    <s v="Lvl"/>
    <s v="AllPub"/>
    <s v="Inside"/>
    <s v="Gtl"/>
    <s v="MeadowV"/>
    <s v="Norm"/>
    <s v="Norm"/>
    <s v="TwnhsE"/>
    <x v="0"/>
    <x v="6"/>
    <n v="6"/>
    <n v="1976"/>
    <n v="1976"/>
    <s v="Gable"/>
    <s v="CompShg"/>
    <s v="CemntBd"/>
    <s v="CmentBd"/>
    <s v="None"/>
    <n v="0"/>
    <s v="TA"/>
    <s v="TA"/>
    <s v="PConc"/>
    <s v="Gd"/>
    <s v="TA"/>
    <s v="Mn"/>
    <s v="Unf"/>
    <n v="0"/>
    <s v="Unf"/>
    <n v="0"/>
    <n v="264"/>
    <n v="264"/>
    <s v="GasA"/>
    <s v="TA"/>
    <s v="Y"/>
    <s v="SBrkr"/>
    <n v="616"/>
    <n v="0.88374023336771601"/>
    <x v="1"/>
    <n v="688"/>
    <n v="0"/>
    <n v="1304"/>
    <n v="0"/>
    <n v="0"/>
    <n v="1"/>
    <n v="1"/>
    <n v="3"/>
    <n v="1"/>
    <s v="TA"/>
    <n v="4"/>
    <s v="Typ"/>
    <n v="1"/>
    <s v="Gd"/>
    <s v="BuiltIn"/>
    <n v="1976"/>
    <s v="Fin"/>
    <n v="1"/>
    <n v="336"/>
    <s v="TA"/>
    <s v="TA"/>
    <s v="Y"/>
    <n v="141"/>
    <n v="24"/>
    <n v="0"/>
    <n v="0"/>
    <n v="0"/>
    <n v="0"/>
    <s v="NA"/>
    <s v="NA"/>
    <s v="NA"/>
    <n v="0"/>
    <n v="6"/>
    <n v="2008"/>
    <s v="WD"/>
    <s v="Normal"/>
    <n v="115000"/>
    <m/>
  </r>
  <r>
    <x v="1245"/>
    <n v="20"/>
    <s v="RL"/>
    <n v="100"/>
    <n v="21750"/>
    <s v="Pave"/>
    <s v="NA"/>
    <s v="Reg"/>
    <s v="Lvl"/>
    <s v="AllPub"/>
    <s v="Inside"/>
    <s v="Gtl"/>
    <s v="Mitchel"/>
    <s v="Norm"/>
    <s v="Norm"/>
    <s v="1Fam"/>
    <x v="1"/>
    <x v="6"/>
    <n v="4"/>
    <n v="1960"/>
    <n v="2006"/>
    <s v="Hip"/>
    <s v="CompShg"/>
    <s v="HdBoard"/>
    <s v="HdBoard"/>
    <s v="BrkFace"/>
    <n v="75"/>
    <s v="TA"/>
    <s v="Fa"/>
    <s v="Slab"/>
    <s v="NA"/>
    <s v="NA"/>
    <s v="NA"/>
    <s v="NA"/>
    <n v="0"/>
    <s v="NA"/>
    <n v="0"/>
    <n v="0"/>
    <n v="0"/>
    <s v="GasA"/>
    <s v="TA"/>
    <s v="Y"/>
    <s v="SBrkr"/>
    <n v="1771"/>
    <n v="0.95497120197811469"/>
    <x v="0"/>
    <n v="0"/>
    <n v="0"/>
    <n v="1771"/>
    <n v="0"/>
    <n v="0"/>
    <n v="1"/>
    <n v="0"/>
    <n v="3"/>
    <n v="1"/>
    <s v="TA"/>
    <n v="9"/>
    <s v="Min1"/>
    <n v="1"/>
    <s v="TA"/>
    <s v="Attchd"/>
    <n v="1960"/>
    <s v="Unf"/>
    <n v="2"/>
    <n v="336"/>
    <s v="TA"/>
    <s v="TA"/>
    <s v="Y"/>
    <n v="0"/>
    <n v="0"/>
    <n v="0"/>
    <n v="0"/>
    <n v="0"/>
    <n v="0"/>
    <s v="NA"/>
    <s v="GdPrv"/>
    <s v="NA"/>
    <n v="0"/>
    <n v="11"/>
    <n v="2009"/>
    <s v="WD"/>
    <s v="Normal"/>
    <n v="115000"/>
    <m/>
  </r>
  <r>
    <x v="1246"/>
    <n v="20"/>
    <s v="RL"/>
    <n v="60"/>
    <n v="10434"/>
    <s v="Pave"/>
    <s v="NA"/>
    <s v="Reg"/>
    <s v="Lvl"/>
    <s v="AllPub"/>
    <s v="Inside"/>
    <s v="Gtl"/>
    <s v="NAmes"/>
    <s v="Norm"/>
    <s v="Norm"/>
    <s v="1Fam"/>
    <x v="1"/>
    <x v="5"/>
    <n v="5"/>
    <n v="1955"/>
    <n v="1955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005"/>
    <n v="1005"/>
    <s v="GasA"/>
    <s v="TA"/>
    <s v="Y"/>
    <s v="SBrkr"/>
    <n v="1005"/>
    <n v="0.1685230031246463"/>
    <x v="1"/>
    <n v="0"/>
    <n v="0"/>
    <n v="1005"/>
    <n v="0"/>
    <n v="0"/>
    <n v="1"/>
    <n v="0"/>
    <n v="2"/>
    <n v="1"/>
    <s v="Fa"/>
    <n v="5"/>
    <s v="Typ"/>
    <n v="1"/>
    <s v="TA"/>
    <s v="Detchd"/>
    <n v="1977"/>
    <s v="Unf"/>
    <n v="2"/>
    <n v="672"/>
    <s v="Fa"/>
    <s v="Fa"/>
    <s v="Y"/>
    <n v="0"/>
    <n v="0"/>
    <n v="0"/>
    <n v="0"/>
    <n v="0"/>
    <n v="0"/>
    <s v="NA"/>
    <s v="NA"/>
    <s v="NA"/>
    <n v="0"/>
    <n v="11"/>
    <n v="2009"/>
    <s v="WD"/>
    <s v="Normal"/>
    <n v="115000"/>
    <m/>
  </r>
  <r>
    <x v="1247"/>
    <n v="50"/>
    <s v="RM"/>
    <s v="NA"/>
    <n v="3950"/>
    <s v="Pave"/>
    <s v="Grvl"/>
    <s v="Reg"/>
    <s v="Bnk"/>
    <s v="AllPub"/>
    <s v="Inside"/>
    <s v="Gtl"/>
    <s v="OldTown"/>
    <s v="Artery"/>
    <s v="Norm"/>
    <s v="1Fam"/>
    <x v="3"/>
    <x v="4"/>
    <n v="8"/>
    <n v="1926"/>
    <n v="2004"/>
    <s v="Gable"/>
    <s v="CompShg"/>
    <s v="MetalSd"/>
    <s v="MetalSd"/>
    <s v="None"/>
    <n v="0"/>
    <s v="TA"/>
    <s v="TA"/>
    <s v="CBlock"/>
    <s v="TA"/>
    <s v="TA"/>
    <s v="No"/>
    <s v="Rec"/>
    <n v="468"/>
    <s v="Unf"/>
    <n v="0"/>
    <n v="350"/>
    <n v="818"/>
    <s v="GasA"/>
    <s v="TA"/>
    <s v="Y"/>
    <s v="SBrkr"/>
    <n v="818"/>
    <n v="0.64459156305243182"/>
    <x v="1"/>
    <n v="406"/>
    <n v="0"/>
    <n v="1224"/>
    <n v="0"/>
    <n v="0"/>
    <n v="1"/>
    <n v="0"/>
    <n v="3"/>
    <n v="1"/>
    <s v="TA"/>
    <n v="5"/>
    <s v="Typ"/>
    <n v="0"/>
    <s v="NA"/>
    <s v="Detchd"/>
    <n v="1926"/>
    <s v="Unf"/>
    <n v="1"/>
    <n v="210"/>
    <s v="TA"/>
    <s v="TA"/>
    <s v="N"/>
    <n v="0"/>
    <n v="0"/>
    <n v="116"/>
    <n v="0"/>
    <n v="0"/>
    <n v="0"/>
    <s v="NA"/>
    <s v="NA"/>
    <s v="NA"/>
    <n v="0"/>
    <n v="12"/>
    <n v="2009"/>
    <s v="WD"/>
    <s v="Normal"/>
    <n v="115000"/>
    <m/>
  </r>
  <r>
    <x v="1248"/>
    <n v="20"/>
    <s v="RL"/>
    <n v="66"/>
    <n v="7800"/>
    <s v="Pave"/>
    <s v="NA"/>
    <s v="IR1"/>
    <s v="Lvl"/>
    <s v="AllPub"/>
    <s v="Inside"/>
    <s v="Gtl"/>
    <s v="NAmes"/>
    <s v="Norm"/>
    <s v="Norm"/>
    <s v="1Fam"/>
    <x v="1"/>
    <x v="6"/>
    <n v="5"/>
    <n v="1964"/>
    <n v="1964"/>
    <s v="Gable"/>
    <s v="CompShg"/>
    <s v="Wd Sdng"/>
    <s v="Wd Sdng"/>
    <s v="None"/>
    <n v="0"/>
    <s v="TA"/>
    <s v="TA"/>
    <s v="CBlock"/>
    <s v="TA"/>
    <s v="TA"/>
    <s v="No"/>
    <s v="Rec"/>
    <n v="312"/>
    <s v="LwQ"/>
    <n v="600"/>
    <n v="0"/>
    <n v="912"/>
    <s v="GasA"/>
    <s v="TA"/>
    <s v="Y"/>
    <s v="SBrkr"/>
    <n v="912"/>
    <n v="0.40009920752064398"/>
    <x v="1"/>
    <n v="0"/>
    <n v="0"/>
    <n v="912"/>
    <n v="0"/>
    <n v="0"/>
    <n v="1"/>
    <n v="0"/>
    <n v="2"/>
    <n v="1"/>
    <s v="TA"/>
    <n v="5"/>
    <s v="Typ"/>
    <n v="0"/>
    <s v="NA"/>
    <s v="Attchd"/>
    <n v="1964"/>
    <s v="Unf"/>
    <n v="1"/>
    <n v="288"/>
    <s v="TA"/>
    <s v="TA"/>
    <s v="Y"/>
    <n v="0"/>
    <n v="0"/>
    <n v="0"/>
    <n v="0"/>
    <n v="0"/>
    <n v="0"/>
    <s v="NA"/>
    <s v="NA"/>
    <s v="NA"/>
    <n v="0"/>
    <n v="11"/>
    <n v="2006"/>
    <s v="WD"/>
    <s v="Abnorml"/>
    <n v="115000"/>
    <m/>
  </r>
  <r>
    <x v="1249"/>
    <n v="20"/>
    <s v="RL"/>
    <n v="60"/>
    <n v="8172"/>
    <s v="Pave"/>
    <s v="NA"/>
    <s v="Reg"/>
    <s v="Lvl"/>
    <s v="AllPub"/>
    <s v="Inside"/>
    <s v="Gtl"/>
    <s v="Edwards"/>
    <s v="Norm"/>
    <s v="Norm"/>
    <s v="1Fam"/>
    <x v="1"/>
    <x v="6"/>
    <n v="7"/>
    <n v="1955"/>
    <n v="1990"/>
    <s v="Hip"/>
    <s v="CompShg"/>
    <s v="WdShing"/>
    <s v="Plywood"/>
    <s v="None"/>
    <n v="0"/>
    <s v="TA"/>
    <s v="TA"/>
    <s v="CBlock"/>
    <s v="TA"/>
    <s v="TA"/>
    <s v="No"/>
    <s v="Rec"/>
    <n v="167"/>
    <s v="Unf"/>
    <n v="0"/>
    <n v="697"/>
    <n v="864"/>
    <s v="GasA"/>
    <s v="TA"/>
    <s v="Y"/>
    <s v="SBrkr"/>
    <n v="864"/>
    <n v="0.48684945525068579"/>
    <x v="1"/>
    <n v="0"/>
    <n v="0"/>
    <n v="864"/>
    <n v="1"/>
    <n v="0"/>
    <n v="1"/>
    <n v="0"/>
    <n v="2"/>
    <n v="1"/>
    <s v="TA"/>
    <n v="5"/>
    <s v="Typ"/>
    <n v="0"/>
    <s v="NA"/>
    <s v="Detchd"/>
    <n v="1957"/>
    <s v="Unf"/>
    <n v="2"/>
    <n v="572"/>
    <s v="TA"/>
    <s v="TA"/>
    <s v="N"/>
    <n v="0"/>
    <n v="0"/>
    <n v="0"/>
    <n v="0"/>
    <n v="0"/>
    <n v="0"/>
    <s v="NA"/>
    <s v="NA"/>
    <s v="NA"/>
    <n v="0"/>
    <n v="4"/>
    <n v="2006"/>
    <s v="WD"/>
    <s v="Normal"/>
    <n v="115000"/>
    <m/>
  </r>
  <r>
    <x v="1250"/>
    <n v="70"/>
    <s v="RM"/>
    <n v="60"/>
    <n v="3600"/>
    <s v="Pave"/>
    <s v="Grvl"/>
    <s v="Reg"/>
    <s v="Lvl"/>
    <s v="AllPub"/>
    <s v="Inside"/>
    <s v="Gtl"/>
    <s v="OldTown"/>
    <s v="Norm"/>
    <s v="Norm"/>
    <s v="1Fam"/>
    <x v="0"/>
    <x v="4"/>
    <n v="7"/>
    <n v="1910"/>
    <n v="1993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684"/>
    <n v="684"/>
    <s v="GasA"/>
    <s v="Ex"/>
    <s v="N"/>
    <s v="FuseA"/>
    <n v="684"/>
    <n v="0.30625419488561967"/>
    <x v="1"/>
    <n v="684"/>
    <n v="0"/>
    <n v="1368"/>
    <n v="0"/>
    <n v="0"/>
    <n v="1"/>
    <n v="0"/>
    <n v="3"/>
    <n v="1"/>
    <s v="TA"/>
    <n v="7"/>
    <s v="Typ"/>
    <n v="0"/>
    <s v="NA"/>
    <s v="Detchd"/>
    <n v="1930"/>
    <s v="Unf"/>
    <n v="1"/>
    <n v="216"/>
    <s v="TA"/>
    <s v="Fa"/>
    <s v="N"/>
    <n v="0"/>
    <n v="158"/>
    <n v="0"/>
    <n v="0"/>
    <n v="0"/>
    <n v="0"/>
    <s v="NA"/>
    <s v="NA"/>
    <s v="NA"/>
    <n v="0"/>
    <n v="10"/>
    <n v="2006"/>
    <s v="WD"/>
    <s v="Normal"/>
    <n v="114504"/>
    <m/>
  </r>
  <r>
    <x v="1251"/>
    <n v="50"/>
    <s v="RM"/>
    <n v="52"/>
    <n v="6240"/>
    <s v="Pave"/>
    <s v="NA"/>
    <s v="Reg"/>
    <s v="Lvl"/>
    <s v="AllPub"/>
    <s v="Inside"/>
    <s v="Gtl"/>
    <s v="BrkSide"/>
    <s v="Norm"/>
    <s v="Norm"/>
    <s v="1Fam"/>
    <x v="3"/>
    <x v="4"/>
    <n v="6"/>
    <n v="1934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816"/>
    <n v="816"/>
    <s v="GasA"/>
    <s v="TA"/>
    <s v="Y"/>
    <s v="SBrkr"/>
    <n v="816"/>
    <n v="0.30563369339682256"/>
    <x v="1"/>
    <n v="0"/>
    <n v="360"/>
    <n v="1176"/>
    <n v="0"/>
    <n v="0"/>
    <n v="1"/>
    <n v="0"/>
    <n v="3"/>
    <n v="1"/>
    <s v="TA"/>
    <n v="6"/>
    <s v="Typ"/>
    <n v="1"/>
    <s v="Gd"/>
    <s v="Detchd"/>
    <n v="1985"/>
    <s v="Unf"/>
    <n v="2"/>
    <n v="528"/>
    <s v="TA"/>
    <s v="TA"/>
    <s v="Y"/>
    <n v="112"/>
    <n v="0"/>
    <n v="0"/>
    <n v="0"/>
    <n v="0"/>
    <n v="0"/>
    <s v="NA"/>
    <s v="MnPrv"/>
    <s v="Shed"/>
    <n v="400"/>
    <n v="9"/>
    <n v="2006"/>
    <s v="WD"/>
    <s v="Normal"/>
    <n v="114500"/>
    <m/>
  </r>
  <r>
    <x v="1252"/>
    <n v="20"/>
    <s v="RL"/>
    <n v="70"/>
    <n v="10150"/>
    <s v="Pave"/>
    <s v="NA"/>
    <s v="Reg"/>
    <s v="Lvl"/>
    <s v="AllPub"/>
    <s v="Inside"/>
    <s v="Gtl"/>
    <s v="NAmes"/>
    <s v="Feedr"/>
    <s v="Norm"/>
    <s v="1Fam"/>
    <x v="1"/>
    <x v="6"/>
    <n v="5"/>
    <n v="1958"/>
    <n v="1958"/>
    <s v="Gable"/>
    <s v="CompShg"/>
    <s v="Wd Sdng"/>
    <s v="Wd Sdng"/>
    <s v="None"/>
    <n v="1"/>
    <s v="TA"/>
    <s v="TA"/>
    <s v="CBlock"/>
    <s v="TA"/>
    <s v="TA"/>
    <s v="No"/>
    <s v="Rec"/>
    <n v="456"/>
    <s v="Unf"/>
    <n v="0"/>
    <n v="456"/>
    <n v="912"/>
    <s v="GasA"/>
    <s v="Ex"/>
    <s v="Y"/>
    <s v="FuseA"/>
    <n v="912"/>
    <n v="0.22507326021612117"/>
    <x v="1"/>
    <n v="0"/>
    <n v="0"/>
    <n v="912"/>
    <n v="0"/>
    <n v="0"/>
    <n v="1"/>
    <n v="0"/>
    <n v="2"/>
    <n v="1"/>
    <s v="TA"/>
    <n v="5"/>
    <s v="Typ"/>
    <n v="0"/>
    <s v="NA"/>
    <s v="Attchd"/>
    <n v="1958"/>
    <s v="RFn"/>
    <n v="1"/>
    <n v="275"/>
    <s v="TA"/>
    <s v="TA"/>
    <s v="Y"/>
    <n v="0"/>
    <n v="0"/>
    <n v="0"/>
    <n v="0"/>
    <n v="0"/>
    <n v="0"/>
    <s v="NA"/>
    <s v="NA"/>
    <s v="NA"/>
    <n v="0"/>
    <n v="7"/>
    <n v="2007"/>
    <s v="COD"/>
    <s v="Normal"/>
    <n v="114500"/>
    <m/>
  </r>
  <r>
    <x v="1253"/>
    <n v="190"/>
    <s v="RM"/>
    <n v="33"/>
    <n v="4456"/>
    <s v="Pave"/>
    <s v="NA"/>
    <s v="Reg"/>
    <s v="Lvl"/>
    <s v="AllPub"/>
    <s v="Inside"/>
    <s v="Gtl"/>
    <s v="OldTown"/>
    <s v="Norm"/>
    <s v="Norm"/>
    <s v="2fmCon"/>
    <x v="0"/>
    <x v="5"/>
    <n v="5"/>
    <n v="1920"/>
    <n v="200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36"/>
    <n v="736"/>
    <s v="GasA"/>
    <s v="Gd"/>
    <s v="Y"/>
    <s v="SBrkr"/>
    <n v="736"/>
    <n v="0.90336024966881967"/>
    <x v="1"/>
    <n v="716"/>
    <n v="0"/>
    <n v="1452"/>
    <n v="0"/>
    <n v="0"/>
    <n v="2"/>
    <n v="0"/>
    <n v="2"/>
    <n v="3"/>
    <s v="TA"/>
    <n v="8"/>
    <s v="Typ"/>
    <n v="0"/>
    <s v="NA"/>
    <s v="NA"/>
    <s v="NA"/>
    <s v="NA"/>
    <n v="0"/>
    <n v="0"/>
    <s v="NA"/>
    <s v="NA"/>
    <s v="N"/>
    <n v="0"/>
    <n v="0"/>
    <n v="102"/>
    <n v="0"/>
    <n v="0"/>
    <n v="0"/>
    <s v="NA"/>
    <s v="NA"/>
    <s v="NA"/>
    <n v="0"/>
    <n v="6"/>
    <n v="2009"/>
    <s v="New"/>
    <s v="Partial"/>
    <n v="113000"/>
    <m/>
  </r>
  <r>
    <x v="1254"/>
    <n v="50"/>
    <s v="RL"/>
    <n v="52"/>
    <n v="8741"/>
    <s v="Pave"/>
    <s v="NA"/>
    <s v="Reg"/>
    <s v="Lvl"/>
    <s v="AllPub"/>
    <s v="Inside"/>
    <s v="Gtl"/>
    <s v="Edwards"/>
    <s v="Norm"/>
    <s v="Norm"/>
    <s v="1Fam"/>
    <x v="3"/>
    <x v="4"/>
    <n v="4"/>
    <n v="1945"/>
    <n v="1950"/>
    <s v="Gable"/>
    <s v="CompShg"/>
    <s v="VinylSd"/>
    <s v="VinylSd"/>
    <s v="None"/>
    <n v="0"/>
    <s v="TA"/>
    <s v="TA"/>
    <s v="CBlock"/>
    <s v="TA"/>
    <s v="Fa"/>
    <s v="No"/>
    <s v="LwQ"/>
    <n v="94"/>
    <s v="Unf"/>
    <n v="0"/>
    <n v="641"/>
    <n v="735"/>
    <s v="GasA"/>
    <s v="TA"/>
    <s v="Y"/>
    <s v="FuseA"/>
    <n v="798"/>
    <n v="0.67875536774793499"/>
    <x v="1"/>
    <n v="689"/>
    <n v="0"/>
    <n v="1487"/>
    <n v="0"/>
    <n v="0"/>
    <n v="1"/>
    <n v="1"/>
    <n v="3"/>
    <n v="1"/>
    <s v="TA"/>
    <n v="7"/>
    <s v="Typ"/>
    <n v="1"/>
    <s v="Gd"/>
    <s v="Detchd"/>
    <n v="1949"/>
    <s v="Unf"/>
    <n v="1"/>
    <n v="220"/>
    <s v="TA"/>
    <s v="TA"/>
    <s v="Y"/>
    <n v="0"/>
    <n v="140"/>
    <n v="0"/>
    <n v="0"/>
    <n v="0"/>
    <n v="0"/>
    <s v="NA"/>
    <s v="MnPrv"/>
    <s v="NA"/>
    <n v="0"/>
    <n v="4"/>
    <n v="2010"/>
    <s v="WD"/>
    <s v="Normal"/>
    <n v="113000"/>
    <m/>
  </r>
  <r>
    <x v="1255"/>
    <n v="20"/>
    <s v="RL"/>
    <n v="100"/>
    <n v="21750"/>
    <s v="Pave"/>
    <s v="NA"/>
    <s v="Reg"/>
    <s v="HLS"/>
    <s v="AllPub"/>
    <s v="Inside"/>
    <s v="Mod"/>
    <s v="Mitchel"/>
    <s v="Artery"/>
    <s v="Norm"/>
    <s v="1Fam"/>
    <x v="1"/>
    <x v="6"/>
    <n v="5"/>
    <n v="1954"/>
    <n v="1954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988"/>
    <n v="988"/>
    <s v="GasA"/>
    <s v="Ex"/>
    <s v="Y"/>
    <s v="FuseA"/>
    <n v="988"/>
    <n v="0.6915642614595473"/>
    <x v="1"/>
    <n v="0"/>
    <n v="0"/>
    <n v="988"/>
    <n v="0"/>
    <n v="0"/>
    <n v="1"/>
    <n v="0"/>
    <n v="2"/>
    <n v="1"/>
    <s v="TA"/>
    <n v="4"/>
    <s v="Typ"/>
    <n v="0"/>
    <s v="NA"/>
    <s v="Attchd"/>
    <n v="1954"/>
    <s v="RFn"/>
    <n v="2"/>
    <n v="520"/>
    <s v="TA"/>
    <s v="TA"/>
    <s v="N"/>
    <n v="0"/>
    <n v="0"/>
    <n v="0"/>
    <n v="0"/>
    <n v="0"/>
    <n v="0"/>
    <s v="NA"/>
    <s v="NA"/>
    <s v="NA"/>
    <n v="0"/>
    <n v="2"/>
    <n v="2008"/>
    <s v="WD"/>
    <s v="Normal"/>
    <n v="113000"/>
    <m/>
  </r>
  <r>
    <x v="1256"/>
    <n v="160"/>
    <s v="RM"/>
    <n v="21"/>
    <n v="1890"/>
    <s v="Pave"/>
    <s v="NA"/>
    <s v="Reg"/>
    <s v="Lvl"/>
    <s v="AllPub"/>
    <s v="Inside"/>
    <s v="Gtl"/>
    <s v="BrDale"/>
    <s v="Norm"/>
    <s v="Norm"/>
    <s v="Twnhs"/>
    <x v="0"/>
    <x v="4"/>
    <n v="5"/>
    <n v="1973"/>
    <n v="1973"/>
    <s v="Gable"/>
    <s v="CompShg"/>
    <s v="HdBoard"/>
    <s v="HdBoard"/>
    <s v="BrkFace"/>
    <n v="285"/>
    <s v="TA"/>
    <s v="TA"/>
    <s v="CBlock"/>
    <s v="TA"/>
    <s v="TA"/>
    <s v="No"/>
    <s v="BLQ"/>
    <n v="356"/>
    <s v="Unf"/>
    <n v="0"/>
    <n v="316"/>
    <n v="672"/>
    <s v="GasA"/>
    <s v="TA"/>
    <s v="Y"/>
    <s v="SBrkr"/>
    <n v="672"/>
    <n v="0.68305561329858577"/>
    <x v="1"/>
    <n v="546"/>
    <n v="0"/>
    <n v="1218"/>
    <n v="0"/>
    <n v="0"/>
    <n v="1"/>
    <n v="1"/>
    <n v="3"/>
    <n v="1"/>
    <s v="TA"/>
    <n v="7"/>
    <s v="Typ"/>
    <n v="0"/>
    <s v="NA"/>
    <s v="Detchd"/>
    <n v="1973"/>
    <s v="Unf"/>
    <n v="1"/>
    <n v="264"/>
    <s v="TA"/>
    <s v="TA"/>
    <s v="Y"/>
    <n v="144"/>
    <n v="28"/>
    <n v="0"/>
    <n v="0"/>
    <n v="0"/>
    <n v="0"/>
    <s v="NA"/>
    <s v="NA"/>
    <s v="NA"/>
    <n v="0"/>
    <n v="5"/>
    <n v="2007"/>
    <s v="WD"/>
    <s v="Normal"/>
    <n v="113000"/>
    <m/>
  </r>
  <r>
    <x v="1257"/>
    <n v="45"/>
    <s v="RM"/>
    <n v="58"/>
    <n v="6380"/>
    <s v="Pave"/>
    <s v="NA"/>
    <s v="Reg"/>
    <s v="Lvl"/>
    <s v="AllPub"/>
    <s v="Inside"/>
    <s v="Gtl"/>
    <s v="BrkSide"/>
    <s v="Norm"/>
    <s v="Norm"/>
    <s v="1Fam"/>
    <x v="7"/>
    <x v="6"/>
    <n v="6"/>
    <n v="1922"/>
    <n v="1950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993"/>
    <n v="993"/>
    <s v="GasA"/>
    <s v="TA"/>
    <s v="Y"/>
    <s v="FuseA"/>
    <n v="1048"/>
    <n v="0.2816269424908463"/>
    <x v="1"/>
    <n v="0"/>
    <n v="0"/>
    <n v="1048"/>
    <n v="0"/>
    <n v="0"/>
    <n v="1"/>
    <n v="0"/>
    <n v="2"/>
    <n v="1"/>
    <s v="TA"/>
    <n v="5"/>
    <s v="Typ"/>
    <n v="1"/>
    <s v="Gd"/>
    <s v="Detchd"/>
    <n v="1922"/>
    <s v="Unf"/>
    <n v="1"/>
    <n v="280"/>
    <s v="TA"/>
    <s v="TA"/>
    <s v="Y"/>
    <n v="0"/>
    <n v="0"/>
    <n v="116"/>
    <n v="0"/>
    <n v="0"/>
    <n v="0"/>
    <s v="NA"/>
    <s v="NA"/>
    <s v="NA"/>
    <n v="0"/>
    <n v="8"/>
    <n v="2006"/>
    <s v="WD"/>
    <s v="Normal"/>
    <n v="113000"/>
    <m/>
  </r>
  <r>
    <x v="1258"/>
    <n v="30"/>
    <s v="RL"/>
    <n v="50"/>
    <n v="9340"/>
    <s v="Pave"/>
    <s v="NA"/>
    <s v="Reg"/>
    <s v="Lvl"/>
    <s v="AllPub"/>
    <s v="Inside"/>
    <s v="Gtl"/>
    <s v="Edwards"/>
    <s v="Norm"/>
    <s v="Norm"/>
    <s v="1Fam"/>
    <x v="1"/>
    <x v="5"/>
    <n v="6"/>
    <n v="1941"/>
    <n v="1950"/>
    <s v="Hip"/>
    <s v="CompShg"/>
    <s v="MetalSd"/>
    <s v="MetalSd"/>
    <s v="None"/>
    <n v="0"/>
    <s v="TA"/>
    <s v="TA"/>
    <s v="CBlock"/>
    <s v="TA"/>
    <s v="TA"/>
    <s v="No"/>
    <s v="Rec"/>
    <n v="344"/>
    <s v="Unf"/>
    <n v="0"/>
    <n v="328"/>
    <n v="672"/>
    <s v="GasA"/>
    <s v="TA"/>
    <s v="Y"/>
    <s v="SBrkr"/>
    <n v="672"/>
    <n v="0.97424720978549229"/>
    <x v="1"/>
    <n v="0"/>
    <n v="0"/>
    <n v="672"/>
    <n v="1"/>
    <n v="0"/>
    <n v="1"/>
    <n v="0"/>
    <n v="2"/>
    <n v="1"/>
    <s v="TA"/>
    <n v="4"/>
    <s v="Typ"/>
    <n v="0"/>
    <s v="NA"/>
    <s v="Attchd"/>
    <n v="1941"/>
    <s v="Unf"/>
    <n v="1"/>
    <n v="234"/>
    <s v="TA"/>
    <s v="TA"/>
    <s v="N"/>
    <n v="0"/>
    <n v="113"/>
    <n v="0"/>
    <n v="0"/>
    <n v="0"/>
    <n v="0"/>
    <s v="NA"/>
    <s v="NA"/>
    <s v="NA"/>
    <n v="0"/>
    <n v="8"/>
    <n v="2009"/>
    <s v="WD"/>
    <s v="Normal"/>
    <n v="113000"/>
    <m/>
  </r>
  <r>
    <x v="1259"/>
    <n v="20"/>
    <s v="RM"/>
    <n v="50"/>
    <n v="6000"/>
    <s v="Pave"/>
    <s v="NA"/>
    <s v="Reg"/>
    <s v="Lvl"/>
    <s v="AllPub"/>
    <s v="Inside"/>
    <s v="Gtl"/>
    <s v="OldTown"/>
    <s v="Norm"/>
    <s v="Norm"/>
    <s v="1Fam"/>
    <x v="1"/>
    <x v="6"/>
    <n v="6"/>
    <n v="1957"/>
    <n v="1957"/>
    <s v="Hip"/>
    <s v="CompShg"/>
    <s v="BrkFace"/>
    <s v="BrkFace"/>
    <s v="None"/>
    <n v="0"/>
    <s v="TA"/>
    <s v="TA"/>
    <s v="CBlock"/>
    <s v="TA"/>
    <s v="TA"/>
    <s v="No"/>
    <s v="Rec"/>
    <n v="308"/>
    <s v="Unf"/>
    <n v="0"/>
    <n v="620"/>
    <n v="928"/>
    <s v="GasA"/>
    <s v="Gd"/>
    <s v="Y"/>
    <s v="FuseA"/>
    <n v="928"/>
    <n v="0.19998710722692614"/>
    <x v="1"/>
    <n v="0"/>
    <n v="0"/>
    <n v="928"/>
    <n v="0"/>
    <n v="0"/>
    <n v="1"/>
    <n v="0"/>
    <n v="3"/>
    <n v="1"/>
    <s v="TA"/>
    <n v="5"/>
    <s v="Typ"/>
    <n v="0"/>
    <s v="NA"/>
    <s v="Attchd"/>
    <n v="1957"/>
    <s v="Fin"/>
    <n v="1"/>
    <n v="288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12500"/>
    <m/>
  </r>
  <r>
    <x v="1260"/>
    <n v="20"/>
    <s v="RL"/>
    <n v="70"/>
    <n v="7700"/>
    <s v="Pave"/>
    <s v="NA"/>
    <s v="Reg"/>
    <s v="Lvl"/>
    <s v="AllPub"/>
    <s v="Corner"/>
    <s v="Gtl"/>
    <s v="CollgCr"/>
    <s v="Norm"/>
    <s v="Norm"/>
    <s v="1Fam"/>
    <x v="1"/>
    <x v="6"/>
    <n v="5"/>
    <n v="1972"/>
    <n v="1972"/>
    <s v="Gable"/>
    <s v="CompShg"/>
    <s v="VinylSd"/>
    <s v="VinylSd"/>
    <s v="None"/>
    <n v="0"/>
    <s v="TA"/>
    <s v="TA"/>
    <s v="CBlock"/>
    <s v="TA"/>
    <s v="TA"/>
    <s v="No"/>
    <s v="LwQ"/>
    <n v="138"/>
    <s v="Rec"/>
    <n v="468"/>
    <n v="276"/>
    <n v="882"/>
    <s v="GasA"/>
    <s v="TA"/>
    <s v="Y"/>
    <s v="SBrkr"/>
    <n v="882"/>
    <n v="0.67376113314597996"/>
    <x v="1"/>
    <n v="0"/>
    <n v="0"/>
    <n v="882"/>
    <n v="1"/>
    <n v="0"/>
    <n v="1"/>
    <n v="0"/>
    <n v="3"/>
    <n v="1"/>
    <s v="TA"/>
    <n v="5"/>
    <s v="Typ"/>
    <n v="0"/>
    <s v="NA"/>
    <s v="Detchd"/>
    <n v="1980"/>
    <s v="Unf"/>
    <n v="2"/>
    <n v="461"/>
    <s v="TA"/>
    <s v="TA"/>
    <s v="Y"/>
    <n v="96"/>
    <n v="0"/>
    <n v="0"/>
    <n v="0"/>
    <n v="0"/>
    <n v="0"/>
    <s v="NA"/>
    <s v="MnPrv"/>
    <s v="NA"/>
    <n v="0"/>
    <n v="3"/>
    <n v="2007"/>
    <s v="WD"/>
    <s v="Normal"/>
    <n v="112500"/>
    <m/>
  </r>
  <r>
    <x v="1261"/>
    <n v="50"/>
    <s v="RL"/>
    <n v="50"/>
    <n v="7000"/>
    <s v="Pave"/>
    <s v="NA"/>
    <s v="Reg"/>
    <s v="Lvl"/>
    <s v="AllPub"/>
    <s v="Corner"/>
    <s v="Gtl"/>
    <s v="OldTown"/>
    <s v="Artery"/>
    <s v="Norm"/>
    <s v="1Fam"/>
    <x v="3"/>
    <x v="4"/>
    <n v="6"/>
    <n v="1924"/>
    <n v="1950"/>
    <s v="Gable"/>
    <s v="CompShg"/>
    <s v="MetalSd"/>
    <s v="MetalSd"/>
    <s v="None"/>
    <n v="0"/>
    <s v="TA"/>
    <s v="Gd"/>
    <s v="BrkTil"/>
    <s v="Fa"/>
    <s v="TA"/>
    <s v="No"/>
    <s v="LwQ"/>
    <n v="617"/>
    <s v="Unf"/>
    <n v="0"/>
    <n v="0"/>
    <n v="617"/>
    <s v="GasA"/>
    <s v="Gd"/>
    <s v="Y"/>
    <s v="SBrkr"/>
    <n v="865"/>
    <n v="3.2658921171169197E-4"/>
    <x v="1"/>
    <n v="445"/>
    <n v="0"/>
    <n v="1310"/>
    <n v="0"/>
    <n v="0"/>
    <n v="2"/>
    <n v="0"/>
    <n v="2"/>
    <n v="1"/>
    <s v="TA"/>
    <n v="6"/>
    <s v="Min1"/>
    <n v="0"/>
    <s v="NA"/>
    <s v="Attchd"/>
    <n v="1924"/>
    <s v="Unf"/>
    <n v="1"/>
    <n v="398"/>
    <s v="TA"/>
    <s v="TA"/>
    <s v="Y"/>
    <n v="0"/>
    <n v="0"/>
    <n v="126"/>
    <n v="0"/>
    <n v="0"/>
    <n v="0"/>
    <s v="NA"/>
    <s v="NA"/>
    <s v="NA"/>
    <n v="0"/>
    <n v="5"/>
    <n v="2006"/>
    <s v="COD"/>
    <s v="Normal"/>
    <n v="112000"/>
    <m/>
  </r>
  <r>
    <x v="1262"/>
    <n v="160"/>
    <s v="RM"/>
    <n v="21"/>
    <n v="1680"/>
    <s v="Pave"/>
    <s v="NA"/>
    <s v="Reg"/>
    <s v="Lvl"/>
    <s v="AllPub"/>
    <s v="Inside"/>
    <s v="Gtl"/>
    <s v="BrDale"/>
    <s v="Norm"/>
    <s v="Norm"/>
    <s v="Twnhs"/>
    <x v="0"/>
    <x v="6"/>
    <n v="5"/>
    <n v="1971"/>
    <n v="1971"/>
    <s v="Gable"/>
    <s v="CompShg"/>
    <s v="HdBoard"/>
    <s v="HdBoard"/>
    <s v="BrkFace"/>
    <n v="142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0.14256731277086443"/>
    <x v="1"/>
    <n v="672"/>
    <n v="0"/>
    <n v="1302"/>
    <n v="0"/>
    <n v="0"/>
    <n v="2"/>
    <n v="1"/>
    <n v="3"/>
    <n v="1"/>
    <s v="TA"/>
    <n v="6"/>
    <s v="Typ"/>
    <n v="0"/>
    <s v="NA"/>
    <s v="Detchd"/>
    <n v="1991"/>
    <s v="Unf"/>
    <n v="1"/>
    <n v="280"/>
    <s v="TA"/>
    <s v="TA"/>
    <s v="Y"/>
    <n v="0"/>
    <n v="0"/>
    <n v="0"/>
    <n v="0"/>
    <n v="0"/>
    <n v="0"/>
    <s v="NA"/>
    <s v="NA"/>
    <s v="NA"/>
    <n v="0"/>
    <n v="5"/>
    <n v="2009"/>
    <s v="COD"/>
    <s v="Abnorml"/>
    <n v="112000"/>
    <m/>
  </r>
  <r>
    <x v="1263"/>
    <n v="20"/>
    <s v="RL"/>
    <s v="NA"/>
    <n v="8926"/>
    <s v="Pave"/>
    <s v="NA"/>
    <s v="IR1"/>
    <s v="Lvl"/>
    <s v="AllPub"/>
    <s v="Corner"/>
    <s v="Gtl"/>
    <s v="Edwards"/>
    <s v="Norm"/>
    <s v="Norm"/>
    <s v="1Fam"/>
    <x v="1"/>
    <x v="5"/>
    <n v="3"/>
    <n v="1956"/>
    <n v="1956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672"/>
    <n v="672"/>
    <s v="GasA"/>
    <s v="Ex"/>
    <s v="Y"/>
    <s v="FuseA"/>
    <n v="960"/>
    <n v="0.34847624479259487"/>
    <x v="1"/>
    <n v="0"/>
    <n v="0"/>
    <n v="960"/>
    <n v="0"/>
    <n v="0"/>
    <n v="1"/>
    <n v="0"/>
    <n v="3"/>
    <n v="1"/>
    <s v="TA"/>
    <n v="5"/>
    <s v="Typ"/>
    <n v="0"/>
    <s v="NA"/>
    <s v="Basment"/>
    <n v="1956"/>
    <s v="Unf"/>
    <n v="1"/>
    <n v="288"/>
    <s v="TA"/>
    <s v="TA"/>
    <s v="Y"/>
    <n v="64"/>
    <n v="0"/>
    <n v="0"/>
    <n v="0"/>
    <n v="160"/>
    <n v="0"/>
    <s v="NA"/>
    <s v="MnPrv"/>
    <s v="NA"/>
    <n v="0"/>
    <n v="10"/>
    <n v="2009"/>
    <s v="COD"/>
    <s v="Abnorml"/>
    <n v="112000"/>
    <m/>
  </r>
  <r>
    <x v="1264"/>
    <n v="90"/>
    <s v="RM"/>
    <n v="68"/>
    <n v="8930"/>
    <s v="Pave"/>
    <s v="NA"/>
    <s v="Reg"/>
    <s v="Lvl"/>
    <s v="AllPub"/>
    <s v="Inside"/>
    <s v="Gtl"/>
    <s v="Sawyer"/>
    <s v="RRAe"/>
    <s v="Norm"/>
    <s v="Duplex"/>
    <x v="3"/>
    <x v="4"/>
    <n v="5"/>
    <n v="1978"/>
    <n v="1978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318"/>
    <n v="0.80016115480278349"/>
    <x v="0"/>
    <n v="584"/>
    <n v="0"/>
    <n v="1902"/>
    <n v="0"/>
    <n v="0"/>
    <n v="2"/>
    <n v="0"/>
    <n v="4"/>
    <n v="2"/>
    <s v="TA"/>
    <n v="8"/>
    <s v="Typ"/>
    <n v="0"/>
    <s v="NA"/>
    <s v="Attchd"/>
    <n v="1978"/>
    <s v="Unf"/>
    <n v="2"/>
    <n v="539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12000"/>
    <m/>
  </r>
  <r>
    <x v="1265"/>
    <n v="30"/>
    <s v="RL"/>
    <s v="NA"/>
    <n v="25339"/>
    <s v="Pave"/>
    <s v="NA"/>
    <s v="Reg"/>
    <s v="Lvl"/>
    <s v="AllPub"/>
    <s v="Inside"/>
    <s v="Gtl"/>
    <s v="Sawyer"/>
    <s v="Norm"/>
    <s v="Norm"/>
    <s v="1Fam"/>
    <x v="1"/>
    <x v="6"/>
    <n v="7"/>
    <n v="1918"/>
    <n v="2007"/>
    <s v="Gable"/>
    <s v="CompShg"/>
    <s v="Wd Sdng"/>
    <s v="Wd Sdng"/>
    <s v="None"/>
    <n v="0"/>
    <s v="TA"/>
    <s v="Gd"/>
    <s v="BrkTil"/>
    <s v="TA"/>
    <s v="TA"/>
    <s v="No"/>
    <s v="Unf"/>
    <n v="0"/>
    <s v="Unf"/>
    <n v="0"/>
    <n v="816"/>
    <n v="816"/>
    <s v="GasA"/>
    <s v="Ex"/>
    <s v="Y"/>
    <s v="SBrkr"/>
    <n v="1416"/>
    <n v="0.88884266601945805"/>
    <x v="0"/>
    <n v="0"/>
    <n v="0"/>
    <n v="1416"/>
    <n v="0"/>
    <n v="0"/>
    <n v="2"/>
    <n v="0"/>
    <n v="3"/>
    <n v="1"/>
    <s v="Gd"/>
    <n v="7"/>
    <s v="Typ"/>
    <n v="0"/>
    <s v="NA"/>
    <s v="Attchd"/>
    <n v="2007"/>
    <s v="Unf"/>
    <n v="2"/>
    <n v="576"/>
    <s v="TA"/>
    <s v="TA"/>
    <s v="N"/>
    <n v="0"/>
    <n v="0"/>
    <n v="112"/>
    <n v="0"/>
    <n v="0"/>
    <n v="0"/>
    <s v="NA"/>
    <s v="NA"/>
    <s v="NA"/>
    <n v="0"/>
    <n v="8"/>
    <n v="2007"/>
    <s v="WD"/>
    <s v="Normal"/>
    <n v="112000"/>
    <m/>
  </r>
  <r>
    <x v="1266"/>
    <n v="20"/>
    <s v="RL"/>
    <s v="NA"/>
    <n v="8780"/>
    <s v="Pave"/>
    <s v="NA"/>
    <s v="IR1"/>
    <s v="Lvl"/>
    <s v="AllPub"/>
    <s v="Corner"/>
    <s v="Gtl"/>
    <s v="Mitchel"/>
    <s v="Norm"/>
    <s v="Norm"/>
    <s v="1Fam"/>
    <x v="1"/>
    <x v="6"/>
    <n v="5"/>
    <n v="1985"/>
    <n v="1985"/>
    <s v="Gable"/>
    <s v="CompShg"/>
    <s v="HdBoard"/>
    <s v="Plywood"/>
    <s v="None"/>
    <n v="0"/>
    <s v="TA"/>
    <s v="TA"/>
    <s v="CBlock"/>
    <s v="TA"/>
    <s v="TA"/>
    <s v="No"/>
    <s v="ALQ"/>
    <n v="625"/>
    <s v="Unf"/>
    <n v="0"/>
    <n v="208"/>
    <n v="833"/>
    <s v="GasA"/>
    <s v="Ex"/>
    <s v="Y"/>
    <s v="SBrkr"/>
    <n v="833"/>
    <n v="0.22676712560743373"/>
    <x v="1"/>
    <n v="0"/>
    <n v="0"/>
    <n v="833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3"/>
    <n v="2009"/>
    <s v="WD"/>
    <s v="Normal"/>
    <n v="112000"/>
    <m/>
  </r>
  <r>
    <x v="1267"/>
    <n v="50"/>
    <s v="RL"/>
    <n v="70"/>
    <n v="11767"/>
    <s v="Pave"/>
    <s v="NA"/>
    <s v="Reg"/>
    <s v="Lvl"/>
    <s v="AllPub"/>
    <s v="Inside"/>
    <s v="Gtl"/>
    <s v="Edwards"/>
    <s v="Norm"/>
    <s v="Norm"/>
    <s v="1Fam"/>
    <x v="0"/>
    <x v="5"/>
    <n v="7"/>
    <n v="1910"/>
    <n v="2000"/>
    <s v="Gable"/>
    <s v="CompShg"/>
    <s v="MetalSd"/>
    <s v="HdBoard"/>
    <s v="None"/>
    <n v="0"/>
    <s v="TA"/>
    <s v="TA"/>
    <s v="CBlock"/>
    <s v="Fa"/>
    <s v="TA"/>
    <s v="No"/>
    <s v="Unf"/>
    <n v="0"/>
    <s v="Unf"/>
    <n v="0"/>
    <n v="560"/>
    <n v="560"/>
    <s v="GasA"/>
    <s v="Gd"/>
    <s v="N"/>
    <s v="SBrkr"/>
    <n v="796"/>
    <n v="0.74790161406394728"/>
    <x v="1"/>
    <n v="550"/>
    <n v="0"/>
    <n v="1346"/>
    <n v="0"/>
    <n v="0"/>
    <n v="1"/>
    <n v="1"/>
    <n v="2"/>
    <n v="1"/>
    <s v="TA"/>
    <n v="6"/>
    <s v="Min2"/>
    <n v="0"/>
    <s v="NA"/>
    <s v="Detchd"/>
    <n v="1950"/>
    <s v="Unf"/>
    <n v="1"/>
    <n v="384"/>
    <s v="Fa"/>
    <s v="TA"/>
    <s v="Y"/>
    <n v="168"/>
    <n v="24"/>
    <n v="0"/>
    <n v="0"/>
    <n v="0"/>
    <n v="0"/>
    <s v="NA"/>
    <s v="GdWo"/>
    <s v="NA"/>
    <n v="0"/>
    <n v="5"/>
    <n v="2007"/>
    <s v="WD"/>
    <s v="Normal"/>
    <n v="112000"/>
    <m/>
  </r>
  <r>
    <x v="1268"/>
    <n v="20"/>
    <s v="RL"/>
    <s v="NA"/>
    <n v="12735"/>
    <s v="Pave"/>
    <s v="NA"/>
    <s v="IR1"/>
    <s v="Lvl"/>
    <s v="AllPub"/>
    <s v="FR2"/>
    <s v="Gtl"/>
    <s v="NAmes"/>
    <s v="Norm"/>
    <s v="Norm"/>
    <s v="1Fam"/>
    <x v="1"/>
    <x v="5"/>
    <n v="5"/>
    <n v="1972"/>
    <n v="1972"/>
    <s v="Hip"/>
    <s v="CompShg"/>
    <s v="MetalSd"/>
    <s v="MetalSd"/>
    <s v="None"/>
    <n v="0"/>
    <s v="TA"/>
    <s v="TA"/>
    <s v="CBlock"/>
    <s v="TA"/>
    <s v="TA"/>
    <s v="No"/>
    <s v="BLQ"/>
    <n v="600"/>
    <s v="Unf"/>
    <n v="0"/>
    <n v="264"/>
    <n v="864"/>
    <s v="GasA"/>
    <s v="TA"/>
    <s v="Y"/>
    <s v="SBrkr"/>
    <n v="864"/>
    <n v="0.99816761163572654"/>
    <x v="1"/>
    <n v="0"/>
    <n v="0"/>
    <n v="864"/>
    <n v="0"/>
    <n v="0"/>
    <n v="1"/>
    <n v="0"/>
    <n v="3"/>
    <n v="1"/>
    <s v="TA"/>
    <n v="5"/>
    <s v="Typ"/>
    <n v="0"/>
    <s v="NA"/>
    <s v="Detchd"/>
    <n v="1980"/>
    <s v="Unf"/>
    <n v="2"/>
    <n v="576"/>
    <s v="TA"/>
    <s v="TA"/>
    <s v="Y"/>
    <n v="216"/>
    <n v="0"/>
    <n v="0"/>
    <n v="0"/>
    <n v="0"/>
    <n v="0"/>
    <s v="NA"/>
    <s v="MnWw"/>
    <s v="NA"/>
    <n v="0"/>
    <n v="4"/>
    <n v="2008"/>
    <s v="COD"/>
    <s v="Normal"/>
    <n v="111250"/>
    <m/>
  </r>
  <r>
    <x v="1269"/>
    <n v="20"/>
    <s v="RL"/>
    <n v="75"/>
    <n v="10215"/>
    <s v="Pave"/>
    <s v="NA"/>
    <s v="Reg"/>
    <s v="Bnk"/>
    <s v="AllPub"/>
    <s v="Inside"/>
    <s v="Gtl"/>
    <s v="Edwards"/>
    <s v="Norm"/>
    <s v="Norm"/>
    <s v="1Fam"/>
    <x v="1"/>
    <x v="5"/>
    <n v="5"/>
    <n v="1954"/>
    <n v="1954"/>
    <s v="Hip"/>
    <s v="CompShg"/>
    <s v="Wd Sdng"/>
    <s v="Wd Sdng"/>
    <s v="BrkFace"/>
    <n v="132"/>
    <s v="TA"/>
    <s v="TA"/>
    <s v="PConc"/>
    <s v="TA"/>
    <s v="TA"/>
    <s v="No"/>
    <s v="ALQ"/>
    <n v="492"/>
    <s v="Unf"/>
    <n v="0"/>
    <n v="372"/>
    <n v="864"/>
    <s v="GasA"/>
    <s v="Ex"/>
    <s v="Y"/>
    <s v="SBrkr"/>
    <n v="948"/>
    <n v="0.51151906434368999"/>
    <x v="1"/>
    <n v="0"/>
    <n v="0"/>
    <n v="948"/>
    <n v="0"/>
    <n v="0"/>
    <n v="1"/>
    <n v="0"/>
    <n v="3"/>
    <n v="1"/>
    <s v="TA"/>
    <n v="5"/>
    <s v="Typ"/>
    <n v="0"/>
    <s v="NA"/>
    <s v="Attchd"/>
    <n v="1954"/>
    <s v="Unf"/>
    <n v="1"/>
    <n v="248"/>
    <s v="TA"/>
    <s v="TA"/>
    <s v="Y"/>
    <n v="0"/>
    <n v="0"/>
    <n v="0"/>
    <n v="0"/>
    <n v="0"/>
    <n v="0"/>
    <s v="NA"/>
    <s v="NA"/>
    <s v="NA"/>
    <n v="0"/>
    <n v="2"/>
    <n v="2007"/>
    <s v="WD"/>
    <s v="Normal"/>
    <n v="111000"/>
    <m/>
  </r>
  <r>
    <x v="1270"/>
    <n v="30"/>
    <s v="RM"/>
    <n v="40"/>
    <n v="3880"/>
    <s v="Pave"/>
    <s v="NA"/>
    <s v="Reg"/>
    <s v="Lvl"/>
    <s v="AllPub"/>
    <s v="Inside"/>
    <s v="Gtl"/>
    <s v="OldTown"/>
    <s v="Norm"/>
    <s v="Norm"/>
    <s v="1Fam"/>
    <x v="1"/>
    <x v="6"/>
    <n v="9"/>
    <n v="1945"/>
    <n v="1997"/>
    <s v="Gable"/>
    <s v="CompShg"/>
    <s v="VinylSd"/>
    <s v="VinylSd"/>
    <s v="None"/>
    <n v="0"/>
    <s v="TA"/>
    <s v="Gd"/>
    <s v="CBlock"/>
    <s v="TA"/>
    <s v="TA"/>
    <s v="No"/>
    <s v="ALQ"/>
    <n v="329"/>
    <s v="Unf"/>
    <n v="0"/>
    <n v="357"/>
    <n v="686"/>
    <s v="GasA"/>
    <s v="Gd"/>
    <s v="Y"/>
    <s v="SBrkr"/>
    <n v="866"/>
    <n v="0.15944405712175658"/>
    <x v="1"/>
    <n v="0"/>
    <n v="0"/>
    <n v="866"/>
    <n v="0"/>
    <n v="0"/>
    <n v="1"/>
    <n v="0"/>
    <n v="2"/>
    <n v="1"/>
    <s v="Gd"/>
    <n v="4"/>
    <s v="Typ"/>
    <n v="0"/>
    <s v="NA"/>
    <s v="NA"/>
    <s v="NA"/>
    <s v="NA"/>
    <n v="0"/>
    <n v="0"/>
    <s v="NA"/>
    <s v="NA"/>
    <s v="Y"/>
    <n v="58"/>
    <n v="42"/>
    <n v="0"/>
    <n v="0"/>
    <n v="0"/>
    <n v="0"/>
    <s v="NA"/>
    <s v="NA"/>
    <s v="NA"/>
    <n v="0"/>
    <n v="8"/>
    <n v="2007"/>
    <s v="WD"/>
    <s v="Normal"/>
    <n v="110500"/>
    <m/>
  </r>
  <r>
    <x v="1271"/>
    <n v="30"/>
    <s v="RM"/>
    <n v="50"/>
    <n v="6000"/>
    <s v="Pave"/>
    <s v="NA"/>
    <s v="Reg"/>
    <s v="Lvl"/>
    <s v="AllPub"/>
    <s v="Inside"/>
    <s v="Gtl"/>
    <s v="OldTown"/>
    <s v="Artery"/>
    <s v="Norm"/>
    <s v="1Fam"/>
    <x v="1"/>
    <x v="4"/>
    <n v="6"/>
    <n v="1925"/>
    <n v="1980"/>
    <s v="Gable"/>
    <s v="CompShg"/>
    <s v="MetalSd"/>
    <s v="MetalSd"/>
    <s v="None"/>
    <n v="0"/>
    <s v="TA"/>
    <s v="Gd"/>
    <s v="BrkTil"/>
    <s v="TA"/>
    <s v="TA"/>
    <s v="No"/>
    <s v="BLQ"/>
    <n v="397"/>
    <s v="Unf"/>
    <n v="0"/>
    <n v="706"/>
    <n v="1103"/>
    <s v="GasA"/>
    <s v="Gd"/>
    <s v="Y"/>
    <s v="SBrkr"/>
    <n v="1103"/>
    <n v="0.60481719529542133"/>
    <x v="0"/>
    <n v="0"/>
    <n v="0"/>
    <n v="1103"/>
    <n v="0"/>
    <n v="0"/>
    <n v="1"/>
    <n v="0"/>
    <n v="2"/>
    <n v="1"/>
    <s v="Gd"/>
    <n v="5"/>
    <s v="Typ"/>
    <n v="1"/>
    <s v="Gd"/>
    <s v="Detchd"/>
    <n v="1976"/>
    <s v="Unf"/>
    <n v="2"/>
    <n v="440"/>
    <s v="TA"/>
    <s v="TA"/>
    <s v="Y"/>
    <n v="166"/>
    <n v="120"/>
    <n v="0"/>
    <n v="0"/>
    <n v="0"/>
    <n v="0"/>
    <s v="NA"/>
    <s v="MnPrv"/>
    <s v="NA"/>
    <n v="0"/>
    <n v="7"/>
    <n v="2006"/>
    <s v="WD"/>
    <s v="Normal"/>
    <n v="110500"/>
    <m/>
  </r>
  <r>
    <x v="1272"/>
    <n v="90"/>
    <s v="RM"/>
    <n v="110"/>
    <n v="8472"/>
    <s v="Grvl"/>
    <s v="NA"/>
    <s v="IR2"/>
    <s v="Bnk"/>
    <s v="AllPub"/>
    <s v="Corner"/>
    <s v="Mod"/>
    <s v="IDOTRR"/>
    <s v="RRNn"/>
    <s v="Norm"/>
    <s v="Duplex"/>
    <x v="1"/>
    <x v="6"/>
    <n v="5"/>
    <n v="1963"/>
    <n v="1963"/>
    <s v="Gable"/>
    <s v="CompShg"/>
    <s v="Wd Sdng"/>
    <s v="Wd Sdng"/>
    <s v="None"/>
    <n v="0"/>
    <s v="Fa"/>
    <s v="TA"/>
    <s v="CBlock"/>
    <s v="Gd"/>
    <s v="TA"/>
    <s v="Gd"/>
    <s v="LwQ"/>
    <n v="104"/>
    <s v="GLQ"/>
    <n v="712"/>
    <n v="0"/>
    <n v="816"/>
    <s v="GasA"/>
    <s v="TA"/>
    <s v="N"/>
    <s v="SBrkr"/>
    <n v="816"/>
    <n v="0.61284861757177167"/>
    <x v="1"/>
    <n v="0"/>
    <n v="0"/>
    <n v="816"/>
    <n v="1"/>
    <n v="0"/>
    <n v="1"/>
    <n v="0"/>
    <n v="2"/>
    <n v="1"/>
    <s v="TA"/>
    <n v="5"/>
    <s v="Typ"/>
    <n v="0"/>
    <s v="NA"/>
    <s v="CarPort"/>
    <n v="1963"/>
    <s v="Unf"/>
    <n v="2"/>
    <n v="516"/>
    <s v="TA"/>
    <s v="TA"/>
    <s v="Y"/>
    <n v="106"/>
    <n v="0"/>
    <n v="0"/>
    <n v="0"/>
    <n v="0"/>
    <n v="0"/>
    <s v="NA"/>
    <s v="NA"/>
    <s v="NA"/>
    <n v="0"/>
    <n v="5"/>
    <n v="2010"/>
    <s v="WD"/>
    <s v="Normal"/>
    <n v="110000"/>
    <m/>
  </r>
  <r>
    <x v="1273"/>
    <n v="50"/>
    <s v="RM"/>
    <n v="60"/>
    <n v="10440"/>
    <s v="Pave"/>
    <s v="Grvl"/>
    <s v="Reg"/>
    <s v="Lvl"/>
    <s v="AllPub"/>
    <s v="Corner"/>
    <s v="Gtl"/>
    <s v="OldTown"/>
    <s v="Norm"/>
    <s v="Norm"/>
    <s v="1Fam"/>
    <x v="0"/>
    <x v="6"/>
    <n v="6"/>
    <n v="1910"/>
    <n v="1981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440"/>
    <n v="440"/>
    <s v="GasA"/>
    <s v="Gd"/>
    <s v="Y"/>
    <s v="SBrkr"/>
    <n v="682"/>
    <n v="0.1702771065085058"/>
    <x v="1"/>
    <n v="548"/>
    <n v="0"/>
    <n v="1230"/>
    <n v="0"/>
    <n v="0"/>
    <n v="1"/>
    <n v="1"/>
    <n v="2"/>
    <n v="1"/>
    <s v="TA"/>
    <n v="5"/>
    <s v="Typ"/>
    <n v="0"/>
    <s v="NA"/>
    <s v="Detchd"/>
    <n v="1966"/>
    <s v="Unf"/>
    <n v="2"/>
    <n v="440"/>
    <s v="TA"/>
    <s v="TA"/>
    <s v="Y"/>
    <n v="74"/>
    <n v="0"/>
    <n v="128"/>
    <n v="0"/>
    <n v="0"/>
    <n v="0"/>
    <s v="NA"/>
    <s v="MnPrv"/>
    <s v="NA"/>
    <n v="0"/>
    <n v="5"/>
    <n v="2009"/>
    <s v="WD"/>
    <s v="Normal"/>
    <n v="110000"/>
    <m/>
  </r>
  <r>
    <x v="1274"/>
    <n v="50"/>
    <s v="RM"/>
    <n v="50"/>
    <n v="3500"/>
    <s v="Pave"/>
    <s v="Grvl"/>
    <s v="Reg"/>
    <s v="Lvl"/>
    <s v="AllPub"/>
    <s v="Inside"/>
    <s v="Gtl"/>
    <s v="OldTown"/>
    <s v="Norm"/>
    <s v="Norm"/>
    <s v="1Fam"/>
    <x v="3"/>
    <x v="6"/>
    <n v="7"/>
    <n v="1947"/>
    <n v="1950"/>
    <s v="Gable"/>
    <s v="CompShg"/>
    <s v="AsbShng"/>
    <s v="AsbShng"/>
    <s v="None"/>
    <n v="0"/>
    <s v="TA"/>
    <s v="TA"/>
    <s v="CBlock"/>
    <s v="TA"/>
    <s v="TA"/>
    <s v="No"/>
    <s v="LwQ"/>
    <n v="312"/>
    <s v="Unf"/>
    <n v="0"/>
    <n v="408"/>
    <n v="720"/>
    <s v="GasA"/>
    <s v="TA"/>
    <s v="Y"/>
    <s v="SBrkr"/>
    <n v="720"/>
    <n v="0.8241413039675326"/>
    <x v="1"/>
    <n v="564"/>
    <n v="0"/>
    <n v="1284"/>
    <n v="0"/>
    <n v="0"/>
    <n v="1"/>
    <n v="1"/>
    <n v="2"/>
    <n v="1"/>
    <s v="TA"/>
    <n v="5"/>
    <s v="Typ"/>
    <n v="0"/>
    <s v="NA"/>
    <s v="Detchd"/>
    <n v="1948"/>
    <s v="Unf"/>
    <n v="1"/>
    <n v="240"/>
    <s v="TA"/>
    <s v="TA"/>
    <s v="Y"/>
    <n v="0"/>
    <n v="35"/>
    <n v="0"/>
    <n v="0"/>
    <n v="0"/>
    <n v="0"/>
    <s v="NA"/>
    <s v="MnWw"/>
    <s v="NA"/>
    <n v="0"/>
    <n v="4"/>
    <n v="2009"/>
    <s v="WD"/>
    <s v="Normal"/>
    <n v="110000"/>
    <m/>
  </r>
  <r>
    <x v="1275"/>
    <n v="50"/>
    <s v="RL"/>
    <n v="67"/>
    <n v="12354"/>
    <s v="Pave"/>
    <s v="Grvl"/>
    <s v="Reg"/>
    <s v="Lvl"/>
    <s v="AllPub"/>
    <s v="Corner"/>
    <s v="Gtl"/>
    <s v="Edwards"/>
    <s v="Norm"/>
    <s v="Norm"/>
    <s v="1Fam"/>
    <x v="3"/>
    <x v="4"/>
    <n v="8"/>
    <n v="1920"/>
    <n v="2000"/>
    <s v="Gable"/>
    <s v="CompShg"/>
    <s v="Wd Sdng"/>
    <s v="Wd Sdng"/>
    <s v="None"/>
    <n v="0"/>
    <s v="TA"/>
    <s v="TA"/>
    <s v="BrkTil"/>
    <s v="TA"/>
    <s v="Fa"/>
    <s v="Mn"/>
    <s v="Unf"/>
    <n v="0"/>
    <s v="Unf"/>
    <n v="0"/>
    <n v="684"/>
    <n v="684"/>
    <s v="GasA"/>
    <s v="Gd"/>
    <s v="Y"/>
    <s v="SBrkr"/>
    <n v="684"/>
    <n v="0.54851285932539007"/>
    <x v="1"/>
    <n v="512"/>
    <n v="0"/>
    <n v="1196"/>
    <n v="0"/>
    <n v="0"/>
    <n v="1"/>
    <n v="0"/>
    <n v="3"/>
    <n v="1"/>
    <s v="Gd"/>
    <n v="7"/>
    <s v="Typ"/>
    <n v="0"/>
    <s v="NA"/>
    <s v="Detchd"/>
    <n v="2005"/>
    <s v="Unf"/>
    <n v="2"/>
    <n v="528"/>
    <s v="TA"/>
    <s v="TA"/>
    <s v="Y"/>
    <n v="0"/>
    <n v="46"/>
    <n v="0"/>
    <n v="0"/>
    <n v="0"/>
    <n v="0"/>
    <s v="NA"/>
    <s v="GdPrv"/>
    <s v="Shed"/>
    <n v="800"/>
    <n v="8"/>
    <n v="2009"/>
    <s v="ConLI"/>
    <s v="Normal"/>
    <n v="110000"/>
    <m/>
  </r>
  <r>
    <x v="1276"/>
    <n v="30"/>
    <s v="RM"/>
    <n v="70"/>
    <n v="5684"/>
    <s v="Pave"/>
    <s v="NA"/>
    <s v="Reg"/>
    <s v="Lvl"/>
    <s v="AllPub"/>
    <s v="Inside"/>
    <s v="Gtl"/>
    <s v="OldTown"/>
    <s v="Norm"/>
    <s v="Norm"/>
    <s v="1Fam"/>
    <x v="1"/>
    <x v="4"/>
    <n v="8"/>
    <n v="1930"/>
    <n v="2005"/>
    <s v="Hip"/>
    <s v="CompShg"/>
    <s v="Wd Sdng"/>
    <s v="Wd Sdng"/>
    <s v="None"/>
    <n v="0"/>
    <s v="TA"/>
    <s v="TA"/>
    <s v="BrkTil"/>
    <s v="TA"/>
    <s v="TA"/>
    <s v="No"/>
    <s v="Unf"/>
    <n v="0"/>
    <s v="Unf"/>
    <n v="0"/>
    <n v="813"/>
    <n v="813"/>
    <s v="GasA"/>
    <s v="Ex"/>
    <s v="Y"/>
    <s v="FuseA"/>
    <n v="813"/>
    <n v="1.1894086870370302E-2"/>
    <x v="1"/>
    <n v="0"/>
    <n v="0"/>
    <n v="813"/>
    <n v="0"/>
    <n v="0"/>
    <n v="1"/>
    <n v="0"/>
    <n v="2"/>
    <n v="1"/>
    <s v="Gd"/>
    <n v="5"/>
    <s v="Typ"/>
    <n v="0"/>
    <s v="NA"/>
    <s v="Detchd"/>
    <n v="1932"/>
    <s v="Unf"/>
    <n v="1"/>
    <n v="270"/>
    <s v="Fa"/>
    <s v="Fa"/>
    <s v="N"/>
    <n v="0"/>
    <n v="113"/>
    <n v="0"/>
    <n v="0"/>
    <n v="0"/>
    <n v="0"/>
    <s v="NA"/>
    <s v="NA"/>
    <s v="NA"/>
    <n v="0"/>
    <n v="6"/>
    <n v="2006"/>
    <s v="WD"/>
    <s v="Normal"/>
    <n v="110000"/>
    <m/>
  </r>
  <r>
    <x v="1277"/>
    <n v="50"/>
    <s v="RL"/>
    <s v="NA"/>
    <n v="7015"/>
    <s v="Pave"/>
    <s v="NA"/>
    <s v="IR1"/>
    <s v="Bnk"/>
    <s v="AllPub"/>
    <s v="Corner"/>
    <s v="Gtl"/>
    <s v="BrkSide"/>
    <s v="Norm"/>
    <s v="Norm"/>
    <s v="1Fam"/>
    <x v="3"/>
    <x v="6"/>
    <n v="4"/>
    <n v="1950"/>
    <n v="1950"/>
    <s v="Gable"/>
    <s v="CompShg"/>
    <s v="MetalSd"/>
    <s v="MetalSd"/>
    <s v="BrkCmn"/>
    <n v="161"/>
    <s v="TA"/>
    <s v="TA"/>
    <s v="CBlock"/>
    <s v="TA"/>
    <s v="TA"/>
    <s v="No"/>
    <s v="LwQ"/>
    <n v="185"/>
    <s v="Unf"/>
    <n v="0"/>
    <n v="524"/>
    <n v="709"/>
    <s v="GasA"/>
    <s v="TA"/>
    <s v="Y"/>
    <s v="SBrkr"/>
    <n v="979"/>
    <n v="0.28783850968023639"/>
    <x v="1"/>
    <n v="224"/>
    <n v="0"/>
    <n v="1203"/>
    <n v="1"/>
    <n v="0"/>
    <n v="1"/>
    <n v="0"/>
    <n v="3"/>
    <n v="1"/>
    <s v="Gd"/>
    <n v="5"/>
    <s v="Typ"/>
    <n v="1"/>
    <s v="TA"/>
    <s v="Detchd"/>
    <n v="1950"/>
    <s v="Unf"/>
    <n v="1"/>
    <n v="352"/>
    <s v="TA"/>
    <s v="TA"/>
    <s v="Y"/>
    <n v="0"/>
    <n v="0"/>
    <n v="248"/>
    <n v="0"/>
    <n v="0"/>
    <n v="0"/>
    <s v="NA"/>
    <s v="NA"/>
    <s v="NA"/>
    <n v="0"/>
    <n v="7"/>
    <n v="2009"/>
    <s v="WD"/>
    <s v="Normal"/>
    <n v="110000"/>
    <m/>
  </r>
  <r>
    <x v="1278"/>
    <n v="20"/>
    <s v="RL"/>
    <n v="88"/>
    <n v="7990"/>
    <s v="Pave"/>
    <s v="NA"/>
    <s v="IR1"/>
    <s v="Lvl"/>
    <s v="AllPub"/>
    <s v="Inside"/>
    <s v="Gtl"/>
    <s v="CollgCr"/>
    <s v="Norm"/>
    <s v="Norm"/>
    <s v="1Fam"/>
    <x v="1"/>
    <x v="6"/>
    <n v="6"/>
    <n v="1975"/>
    <n v="1975"/>
    <s v="Hip"/>
    <s v="CompShg"/>
    <s v="HdBoard"/>
    <s v="HdBoard"/>
    <s v="None"/>
    <n v="0"/>
    <s v="TA"/>
    <s v="TA"/>
    <s v="CBlock"/>
    <s v="Gd"/>
    <s v="TA"/>
    <s v="No"/>
    <s v="Unf"/>
    <n v="0"/>
    <s v="Unf"/>
    <n v="0"/>
    <n v="924"/>
    <n v="924"/>
    <s v="GasA"/>
    <s v="TA"/>
    <s v="Y"/>
    <s v="SBrkr"/>
    <n v="924"/>
    <n v="0.55145934612723846"/>
    <x v="1"/>
    <n v="0"/>
    <n v="0"/>
    <n v="924"/>
    <n v="0"/>
    <n v="0"/>
    <n v="1"/>
    <n v="0"/>
    <n v="3"/>
    <n v="1"/>
    <s v="TA"/>
    <n v="5"/>
    <s v="Typ"/>
    <n v="0"/>
    <s v="NA"/>
    <s v="Detchd"/>
    <n v="1981"/>
    <s v="Unf"/>
    <n v="1"/>
    <n v="280"/>
    <s v="TA"/>
    <s v="TA"/>
    <s v="Y"/>
    <n v="0"/>
    <n v="0"/>
    <n v="0"/>
    <n v="0"/>
    <n v="0"/>
    <n v="0"/>
    <s v="NA"/>
    <s v="MnPrv"/>
    <s v="NA"/>
    <n v="0"/>
    <n v="4"/>
    <n v="2008"/>
    <s v="WD"/>
    <s v="Normal"/>
    <n v="110000"/>
    <m/>
  </r>
  <r>
    <x v="1279"/>
    <n v="20"/>
    <s v="RL"/>
    <n v="120"/>
    <n v="13560"/>
    <s v="Pave"/>
    <s v="NA"/>
    <s v="Reg"/>
    <s v="Lvl"/>
    <s v="AllPub"/>
    <s v="Corner"/>
    <s v="Gtl"/>
    <s v="NAmes"/>
    <s v="Norm"/>
    <s v="Norm"/>
    <s v="1Fam"/>
    <x v="1"/>
    <x v="4"/>
    <n v="3"/>
    <n v="1968"/>
    <n v="1968"/>
    <s v="Hip"/>
    <s v="CompShg"/>
    <s v="Wd Sdng"/>
    <s v="Wd Sdng"/>
    <s v="BrkFace"/>
    <n v="216"/>
    <s v="TA"/>
    <s v="TA"/>
    <s v="CBlock"/>
    <s v="Fa"/>
    <s v="Fa"/>
    <s v="No"/>
    <s v="Unf"/>
    <n v="0"/>
    <s v="Unf"/>
    <n v="0"/>
    <n v="1392"/>
    <n v="1392"/>
    <s v="GasA"/>
    <s v="Gd"/>
    <s v="Y"/>
    <s v="SBrkr"/>
    <n v="1392"/>
    <n v="0.7279772217384658"/>
    <x v="0"/>
    <n v="0"/>
    <n v="0"/>
    <n v="1392"/>
    <n v="1"/>
    <n v="0"/>
    <n v="1"/>
    <n v="0"/>
    <n v="2"/>
    <n v="1"/>
    <s v="TA"/>
    <n v="5"/>
    <s v="Maj2"/>
    <n v="2"/>
    <s v="TA"/>
    <s v="Attchd"/>
    <n v="1968"/>
    <s v="RFn"/>
    <n v="2"/>
    <n v="576"/>
    <s v="TA"/>
    <s v="TA"/>
    <s v="Y"/>
    <n v="0"/>
    <n v="0"/>
    <n v="240"/>
    <n v="0"/>
    <n v="0"/>
    <n v="0"/>
    <s v="NA"/>
    <s v="NA"/>
    <s v="NA"/>
    <n v="0"/>
    <n v="7"/>
    <n v="2009"/>
    <s v="WD"/>
    <s v="Normal"/>
    <n v="110000"/>
    <m/>
  </r>
  <r>
    <x v="1280"/>
    <n v="90"/>
    <s v="RL"/>
    <n v="85"/>
    <n v="11475"/>
    <s v="Pave"/>
    <s v="NA"/>
    <s v="Reg"/>
    <s v="Lvl"/>
    <s v="AllPub"/>
    <s v="Corner"/>
    <s v="Gtl"/>
    <s v="NAmes"/>
    <s v="Norm"/>
    <s v="Norm"/>
    <s v="Duplex"/>
    <x v="1"/>
    <x v="6"/>
    <n v="5"/>
    <n v="1958"/>
    <n v="1958"/>
    <s v="Gable"/>
    <s v="CompShg"/>
    <s v="VinylSd"/>
    <s v="VinylSd"/>
    <s v="BrkFace"/>
    <n v="95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776"/>
    <n v="0.70221224434659313"/>
    <x v="0"/>
    <n v="0"/>
    <n v="0"/>
    <n v="1776"/>
    <n v="1"/>
    <n v="0"/>
    <n v="2"/>
    <n v="0"/>
    <n v="4"/>
    <n v="2"/>
    <s v="TA"/>
    <n v="9"/>
    <s v="Typ"/>
    <n v="0"/>
    <s v="NA"/>
    <s v="Detchd"/>
    <n v="1968"/>
    <s v="Unf"/>
    <n v="3"/>
    <n v="888"/>
    <s v="TA"/>
    <s v="TA"/>
    <s v="Y"/>
    <n v="0"/>
    <n v="25"/>
    <n v="0"/>
    <n v="0"/>
    <n v="0"/>
    <n v="0"/>
    <s v="NA"/>
    <s v="NA"/>
    <s v="NA"/>
    <n v="0"/>
    <n v="7"/>
    <n v="2009"/>
    <s v="COD"/>
    <s v="Abnorml"/>
    <n v="110000"/>
    <m/>
  </r>
  <r>
    <x v="1281"/>
    <n v="20"/>
    <s v="RL"/>
    <n v="57"/>
    <n v="7677"/>
    <s v="Pave"/>
    <s v="NA"/>
    <s v="Reg"/>
    <s v="Lvl"/>
    <s v="AllPub"/>
    <s v="Inside"/>
    <s v="Gtl"/>
    <s v="NAmes"/>
    <s v="Norm"/>
    <s v="Norm"/>
    <s v="1Fam"/>
    <x v="1"/>
    <x v="6"/>
    <n v="5"/>
    <n v="1953"/>
    <n v="1953"/>
    <s v="Gable"/>
    <s v="CompShg"/>
    <s v="VinylSd"/>
    <s v="VinylSd"/>
    <s v="None"/>
    <n v="0"/>
    <s v="TA"/>
    <s v="TA"/>
    <s v="CBlock"/>
    <s v="TA"/>
    <s v="TA"/>
    <s v="No"/>
    <s v="BLQ"/>
    <n v="570"/>
    <s v="Unf"/>
    <n v="0"/>
    <n v="203"/>
    <n v="773"/>
    <s v="GasA"/>
    <s v="Gd"/>
    <s v="Y"/>
    <s v="SBrkr"/>
    <n v="773"/>
    <n v="0.97547805314810587"/>
    <x v="1"/>
    <n v="0"/>
    <n v="0"/>
    <n v="773"/>
    <n v="0"/>
    <n v="0"/>
    <n v="1"/>
    <n v="0"/>
    <n v="2"/>
    <n v="1"/>
    <s v="TA"/>
    <n v="4"/>
    <s v="Typ"/>
    <n v="0"/>
    <s v="NA"/>
    <s v="Attchd"/>
    <n v="1953"/>
    <s v="Unf"/>
    <n v="1"/>
    <n v="240"/>
    <s v="TA"/>
    <s v="TA"/>
    <s v="Y"/>
    <n v="0"/>
    <n v="0"/>
    <n v="0"/>
    <n v="0"/>
    <n v="0"/>
    <n v="0"/>
    <s v="NA"/>
    <s v="NA"/>
    <s v="NA"/>
    <n v="0"/>
    <n v="4"/>
    <n v="2008"/>
    <s v="WD"/>
    <s v="Abnorml"/>
    <n v="110000"/>
    <m/>
  </r>
  <r>
    <x v="1282"/>
    <n v="20"/>
    <s v="RL"/>
    <s v="NA"/>
    <n v="7340"/>
    <s v="Pave"/>
    <s v="NA"/>
    <s v="IR1"/>
    <s v="Lvl"/>
    <s v="AllPub"/>
    <s v="Inside"/>
    <s v="Gtl"/>
    <s v="NAmes"/>
    <s v="Norm"/>
    <s v="Norm"/>
    <s v="1Fam"/>
    <x v="1"/>
    <x v="5"/>
    <n v="6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322"/>
    <s v="Unf"/>
    <n v="0"/>
    <n v="536"/>
    <n v="858"/>
    <s v="GasA"/>
    <s v="TA"/>
    <s v="Y"/>
    <s v="SBrkr"/>
    <n v="858"/>
    <n v="0.97957167915945176"/>
    <x v="1"/>
    <n v="0"/>
    <n v="0"/>
    <n v="858"/>
    <n v="0"/>
    <n v="0"/>
    <n v="1"/>
    <n v="0"/>
    <n v="2"/>
    <n v="1"/>
    <s v="TA"/>
    <n v="4"/>
    <s v="Typ"/>
    <n v="0"/>
    <s v="NA"/>
    <s v="Detchd"/>
    <n v="1979"/>
    <s v="Unf"/>
    <n v="1"/>
    <n v="684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10000"/>
    <m/>
  </r>
  <r>
    <x v="1283"/>
    <n v="20"/>
    <s v="RL"/>
    <n v="68"/>
    <n v="9450"/>
    <s v="Pave"/>
    <s v="NA"/>
    <s v="Reg"/>
    <s v="Bnk"/>
    <s v="AllPub"/>
    <s v="Inside"/>
    <s v="Mod"/>
    <s v="Edwards"/>
    <s v="Norm"/>
    <s v="Norm"/>
    <s v="1Fam"/>
    <x v="1"/>
    <x v="5"/>
    <n v="5"/>
    <n v="1954"/>
    <n v="1954"/>
    <s v="Gable"/>
    <s v="CompShg"/>
    <s v="MetalSd"/>
    <s v="MetalSd"/>
    <s v="None"/>
    <n v="0"/>
    <s v="TA"/>
    <s v="TA"/>
    <s v="CBlock"/>
    <s v="TA"/>
    <s v="TA"/>
    <s v="No"/>
    <s v="LwQ"/>
    <n v="552"/>
    <s v="Unf"/>
    <n v="0"/>
    <n v="342"/>
    <n v="894"/>
    <s v="GasA"/>
    <s v="Ex"/>
    <s v="Y"/>
    <s v="SBrkr"/>
    <n v="894"/>
    <n v="0.39021867875623839"/>
    <x v="1"/>
    <n v="0"/>
    <n v="0"/>
    <n v="894"/>
    <n v="0"/>
    <n v="0"/>
    <n v="1"/>
    <n v="0"/>
    <n v="3"/>
    <n v="1"/>
    <s v="TA"/>
    <n v="5"/>
    <s v="Typ"/>
    <n v="0"/>
    <s v="NA"/>
    <s v="Detchd"/>
    <n v="1999"/>
    <s v="Unf"/>
    <n v="2"/>
    <n v="400"/>
    <s v="TA"/>
    <s v="TA"/>
    <s v="Y"/>
    <n v="0"/>
    <n v="0"/>
    <n v="0"/>
    <n v="0"/>
    <n v="0"/>
    <n v="0"/>
    <s v="NA"/>
    <s v="NA"/>
    <s v="NA"/>
    <n v="0"/>
    <n v="5"/>
    <n v="2007"/>
    <s v="WD"/>
    <s v="Abnorml"/>
    <n v="110000"/>
    <m/>
  </r>
  <r>
    <x v="1284"/>
    <n v="20"/>
    <s v="RL"/>
    <s v="NA"/>
    <n v="9477"/>
    <s v="Pave"/>
    <s v="NA"/>
    <s v="Reg"/>
    <s v="Lvl"/>
    <s v="AllPub"/>
    <s v="Corner"/>
    <s v="Gtl"/>
    <s v="NAmes"/>
    <s v="Norm"/>
    <s v="Norm"/>
    <s v="1Fam"/>
    <x v="1"/>
    <x v="6"/>
    <n v="5"/>
    <n v="1966"/>
    <n v="1966"/>
    <s v="Gable"/>
    <s v="CompShg"/>
    <s v="HdBoard"/>
    <s v="HdBoard"/>
    <s v="BrkFace"/>
    <n v="65"/>
    <s v="TA"/>
    <s v="TA"/>
    <s v="CBlock"/>
    <s v="TA"/>
    <s v="TA"/>
    <s v="No"/>
    <s v="Rec"/>
    <n v="340"/>
    <s v="Unf"/>
    <n v="0"/>
    <n v="524"/>
    <n v="864"/>
    <s v="GasA"/>
    <s v="TA"/>
    <s v="Y"/>
    <s v="SBrkr"/>
    <n v="892"/>
    <n v="8.7018950605910472E-3"/>
    <x v="1"/>
    <n v="0"/>
    <n v="0"/>
    <n v="892"/>
    <n v="0"/>
    <n v="0"/>
    <n v="1"/>
    <n v="0"/>
    <n v="3"/>
    <n v="1"/>
    <s v="TA"/>
    <n v="5"/>
    <s v="Typ"/>
    <n v="0"/>
    <s v="NA"/>
    <s v="Attchd"/>
    <n v="1966"/>
    <s v="RFn"/>
    <n v="1"/>
    <n v="264"/>
    <s v="TA"/>
    <s v="TA"/>
    <s v="Y"/>
    <n v="0"/>
    <n v="0"/>
    <n v="0"/>
    <n v="0"/>
    <n v="0"/>
    <n v="0"/>
    <s v="NA"/>
    <s v="GdWo"/>
    <s v="NA"/>
    <n v="0"/>
    <n v="10"/>
    <n v="2008"/>
    <s v="WD"/>
    <s v="Normal"/>
    <n v="110000"/>
    <m/>
  </r>
  <r>
    <x v="1285"/>
    <n v="20"/>
    <s v="RL"/>
    <n v="60"/>
    <n v="7200"/>
    <s v="Pave"/>
    <s v="NA"/>
    <s v="Reg"/>
    <s v="Lvl"/>
    <s v="AllPub"/>
    <s v="Inside"/>
    <s v="Gtl"/>
    <s v="NAmes"/>
    <s v="Norm"/>
    <s v="Norm"/>
    <s v="1Fam"/>
    <x v="1"/>
    <x v="5"/>
    <n v="5"/>
    <n v="1950"/>
    <n v="1950"/>
    <s v="Gable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FuseA"/>
    <n v="1040"/>
    <n v="0.49624253580902855"/>
    <x v="1"/>
    <n v="0"/>
    <n v="0"/>
    <n v="1040"/>
    <n v="0"/>
    <n v="0"/>
    <n v="1"/>
    <n v="0"/>
    <n v="2"/>
    <n v="1"/>
    <s v="TA"/>
    <n v="4"/>
    <s v="Typ"/>
    <n v="0"/>
    <s v="NA"/>
    <s v="Detchd"/>
    <n v="1950"/>
    <s v="Unf"/>
    <n v="2"/>
    <n v="420"/>
    <s v="TA"/>
    <s v="TA"/>
    <s v="Y"/>
    <n v="0"/>
    <n v="29"/>
    <n v="0"/>
    <n v="0"/>
    <n v="0"/>
    <n v="0"/>
    <s v="NA"/>
    <s v="NA"/>
    <s v="NA"/>
    <n v="0"/>
    <n v="7"/>
    <n v="2006"/>
    <s v="WD"/>
    <s v="Normal"/>
    <n v="109900"/>
    <m/>
  </r>
  <r>
    <x v="1286"/>
    <n v="20"/>
    <s v="RL"/>
    <s v="NA"/>
    <n v="7162"/>
    <s v="Pave"/>
    <s v="NA"/>
    <s v="IR1"/>
    <s v="Lvl"/>
    <s v="AllPub"/>
    <s v="Inside"/>
    <s v="Gtl"/>
    <s v="Sawyer"/>
    <s v="Norm"/>
    <s v="Norm"/>
    <s v="1Fam"/>
    <x v="1"/>
    <x v="6"/>
    <n v="7"/>
    <n v="1966"/>
    <n v="1966"/>
    <s v="Gable"/>
    <s v="CompShg"/>
    <s v="HdBoard"/>
    <s v="HdBoard"/>
    <s v="BrkCmn"/>
    <n v="41"/>
    <s v="TA"/>
    <s v="TA"/>
    <s v="PConc"/>
    <s v="TA"/>
    <s v="TA"/>
    <s v="No"/>
    <s v="Unf"/>
    <n v="0"/>
    <s v="Unf"/>
    <n v="0"/>
    <n v="876"/>
    <n v="876"/>
    <s v="GasA"/>
    <s v="TA"/>
    <s v="Y"/>
    <s v="SBrkr"/>
    <n v="904"/>
    <n v="0.84054945565577865"/>
    <x v="1"/>
    <n v="0"/>
    <n v="0"/>
    <n v="904"/>
    <n v="0"/>
    <n v="0"/>
    <n v="1"/>
    <n v="0"/>
    <n v="3"/>
    <n v="1"/>
    <s v="TA"/>
    <n v="6"/>
    <s v="Typ"/>
    <n v="0"/>
    <s v="NA"/>
    <s v="Attchd"/>
    <n v="1966"/>
    <s v="Unf"/>
    <n v="1"/>
    <n v="408"/>
    <s v="TA"/>
    <s v="TA"/>
    <s v="Y"/>
    <n v="0"/>
    <n v="0"/>
    <n v="0"/>
    <n v="0"/>
    <n v="0"/>
    <n v="0"/>
    <s v="NA"/>
    <s v="MnPrv"/>
    <s v="NA"/>
    <n v="0"/>
    <n v="12"/>
    <n v="2008"/>
    <s v="WD"/>
    <s v="Abnorml"/>
    <n v="109900"/>
    <m/>
  </r>
  <r>
    <x v="1287"/>
    <n v="30"/>
    <s v="RM"/>
    <n v="40"/>
    <n v="4800"/>
    <s v="Pave"/>
    <s v="NA"/>
    <s v="Reg"/>
    <s v="Lvl"/>
    <s v="AllPub"/>
    <s v="Inside"/>
    <s v="Gtl"/>
    <s v="IDOTRR"/>
    <s v="Norm"/>
    <s v="Norm"/>
    <s v="1Fam"/>
    <x v="1"/>
    <x v="5"/>
    <n v="7"/>
    <n v="1916"/>
    <n v="1990"/>
    <s v="Gable"/>
    <s v="CompShg"/>
    <s v="MetalSd"/>
    <s v="MetalSd"/>
    <s v="None"/>
    <n v="0"/>
    <s v="TA"/>
    <s v="TA"/>
    <s v="CBlock"/>
    <s v="TA"/>
    <s v="TA"/>
    <s v="No"/>
    <s v="LwQ"/>
    <n v="197"/>
    <s v="Unf"/>
    <n v="0"/>
    <n v="999"/>
    <n v="1196"/>
    <s v="GasA"/>
    <s v="Ex"/>
    <s v="Y"/>
    <s v="FuseA"/>
    <n v="1196"/>
    <n v="0.64212485054084134"/>
    <x v="0"/>
    <n v="0"/>
    <n v="0"/>
    <n v="1196"/>
    <n v="1"/>
    <n v="0"/>
    <n v="1"/>
    <n v="0"/>
    <n v="2"/>
    <n v="1"/>
    <s v="TA"/>
    <n v="5"/>
    <s v="Typ"/>
    <n v="0"/>
    <s v="NA"/>
    <s v="Detchd"/>
    <n v="1957"/>
    <s v="Unf"/>
    <n v="2"/>
    <n v="440"/>
    <s v="TA"/>
    <s v="TA"/>
    <s v="Y"/>
    <n v="0"/>
    <n v="0"/>
    <n v="0"/>
    <n v="0"/>
    <n v="0"/>
    <n v="0"/>
    <s v="NA"/>
    <s v="NA"/>
    <s v="NA"/>
    <n v="0"/>
    <n v="7"/>
    <n v="2007"/>
    <s v="WD"/>
    <s v="Normal"/>
    <n v="109900"/>
    <m/>
  </r>
  <r>
    <x v="1288"/>
    <n v="20"/>
    <s v="RL"/>
    <n v="60"/>
    <n v="7200"/>
    <s v="Pave"/>
    <s v="NA"/>
    <s v="Reg"/>
    <s v="Lvl"/>
    <s v="AllPub"/>
    <s v="Inside"/>
    <s v="Gtl"/>
    <s v="NAmes"/>
    <s v="Norm"/>
    <s v="Norm"/>
    <s v="1Fam"/>
    <x v="1"/>
    <x v="6"/>
    <n v="7"/>
    <n v="1950"/>
    <n v="1950"/>
    <s v="Hip"/>
    <s v="CompShg"/>
    <s v="Wd Sdng"/>
    <s v="Wd Sdng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FuseF"/>
    <n v="1040"/>
    <n v="0.36880812357449821"/>
    <x v="1"/>
    <n v="0"/>
    <n v="0"/>
    <n v="1040"/>
    <n v="0"/>
    <n v="0"/>
    <n v="1"/>
    <n v="0"/>
    <n v="2"/>
    <n v="1"/>
    <s v="TA"/>
    <n v="5"/>
    <s v="Typ"/>
    <n v="0"/>
    <s v="NA"/>
    <s v="Detchd"/>
    <n v="1950"/>
    <s v="Unf"/>
    <n v="2"/>
    <n v="625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09500"/>
    <m/>
  </r>
  <r>
    <x v="1289"/>
    <n v="30"/>
    <s v="RL"/>
    <n v="52"/>
    <n v="9022"/>
    <s v="Pave"/>
    <s v="NA"/>
    <s v="Reg"/>
    <s v="Lvl"/>
    <s v="AllPub"/>
    <s v="Inside"/>
    <s v="Gtl"/>
    <s v="OldTown"/>
    <s v="Norm"/>
    <s v="Norm"/>
    <s v="1Fam"/>
    <x v="1"/>
    <x v="6"/>
    <n v="8"/>
    <n v="1924"/>
    <n v="2006"/>
    <s v="Gable"/>
    <s v="CompShg"/>
    <s v="VinylSd"/>
    <s v="VinylSd"/>
    <s v="None"/>
    <n v="0"/>
    <s v="Gd"/>
    <s v="TA"/>
    <s v="BrkTil"/>
    <s v="TA"/>
    <s v="TA"/>
    <s v="No"/>
    <s v="Unf"/>
    <n v="0"/>
    <s v="Unf"/>
    <n v="0"/>
    <n v="768"/>
    <n v="768"/>
    <s v="GasA"/>
    <s v="Ex"/>
    <s v="Y"/>
    <s v="SBrkr"/>
    <n v="792"/>
    <n v="0.38307419989469305"/>
    <x v="1"/>
    <n v="0"/>
    <n v="0"/>
    <n v="792"/>
    <n v="0"/>
    <n v="0"/>
    <n v="1"/>
    <n v="0"/>
    <n v="2"/>
    <n v="1"/>
    <s v="Gd"/>
    <n v="5"/>
    <s v="Typ"/>
    <n v="0"/>
    <s v="NA"/>
    <s v="Detchd"/>
    <n v="1924"/>
    <s v="Unf"/>
    <n v="1"/>
    <n v="240"/>
    <s v="Fa"/>
    <s v="Fa"/>
    <s v="N"/>
    <n v="316"/>
    <n v="0"/>
    <n v="120"/>
    <n v="0"/>
    <n v="0"/>
    <n v="0"/>
    <s v="NA"/>
    <s v="NA"/>
    <s v="NA"/>
    <n v="0"/>
    <n v="5"/>
    <n v="2009"/>
    <s v="WD"/>
    <s v="Normal"/>
    <n v="109500"/>
    <m/>
  </r>
  <r>
    <x v="1290"/>
    <n v="45"/>
    <s v="RM"/>
    <n v="50"/>
    <n v="6130"/>
    <s v="Pave"/>
    <s v="NA"/>
    <s v="Reg"/>
    <s v="Lvl"/>
    <s v="AllPub"/>
    <s v="Inside"/>
    <s v="Gtl"/>
    <s v="BrkSide"/>
    <s v="Norm"/>
    <s v="Norm"/>
    <s v="1Fam"/>
    <x v="7"/>
    <x v="6"/>
    <n v="6"/>
    <n v="1924"/>
    <n v="1950"/>
    <s v="Gable"/>
    <s v="CompShg"/>
    <s v="MetalSd"/>
    <s v="MetalSd"/>
    <s v="None"/>
    <n v="0"/>
    <s v="TA"/>
    <s v="TA"/>
    <s v="BrkTil"/>
    <s v="TA"/>
    <s v="TA"/>
    <s v="No"/>
    <s v="ALQ"/>
    <n v="784"/>
    <s v="Unf"/>
    <n v="0"/>
    <n v="0"/>
    <n v="784"/>
    <s v="GasA"/>
    <s v="Gd"/>
    <s v="Y"/>
    <s v="SBrkr"/>
    <n v="784"/>
    <n v="0.32044115779312332"/>
    <x v="1"/>
    <n v="0"/>
    <n v="0"/>
    <n v="784"/>
    <n v="1"/>
    <n v="0"/>
    <n v="1"/>
    <n v="0"/>
    <n v="2"/>
    <n v="1"/>
    <s v="Gd"/>
    <n v="5"/>
    <s v="Typ"/>
    <n v="0"/>
    <s v="NA"/>
    <s v="NA"/>
    <s v="NA"/>
    <s v="NA"/>
    <n v="0"/>
    <n v="0"/>
    <s v="NA"/>
    <s v="NA"/>
    <s v="Y"/>
    <n v="0"/>
    <n v="0"/>
    <n v="116"/>
    <n v="0"/>
    <n v="0"/>
    <n v="0"/>
    <s v="NA"/>
    <s v="NA"/>
    <s v="NA"/>
    <n v="0"/>
    <n v="5"/>
    <n v="2008"/>
    <s v="WD"/>
    <s v="Normal"/>
    <n v="109500"/>
    <m/>
  </r>
  <r>
    <x v="1291"/>
    <n v="20"/>
    <s v="RL"/>
    <n v="60"/>
    <n v="6600"/>
    <s v="Pave"/>
    <s v="NA"/>
    <s v="Reg"/>
    <s v="Lvl"/>
    <s v="AllPub"/>
    <s v="Inside"/>
    <s v="Gtl"/>
    <s v="NAmes"/>
    <s v="PosN"/>
    <s v="Norm"/>
    <s v="1Fam"/>
    <x v="1"/>
    <x v="6"/>
    <n v="5"/>
    <n v="1962"/>
    <n v="1962"/>
    <s v="Hip"/>
    <s v="CompShg"/>
    <s v="MetalSd"/>
    <s v="MetalSd"/>
    <s v="None"/>
    <n v="0"/>
    <s v="TA"/>
    <s v="TA"/>
    <s v="CBlock"/>
    <s v="TA"/>
    <s v="TA"/>
    <s v="No"/>
    <s v="Unf"/>
    <n v="0"/>
    <s v="Unf"/>
    <n v="0"/>
    <n v="894"/>
    <n v="894"/>
    <s v="GasA"/>
    <s v="Gd"/>
    <s v="N"/>
    <s v="SBrkr"/>
    <n v="894"/>
    <n v="0.14623388641400692"/>
    <x v="1"/>
    <n v="0"/>
    <n v="0"/>
    <n v="894"/>
    <n v="0"/>
    <n v="0"/>
    <n v="1"/>
    <n v="0"/>
    <n v="2"/>
    <n v="1"/>
    <s v="TA"/>
    <n v="5"/>
    <s v="Typ"/>
    <n v="0"/>
    <s v="NA"/>
    <s v="Detchd"/>
    <n v="1962"/>
    <s v="Unf"/>
    <n v="1"/>
    <n v="308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109500"/>
    <m/>
  </r>
  <r>
    <x v="1292"/>
    <n v="20"/>
    <s v="RL"/>
    <n v="77"/>
    <n v="8593"/>
    <s v="Pave"/>
    <s v="NA"/>
    <s v="IR1"/>
    <s v="Lvl"/>
    <s v="AllPub"/>
    <s v="Inside"/>
    <s v="Gtl"/>
    <s v="NAmes"/>
    <s v="Norm"/>
    <s v="Norm"/>
    <s v="1Fam"/>
    <x v="1"/>
    <x v="5"/>
    <n v="6"/>
    <n v="1957"/>
    <n v="1957"/>
    <s v="Hip"/>
    <s v="CompShg"/>
    <s v="MetalSd"/>
    <s v="MetalSd"/>
    <s v="None"/>
    <n v="0"/>
    <s v="TA"/>
    <s v="TA"/>
    <s v="CBlock"/>
    <s v="TA"/>
    <s v="TA"/>
    <s v="No"/>
    <s v="Rec"/>
    <n v="288"/>
    <s v="Unf"/>
    <n v="0"/>
    <n v="619"/>
    <n v="907"/>
    <s v="GasA"/>
    <s v="Ex"/>
    <s v="Y"/>
    <s v="SBrkr"/>
    <n v="907"/>
    <n v="0.1320731579717882"/>
    <x v="1"/>
    <n v="0"/>
    <n v="0"/>
    <n v="907"/>
    <n v="0"/>
    <n v="0"/>
    <n v="1"/>
    <n v="0"/>
    <n v="3"/>
    <n v="1"/>
    <s v="TA"/>
    <n v="5"/>
    <s v="Typ"/>
    <n v="0"/>
    <s v="NA"/>
    <s v="Detchd"/>
    <n v="1964"/>
    <s v="Unf"/>
    <n v="1"/>
    <n v="352"/>
    <s v="TA"/>
    <s v="TA"/>
    <s v="Y"/>
    <n v="0"/>
    <n v="0"/>
    <n v="0"/>
    <n v="0"/>
    <n v="0"/>
    <n v="0"/>
    <s v="NA"/>
    <s v="NA"/>
    <s v="NA"/>
    <n v="0"/>
    <n v="7"/>
    <n v="2008"/>
    <s v="WD"/>
    <s v="Normal"/>
    <n v="109008"/>
    <m/>
  </r>
  <r>
    <x v="1293"/>
    <n v="20"/>
    <s v="RL"/>
    <n v="68"/>
    <n v="7922"/>
    <s v="Pave"/>
    <s v="NA"/>
    <s v="Reg"/>
    <s v="Lvl"/>
    <s v="AllPub"/>
    <s v="Inside"/>
    <s v="Gtl"/>
    <s v="NAmes"/>
    <s v="Norm"/>
    <s v="Norm"/>
    <s v="1Fam"/>
    <x v="1"/>
    <x v="6"/>
    <n v="7"/>
    <n v="1953"/>
    <n v="2007"/>
    <s v="Gable"/>
    <s v="CompShg"/>
    <s v="VinylSd"/>
    <s v="VinylSd"/>
    <s v="None"/>
    <n v="0"/>
    <s v="TA"/>
    <s v="Gd"/>
    <s v="CBlock"/>
    <s v="TA"/>
    <s v="TA"/>
    <s v="No"/>
    <s v="GLQ"/>
    <n v="731"/>
    <s v="Unf"/>
    <n v="0"/>
    <n v="326"/>
    <n v="1057"/>
    <s v="GasA"/>
    <s v="TA"/>
    <s v="Y"/>
    <s v="SBrkr"/>
    <n v="1057"/>
    <n v="0.45502017223721314"/>
    <x v="1"/>
    <n v="0"/>
    <n v="0"/>
    <n v="1057"/>
    <n v="1"/>
    <n v="0"/>
    <n v="1"/>
    <n v="0"/>
    <n v="3"/>
    <n v="1"/>
    <s v="Gd"/>
    <n v="5"/>
    <s v="Typ"/>
    <n v="0"/>
    <s v="NA"/>
    <s v="Detchd"/>
    <n v="1953"/>
    <s v="Unf"/>
    <n v="1"/>
    <n v="246"/>
    <s v="TA"/>
    <s v="TA"/>
    <s v="Y"/>
    <n v="0"/>
    <n v="52"/>
    <n v="0"/>
    <n v="0"/>
    <n v="0"/>
    <n v="0"/>
    <s v="NA"/>
    <s v="NA"/>
    <s v="NA"/>
    <n v="0"/>
    <n v="1"/>
    <n v="2010"/>
    <s v="WD"/>
    <s v="Abnorml"/>
    <n v="109000"/>
    <m/>
  </r>
  <r>
    <x v="1294"/>
    <n v="50"/>
    <s v="RL"/>
    <n v="60"/>
    <n v="10134"/>
    <s v="Pave"/>
    <s v="NA"/>
    <s v="Reg"/>
    <s v="Lvl"/>
    <s v="AllPub"/>
    <s v="Inside"/>
    <s v="Gtl"/>
    <s v="OldTown"/>
    <s v="Norm"/>
    <s v="Norm"/>
    <s v="1Fam"/>
    <x v="3"/>
    <x v="6"/>
    <n v="6"/>
    <n v="1940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35"/>
    <n v="735"/>
    <s v="GasA"/>
    <s v="Gd"/>
    <s v="Y"/>
    <s v="FuseA"/>
    <n v="735"/>
    <n v="9.2615485821665455E-3"/>
    <x v="1"/>
    <n v="299"/>
    <n v="0"/>
    <n v="1034"/>
    <n v="0"/>
    <n v="0"/>
    <n v="1"/>
    <n v="0"/>
    <n v="2"/>
    <n v="1"/>
    <s v="TA"/>
    <n v="5"/>
    <s v="Typ"/>
    <n v="0"/>
    <s v="NA"/>
    <s v="Detchd"/>
    <n v="1940"/>
    <s v="Unf"/>
    <n v="1"/>
    <n v="240"/>
    <s v="TA"/>
    <s v="TA"/>
    <s v="Y"/>
    <n v="0"/>
    <n v="39"/>
    <n v="0"/>
    <n v="0"/>
    <n v="0"/>
    <n v="0"/>
    <s v="NA"/>
    <s v="NA"/>
    <s v="NA"/>
    <n v="0"/>
    <n v="7"/>
    <n v="2007"/>
    <s v="WD"/>
    <s v="Normal"/>
    <n v="109000"/>
    <m/>
  </r>
  <r>
    <x v="1295"/>
    <n v="90"/>
    <s v="RL"/>
    <n v="60"/>
    <n v="12900"/>
    <s v="Pave"/>
    <s v="NA"/>
    <s v="Reg"/>
    <s v="Lvl"/>
    <s v="AllPub"/>
    <s v="Inside"/>
    <s v="Gtl"/>
    <s v="Sawyer"/>
    <s v="Feedr"/>
    <s v="Norm"/>
    <s v="Duplex"/>
    <x v="6"/>
    <x v="5"/>
    <n v="4"/>
    <n v="1969"/>
    <n v="1969"/>
    <s v="Gable"/>
    <s v="CompShg"/>
    <s v="Plywood"/>
    <s v="Plywood"/>
    <s v="None"/>
    <n v="0"/>
    <s v="TA"/>
    <s v="TA"/>
    <s v="CBlock"/>
    <s v="Gd"/>
    <s v="TA"/>
    <s v="Av"/>
    <s v="GLQ"/>
    <n v="1198"/>
    <s v="Unf"/>
    <n v="0"/>
    <n v="0"/>
    <n v="1198"/>
    <s v="GasA"/>
    <s v="TA"/>
    <s v="Y"/>
    <s v="SBrkr"/>
    <n v="1258"/>
    <n v="0.44757432671862096"/>
    <x v="0"/>
    <n v="0"/>
    <n v="0"/>
    <n v="1258"/>
    <n v="2"/>
    <n v="0"/>
    <n v="0"/>
    <n v="2"/>
    <n v="0"/>
    <n v="2"/>
    <s v="TA"/>
    <n v="6"/>
    <s v="Typ"/>
    <n v="0"/>
    <s v="NA"/>
    <s v="CarPort"/>
    <n v="1969"/>
    <s v="Unf"/>
    <n v="2"/>
    <n v="400"/>
    <s v="Fa"/>
    <s v="TA"/>
    <s v="Y"/>
    <n v="120"/>
    <n v="0"/>
    <n v="0"/>
    <n v="0"/>
    <n v="0"/>
    <n v="0"/>
    <s v="NA"/>
    <s v="NA"/>
    <s v="NA"/>
    <n v="0"/>
    <n v="1"/>
    <n v="2008"/>
    <s v="WD"/>
    <s v="Alloca"/>
    <n v="108959"/>
    <m/>
  </r>
  <r>
    <x v="1296"/>
    <n v="30"/>
    <s v="RM"/>
    <n v="50"/>
    <n v="6000"/>
    <s v="Pave"/>
    <s v="NA"/>
    <s v="Reg"/>
    <s v="Lvl"/>
    <s v="AllPub"/>
    <s v="Inside"/>
    <s v="Gtl"/>
    <s v="OldTown"/>
    <s v="Norm"/>
    <s v="Norm"/>
    <s v="1Fam"/>
    <x v="1"/>
    <x v="5"/>
    <n v="4"/>
    <n v="1920"/>
    <n v="1950"/>
    <s v="Hip"/>
    <s v="CompShg"/>
    <s v="MetalSd"/>
    <s v="MetalSd"/>
    <s v="None"/>
    <n v="0"/>
    <s v="TA"/>
    <s v="TA"/>
    <s v="PConc"/>
    <s v="TA"/>
    <s v="TA"/>
    <s v="No"/>
    <s v="ALQ"/>
    <n v="250"/>
    <s v="Unf"/>
    <n v="0"/>
    <n v="710"/>
    <n v="960"/>
    <s v="GasA"/>
    <s v="Gd"/>
    <s v="Y"/>
    <s v="FuseA"/>
    <n v="960"/>
    <n v="0.7373613398972515"/>
    <x v="1"/>
    <n v="0"/>
    <n v="0"/>
    <n v="960"/>
    <n v="0"/>
    <n v="0"/>
    <n v="1"/>
    <n v="0"/>
    <n v="2"/>
    <n v="1"/>
    <s v="Fa"/>
    <n v="5"/>
    <s v="Typ"/>
    <n v="0"/>
    <s v="NA"/>
    <s v="Detchd"/>
    <n v="1997"/>
    <s v="Unf"/>
    <n v="1"/>
    <n v="308"/>
    <s v="TA"/>
    <s v="TA"/>
    <s v="Y"/>
    <n v="0"/>
    <n v="0"/>
    <n v="168"/>
    <n v="0"/>
    <n v="0"/>
    <n v="0"/>
    <s v="NA"/>
    <s v="NA"/>
    <s v="NA"/>
    <n v="0"/>
    <n v="7"/>
    <n v="2007"/>
    <s v="WD"/>
    <s v="Normal"/>
    <n v="108500"/>
    <m/>
  </r>
  <r>
    <x v="1297"/>
    <n v="30"/>
    <s v="RL"/>
    <n v="60"/>
    <n v="5400"/>
    <s v="Pave"/>
    <s v="NA"/>
    <s v="Reg"/>
    <s v="Lvl"/>
    <s v="AllPub"/>
    <s v="Corner"/>
    <s v="Sev"/>
    <s v="OldTown"/>
    <s v="Norm"/>
    <s v="Norm"/>
    <s v="1Fam"/>
    <x v="1"/>
    <x v="6"/>
    <n v="6"/>
    <n v="1921"/>
    <n v="196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73"/>
    <n v="1073"/>
    <s v="GasA"/>
    <s v="Ex"/>
    <s v="Y"/>
    <s v="SBrkr"/>
    <n v="1073"/>
    <n v="0.7905150269416148"/>
    <x v="1"/>
    <n v="0"/>
    <n v="0"/>
    <n v="1073"/>
    <n v="0"/>
    <n v="0"/>
    <n v="1"/>
    <n v="0"/>
    <n v="2"/>
    <n v="1"/>
    <s v="TA"/>
    <n v="4"/>
    <s v="Typ"/>
    <n v="0"/>
    <s v="NA"/>
    <s v="Detchd"/>
    <n v="1968"/>
    <s v="Unf"/>
    <n v="1"/>
    <n v="326"/>
    <s v="TA"/>
    <s v="TA"/>
    <s v="Y"/>
    <n v="0"/>
    <n v="0"/>
    <n v="112"/>
    <n v="0"/>
    <n v="0"/>
    <n v="0"/>
    <s v="NA"/>
    <s v="NA"/>
    <s v="NA"/>
    <n v="0"/>
    <n v="12"/>
    <n v="2006"/>
    <s v="WD"/>
    <s v="Abnorml"/>
    <n v="108480"/>
    <m/>
  </r>
  <r>
    <x v="1298"/>
    <n v="30"/>
    <s v="RL"/>
    <n v="60"/>
    <n v="10200"/>
    <s v="Pave"/>
    <s v="NA"/>
    <s v="Reg"/>
    <s v="Lvl"/>
    <s v="AllPub"/>
    <s v="Inside"/>
    <s v="Gtl"/>
    <s v="Sawyer"/>
    <s v="Norm"/>
    <s v="Norm"/>
    <s v="1Fam"/>
    <x v="1"/>
    <x v="6"/>
    <n v="8"/>
    <n v="1940"/>
    <n v="1997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Ex"/>
    <s v="Y"/>
    <s v="SBrkr"/>
    <n v="672"/>
    <n v="0.7132353508450584"/>
    <x v="1"/>
    <n v="0"/>
    <n v="0"/>
    <n v="672"/>
    <n v="0"/>
    <n v="0"/>
    <n v="1"/>
    <n v="0"/>
    <n v="2"/>
    <n v="1"/>
    <s v="TA"/>
    <n v="4"/>
    <s v="Typ"/>
    <n v="0"/>
    <s v="NA"/>
    <s v="Detchd"/>
    <n v="1940"/>
    <s v="Unf"/>
    <n v="1"/>
    <n v="240"/>
    <s v="TA"/>
    <s v="TA"/>
    <s v="N"/>
    <n v="168"/>
    <n v="0"/>
    <n v="0"/>
    <n v="0"/>
    <n v="0"/>
    <n v="0"/>
    <s v="NA"/>
    <s v="GdPrv"/>
    <s v="NA"/>
    <n v="0"/>
    <n v="8"/>
    <n v="2008"/>
    <s v="WD"/>
    <s v="Normal"/>
    <n v="108000"/>
    <m/>
  </r>
  <r>
    <x v="1299"/>
    <n v="20"/>
    <s v="RL"/>
    <n v="67"/>
    <n v="8777"/>
    <s v="Pave"/>
    <s v="NA"/>
    <s v="Reg"/>
    <s v="Lvl"/>
    <s v="AllPub"/>
    <s v="Inside"/>
    <s v="Gtl"/>
    <s v="Edwards"/>
    <s v="Feedr"/>
    <s v="Norm"/>
    <s v="1Fam"/>
    <x v="1"/>
    <x v="5"/>
    <n v="5"/>
    <n v="1949"/>
    <n v="2003"/>
    <s v="Gable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1126"/>
    <n v="0.63953874492480167"/>
    <x v="0"/>
    <n v="0"/>
    <n v="0"/>
    <n v="1126"/>
    <n v="0"/>
    <n v="0"/>
    <n v="2"/>
    <n v="0"/>
    <n v="2"/>
    <n v="1"/>
    <s v="Gd"/>
    <n v="5"/>
    <s v="Typ"/>
    <n v="0"/>
    <s v="NA"/>
    <s v="Detchd"/>
    <n v="2002"/>
    <s v="Fin"/>
    <n v="2"/>
    <n v="520"/>
    <s v="TA"/>
    <s v="TA"/>
    <s v="N"/>
    <n v="0"/>
    <n v="96"/>
    <n v="0"/>
    <n v="0"/>
    <n v="0"/>
    <n v="0"/>
    <s v="NA"/>
    <s v="MnPrv"/>
    <s v="NA"/>
    <n v="0"/>
    <n v="5"/>
    <n v="2009"/>
    <s v="WD"/>
    <s v="Normal"/>
    <n v="108000"/>
    <m/>
  </r>
  <r>
    <x v="1300"/>
    <n v="50"/>
    <s v="C (all)"/>
    <n v="60"/>
    <n v="11040"/>
    <s v="Pave"/>
    <s v="NA"/>
    <s v="Reg"/>
    <s v="Low"/>
    <s v="AllPub"/>
    <s v="Inside"/>
    <s v="Mod"/>
    <s v="IDOTRR"/>
    <s v="Norm"/>
    <s v="Norm"/>
    <s v="1Fam"/>
    <x v="3"/>
    <x v="5"/>
    <n v="6"/>
    <n v="1920"/>
    <n v="1950"/>
    <s v="Gable"/>
    <s v="CompShg"/>
    <s v="MetalSd"/>
    <s v="MetalSd"/>
    <s v="None"/>
    <n v="0"/>
    <s v="TA"/>
    <s v="TA"/>
    <s v="CBlock"/>
    <s v="TA"/>
    <s v="TA"/>
    <s v="No"/>
    <s v="Rec"/>
    <n v="637"/>
    <s v="Unf"/>
    <n v="0"/>
    <n v="0"/>
    <n v="637"/>
    <s v="GasA"/>
    <s v="Gd"/>
    <s v="Y"/>
    <s v="SBrkr"/>
    <n v="897"/>
    <n v="0.78093710368292735"/>
    <x v="1"/>
    <n v="439"/>
    <n v="0"/>
    <n v="1336"/>
    <n v="0"/>
    <n v="0"/>
    <n v="1"/>
    <n v="1"/>
    <n v="3"/>
    <n v="1"/>
    <s v="TA"/>
    <n v="7"/>
    <s v="Typ"/>
    <n v="0"/>
    <s v="NA"/>
    <s v="CarPort"/>
    <n v="1994"/>
    <s v="Unf"/>
    <n v="1"/>
    <n v="570"/>
    <s v="TA"/>
    <s v="TA"/>
    <s v="Y"/>
    <n v="0"/>
    <n v="47"/>
    <n v="120"/>
    <n v="0"/>
    <n v="0"/>
    <n v="0"/>
    <s v="NA"/>
    <s v="NA"/>
    <s v="NA"/>
    <n v="0"/>
    <n v="9"/>
    <n v="2006"/>
    <s v="COD"/>
    <s v="Normal"/>
    <n v="108000"/>
    <m/>
  </r>
  <r>
    <x v="1301"/>
    <n v="30"/>
    <s v="RL"/>
    <n v="63"/>
    <n v="13907"/>
    <s v="Pave"/>
    <s v="NA"/>
    <s v="Reg"/>
    <s v="Lvl"/>
    <s v="AllPub"/>
    <s v="Inside"/>
    <s v="Gtl"/>
    <s v="Edwards"/>
    <s v="Norm"/>
    <s v="Norm"/>
    <s v="1Fam"/>
    <x v="1"/>
    <x v="6"/>
    <n v="6"/>
    <n v="1940"/>
    <n v="1969"/>
    <s v="Gable"/>
    <s v="CompShg"/>
    <s v="WdShing"/>
    <s v="Wd Shng"/>
    <s v="None"/>
    <n v="0"/>
    <s v="TA"/>
    <s v="TA"/>
    <s v="CBlock"/>
    <s v="TA"/>
    <s v="TA"/>
    <s v="No"/>
    <s v="BLQ"/>
    <n v="290"/>
    <s v="Unf"/>
    <n v="0"/>
    <n v="706"/>
    <n v="996"/>
    <s v="GasA"/>
    <s v="Ex"/>
    <s v="Y"/>
    <s v="SBrkr"/>
    <n v="996"/>
    <n v="0.26518039887715172"/>
    <x v="1"/>
    <n v="0"/>
    <n v="0"/>
    <n v="996"/>
    <n v="1"/>
    <n v="0"/>
    <n v="1"/>
    <n v="0"/>
    <n v="3"/>
    <n v="1"/>
    <s v="TA"/>
    <n v="6"/>
    <s v="Typ"/>
    <n v="1"/>
    <s v="Gd"/>
    <s v="NA"/>
    <s v="NA"/>
    <s v="NA"/>
    <n v="0"/>
    <n v="0"/>
    <s v="NA"/>
    <s v="NA"/>
    <s v="Y"/>
    <n v="144"/>
    <n v="0"/>
    <n v="0"/>
    <n v="0"/>
    <n v="0"/>
    <n v="0"/>
    <s v="NA"/>
    <s v="NA"/>
    <s v="NA"/>
    <n v="0"/>
    <n v="7"/>
    <n v="2008"/>
    <s v="WD"/>
    <s v="Normal"/>
    <n v="108000"/>
    <m/>
  </r>
  <r>
    <x v="1302"/>
    <n v="70"/>
    <s v="RL"/>
    <n v="60"/>
    <n v="9084"/>
    <s v="Pave"/>
    <s v="NA"/>
    <s v="Reg"/>
    <s v="Lvl"/>
    <s v="AllPub"/>
    <s v="Inside"/>
    <s v="Gtl"/>
    <s v="Edwards"/>
    <s v="Artery"/>
    <s v="Norm"/>
    <s v="1Fam"/>
    <x v="0"/>
    <x v="5"/>
    <n v="5"/>
    <n v="1940"/>
    <n v="1950"/>
    <s v="Gable"/>
    <s v="CompShg"/>
    <s v="MetalSd"/>
    <s v="MetalSd"/>
    <s v="None"/>
    <n v="0"/>
    <s v="TA"/>
    <s v="TA"/>
    <s v="CBlock"/>
    <s v="TA"/>
    <s v="TA"/>
    <s v="Mn"/>
    <s v="Unf"/>
    <n v="0"/>
    <s v="Unf"/>
    <n v="0"/>
    <n v="755"/>
    <n v="755"/>
    <s v="GasA"/>
    <s v="TA"/>
    <s v="Y"/>
    <s v="SBrkr"/>
    <n v="755"/>
    <n v="0.55055850416001273"/>
    <x v="1"/>
    <n v="755"/>
    <n v="0"/>
    <n v="1510"/>
    <n v="1"/>
    <n v="0"/>
    <n v="1"/>
    <n v="0"/>
    <n v="4"/>
    <n v="1"/>
    <s v="TA"/>
    <n v="7"/>
    <s v="Typ"/>
    <n v="1"/>
    <s v="Gd"/>
    <s v="Detchd"/>
    <n v="1940"/>
    <s v="Unf"/>
    <n v="1"/>
    <n v="296"/>
    <s v="Fa"/>
    <s v="Po"/>
    <s v="P"/>
    <n v="120"/>
    <n v="0"/>
    <n v="0"/>
    <n v="0"/>
    <n v="0"/>
    <n v="0"/>
    <s v="NA"/>
    <s v="MnPrv"/>
    <s v="NA"/>
    <n v="0"/>
    <n v="10"/>
    <n v="2009"/>
    <s v="WD"/>
    <s v="Normal"/>
    <n v="108000"/>
    <m/>
  </r>
  <r>
    <x v="1303"/>
    <n v="20"/>
    <s v="RL"/>
    <s v="NA"/>
    <n v="8978"/>
    <s v="Pave"/>
    <s v="NA"/>
    <s v="IR1"/>
    <s v="Lvl"/>
    <s v="AllPub"/>
    <s v="Corner"/>
    <s v="Gtl"/>
    <s v="Sawyer"/>
    <s v="Norm"/>
    <s v="Norm"/>
    <s v="1Fam"/>
    <x v="1"/>
    <x v="6"/>
    <n v="5"/>
    <n v="1968"/>
    <n v="1968"/>
    <s v="Gable"/>
    <s v="CompShg"/>
    <s v="Plywood"/>
    <s v="Plywood"/>
    <s v="None"/>
    <n v="0"/>
    <s v="TA"/>
    <s v="TA"/>
    <s v="PConc"/>
    <s v="TA"/>
    <s v="TA"/>
    <s v="No"/>
    <s v="Unf"/>
    <n v="0"/>
    <s v="Unf"/>
    <n v="0"/>
    <n v="948"/>
    <n v="948"/>
    <s v="GasA"/>
    <s v="TA"/>
    <s v="Y"/>
    <s v="SBrkr"/>
    <n v="948"/>
    <n v="0.19121546927582389"/>
    <x v="1"/>
    <n v="0"/>
    <n v="0"/>
    <n v="948"/>
    <n v="0"/>
    <n v="0"/>
    <n v="1"/>
    <n v="0"/>
    <n v="3"/>
    <n v="1"/>
    <s v="TA"/>
    <n v="6"/>
    <s v="Typ"/>
    <n v="0"/>
    <s v="NA"/>
    <s v="Attchd"/>
    <n v="1968"/>
    <s v="Unf"/>
    <n v="1"/>
    <n v="300"/>
    <s v="TA"/>
    <s v="TA"/>
    <s v="Y"/>
    <n v="147"/>
    <n v="0"/>
    <n v="0"/>
    <n v="0"/>
    <n v="0"/>
    <n v="0"/>
    <s v="NA"/>
    <s v="NA"/>
    <s v="NA"/>
    <n v="0"/>
    <n v="5"/>
    <n v="2007"/>
    <s v="WD"/>
    <s v="Family"/>
    <n v="108000"/>
    <m/>
  </r>
  <r>
    <x v="1304"/>
    <n v="20"/>
    <s v="RM"/>
    <n v="50"/>
    <n v="6000"/>
    <s v="Pave"/>
    <s v="NA"/>
    <s v="Reg"/>
    <s v="Lvl"/>
    <s v="AllPub"/>
    <s v="Corner"/>
    <s v="Gtl"/>
    <s v="OldTown"/>
    <s v="Norm"/>
    <s v="Norm"/>
    <s v="1Fam"/>
    <x v="1"/>
    <x v="5"/>
    <n v="7"/>
    <n v="1954"/>
    <n v="200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901"/>
    <n v="901"/>
    <s v="GasA"/>
    <s v="Ex"/>
    <s v="Y"/>
    <s v="SBrkr"/>
    <n v="901"/>
    <n v="0.77778363847628118"/>
    <x v="1"/>
    <n v="0"/>
    <n v="0"/>
    <n v="901"/>
    <n v="0"/>
    <n v="0"/>
    <n v="1"/>
    <n v="0"/>
    <n v="2"/>
    <n v="1"/>
    <s v="TA"/>
    <n v="4"/>
    <s v="Typ"/>
    <n v="0"/>
    <s v="NA"/>
    <s v="Detchd"/>
    <n v="1954"/>
    <s v="Unf"/>
    <n v="1"/>
    <n v="281"/>
    <s v="Fa"/>
    <s v="TA"/>
    <s v="Y"/>
    <n v="0"/>
    <n v="0"/>
    <n v="0"/>
    <n v="0"/>
    <n v="0"/>
    <n v="0"/>
    <s v="NA"/>
    <s v="NA"/>
    <s v="NA"/>
    <n v="0"/>
    <n v="8"/>
    <n v="2008"/>
    <s v="WD"/>
    <s v="Normal"/>
    <n v="107900"/>
    <m/>
  </r>
  <r>
    <x v="1305"/>
    <n v="20"/>
    <s v="RL"/>
    <n v="60"/>
    <n v="7200"/>
    <s v="Pave"/>
    <s v="NA"/>
    <s v="Reg"/>
    <s v="Lvl"/>
    <s v="AllPub"/>
    <s v="Inside"/>
    <s v="Gtl"/>
    <s v="NAmes"/>
    <s v="Norm"/>
    <s v="Norm"/>
    <s v="1Fam"/>
    <x v="1"/>
    <x v="6"/>
    <n v="7"/>
    <n v="1955"/>
    <n v="2007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SBrkr"/>
    <n v="827"/>
    <n v="0.88525941970635613"/>
    <x v="1"/>
    <n v="0"/>
    <n v="0"/>
    <n v="827"/>
    <n v="0"/>
    <n v="0"/>
    <n v="1"/>
    <n v="0"/>
    <n v="2"/>
    <n v="1"/>
    <s v="TA"/>
    <n v="5"/>
    <s v="Mod"/>
    <n v="1"/>
    <s v="Po"/>
    <s v="Detchd"/>
    <n v="1967"/>
    <s v="Unf"/>
    <n v="1"/>
    <n v="392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07500"/>
    <m/>
  </r>
  <r>
    <x v="1306"/>
    <n v="190"/>
    <s v="RL"/>
    <n v="70"/>
    <n v="7000"/>
    <s v="Pave"/>
    <s v="NA"/>
    <s v="Reg"/>
    <s v="Lvl"/>
    <s v="AllPub"/>
    <s v="Inside"/>
    <s v="Gtl"/>
    <s v="Edwards"/>
    <s v="Norm"/>
    <s v="Norm"/>
    <s v="2fmCon"/>
    <x v="0"/>
    <x v="6"/>
    <n v="7"/>
    <n v="1910"/>
    <n v="1991"/>
    <s v="Gable"/>
    <s v="CompShg"/>
    <s v="MetalSd"/>
    <s v="MetalSd"/>
    <s v="None"/>
    <n v="0"/>
    <s v="TA"/>
    <s v="TA"/>
    <s v="CBlock"/>
    <s v="Gd"/>
    <s v="TA"/>
    <s v="Gd"/>
    <s v="GLQ"/>
    <n v="969"/>
    <s v="Unf"/>
    <n v="0"/>
    <n v="148"/>
    <n v="1117"/>
    <s v="GasA"/>
    <s v="TA"/>
    <s v="Y"/>
    <s v="SBrkr"/>
    <n v="820"/>
    <n v="0.38714025037646616"/>
    <x v="1"/>
    <n v="527"/>
    <n v="0"/>
    <n v="1347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N"/>
    <n v="85"/>
    <n v="0"/>
    <n v="148"/>
    <n v="0"/>
    <n v="0"/>
    <n v="0"/>
    <s v="NA"/>
    <s v="NA"/>
    <s v="NA"/>
    <n v="0"/>
    <n v="1"/>
    <n v="2008"/>
    <s v="WD"/>
    <s v="Normal"/>
    <n v="107500"/>
    <m/>
  </r>
  <r>
    <x v="1307"/>
    <n v="70"/>
    <s v="RM"/>
    <n v="60"/>
    <n v="6600"/>
    <s v="Pave"/>
    <s v="NA"/>
    <s v="Reg"/>
    <s v="Lvl"/>
    <s v="AllPub"/>
    <s v="Corner"/>
    <s v="Gtl"/>
    <s v="OldTown"/>
    <s v="Norm"/>
    <s v="Norm"/>
    <s v="1Fam"/>
    <x v="0"/>
    <x v="6"/>
    <n v="4"/>
    <n v="1892"/>
    <n v="1965"/>
    <s v="Gable"/>
    <s v="CompShg"/>
    <s v="Wd Sdng"/>
    <s v="Wd Sdng"/>
    <s v="None"/>
    <n v="0"/>
    <s v="TA"/>
    <s v="TA"/>
    <s v="Stone"/>
    <s v="TA"/>
    <s v="TA"/>
    <s v="No"/>
    <s v="Unf"/>
    <n v="0"/>
    <s v="Unf"/>
    <n v="0"/>
    <n v="994"/>
    <n v="994"/>
    <s v="GasA"/>
    <s v="TA"/>
    <s v="N"/>
    <s v="SBrkr"/>
    <n v="1378"/>
    <n v="0.19061561742017619"/>
    <x v="0"/>
    <n v="994"/>
    <n v="0"/>
    <n v="2372"/>
    <n v="0"/>
    <n v="0"/>
    <n v="2"/>
    <n v="0"/>
    <n v="4"/>
    <n v="2"/>
    <s v="TA"/>
    <n v="11"/>
    <s v="Min2"/>
    <n v="0"/>
    <s v="NA"/>
    <s v="Attchd"/>
    <n v="1985"/>
    <s v="RFn"/>
    <n v="1"/>
    <n v="432"/>
    <s v="TA"/>
    <s v="TA"/>
    <s v="Y"/>
    <n v="0"/>
    <n v="287"/>
    <n v="0"/>
    <n v="0"/>
    <n v="0"/>
    <n v="0"/>
    <s v="NA"/>
    <s v="NA"/>
    <s v="NA"/>
    <n v="0"/>
    <n v="12"/>
    <n v="2009"/>
    <s v="WD"/>
    <s v="Normal"/>
    <n v="107500"/>
    <m/>
  </r>
  <r>
    <x v="1308"/>
    <n v="50"/>
    <s v="RM"/>
    <n v="60"/>
    <n v="5790"/>
    <s v="Pave"/>
    <s v="NA"/>
    <s v="Reg"/>
    <s v="Lvl"/>
    <s v="AllPub"/>
    <s v="Corner"/>
    <s v="Gtl"/>
    <s v="OldTown"/>
    <s v="Norm"/>
    <s v="Norm"/>
    <s v="1Fam"/>
    <x v="0"/>
    <x v="7"/>
    <n v="6"/>
    <n v="1915"/>
    <n v="1950"/>
    <s v="Gambrel"/>
    <s v="CompShg"/>
    <s v="VinylSd"/>
    <s v="VinylSd"/>
    <s v="None"/>
    <n v="0"/>
    <s v="Gd"/>
    <s v="Gd"/>
    <s v="CBlock"/>
    <s v="Fa"/>
    <s v="TA"/>
    <s v="No"/>
    <s v="Unf"/>
    <n v="0"/>
    <s v="Unf"/>
    <n v="0"/>
    <n v="840"/>
    <n v="840"/>
    <s v="GasA"/>
    <s v="Gd"/>
    <s v="N"/>
    <s v="SBrkr"/>
    <n v="840"/>
    <n v="0.15090597718354704"/>
    <x v="1"/>
    <n v="765"/>
    <n v="0"/>
    <n v="1605"/>
    <n v="0"/>
    <n v="0"/>
    <n v="2"/>
    <n v="0"/>
    <n v="3"/>
    <n v="2"/>
    <s v="TA"/>
    <n v="8"/>
    <s v="Typ"/>
    <n v="0"/>
    <s v="NA"/>
    <s v="Detchd"/>
    <n v="1915"/>
    <s v="Unf"/>
    <n v="1"/>
    <n v="379"/>
    <s v="TA"/>
    <s v="TA"/>
    <s v="Y"/>
    <n v="0"/>
    <n v="0"/>
    <n v="202"/>
    <n v="0"/>
    <n v="0"/>
    <n v="0"/>
    <s v="NA"/>
    <s v="NA"/>
    <s v="NA"/>
    <n v="0"/>
    <n v="5"/>
    <n v="2010"/>
    <s v="WD"/>
    <s v="Normal"/>
    <n v="107400"/>
    <m/>
  </r>
  <r>
    <x v="1309"/>
    <n v="70"/>
    <s v="RM"/>
    <n v="57"/>
    <n v="9906"/>
    <s v="Pave"/>
    <s v="Grvl"/>
    <s v="Reg"/>
    <s v="Lvl"/>
    <s v="AllPub"/>
    <s v="Inside"/>
    <s v="Gtl"/>
    <s v="OldTown"/>
    <s v="Norm"/>
    <s v="Norm"/>
    <s v="1Fam"/>
    <x v="0"/>
    <x v="5"/>
    <n v="4"/>
    <n v="1925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686"/>
    <n v="686"/>
    <s v="GasA"/>
    <s v="Fa"/>
    <s v="N"/>
    <s v="SBrkr"/>
    <n v="810"/>
    <n v="0.24922056853895147"/>
    <x v="1"/>
    <n v="518"/>
    <n v="0"/>
    <n v="1328"/>
    <n v="0"/>
    <n v="0"/>
    <n v="1"/>
    <n v="0"/>
    <n v="3"/>
    <n v="1"/>
    <s v="TA"/>
    <n v="8"/>
    <s v="Typ"/>
    <n v="0"/>
    <s v="NA"/>
    <s v="Detchd"/>
    <n v="1940"/>
    <s v="Unf"/>
    <n v="1"/>
    <n v="210"/>
    <s v="TA"/>
    <s v="TA"/>
    <s v="Y"/>
    <n v="0"/>
    <n v="172"/>
    <n v="60"/>
    <n v="0"/>
    <n v="0"/>
    <n v="0"/>
    <s v="NA"/>
    <s v="NA"/>
    <s v="NA"/>
    <n v="0"/>
    <n v="9"/>
    <n v="2006"/>
    <s v="WD"/>
    <s v="Family"/>
    <n v="107000"/>
    <m/>
  </r>
  <r>
    <x v="1310"/>
    <n v="80"/>
    <s v="RL"/>
    <n v="94"/>
    <n v="7819"/>
    <s v="Pave"/>
    <s v="NA"/>
    <s v="Reg"/>
    <s v="Lvl"/>
    <s v="AllPub"/>
    <s v="Inside"/>
    <s v="Gtl"/>
    <s v="Edwards"/>
    <s v="Norm"/>
    <s v="Norm"/>
    <s v="1Fam"/>
    <x v="4"/>
    <x v="4"/>
    <n v="5"/>
    <n v="1976"/>
    <n v="1976"/>
    <s v="Gable"/>
    <s v="CompShg"/>
    <s v="Plywood"/>
    <s v="Plywood"/>
    <s v="None"/>
    <n v="0"/>
    <s v="TA"/>
    <s v="TA"/>
    <s v="CBlock"/>
    <s v="TA"/>
    <s v="TA"/>
    <s v="Av"/>
    <s v="ALQ"/>
    <n v="422"/>
    <s v="BLQ"/>
    <n v="127"/>
    <n v="480"/>
    <n v="1029"/>
    <s v="GasA"/>
    <s v="TA"/>
    <s v="Y"/>
    <s v="SBrkr"/>
    <n v="1117"/>
    <n v="0.59232738506890659"/>
    <x v="0"/>
    <n v="0"/>
    <n v="0"/>
    <n v="1117"/>
    <n v="1"/>
    <n v="0"/>
    <n v="1"/>
    <n v="0"/>
    <n v="3"/>
    <n v="1"/>
    <s v="TA"/>
    <n v="6"/>
    <s v="Typ"/>
    <n v="1"/>
    <s v="TA"/>
    <s v="Detchd"/>
    <n v="1976"/>
    <s v="Unf"/>
    <n v="2"/>
    <n v="672"/>
    <s v="TA"/>
    <s v="TA"/>
    <s v="Y"/>
    <n v="144"/>
    <n v="0"/>
    <n v="0"/>
    <n v="0"/>
    <n v="0"/>
    <n v="0"/>
    <s v="NA"/>
    <s v="MnPrv"/>
    <s v="NA"/>
    <n v="0"/>
    <n v="3"/>
    <n v="2010"/>
    <s v="WD"/>
    <s v="Abnorml"/>
    <n v="107000"/>
    <m/>
  </r>
  <r>
    <x v="1311"/>
    <n v="20"/>
    <s v="RH"/>
    <s v="NA"/>
    <n v="8900"/>
    <s v="Pave"/>
    <s v="NA"/>
    <s v="Reg"/>
    <s v="Lvl"/>
    <s v="AllPub"/>
    <s v="Inside"/>
    <s v="Gtl"/>
    <s v="SawyerW"/>
    <s v="Norm"/>
    <s v="Norm"/>
    <s v="1Fam"/>
    <x v="1"/>
    <x v="5"/>
    <n v="4"/>
    <n v="1966"/>
    <n v="1966"/>
    <s v="Gable"/>
    <s v="CompShg"/>
    <s v="HdBoard"/>
    <s v="HdBoard"/>
    <s v="None"/>
    <n v="0"/>
    <s v="TA"/>
    <s v="TA"/>
    <s v="CBlock"/>
    <s v="TA"/>
    <s v="TA"/>
    <s v="No"/>
    <s v="Rec"/>
    <n v="1056"/>
    <s v="Unf"/>
    <n v="0"/>
    <n v="0"/>
    <n v="1056"/>
    <s v="GasA"/>
    <s v="TA"/>
    <s v="Y"/>
    <s v="SBrkr"/>
    <n v="1056"/>
    <n v="0.64772115459340629"/>
    <x v="1"/>
    <n v="0"/>
    <n v="0"/>
    <n v="1056"/>
    <n v="1"/>
    <n v="0"/>
    <n v="1"/>
    <n v="0"/>
    <n v="2"/>
    <n v="1"/>
    <s v="TA"/>
    <n v="5"/>
    <s v="Typ"/>
    <n v="0"/>
    <s v="NA"/>
    <s v="Detchd"/>
    <n v="1966"/>
    <s v="Unf"/>
    <n v="1"/>
    <n v="384"/>
    <s v="TA"/>
    <s v="TA"/>
    <s v="Y"/>
    <n v="0"/>
    <n v="42"/>
    <n v="0"/>
    <n v="0"/>
    <n v="0"/>
    <n v="0"/>
    <s v="NA"/>
    <s v="MnPrv"/>
    <s v="NA"/>
    <n v="0"/>
    <n v="11"/>
    <n v="2006"/>
    <s v="WD"/>
    <s v="Normal"/>
    <n v="107000"/>
    <m/>
  </r>
  <r>
    <x v="1312"/>
    <n v="20"/>
    <s v="RL"/>
    <s v="NA"/>
    <n v="8339"/>
    <s v="Pave"/>
    <s v="NA"/>
    <s v="IR1"/>
    <s v="Lvl"/>
    <s v="AllPub"/>
    <s v="Inside"/>
    <s v="Gtl"/>
    <s v="NAmes"/>
    <s v="Norm"/>
    <s v="Norm"/>
    <s v="1Fam"/>
    <x v="1"/>
    <x v="6"/>
    <n v="7"/>
    <n v="1959"/>
    <n v="1959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882"/>
    <n v="0.14845478960192371"/>
    <x v="1"/>
    <n v="0"/>
    <n v="0"/>
    <n v="882"/>
    <n v="0"/>
    <n v="0"/>
    <n v="1"/>
    <n v="0"/>
    <n v="3"/>
    <n v="1"/>
    <s v="TA"/>
    <n v="5"/>
    <s v="Typ"/>
    <n v="0"/>
    <s v="NA"/>
    <s v="Attchd"/>
    <n v="1959"/>
    <s v="RFn"/>
    <n v="1"/>
    <n v="294"/>
    <s v="TA"/>
    <s v="TA"/>
    <s v="Y"/>
    <n v="0"/>
    <n v="0"/>
    <n v="0"/>
    <n v="0"/>
    <n v="0"/>
    <n v="0"/>
    <s v="NA"/>
    <s v="MnPrv"/>
    <s v="Shed"/>
    <n v="1200"/>
    <n v="7"/>
    <n v="2007"/>
    <s v="WD"/>
    <s v="Normal"/>
    <n v="106500"/>
    <m/>
  </r>
  <r>
    <x v="1313"/>
    <n v="30"/>
    <s v="RM"/>
    <n v="50"/>
    <n v="8765"/>
    <s v="Pave"/>
    <s v="Grvl"/>
    <s v="Reg"/>
    <s v="Lvl"/>
    <s v="AllPub"/>
    <s v="Inside"/>
    <s v="Gtl"/>
    <s v="IDOTRR"/>
    <s v="Norm"/>
    <s v="Norm"/>
    <s v="1Fam"/>
    <x v="1"/>
    <x v="5"/>
    <n v="6"/>
    <n v="1936"/>
    <n v="1950"/>
    <s v="Gable"/>
    <s v="CompShg"/>
    <s v="Wd Sdng"/>
    <s v="Wd Sdng"/>
    <s v="None"/>
    <n v="0"/>
    <s v="TA"/>
    <s v="TA"/>
    <s v="BrkTil"/>
    <s v="TA"/>
    <s v="TA"/>
    <s v="No"/>
    <s v="ALQ"/>
    <n v="285"/>
    <s v="Unf"/>
    <n v="0"/>
    <n v="666"/>
    <n v="951"/>
    <s v="GasA"/>
    <s v="Ex"/>
    <s v="N"/>
    <s v="SBrkr"/>
    <n v="951"/>
    <n v="2.4895059037466361E-5"/>
    <x v="1"/>
    <n v="0"/>
    <n v="0"/>
    <n v="951"/>
    <n v="0"/>
    <n v="0"/>
    <n v="1"/>
    <n v="0"/>
    <n v="2"/>
    <n v="1"/>
    <s v="TA"/>
    <n v="6"/>
    <s v="Typ"/>
    <n v="0"/>
    <s v="NA"/>
    <s v="Detchd"/>
    <n v="1936"/>
    <s v="Unf"/>
    <n v="1"/>
    <n v="327"/>
    <s v="TA"/>
    <s v="TA"/>
    <s v="Y"/>
    <n v="0"/>
    <n v="28"/>
    <n v="0"/>
    <n v="0"/>
    <n v="0"/>
    <n v="0"/>
    <s v="NA"/>
    <s v="NA"/>
    <s v="NA"/>
    <n v="0"/>
    <n v="4"/>
    <n v="2006"/>
    <s v="WD"/>
    <s v="Abnorml"/>
    <n v="106500"/>
    <m/>
  </r>
  <r>
    <x v="1314"/>
    <n v="190"/>
    <s v="RL"/>
    <n v="60"/>
    <n v="10800"/>
    <s v="Pave"/>
    <s v="Grvl"/>
    <s v="Reg"/>
    <s v="Lvl"/>
    <s v="AllPub"/>
    <s v="Inside"/>
    <s v="Gtl"/>
    <s v="OldTown"/>
    <s v="Norm"/>
    <s v="Norm"/>
    <s v="2fmCon"/>
    <x v="0"/>
    <x v="5"/>
    <n v="7"/>
    <n v="1900"/>
    <n v="2000"/>
    <s v="Gable"/>
    <s v="CompShg"/>
    <s v="MetalSd"/>
    <s v="MetalSd"/>
    <s v="None"/>
    <n v="0"/>
    <s v="TA"/>
    <s v="TA"/>
    <s v="BrkTil"/>
    <s v="NA"/>
    <s v="NA"/>
    <s v="NA"/>
    <s v="NA"/>
    <n v="0"/>
    <s v="NA"/>
    <n v="0"/>
    <n v="0"/>
    <n v="0"/>
    <s v="GasA"/>
    <s v="TA"/>
    <s v="N"/>
    <s v="FuseA"/>
    <n v="694"/>
    <n v="0.69132278535175662"/>
    <x v="1"/>
    <n v="600"/>
    <n v="0"/>
    <n v="1294"/>
    <n v="0"/>
    <n v="0"/>
    <n v="2"/>
    <n v="0"/>
    <n v="3"/>
    <n v="2"/>
    <s v="TA"/>
    <n v="7"/>
    <s v="Typ"/>
    <n v="0"/>
    <s v="NA"/>
    <s v="NA"/>
    <s v="NA"/>
    <s v="NA"/>
    <n v="0"/>
    <n v="0"/>
    <s v="NA"/>
    <s v="NA"/>
    <s v="N"/>
    <n v="220"/>
    <n v="114"/>
    <n v="210"/>
    <n v="0"/>
    <n v="0"/>
    <n v="0"/>
    <s v="NA"/>
    <s v="NA"/>
    <s v="NA"/>
    <n v="0"/>
    <n v="8"/>
    <n v="2008"/>
    <s v="WD"/>
    <s v="Normal"/>
    <n v="106250"/>
    <m/>
  </r>
  <r>
    <x v="1315"/>
    <n v="160"/>
    <s v="RM"/>
    <n v="21"/>
    <n v="1869"/>
    <s v="Pave"/>
    <s v="NA"/>
    <s v="Reg"/>
    <s v="Lvl"/>
    <s v="AllPub"/>
    <s v="Inside"/>
    <s v="Gtl"/>
    <s v="BrDale"/>
    <s v="Norm"/>
    <s v="Norm"/>
    <s v="Twnhs"/>
    <x v="0"/>
    <x v="4"/>
    <n v="6"/>
    <n v="1970"/>
    <n v="1970"/>
    <s v="Gable"/>
    <s v="CompShg"/>
    <s v="HdBoard"/>
    <s v="HdBoard"/>
    <s v="BrkFace"/>
    <n v="127"/>
    <s v="TA"/>
    <s v="TA"/>
    <s v="CBlock"/>
    <s v="TA"/>
    <s v="TA"/>
    <s v="No"/>
    <s v="Rec"/>
    <n v="321"/>
    <s v="Unf"/>
    <n v="0"/>
    <n v="162"/>
    <n v="483"/>
    <s v="GasA"/>
    <s v="TA"/>
    <s v="Y"/>
    <s v="SBrkr"/>
    <n v="483"/>
    <n v="0.18799996295320831"/>
    <x v="1"/>
    <n v="504"/>
    <n v="0"/>
    <n v="987"/>
    <n v="0"/>
    <n v="0"/>
    <n v="1"/>
    <n v="1"/>
    <n v="2"/>
    <n v="1"/>
    <s v="TA"/>
    <n v="5"/>
    <s v="Typ"/>
    <n v="0"/>
    <s v="NA"/>
    <s v="Detchd"/>
    <n v="1987"/>
    <s v="Unf"/>
    <n v="1"/>
    <n v="280"/>
    <s v="TA"/>
    <s v="TA"/>
    <s v="Y"/>
    <n v="0"/>
    <n v="0"/>
    <n v="0"/>
    <n v="0"/>
    <n v="0"/>
    <n v="0"/>
    <s v="NA"/>
    <s v="NA"/>
    <s v="NA"/>
    <n v="0"/>
    <n v="9"/>
    <n v="2008"/>
    <s v="WD"/>
    <s v="Normal"/>
    <n v="106000"/>
    <m/>
  </r>
  <r>
    <x v="1316"/>
    <n v="75"/>
    <s v="RM"/>
    <n v="90"/>
    <n v="8100"/>
    <s v="Pave"/>
    <s v="NA"/>
    <s v="Reg"/>
    <s v="Lvl"/>
    <s v="AllPub"/>
    <s v="Corner"/>
    <s v="Gtl"/>
    <s v="OldTown"/>
    <s v="Norm"/>
    <s v="Norm"/>
    <s v="1Fam"/>
    <x v="5"/>
    <x v="6"/>
    <n v="5"/>
    <n v="1898"/>
    <n v="1965"/>
    <s v="Hip"/>
    <s v="CompShg"/>
    <s v="AsbShng"/>
    <s v="AsbShng"/>
    <s v="None"/>
    <n v="0"/>
    <s v="TA"/>
    <s v="TA"/>
    <s v="PConc"/>
    <s v="TA"/>
    <s v="TA"/>
    <s v="No"/>
    <s v="Unf"/>
    <n v="0"/>
    <s v="Unf"/>
    <n v="0"/>
    <n v="849"/>
    <n v="849"/>
    <s v="GasA"/>
    <s v="TA"/>
    <s v="N"/>
    <s v="FuseA"/>
    <n v="1075"/>
    <n v="0.94693751806999327"/>
    <x v="1"/>
    <n v="1063"/>
    <n v="0"/>
    <n v="2138"/>
    <n v="0"/>
    <n v="0"/>
    <n v="2"/>
    <n v="0"/>
    <n v="2"/>
    <n v="3"/>
    <s v="TA"/>
    <n v="11"/>
    <s v="Typ"/>
    <n v="0"/>
    <s v="NA"/>
    <s v="Detchd"/>
    <n v="1910"/>
    <s v="Unf"/>
    <n v="2"/>
    <n v="360"/>
    <s v="Fa"/>
    <s v="Po"/>
    <s v="N"/>
    <n v="40"/>
    <n v="156"/>
    <n v="0"/>
    <n v="0"/>
    <n v="0"/>
    <n v="0"/>
    <s v="NA"/>
    <s v="MnPrv"/>
    <s v="NA"/>
    <n v="0"/>
    <n v="11"/>
    <n v="2009"/>
    <s v="WD"/>
    <s v="Normal"/>
    <n v="106000"/>
    <m/>
  </r>
  <r>
    <x v="1317"/>
    <n v="160"/>
    <s v="RM"/>
    <n v="24"/>
    <n v="2016"/>
    <s v="Pave"/>
    <s v="NA"/>
    <s v="Reg"/>
    <s v="Lvl"/>
    <s v="AllPub"/>
    <s v="Inside"/>
    <s v="Gtl"/>
    <s v="BrDale"/>
    <s v="Norm"/>
    <s v="Norm"/>
    <s v="TwnhsE"/>
    <x v="0"/>
    <x v="6"/>
    <n v="5"/>
    <n v="1970"/>
    <n v="1970"/>
    <s v="Gable"/>
    <s v="CompShg"/>
    <s v="HdBoard"/>
    <s v="HdBoard"/>
    <s v="BrkFace"/>
    <n v="304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0.24214560335914348"/>
    <x v="1"/>
    <n v="672"/>
    <n v="0"/>
    <n v="1302"/>
    <n v="0"/>
    <n v="0"/>
    <n v="2"/>
    <n v="1"/>
    <n v="3"/>
    <n v="1"/>
    <s v="TA"/>
    <n v="6"/>
    <s v="Typ"/>
    <n v="0"/>
    <s v="NA"/>
    <s v="Detchd"/>
    <n v="1970"/>
    <s v="Unf"/>
    <n v="2"/>
    <n v="440"/>
    <s v="TA"/>
    <s v="TA"/>
    <s v="Y"/>
    <n v="0"/>
    <n v="0"/>
    <n v="0"/>
    <n v="0"/>
    <n v="0"/>
    <n v="0"/>
    <s v="NA"/>
    <s v="NA"/>
    <s v="NA"/>
    <n v="0"/>
    <n v="4"/>
    <n v="2007"/>
    <s v="WD"/>
    <s v="Normal"/>
    <n v="106000"/>
    <m/>
  </r>
  <r>
    <x v="1318"/>
    <n v="30"/>
    <s v="RM"/>
    <n v="60"/>
    <n v="8520"/>
    <s v="Pave"/>
    <s v="NA"/>
    <s v="Reg"/>
    <s v="Lvl"/>
    <s v="AllPub"/>
    <s v="Inside"/>
    <s v="Gtl"/>
    <s v="OldTown"/>
    <s v="Norm"/>
    <s v="Norm"/>
    <s v="1Fam"/>
    <x v="1"/>
    <x v="4"/>
    <n v="8"/>
    <n v="1928"/>
    <n v="2003"/>
    <s v="Gable"/>
    <s v="CompShg"/>
    <s v="VinylSd"/>
    <s v="VinylSd"/>
    <s v="None"/>
    <n v="0"/>
    <s v="TA"/>
    <s v="Gd"/>
    <s v="BrkTil"/>
    <s v="TA"/>
    <s v="TA"/>
    <s v="No"/>
    <s v="Unf"/>
    <n v="0"/>
    <s v="Unf"/>
    <n v="0"/>
    <n v="624"/>
    <n v="624"/>
    <s v="GasA"/>
    <s v="Gd"/>
    <s v="Y"/>
    <s v="SBrkr"/>
    <n v="720"/>
    <n v="1.1663430875056391E-2"/>
    <x v="1"/>
    <n v="0"/>
    <n v="0"/>
    <n v="720"/>
    <n v="0"/>
    <n v="0"/>
    <n v="1"/>
    <n v="0"/>
    <n v="2"/>
    <n v="1"/>
    <s v="TA"/>
    <n v="5"/>
    <s v="Typ"/>
    <n v="0"/>
    <s v="NA"/>
    <s v="Detchd"/>
    <n v="2005"/>
    <s v="Unf"/>
    <n v="2"/>
    <n v="484"/>
    <s v="TA"/>
    <s v="TA"/>
    <s v="Y"/>
    <n v="106"/>
    <n v="0"/>
    <n v="0"/>
    <n v="0"/>
    <n v="0"/>
    <n v="0"/>
    <s v="NA"/>
    <s v="NA"/>
    <s v="NA"/>
    <n v="0"/>
    <n v="5"/>
    <n v="2010"/>
    <s v="WD"/>
    <s v="Normal"/>
    <n v="105900"/>
    <m/>
  </r>
  <r>
    <x v="1319"/>
    <n v="45"/>
    <s v="RL"/>
    <n v="59"/>
    <n v="7227"/>
    <s v="Pave"/>
    <s v="NA"/>
    <s v="Reg"/>
    <s v="HLS"/>
    <s v="AllPub"/>
    <s v="Corner"/>
    <s v="Mod"/>
    <s v="NAmes"/>
    <s v="Artery"/>
    <s v="Norm"/>
    <s v="1Fam"/>
    <x v="7"/>
    <x v="4"/>
    <n v="6"/>
    <n v="1954"/>
    <n v="1954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32"/>
    <n v="832"/>
    <s v="GasA"/>
    <s v="Gd"/>
    <s v="Y"/>
    <s v="SBrkr"/>
    <n v="832"/>
    <n v="0.23953181881945351"/>
    <x v="1"/>
    <n v="0"/>
    <n v="0"/>
    <n v="832"/>
    <n v="0"/>
    <n v="0"/>
    <n v="1"/>
    <n v="0"/>
    <n v="2"/>
    <n v="1"/>
    <s v="Gd"/>
    <n v="4"/>
    <s v="Typ"/>
    <n v="0"/>
    <s v="NA"/>
    <s v="Detchd"/>
    <n v="1962"/>
    <s v="Unf"/>
    <n v="2"/>
    <n v="528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05500"/>
    <m/>
  </r>
  <r>
    <x v="1320"/>
    <n v="30"/>
    <s v="RM"/>
    <n v="51"/>
    <n v="6120"/>
    <s v="Pave"/>
    <s v="NA"/>
    <s v="Reg"/>
    <s v="Lvl"/>
    <s v="AllPub"/>
    <s v="Corner"/>
    <s v="Gtl"/>
    <s v="BrkSide"/>
    <s v="Norm"/>
    <s v="Norm"/>
    <s v="1Fam"/>
    <x v="1"/>
    <x v="6"/>
    <n v="7"/>
    <n v="1931"/>
    <n v="1993"/>
    <s v="Gable"/>
    <s v="CompShg"/>
    <s v="Wd Sdng"/>
    <s v="Wd Sdng"/>
    <s v="None"/>
    <n v="0"/>
    <s v="TA"/>
    <s v="TA"/>
    <s v="BrkTil"/>
    <s v="TA"/>
    <s v="TA"/>
    <s v="No"/>
    <s v="BLQ"/>
    <n v="209"/>
    <s v="Unf"/>
    <n v="0"/>
    <n v="506"/>
    <n v="715"/>
    <s v="GasA"/>
    <s v="TA"/>
    <s v="Y"/>
    <s v="FuseA"/>
    <n v="875"/>
    <n v="0.39205540023651753"/>
    <x v="1"/>
    <n v="0"/>
    <n v="0"/>
    <n v="875"/>
    <n v="1"/>
    <n v="0"/>
    <n v="1"/>
    <n v="0"/>
    <n v="2"/>
    <n v="1"/>
    <s v="TA"/>
    <n v="5"/>
    <s v="Typ"/>
    <n v="0"/>
    <s v="NA"/>
    <s v="Detchd"/>
    <n v="1931"/>
    <s v="Unf"/>
    <n v="1"/>
    <n v="180"/>
    <s v="Fa"/>
    <s v="TA"/>
    <s v="Y"/>
    <n v="48"/>
    <n v="0"/>
    <n v="0"/>
    <n v="0"/>
    <n v="0"/>
    <n v="0"/>
    <s v="NA"/>
    <s v="NA"/>
    <s v="NA"/>
    <n v="0"/>
    <n v="11"/>
    <n v="2009"/>
    <s v="WD"/>
    <s v="Normal"/>
    <n v="105000"/>
    <m/>
  </r>
  <r>
    <x v="1321"/>
    <n v="50"/>
    <s v="RL"/>
    <n v="79"/>
    <n v="9492"/>
    <s v="Pave"/>
    <s v="NA"/>
    <s v="Reg"/>
    <s v="Lvl"/>
    <s v="AllPub"/>
    <s v="Inside"/>
    <s v="Gtl"/>
    <s v="NAmes"/>
    <s v="Artery"/>
    <s v="Norm"/>
    <s v="1Fam"/>
    <x v="3"/>
    <x v="6"/>
    <n v="5"/>
    <n v="1941"/>
    <n v="1950"/>
    <s v="Gable"/>
    <s v="CompShg"/>
    <s v="WdShing"/>
    <s v="Wd Shng"/>
    <s v="None"/>
    <n v="0"/>
    <s v="TA"/>
    <s v="TA"/>
    <s v="CBlock"/>
    <s v="TA"/>
    <s v="TA"/>
    <s v="No"/>
    <s v="Rec"/>
    <n v="368"/>
    <s v="BLQ"/>
    <n v="41"/>
    <n v="359"/>
    <n v="768"/>
    <s v="GasA"/>
    <s v="TA"/>
    <s v="Y"/>
    <s v="SBrkr"/>
    <n v="968"/>
    <n v="0.91916250330143545"/>
    <x v="1"/>
    <n v="408"/>
    <n v="0"/>
    <n v="1376"/>
    <n v="1"/>
    <n v="0"/>
    <n v="1"/>
    <n v="0"/>
    <n v="3"/>
    <n v="1"/>
    <s v="TA"/>
    <n v="6"/>
    <s v="Typ"/>
    <n v="1"/>
    <s v="Gd"/>
    <s v="Attchd"/>
    <n v="1941"/>
    <s v="Unf"/>
    <n v="1"/>
    <n v="240"/>
    <s v="TA"/>
    <s v="TA"/>
    <s v="Y"/>
    <n v="0"/>
    <n v="0"/>
    <n v="0"/>
    <n v="0"/>
    <n v="0"/>
    <n v="0"/>
    <s v="NA"/>
    <s v="NA"/>
    <s v="NA"/>
    <n v="0"/>
    <n v="4"/>
    <n v="2007"/>
    <s v="WD"/>
    <s v="Normal"/>
    <n v="105000"/>
    <m/>
  </r>
  <r>
    <x v="1322"/>
    <n v="50"/>
    <s v="RL"/>
    <n v="90"/>
    <n v="5400"/>
    <s v="Pave"/>
    <s v="NA"/>
    <s v="Reg"/>
    <s v="Lvl"/>
    <s v="AllPub"/>
    <s v="Corner"/>
    <s v="Gtl"/>
    <s v="OldTown"/>
    <s v="Artery"/>
    <s v="Norm"/>
    <s v="1Fam"/>
    <x v="3"/>
    <x v="5"/>
    <n v="6"/>
    <n v="1920"/>
    <n v="1950"/>
    <s v="Gable"/>
    <s v="CompShg"/>
    <s v="CBlock"/>
    <s v="CBlock"/>
    <s v="None"/>
    <n v="0"/>
    <s v="Fa"/>
    <s v="TA"/>
    <s v="PConc"/>
    <s v="TA"/>
    <s v="TA"/>
    <s v="No"/>
    <s v="ALQ"/>
    <n v="315"/>
    <s v="Rec"/>
    <n v="105"/>
    <n v="420"/>
    <n v="840"/>
    <s v="GasA"/>
    <s v="Ex"/>
    <s v="Y"/>
    <s v="SBrkr"/>
    <n v="840"/>
    <n v="0.76324553757350544"/>
    <x v="1"/>
    <n v="534"/>
    <n v="0"/>
    <n v="1374"/>
    <n v="0"/>
    <n v="0"/>
    <n v="1"/>
    <n v="0"/>
    <n v="2"/>
    <n v="1"/>
    <s v="TA"/>
    <n v="6"/>
    <s v="Typ"/>
    <n v="0"/>
    <s v="NA"/>
    <s v="Detchd"/>
    <n v="1967"/>
    <s v="Fin"/>
    <n v="1"/>
    <n v="338"/>
    <s v="TA"/>
    <s v="TA"/>
    <s v="Y"/>
    <n v="0"/>
    <n v="0"/>
    <n v="198"/>
    <n v="0"/>
    <n v="0"/>
    <n v="0"/>
    <s v="NA"/>
    <s v="NA"/>
    <s v="NA"/>
    <n v="0"/>
    <n v="10"/>
    <n v="2009"/>
    <s v="WD"/>
    <s v="Normal"/>
    <n v="105000"/>
    <m/>
  </r>
  <r>
    <x v="1323"/>
    <n v="50"/>
    <s v="RL"/>
    <n v="60"/>
    <n v="9060"/>
    <s v="Pave"/>
    <s v="NA"/>
    <s v="Reg"/>
    <s v="Lvl"/>
    <s v="AllPub"/>
    <s v="Inside"/>
    <s v="Gtl"/>
    <s v="Edwards"/>
    <s v="Norm"/>
    <s v="Norm"/>
    <s v="1Fam"/>
    <x v="3"/>
    <x v="4"/>
    <n v="5"/>
    <n v="1939"/>
    <n v="1950"/>
    <s v="Gable"/>
    <s v="CompShg"/>
    <s v="WdShing"/>
    <s v="Wd Shng"/>
    <s v="None"/>
    <n v="0"/>
    <s v="TA"/>
    <s v="TA"/>
    <s v="BrkTil"/>
    <s v="TA"/>
    <s v="TA"/>
    <s v="Mn"/>
    <s v="Rec"/>
    <n v="204"/>
    <s v="Unf"/>
    <n v="0"/>
    <n v="356"/>
    <n v="560"/>
    <s v="GasA"/>
    <s v="TA"/>
    <s v="Y"/>
    <s v="SBrkr"/>
    <n v="698"/>
    <n v="0.67406615748383381"/>
    <x v="1"/>
    <n v="560"/>
    <n v="0"/>
    <n v="1258"/>
    <n v="0"/>
    <n v="0"/>
    <n v="1"/>
    <n v="0"/>
    <n v="2"/>
    <n v="1"/>
    <s v="TA"/>
    <n v="6"/>
    <s v="Typ"/>
    <n v="0"/>
    <s v="NA"/>
    <s v="Detchd"/>
    <n v="1939"/>
    <s v="Unf"/>
    <n v="1"/>
    <n v="280"/>
    <s v="TA"/>
    <s v="TA"/>
    <s v="P"/>
    <n v="0"/>
    <n v="0"/>
    <n v="0"/>
    <n v="0"/>
    <n v="0"/>
    <n v="0"/>
    <s v="NA"/>
    <s v="MnPrv"/>
    <s v="NA"/>
    <n v="0"/>
    <n v="10"/>
    <n v="2009"/>
    <s v="WD"/>
    <s v="Normal"/>
    <n v="105000"/>
    <m/>
  </r>
  <r>
    <x v="1324"/>
    <n v="50"/>
    <s v="RL"/>
    <n v="60"/>
    <n v="10410"/>
    <s v="Pave"/>
    <s v="Grvl"/>
    <s v="Reg"/>
    <s v="Lvl"/>
    <s v="AllPub"/>
    <s v="Corner"/>
    <s v="Gtl"/>
    <s v="OldTown"/>
    <s v="Artery"/>
    <s v="Norm"/>
    <s v="1Fam"/>
    <x v="3"/>
    <x v="7"/>
    <n v="4"/>
    <n v="1915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TA"/>
    <s v="Y"/>
    <s v="SBrkr"/>
    <n v="694"/>
    <n v="0.51587836021910172"/>
    <x v="1"/>
    <n v="520"/>
    <n v="0"/>
    <n v="1214"/>
    <n v="0"/>
    <n v="0"/>
    <n v="1"/>
    <n v="0"/>
    <n v="3"/>
    <n v="1"/>
    <s v="TA"/>
    <n v="6"/>
    <s v="Typ"/>
    <n v="0"/>
    <s v="NA"/>
    <s v="Detchd"/>
    <n v="1998"/>
    <s v="Unf"/>
    <n v="3"/>
    <n v="936"/>
    <s v="TA"/>
    <s v="TA"/>
    <s v="Y"/>
    <n v="216"/>
    <n v="0"/>
    <n v="160"/>
    <n v="0"/>
    <n v="0"/>
    <n v="0"/>
    <s v="NA"/>
    <s v="MnPrv"/>
    <s v="NA"/>
    <n v="0"/>
    <n v="1"/>
    <n v="2006"/>
    <s v="WD"/>
    <s v="Family"/>
    <n v="105000"/>
    <m/>
  </r>
  <r>
    <x v="1325"/>
    <n v="50"/>
    <s v="RL"/>
    <n v="60"/>
    <n v="9738"/>
    <s v="Pave"/>
    <s v="NA"/>
    <s v="Reg"/>
    <s v="Lvl"/>
    <s v="AllPub"/>
    <s v="Inside"/>
    <s v="Gtl"/>
    <s v="Edwards"/>
    <s v="Norm"/>
    <s v="Norm"/>
    <s v="1Fam"/>
    <x v="3"/>
    <x v="6"/>
    <n v="7"/>
    <n v="1924"/>
    <n v="1950"/>
    <s v="Gable"/>
    <s v="CompShg"/>
    <s v="AsbShng"/>
    <s v="AsbShng"/>
    <s v="None"/>
    <n v="0"/>
    <s v="TA"/>
    <s v="Gd"/>
    <s v="BrkTil"/>
    <s v="TA"/>
    <s v="TA"/>
    <s v="No"/>
    <s v="BLQ"/>
    <n v="392"/>
    <s v="Unf"/>
    <n v="0"/>
    <n v="392"/>
    <n v="784"/>
    <s v="GasA"/>
    <s v="Gd"/>
    <s v="Y"/>
    <s v="SBrkr"/>
    <n v="949"/>
    <n v="0.23619210227822329"/>
    <x v="1"/>
    <n v="272"/>
    <n v="0"/>
    <n v="1221"/>
    <n v="1"/>
    <n v="0"/>
    <n v="1"/>
    <n v="0"/>
    <n v="4"/>
    <n v="1"/>
    <s v="TA"/>
    <n v="7"/>
    <s v="Typ"/>
    <n v="0"/>
    <s v="NA"/>
    <s v="Attchd"/>
    <n v="1965"/>
    <s v="Unf"/>
    <n v="1"/>
    <n v="392"/>
    <s v="TA"/>
    <s v="TA"/>
    <s v="Y"/>
    <n v="0"/>
    <n v="0"/>
    <n v="236"/>
    <n v="0"/>
    <n v="0"/>
    <n v="0"/>
    <s v="NA"/>
    <s v="NA"/>
    <s v="NA"/>
    <n v="0"/>
    <n v="3"/>
    <n v="2006"/>
    <s v="WD"/>
    <s v="Normal"/>
    <n v="104900"/>
    <m/>
  </r>
  <r>
    <x v="1326"/>
    <n v="50"/>
    <s v="RL"/>
    <s v="NA"/>
    <n v="12513"/>
    <s v="Pave"/>
    <s v="NA"/>
    <s v="IR1"/>
    <s v="Lvl"/>
    <s v="AllPub"/>
    <s v="FR2"/>
    <s v="Gtl"/>
    <s v="NAmes"/>
    <s v="Feedr"/>
    <s v="Norm"/>
    <s v="1Fam"/>
    <x v="3"/>
    <x v="5"/>
    <n v="4"/>
    <n v="1920"/>
    <n v="2007"/>
    <s v="Gable"/>
    <s v="CompShg"/>
    <s v="VinylSd"/>
    <s v="VinylSd"/>
    <s v="None"/>
    <n v="0"/>
    <s v="TA"/>
    <s v="Gd"/>
    <s v="BrkTil"/>
    <s v="TA"/>
    <s v="Fa"/>
    <s v="No"/>
    <s v="Unf"/>
    <n v="0"/>
    <s v="Unf"/>
    <n v="0"/>
    <n v="715"/>
    <n v="715"/>
    <s v="GasA"/>
    <s v="Gd"/>
    <s v="Y"/>
    <s v="SBrkr"/>
    <n v="1281"/>
    <n v="0.62659250588924564"/>
    <x v="0"/>
    <n v="457"/>
    <n v="0"/>
    <n v="1738"/>
    <n v="0"/>
    <n v="0"/>
    <n v="2"/>
    <n v="0"/>
    <n v="4"/>
    <n v="1"/>
    <s v="TA"/>
    <n v="7"/>
    <s v="Typ"/>
    <n v="1"/>
    <s v="Gd"/>
    <s v="Attchd"/>
    <n v="1920"/>
    <s v="Unf"/>
    <n v="1"/>
    <n v="368"/>
    <s v="TA"/>
    <s v="TA"/>
    <s v="Y"/>
    <n v="55"/>
    <n v="0"/>
    <n v="0"/>
    <n v="0"/>
    <n v="0"/>
    <n v="0"/>
    <s v="NA"/>
    <s v="NA"/>
    <s v="NA"/>
    <n v="0"/>
    <n v="6"/>
    <n v="2009"/>
    <s v="WD"/>
    <s v="Normal"/>
    <n v="104900"/>
    <m/>
  </r>
  <r>
    <x v="1327"/>
    <n v="75"/>
    <s v="RM"/>
    <n v="92"/>
    <n v="5520"/>
    <s v="Pave"/>
    <s v="NA"/>
    <s v="Reg"/>
    <s v="Lvl"/>
    <s v="AllPub"/>
    <s v="Corner"/>
    <s v="Gtl"/>
    <s v="OldTown"/>
    <s v="Norm"/>
    <s v="Norm"/>
    <s v="1Fam"/>
    <x v="2"/>
    <x v="4"/>
    <n v="6"/>
    <n v="1912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55"/>
    <n v="755"/>
    <s v="GasA"/>
    <s v="Ex"/>
    <s v="Y"/>
    <s v="SBrkr"/>
    <n v="929"/>
    <n v="0.51087353116182788"/>
    <x v="1"/>
    <n v="929"/>
    <n v="371"/>
    <n v="2229"/>
    <n v="0"/>
    <n v="0"/>
    <n v="1"/>
    <n v="0"/>
    <n v="5"/>
    <n v="1"/>
    <s v="TA"/>
    <n v="8"/>
    <s v="Typ"/>
    <n v="0"/>
    <s v="NA"/>
    <s v="NA"/>
    <s v="NA"/>
    <s v="NA"/>
    <n v="0"/>
    <n v="0"/>
    <s v="NA"/>
    <s v="NA"/>
    <s v="Y"/>
    <n v="0"/>
    <n v="198"/>
    <n v="30"/>
    <n v="0"/>
    <n v="0"/>
    <n v="0"/>
    <s v="NA"/>
    <s v="MnPrv"/>
    <s v="NA"/>
    <n v="0"/>
    <n v="7"/>
    <n v="2009"/>
    <s v="WD"/>
    <s v="Abnorml"/>
    <n v="104000"/>
    <m/>
  </r>
  <r>
    <x v="1328"/>
    <n v="70"/>
    <s v="RH"/>
    <n v="54"/>
    <n v="6629"/>
    <s v="Pave"/>
    <s v="NA"/>
    <s v="Reg"/>
    <s v="Lvl"/>
    <s v="AllPub"/>
    <s v="Inside"/>
    <s v="Gtl"/>
    <s v="Edwards"/>
    <s v="Artery"/>
    <s v="Norm"/>
    <s v="1Fam"/>
    <x v="0"/>
    <x v="4"/>
    <n v="6"/>
    <n v="1925"/>
    <n v="1950"/>
    <s v="Gambrel"/>
    <s v="CompShg"/>
    <s v="Wd Sdng"/>
    <s v="Wd Sdng"/>
    <s v="None"/>
    <n v="0"/>
    <s v="TA"/>
    <s v="Gd"/>
    <s v="BrkTil"/>
    <s v="TA"/>
    <s v="TA"/>
    <s v="No"/>
    <s v="BLQ"/>
    <n v="551"/>
    <s v="Unf"/>
    <n v="0"/>
    <n v="121"/>
    <n v="672"/>
    <s v="GasA"/>
    <s v="TA"/>
    <s v="N"/>
    <s v="SBrkr"/>
    <n v="697"/>
    <n v="0.4856543378944681"/>
    <x v="1"/>
    <n v="672"/>
    <n v="0"/>
    <n v="1369"/>
    <n v="1"/>
    <n v="0"/>
    <n v="2"/>
    <n v="0"/>
    <n v="3"/>
    <n v="1"/>
    <s v="TA"/>
    <n v="6"/>
    <s v="Typ"/>
    <n v="0"/>
    <s v="NA"/>
    <s v="Detchd"/>
    <n v="1930"/>
    <s v="Unf"/>
    <n v="1"/>
    <n v="300"/>
    <s v="TA"/>
    <s v="TA"/>
    <s v="Y"/>
    <n v="147"/>
    <n v="0"/>
    <n v="0"/>
    <n v="0"/>
    <n v="0"/>
    <n v="0"/>
    <s v="NA"/>
    <s v="NA"/>
    <s v="NA"/>
    <n v="0"/>
    <n v="7"/>
    <n v="2009"/>
    <s v="WD"/>
    <s v="Normal"/>
    <n v="103600"/>
    <m/>
  </r>
  <r>
    <x v="1329"/>
    <n v="45"/>
    <s v="RL"/>
    <n v="55"/>
    <n v="5500"/>
    <s v="Pave"/>
    <s v="NA"/>
    <s v="Reg"/>
    <s v="Lvl"/>
    <s v="AllPub"/>
    <s v="Inside"/>
    <s v="Gtl"/>
    <s v="OldTown"/>
    <s v="Norm"/>
    <s v="Norm"/>
    <s v="1Fam"/>
    <x v="7"/>
    <x v="5"/>
    <n v="6"/>
    <n v="1956"/>
    <n v="1956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82"/>
    <n v="882"/>
    <s v="GasA"/>
    <s v="Ex"/>
    <s v="Y"/>
    <s v="SBrkr"/>
    <n v="882"/>
    <n v="0.69828269061345261"/>
    <x v="1"/>
    <n v="0"/>
    <n v="0"/>
    <n v="882"/>
    <n v="0"/>
    <n v="0"/>
    <n v="1"/>
    <n v="0"/>
    <n v="1"/>
    <n v="1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4"/>
    <n v="2007"/>
    <s v="WD"/>
    <s v="Normal"/>
    <n v="103200"/>
    <m/>
  </r>
  <r>
    <x v="1330"/>
    <n v="30"/>
    <s v="RM"/>
    <n v="52"/>
    <n v="6240"/>
    <s v="Pave"/>
    <s v="Grvl"/>
    <s v="Reg"/>
    <s v="Lvl"/>
    <s v="AllPub"/>
    <s v="Inside"/>
    <s v="Gtl"/>
    <s v="IDOTRR"/>
    <s v="Norm"/>
    <s v="Norm"/>
    <s v="1Fam"/>
    <x v="3"/>
    <x v="5"/>
    <n v="5"/>
    <n v="1925"/>
    <n v="1950"/>
    <s v="Gable"/>
    <s v="CompShg"/>
    <s v="MetalSd"/>
    <s v="MetalSd"/>
    <s v="None"/>
    <n v="0"/>
    <s v="TA"/>
    <s v="TA"/>
    <s v="CBlock"/>
    <s v="TA"/>
    <s v="TA"/>
    <s v="No"/>
    <s v="BLQ"/>
    <n v="152"/>
    <s v="Unf"/>
    <n v="0"/>
    <n v="628"/>
    <n v="780"/>
    <s v="GasA"/>
    <s v="TA"/>
    <s v="Y"/>
    <s v="FuseA"/>
    <n v="848"/>
    <n v="0.92037761110880789"/>
    <x v="1"/>
    <n v="0"/>
    <n v="360"/>
    <n v="1208"/>
    <n v="0"/>
    <n v="0"/>
    <n v="1"/>
    <n v="0"/>
    <n v="2"/>
    <n v="1"/>
    <s v="TA"/>
    <n v="5"/>
    <s v="Typ"/>
    <n v="0"/>
    <s v="NA"/>
    <s v="Detchd"/>
    <n v="1962"/>
    <s v="Unf"/>
    <n v="2"/>
    <n v="539"/>
    <s v="TA"/>
    <s v="TA"/>
    <s v="Y"/>
    <n v="0"/>
    <n v="23"/>
    <n v="112"/>
    <n v="0"/>
    <n v="0"/>
    <n v="0"/>
    <s v="NA"/>
    <s v="NA"/>
    <s v="NA"/>
    <n v="0"/>
    <n v="1"/>
    <n v="2009"/>
    <s v="WD"/>
    <s v="Normal"/>
    <n v="103000"/>
    <m/>
  </r>
  <r>
    <x v="1331"/>
    <n v="50"/>
    <s v="C (all)"/>
    <n v="66"/>
    <n v="8712"/>
    <s v="Pave"/>
    <s v="Pave"/>
    <s v="Reg"/>
    <s v="HLS"/>
    <s v="AllPub"/>
    <s v="Inside"/>
    <s v="Mod"/>
    <s v="IDOTRR"/>
    <s v="Norm"/>
    <s v="Norm"/>
    <s v="1Fam"/>
    <x v="3"/>
    <x v="5"/>
    <n v="7"/>
    <n v="1900"/>
    <n v="1950"/>
    <s v="Gable"/>
    <s v="CompShg"/>
    <s v="MetalSd"/>
    <s v="MetalSd"/>
    <s v="None"/>
    <n v="0"/>
    <s v="TA"/>
    <s v="TA"/>
    <s v="Stone"/>
    <s v="TA"/>
    <s v="TA"/>
    <s v="Mn"/>
    <s v="Unf"/>
    <n v="0"/>
    <s v="Unf"/>
    <n v="0"/>
    <n v="859"/>
    <n v="859"/>
    <s v="GasA"/>
    <s v="Gd"/>
    <s v="Y"/>
    <s v="SBrkr"/>
    <n v="859"/>
    <n v="0.96449787596773229"/>
    <x v="1"/>
    <n v="319"/>
    <n v="0"/>
    <n v="1178"/>
    <n v="0"/>
    <n v="0"/>
    <n v="1"/>
    <n v="0"/>
    <n v="2"/>
    <n v="1"/>
    <s v="TA"/>
    <n v="7"/>
    <s v="Typ"/>
    <n v="0"/>
    <s v="NA"/>
    <s v="Detchd"/>
    <n v="1964"/>
    <s v="RFn"/>
    <n v="1"/>
    <n v="384"/>
    <s v="TA"/>
    <s v="TA"/>
    <s v="N"/>
    <n v="68"/>
    <n v="0"/>
    <n v="98"/>
    <n v="0"/>
    <n v="0"/>
    <n v="0"/>
    <s v="NA"/>
    <s v="NA"/>
    <s v="NA"/>
    <n v="0"/>
    <n v="1"/>
    <n v="2010"/>
    <s v="WD"/>
    <s v="Abnorml"/>
    <n v="102776"/>
    <m/>
  </r>
  <r>
    <x v="1332"/>
    <n v="20"/>
    <s v="RL"/>
    <n v="67"/>
    <n v="8877"/>
    <s v="Pave"/>
    <s v="NA"/>
    <s v="Reg"/>
    <s v="Lvl"/>
    <s v="AllPub"/>
    <s v="Inside"/>
    <s v="Gtl"/>
    <s v="Edwards"/>
    <s v="Norm"/>
    <s v="Norm"/>
    <s v="1Fam"/>
    <x v="1"/>
    <x v="5"/>
    <n v="5"/>
    <n v="1951"/>
    <n v="1951"/>
    <s v="Gable"/>
    <s v="CompShg"/>
    <s v="Wd Sdng"/>
    <s v="Wd Sdng"/>
    <s v="None"/>
    <n v="0"/>
    <s v="TA"/>
    <s v="TA"/>
    <s v="CBlock"/>
    <s v="Fa"/>
    <s v="Fa"/>
    <s v="No"/>
    <s v="LwQ"/>
    <n v="836"/>
    <s v="Unf"/>
    <n v="0"/>
    <n v="0"/>
    <n v="836"/>
    <s v="GasA"/>
    <s v="TA"/>
    <s v="Y"/>
    <s v="FuseF"/>
    <n v="1220"/>
    <n v="0.34135152029602112"/>
    <x v="0"/>
    <n v="0"/>
    <n v="0"/>
    <n v="1220"/>
    <n v="0"/>
    <n v="0"/>
    <n v="1"/>
    <n v="0"/>
    <n v="2"/>
    <n v="1"/>
    <s v="TA"/>
    <n v="6"/>
    <s v="Typ"/>
    <n v="0"/>
    <s v="NA"/>
    <s v="Detchd"/>
    <n v="1951"/>
    <s v="Unf"/>
    <n v="2"/>
    <n v="396"/>
    <s v="TA"/>
    <s v="TA"/>
    <s v="Y"/>
    <n v="0"/>
    <n v="0"/>
    <n v="0"/>
    <n v="0"/>
    <n v="0"/>
    <n v="0"/>
    <s v="NA"/>
    <s v="NA"/>
    <s v="NA"/>
    <n v="0"/>
    <n v="4"/>
    <n v="2006"/>
    <s v="COD"/>
    <s v="Normal"/>
    <n v="102000"/>
    <m/>
  </r>
  <r>
    <x v="1333"/>
    <n v="50"/>
    <s v="RL"/>
    <n v="60"/>
    <n v="6000"/>
    <s v="Pave"/>
    <s v="NA"/>
    <s v="Reg"/>
    <s v="Lvl"/>
    <s v="AllPub"/>
    <s v="Inside"/>
    <s v="Gtl"/>
    <s v="SWISU"/>
    <s v="Norm"/>
    <s v="Norm"/>
    <s v="1Fam"/>
    <x v="3"/>
    <x v="6"/>
    <n v="5"/>
    <n v="1926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1008"/>
    <n v="1008"/>
    <s v="GasA"/>
    <s v="Ex"/>
    <s v="Y"/>
    <s v="SBrkr"/>
    <n v="1008"/>
    <n v="0.21519190736113192"/>
    <x v="1"/>
    <n v="0"/>
    <n v="514"/>
    <n v="1522"/>
    <n v="0"/>
    <n v="0"/>
    <n v="2"/>
    <n v="0"/>
    <n v="4"/>
    <n v="1"/>
    <s v="TA"/>
    <n v="7"/>
    <s v="Typ"/>
    <n v="0"/>
    <s v="NA"/>
    <s v="NA"/>
    <s v="NA"/>
    <s v="NA"/>
    <n v="0"/>
    <n v="0"/>
    <s v="NA"/>
    <s v="NA"/>
    <s v="P"/>
    <n v="0"/>
    <n v="0"/>
    <n v="138"/>
    <n v="0"/>
    <n v="0"/>
    <n v="0"/>
    <s v="NA"/>
    <s v="NA"/>
    <s v="NA"/>
    <n v="0"/>
    <n v="6"/>
    <n v="2006"/>
    <s v="WD"/>
    <s v="Normal"/>
    <n v="102000"/>
    <m/>
  </r>
  <r>
    <x v="1334"/>
    <n v="30"/>
    <s v="RM"/>
    <n v="60"/>
    <n v="6180"/>
    <s v="Pave"/>
    <s v="NA"/>
    <s v="Reg"/>
    <s v="Lvl"/>
    <s v="AllPub"/>
    <s v="Corner"/>
    <s v="Gtl"/>
    <s v="BrkSide"/>
    <s v="Norm"/>
    <s v="Norm"/>
    <s v="1Fam"/>
    <x v="1"/>
    <x v="4"/>
    <n v="5"/>
    <n v="192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60"/>
    <n v="960"/>
    <s v="GasA"/>
    <s v="TA"/>
    <s v="N"/>
    <s v="SBrkr"/>
    <n v="986"/>
    <n v="0.37740132368677715"/>
    <x v="1"/>
    <n v="0"/>
    <n v="0"/>
    <n v="986"/>
    <n v="0"/>
    <n v="0"/>
    <n v="1"/>
    <n v="0"/>
    <n v="2"/>
    <n v="1"/>
    <s v="TA"/>
    <n v="5"/>
    <s v="Typ"/>
    <n v="1"/>
    <s v="Gd"/>
    <s v="Detchd"/>
    <n v="1926"/>
    <s v="Unf"/>
    <n v="1"/>
    <n v="180"/>
    <s v="TA"/>
    <s v="TA"/>
    <s v="Y"/>
    <n v="0"/>
    <n v="128"/>
    <n v="0"/>
    <n v="0"/>
    <n v="0"/>
    <n v="0"/>
    <s v="NA"/>
    <s v="NA"/>
    <s v="NA"/>
    <n v="0"/>
    <n v="5"/>
    <n v="2007"/>
    <s v="WD"/>
    <s v="Normal"/>
    <n v="102000"/>
    <m/>
  </r>
  <r>
    <x v="1335"/>
    <n v="90"/>
    <s v="RL"/>
    <n v="70"/>
    <n v="9842"/>
    <s v="Pave"/>
    <s v="NA"/>
    <s v="Reg"/>
    <s v="Lvl"/>
    <s v="AllPub"/>
    <s v="FR2"/>
    <s v="Gtl"/>
    <s v="NAmes"/>
    <s v="Norm"/>
    <s v="Norm"/>
    <s v="Duplex"/>
    <x v="1"/>
    <x v="5"/>
    <n v="5"/>
    <n v="1962"/>
    <n v="1962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24"/>
    <n v="0.74030811341728364"/>
    <x v="0"/>
    <n v="0"/>
    <n v="0"/>
    <n v="1224"/>
    <n v="0"/>
    <n v="0"/>
    <n v="2"/>
    <n v="0"/>
    <n v="2"/>
    <n v="2"/>
    <s v="TA"/>
    <n v="6"/>
    <s v="Typ"/>
    <n v="0"/>
    <s v="NA"/>
    <s v="CarPort"/>
    <n v="1962"/>
    <s v="Unf"/>
    <n v="2"/>
    <n v="462"/>
    <s v="TA"/>
    <s v="TA"/>
    <s v="Y"/>
    <n v="0"/>
    <n v="0"/>
    <n v="0"/>
    <n v="0"/>
    <n v="0"/>
    <n v="0"/>
    <s v="NA"/>
    <s v="NA"/>
    <s v="NA"/>
    <n v="0"/>
    <n v="3"/>
    <n v="2007"/>
    <s v="WD"/>
    <s v="Normal"/>
    <n v="101800"/>
    <m/>
  </r>
  <r>
    <x v="1336"/>
    <n v="75"/>
    <s v="RM"/>
    <n v="60"/>
    <n v="7200"/>
    <s v="Pave"/>
    <s v="NA"/>
    <s v="Reg"/>
    <s v="Lvl"/>
    <s v="AllPub"/>
    <s v="Inside"/>
    <s v="Gtl"/>
    <s v="IDOTRR"/>
    <s v="Norm"/>
    <s v="Norm"/>
    <s v="1Fam"/>
    <x v="5"/>
    <x v="6"/>
    <n v="7"/>
    <n v="1920"/>
    <n v="1996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530"/>
    <n v="530"/>
    <s v="GasA"/>
    <s v="TA"/>
    <s v="N"/>
    <s v="SBrkr"/>
    <n v="581"/>
    <n v="0.17684590389613353"/>
    <x v="1"/>
    <n v="530"/>
    <n v="0"/>
    <n v="1111"/>
    <n v="0"/>
    <n v="0"/>
    <n v="1"/>
    <n v="0"/>
    <n v="3"/>
    <n v="1"/>
    <s v="Fa"/>
    <n v="6"/>
    <s v="Typ"/>
    <n v="0"/>
    <s v="NA"/>
    <s v="Detchd"/>
    <n v="1935"/>
    <s v="Unf"/>
    <n v="1"/>
    <n v="288"/>
    <s v="TA"/>
    <s v="TA"/>
    <s v="N"/>
    <n v="0"/>
    <n v="0"/>
    <n v="144"/>
    <n v="0"/>
    <n v="0"/>
    <n v="0"/>
    <s v="NA"/>
    <s v="NA"/>
    <s v="NA"/>
    <n v="0"/>
    <n v="3"/>
    <n v="2007"/>
    <s v="WD"/>
    <s v="Normal"/>
    <n v="101000"/>
    <m/>
  </r>
  <r>
    <x v="1337"/>
    <n v="30"/>
    <s v="RM"/>
    <n v="60"/>
    <n v="10800"/>
    <s v="Pave"/>
    <s v="Grvl"/>
    <s v="Reg"/>
    <s v="Lvl"/>
    <s v="AllPub"/>
    <s v="Inside"/>
    <s v="Gtl"/>
    <s v="OldTown"/>
    <s v="Norm"/>
    <s v="Norm"/>
    <s v="1Fam"/>
    <x v="1"/>
    <x v="5"/>
    <n v="7"/>
    <n v="1885"/>
    <n v="1995"/>
    <s v="Mansard"/>
    <s v="CompShg"/>
    <s v="VinylSd"/>
    <s v="VinylSd"/>
    <s v="None"/>
    <n v="0"/>
    <s v="TA"/>
    <s v="TA"/>
    <s v="BrkTil"/>
    <s v="Fa"/>
    <s v="TA"/>
    <s v="No"/>
    <s v="Unf"/>
    <n v="0"/>
    <s v="Unf"/>
    <n v="0"/>
    <n v="641"/>
    <n v="641"/>
    <s v="GasA"/>
    <s v="Gd"/>
    <s v="Y"/>
    <s v="SBrkr"/>
    <n v="1047"/>
    <n v="0.59213424909225976"/>
    <x v="1"/>
    <n v="0"/>
    <n v="0"/>
    <n v="1047"/>
    <n v="0"/>
    <n v="0"/>
    <n v="1"/>
    <n v="0"/>
    <n v="2"/>
    <n v="1"/>
    <s v="TA"/>
    <n v="6"/>
    <s v="Typ"/>
    <n v="0"/>
    <s v="NA"/>
    <s v="Detchd"/>
    <n v="1954"/>
    <s v="Unf"/>
    <n v="1"/>
    <n v="273"/>
    <s v="Fa"/>
    <s v="Fa"/>
    <s v="N"/>
    <n v="0"/>
    <n v="0"/>
    <n v="0"/>
    <n v="0"/>
    <n v="0"/>
    <n v="0"/>
    <s v="NA"/>
    <s v="NA"/>
    <s v="Shed"/>
    <n v="450"/>
    <n v="8"/>
    <n v="2007"/>
    <s v="WD"/>
    <s v="Normal"/>
    <n v="100000"/>
    <m/>
  </r>
  <r>
    <x v="1338"/>
    <n v="50"/>
    <s v="RM"/>
    <n v="50"/>
    <n v="6060"/>
    <s v="Pave"/>
    <s v="NA"/>
    <s v="Reg"/>
    <s v="Lvl"/>
    <s v="AllPub"/>
    <s v="Inside"/>
    <s v="Gtl"/>
    <s v="IDOTRR"/>
    <s v="Norm"/>
    <s v="Norm"/>
    <s v="1Fam"/>
    <x v="3"/>
    <x v="5"/>
    <n v="5"/>
    <n v="1939"/>
    <n v="1950"/>
    <s v="Gable"/>
    <s v="CompShg"/>
    <s v="AsbShng"/>
    <s v="AsbShng"/>
    <s v="None"/>
    <n v="0"/>
    <s v="TA"/>
    <s v="TA"/>
    <s v="PConc"/>
    <s v="TA"/>
    <s v="TA"/>
    <s v="No"/>
    <s v="Unf"/>
    <n v="0"/>
    <s v="Unf"/>
    <n v="0"/>
    <n v="732"/>
    <n v="732"/>
    <s v="GasA"/>
    <s v="Gd"/>
    <s v="Y"/>
    <s v="SBrkr"/>
    <n v="772"/>
    <n v="0.80111585781288253"/>
    <x v="1"/>
    <n v="351"/>
    <n v="0"/>
    <n v="1123"/>
    <n v="0"/>
    <n v="0"/>
    <n v="1"/>
    <n v="0"/>
    <n v="3"/>
    <n v="1"/>
    <s v="TA"/>
    <n v="4"/>
    <s v="Typ"/>
    <n v="0"/>
    <s v="NA"/>
    <s v="Detchd"/>
    <n v="1979"/>
    <s v="Unf"/>
    <n v="1"/>
    <n v="264"/>
    <s v="TA"/>
    <s v="TA"/>
    <s v="P"/>
    <n v="0"/>
    <n v="0"/>
    <n v="140"/>
    <n v="0"/>
    <n v="0"/>
    <n v="0"/>
    <s v="NA"/>
    <s v="MnPrv"/>
    <s v="NA"/>
    <n v="0"/>
    <n v="6"/>
    <n v="2007"/>
    <s v="WD"/>
    <s v="Normal"/>
    <n v="100000"/>
    <m/>
  </r>
  <r>
    <x v="1339"/>
    <n v="30"/>
    <s v="RM"/>
    <n v="60"/>
    <n v="8520"/>
    <s v="Pave"/>
    <s v="NA"/>
    <s v="Reg"/>
    <s v="Lvl"/>
    <s v="AllPub"/>
    <s v="Inside"/>
    <s v="Gtl"/>
    <s v="OldTown"/>
    <s v="Norm"/>
    <s v="Norm"/>
    <s v="1Fam"/>
    <x v="1"/>
    <x v="6"/>
    <n v="6"/>
    <n v="1923"/>
    <n v="2006"/>
    <s v="Gable"/>
    <s v="CompShg"/>
    <s v="Wd Sdng"/>
    <s v="Wd Sdng"/>
    <s v="None"/>
    <n v="0"/>
    <s v="Gd"/>
    <s v="TA"/>
    <s v="CBlock"/>
    <s v="TA"/>
    <s v="TA"/>
    <s v="No"/>
    <s v="Unf"/>
    <n v="0"/>
    <s v="Unf"/>
    <n v="0"/>
    <n v="968"/>
    <n v="968"/>
    <s v="GasA"/>
    <s v="TA"/>
    <s v="Y"/>
    <s v="SBrkr"/>
    <n v="968"/>
    <n v="0.2322246440681125"/>
    <x v="1"/>
    <n v="0"/>
    <n v="0"/>
    <n v="968"/>
    <n v="0"/>
    <n v="0"/>
    <n v="1"/>
    <n v="0"/>
    <n v="2"/>
    <n v="1"/>
    <s v="TA"/>
    <n v="5"/>
    <s v="Typ"/>
    <n v="0"/>
    <s v="NA"/>
    <s v="Detchd"/>
    <n v="1935"/>
    <s v="Unf"/>
    <n v="2"/>
    <n v="480"/>
    <s v="Fa"/>
    <s v="TA"/>
    <s v="N"/>
    <n v="0"/>
    <n v="0"/>
    <n v="184"/>
    <n v="0"/>
    <n v="0"/>
    <n v="0"/>
    <s v="NA"/>
    <s v="NA"/>
    <s v="NA"/>
    <n v="0"/>
    <n v="7"/>
    <n v="2007"/>
    <s v="WD"/>
    <s v="Normal"/>
    <n v="100000"/>
    <m/>
  </r>
  <r>
    <x v="1340"/>
    <n v="30"/>
    <s v="RL"/>
    <s v="NA"/>
    <n v="7446"/>
    <s v="Pave"/>
    <s v="NA"/>
    <s v="Reg"/>
    <s v="Lvl"/>
    <s v="AllPub"/>
    <s v="Corner"/>
    <s v="Gtl"/>
    <s v="BrkSide"/>
    <s v="Feedr"/>
    <s v="Norm"/>
    <s v="1Fam"/>
    <x v="1"/>
    <x v="5"/>
    <n v="5"/>
    <n v="1941"/>
    <n v="1950"/>
    <s v="Gable"/>
    <s v="CompShg"/>
    <s v="WdShing"/>
    <s v="Wd Shng"/>
    <s v="None"/>
    <n v="0"/>
    <s v="TA"/>
    <s v="TA"/>
    <s v="CBlock"/>
    <s v="TA"/>
    <s v="TA"/>
    <s v="No"/>
    <s v="Rec"/>
    <n v="266"/>
    <s v="Unf"/>
    <n v="0"/>
    <n v="522"/>
    <n v="788"/>
    <s v="GasA"/>
    <s v="TA"/>
    <s v="Y"/>
    <s v="FuseA"/>
    <n v="788"/>
    <n v="0.41230394387749791"/>
    <x v="1"/>
    <n v="0"/>
    <n v="0"/>
    <n v="788"/>
    <n v="0"/>
    <n v="0"/>
    <n v="1"/>
    <n v="0"/>
    <n v="2"/>
    <n v="1"/>
    <s v="TA"/>
    <n v="4"/>
    <s v="Typ"/>
    <n v="2"/>
    <s v="T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4"/>
    <n v="2006"/>
    <s v="WD"/>
    <s v="Abnorml"/>
    <n v="100000"/>
    <m/>
  </r>
  <r>
    <x v="1341"/>
    <n v="30"/>
    <s v="RM"/>
    <n v="60"/>
    <n v="6911"/>
    <s v="Pave"/>
    <s v="NA"/>
    <s v="Reg"/>
    <s v="Lvl"/>
    <s v="AllPub"/>
    <s v="FR2"/>
    <s v="Gtl"/>
    <s v="BrkSide"/>
    <s v="Feedr"/>
    <s v="Norm"/>
    <s v="1Fam"/>
    <x v="1"/>
    <x v="6"/>
    <n v="5"/>
    <n v="1924"/>
    <n v="1950"/>
    <s v="Gable"/>
    <s v="CompShg"/>
    <s v="Wd Sdng"/>
    <s v="Wd Sdng"/>
    <s v="None"/>
    <n v="0"/>
    <s v="TA"/>
    <s v="TA"/>
    <s v="PConc"/>
    <s v="TA"/>
    <s v="TA"/>
    <s v="Mn"/>
    <s v="LwQ"/>
    <n v="405"/>
    <s v="Unf"/>
    <n v="0"/>
    <n v="740"/>
    <n v="1145"/>
    <s v="GasA"/>
    <s v="TA"/>
    <s v="Y"/>
    <s v="SBrkr"/>
    <n v="1301"/>
    <n v="0.27582641914201955"/>
    <x v="0"/>
    <n v="0"/>
    <n v="0"/>
    <n v="1301"/>
    <n v="0"/>
    <n v="0"/>
    <n v="1"/>
    <n v="0"/>
    <n v="2"/>
    <n v="1"/>
    <s v="Fa"/>
    <n v="5"/>
    <s v="Min1"/>
    <n v="0"/>
    <s v="NA"/>
    <s v="Detchd"/>
    <n v="1965"/>
    <s v="Unf"/>
    <n v="2"/>
    <n v="440"/>
    <s v="TA"/>
    <s v="TA"/>
    <s v="Y"/>
    <n v="0"/>
    <n v="0"/>
    <n v="0"/>
    <n v="0"/>
    <n v="0"/>
    <n v="0"/>
    <s v="NA"/>
    <s v="NA"/>
    <s v="NA"/>
    <n v="0"/>
    <n v="10"/>
    <n v="2009"/>
    <s v="WD"/>
    <s v="Normal"/>
    <n v="100000"/>
    <m/>
  </r>
  <r>
    <x v="1342"/>
    <n v="160"/>
    <s v="RM"/>
    <n v="21"/>
    <n v="1680"/>
    <s v="Pave"/>
    <s v="NA"/>
    <s v="Reg"/>
    <s v="Lvl"/>
    <s v="AllPub"/>
    <s v="Inside"/>
    <s v="Gtl"/>
    <s v="BrDale"/>
    <s v="Norm"/>
    <s v="Norm"/>
    <s v="Twnhs"/>
    <x v="0"/>
    <x v="4"/>
    <n v="5"/>
    <n v="1973"/>
    <n v="1973"/>
    <s v="Gable"/>
    <s v="CompShg"/>
    <s v="HdBoard"/>
    <s v="HdBoard"/>
    <s v="BrkFace"/>
    <n v="158"/>
    <s v="TA"/>
    <s v="TA"/>
    <s v="CBlock"/>
    <s v="TA"/>
    <s v="TA"/>
    <s v="No"/>
    <s v="BLQ"/>
    <n v="330"/>
    <s v="Unf"/>
    <n v="0"/>
    <n v="153"/>
    <n v="483"/>
    <s v="GasA"/>
    <s v="TA"/>
    <s v="Y"/>
    <s v="SBrkr"/>
    <n v="483"/>
    <n v="8.3043846713569014E-2"/>
    <x v="1"/>
    <n v="504"/>
    <n v="0"/>
    <n v="987"/>
    <n v="1"/>
    <n v="0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0"/>
    <n v="0"/>
    <n v="0"/>
    <n v="0"/>
    <n v="0"/>
    <n v="0"/>
    <s v="NA"/>
    <s v="NA"/>
    <s v="NA"/>
    <n v="0"/>
    <n v="11"/>
    <n v="2008"/>
    <s v="WD"/>
    <s v="Normal"/>
    <n v="100000"/>
    <m/>
  </r>
  <r>
    <x v="1343"/>
    <n v="20"/>
    <s v="RL"/>
    <n v="65"/>
    <n v="7150"/>
    <s v="Pave"/>
    <s v="NA"/>
    <s v="Reg"/>
    <s v="Lvl"/>
    <s v="AllPub"/>
    <s v="Inside"/>
    <s v="Gtl"/>
    <s v="NAmes"/>
    <s v="Norm"/>
    <s v="Norm"/>
    <s v="1Fam"/>
    <x v="1"/>
    <x v="6"/>
    <n v="5"/>
    <n v="1967"/>
    <n v="1967"/>
    <s v="Gable"/>
    <s v="CompShg"/>
    <s v="HdBoard"/>
    <s v="HdBoard"/>
    <s v="BrkFace"/>
    <n v="60"/>
    <s v="TA"/>
    <s v="TA"/>
    <s v="CBlock"/>
    <s v="TA"/>
    <s v="TA"/>
    <s v="No"/>
    <s v="BLQ"/>
    <n v="432"/>
    <s v="Unf"/>
    <n v="0"/>
    <n v="460"/>
    <n v="892"/>
    <s v="GasA"/>
    <s v="TA"/>
    <s v="Y"/>
    <s v="SBrkr"/>
    <n v="892"/>
    <n v="0.4155015771427738"/>
    <x v="1"/>
    <n v="0"/>
    <n v="0"/>
    <n v="892"/>
    <n v="0"/>
    <n v="0"/>
    <n v="1"/>
    <n v="0"/>
    <n v="3"/>
    <n v="1"/>
    <s v="TA"/>
    <n v="5"/>
    <s v="Typ"/>
    <n v="0"/>
    <s v="NA"/>
    <s v="Attchd"/>
    <n v="1967"/>
    <s v="RFn"/>
    <n v="1"/>
    <n v="288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n v="100000"/>
    <m/>
  </r>
  <r>
    <x v="1344"/>
    <n v="90"/>
    <s v="RL"/>
    <n v="75"/>
    <n v="9825"/>
    <s v="Pave"/>
    <s v="NA"/>
    <s v="Reg"/>
    <s v="Lvl"/>
    <s v="AllPub"/>
    <s v="Inside"/>
    <s v="Gtl"/>
    <s v="Edwards"/>
    <s v="Norm"/>
    <s v="Norm"/>
    <s v="Duplex"/>
    <x v="1"/>
    <x v="6"/>
    <n v="5"/>
    <n v="1965"/>
    <n v="1965"/>
    <s v="Hip"/>
    <s v="CompShg"/>
    <s v="AsphShn"/>
    <s v="AsphShn"/>
    <s v="None"/>
    <n v="0"/>
    <s v="TA"/>
    <s v="TA"/>
    <s v="CBlock"/>
    <s v="NA"/>
    <s v="NA"/>
    <s v="NA"/>
    <s v="NA"/>
    <n v="0"/>
    <s v="NA"/>
    <n v="0"/>
    <n v="0"/>
    <n v="0"/>
    <s v="GasA"/>
    <s v="TA"/>
    <s v="N"/>
    <s v="SBrkr"/>
    <n v="1664"/>
    <n v="0.95619964366271981"/>
    <x v="0"/>
    <n v="0"/>
    <n v="0"/>
    <n v="1664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5"/>
    <n v="2010"/>
    <s v="WD"/>
    <s v="Normal"/>
    <n v="100000"/>
    <m/>
  </r>
  <r>
    <x v="1345"/>
    <n v="20"/>
    <s v="RL"/>
    <n v="67"/>
    <n v="8877"/>
    <s v="Pave"/>
    <s v="NA"/>
    <s v="Reg"/>
    <s v="Lvl"/>
    <s v="AllPub"/>
    <s v="Inside"/>
    <s v="Mod"/>
    <s v="Edwards"/>
    <s v="Norm"/>
    <s v="Norm"/>
    <s v="1Fam"/>
    <x v="1"/>
    <x v="5"/>
    <n v="6"/>
    <n v="1938"/>
    <n v="1958"/>
    <s v="Gable"/>
    <s v="CompShg"/>
    <s v="MetalSd"/>
    <s v="MetalSd"/>
    <s v="None"/>
    <n v="0"/>
    <s v="TA"/>
    <s v="TA"/>
    <s v="CBlock"/>
    <s v="TA"/>
    <s v="TA"/>
    <s v="Mn"/>
    <s v="ALQ"/>
    <n v="690"/>
    <s v="Unf"/>
    <n v="0"/>
    <n v="126"/>
    <n v="816"/>
    <s v="GasA"/>
    <s v="Ex"/>
    <s v="Y"/>
    <s v="SBrkr"/>
    <n v="816"/>
    <n v="0.35125079480417343"/>
    <x v="1"/>
    <n v="0"/>
    <n v="0"/>
    <n v="816"/>
    <n v="1"/>
    <n v="0"/>
    <n v="1"/>
    <n v="0"/>
    <n v="2"/>
    <n v="1"/>
    <s v="TA"/>
    <n v="3"/>
    <s v="Typ"/>
    <n v="1"/>
    <s v="Gd"/>
    <s v="Detchd"/>
    <n v="1958"/>
    <s v="Unf"/>
    <n v="1"/>
    <n v="288"/>
    <s v="Fa"/>
    <s v="Fa"/>
    <s v="Y"/>
    <n v="0"/>
    <n v="0"/>
    <n v="0"/>
    <n v="0"/>
    <n v="0"/>
    <n v="0"/>
    <s v="NA"/>
    <s v="NA"/>
    <s v="NA"/>
    <n v="0"/>
    <n v="5"/>
    <n v="2009"/>
    <s v="WD"/>
    <s v="Normal"/>
    <n v="100000"/>
    <m/>
  </r>
  <r>
    <x v="1346"/>
    <n v="30"/>
    <s v="RL"/>
    <n v="56"/>
    <n v="4060"/>
    <s v="Pave"/>
    <s v="NA"/>
    <s v="Reg"/>
    <s v="Lvl"/>
    <s v="AllPub"/>
    <s v="Corner"/>
    <s v="Gtl"/>
    <s v="Edwards"/>
    <s v="Feedr"/>
    <s v="Norm"/>
    <s v="1Fam"/>
    <x v="1"/>
    <x v="6"/>
    <n v="8"/>
    <n v="1922"/>
    <n v="1950"/>
    <s v="Gable"/>
    <s v="CompShg"/>
    <s v="Wd Sdng"/>
    <s v="Wd Sdng"/>
    <s v="None"/>
    <n v="0"/>
    <s v="TA"/>
    <s v="TA"/>
    <s v="PConc"/>
    <s v="Fa"/>
    <s v="TA"/>
    <s v="No"/>
    <s v="Unf"/>
    <n v="0"/>
    <s v="Unf"/>
    <n v="0"/>
    <n v="864"/>
    <n v="864"/>
    <s v="GasA"/>
    <s v="Ex"/>
    <s v="Y"/>
    <s v="SBrkr"/>
    <n v="864"/>
    <n v="6.8524188152844667E-2"/>
    <x v="1"/>
    <n v="0"/>
    <n v="0"/>
    <n v="864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0"/>
    <n v="96"/>
    <n v="0"/>
    <n v="0"/>
    <n v="0"/>
    <n v="0"/>
    <s v="NA"/>
    <s v="NA"/>
    <s v="NA"/>
    <n v="0"/>
    <n v="7"/>
    <n v="2009"/>
    <s v="WD"/>
    <s v="Normal"/>
    <n v="99900"/>
    <m/>
  </r>
  <r>
    <x v="1347"/>
    <n v="120"/>
    <s v="RL"/>
    <n v="55"/>
    <n v="7892"/>
    <s v="Pave"/>
    <s v="NA"/>
    <s v="Reg"/>
    <s v="Lvl"/>
    <s v="AllPub"/>
    <s v="Inside"/>
    <s v="Gtl"/>
    <s v="SawyerW"/>
    <s v="Norm"/>
    <s v="Norm"/>
    <s v="TwnhsE"/>
    <x v="1"/>
    <x v="4"/>
    <n v="5"/>
    <n v="1979"/>
    <n v="1979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918"/>
    <n v="918"/>
    <s v="GasA"/>
    <s v="TA"/>
    <s v="Y"/>
    <s v="SBrkr"/>
    <n v="918"/>
    <n v="0.95165827629027688"/>
    <x v="1"/>
    <n v="0"/>
    <n v="0"/>
    <n v="918"/>
    <n v="0"/>
    <n v="0"/>
    <n v="2"/>
    <n v="0"/>
    <n v="2"/>
    <n v="1"/>
    <s v="TA"/>
    <n v="5"/>
    <s v="Typ"/>
    <n v="1"/>
    <s v="TA"/>
    <s v="Attchd"/>
    <n v="1979"/>
    <s v="Unf"/>
    <n v="1"/>
    <n v="264"/>
    <s v="TA"/>
    <s v="TA"/>
    <s v="Y"/>
    <n v="28"/>
    <n v="0"/>
    <n v="0"/>
    <n v="0"/>
    <n v="0"/>
    <n v="0"/>
    <s v="NA"/>
    <s v="NA"/>
    <s v="NA"/>
    <n v="0"/>
    <n v="4"/>
    <n v="2010"/>
    <s v="WD"/>
    <s v="Normal"/>
    <n v="99500"/>
    <m/>
  </r>
  <r>
    <x v="1348"/>
    <n v="20"/>
    <s v="RL"/>
    <n v="85"/>
    <n v="8500"/>
    <s v="Pave"/>
    <s v="NA"/>
    <s v="Reg"/>
    <s v="Lvl"/>
    <s v="AllPub"/>
    <s v="Inside"/>
    <s v="Gtl"/>
    <s v="NAmes"/>
    <s v="Norm"/>
    <s v="Norm"/>
    <s v="1Fam"/>
    <x v="1"/>
    <x v="6"/>
    <n v="3"/>
    <n v="1961"/>
    <n v="1961"/>
    <s v="Hip"/>
    <s v="CompShg"/>
    <s v="HdBoard"/>
    <s v="HdBoard"/>
    <s v="BrkCmn"/>
    <n v="203"/>
    <s v="TA"/>
    <s v="TA"/>
    <s v="CBlock"/>
    <s v="TA"/>
    <s v="TA"/>
    <s v="No"/>
    <s v="Rec"/>
    <n v="600"/>
    <s v="Unf"/>
    <n v="0"/>
    <n v="635"/>
    <n v="1235"/>
    <s v="GasA"/>
    <s v="TA"/>
    <s v="Y"/>
    <s v="SBrkr"/>
    <n v="1235"/>
    <n v="0.10736539342877427"/>
    <x v="0"/>
    <n v="0"/>
    <n v="0"/>
    <n v="1235"/>
    <n v="0"/>
    <n v="0"/>
    <n v="1"/>
    <n v="0"/>
    <n v="2"/>
    <n v="1"/>
    <s v="TA"/>
    <n v="6"/>
    <s v="Typ"/>
    <n v="0"/>
    <s v="NA"/>
    <s v="Attchd"/>
    <n v="1961"/>
    <s v="Unf"/>
    <n v="2"/>
    <n v="480"/>
    <s v="TA"/>
    <s v="TA"/>
    <s v="Y"/>
    <n v="0"/>
    <n v="0"/>
    <n v="0"/>
    <n v="0"/>
    <n v="0"/>
    <n v="0"/>
    <s v="NA"/>
    <s v="GdWo"/>
    <s v="NA"/>
    <n v="0"/>
    <n v="12"/>
    <n v="2006"/>
    <s v="WD"/>
    <s v="Abnorml"/>
    <n v="98600"/>
    <m/>
  </r>
  <r>
    <x v="1349"/>
    <n v="20"/>
    <s v="RL"/>
    <n v="60"/>
    <n v="7200"/>
    <s v="Pave"/>
    <s v="NA"/>
    <s v="Reg"/>
    <s v="Lvl"/>
    <s v="AllPub"/>
    <s v="Inside"/>
    <s v="Gtl"/>
    <s v="NAmes"/>
    <s v="Norm"/>
    <s v="Norm"/>
    <s v="1Fam"/>
    <x v="1"/>
    <x v="6"/>
    <n v="5"/>
    <n v="1950"/>
    <n v="1950"/>
    <s v="Hip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Gd"/>
    <s v="Y"/>
    <s v="SBrkr"/>
    <n v="1048"/>
    <n v="0.73275712181674457"/>
    <x v="1"/>
    <n v="0"/>
    <n v="0"/>
    <n v="1048"/>
    <n v="0"/>
    <n v="0"/>
    <n v="1"/>
    <n v="0"/>
    <n v="3"/>
    <n v="1"/>
    <s v="TA"/>
    <n v="7"/>
    <s v="Min1"/>
    <n v="0"/>
    <s v="NA"/>
    <s v="Detchd"/>
    <n v="1950"/>
    <s v="Unf"/>
    <n v="2"/>
    <n v="420"/>
    <s v="TA"/>
    <s v="TA"/>
    <s v="Y"/>
    <n v="0"/>
    <n v="27"/>
    <n v="0"/>
    <n v="0"/>
    <n v="0"/>
    <n v="0"/>
    <s v="NA"/>
    <s v="NA"/>
    <s v="NA"/>
    <n v="0"/>
    <n v="7"/>
    <n v="2008"/>
    <s v="WD"/>
    <s v="Normal"/>
    <n v="98300"/>
    <m/>
  </r>
  <r>
    <x v="1350"/>
    <n v="30"/>
    <s v="RL"/>
    <n v="67"/>
    <n v="5604"/>
    <s v="Pave"/>
    <s v="NA"/>
    <s v="Reg"/>
    <s v="Lvl"/>
    <s v="AllPub"/>
    <s v="Inside"/>
    <s v="Gtl"/>
    <s v="Edwards"/>
    <s v="Norm"/>
    <s v="Norm"/>
    <s v="1Fam"/>
    <x v="1"/>
    <x v="6"/>
    <n v="6"/>
    <n v="1925"/>
    <n v="1950"/>
    <s v="Gable"/>
    <s v="CompShg"/>
    <s v="Stucco"/>
    <s v="Stucco"/>
    <s v="None"/>
    <n v="0"/>
    <s v="TA"/>
    <s v="TA"/>
    <s v="CBlock"/>
    <s v="TA"/>
    <s v="TA"/>
    <s v="No"/>
    <s v="Rec"/>
    <n v="468"/>
    <s v="Unf"/>
    <n v="0"/>
    <n v="396"/>
    <n v="864"/>
    <s v="GasA"/>
    <s v="TA"/>
    <s v="N"/>
    <s v="FuseA"/>
    <n v="864"/>
    <n v="0.90619083082572327"/>
    <x v="1"/>
    <n v="0"/>
    <n v="0"/>
    <n v="86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Y"/>
    <n v="0"/>
    <n v="0"/>
    <n v="96"/>
    <n v="0"/>
    <n v="0"/>
    <n v="0"/>
    <s v="NA"/>
    <s v="NA"/>
    <s v="NA"/>
    <n v="0"/>
    <n v="4"/>
    <n v="2008"/>
    <s v="WD"/>
    <s v="Normal"/>
    <n v="98000"/>
    <m/>
  </r>
  <r>
    <x v="1351"/>
    <n v="70"/>
    <s v="RM"/>
    <n v="34"/>
    <n v="4571"/>
    <s v="Pave"/>
    <s v="Grvl"/>
    <s v="Reg"/>
    <s v="Lvl"/>
    <s v="AllPub"/>
    <s v="Inside"/>
    <s v="Gtl"/>
    <s v="OldTown"/>
    <s v="Norm"/>
    <s v="Norm"/>
    <s v="1Fam"/>
    <x v="0"/>
    <x v="6"/>
    <n v="5"/>
    <n v="1916"/>
    <n v="1950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624"/>
    <n v="624"/>
    <s v="GasA"/>
    <s v="Fa"/>
    <s v="N"/>
    <s v="SBrkr"/>
    <n v="624"/>
    <n v="1.1674361139457079E-2"/>
    <x v="1"/>
    <n v="720"/>
    <n v="0"/>
    <n v="1344"/>
    <n v="0"/>
    <n v="0"/>
    <n v="1"/>
    <n v="0"/>
    <n v="4"/>
    <n v="1"/>
    <s v="TA"/>
    <n v="7"/>
    <s v="Typ"/>
    <n v="0"/>
    <s v="NA"/>
    <s v="Detchd"/>
    <n v="1916"/>
    <s v="Unf"/>
    <n v="3"/>
    <n v="513"/>
    <s v="Fa"/>
    <s v="Fa"/>
    <s v="Y"/>
    <n v="0"/>
    <n v="0"/>
    <n v="96"/>
    <n v="0"/>
    <n v="0"/>
    <n v="0"/>
    <s v="NA"/>
    <s v="NA"/>
    <s v="NA"/>
    <n v="0"/>
    <n v="5"/>
    <n v="2008"/>
    <s v="COD"/>
    <s v="Abnorml"/>
    <n v="98000"/>
    <m/>
  </r>
  <r>
    <x v="1352"/>
    <n v="50"/>
    <s v="RL"/>
    <n v="50"/>
    <n v="8405"/>
    <s v="Pave"/>
    <s v="NA"/>
    <s v="Reg"/>
    <s v="Lvl"/>
    <s v="AllPub"/>
    <s v="Inside"/>
    <s v="Gtl"/>
    <s v="Edwards"/>
    <s v="Norm"/>
    <s v="Norm"/>
    <s v="1Fam"/>
    <x v="3"/>
    <x v="5"/>
    <n v="3"/>
    <n v="1945"/>
    <n v="1950"/>
    <s v="Gable"/>
    <s v="CompShg"/>
    <s v="WdShing"/>
    <s v="Wd Shng"/>
    <s v="None"/>
    <n v="0"/>
    <s v="TA"/>
    <s v="TA"/>
    <s v="Slab"/>
    <s v="NA"/>
    <s v="NA"/>
    <s v="NA"/>
    <s v="NA"/>
    <n v="0"/>
    <s v="NA"/>
    <n v="0"/>
    <n v="0"/>
    <n v="0"/>
    <s v="Wall"/>
    <s v="TA"/>
    <s v="N"/>
    <s v="FuseF"/>
    <n v="1088"/>
    <n v="0.5019717925418804"/>
    <x v="0"/>
    <n v="441"/>
    <n v="0"/>
    <n v="1529"/>
    <n v="0"/>
    <n v="0"/>
    <n v="2"/>
    <n v="0"/>
    <n v="4"/>
    <n v="1"/>
    <s v="TA"/>
    <n v="9"/>
    <s v="Mod"/>
    <n v="0"/>
    <s v="NA"/>
    <s v="Detchd"/>
    <n v="1945"/>
    <s v="Unf"/>
    <n v="1"/>
    <n v="240"/>
    <s v="TA"/>
    <s v="TA"/>
    <s v="N"/>
    <n v="92"/>
    <n v="0"/>
    <n v="185"/>
    <n v="0"/>
    <n v="0"/>
    <n v="0"/>
    <s v="NA"/>
    <s v="NA"/>
    <s v="NA"/>
    <n v="0"/>
    <n v="4"/>
    <n v="2009"/>
    <s v="WD"/>
    <s v="Normal"/>
    <n v="98000"/>
    <m/>
  </r>
  <r>
    <x v="1353"/>
    <n v="50"/>
    <s v="RL"/>
    <n v="78"/>
    <n v="17503"/>
    <s v="Pave"/>
    <s v="NA"/>
    <s v="Reg"/>
    <s v="Lvl"/>
    <s v="AllPub"/>
    <s v="Inside"/>
    <s v="Gtl"/>
    <s v="NAmes"/>
    <s v="Artery"/>
    <s v="Norm"/>
    <s v="1Fam"/>
    <x v="3"/>
    <x v="4"/>
    <n v="5"/>
    <n v="1948"/>
    <n v="1950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912"/>
    <n v="912"/>
    <s v="GasA"/>
    <s v="TA"/>
    <s v="Y"/>
    <s v="SBrkr"/>
    <n v="912"/>
    <n v="3.4572316933499048E-2"/>
    <x v="1"/>
    <n v="546"/>
    <n v="0"/>
    <n v="1458"/>
    <n v="0"/>
    <n v="1"/>
    <n v="1"/>
    <n v="0"/>
    <n v="3"/>
    <n v="1"/>
    <s v="TA"/>
    <n v="6"/>
    <s v="Typ"/>
    <n v="1"/>
    <s v="Gd"/>
    <s v="Attchd"/>
    <n v="1948"/>
    <s v="Unf"/>
    <n v="1"/>
    <n v="330"/>
    <s v="TA"/>
    <s v="TA"/>
    <s v="Y"/>
    <n v="192"/>
    <n v="0"/>
    <n v="0"/>
    <n v="0"/>
    <n v="0"/>
    <n v="0"/>
    <s v="NA"/>
    <s v="NA"/>
    <s v="NA"/>
    <n v="0"/>
    <n v="1"/>
    <n v="2010"/>
    <s v="WD"/>
    <s v="Abnorml"/>
    <n v="97500"/>
    <m/>
  </r>
  <r>
    <x v="1354"/>
    <n v="20"/>
    <s v="RL"/>
    <n v="70"/>
    <n v="10500"/>
    <s v="Pave"/>
    <s v="NA"/>
    <s v="Reg"/>
    <s v="Lvl"/>
    <s v="AllPub"/>
    <s v="FR2"/>
    <s v="Gtl"/>
    <s v="NAmes"/>
    <s v="Norm"/>
    <s v="Norm"/>
    <s v="1Fam"/>
    <x v="1"/>
    <x v="5"/>
    <n v="6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524"/>
    <s v="LwQ"/>
    <n v="180"/>
    <n v="160"/>
    <n v="864"/>
    <s v="GasA"/>
    <s v="Gd"/>
    <s v="Y"/>
    <s v="SBrkr"/>
    <n v="864"/>
    <n v="0.75865767206120749"/>
    <x v="1"/>
    <n v="0"/>
    <n v="0"/>
    <n v="864"/>
    <n v="0"/>
    <n v="0"/>
    <n v="1"/>
    <n v="0"/>
    <n v="2"/>
    <n v="1"/>
    <s v="TA"/>
    <n v="4"/>
    <s v="Typ"/>
    <n v="0"/>
    <s v="NA"/>
    <s v="Detchd"/>
    <n v="1989"/>
    <s v="Unf"/>
    <n v="2"/>
    <n v="576"/>
    <s v="TA"/>
    <s v="TA"/>
    <s v="Y"/>
    <n v="216"/>
    <n v="0"/>
    <n v="0"/>
    <n v="0"/>
    <n v="0"/>
    <n v="0"/>
    <s v="NA"/>
    <s v="NA"/>
    <s v="NA"/>
    <n v="0"/>
    <n v="3"/>
    <n v="2009"/>
    <s v="WD"/>
    <s v="Abnorml"/>
    <n v="97000"/>
    <m/>
  </r>
  <r>
    <x v="1355"/>
    <n v="20"/>
    <s v="RM"/>
    <n v="70"/>
    <n v="12702"/>
    <s v="Pave"/>
    <s v="NA"/>
    <s v="Reg"/>
    <s v="Lvl"/>
    <s v="AllPub"/>
    <s v="Inside"/>
    <s v="Gtl"/>
    <s v="OldTown"/>
    <s v="Norm"/>
    <s v="Norm"/>
    <s v="1Fam"/>
    <x v="1"/>
    <x v="6"/>
    <n v="5"/>
    <n v="1956"/>
    <n v="1956"/>
    <s v="Gable"/>
    <s v="CompShg"/>
    <s v="BrkFace"/>
    <s v="BrkFace"/>
    <s v="None"/>
    <n v="0"/>
    <s v="TA"/>
    <s v="TA"/>
    <s v="PConc"/>
    <s v="NA"/>
    <s v="NA"/>
    <s v="NA"/>
    <s v="NA"/>
    <n v="0"/>
    <s v="NA"/>
    <n v="0"/>
    <n v="0"/>
    <n v="0"/>
    <s v="GasA"/>
    <s v="Gd"/>
    <s v="Y"/>
    <s v="FuseA"/>
    <n v="882"/>
    <n v="7.2397629611948178E-2"/>
    <x v="1"/>
    <n v="0"/>
    <n v="0"/>
    <n v="882"/>
    <n v="0"/>
    <n v="0"/>
    <n v="1"/>
    <n v="0"/>
    <n v="2"/>
    <n v="1"/>
    <s v="TA"/>
    <n v="4"/>
    <s v="Typ"/>
    <n v="0"/>
    <s v="NA"/>
    <s v="Detchd"/>
    <n v="1956"/>
    <s v="Unf"/>
    <n v="1"/>
    <n v="308"/>
    <s v="TA"/>
    <s v="TA"/>
    <s v="Y"/>
    <n v="0"/>
    <n v="45"/>
    <n v="0"/>
    <n v="0"/>
    <n v="0"/>
    <n v="0"/>
    <s v="NA"/>
    <s v="NA"/>
    <s v="NA"/>
    <n v="0"/>
    <n v="12"/>
    <n v="2008"/>
    <s v="WD"/>
    <s v="Normal"/>
    <n v="97000"/>
    <m/>
  </r>
  <r>
    <x v="1356"/>
    <n v="160"/>
    <s v="RM"/>
    <n v="21"/>
    <n v="1533"/>
    <s v="Pave"/>
    <s v="NA"/>
    <s v="Reg"/>
    <s v="Lvl"/>
    <s v="AllPub"/>
    <s v="Inside"/>
    <s v="Gtl"/>
    <s v="MeadowV"/>
    <s v="Norm"/>
    <s v="Norm"/>
    <s v="Twnhs"/>
    <x v="0"/>
    <x v="5"/>
    <n v="6"/>
    <n v="1970"/>
    <n v="2008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546"/>
    <n v="546"/>
    <s v="GasA"/>
    <s v="TA"/>
    <s v="Y"/>
    <s v="SBrkr"/>
    <n v="798"/>
    <n v="0.18100015951281045"/>
    <x v="1"/>
    <n v="546"/>
    <n v="0"/>
    <n v="1344"/>
    <n v="0"/>
    <n v="0"/>
    <n v="1"/>
    <n v="1"/>
    <n v="3"/>
    <n v="1"/>
    <s v="TA"/>
    <n v="6"/>
    <s v="Typ"/>
    <n v="1"/>
    <s v="T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5"/>
    <n v="2009"/>
    <s v="WD"/>
    <s v="Normal"/>
    <n v="97000"/>
    <m/>
  </r>
  <r>
    <x v="1357"/>
    <n v="45"/>
    <s v="RL"/>
    <n v="55"/>
    <n v="10594"/>
    <s v="Pave"/>
    <s v="NA"/>
    <s v="Reg"/>
    <s v="Lvl"/>
    <s v="AllPub"/>
    <s v="Inside"/>
    <s v="Gtl"/>
    <s v="Crawfor"/>
    <s v="Norm"/>
    <s v="Norm"/>
    <s v="1Fam"/>
    <x v="7"/>
    <x v="6"/>
    <n v="5"/>
    <n v="192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68"/>
    <n v="768"/>
    <s v="Grav"/>
    <s v="Fa"/>
    <s v="N"/>
    <s v="SBrkr"/>
    <n v="789"/>
    <n v="0.90388299784788173"/>
    <x v="1"/>
    <n v="0"/>
    <n v="0"/>
    <n v="789"/>
    <n v="0"/>
    <n v="0"/>
    <n v="1"/>
    <n v="0"/>
    <n v="2"/>
    <n v="1"/>
    <s v="TA"/>
    <n v="5"/>
    <s v="Typ"/>
    <n v="0"/>
    <s v="NA"/>
    <s v="Detchd"/>
    <n v="1926"/>
    <s v="Unf"/>
    <n v="1"/>
    <n v="200"/>
    <s v="Po"/>
    <s v="Po"/>
    <s v="Y"/>
    <n v="0"/>
    <n v="0"/>
    <n v="112"/>
    <n v="0"/>
    <n v="0"/>
    <n v="0"/>
    <s v="NA"/>
    <s v="MnPrv"/>
    <s v="NA"/>
    <n v="0"/>
    <n v="6"/>
    <n v="2007"/>
    <s v="WD"/>
    <s v="Normal"/>
    <n v="96500"/>
    <m/>
  </r>
  <r>
    <x v="1358"/>
    <n v="50"/>
    <s v="RM"/>
    <n v="55"/>
    <n v="8800"/>
    <s v="Pave"/>
    <s v="Grvl"/>
    <s v="Reg"/>
    <s v="Lvl"/>
    <s v="AllPub"/>
    <s v="Corner"/>
    <s v="Gtl"/>
    <s v="OldTown"/>
    <s v="Norm"/>
    <s v="Norm"/>
    <s v="1Fam"/>
    <x v="3"/>
    <x v="5"/>
    <n v="7"/>
    <n v="1910"/>
    <n v="2004"/>
    <s v="Gable"/>
    <s v="CompShg"/>
    <s v="Wd Sdng"/>
    <s v="Wd Sdng"/>
    <s v="None"/>
    <n v="0"/>
    <s v="TA"/>
    <s v="TA"/>
    <s v="BrkTil"/>
    <s v="TA"/>
    <s v="Fa"/>
    <s v="No"/>
    <s v="Unf"/>
    <n v="0"/>
    <s v="Unf"/>
    <n v="0"/>
    <n v="576"/>
    <n v="576"/>
    <s v="GasA"/>
    <s v="Gd"/>
    <s v="Y"/>
    <s v="SBrkr"/>
    <n v="792"/>
    <n v="0.58858120124821078"/>
    <x v="1"/>
    <n v="348"/>
    <n v="0"/>
    <n v="1140"/>
    <n v="0"/>
    <n v="0"/>
    <n v="1"/>
    <n v="0"/>
    <n v="3"/>
    <n v="1"/>
    <s v="TA"/>
    <n v="7"/>
    <s v="Min2"/>
    <n v="0"/>
    <s v="NA"/>
    <s v="NA"/>
    <s v="NA"/>
    <s v="NA"/>
    <n v="0"/>
    <n v="0"/>
    <s v="NA"/>
    <s v="NA"/>
    <s v="N"/>
    <n v="0"/>
    <n v="160"/>
    <n v="0"/>
    <n v="0"/>
    <n v="0"/>
    <n v="0"/>
    <s v="NA"/>
    <s v="NA"/>
    <s v="NA"/>
    <n v="0"/>
    <n v="6"/>
    <n v="2010"/>
    <s v="WD"/>
    <s v="Normal"/>
    <n v="96500"/>
    <m/>
  </r>
  <r>
    <x v="1359"/>
    <n v="50"/>
    <s v="RL"/>
    <n v="60"/>
    <n v="9084"/>
    <s v="Pave"/>
    <s v="NA"/>
    <s v="Reg"/>
    <s v="Lvl"/>
    <s v="AllPub"/>
    <s v="Inside"/>
    <s v="Gtl"/>
    <s v="Edwards"/>
    <s v="Artery"/>
    <s v="Norm"/>
    <s v="1Fam"/>
    <x v="3"/>
    <x v="6"/>
    <n v="6"/>
    <n v="1941"/>
    <n v="1950"/>
    <s v="Gable"/>
    <s v="CompShg"/>
    <s v="VinylSd"/>
    <s v="VinylSd"/>
    <s v="None"/>
    <n v="0"/>
    <s v="TA"/>
    <s v="TA"/>
    <s v="CBlock"/>
    <s v="TA"/>
    <s v="Fa"/>
    <s v="Mn"/>
    <s v="LwQ"/>
    <n v="236"/>
    <s v="Rec"/>
    <n v="380"/>
    <n v="0"/>
    <n v="616"/>
    <s v="GasA"/>
    <s v="TA"/>
    <s v="N"/>
    <s v="SBrkr"/>
    <n v="616"/>
    <n v="0.81940752591452981"/>
    <x v="1"/>
    <n v="495"/>
    <n v="0"/>
    <n v="1111"/>
    <n v="0"/>
    <n v="1"/>
    <n v="1"/>
    <n v="0"/>
    <n v="3"/>
    <n v="1"/>
    <s v="TA"/>
    <n v="5"/>
    <s v="Typ"/>
    <n v="0"/>
    <s v="NA"/>
    <s v="Detchd"/>
    <n v="1941"/>
    <s v="Unf"/>
    <n v="1"/>
    <n v="200"/>
    <s v="TA"/>
    <s v="Fa"/>
    <s v="Y"/>
    <n v="48"/>
    <n v="0"/>
    <n v="0"/>
    <n v="0"/>
    <n v="0"/>
    <n v="0"/>
    <s v="NA"/>
    <s v="NA"/>
    <s v="NA"/>
    <n v="0"/>
    <n v="3"/>
    <n v="2008"/>
    <s v="ConLw"/>
    <s v="Normal"/>
    <n v="95000"/>
    <m/>
  </r>
  <r>
    <x v="1360"/>
    <n v="190"/>
    <s v="RL"/>
    <n v="107"/>
    <n v="10615"/>
    <s v="Pave"/>
    <s v="NA"/>
    <s v="IR1"/>
    <s v="Bnk"/>
    <s v="AllPub"/>
    <s v="Corner"/>
    <s v="Mod"/>
    <s v="OldTown"/>
    <s v="Artery"/>
    <s v="Artery"/>
    <s v="2fmCon"/>
    <x v="0"/>
    <x v="7"/>
    <n v="5"/>
    <n v="1900"/>
    <n v="1970"/>
    <s v="Gable"/>
    <s v="CompShg"/>
    <s v="HdBoard"/>
    <s v="HdBoard"/>
    <s v="None"/>
    <n v="0"/>
    <s v="TA"/>
    <s v="TA"/>
    <s v="CBlock"/>
    <s v="Fa"/>
    <s v="TA"/>
    <s v="Mn"/>
    <s v="BLQ"/>
    <n v="440"/>
    <s v="Unf"/>
    <n v="0"/>
    <n v="538"/>
    <n v="978"/>
    <s v="GasA"/>
    <s v="TA"/>
    <s v="Y"/>
    <s v="SBrkr"/>
    <n v="1014"/>
    <n v="0.29890989774583132"/>
    <x v="1"/>
    <n v="685"/>
    <n v="0"/>
    <n v="1699"/>
    <n v="1"/>
    <n v="0"/>
    <n v="2"/>
    <n v="0"/>
    <n v="3"/>
    <n v="2"/>
    <s v="TA"/>
    <n v="7"/>
    <s v="Typ"/>
    <n v="0"/>
    <s v="NA"/>
    <s v="CarPort"/>
    <n v="1920"/>
    <s v="Unf"/>
    <n v="2"/>
    <n v="420"/>
    <s v="Fa"/>
    <s v="Fa"/>
    <s v="Y"/>
    <n v="0"/>
    <n v="74"/>
    <n v="0"/>
    <n v="0"/>
    <n v="0"/>
    <n v="0"/>
    <s v="NA"/>
    <s v="NA"/>
    <s v="NA"/>
    <n v="0"/>
    <n v="8"/>
    <n v="2009"/>
    <s v="WD"/>
    <s v="Abnorml"/>
    <n v="95000"/>
    <m/>
  </r>
  <r>
    <x v="1361"/>
    <n v="20"/>
    <s v="RL"/>
    <n v="73"/>
    <n v="10921"/>
    <s v="Pave"/>
    <s v="NA"/>
    <s v="Reg"/>
    <s v="HLS"/>
    <s v="AllPub"/>
    <s v="Inside"/>
    <s v="Gtl"/>
    <s v="Edwards"/>
    <s v="Norm"/>
    <s v="Norm"/>
    <s v="1Fam"/>
    <x v="1"/>
    <x v="5"/>
    <n v="5"/>
    <n v="1965"/>
    <n v="1965"/>
    <s v="Hip"/>
    <s v="CompShg"/>
    <s v="HdBoard"/>
    <s v="HdBoard"/>
    <s v="BrkFace"/>
    <n v="48"/>
    <s v="TA"/>
    <s v="TA"/>
    <s v="CBlock"/>
    <s v="TA"/>
    <s v="TA"/>
    <s v="No"/>
    <s v="Rec"/>
    <n v="520"/>
    <s v="Unf"/>
    <n v="0"/>
    <n v="440"/>
    <n v="960"/>
    <s v="GasA"/>
    <s v="TA"/>
    <s v="Y"/>
    <s v="FuseF"/>
    <n v="960"/>
    <n v="0.86215686197405317"/>
    <x v="1"/>
    <n v="0"/>
    <n v="0"/>
    <n v="960"/>
    <n v="1"/>
    <n v="0"/>
    <n v="1"/>
    <n v="0"/>
    <n v="3"/>
    <n v="1"/>
    <s v="TA"/>
    <n v="6"/>
    <s v="Typ"/>
    <n v="0"/>
    <s v="NA"/>
    <s v="Attchd"/>
    <n v="1965"/>
    <s v="Fin"/>
    <n v="1"/>
    <n v="432"/>
    <s v="TA"/>
    <s v="TA"/>
    <s v="P"/>
    <n v="120"/>
    <n v="0"/>
    <n v="0"/>
    <n v="0"/>
    <n v="0"/>
    <n v="0"/>
    <s v="NA"/>
    <s v="NA"/>
    <s v="NA"/>
    <n v="0"/>
    <n v="5"/>
    <n v="2007"/>
    <s v="WD"/>
    <s v="Normal"/>
    <n v="94750"/>
    <m/>
  </r>
  <r>
    <x v="1362"/>
    <n v="160"/>
    <s v="RM"/>
    <n v="21"/>
    <n v="1680"/>
    <s v="Pave"/>
    <s v="NA"/>
    <s v="Reg"/>
    <s v="Lvl"/>
    <s v="AllPub"/>
    <s v="Inside"/>
    <s v="Gtl"/>
    <s v="BrDale"/>
    <s v="Norm"/>
    <s v="Norm"/>
    <s v="Twnhs"/>
    <x v="0"/>
    <x v="4"/>
    <n v="5"/>
    <n v="1972"/>
    <n v="1972"/>
    <s v="Gable"/>
    <s v="CompShg"/>
    <s v="HdBoard"/>
    <s v="HdBoard"/>
    <s v="BrkFace"/>
    <n v="297"/>
    <s v="TA"/>
    <s v="TA"/>
    <s v="CBlock"/>
    <s v="TA"/>
    <s v="TA"/>
    <s v="No"/>
    <s v="Unf"/>
    <n v="0"/>
    <s v="Unf"/>
    <n v="0"/>
    <n v="483"/>
    <n v="483"/>
    <s v="GasA"/>
    <s v="TA"/>
    <s v="Y"/>
    <s v="SBrkr"/>
    <n v="483"/>
    <n v="0.29945885448150145"/>
    <x v="1"/>
    <n v="504"/>
    <n v="0"/>
    <n v="987"/>
    <n v="0"/>
    <n v="0"/>
    <n v="1"/>
    <n v="1"/>
    <n v="2"/>
    <n v="1"/>
    <s v="TA"/>
    <n v="5"/>
    <s v="Typ"/>
    <n v="1"/>
    <s v="Po"/>
    <s v="Attchd"/>
    <n v="1972"/>
    <s v="Unf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94500"/>
    <m/>
  </r>
  <r>
    <x v="1363"/>
    <n v="50"/>
    <s v="RL"/>
    <n v="54"/>
    <n v="6342"/>
    <s v="Pave"/>
    <s v="NA"/>
    <s v="Reg"/>
    <s v="Lvl"/>
    <s v="AllPub"/>
    <s v="Inside"/>
    <s v="Gtl"/>
    <s v="Sawyer"/>
    <s v="Feedr"/>
    <s v="Norm"/>
    <s v="1Fam"/>
    <x v="3"/>
    <x v="6"/>
    <n v="8"/>
    <n v="1875"/>
    <n v="1996"/>
    <s v="Gable"/>
    <s v="CompShg"/>
    <s v="VinylSd"/>
    <s v="VinylSd"/>
    <s v="None"/>
    <n v="0"/>
    <s v="TA"/>
    <s v="Gd"/>
    <s v="CBlock"/>
    <s v="TA"/>
    <s v="TA"/>
    <s v="No"/>
    <s v="Unf"/>
    <n v="0"/>
    <s v="Unf"/>
    <n v="0"/>
    <n v="780"/>
    <n v="780"/>
    <s v="GasA"/>
    <s v="Gd"/>
    <s v="N"/>
    <s v="SBrkr"/>
    <n v="780"/>
    <n v="0.63997391407443383"/>
    <x v="1"/>
    <n v="240"/>
    <n v="0"/>
    <n v="1020"/>
    <n v="0"/>
    <n v="0"/>
    <n v="1"/>
    <n v="0"/>
    <n v="2"/>
    <n v="1"/>
    <s v="TA"/>
    <n v="6"/>
    <s v="Typ"/>
    <n v="0"/>
    <s v="NA"/>
    <s v="NA"/>
    <s v="NA"/>
    <s v="NA"/>
    <n v="0"/>
    <n v="0"/>
    <s v="NA"/>
    <s v="NA"/>
    <s v="N"/>
    <n v="0"/>
    <n v="0"/>
    <n v="176"/>
    <n v="0"/>
    <n v="0"/>
    <n v="0"/>
    <s v="NA"/>
    <s v="NA"/>
    <s v="NA"/>
    <n v="0"/>
    <n v="5"/>
    <n v="2010"/>
    <s v="WD"/>
    <s v="Normal"/>
    <n v="94000"/>
    <m/>
  </r>
  <r>
    <x v="1364"/>
    <n v="90"/>
    <s v="RL"/>
    <n v="60"/>
    <n v="8544"/>
    <s v="Pave"/>
    <s v="NA"/>
    <s v="Reg"/>
    <s v="Lvl"/>
    <s v="AllPub"/>
    <s v="Inside"/>
    <s v="Gtl"/>
    <s v="NAmes"/>
    <s v="Norm"/>
    <s v="Norm"/>
    <s v="Duplex"/>
    <x v="1"/>
    <x v="7"/>
    <n v="4"/>
    <n v="1950"/>
    <n v="1950"/>
    <s v="Gable"/>
    <s v="CompShg"/>
    <s v="Stucco"/>
    <s v="Stone"/>
    <s v="None"/>
    <n v="0"/>
    <s v="TA"/>
    <s v="TA"/>
    <s v="CBlock"/>
    <s v="NA"/>
    <s v="NA"/>
    <s v="NA"/>
    <s v="NA"/>
    <n v="0"/>
    <s v="NA"/>
    <n v="0"/>
    <n v="0"/>
    <n v="0"/>
    <s v="GasA"/>
    <s v="Gd"/>
    <s v="N"/>
    <s v="FuseF"/>
    <n v="1040"/>
    <n v="0.53146013949528326"/>
    <x v="1"/>
    <n v="0"/>
    <n v="0"/>
    <n v="1040"/>
    <n v="0"/>
    <n v="0"/>
    <n v="2"/>
    <n v="0"/>
    <n v="2"/>
    <n v="2"/>
    <s v="TA"/>
    <n v="6"/>
    <s v="Typ"/>
    <n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93500"/>
    <m/>
  </r>
  <r>
    <x v="1365"/>
    <n v="20"/>
    <s v="RL"/>
    <n v="63"/>
    <n v="10712"/>
    <s v="Pave"/>
    <s v="NA"/>
    <s v="Reg"/>
    <s v="Lvl"/>
    <s v="AllPub"/>
    <s v="Inside"/>
    <s v="Gtl"/>
    <s v="Mitchel"/>
    <s v="Norm"/>
    <s v="Norm"/>
    <s v="1Fam"/>
    <x v="1"/>
    <x v="6"/>
    <n v="5"/>
    <n v="1991"/>
    <n v="1992"/>
    <s v="Gable"/>
    <s v="CompShg"/>
    <s v="HdBoard"/>
    <s v="HdBoard"/>
    <s v="None"/>
    <n v="0"/>
    <s v="TA"/>
    <s v="TA"/>
    <s v="PConc"/>
    <s v="Gd"/>
    <s v="TA"/>
    <s v="Mn"/>
    <s v="BLQ"/>
    <n v="212"/>
    <s v="Unf"/>
    <n v="0"/>
    <n v="762"/>
    <n v="974"/>
    <s v="GasA"/>
    <s v="TA"/>
    <s v="Y"/>
    <s v="SBrkr"/>
    <n v="974"/>
    <n v="7.1194728803706364E-2"/>
    <x v="1"/>
    <n v="0"/>
    <n v="0"/>
    <n v="974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28"/>
    <n v="0"/>
    <n v="0"/>
    <n v="0"/>
    <n v="0"/>
    <s v="NA"/>
    <s v="MnPrv"/>
    <s v="NA"/>
    <n v="0"/>
    <n v="9"/>
    <n v="2007"/>
    <s v="Oth"/>
    <s v="Abnorml"/>
    <n v="93500"/>
    <m/>
  </r>
  <r>
    <x v="1366"/>
    <n v="190"/>
    <s v="RM"/>
    <n v="50"/>
    <n v="6000"/>
    <s v="Pave"/>
    <s v="NA"/>
    <s v="Reg"/>
    <s v="Lvl"/>
    <s v="AllPub"/>
    <s v="Inside"/>
    <s v="Gtl"/>
    <s v="OldTown"/>
    <s v="Norm"/>
    <s v="Norm"/>
    <s v="2fmCon"/>
    <x v="3"/>
    <x v="6"/>
    <n v="4"/>
    <n v="1954"/>
    <n v="1954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11"/>
    <n v="811"/>
    <s v="GasA"/>
    <s v="TA"/>
    <s v="Y"/>
    <s v="FuseA"/>
    <n v="811"/>
    <n v="0.55521045059441387"/>
    <x v="1"/>
    <n v="576"/>
    <n v="0"/>
    <n v="1387"/>
    <n v="0"/>
    <n v="0"/>
    <n v="2"/>
    <n v="0"/>
    <n v="3"/>
    <n v="2"/>
    <s v="Gd"/>
    <n v="7"/>
    <s v="Typ"/>
    <n v="0"/>
    <s v="NA"/>
    <s v="BuiltIn"/>
    <n v="1954"/>
    <s v="Unf"/>
    <n v="1"/>
    <n v="256"/>
    <s v="TA"/>
    <s v="TA"/>
    <s v="Y"/>
    <n v="0"/>
    <n v="0"/>
    <n v="0"/>
    <n v="0"/>
    <n v="0"/>
    <n v="0"/>
    <s v="NA"/>
    <s v="NA"/>
    <s v="NA"/>
    <n v="0"/>
    <n v="11"/>
    <n v="2009"/>
    <s v="WD"/>
    <s v="Normal"/>
    <n v="93000"/>
    <m/>
  </r>
  <r>
    <x v="1367"/>
    <n v="20"/>
    <s v="RM"/>
    <n v="60"/>
    <n v="6000"/>
    <s v="Pave"/>
    <s v="Pave"/>
    <s v="Reg"/>
    <s v="Bnk"/>
    <s v="AllPub"/>
    <s v="Inside"/>
    <s v="Mod"/>
    <s v="OldTown"/>
    <s v="Norm"/>
    <s v="Norm"/>
    <s v="2fmCon"/>
    <x v="1"/>
    <x v="5"/>
    <n v="4"/>
    <n v="1953"/>
    <n v="1953"/>
    <s v="Gable"/>
    <s v="CompShg"/>
    <s v="MetalSd"/>
    <s v="MetalSd"/>
    <s v="None"/>
    <n v="0"/>
    <s v="Fa"/>
    <s v="TA"/>
    <s v="CBlock"/>
    <s v="Fa"/>
    <s v="TA"/>
    <s v="No"/>
    <s v="Unf"/>
    <n v="0"/>
    <s v="Unf"/>
    <n v="0"/>
    <n v="936"/>
    <n v="936"/>
    <s v="GasA"/>
    <s v="TA"/>
    <s v="N"/>
    <s v="SBrkr"/>
    <n v="936"/>
    <n v="0.20257882384651094"/>
    <x v="1"/>
    <n v="0"/>
    <n v="0"/>
    <n v="936"/>
    <n v="0"/>
    <n v="0"/>
    <n v="1"/>
    <n v="0"/>
    <n v="2"/>
    <n v="1"/>
    <s v="TA"/>
    <n v="4"/>
    <s v="Min2"/>
    <n v="0"/>
    <s v="NA"/>
    <s v="Detchd"/>
    <n v="1974"/>
    <s v="Unf"/>
    <n v="2"/>
    <n v="576"/>
    <s v="TA"/>
    <s v="TA"/>
    <s v="Y"/>
    <n v="0"/>
    <n v="32"/>
    <n v="112"/>
    <n v="0"/>
    <n v="0"/>
    <n v="0"/>
    <s v="NA"/>
    <s v="NA"/>
    <s v="NA"/>
    <n v="0"/>
    <n v="2"/>
    <n v="2009"/>
    <s v="WD"/>
    <s v="Normal"/>
    <n v="93000"/>
    <m/>
  </r>
  <r>
    <x v="1368"/>
    <n v="20"/>
    <s v="RL"/>
    <n v="77"/>
    <n v="8335"/>
    <s v="Pave"/>
    <s v="NA"/>
    <s v="Reg"/>
    <s v="Lvl"/>
    <s v="AllPub"/>
    <s v="Corner"/>
    <s v="Gtl"/>
    <s v="Edwards"/>
    <s v="Norm"/>
    <s v="Norm"/>
    <s v="1Fam"/>
    <x v="1"/>
    <x v="6"/>
    <n v="5"/>
    <n v="1954"/>
    <n v="1954"/>
    <s v="Gable"/>
    <s v="CompShg"/>
    <s v="Wd Sdng"/>
    <s v="Wd Sdng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124"/>
    <n v="0.43026064038839917"/>
    <x v="0"/>
    <n v="0"/>
    <n v="0"/>
    <n v="1124"/>
    <n v="0"/>
    <n v="0"/>
    <n v="1"/>
    <n v="0"/>
    <n v="3"/>
    <n v="1"/>
    <s v="TA"/>
    <n v="5"/>
    <s v="Min2"/>
    <n v="1"/>
    <s v="Gd"/>
    <s v="NA"/>
    <s v="NA"/>
    <s v="NA"/>
    <n v="0"/>
    <n v="0"/>
    <s v="NA"/>
    <s v="NA"/>
    <s v="N"/>
    <n v="0"/>
    <n v="36"/>
    <n v="190"/>
    <n v="0"/>
    <n v="0"/>
    <n v="0"/>
    <s v="NA"/>
    <s v="NA"/>
    <s v="NA"/>
    <n v="0"/>
    <n v="4"/>
    <n v="2006"/>
    <s v="WD"/>
    <s v="Normal"/>
    <n v="93000"/>
    <m/>
  </r>
  <r>
    <x v="1369"/>
    <n v="90"/>
    <s v="RL"/>
    <n v="60"/>
    <n v="8544"/>
    <s v="Pave"/>
    <s v="NA"/>
    <s v="Reg"/>
    <s v="Lvl"/>
    <s v="AllPub"/>
    <s v="Corner"/>
    <s v="Gtl"/>
    <s v="NAmes"/>
    <s v="Norm"/>
    <s v="Norm"/>
    <s v="Duplex"/>
    <x v="1"/>
    <x v="7"/>
    <n v="4"/>
    <n v="1950"/>
    <n v="1950"/>
    <s v="Gable"/>
    <s v="CompShg"/>
    <s v="BrkFace"/>
    <s v="BrkFac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.55392516272887327"/>
    <x v="1"/>
    <n v="0"/>
    <n v="0"/>
    <n v="1040"/>
    <n v="0"/>
    <n v="0"/>
    <n v="2"/>
    <n v="0"/>
    <n v="2"/>
    <n v="2"/>
    <s v="TA"/>
    <n v="6"/>
    <s v="Typ"/>
    <n v="0"/>
    <s v="NA"/>
    <s v="Detchd"/>
    <n v="1987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92900"/>
    <m/>
  </r>
  <r>
    <x v="1370"/>
    <n v="180"/>
    <s v="RM"/>
    <n v="21"/>
    <n v="1533"/>
    <s v="Pave"/>
    <s v="NA"/>
    <s v="Reg"/>
    <s v="Lvl"/>
    <s v="AllPub"/>
    <s v="Inside"/>
    <s v="Gtl"/>
    <s v="MeadowV"/>
    <s v="Norm"/>
    <s v="Norm"/>
    <s v="Twnhs"/>
    <x v="6"/>
    <x v="6"/>
    <n v="7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53"/>
    <s v="Unf"/>
    <n v="0"/>
    <n v="77"/>
    <n v="630"/>
    <s v="GasA"/>
    <s v="Ex"/>
    <s v="Y"/>
    <s v="SBrkr"/>
    <n v="630"/>
    <n v="0.95224759660133362"/>
    <x v="1"/>
    <n v="0"/>
    <n v="0"/>
    <n v="630"/>
    <n v="1"/>
    <n v="0"/>
    <n v="1"/>
    <n v="0"/>
    <n v="1"/>
    <n v="1"/>
    <s v="Ex"/>
    <n v="3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6"/>
    <s v="WD"/>
    <s v="Abnorml"/>
    <n v="92000"/>
    <m/>
  </r>
  <r>
    <x v="1371"/>
    <n v="50"/>
    <s v="RL"/>
    <n v="50"/>
    <n v="7585"/>
    <s v="Pave"/>
    <s v="NA"/>
    <s v="Reg"/>
    <s v="Lvl"/>
    <s v="AllPub"/>
    <s v="Inside"/>
    <s v="Gtl"/>
    <s v="Edwards"/>
    <s v="Artery"/>
    <s v="Norm"/>
    <s v="1Fam"/>
    <x v="3"/>
    <x v="6"/>
    <n v="3"/>
    <n v="1948"/>
    <n v="1950"/>
    <s v="Gable"/>
    <s v="CompShg"/>
    <s v="MetalSd"/>
    <s v="MetalSd"/>
    <s v="None"/>
    <n v="0"/>
    <s v="TA"/>
    <s v="TA"/>
    <s v="CBlock"/>
    <s v="Fa"/>
    <s v="Fa"/>
    <s v="Mn"/>
    <s v="Unf"/>
    <n v="0"/>
    <s v="Unf"/>
    <n v="0"/>
    <n v="810"/>
    <n v="810"/>
    <s v="GasA"/>
    <s v="Fa"/>
    <s v="Y"/>
    <s v="FuseA"/>
    <n v="1002"/>
    <n v="0.3807347783827888"/>
    <x v="1"/>
    <n v="454"/>
    <n v="0"/>
    <n v="1456"/>
    <n v="1"/>
    <n v="1"/>
    <n v="1"/>
    <n v="0"/>
    <n v="4"/>
    <n v="1"/>
    <s v="TA"/>
    <n v="7"/>
    <s v="Typ"/>
    <n v="1"/>
    <s v="TA"/>
    <s v="Detchd"/>
    <n v="1954"/>
    <s v="Unf"/>
    <n v="1"/>
    <n v="280"/>
    <s v="TA"/>
    <s v="TA"/>
    <s v="P"/>
    <n v="0"/>
    <n v="0"/>
    <n v="0"/>
    <n v="0"/>
    <n v="0"/>
    <n v="0"/>
    <s v="NA"/>
    <s v="NA"/>
    <s v="NA"/>
    <n v="0"/>
    <n v="8"/>
    <n v="2006"/>
    <s v="WD"/>
    <s v="Normal"/>
    <n v="91500"/>
    <m/>
  </r>
  <r>
    <x v="1372"/>
    <n v="160"/>
    <s v="RM"/>
    <n v="21"/>
    <n v="1680"/>
    <s v="Pave"/>
    <s v="NA"/>
    <s v="Reg"/>
    <s v="Lvl"/>
    <s v="AllPub"/>
    <s v="Inside"/>
    <s v="Gtl"/>
    <s v="BrDale"/>
    <s v="Norm"/>
    <s v="Norm"/>
    <s v="Twnhs"/>
    <x v="0"/>
    <x v="4"/>
    <n v="5"/>
    <n v="1971"/>
    <n v="1971"/>
    <s v="Gable"/>
    <s v="CompShg"/>
    <s v="CemntBd"/>
    <s v="CmentBd"/>
    <s v="BrkFace"/>
    <n v="236"/>
    <s v="TA"/>
    <s v="TA"/>
    <s v="CBlock"/>
    <s v="TA"/>
    <s v="TA"/>
    <s v="No"/>
    <s v="Unf"/>
    <n v="0"/>
    <s v="Unf"/>
    <n v="0"/>
    <n v="672"/>
    <n v="672"/>
    <s v="GasA"/>
    <s v="TA"/>
    <s v="Y"/>
    <s v="SBrkr"/>
    <n v="672"/>
    <n v="0.96941779347889612"/>
    <x v="1"/>
    <n v="546"/>
    <n v="0"/>
    <n v="1218"/>
    <n v="0"/>
    <n v="0"/>
    <n v="1"/>
    <n v="1"/>
    <n v="3"/>
    <n v="1"/>
    <s v="TA"/>
    <n v="7"/>
    <s v="Typ"/>
    <n v="0"/>
    <s v="NA"/>
    <s v="NA"/>
    <s v="NA"/>
    <s v="NA"/>
    <n v="0"/>
    <n v="0"/>
    <s v="NA"/>
    <s v="NA"/>
    <s v="N"/>
    <n v="201"/>
    <n v="0"/>
    <n v="0"/>
    <n v="0"/>
    <n v="0"/>
    <n v="0"/>
    <s v="NA"/>
    <s v="NA"/>
    <s v="NA"/>
    <n v="0"/>
    <n v="4"/>
    <n v="2006"/>
    <s v="WD"/>
    <s v="Abnorml"/>
    <n v="91500"/>
    <m/>
  </r>
  <r>
    <x v="1373"/>
    <n v="30"/>
    <s v="RM"/>
    <n v="50"/>
    <n v="5784"/>
    <s v="Pave"/>
    <s v="NA"/>
    <s v="Reg"/>
    <s v="Lvl"/>
    <s v="AllPub"/>
    <s v="Inside"/>
    <s v="Gtl"/>
    <s v="OldTown"/>
    <s v="Artery"/>
    <s v="Norm"/>
    <s v="1Fam"/>
    <x v="1"/>
    <x v="6"/>
    <n v="8"/>
    <n v="1938"/>
    <n v="1996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190"/>
    <n v="190"/>
    <s v="GasA"/>
    <s v="Gd"/>
    <s v="Y"/>
    <s v="FuseA"/>
    <n v="886"/>
    <n v="0.33087006713980482"/>
    <x v="1"/>
    <n v="0"/>
    <n v="0"/>
    <n v="886"/>
    <n v="0"/>
    <n v="0"/>
    <n v="1"/>
    <n v="0"/>
    <n v="2"/>
    <n v="1"/>
    <s v="TA"/>
    <n v="4"/>
    <s v="Typ"/>
    <n v="0"/>
    <s v="NA"/>
    <s v="Attchd"/>
    <n v="1938"/>
    <s v="Unf"/>
    <n v="1"/>
    <n v="273"/>
    <s v="TA"/>
    <s v="TA"/>
    <s v="Y"/>
    <n v="144"/>
    <n v="20"/>
    <n v="80"/>
    <n v="0"/>
    <n v="0"/>
    <n v="0"/>
    <s v="NA"/>
    <s v="NA"/>
    <s v="NA"/>
    <n v="0"/>
    <n v="12"/>
    <n v="2009"/>
    <s v="WD"/>
    <s v="Normal"/>
    <n v="91300"/>
    <m/>
  </r>
  <r>
    <x v="1374"/>
    <n v="180"/>
    <s v="RM"/>
    <n v="21"/>
    <n v="1596"/>
    <s v="Pave"/>
    <s v="NA"/>
    <s v="Reg"/>
    <s v="Lvl"/>
    <s v="AllPub"/>
    <s v="Inside"/>
    <s v="Gtl"/>
    <s v="MeadowV"/>
    <s v="Norm"/>
    <s v="Norm"/>
    <s v="Twnhs"/>
    <x v="4"/>
    <x v="5"/>
    <n v="5"/>
    <n v="1973"/>
    <n v="1973"/>
    <s v="Gable"/>
    <s v="CompShg"/>
    <s v="CemntBd"/>
    <s v="CmentBd"/>
    <s v="None"/>
    <n v="0"/>
    <s v="TA"/>
    <s v="TA"/>
    <s v="CBlock"/>
    <s v="Gd"/>
    <s v="TA"/>
    <s v="Gd"/>
    <s v="GLQ"/>
    <n v="462"/>
    <s v="Unf"/>
    <n v="0"/>
    <n v="0"/>
    <n v="462"/>
    <s v="GasA"/>
    <s v="TA"/>
    <s v="Y"/>
    <s v="SBrkr"/>
    <n v="526"/>
    <n v="0.66385219960708231"/>
    <x v="1"/>
    <n v="462"/>
    <n v="0"/>
    <n v="988"/>
    <n v="1"/>
    <n v="0"/>
    <n v="1"/>
    <n v="0"/>
    <n v="2"/>
    <n v="1"/>
    <s v="TA"/>
    <n v="5"/>
    <s v="Typ"/>
    <n v="0"/>
    <s v="NA"/>
    <s v="BuiltIn"/>
    <n v="1973"/>
    <s v="Unf"/>
    <n v="1"/>
    <n v="297"/>
    <s v="TA"/>
    <s v="TA"/>
    <s v="Y"/>
    <n v="120"/>
    <n v="101"/>
    <n v="0"/>
    <n v="0"/>
    <n v="0"/>
    <n v="0"/>
    <s v="NA"/>
    <s v="GdWo"/>
    <s v="NA"/>
    <n v="0"/>
    <n v="11"/>
    <n v="2009"/>
    <s v="WD"/>
    <s v="Normal"/>
    <n v="91000"/>
    <m/>
  </r>
  <r>
    <x v="1375"/>
    <n v="30"/>
    <s v="RM"/>
    <n v="60"/>
    <n v="9786"/>
    <s v="Pave"/>
    <s v="NA"/>
    <s v="Reg"/>
    <s v="Lvl"/>
    <s v="AllPub"/>
    <s v="Inside"/>
    <s v="Gtl"/>
    <s v="IDOTRR"/>
    <s v="Norm"/>
    <s v="Norm"/>
    <s v="1Fam"/>
    <x v="1"/>
    <x v="7"/>
    <n v="4"/>
    <n v="1922"/>
    <n v="1950"/>
    <s v="Hip"/>
    <s v="CompShg"/>
    <s v="Wd Sdng"/>
    <s v="Wd Sdng"/>
    <s v="None"/>
    <n v="0"/>
    <s v="TA"/>
    <s v="TA"/>
    <s v="BrkTil"/>
    <s v="TA"/>
    <s v="Fa"/>
    <s v="No"/>
    <s v="Unf"/>
    <n v="0"/>
    <s v="Unf"/>
    <n v="0"/>
    <n v="1007"/>
    <n v="1007"/>
    <s v="GasA"/>
    <s v="Fa"/>
    <s v="N"/>
    <s v="SBrkr"/>
    <n v="1077"/>
    <n v="0.37414607031483571"/>
    <x v="1"/>
    <n v="0"/>
    <n v="0"/>
    <n v="1077"/>
    <n v="0"/>
    <n v="0"/>
    <n v="1"/>
    <n v="0"/>
    <n v="3"/>
    <n v="1"/>
    <s v="TA"/>
    <n v="6"/>
    <s v="Typ"/>
    <n v="1"/>
    <s v="Gd"/>
    <s v="Detchd"/>
    <n v="1922"/>
    <s v="Unf"/>
    <n v="1"/>
    <n v="210"/>
    <s v="TA"/>
    <s v="Fa"/>
    <s v="P"/>
    <n v="0"/>
    <n v="100"/>
    <n v="48"/>
    <n v="0"/>
    <n v="0"/>
    <n v="0"/>
    <s v="NA"/>
    <s v="NA"/>
    <s v="NA"/>
    <n v="0"/>
    <n v="5"/>
    <n v="2006"/>
    <s v="WD"/>
    <s v="Normal"/>
    <n v="91000"/>
    <m/>
  </r>
  <r>
    <x v="1376"/>
    <n v="30"/>
    <s v="RL"/>
    <n v="52"/>
    <n v="6292"/>
    <s v="Pave"/>
    <s v="NA"/>
    <s v="Reg"/>
    <s v="Bnk"/>
    <s v="AllPub"/>
    <s v="Inside"/>
    <s v="Gtl"/>
    <s v="SWISU"/>
    <s v="Norm"/>
    <s v="Norm"/>
    <s v="1Fam"/>
    <x v="1"/>
    <x v="4"/>
    <n v="5"/>
    <n v="1930"/>
    <n v="1950"/>
    <s v="Gable"/>
    <s v="CompShg"/>
    <s v="Wd Sdng"/>
    <s v="Wd Sdng"/>
    <s v="None"/>
    <n v="0"/>
    <s v="TA"/>
    <s v="TA"/>
    <s v="BrkTil"/>
    <s v="Gd"/>
    <s v="TA"/>
    <s v="Mn"/>
    <s v="Rec"/>
    <n v="384"/>
    <s v="Unf"/>
    <n v="0"/>
    <n v="384"/>
    <n v="768"/>
    <s v="GasA"/>
    <s v="TA"/>
    <s v="N"/>
    <s v="SBrkr"/>
    <n v="790"/>
    <n v="0.83273460419511236"/>
    <x v="1"/>
    <n v="0"/>
    <n v="0"/>
    <n v="790"/>
    <n v="0"/>
    <n v="0"/>
    <n v="1"/>
    <n v="0"/>
    <n v="2"/>
    <n v="1"/>
    <s v="TA"/>
    <n v="4"/>
    <s v="Typ"/>
    <n v="0"/>
    <s v="NA"/>
    <s v="Detchd"/>
    <n v="1925"/>
    <s v="Unf"/>
    <n v="1"/>
    <n v="160"/>
    <s v="Fa"/>
    <s v="TA"/>
    <s v="Y"/>
    <n v="0"/>
    <n v="141"/>
    <n v="0"/>
    <n v="0"/>
    <n v="0"/>
    <n v="0"/>
    <s v="NA"/>
    <s v="NA"/>
    <s v="NA"/>
    <n v="0"/>
    <n v="4"/>
    <n v="2008"/>
    <s v="WD"/>
    <s v="Normal"/>
    <n v="91000"/>
    <m/>
  </r>
  <r>
    <x v="1377"/>
    <n v="30"/>
    <s v="RL"/>
    <n v="40"/>
    <n v="4280"/>
    <s v="Pave"/>
    <s v="NA"/>
    <s v="Reg"/>
    <s v="Lvl"/>
    <s v="AllPub"/>
    <s v="Inside"/>
    <s v="Gtl"/>
    <s v="Crawfor"/>
    <s v="Norm"/>
    <s v="Norm"/>
    <s v="1Fam"/>
    <x v="1"/>
    <x v="6"/>
    <n v="6"/>
    <n v="1913"/>
    <n v="2002"/>
    <s v="Gable"/>
    <s v="CompShg"/>
    <s v="WdShing"/>
    <s v="Stucco"/>
    <s v="None"/>
    <n v="0"/>
    <s v="TA"/>
    <s v="TA"/>
    <s v="PConc"/>
    <s v="TA"/>
    <s v="TA"/>
    <s v="No"/>
    <s v="LwQ"/>
    <n v="365"/>
    <s v="Unf"/>
    <n v="0"/>
    <n v="75"/>
    <n v="440"/>
    <s v="GasA"/>
    <s v="TA"/>
    <s v="N"/>
    <s v="SBrkr"/>
    <n v="694"/>
    <n v="0.76361802456958805"/>
    <x v="1"/>
    <n v="0"/>
    <n v="0"/>
    <n v="694"/>
    <n v="0"/>
    <n v="0"/>
    <n v="1"/>
    <n v="0"/>
    <n v="2"/>
    <n v="1"/>
    <s v="Gd"/>
    <n v="4"/>
    <s v="Typ"/>
    <n v="1"/>
    <s v="Gd"/>
    <s v="Detchd"/>
    <n v="1990"/>
    <s v="Unf"/>
    <n v="1"/>
    <n v="352"/>
    <s v="Gd"/>
    <s v="TA"/>
    <s v="P"/>
    <n v="0"/>
    <n v="0"/>
    <n v="34"/>
    <n v="0"/>
    <n v="0"/>
    <n v="0"/>
    <s v="NA"/>
    <s v="MnPrv"/>
    <s v="NA"/>
    <n v="0"/>
    <n v="3"/>
    <n v="2007"/>
    <s v="WD"/>
    <s v="Normal"/>
    <n v="90350"/>
    <m/>
  </r>
  <r>
    <x v="1378"/>
    <n v="90"/>
    <s v="RL"/>
    <n v="72"/>
    <n v="10791"/>
    <s v="Pave"/>
    <s v="NA"/>
    <s v="Reg"/>
    <s v="Lvl"/>
    <s v="AllPub"/>
    <s v="Inside"/>
    <s v="Gtl"/>
    <s v="Sawyer"/>
    <s v="Norm"/>
    <s v="Norm"/>
    <s v="Duplex"/>
    <x v="1"/>
    <x v="5"/>
    <n v="5"/>
    <n v="1967"/>
    <n v="1967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96"/>
    <n v="0.38069267520240058"/>
    <x v="0"/>
    <n v="0"/>
    <n v="0"/>
    <n v="1296"/>
    <n v="0"/>
    <n v="0"/>
    <n v="2"/>
    <n v="0"/>
    <n v="2"/>
    <n v="2"/>
    <s v="TA"/>
    <n v="6"/>
    <s v="Typ"/>
    <n v="0"/>
    <s v="NA"/>
    <s v="CarPort"/>
    <n v="1967"/>
    <s v="Unf"/>
    <n v="2"/>
    <n v="516"/>
    <s v="TA"/>
    <s v="TA"/>
    <s v="Y"/>
    <n v="0"/>
    <n v="0"/>
    <n v="0"/>
    <n v="0"/>
    <n v="0"/>
    <n v="0"/>
    <s v="NA"/>
    <s v="NA"/>
    <s v="Shed"/>
    <n v="500"/>
    <n v="10"/>
    <n v="2006"/>
    <s v="WD"/>
    <s v="Normal"/>
    <n v="90000"/>
    <m/>
  </r>
  <r>
    <x v="1379"/>
    <n v="190"/>
    <s v="RM"/>
    <n v="85"/>
    <n v="13600"/>
    <s v="Pave"/>
    <s v="Grvl"/>
    <s v="Reg"/>
    <s v="Lvl"/>
    <s v="AllPub"/>
    <s v="Inside"/>
    <s v="Gtl"/>
    <s v="OldTown"/>
    <s v="Norm"/>
    <s v="Norm"/>
    <s v="2fmCon"/>
    <x v="0"/>
    <x v="6"/>
    <n v="5"/>
    <n v="190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62"/>
    <n v="662"/>
    <s v="GasA"/>
    <s v="TA"/>
    <s v="N"/>
    <s v="SBrkr"/>
    <n v="1422"/>
    <n v="0.48204889652843008"/>
    <x v="0"/>
    <n v="915"/>
    <n v="0"/>
    <n v="2337"/>
    <n v="0"/>
    <n v="0"/>
    <n v="2"/>
    <n v="0"/>
    <n v="5"/>
    <n v="2"/>
    <s v="TA"/>
    <n v="10"/>
    <s v="Min2"/>
    <n v="0"/>
    <s v="NA"/>
    <s v="Detchd"/>
    <n v="1945"/>
    <s v="Unf"/>
    <n v="2"/>
    <n v="560"/>
    <s v="TA"/>
    <s v="TA"/>
    <s v="Y"/>
    <n v="0"/>
    <n v="57"/>
    <n v="0"/>
    <n v="0"/>
    <n v="0"/>
    <n v="0"/>
    <s v="NA"/>
    <s v="NA"/>
    <s v="NA"/>
    <n v="0"/>
    <n v="9"/>
    <n v="2007"/>
    <s v="WD"/>
    <s v="Normal"/>
    <n v="90000"/>
    <m/>
  </r>
  <r>
    <x v="1380"/>
    <n v="90"/>
    <s v="RL"/>
    <n v="60"/>
    <n v="7200"/>
    <s v="Pave"/>
    <s v="NA"/>
    <s v="Reg"/>
    <s v="Lvl"/>
    <s v="AllPub"/>
    <s v="Inside"/>
    <s v="Gtl"/>
    <s v="NAmes"/>
    <s v="Norm"/>
    <s v="Norm"/>
    <s v="Duplex"/>
    <x v="1"/>
    <x v="5"/>
    <n v="5"/>
    <n v="1949"/>
    <n v="1950"/>
    <s v="Gable"/>
    <s v="CompShg"/>
    <s v="BrkFace"/>
    <s v="Ston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F"/>
    <n v="1040"/>
    <n v="0.66427679469484657"/>
    <x v="1"/>
    <n v="0"/>
    <n v="0"/>
    <n v="1040"/>
    <n v="0"/>
    <n v="0"/>
    <n v="2"/>
    <n v="0"/>
    <n v="2"/>
    <n v="2"/>
    <s v="TA"/>
    <n v="6"/>
    <s v="Typ"/>
    <n v="0"/>
    <s v="NA"/>
    <s v="Detchd"/>
    <n v="1956"/>
    <s v="Unf"/>
    <n v="2"/>
    <n v="420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90000"/>
    <m/>
  </r>
  <r>
    <x v="1381"/>
    <n v="160"/>
    <s v="RM"/>
    <n v="21"/>
    <n v="1680"/>
    <s v="Pave"/>
    <s v="NA"/>
    <s v="Reg"/>
    <s v="Lvl"/>
    <s v="AllPub"/>
    <s v="Inside"/>
    <s v="Gtl"/>
    <s v="BrDale"/>
    <s v="Norm"/>
    <s v="Norm"/>
    <s v="TwnhsE"/>
    <x v="0"/>
    <x v="4"/>
    <n v="3"/>
    <n v="1971"/>
    <n v="1971"/>
    <s v="Gable"/>
    <s v="CompShg"/>
    <s v="HdBoard"/>
    <s v="HdBoard"/>
    <s v="BrkFace"/>
    <n v="604"/>
    <s v="TA"/>
    <s v="TA"/>
    <s v="CBlock"/>
    <s v="TA"/>
    <s v="TA"/>
    <s v="No"/>
    <s v="ALQ"/>
    <n v="358"/>
    <s v="Unf"/>
    <n v="0"/>
    <n v="125"/>
    <n v="483"/>
    <s v="GasA"/>
    <s v="TA"/>
    <s v="Y"/>
    <s v="SBrkr"/>
    <n v="483"/>
    <n v="0.38069198581396191"/>
    <x v="1"/>
    <n v="504"/>
    <n v="0"/>
    <n v="987"/>
    <n v="0"/>
    <n v="0"/>
    <n v="1"/>
    <n v="1"/>
    <n v="2"/>
    <n v="1"/>
    <s v="TA"/>
    <n v="5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8"/>
    <n v="2008"/>
    <s v="WD"/>
    <s v="Normal"/>
    <n v="89500"/>
    <m/>
  </r>
  <r>
    <x v="1382"/>
    <n v="50"/>
    <s v="RM"/>
    <s v="NA"/>
    <n v="7920"/>
    <s v="Pave"/>
    <s v="Grvl"/>
    <s v="IR1"/>
    <s v="Lvl"/>
    <s v="AllPub"/>
    <s v="Inside"/>
    <s v="Gtl"/>
    <s v="IDOTRR"/>
    <s v="Artery"/>
    <s v="Norm"/>
    <s v="1Fam"/>
    <x v="3"/>
    <x v="4"/>
    <n v="7"/>
    <n v="1920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319"/>
    <n v="319"/>
    <s v="GasA"/>
    <s v="TA"/>
    <s v="Y"/>
    <s v="FuseA"/>
    <n v="1035"/>
    <n v="0.71021044178501491"/>
    <x v="1"/>
    <n v="371"/>
    <n v="0"/>
    <n v="1406"/>
    <n v="0"/>
    <n v="0"/>
    <n v="1"/>
    <n v="0"/>
    <n v="3"/>
    <n v="1"/>
    <s v="Fa"/>
    <n v="6"/>
    <s v="Typ"/>
    <n v="0"/>
    <s v="NA"/>
    <s v="NA"/>
    <s v="NA"/>
    <s v="NA"/>
    <n v="0"/>
    <n v="0"/>
    <s v="NA"/>
    <s v="NA"/>
    <s v="N"/>
    <n v="0"/>
    <n v="144"/>
    <n v="0"/>
    <n v="0"/>
    <n v="0"/>
    <n v="0"/>
    <s v="NA"/>
    <s v="MnPrv"/>
    <s v="NA"/>
    <n v="0"/>
    <n v="3"/>
    <n v="2008"/>
    <s v="WD"/>
    <s v="Normal"/>
    <n v="89500"/>
    <m/>
  </r>
  <r>
    <x v="1383"/>
    <n v="30"/>
    <s v="RM"/>
    <n v="50"/>
    <n v="5925"/>
    <s v="Pave"/>
    <s v="NA"/>
    <s v="Reg"/>
    <s v="Bnk"/>
    <s v="AllPub"/>
    <s v="Inside"/>
    <s v="Gtl"/>
    <s v="OldTown"/>
    <s v="Norm"/>
    <s v="Norm"/>
    <s v="1Fam"/>
    <x v="1"/>
    <x v="5"/>
    <n v="7"/>
    <n v="1937"/>
    <n v="2000"/>
    <s v="Hip"/>
    <s v="CompShg"/>
    <s v="Stucco"/>
    <s v="Stucco"/>
    <s v="BrkCmn"/>
    <n v="435"/>
    <s v="TA"/>
    <s v="TA"/>
    <s v="BrkTil"/>
    <s v="Fa"/>
    <s v="TA"/>
    <s v="No"/>
    <s v="Rec"/>
    <n v="168"/>
    <s v="Unf"/>
    <n v="0"/>
    <n v="739"/>
    <n v="907"/>
    <s v="GasA"/>
    <s v="TA"/>
    <s v="Y"/>
    <s v="SBrkr"/>
    <n v="1131"/>
    <n v="0.95127239815111708"/>
    <x v="0"/>
    <n v="0"/>
    <n v="0"/>
    <n v="1131"/>
    <n v="0"/>
    <n v="0"/>
    <n v="1"/>
    <n v="0"/>
    <n v="2"/>
    <n v="1"/>
    <s v="TA"/>
    <n v="7"/>
    <s v="Typ"/>
    <n v="0"/>
    <s v="NA"/>
    <s v="Detchd"/>
    <n v="1995"/>
    <s v="Unf"/>
    <n v="2"/>
    <n v="672"/>
    <s v="TA"/>
    <s v="TA"/>
    <s v="Y"/>
    <n v="0"/>
    <n v="72"/>
    <n v="0"/>
    <n v="0"/>
    <n v="0"/>
    <n v="0"/>
    <s v="NA"/>
    <s v="MnPrv"/>
    <s v="NA"/>
    <n v="0"/>
    <n v="3"/>
    <n v="2007"/>
    <s v="WD"/>
    <s v="Alloca"/>
    <n v="89471"/>
    <m/>
  </r>
  <r>
    <x v="1384"/>
    <n v="30"/>
    <s v="RM"/>
    <n v="50"/>
    <n v="6000"/>
    <s v="Pave"/>
    <s v="NA"/>
    <s v="Reg"/>
    <s v="Lvl"/>
    <s v="AllPub"/>
    <s v="Inside"/>
    <s v="Gtl"/>
    <s v="BrkSide"/>
    <s v="Norm"/>
    <s v="Norm"/>
    <s v="1Fam"/>
    <x v="1"/>
    <x v="6"/>
    <n v="7"/>
    <n v="1921"/>
    <n v="1950"/>
    <s v="Gable"/>
    <s v="CompShg"/>
    <s v="Wd Sdng"/>
    <s v="Wd Shng"/>
    <s v="None"/>
    <n v="0"/>
    <s v="TA"/>
    <s v="TA"/>
    <s v="CBlock"/>
    <s v="TA"/>
    <s v="TA"/>
    <s v="No"/>
    <s v="LwQ"/>
    <n v="616"/>
    <s v="Unf"/>
    <n v="0"/>
    <n v="0"/>
    <n v="616"/>
    <s v="GasA"/>
    <s v="Gd"/>
    <s v="Y"/>
    <s v="SBrkr"/>
    <n v="616"/>
    <n v="0.37724184110462089"/>
    <x v="1"/>
    <n v="0"/>
    <n v="0"/>
    <n v="616"/>
    <n v="0"/>
    <n v="0"/>
    <n v="1"/>
    <n v="0"/>
    <n v="2"/>
    <n v="1"/>
    <s v="TA"/>
    <n v="4"/>
    <s v="Typ"/>
    <n v="0"/>
    <s v="NA"/>
    <s v="Detchd"/>
    <n v="1921"/>
    <s v="Unf"/>
    <n v="1"/>
    <n v="205"/>
    <s v="TA"/>
    <s v="TA"/>
    <s v="Y"/>
    <n v="0"/>
    <n v="0"/>
    <n v="129"/>
    <n v="0"/>
    <n v="0"/>
    <n v="0"/>
    <s v="NA"/>
    <s v="NA"/>
    <s v="NA"/>
    <n v="0"/>
    <n v="6"/>
    <n v="2006"/>
    <s v="WD"/>
    <s v="Normal"/>
    <n v="89000"/>
    <m/>
  </r>
  <r>
    <x v="1385"/>
    <n v="20"/>
    <s v="RL"/>
    <s v="NA"/>
    <n v="8125"/>
    <s v="Pave"/>
    <s v="NA"/>
    <s v="IR1"/>
    <s v="Lvl"/>
    <s v="AllPub"/>
    <s v="Corner"/>
    <s v="Gtl"/>
    <s v="NAmes"/>
    <s v="Norm"/>
    <s v="Norm"/>
    <s v="1Fam"/>
    <x v="1"/>
    <x v="5"/>
    <n v="4"/>
    <n v="1971"/>
    <n v="1971"/>
    <s v="Gable"/>
    <s v="CompShg"/>
    <s v="HdBoard"/>
    <s v="HdBoard"/>
    <s v="None"/>
    <n v="0"/>
    <s v="TA"/>
    <s v="TA"/>
    <s v="CBlock"/>
    <s v="TA"/>
    <s v="TA"/>
    <s v="No"/>
    <s v="BLQ"/>
    <n v="614"/>
    <s v="Unf"/>
    <n v="0"/>
    <n v="244"/>
    <n v="858"/>
    <s v="GasA"/>
    <s v="TA"/>
    <s v="Y"/>
    <s v="SBrkr"/>
    <n v="858"/>
    <n v="0.31881076670843778"/>
    <x v="1"/>
    <n v="0"/>
    <n v="0"/>
    <n v="858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6"/>
    <n v="2006"/>
    <s v="WD"/>
    <s v="Normal"/>
    <n v="88000"/>
    <m/>
  </r>
  <r>
    <x v="1386"/>
    <n v="160"/>
    <s v="RM"/>
    <n v="21"/>
    <n v="1680"/>
    <s v="Pave"/>
    <s v="NA"/>
    <s v="Reg"/>
    <s v="Lvl"/>
    <s v="AllPub"/>
    <s v="Inside"/>
    <s v="Gtl"/>
    <s v="BrDale"/>
    <s v="Norm"/>
    <s v="Norm"/>
    <s v="Twnhs"/>
    <x v="0"/>
    <x v="4"/>
    <n v="5"/>
    <n v="1971"/>
    <n v="1971"/>
    <s v="Gable"/>
    <s v="CompShg"/>
    <s v="HdBoard"/>
    <s v="ImStucc"/>
    <s v="BrkFace"/>
    <n v="381"/>
    <s v="TA"/>
    <s v="TA"/>
    <s v="CBlock"/>
    <s v="TA"/>
    <s v="TA"/>
    <s v="No"/>
    <s v="Unf"/>
    <n v="0"/>
    <s v="Unf"/>
    <n v="0"/>
    <n v="525"/>
    <n v="525"/>
    <s v="GasA"/>
    <s v="TA"/>
    <s v="Y"/>
    <s v="SBrkr"/>
    <n v="525"/>
    <n v="0.43489470638400363"/>
    <x v="1"/>
    <n v="567"/>
    <n v="0"/>
    <n v="1092"/>
    <n v="0"/>
    <n v="0"/>
    <n v="1"/>
    <n v="1"/>
    <n v="3"/>
    <n v="1"/>
    <s v="TA"/>
    <n v="6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3"/>
    <n v="2010"/>
    <s v="WD"/>
    <s v="Family"/>
    <n v="88000"/>
    <m/>
  </r>
  <r>
    <x v="1387"/>
    <n v="30"/>
    <s v="RM"/>
    <n v="51"/>
    <n v="6120"/>
    <s v="Pave"/>
    <s v="NA"/>
    <s v="Reg"/>
    <s v="Lvl"/>
    <s v="AllPub"/>
    <s v="Inside"/>
    <s v="Gtl"/>
    <s v="BrkSide"/>
    <s v="Norm"/>
    <s v="Norm"/>
    <s v="1Fam"/>
    <x v="1"/>
    <x v="6"/>
    <n v="7"/>
    <n v="1925"/>
    <n v="1950"/>
    <s v="Gable"/>
    <s v="CompShg"/>
    <s v="MetalSd"/>
    <s v="MetalSd"/>
    <s v="None"/>
    <n v="0"/>
    <s v="TA"/>
    <s v="TA"/>
    <s v="BrkTil"/>
    <s v="TA"/>
    <s v="TA"/>
    <s v="No"/>
    <s v="Rec"/>
    <n v="489"/>
    <s v="Unf"/>
    <n v="0"/>
    <n v="279"/>
    <n v="768"/>
    <s v="GasA"/>
    <s v="TA"/>
    <s v="N"/>
    <s v="SBrkr"/>
    <n v="1015"/>
    <n v="0.8174132354970276"/>
    <x v="1"/>
    <n v="0"/>
    <n v="0"/>
    <n v="1015"/>
    <n v="0"/>
    <n v="0"/>
    <n v="1"/>
    <n v="0"/>
    <n v="3"/>
    <n v="1"/>
    <s v="TA"/>
    <n v="6"/>
    <s v="Min1"/>
    <n v="0"/>
    <s v="NA"/>
    <s v="Detchd"/>
    <n v="1925"/>
    <s v="Unf"/>
    <n v="1"/>
    <n v="450"/>
    <s v="TA"/>
    <s v="TA"/>
    <s v="Y"/>
    <n v="0"/>
    <n v="0"/>
    <n v="112"/>
    <n v="0"/>
    <n v="120"/>
    <n v="0"/>
    <s v="NA"/>
    <s v="MnPrv"/>
    <s v="Shed"/>
    <n v="620"/>
    <n v="7"/>
    <n v="2006"/>
    <s v="WD"/>
    <s v="Abnorml"/>
    <n v="88000"/>
    <m/>
  </r>
  <r>
    <x v="1388"/>
    <n v="160"/>
    <s v="RM"/>
    <n v="21"/>
    <n v="2217"/>
    <s v="Pave"/>
    <s v="NA"/>
    <s v="Reg"/>
    <s v="Lvl"/>
    <s v="AllPub"/>
    <s v="Inside"/>
    <s v="Gtl"/>
    <s v="MeadowV"/>
    <s v="Norm"/>
    <s v="Norm"/>
    <s v="TwnhsE"/>
    <x v="0"/>
    <x v="5"/>
    <n v="4"/>
    <n v="1970"/>
    <n v="1970"/>
    <s v="Gable"/>
    <s v="CompShg"/>
    <s v="CemntBd"/>
    <s v="CmentBd"/>
    <s v="None"/>
    <n v="0"/>
    <s v="TA"/>
    <s v="TA"/>
    <s v="CBlock"/>
    <s v="TA"/>
    <s v="TA"/>
    <s v="No"/>
    <s v="BLQ"/>
    <n v="273"/>
    <s v="LwQ"/>
    <n v="273"/>
    <n v="0"/>
    <n v="546"/>
    <s v="GasA"/>
    <s v="TA"/>
    <s v="Y"/>
    <s v="SBrkr"/>
    <n v="546"/>
    <n v="4.3769916033251088E-2"/>
    <x v="1"/>
    <n v="546"/>
    <n v="0"/>
    <n v="1092"/>
    <n v="0"/>
    <n v="0"/>
    <n v="1"/>
    <n v="1"/>
    <n v="3"/>
    <n v="1"/>
    <s v="TA"/>
    <n v="6"/>
    <s v="Typ"/>
    <n v="0"/>
    <s v="NA"/>
    <s v="Attchd"/>
    <n v="1970"/>
    <s v="RFn"/>
    <n v="1"/>
    <n v="286"/>
    <s v="TA"/>
    <s v="TA"/>
    <s v="Y"/>
    <n v="238"/>
    <n v="0"/>
    <n v="0"/>
    <n v="0"/>
    <n v="0"/>
    <n v="0"/>
    <s v="NA"/>
    <s v="NA"/>
    <s v="NA"/>
    <n v="0"/>
    <n v="8"/>
    <n v="2009"/>
    <s v="WD"/>
    <s v="Normal"/>
    <n v="88000"/>
    <m/>
  </r>
  <r>
    <x v="1389"/>
    <n v="90"/>
    <s v="RL"/>
    <s v="NA"/>
    <n v="8544"/>
    <s v="Pave"/>
    <s v="NA"/>
    <s v="Reg"/>
    <s v="Lvl"/>
    <s v="AllPub"/>
    <s v="Inside"/>
    <s v="Gtl"/>
    <s v="NAmes"/>
    <s v="Norm"/>
    <s v="Norm"/>
    <s v="Duplex"/>
    <x v="1"/>
    <x v="7"/>
    <n v="4"/>
    <n v="1949"/>
    <n v="1950"/>
    <s v="Gable"/>
    <s v="CompShg"/>
    <s v="Stucco"/>
    <s v="Stucco"/>
    <s v="BrkFace"/>
    <n v="34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.49402602142996432"/>
    <x v="1"/>
    <n v="0"/>
    <n v="0"/>
    <n v="1040"/>
    <n v="0"/>
    <n v="0"/>
    <n v="2"/>
    <n v="0"/>
    <n v="2"/>
    <n v="2"/>
    <s v="TA"/>
    <n v="6"/>
    <s v="Typ"/>
    <n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87500"/>
    <m/>
  </r>
  <r>
    <x v="1390"/>
    <n v="45"/>
    <s v="RM"/>
    <n v="55"/>
    <n v="4388"/>
    <s v="Pave"/>
    <s v="NA"/>
    <s v="IR1"/>
    <s v="Bnk"/>
    <s v="AllPub"/>
    <s v="Inside"/>
    <s v="Gtl"/>
    <s v="OldTown"/>
    <s v="Feedr"/>
    <s v="Norm"/>
    <s v="1Fam"/>
    <x v="7"/>
    <x v="6"/>
    <n v="7"/>
    <n v="1930"/>
    <n v="1950"/>
    <s v="Gable"/>
    <s v="CompShg"/>
    <s v="WdShing"/>
    <s v="Wd Sdng"/>
    <s v="None"/>
    <n v="0"/>
    <s v="TA"/>
    <s v="Gd"/>
    <s v="BrkTil"/>
    <s v="TA"/>
    <s v="TA"/>
    <s v="No"/>
    <s v="LwQ"/>
    <n v="116"/>
    <s v="Unf"/>
    <n v="0"/>
    <n v="556"/>
    <n v="672"/>
    <s v="GasA"/>
    <s v="Ex"/>
    <s v="Y"/>
    <s v="SBrkr"/>
    <n v="840"/>
    <n v="0.18051965475394371"/>
    <x v="1"/>
    <n v="0"/>
    <n v="0"/>
    <n v="840"/>
    <n v="0"/>
    <n v="0"/>
    <n v="1"/>
    <n v="0"/>
    <n v="3"/>
    <n v="1"/>
    <s v="TA"/>
    <n v="5"/>
    <s v="Typ"/>
    <n v="1"/>
    <s v="T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n v="2007"/>
    <s v="WD"/>
    <s v="Normal"/>
    <n v="87000"/>
    <m/>
  </r>
  <r>
    <x v="1391"/>
    <n v="45"/>
    <s v="RM"/>
    <n v="50"/>
    <n v="5000"/>
    <s v="Pave"/>
    <s v="NA"/>
    <s v="Reg"/>
    <s v="Lvl"/>
    <s v="AllPub"/>
    <s v="Inside"/>
    <s v="Gtl"/>
    <s v="IDOTRR"/>
    <s v="RRAe"/>
    <s v="Norm"/>
    <s v="1Fam"/>
    <x v="7"/>
    <x v="6"/>
    <n v="6"/>
    <n v="1941"/>
    <n v="1950"/>
    <s v="Gable"/>
    <s v="CompShg"/>
    <s v="MetalSd"/>
    <s v="MetalSd"/>
    <s v="None"/>
    <n v="0"/>
    <s v="TA"/>
    <s v="TA"/>
    <s v="CBlock"/>
    <s v="TA"/>
    <s v="TA"/>
    <s v="Av"/>
    <s v="BLQ"/>
    <n v="116"/>
    <s v="Unf"/>
    <n v="0"/>
    <n v="604"/>
    <n v="720"/>
    <s v="GasA"/>
    <s v="Po"/>
    <s v="N"/>
    <s v="FuseF"/>
    <n v="803"/>
    <n v="0.14333348967609694"/>
    <x v="1"/>
    <n v="0"/>
    <n v="0"/>
    <n v="803"/>
    <n v="0"/>
    <n v="0"/>
    <n v="1"/>
    <n v="0"/>
    <n v="2"/>
    <n v="1"/>
    <s v="TA"/>
    <n v="5"/>
    <s v="Typ"/>
    <n v="0"/>
    <s v="NA"/>
    <s v="Detchd"/>
    <n v="1941"/>
    <s v="Unf"/>
    <n v="2"/>
    <n v="360"/>
    <s v="TA"/>
    <s v="TA"/>
    <s v="Y"/>
    <n v="0"/>
    <n v="0"/>
    <n v="244"/>
    <n v="0"/>
    <n v="0"/>
    <n v="0"/>
    <s v="NA"/>
    <s v="NA"/>
    <s v="NA"/>
    <n v="0"/>
    <n v="12"/>
    <n v="2007"/>
    <s v="WD"/>
    <s v="Normal"/>
    <n v="87000"/>
    <m/>
  </r>
  <r>
    <x v="1392"/>
    <n v="70"/>
    <s v="RM"/>
    <n v="60"/>
    <n v="9600"/>
    <s v="Pave"/>
    <s v="Grvl"/>
    <s v="Reg"/>
    <s v="Lvl"/>
    <s v="AllPub"/>
    <s v="Inside"/>
    <s v="Gtl"/>
    <s v="OldTown"/>
    <s v="Norm"/>
    <s v="Norm"/>
    <s v="1Fam"/>
    <x v="0"/>
    <x v="5"/>
    <n v="2"/>
    <n v="1900"/>
    <n v="1950"/>
    <s v="Gable"/>
    <s v="CompShg"/>
    <s v="AsbShng"/>
    <s v="Stucco"/>
    <s v="None"/>
    <n v="0"/>
    <s v="TA"/>
    <s v="TA"/>
    <s v="BrkTil"/>
    <s v="TA"/>
    <s v="Fa"/>
    <s v="No"/>
    <s v="Unf"/>
    <n v="0"/>
    <s v="Unf"/>
    <n v="0"/>
    <n v="1095"/>
    <n v="1095"/>
    <s v="GasW"/>
    <s v="Fa"/>
    <s v="N"/>
    <s v="SBrkr"/>
    <n v="1095"/>
    <n v="0.47884183188007878"/>
    <x v="0"/>
    <n v="679"/>
    <n v="0"/>
    <n v="1774"/>
    <n v="1"/>
    <n v="0"/>
    <n v="2"/>
    <n v="0"/>
    <n v="4"/>
    <n v="2"/>
    <s v="TA"/>
    <n v="8"/>
    <s v="Min2"/>
    <n v="0"/>
    <s v="NA"/>
    <s v="2Types"/>
    <n v="1920"/>
    <s v="Unf"/>
    <n v="3"/>
    <n v="779"/>
    <s v="Fa"/>
    <s v="Fa"/>
    <s v="N"/>
    <n v="0"/>
    <n v="0"/>
    <n v="90"/>
    <n v="0"/>
    <n v="0"/>
    <n v="0"/>
    <s v="NA"/>
    <s v="NA"/>
    <s v="NA"/>
    <n v="0"/>
    <n v="5"/>
    <n v="2006"/>
    <s v="WD"/>
    <s v="Normal"/>
    <n v="87000"/>
    <m/>
  </r>
  <r>
    <x v="1393"/>
    <n v="50"/>
    <s v="RM"/>
    <n v="52"/>
    <n v="9439"/>
    <s v="Pave"/>
    <s v="NA"/>
    <s v="Reg"/>
    <s v="Lvl"/>
    <s v="AllPub"/>
    <s v="Inside"/>
    <s v="Gtl"/>
    <s v="OldTown"/>
    <s v="Norm"/>
    <s v="Norm"/>
    <s v="1Fam"/>
    <x v="3"/>
    <x v="6"/>
    <n v="5"/>
    <n v="1930"/>
    <n v="1950"/>
    <s v="Gable"/>
    <s v="CompShg"/>
    <s v="Wd Sdng"/>
    <s v="Wd Sdng"/>
    <s v="None"/>
    <n v="0"/>
    <s v="TA"/>
    <s v="TA"/>
    <s v="CBlock"/>
    <s v="TA"/>
    <s v="TA"/>
    <s v="No"/>
    <s v="LwQ"/>
    <n v="324"/>
    <s v="Unf"/>
    <n v="0"/>
    <n v="588"/>
    <n v="912"/>
    <s v="GasA"/>
    <s v="Gd"/>
    <s v="Y"/>
    <s v="FuseA"/>
    <n v="912"/>
    <n v="0.53012724952432588"/>
    <x v="1"/>
    <n v="336"/>
    <n v="0"/>
    <n v="1248"/>
    <n v="0"/>
    <n v="0"/>
    <n v="1"/>
    <n v="0"/>
    <n v="2"/>
    <n v="1"/>
    <s v="TA"/>
    <n v="6"/>
    <s v="Typ"/>
    <n v="0"/>
    <s v="NA"/>
    <s v="Detchd"/>
    <n v="1957"/>
    <s v="Unf"/>
    <n v="1"/>
    <n v="160"/>
    <s v="Fa"/>
    <s v="Fa"/>
    <s v="Y"/>
    <n v="0"/>
    <n v="0"/>
    <n v="192"/>
    <n v="0"/>
    <n v="0"/>
    <n v="0"/>
    <s v="NA"/>
    <s v="NA"/>
    <s v="NA"/>
    <n v="0"/>
    <n v="3"/>
    <n v="2007"/>
    <s v="WD"/>
    <s v="Normal"/>
    <n v="87000"/>
    <m/>
  </r>
  <r>
    <x v="1394"/>
    <n v="180"/>
    <s v="RM"/>
    <n v="21"/>
    <n v="1526"/>
    <s v="Pave"/>
    <s v="NA"/>
    <s v="Reg"/>
    <s v="Lvl"/>
    <s v="AllPub"/>
    <s v="Inside"/>
    <s v="Gtl"/>
    <s v="MeadowV"/>
    <s v="Norm"/>
    <s v="Norm"/>
    <s v="Twnhs"/>
    <x v="6"/>
    <x v="5"/>
    <n v="8"/>
    <n v="1970"/>
    <n v="2002"/>
    <s v="Gable"/>
    <s v="CompShg"/>
    <s v="CemntBd"/>
    <s v="CmentBd"/>
    <s v="None"/>
    <n v="0"/>
    <s v="TA"/>
    <s v="Gd"/>
    <s v="CBlock"/>
    <s v="Gd"/>
    <s v="TA"/>
    <s v="Av"/>
    <s v="GLQ"/>
    <n v="515"/>
    <s v="Unf"/>
    <n v="0"/>
    <n v="115"/>
    <n v="630"/>
    <s v="GasA"/>
    <s v="TA"/>
    <s v="Y"/>
    <s v="SBrkr"/>
    <n v="630"/>
    <n v="0.4162754901081428"/>
    <x v="1"/>
    <n v="0"/>
    <n v="0"/>
    <n v="630"/>
    <n v="1"/>
    <n v="0"/>
    <n v="1"/>
    <n v="0"/>
    <n v="1"/>
    <n v="1"/>
    <s v="Gd"/>
    <n v="3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86000"/>
    <m/>
  </r>
  <r>
    <x v="1395"/>
    <n v="30"/>
    <s v="RL"/>
    <n v="58"/>
    <n v="9098"/>
    <s v="Pave"/>
    <s v="NA"/>
    <s v="IR1"/>
    <s v="Lvl"/>
    <s v="AllPub"/>
    <s v="Inside"/>
    <s v="Gtl"/>
    <s v="Edwards"/>
    <s v="Norm"/>
    <s v="Norm"/>
    <s v="1Fam"/>
    <x v="1"/>
    <x v="5"/>
    <n v="7"/>
    <n v="1920"/>
    <n v="2002"/>
    <s v="Gable"/>
    <s v="CompShg"/>
    <s v="Wd Sdng"/>
    <s v="Wd Sdng"/>
    <s v="None"/>
    <n v="0"/>
    <s v="TA"/>
    <s v="TA"/>
    <s v="BrkTil"/>
    <s v="TA"/>
    <s v="TA"/>
    <s v="Mn"/>
    <s v="ALQ"/>
    <n v="348"/>
    <s v="Unf"/>
    <n v="0"/>
    <n v="180"/>
    <n v="528"/>
    <s v="GasA"/>
    <s v="Ex"/>
    <s v="Y"/>
    <s v="SBrkr"/>
    <n v="605"/>
    <n v="0.81189363027668449"/>
    <x v="1"/>
    <n v="0"/>
    <n v="0"/>
    <n v="605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44"/>
    <n v="0"/>
    <n v="0"/>
    <n v="0"/>
    <s v="NA"/>
    <s v="NA"/>
    <s v="NA"/>
    <n v="0"/>
    <n v="7"/>
    <n v="2007"/>
    <s v="WD"/>
    <s v="Normal"/>
    <n v="86000"/>
    <m/>
  </r>
  <r>
    <x v="1396"/>
    <n v="30"/>
    <s v="RL"/>
    <n v="60"/>
    <n v="5400"/>
    <s v="Pave"/>
    <s v="NA"/>
    <s v="Reg"/>
    <s v="Lvl"/>
    <s v="AllPub"/>
    <s v="Corner"/>
    <s v="Gtl"/>
    <s v="OldTown"/>
    <s v="Norm"/>
    <s v="Norm"/>
    <s v="1Fam"/>
    <x v="1"/>
    <x v="6"/>
    <n v="6"/>
    <n v="1920"/>
    <n v="195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91"/>
    <n v="691"/>
    <s v="GasA"/>
    <s v="Ex"/>
    <s v="Y"/>
    <s v="FuseA"/>
    <n v="691"/>
    <n v="4.3132192799214319E-2"/>
    <x v="1"/>
    <n v="0"/>
    <n v="0"/>
    <n v="691"/>
    <n v="0"/>
    <n v="0"/>
    <n v="1"/>
    <n v="0"/>
    <n v="2"/>
    <n v="1"/>
    <s v="Ex"/>
    <n v="4"/>
    <s v="Typ"/>
    <n v="0"/>
    <s v="NA"/>
    <s v="Detchd"/>
    <n v="1920"/>
    <s v="Unf"/>
    <n v="1"/>
    <n v="216"/>
    <s v="Fa"/>
    <s v="TA"/>
    <s v="N"/>
    <n v="0"/>
    <n v="20"/>
    <n v="94"/>
    <n v="0"/>
    <n v="0"/>
    <n v="0"/>
    <s v="NA"/>
    <s v="NA"/>
    <s v="NA"/>
    <n v="0"/>
    <n v="1"/>
    <n v="2007"/>
    <s v="WD"/>
    <s v="Abnorml"/>
    <n v="86000"/>
    <m/>
  </r>
  <r>
    <x v="1397"/>
    <n v="30"/>
    <s v="RL"/>
    <n v="51"/>
    <n v="5900"/>
    <s v="Pave"/>
    <s v="NA"/>
    <s v="IR1"/>
    <s v="Bnk"/>
    <s v="AllPub"/>
    <s v="Inside"/>
    <s v="Gtl"/>
    <s v="BrkSide"/>
    <s v="Norm"/>
    <s v="Norm"/>
    <s v="1Fam"/>
    <x v="1"/>
    <x v="5"/>
    <n v="7"/>
    <n v="1923"/>
    <n v="1958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440"/>
    <n v="440"/>
    <s v="GasA"/>
    <s v="TA"/>
    <s v="Y"/>
    <s v="FuseA"/>
    <n v="869"/>
    <n v="0.69120079647681065"/>
    <x v="1"/>
    <n v="0"/>
    <n v="0"/>
    <n v="869"/>
    <n v="0"/>
    <n v="0"/>
    <n v="1"/>
    <n v="0"/>
    <n v="2"/>
    <n v="1"/>
    <s v="F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6"/>
    <s v="WD"/>
    <s v="Normal"/>
    <n v="85500"/>
    <m/>
  </r>
  <r>
    <x v="1398"/>
    <n v="160"/>
    <s v="RM"/>
    <n v="21"/>
    <n v="1680"/>
    <s v="Pave"/>
    <s v="NA"/>
    <s v="Reg"/>
    <s v="Lvl"/>
    <s v="AllPub"/>
    <s v="Inside"/>
    <s v="Gtl"/>
    <s v="BrDale"/>
    <s v="Norm"/>
    <s v="Norm"/>
    <s v="Twnhs"/>
    <x v="0"/>
    <x v="4"/>
    <n v="5"/>
    <n v="1971"/>
    <n v="1971"/>
    <s v="Gable"/>
    <s v="CompShg"/>
    <s v="HdBoard"/>
    <s v="HdBoard"/>
    <s v="BrkFace"/>
    <n v="232"/>
    <s v="TA"/>
    <s v="TA"/>
    <s v="CBlock"/>
    <s v="TA"/>
    <s v="TA"/>
    <s v="No"/>
    <s v="ALQ"/>
    <n v="387"/>
    <s v="Unf"/>
    <n v="0"/>
    <n v="96"/>
    <n v="483"/>
    <s v="GasA"/>
    <s v="TA"/>
    <s v="Y"/>
    <s v="SBrkr"/>
    <n v="483"/>
    <n v="0.67547184207407329"/>
    <x v="1"/>
    <n v="504"/>
    <n v="0"/>
    <n v="987"/>
    <n v="0"/>
    <n v="0"/>
    <n v="1"/>
    <n v="1"/>
    <n v="2"/>
    <n v="1"/>
    <s v="TA"/>
    <n v="4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7"/>
    <n v="2008"/>
    <s v="COD"/>
    <s v="Abnorml"/>
    <n v="85400"/>
    <m/>
  </r>
  <r>
    <x v="1399"/>
    <n v="50"/>
    <s v="C (all)"/>
    <n v="105"/>
    <n v="8470"/>
    <s v="Pave"/>
    <s v="NA"/>
    <s v="IR1"/>
    <s v="Lvl"/>
    <s v="AllPub"/>
    <s v="Corner"/>
    <s v="Gtl"/>
    <s v="IDOTRR"/>
    <s v="Feedr"/>
    <s v="Feedr"/>
    <s v="1Fam"/>
    <x v="3"/>
    <x v="7"/>
    <n v="2"/>
    <n v="1915"/>
    <n v="1982"/>
    <s v="Hip"/>
    <s v="CompShg"/>
    <s v="Plywood"/>
    <s v="Plywood"/>
    <s v="None"/>
    <n v="0"/>
    <s v="Fa"/>
    <s v="Fa"/>
    <s v="CBlock"/>
    <s v="TA"/>
    <s v="Fa"/>
    <s v="No"/>
    <s v="Unf"/>
    <n v="0"/>
    <s v="Unf"/>
    <n v="0"/>
    <n v="1013"/>
    <n v="1013"/>
    <s v="GasA"/>
    <s v="TA"/>
    <s v="N"/>
    <s v="SBrkr"/>
    <n v="1013"/>
    <n v="5.9407327678061783E-2"/>
    <x v="1"/>
    <n v="0"/>
    <n v="513"/>
    <n v="1526"/>
    <n v="0"/>
    <n v="0"/>
    <n v="1"/>
    <n v="0"/>
    <n v="2"/>
    <n v="1"/>
    <s v="Fa"/>
    <n v="6"/>
    <s v="Typ"/>
    <n v="0"/>
    <s v="NA"/>
    <s v="NA"/>
    <s v="NA"/>
    <s v="NA"/>
    <n v="0"/>
    <n v="0"/>
    <s v="NA"/>
    <s v="NA"/>
    <s v="N"/>
    <n v="0"/>
    <n v="0"/>
    <n v="156"/>
    <n v="0"/>
    <n v="0"/>
    <n v="0"/>
    <s v="NA"/>
    <s v="MnPrv"/>
    <s v="NA"/>
    <n v="0"/>
    <n v="10"/>
    <n v="2009"/>
    <s v="ConLD"/>
    <s v="Abnorml"/>
    <n v="85000"/>
    <m/>
  </r>
  <r>
    <x v="1400"/>
    <n v="160"/>
    <s v="RM"/>
    <n v="36"/>
    <n v="2592"/>
    <s v="Pave"/>
    <s v="NA"/>
    <s v="Reg"/>
    <s v="Lvl"/>
    <s v="AllPub"/>
    <s v="Inside"/>
    <s v="Gtl"/>
    <s v="MeadowV"/>
    <s v="Norm"/>
    <s v="Norm"/>
    <s v="TwnhsE"/>
    <x v="0"/>
    <x v="6"/>
    <n v="3"/>
    <n v="1976"/>
    <n v="1976"/>
    <s v="Gable"/>
    <s v="CompShg"/>
    <s v="CemntBd"/>
    <s v="CmentBd"/>
    <s v="None"/>
    <n v="0"/>
    <s v="TA"/>
    <s v="TA"/>
    <s v="CBlock"/>
    <s v="Gd"/>
    <s v="TA"/>
    <s v="No"/>
    <s v="Rec"/>
    <n v="129"/>
    <s v="BLQ"/>
    <n v="232"/>
    <n v="175"/>
    <n v="536"/>
    <s v="GasA"/>
    <s v="TA"/>
    <s v="Y"/>
    <s v="SBrkr"/>
    <n v="536"/>
    <n v="0.69890131181512938"/>
    <x v="1"/>
    <n v="576"/>
    <n v="0"/>
    <n v="1112"/>
    <n v="0"/>
    <n v="0"/>
    <n v="1"/>
    <n v="1"/>
    <n v="3"/>
    <n v="1"/>
    <s v="TA"/>
    <n v="4"/>
    <s v="Typ"/>
    <n v="0"/>
    <s v="NA"/>
    <s v="Attchd"/>
    <n v="1976"/>
    <s v="Unf"/>
    <n v="1"/>
    <n v="336"/>
    <s v="TA"/>
    <s v="TA"/>
    <s v="Y"/>
    <n v="182"/>
    <n v="0"/>
    <n v="0"/>
    <n v="0"/>
    <n v="0"/>
    <n v="0"/>
    <s v="NA"/>
    <s v="NA"/>
    <s v="NA"/>
    <n v="0"/>
    <n v="4"/>
    <n v="2010"/>
    <s v="WD"/>
    <s v="Normal"/>
    <n v="85000"/>
    <m/>
  </r>
  <r>
    <x v="1401"/>
    <n v="30"/>
    <s v="RL"/>
    <n v="67"/>
    <n v="8777"/>
    <s v="Pave"/>
    <s v="NA"/>
    <s v="Reg"/>
    <s v="Lvl"/>
    <s v="AllPub"/>
    <s v="Inside"/>
    <s v="Gtl"/>
    <s v="Edwards"/>
    <s v="Feedr"/>
    <s v="Norm"/>
    <s v="1Fam"/>
    <x v="1"/>
    <x v="6"/>
    <n v="7"/>
    <n v="1910"/>
    <n v="1950"/>
    <s v="Gable"/>
    <s v="CompShg"/>
    <s v="MetalSd"/>
    <s v="Wd Sdng"/>
    <s v="None"/>
    <n v="0"/>
    <s v="TA"/>
    <s v="TA"/>
    <s v="CBlock"/>
    <s v="Fa"/>
    <s v="TA"/>
    <s v="No"/>
    <s v="Unf"/>
    <n v="0"/>
    <s v="Unf"/>
    <n v="0"/>
    <n v="796"/>
    <n v="796"/>
    <s v="GasA"/>
    <s v="Gd"/>
    <s v="Y"/>
    <s v="FuseA"/>
    <n v="796"/>
    <n v="0.45494027655632907"/>
    <x v="1"/>
    <n v="0"/>
    <n v="0"/>
    <n v="796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P"/>
    <n v="328"/>
    <n v="0"/>
    <n v="164"/>
    <n v="0"/>
    <n v="0"/>
    <n v="0"/>
    <s v="NA"/>
    <s v="MnPrv"/>
    <s v="NA"/>
    <n v="0"/>
    <n v="5"/>
    <n v="2008"/>
    <s v="WD"/>
    <s v="Normal"/>
    <n v="85000"/>
    <m/>
  </r>
  <r>
    <x v="1402"/>
    <n v="30"/>
    <s v="RM"/>
    <n v="60"/>
    <n v="7200"/>
    <s v="Pave"/>
    <s v="NA"/>
    <s v="Reg"/>
    <s v="Lvl"/>
    <s v="AllPub"/>
    <s v="Inside"/>
    <s v="Gtl"/>
    <s v="OldTown"/>
    <s v="Norm"/>
    <s v="Norm"/>
    <s v="1Fam"/>
    <x v="1"/>
    <x v="6"/>
    <n v="4"/>
    <n v="1910"/>
    <n v="2006"/>
    <s v="Hip"/>
    <s v="CompShg"/>
    <s v="MetalSd"/>
    <s v="Stucco"/>
    <s v="None"/>
    <n v="0"/>
    <s v="TA"/>
    <s v="TA"/>
    <s v="BrkTil"/>
    <s v="TA"/>
    <s v="TA"/>
    <s v="No"/>
    <s v="ALQ"/>
    <n v="247"/>
    <s v="Rec"/>
    <n v="465"/>
    <n v="310"/>
    <n v="1022"/>
    <s v="GasW"/>
    <s v="TA"/>
    <s v="N"/>
    <s v="SBrkr"/>
    <n v="1022"/>
    <n v="0.76376372431962181"/>
    <x v="1"/>
    <n v="0"/>
    <n v="0"/>
    <n v="1022"/>
    <n v="1"/>
    <n v="0"/>
    <n v="1"/>
    <n v="0"/>
    <n v="2"/>
    <n v="1"/>
    <s v="TA"/>
    <n v="4"/>
    <s v="Maj2"/>
    <n v="0"/>
    <s v="NA"/>
    <s v="Detchd"/>
    <n v="1956"/>
    <s v="Unf"/>
    <n v="1"/>
    <n v="280"/>
    <s v="TA"/>
    <s v="TA"/>
    <s v="Y"/>
    <n v="0"/>
    <n v="30"/>
    <n v="226"/>
    <n v="0"/>
    <n v="0"/>
    <n v="0"/>
    <s v="NA"/>
    <s v="NA"/>
    <s v="NA"/>
    <n v="0"/>
    <n v="6"/>
    <n v="2009"/>
    <s v="WD"/>
    <s v="Normal"/>
    <n v="85000"/>
    <m/>
  </r>
  <r>
    <x v="1403"/>
    <n v="20"/>
    <s v="RL"/>
    <n v="60"/>
    <n v="11100"/>
    <s v="Pave"/>
    <s v="NA"/>
    <s v="Reg"/>
    <s v="Low"/>
    <s v="AllPub"/>
    <s v="Inside"/>
    <s v="Gtl"/>
    <s v="Edwards"/>
    <s v="Norm"/>
    <s v="Norm"/>
    <s v="1Fam"/>
    <x v="1"/>
    <x v="5"/>
    <n v="7"/>
    <n v="1946"/>
    <n v="2006"/>
    <s v="Gable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930"/>
    <n v="0.10866246952209369"/>
    <x v="1"/>
    <n v="0"/>
    <n v="0"/>
    <n v="930"/>
    <n v="0"/>
    <n v="0"/>
    <n v="1"/>
    <n v="0"/>
    <n v="2"/>
    <n v="1"/>
    <s v="Gd"/>
    <n v="6"/>
    <s v="Typ"/>
    <n v="0"/>
    <s v="NA"/>
    <s v="Detchd"/>
    <n v="1946"/>
    <s v="Unf"/>
    <n v="1"/>
    <n v="308"/>
    <s v="TA"/>
    <s v="TA"/>
    <s v="Y"/>
    <n v="0"/>
    <n v="0"/>
    <n v="0"/>
    <n v="0"/>
    <n v="0"/>
    <n v="0"/>
    <s v="NA"/>
    <s v="NA"/>
    <s v="NA"/>
    <n v="0"/>
    <n v="4"/>
    <n v="2010"/>
    <s v="WD"/>
    <s v="Abnorml"/>
    <n v="84900"/>
    <m/>
  </r>
  <r>
    <x v="1404"/>
    <n v="190"/>
    <s v="RM"/>
    <n v="60"/>
    <n v="6780"/>
    <s v="Pave"/>
    <s v="NA"/>
    <s v="Reg"/>
    <s v="Lvl"/>
    <s v="AllPub"/>
    <s v="Inside"/>
    <s v="Gtl"/>
    <s v="IDOTRR"/>
    <s v="Norm"/>
    <s v="Norm"/>
    <s v="2fmCon"/>
    <x v="3"/>
    <x v="4"/>
    <n v="8"/>
    <n v="1935"/>
    <n v="1982"/>
    <s v="Gable"/>
    <s v="CompShg"/>
    <s v="Wd Sdng"/>
    <s v="Wd Sdng"/>
    <s v="None"/>
    <n v="0"/>
    <s v="TA"/>
    <s v="Fa"/>
    <s v="CBlock"/>
    <s v="TA"/>
    <s v="TA"/>
    <s v="Av"/>
    <s v="GLQ"/>
    <n v="490"/>
    <s v="Unf"/>
    <n v="0"/>
    <n v="30"/>
    <n v="520"/>
    <s v="GasA"/>
    <s v="Gd"/>
    <s v="N"/>
    <s v="SBrkr"/>
    <n v="520"/>
    <n v="0.14718981372248485"/>
    <x v="1"/>
    <n v="0"/>
    <n v="234"/>
    <n v="75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53"/>
    <n v="0"/>
    <n v="0"/>
    <n v="0"/>
    <n v="0"/>
    <n v="0"/>
    <s v="NA"/>
    <s v="NA"/>
    <s v="NA"/>
    <n v="0"/>
    <n v="6"/>
    <n v="2006"/>
    <s v="WD"/>
    <s v="Normal"/>
    <n v="84500"/>
    <m/>
  </r>
  <r>
    <x v="1405"/>
    <n v="180"/>
    <s v="RM"/>
    <n v="21"/>
    <n v="1936"/>
    <s v="Pave"/>
    <s v="NA"/>
    <s v="Reg"/>
    <s v="Lvl"/>
    <s v="AllPub"/>
    <s v="Inside"/>
    <s v="Gtl"/>
    <s v="MeadowV"/>
    <s v="Norm"/>
    <s v="Norm"/>
    <s v="Twnhs"/>
    <x v="6"/>
    <x v="5"/>
    <n v="6"/>
    <n v="1970"/>
    <n v="1970"/>
    <s v="Gable"/>
    <s v="CompShg"/>
    <s v="CemntBd"/>
    <s v="CmentBd"/>
    <s v="None"/>
    <n v="0"/>
    <s v="TA"/>
    <s v="TA"/>
    <s v="CBlock"/>
    <s v="Gd"/>
    <s v="TA"/>
    <s v="Av"/>
    <s v="BLQ"/>
    <n v="131"/>
    <s v="GLQ"/>
    <n v="499"/>
    <n v="0"/>
    <n v="630"/>
    <s v="GasA"/>
    <s v="Gd"/>
    <s v="Y"/>
    <s v="SBrkr"/>
    <n v="630"/>
    <n v="0.70166213811411582"/>
    <x v="1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12"/>
    <n v="2007"/>
    <s v="WD"/>
    <s v="Normal"/>
    <n v="84500"/>
    <m/>
  </r>
  <r>
    <x v="1406"/>
    <n v="20"/>
    <s v="RL"/>
    <n v="90"/>
    <n v="17217"/>
    <s v="Pave"/>
    <s v="NA"/>
    <s v="Reg"/>
    <s v="Lvl"/>
    <s v="AllPub"/>
    <s v="Inside"/>
    <s v="Gtl"/>
    <s v="Mitchel"/>
    <s v="Norm"/>
    <s v="Norm"/>
    <s v="1Fam"/>
    <x v="1"/>
    <x v="6"/>
    <n v="5"/>
    <n v="2006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40"/>
    <n v="1140"/>
    <s v="GasA"/>
    <s v="Ex"/>
    <s v="Y"/>
    <s v="SBrkr"/>
    <n v="1140"/>
    <n v="0.44563013159950049"/>
    <x v="0"/>
    <n v="0"/>
    <n v="0"/>
    <n v="1140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36"/>
    <n v="56"/>
    <n v="0"/>
    <n v="0"/>
    <n v="0"/>
    <n v="0"/>
    <s v="NA"/>
    <s v="NA"/>
    <s v="NA"/>
    <n v="0"/>
    <n v="7"/>
    <n v="2006"/>
    <s v="WD"/>
    <s v="Abnorml"/>
    <n v="84500"/>
    <m/>
  </r>
  <r>
    <x v="1407"/>
    <n v="20"/>
    <s v="RL"/>
    <s v="NA"/>
    <n v="11500"/>
    <s v="Pave"/>
    <s v="NA"/>
    <s v="IR1"/>
    <s v="Lvl"/>
    <s v="AllPub"/>
    <s v="CulDSac"/>
    <s v="Gtl"/>
    <s v="Edwards"/>
    <s v="Norm"/>
    <s v="Norm"/>
    <s v="1Fam"/>
    <x v="1"/>
    <x v="5"/>
    <n v="3"/>
    <n v="1957"/>
    <n v="1957"/>
    <s v="Gable"/>
    <s v="CompShg"/>
    <s v="Wd Sdng"/>
    <s v="Wd Sdng"/>
    <s v="None"/>
    <n v="0"/>
    <s v="TA"/>
    <s v="Gd"/>
    <s v="Slab"/>
    <s v="NA"/>
    <s v="NA"/>
    <s v="NA"/>
    <s v="NA"/>
    <n v="0"/>
    <s v="NA"/>
    <n v="0"/>
    <n v="0"/>
    <n v="0"/>
    <s v="GasA"/>
    <s v="Ex"/>
    <s v="N"/>
    <s v="SBrkr"/>
    <n v="845"/>
    <n v="0.43745581752328033"/>
    <x v="1"/>
    <n v="0"/>
    <n v="0"/>
    <n v="845"/>
    <n v="0"/>
    <n v="0"/>
    <n v="1"/>
    <n v="0"/>
    <n v="3"/>
    <n v="1"/>
    <s v="TA"/>
    <n v="5"/>
    <s v="Typ"/>
    <n v="0"/>
    <s v="NA"/>
    <s v="Detchd"/>
    <n v="1957"/>
    <s v="Unf"/>
    <n v="1"/>
    <n v="290"/>
    <s v="TA"/>
    <s v="TA"/>
    <s v="N"/>
    <n v="186"/>
    <n v="0"/>
    <n v="0"/>
    <n v="0"/>
    <n v="0"/>
    <n v="0"/>
    <s v="NA"/>
    <s v="NA"/>
    <s v="NA"/>
    <n v="0"/>
    <n v="1"/>
    <n v="2009"/>
    <s v="WD"/>
    <s v="Normal"/>
    <n v="84000"/>
    <m/>
  </r>
  <r>
    <x v="1408"/>
    <n v="160"/>
    <s v="RM"/>
    <s v="NA"/>
    <n v="1974"/>
    <s v="Pave"/>
    <s v="NA"/>
    <s v="Reg"/>
    <s v="Lvl"/>
    <s v="AllPub"/>
    <s v="Inside"/>
    <s v="Gtl"/>
    <s v="MeadowV"/>
    <s v="Norm"/>
    <s v="Norm"/>
    <s v="TwnhsE"/>
    <x v="0"/>
    <x v="5"/>
    <n v="5"/>
    <n v="1973"/>
    <n v="1973"/>
    <s v="Gable"/>
    <s v="CompShg"/>
    <s v="CemntBd"/>
    <s v="CmentBd"/>
    <s v="None"/>
    <n v="0"/>
    <s v="TA"/>
    <s v="TA"/>
    <s v="CBlock"/>
    <s v="TA"/>
    <s v="TA"/>
    <s v="No"/>
    <s v="BLQ"/>
    <n v="334"/>
    <s v="Unf"/>
    <n v="0"/>
    <n v="212"/>
    <n v="546"/>
    <s v="GasA"/>
    <s v="TA"/>
    <s v="Y"/>
    <s v="SBrkr"/>
    <n v="546"/>
    <n v="0.15816408426039141"/>
    <x v="1"/>
    <n v="546"/>
    <n v="0"/>
    <n v="1092"/>
    <n v="0"/>
    <n v="0"/>
    <n v="1"/>
    <n v="1"/>
    <n v="3"/>
    <n v="1"/>
    <s v="TA"/>
    <n v="6"/>
    <s v="Typ"/>
    <n v="0"/>
    <s v="NA"/>
    <s v="Attchd"/>
    <n v="1973"/>
    <s v="RFn"/>
    <n v="1"/>
    <n v="286"/>
    <s v="TA"/>
    <s v="TA"/>
    <s v="Y"/>
    <n v="120"/>
    <n v="96"/>
    <n v="0"/>
    <n v="0"/>
    <n v="0"/>
    <n v="0"/>
    <s v="NA"/>
    <s v="NA"/>
    <s v="NA"/>
    <n v="0"/>
    <n v="5"/>
    <n v="2010"/>
    <s v="WD"/>
    <s v="Normal"/>
    <n v="83500"/>
    <m/>
  </r>
  <r>
    <x v="1409"/>
    <n v="30"/>
    <s v="RL"/>
    <n v="85"/>
    <n v="10625"/>
    <s v="Pave"/>
    <s v="NA"/>
    <s v="Reg"/>
    <s v="Lvl"/>
    <s v="AllPub"/>
    <s v="Corner"/>
    <s v="Gtl"/>
    <s v="Edwards"/>
    <s v="Norm"/>
    <s v="Norm"/>
    <s v="1Fam"/>
    <x v="1"/>
    <x v="6"/>
    <n v="5"/>
    <n v="1920"/>
    <n v="1950"/>
    <s v="Gable"/>
    <s v="CompShg"/>
    <s v="Wd Sdng"/>
    <s v="Wd Sdng"/>
    <s v="None"/>
    <n v="0"/>
    <s v="TA"/>
    <s v="TA"/>
    <s v="BrkTil"/>
    <s v="TA"/>
    <s v="TA"/>
    <s v="No"/>
    <s v="ALQ"/>
    <n v="108"/>
    <s v="Unf"/>
    <n v="0"/>
    <n v="350"/>
    <n v="458"/>
    <s v="GasA"/>
    <s v="Fa"/>
    <s v="N"/>
    <s v="SBrkr"/>
    <n v="835"/>
    <n v="0.64239573782671244"/>
    <x v="1"/>
    <n v="0"/>
    <n v="0"/>
    <n v="835"/>
    <n v="0"/>
    <n v="0"/>
    <n v="1"/>
    <n v="0"/>
    <n v="2"/>
    <n v="1"/>
    <s v="TA"/>
    <n v="5"/>
    <s v="Typ"/>
    <n v="0"/>
    <s v="NA"/>
    <s v="Basment"/>
    <n v="1920"/>
    <s v="Unf"/>
    <n v="1"/>
    <n v="366"/>
    <s v="Fa"/>
    <s v="TA"/>
    <s v="Y"/>
    <n v="0"/>
    <n v="0"/>
    <n v="77"/>
    <n v="0"/>
    <n v="0"/>
    <n v="0"/>
    <s v="NA"/>
    <s v="NA"/>
    <s v="Shed"/>
    <n v="400"/>
    <n v="5"/>
    <n v="2010"/>
    <s v="COD"/>
    <s v="Abnorml"/>
    <n v="83000"/>
    <m/>
  </r>
  <r>
    <x v="1410"/>
    <n v="160"/>
    <s v="RM"/>
    <n v="21"/>
    <n v="1953"/>
    <s v="Pave"/>
    <s v="NA"/>
    <s v="Reg"/>
    <s v="Lvl"/>
    <s v="AllPub"/>
    <s v="Inside"/>
    <s v="Gtl"/>
    <s v="BrDale"/>
    <s v="Norm"/>
    <s v="Norm"/>
    <s v="Twnhs"/>
    <x v="0"/>
    <x v="4"/>
    <n v="5"/>
    <n v="1973"/>
    <n v="1973"/>
    <s v="Gable"/>
    <s v="CompShg"/>
    <s v="HdBoard"/>
    <s v="HdBoard"/>
    <s v="BrkFace"/>
    <n v="408"/>
    <s v="TA"/>
    <s v="TA"/>
    <s v="CBlock"/>
    <s v="TA"/>
    <s v="Fa"/>
    <s v="No"/>
    <s v="BLQ"/>
    <n v="309"/>
    <s v="Unf"/>
    <n v="0"/>
    <n v="174"/>
    <n v="483"/>
    <s v="GasA"/>
    <s v="TA"/>
    <s v="Y"/>
    <s v="SBrkr"/>
    <n v="483"/>
    <n v="0.9237079871911652"/>
    <x v="1"/>
    <n v="504"/>
    <n v="0"/>
    <n v="987"/>
    <n v="0"/>
    <n v="0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72"/>
    <n v="0"/>
    <n v="0"/>
    <n v="0"/>
    <n v="0"/>
    <n v="0"/>
    <s v="NA"/>
    <s v="NA"/>
    <s v="NA"/>
    <n v="0"/>
    <n v="6"/>
    <n v="2006"/>
    <s v="WD"/>
    <s v="Normal"/>
    <n v="83000"/>
    <m/>
  </r>
  <r>
    <x v="1411"/>
    <n v="30"/>
    <s v="RL"/>
    <s v="NA"/>
    <n v="12342"/>
    <s v="Pave"/>
    <s v="NA"/>
    <s v="IR1"/>
    <s v="Lvl"/>
    <s v="AllPub"/>
    <s v="Inside"/>
    <s v="Gtl"/>
    <s v="Edwards"/>
    <s v="Norm"/>
    <s v="Norm"/>
    <s v="1Fam"/>
    <x v="1"/>
    <x v="5"/>
    <n v="5"/>
    <n v="1940"/>
    <n v="1950"/>
    <s v="Gable"/>
    <s v="CompShg"/>
    <s v="VinylSd"/>
    <s v="VinylSd"/>
    <s v="None"/>
    <n v="0"/>
    <s v="TA"/>
    <s v="TA"/>
    <s v="CBlock"/>
    <s v="TA"/>
    <s v="TA"/>
    <s v="No"/>
    <s v="BLQ"/>
    <n v="262"/>
    <s v="Unf"/>
    <n v="0"/>
    <n v="599"/>
    <n v="861"/>
    <s v="GasA"/>
    <s v="Ex"/>
    <s v="Y"/>
    <s v="SBrkr"/>
    <n v="861"/>
    <n v="0.20656643899620342"/>
    <x v="1"/>
    <n v="0"/>
    <n v="0"/>
    <n v="861"/>
    <n v="0"/>
    <n v="0"/>
    <n v="1"/>
    <n v="0"/>
    <n v="1"/>
    <n v="1"/>
    <s v="TA"/>
    <n v="4"/>
    <s v="Typ"/>
    <n v="0"/>
    <s v="NA"/>
    <s v="Detchd"/>
    <n v="1961"/>
    <s v="Unf"/>
    <n v="2"/>
    <n v="539"/>
    <s v="TA"/>
    <s v="TA"/>
    <s v="Y"/>
    <n v="158"/>
    <n v="0"/>
    <n v="0"/>
    <n v="0"/>
    <n v="0"/>
    <n v="0"/>
    <s v="NA"/>
    <s v="NA"/>
    <s v="NA"/>
    <n v="0"/>
    <n v="3"/>
    <n v="2009"/>
    <s v="WD"/>
    <s v="Normal"/>
    <n v="82500"/>
    <m/>
  </r>
  <r>
    <x v="1412"/>
    <n v="20"/>
    <s v="RL"/>
    <n v="85"/>
    <n v="11900"/>
    <s v="Pave"/>
    <s v="NA"/>
    <s v="Reg"/>
    <s v="Lvl"/>
    <s v="AllPub"/>
    <s v="Inside"/>
    <s v="Gtl"/>
    <s v="NWAmes"/>
    <s v="Norm"/>
    <s v="Norm"/>
    <s v="1Fam"/>
    <x v="1"/>
    <x v="3"/>
    <n v="5"/>
    <n v="1977"/>
    <n v="1977"/>
    <s v="Hip"/>
    <s v="CompShg"/>
    <s v="Plywood"/>
    <s v="Plywood"/>
    <s v="BrkFace"/>
    <n v="209"/>
    <s v="TA"/>
    <s v="Gd"/>
    <s v="CBlock"/>
    <s v="TA"/>
    <s v="TA"/>
    <s v="No"/>
    <s v="ALQ"/>
    <n v="822"/>
    <s v="Unf"/>
    <n v="0"/>
    <n v="564"/>
    <n v="1386"/>
    <s v="GasA"/>
    <s v="TA"/>
    <s v="Y"/>
    <s v="SBrkr"/>
    <n v="1411"/>
    <n v="0.62456409537322699"/>
    <x v="0"/>
    <n v="0"/>
    <n v="0"/>
    <n v="1411"/>
    <n v="0"/>
    <n v="0"/>
    <n v="2"/>
    <n v="0"/>
    <n v="3"/>
    <n v="1"/>
    <s v="TA"/>
    <n v="6"/>
    <s v="Typ"/>
    <n v="1"/>
    <s v="TA"/>
    <s v="Attchd"/>
    <n v="1977"/>
    <s v="Fin"/>
    <n v="2"/>
    <n v="544"/>
    <s v="TA"/>
    <s v="TA"/>
    <s v="Y"/>
    <n v="192"/>
    <n v="0"/>
    <n v="0"/>
    <n v="0"/>
    <n v="0"/>
    <n v="0"/>
    <s v="NA"/>
    <s v="NA"/>
    <s v="NA"/>
    <n v="0"/>
    <n v="4"/>
    <n v="2009"/>
    <s v="WD"/>
    <s v="Family"/>
    <n v="82500"/>
    <m/>
  </r>
  <r>
    <x v="1413"/>
    <n v="30"/>
    <s v="RL"/>
    <n v="50"/>
    <n v="5330"/>
    <s v="Pave"/>
    <s v="NA"/>
    <s v="Reg"/>
    <s v="HLS"/>
    <s v="AllPub"/>
    <s v="Inside"/>
    <s v="Gtl"/>
    <s v="BrkSide"/>
    <s v="Norm"/>
    <s v="Norm"/>
    <s v="1Fam"/>
    <x v="1"/>
    <x v="5"/>
    <n v="7"/>
    <n v="1940"/>
    <n v="1950"/>
    <s v="Hip"/>
    <s v="CompShg"/>
    <s v="VinylSd"/>
    <s v="VinylSd"/>
    <s v="None"/>
    <n v="0"/>
    <s v="Fa"/>
    <s v="TA"/>
    <s v="CBlock"/>
    <s v="TA"/>
    <s v="TA"/>
    <s v="No"/>
    <s v="LwQ"/>
    <n v="280"/>
    <s v="Unf"/>
    <n v="0"/>
    <n v="140"/>
    <n v="420"/>
    <s v="GasA"/>
    <s v="Gd"/>
    <s v="Y"/>
    <s v="SBrkr"/>
    <n v="708"/>
    <n v="0.31237788722554938"/>
    <x v="1"/>
    <n v="0"/>
    <n v="0"/>
    <n v="708"/>
    <n v="0"/>
    <n v="0"/>
    <n v="1"/>
    <n v="0"/>
    <n v="2"/>
    <n v="1"/>
    <s v="Fa"/>
    <n v="5"/>
    <s v="Typ"/>
    <n v="0"/>
    <s v="NA"/>
    <s v="NA"/>
    <s v="NA"/>
    <s v="NA"/>
    <n v="0"/>
    <n v="0"/>
    <s v="NA"/>
    <s v="NA"/>
    <s v="Y"/>
    <n v="164"/>
    <n v="0"/>
    <n v="0"/>
    <n v="0"/>
    <n v="0"/>
    <n v="0"/>
    <s v="NA"/>
    <s v="NA"/>
    <s v="NA"/>
    <n v="0"/>
    <n v="12"/>
    <n v="2009"/>
    <s v="WD"/>
    <s v="Normal"/>
    <n v="82500"/>
    <m/>
  </r>
  <r>
    <x v="1414"/>
    <n v="90"/>
    <s v="RL"/>
    <n v="65"/>
    <n v="6040"/>
    <s v="Pave"/>
    <s v="NA"/>
    <s v="Reg"/>
    <s v="Lvl"/>
    <s v="AllPub"/>
    <s v="Inside"/>
    <s v="Gtl"/>
    <s v="Edwards"/>
    <s v="Norm"/>
    <s v="Norm"/>
    <s v="Duplex"/>
    <x v="1"/>
    <x v="5"/>
    <n v="5"/>
    <n v="1955"/>
    <n v="1955"/>
    <s v="Gable"/>
    <s v="CompShg"/>
    <s v="AsbShng"/>
    <s v="Plywood"/>
    <s v="None"/>
    <n v="0"/>
    <s v="TA"/>
    <s v="TA"/>
    <s v="PConc"/>
    <s v="NA"/>
    <s v="NA"/>
    <s v="NA"/>
    <s v="NA"/>
    <n v="0"/>
    <s v="NA"/>
    <n v="0"/>
    <n v="0"/>
    <n v="0"/>
    <s v="GasA"/>
    <s v="TA"/>
    <s v="N"/>
    <s v="FuseP"/>
    <n v="1152"/>
    <n v="0.68009835117043815"/>
    <x v="0"/>
    <n v="0"/>
    <n v="0"/>
    <n v="1152"/>
    <n v="0"/>
    <n v="0"/>
    <n v="2"/>
    <n v="0"/>
    <n v="2"/>
    <n v="2"/>
    <s v="Fa"/>
    <n v="6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n v="2008"/>
    <s v="WD"/>
    <s v="AdjLand"/>
    <n v="82000"/>
    <m/>
  </r>
  <r>
    <x v="1415"/>
    <n v="20"/>
    <s v="RH"/>
    <n v="60"/>
    <n v="8400"/>
    <s v="Pave"/>
    <s v="NA"/>
    <s v="Reg"/>
    <s v="Lvl"/>
    <s v="AllPub"/>
    <s v="Inside"/>
    <s v="Gtl"/>
    <s v="SawyerW"/>
    <s v="Feedr"/>
    <s v="Norm"/>
    <s v="1Fam"/>
    <x v="1"/>
    <x v="5"/>
    <n v="4"/>
    <n v="1950"/>
    <n v="1950"/>
    <s v="Gable"/>
    <s v="CompShg"/>
    <s v="Wd Sdng"/>
    <s v="AsbShng"/>
    <s v="None"/>
    <n v="0"/>
    <s v="Fa"/>
    <s v="Fa"/>
    <s v="CBlock"/>
    <s v="TA"/>
    <s v="Fa"/>
    <s v="No"/>
    <s v="Unf"/>
    <n v="0"/>
    <s v="Unf"/>
    <n v="0"/>
    <n v="721"/>
    <n v="721"/>
    <s v="GasA"/>
    <s v="Gd"/>
    <s v="Y"/>
    <s v="SBrkr"/>
    <n v="841"/>
    <n v="0.87077764617936249"/>
    <x v="1"/>
    <n v="0"/>
    <n v="0"/>
    <n v="841"/>
    <n v="0"/>
    <n v="0"/>
    <n v="1"/>
    <n v="0"/>
    <n v="2"/>
    <n v="1"/>
    <s v="TA"/>
    <n v="4"/>
    <s v="Typ"/>
    <n v="0"/>
    <s v="NA"/>
    <s v="CarPort"/>
    <n v="1950"/>
    <s v="Unf"/>
    <n v="1"/>
    <n v="294"/>
    <s v="TA"/>
    <s v="TA"/>
    <s v="N"/>
    <n v="250"/>
    <n v="0"/>
    <n v="24"/>
    <n v="0"/>
    <n v="0"/>
    <n v="0"/>
    <s v="NA"/>
    <s v="NA"/>
    <s v="NA"/>
    <n v="0"/>
    <n v="9"/>
    <n v="2009"/>
    <s v="WD"/>
    <s v="Normal"/>
    <n v="82000"/>
    <m/>
  </r>
  <r>
    <x v="1416"/>
    <n v="20"/>
    <s v="RL"/>
    <n v="74"/>
    <n v="10206"/>
    <s v="Pave"/>
    <s v="NA"/>
    <s v="Reg"/>
    <s v="Lvl"/>
    <s v="AllPub"/>
    <s v="Corner"/>
    <s v="Gtl"/>
    <s v="Edwards"/>
    <s v="Norm"/>
    <s v="Norm"/>
    <s v="1Fam"/>
    <x v="1"/>
    <x v="7"/>
    <n v="3"/>
    <n v="1952"/>
    <n v="1952"/>
    <s v="Flat"/>
    <s v="Tar&amp;Grv"/>
    <s v="BrkComm"/>
    <s v="Brk Cmn"/>
    <s v="None"/>
    <n v="0"/>
    <s v="TA"/>
    <s v="TA"/>
    <s v="Slab"/>
    <s v="NA"/>
    <s v="NA"/>
    <s v="NA"/>
    <s v="NA"/>
    <n v="0"/>
    <s v="NA"/>
    <n v="0"/>
    <n v="0"/>
    <n v="0"/>
    <s v="GasW"/>
    <s v="Fa"/>
    <s v="N"/>
    <s v="FuseF"/>
    <n v="944"/>
    <n v="0.87794341485260152"/>
    <x v="1"/>
    <n v="0"/>
    <n v="0"/>
    <n v="944"/>
    <n v="0"/>
    <n v="0"/>
    <n v="1"/>
    <n v="0"/>
    <n v="2"/>
    <n v="1"/>
    <s v="Fa"/>
    <n v="4"/>
    <s v="Min1"/>
    <n v="0"/>
    <s v="NA"/>
    <s v="Detchd"/>
    <n v="1956"/>
    <s v="Unf"/>
    <n v="2"/>
    <n v="528"/>
    <s v="TA"/>
    <s v="Fa"/>
    <s v="Y"/>
    <n v="0"/>
    <n v="0"/>
    <n v="0"/>
    <n v="0"/>
    <n v="0"/>
    <n v="0"/>
    <s v="NA"/>
    <s v="NA"/>
    <s v="NA"/>
    <n v="0"/>
    <n v="7"/>
    <n v="2009"/>
    <s v="WD"/>
    <s v="Normal"/>
    <n v="82000"/>
    <m/>
  </r>
  <r>
    <x v="1417"/>
    <n v="50"/>
    <s v="RL"/>
    <n v="58"/>
    <n v="8410"/>
    <s v="Pave"/>
    <s v="NA"/>
    <s v="Reg"/>
    <s v="Lvl"/>
    <s v="AllPub"/>
    <s v="FR2"/>
    <s v="Gtl"/>
    <s v="Edwards"/>
    <s v="Feedr"/>
    <s v="Norm"/>
    <s v="1Fam"/>
    <x v="3"/>
    <x v="6"/>
    <n v="3"/>
    <n v="1910"/>
    <n v="1996"/>
    <s v="Gambrel"/>
    <s v="CompShg"/>
    <s v="Wd Sdng"/>
    <s v="VinylSd"/>
    <s v="None"/>
    <n v="0"/>
    <s v="TA"/>
    <s v="Fa"/>
    <s v="PConc"/>
    <s v="TA"/>
    <s v="TA"/>
    <s v="No"/>
    <s v="Unf"/>
    <n v="0"/>
    <s v="Unf"/>
    <n v="0"/>
    <n v="658"/>
    <n v="658"/>
    <s v="GasA"/>
    <s v="TA"/>
    <s v="Y"/>
    <s v="SBrkr"/>
    <n v="658"/>
    <n v="0.22069164042779532"/>
    <x v="1"/>
    <n v="526"/>
    <n v="0"/>
    <n v="1184"/>
    <n v="0"/>
    <n v="0"/>
    <n v="1"/>
    <n v="0"/>
    <n v="5"/>
    <n v="1"/>
    <s v="TA"/>
    <n v="8"/>
    <s v="Typ"/>
    <n v="0"/>
    <s v="NA"/>
    <s v="NA"/>
    <s v="NA"/>
    <s v="NA"/>
    <n v="0"/>
    <n v="0"/>
    <s v="NA"/>
    <s v="NA"/>
    <s v="N"/>
    <n v="0"/>
    <n v="151"/>
    <n v="0"/>
    <n v="0"/>
    <n v="0"/>
    <n v="0"/>
    <s v="NA"/>
    <s v="NA"/>
    <s v="NA"/>
    <n v="0"/>
    <n v="5"/>
    <n v="2006"/>
    <s v="WD"/>
    <s v="AdjLand"/>
    <n v="81000"/>
    <m/>
  </r>
  <r>
    <x v="1418"/>
    <n v="180"/>
    <s v="RM"/>
    <n v="21"/>
    <n v="1890"/>
    <s v="Pave"/>
    <s v="NA"/>
    <s v="Reg"/>
    <s v="Lvl"/>
    <s v="AllPub"/>
    <s v="Inside"/>
    <s v="Gtl"/>
    <s v="MeadowV"/>
    <s v="Norm"/>
    <s v="Norm"/>
    <s v="Twnhs"/>
    <x v="6"/>
    <x v="5"/>
    <n v="7"/>
    <n v="1972"/>
    <n v="1972"/>
    <s v="Gable"/>
    <s v="CompShg"/>
    <s v="CemntBd"/>
    <s v="CmentBd"/>
    <s v="None"/>
    <n v="0"/>
    <s v="TA"/>
    <s v="Gd"/>
    <s v="CBlock"/>
    <s v="Gd"/>
    <s v="TA"/>
    <s v="Av"/>
    <s v="ALQ"/>
    <n v="495"/>
    <s v="Unf"/>
    <n v="0"/>
    <n v="135"/>
    <n v="630"/>
    <s v="GasA"/>
    <s v="Gd"/>
    <s v="Y"/>
    <s v="SBrkr"/>
    <n v="630"/>
    <n v="0.87573914039233136"/>
    <x v="1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88"/>
    <n v="0"/>
    <n v="0"/>
    <n v="0"/>
    <n v="0"/>
    <n v="0"/>
    <s v="NA"/>
    <s v="NA"/>
    <s v="NA"/>
    <n v="0"/>
    <n v="6"/>
    <n v="2008"/>
    <s v="WD"/>
    <s v="Normal"/>
    <n v="81000"/>
    <m/>
  </r>
  <r>
    <x v="1419"/>
    <n v="30"/>
    <s v="C (all)"/>
    <n v="120"/>
    <n v="18000"/>
    <s v="Grvl"/>
    <s v="NA"/>
    <s v="Reg"/>
    <s v="Low"/>
    <s v="AllPub"/>
    <s v="Inside"/>
    <s v="Gtl"/>
    <s v="IDOTRR"/>
    <s v="Norm"/>
    <s v="Norm"/>
    <s v="1Fam"/>
    <x v="1"/>
    <x v="7"/>
    <n v="4"/>
    <n v="1935"/>
    <n v="1950"/>
    <s v="Gable"/>
    <s v="CompShg"/>
    <s v="MetalSd"/>
    <s v="MetalSd"/>
    <s v="None"/>
    <n v="0"/>
    <s v="Fa"/>
    <s v="TA"/>
    <s v="CBlock"/>
    <s v="TA"/>
    <s v="TA"/>
    <s v="No"/>
    <s v="Unf"/>
    <n v="0"/>
    <s v="Unf"/>
    <n v="0"/>
    <n v="894"/>
    <n v="894"/>
    <s v="GasA"/>
    <s v="TA"/>
    <s v="Y"/>
    <s v="SBrkr"/>
    <n v="894"/>
    <n v="0.59310233697535641"/>
    <x v="1"/>
    <n v="0"/>
    <n v="0"/>
    <n v="894"/>
    <n v="0"/>
    <n v="0"/>
    <n v="1"/>
    <n v="0"/>
    <n v="2"/>
    <n v="1"/>
    <s v="TA"/>
    <n v="6"/>
    <s v="Typ"/>
    <n v="0"/>
    <s v="NA"/>
    <s v="Detchd"/>
    <n v="1994"/>
    <s v="RFn"/>
    <n v="3"/>
    <n v="1248"/>
    <s v="TA"/>
    <s v="TA"/>
    <s v="Y"/>
    <n v="0"/>
    <n v="20"/>
    <n v="0"/>
    <n v="0"/>
    <n v="0"/>
    <n v="0"/>
    <s v="NA"/>
    <s v="NA"/>
    <s v="Shed"/>
    <n v="560"/>
    <n v="8"/>
    <n v="2008"/>
    <s v="ConLD"/>
    <s v="Normal"/>
    <n v="81000"/>
    <m/>
  </r>
  <r>
    <x v="1420"/>
    <n v="50"/>
    <s v="RM"/>
    <n v="52"/>
    <n v="6240"/>
    <s v="Pave"/>
    <s v="NA"/>
    <s v="Reg"/>
    <s v="Lvl"/>
    <s v="AllPub"/>
    <s v="Inside"/>
    <s v="Gtl"/>
    <s v="BrkSide"/>
    <s v="Norm"/>
    <s v="Norm"/>
    <s v="1Fam"/>
    <x v="3"/>
    <x v="5"/>
    <n v="5"/>
    <n v="1947"/>
    <n v="1950"/>
    <s v="Gable"/>
    <s v="CompShg"/>
    <s v="AsbShng"/>
    <s v="AsbShng"/>
    <s v="None"/>
    <n v="0"/>
    <s v="TA"/>
    <s v="TA"/>
    <s v="Slab"/>
    <s v="NA"/>
    <s v="NA"/>
    <s v="NA"/>
    <s v="NA"/>
    <n v="0"/>
    <s v="NA"/>
    <n v="0"/>
    <n v="0"/>
    <n v="0"/>
    <s v="GasA"/>
    <s v="Gd"/>
    <s v="N"/>
    <s v="SBrkr"/>
    <n v="672"/>
    <n v="0.73718446968770179"/>
    <x v="1"/>
    <n v="240"/>
    <n v="0"/>
    <n v="912"/>
    <n v="0"/>
    <n v="0"/>
    <n v="1"/>
    <n v="0"/>
    <n v="2"/>
    <n v="1"/>
    <s v="TA"/>
    <n v="3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n v="2006"/>
    <s v="WD"/>
    <s v="Normal"/>
    <n v="80500"/>
    <m/>
  </r>
  <r>
    <x v="1421"/>
    <n v="30"/>
    <s v="RM"/>
    <n v="47"/>
    <n v="4608"/>
    <s v="Pave"/>
    <s v="NA"/>
    <s v="Reg"/>
    <s v="Lvl"/>
    <s v="AllPub"/>
    <s v="Corner"/>
    <s v="Gtl"/>
    <s v="OldTown"/>
    <s v="Artery"/>
    <s v="Norm"/>
    <s v="1Fam"/>
    <x v="1"/>
    <x v="5"/>
    <n v="6"/>
    <n v="1945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747"/>
    <n v="747"/>
    <s v="GasA"/>
    <s v="TA"/>
    <s v="Y"/>
    <s v="SBrkr"/>
    <n v="747"/>
    <n v="0.84368000264917176"/>
    <x v="1"/>
    <n v="0"/>
    <n v="0"/>
    <n v="747"/>
    <n v="0"/>
    <n v="0"/>
    <n v="1"/>
    <n v="0"/>
    <n v="2"/>
    <n v="1"/>
    <s v="TA"/>
    <n v="4"/>
    <s v="Typ"/>
    <n v="0"/>
    <s v="NA"/>
    <s v="Attchd"/>
    <n v="1945"/>
    <s v="Unf"/>
    <n v="1"/>
    <n v="220"/>
    <s v="TA"/>
    <s v="TA"/>
    <s v="Y"/>
    <n v="0"/>
    <n v="0"/>
    <n v="0"/>
    <n v="0"/>
    <n v="0"/>
    <n v="0"/>
    <s v="NA"/>
    <s v="NA"/>
    <s v="NA"/>
    <n v="0"/>
    <n v="6"/>
    <n v="2010"/>
    <s v="WD"/>
    <s v="Normal"/>
    <n v="80000"/>
    <m/>
  </r>
  <r>
    <x v="1422"/>
    <n v="180"/>
    <s v="RM"/>
    <n v="21"/>
    <n v="1477"/>
    <s v="Pave"/>
    <s v="NA"/>
    <s v="Reg"/>
    <s v="Lvl"/>
    <s v="AllPub"/>
    <s v="Inside"/>
    <s v="Gtl"/>
    <s v="MeadowV"/>
    <s v="Norm"/>
    <s v="Norm"/>
    <s v="TwnhsE"/>
    <x v="6"/>
    <x v="5"/>
    <n v="4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09"/>
    <s v="Unf"/>
    <n v="0"/>
    <n v="121"/>
    <n v="630"/>
    <s v="GasA"/>
    <s v="TA"/>
    <s v="Y"/>
    <s v="SBrkr"/>
    <n v="630"/>
    <n v="0.19527755845400674"/>
    <x v="1"/>
    <n v="0"/>
    <n v="0"/>
    <n v="630"/>
    <n v="1"/>
    <n v="0"/>
    <n v="1"/>
    <n v="0"/>
    <n v="1"/>
    <n v="1"/>
    <s v="TA"/>
    <n v="3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4"/>
    <n v="2009"/>
    <s v="WD"/>
    <s v="Normal"/>
    <n v="80000"/>
    <m/>
  </r>
  <r>
    <x v="1423"/>
    <n v="20"/>
    <s v="RL"/>
    <s v="NA"/>
    <n v="9000"/>
    <s v="Pave"/>
    <s v="NA"/>
    <s v="Reg"/>
    <s v="Lvl"/>
    <s v="AllPub"/>
    <s v="Inside"/>
    <s v="Gtl"/>
    <s v="Sawyer"/>
    <s v="Norm"/>
    <s v="Norm"/>
    <s v="1Fam"/>
    <x v="1"/>
    <x v="6"/>
    <n v="3"/>
    <n v="1959"/>
    <n v="1959"/>
    <s v="Gable"/>
    <s v="CompShg"/>
    <s v="Wd Sdng"/>
    <s v="Plywood"/>
    <s v="None"/>
    <n v="0"/>
    <s v="TA"/>
    <s v="TA"/>
    <s v="CBlock"/>
    <s v="TA"/>
    <s v="TA"/>
    <s v="No"/>
    <s v="GLQ"/>
    <n v="288"/>
    <s v="Unf"/>
    <n v="0"/>
    <n v="718"/>
    <n v="1006"/>
    <s v="GasA"/>
    <s v="TA"/>
    <s v="Y"/>
    <s v="SBrkr"/>
    <n v="1006"/>
    <n v="0.92903668048133847"/>
    <x v="1"/>
    <n v="0"/>
    <n v="0"/>
    <n v="1006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24"/>
    <n v="0"/>
    <n v="0"/>
    <n v="0"/>
    <n v="0"/>
    <s v="NA"/>
    <s v="NA"/>
    <s v="NA"/>
    <n v="0"/>
    <n v="7"/>
    <n v="2008"/>
    <s v="WD"/>
    <s v="Normal"/>
    <n v="80000"/>
    <m/>
  </r>
  <r>
    <x v="1424"/>
    <n v="190"/>
    <s v="RL"/>
    <n v="60"/>
    <n v="12180"/>
    <s v="Pave"/>
    <s v="NA"/>
    <s v="Reg"/>
    <s v="Lvl"/>
    <s v="AllPub"/>
    <s v="Inside"/>
    <s v="Gtl"/>
    <s v="Edwards"/>
    <s v="Norm"/>
    <s v="Norm"/>
    <s v="2fmCon"/>
    <x v="3"/>
    <x v="5"/>
    <n v="4"/>
    <n v="1941"/>
    <n v="1950"/>
    <s v="Gable"/>
    <s v="CompShg"/>
    <s v="MetalSd"/>
    <s v="MetalSd"/>
    <s v="None"/>
    <n v="0"/>
    <s v="TA"/>
    <s v="Fa"/>
    <s v="BrkTil"/>
    <s v="Gd"/>
    <s v="TA"/>
    <s v="No"/>
    <s v="BLQ"/>
    <n v="348"/>
    <s v="Unf"/>
    <n v="0"/>
    <n v="324"/>
    <n v="672"/>
    <s v="Grav"/>
    <s v="Fa"/>
    <s v="N"/>
    <s v="FuseA"/>
    <n v="672"/>
    <n v="0.48651475224628515"/>
    <x v="1"/>
    <n v="252"/>
    <n v="0"/>
    <n v="924"/>
    <n v="1"/>
    <n v="0"/>
    <n v="1"/>
    <n v="0"/>
    <n v="2"/>
    <n v="1"/>
    <s v="Fa"/>
    <n v="5"/>
    <s v="Typ"/>
    <n v="0"/>
    <s v="NA"/>
    <s v="Detchd"/>
    <n v="1941"/>
    <s v="Unf"/>
    <n v="1"/>
    <n v="280"/>
    <s v="TA"/>
    <s v="TA"/>
    <s v="Y"/>
    <n v="0"/>
    <n v="0"/>
    <n v="0"/>
    <n v="0"/>
    <n v="0"/>
    <n v="0"/>
    <s v="NA"/>
    <s v="MnPrv"/>
    <s v="NA"/>
    <n v="0"/>
    <n v="7"/>
    <n v="2010"/>
    <s v="WD"/>
    <s v="Normal"/>
    <n v="80000"/>
    <m/>
  </r>
  <r>
    <x v="1425"/>
    <n v="50"/>
    <s v="RM"/>
    <n v="60"/>
    <n v="5586"/>
    <s v="Pave"/>
    <s v="NA"/>
    <s v="IR1"/>
    <s v="Bnk"/>
    <s v="AllPub"/>
    <s v="Inside"/>
    <s v="Gtl"/>
    <s v="OldTown"/>
    <s v="Feedr"/>
    <s v="Norm"/>
    <s v="1Fam"/>
    <x v="3"/>
    <x v="4"/>
    <n v="7"/>
    <n v="1920"/>
    <n v="199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01"/>
    <n v="901"/>
    <s v="GasA"/>
    <s v="Gd"/>
    <s v="Y"/>
    <s v="SBrkr"/>
    <n v="1088"/>
    <n v="2.6565016619892856E-2"/>
    <x v="0"/>
    <n v="110"/>
    <n v="0"/>
    <n v="1198"/>
    <n v="0"/>
    <n v="0"/>
    <n v="1"/>
    <n v="0"/>
    <n v="4"/>
    <n v="1"/>
    <s v="TA"/>
    <n v="7"/>
    <s v="Typ"/>
    <n v="0"/>
    <s v="NA"/>
    <s v="NA"/>
    <s v="NA"/>
    <s v="NA"/>
    <n v="0"/>
    <n v="0"/>
    <s v="NA"/>
    <s v="NA"/>
    <s v="N"/>
    <n v="0"/>
    <n v="98"/>
    <n v="0"/>
    <n v="0"/>
    <n v="0"/>
    <n v="0"/>
    <s v="NA"/>
    <s v="MnPrv"/>
    <s v="NA"/>
    <n v="0"/>
    <n v="9"/>
    <n v="2008"/>
    <s v="ConLD"/>
    <s v="Abnorml"/>
    <n v="79900"/>
    <m/>
  </r>
  <r>
    <x v="1426"/>
    <n v="30"/>
    <s v="RL"/>
    <n v="52"/>
    <n v="5825"/>
    <s v="Pave"/>
    <s v="NA"/>
    <s v="IR1"/>
    <s v="Lvl"/>
    <s v="AllPub"/>
    <s v="Inside"/>
    <s v="Gtl"/>
    <s v="BrkSide"/>
    <s v="Norm"/>
    <s v="Norm"/>
    <s v="1Fam"/>
    <x v="1"/>
    <x v="5"/>
    <n v="5"/>
    <n v="1926"/>
    <n v="1953"/>
    <s v="Gable"/>
    <s v="CompShg"/>
    <s v="MetalSd"/>
    <s v="MetalSd"/>
    <s v="BrkFace"/>
    <n v="108"/>
    <s v="TA"/>
    <s v="Gd"/>
    <s v="PConc"/>
    <s v="Fa"/>
    <s v="TA"/>
    <s v="Mn"/>
    <s v="Unf"/>
    <n v="0"/>
    <s v="Unf"/>
    <n v="0"/>
    <n v="600"/>
    <n v="600"/>
    <s v="GasA"/>
    <s v="Gd"/>
    <s v="Y"/>
    <s v="SBrkr"/>
    <n v="747"/>
    <n v="0.24123691518130475"/>
    <x v="1"/>
    <n v="0"/>
    <n v="0"/>
    <n v="747"/>
    <n v="0"/>
    <n v="0"/>
    <n v="1"/>
    <n v="0"/>
    <n v="1"/>
    <n v="1"/>
    <s v="TA"/>
    <n v="5"/>
    <s v="Typ"/>
    <n v="0"/>
    <s v="NA"/>
    <s v="Detchd"/>
    <n v="1953"/>
    <s v="Unf"/>
    <n v="2"/>
    <n v="528"/>
    <s v="TA"/>
    <s v="TA"/>
    <s v="Y"/>
    <n v="0"/>
    <n v="0"/>
    <n v="32"/>
    <n v="0"/>
    <n v="0"/>
    <n v="0"/>
    <s v="NA"/>
    <s v="NA"/>
    <s v="NA"/>
    <n v="0"/>
    <n v="6"/>
    <n v="2006"/>
    <s v="WD"/>
    <s v="Normal"/>
    <n v="79900"/>
    <m/>
  </r>
  <r>
    <x v="1427"/>
    <n v="40"/>
    <s v="RM"/>
    <n v="50"/>
    <n v="9100"/>
    <s v="Pave"/>
    <s v="NA"/>
    <s v="Reg"/>
    <s v="Lvl"/>
    <s v="AllPub"/>
    <s v="Inside"/>
    <s v="Gtl"/>
    <s v="BrkSide"/>
    <s v="RRAn"/>
    <s v="Feedr"/>
    <s v="1Fam"/>
    <x v="1"/>
    <x v="6"/>
    <n v="6"/>
    <n v="1930"/>
    <n v="196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42"/>
    <n v="742"/>
    <s v="GasA"/>
    <s v="TA"/>
    <s v="Y"/>
    <s v="FuseA"/>
    <n v="779"/>
    <n v="0.32613592434313854"/>
    <x v="1"/>
    <n v="0"/>
    <n v="156"/>
    <n v="935"/>
    <n v="0"/>
    <n v="0"/>
    <n v="1"/>
    <n v="0"/>
    <n v="2"/>
    <n v="1"/>
    <s v="TA"/>
    <n v="4"/>
    <s v="Typ"/>
    <n v="0"/>
    <s v="NA"/>
    <s v="Detchd"/>
    <n v="1988"/>
    <s v="Unf"/>
    <n v="1"/>
    <n v="308"/>
    <s v="TA"/>
    <s v="TA"/>
    <s v="P"/>
    <n v="0"/>
    <n v="0"/>
    <n v="0"/>
    <n v="0"/>
    <n v="0"/>
    <n v="0"/>
    <s v="NA"/>
    <s v="NA"/>
    <s v="Shed"/>
    <n v="600"/>
    <n v="8"/>
    <n v="2008"/>
    <s v="WD"/>
    <s v="Normal"/>
    <n v="79500"/>
    <m/>
  </r>
  <r>
    <x v="1428"/>
    <n v="50"/>
    <s v="RL"/>
    <n v="60"/>
    <n v="9600"/>
    <s v="Pave"/>
    <s v="NA"/>
    <s v="Reg"/>
    <s v="Lvl"/>
    <s v="AllPub"/>
    <s v="Corner"/>
    <s v="Gtl"/>
    <s v="Edwards"/>
    <s v="Artery"/>
    <s v="Norm"/>
    <s v="1Fam"/>
    <x v="3"/>
    <x v="4"/>
    <n v="5"/>
    <n v="1924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72"/>
    <n v="572"/>
    <s v="Grav"/>
    <s v="Fa"/>
    <s v="N"/>
    <s v="FuseF"/>
    <n v="572"/>
    <n v="9.8202693816335285E-2"/>
    <x v="1"/>
    <n v="524"/>
    <n v="0"/>
    <n v="1096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8"/>
    <n v="128"/>
    <n v="0"/>
    <n v="0"/>
    <n v="0"/>
    <s v="NA"/>
    <s v="NA"/>
    <s v="NA"/>
    <n v="0"/>
    <n v="4"/>
    <n v="2008"/>
    <s v="WD"/>
    <s v="Normal"/>
    <n v="79000"/>
    <m/>
  </r>
  <r>
    <x v="1429"/>
    <n v="50"/>
    <s v="RM"/>
    <n v="63"/>
    <n v="5000"/>
    <s v="Pave"/>
    <s v="NA"/>
    <s v="Reg"/>
    <s v="Lvl"/>
    <s v="AllPub"/>
    <s v="Corner"/>
    <s v="Gtl"/>
    <s v="OldTown"/>
    <s v="Norm"/>
    <s v="Norm"/>
    <s v="1Fam"/>
    <x v="3"/>
    <x v="6"/>
    <n v="4"/>
    <n v="190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40"/>
    <n v="540"/>
    <s v="GasA"/>
    <s v="Gd"/>
    <s v="N"/>
    <s v="FuseA"/>
    <n v="889"/>
    <n v="0.40677611332131824"/>
    <x v="1"/>
    <n v="551"/>
    <n v="0"/>
    <n v="1440"/>
    <n v="0"/>
    <n v="0"/>
    <n v="1"/>
    <n v="0"/>
    <n v="3"/>
    <n v="1"/>
    <s v="TA"/>
    <n v="6"/>
    <s v="Typ"/>
    <n v="0"/>
    <s v="NA"/>
    <s v="Attchd"/>
    <n v="1940"/>
    <s v="Unf"/>
    <n v="1"/>
    <n v="352"/>
    <s v="Fa"/>
    <s v="TA"/>
    <s v="Y"/>
    <n v="0"/>
    <n v="0"/>
    <n v="77"/>
    <n v="0"/>
    <n v="0"/>
    <n v="0"/>
    <s v="NA"/>
    <s v="NA"/>
    <s v="NA"/>
    <n v="0"/>
    <n v="4"/>
    <n v="2006"/>
    <s v="WD"/>
    <s v="Normal"/>
    <n v="79000"/>
    <m/>
  </r>
  <r>
    <x v="1430"/>
    <n v="30"/>
    <s v="RH"/>
    <n v="70"/>
    <n v="4270"/>
    <s v="Pave"/>
    <s v="NA"/>
    <s v="Reg"/>
    <s v="Bnk"/>
    <s v="AllPub"/>
    <s v="Inside"/>
    <s v="Mod"/>
    <s v="Edwards"/>
    <s v="Norm"/>
    <s v="Norm"/>
    <s v="1Fam"/>
    <x v="1"/>
    <x v="7"/>
    <n v="6"/>
    <n v="1931"/>
    <n v="2006"/>
    <s v="Gable"/>
    <s v="CompShg"/>
    <s v="MetalSd"/>
    <s v="MetalSd"/>
    <s v="None"/>
    <n v="0"/>
    <s v="TA"/>
    <s v="TA"/>
    <s v="BrkTil"/>
    <s v="TA"/>
    <s v="TA"/>
    <s v="No"/>
    <s v="Rec"/>
    <n v="544"/>
    <s v="Unf"/>
    <n v="0"/>
    <n v="0"/>
    <n v="544"/>
    <s v="GasA"/>
    <s v="Ex"/>
    <s v="Y"/>
    <s v="SBrkr"/>
    <n v="774"/>
    <n v="0.97025969480184915"/>
    <x v="1"/>
    <n v="0"/>
    <n v="0"/>
    <n v="774"/>
    <n v="0"/>
    <n v="0"/>
    <n v="1"/>
    <n v="0"/>
    <n v="3"/>
    <n v="1"/>
    <s v="Gd"/>
    <n v="6"/>
    <s v="Typ"/>
    <n v="0"/>
    <s v="NA"/>
    <s v="NA"/>
    <s v="NA"/>
    <s v="NA"/>
    <n v="0"/>
    <n v="0"/>
    <s v="NA"/>
    <s v="NA"/>
    <s v="Y"/>
    <n v="0"/>
    <n v="0"/>
    <n v="286"/>
    <n v="0"/>
    <n v="0"/>
    <n v="0"/>
    <s v="NA"/>
    <s v="NA"/>
    <s v="NA"/>
    <n v="0"/>
    <n v="5"/>
    <n v="2007"/>
    <s v="WD"/>
    <s v="Normal"/>
    <n v="79000"/>
    <m/>
  </r>
  <r>
    <x v="1431"/>
    <n v="70"/>
    <s v="RM"/>
    <n v="60"/>
    <n v="6402"/>
    <s v="Pave"/>
    <s v="NA"/>
    <s v="Reg"/>
    <s v="Lvl"/>
    <s v="AllPub"/>
    <s v="Corner"/>
    <s v="Gtl"/>
    <s v="IDOTRR"/>
    <s v="Norm"/>
    <s v="Norm"/>
    <s v="1Fam"/>
    <x v="0"/>
    <x v="6"/>
    <n v="5"/>
    <n v="1920"/>
    <n v="1950"/>
    <s v="Gable"/>
    <s v="CompShg"/>
    <s v="Wd Sdng"/>
    <s v="Wd Shng"/>
    <s v="None"/>
    <n v="0"/>
    <s v="TA"/>
    <s v="TA"/>
    <s v="PConc"/>
    <s v="TA"/>
    <s v="TA"/>
    <s v="Mn"/>
    <s v="Unf"/>
    <n v="0"/>
    <s v="Unf"/>
    <n v="0"/>
    <n v="596"/>
    <n v="596"/>
    <s v="GasA"/>
    <s v="TA"/>
    <s v="N"/>
    <s v="SBrkr"/>
    <n v="596"/>
    <n v="0.85193267791137339"/>
    <x v="1"/>
    <n v="596"/>
    <n v="0"/>
    <n v="1192"/>
    <n v="0"/>
    <n v="0"/>
    <n v="1"/>
    <n v="0"/>
    <n v="3"/>
    <n v="1"/>
    <s v="TA"/>
    <n v="6"/>
    <s v="Typ"/>
    <n v="0"/>
    <s v="NA"/>
    <s v="Detchd"/>
    <n v="1920"/>
    <s v="Unf"/>
    <n v="1"/>
    <n v="189"/>
    <s v="Fa"/>
    <s v="Fa"/>
    <s v="N"/>
    <n v="0"/>
    <n v="0"/>
    <n v="137"/>
    <n v="0"/>
    <n v="0"/>
    <n v="0"/>
    <s v="NA"/>
    <s v="GdWo"/>
    <s v="NA"/>
    <n v="0"/>
    <n v="7"/>
    <n v="2009"/>
    <s v="WD"/>
    <s v="Normal"/>
    <n v="78000"/>
    <m/>
  </r>
  <r>
    <x v="1432"/>
    <n v="30"/>
    <s v="RL"/>
    <n v="55"/>
    <n v="5350"/>
    <s v="Pave"/>
    <s v="NA"/>
    <s v="IR1"/>
    <s v="Lvl"/>
    <s v="AllPub"/>
    <s v="Inside"/>
    <s v="Gtl"/>
    <s v="BrkSide"/>
    <s v="Norm"/>
    <s v="Norm"/>
    <s v="1Fam"/>
    <x v="1"/>
    <x v="7"/>
    <n v="2"/>
    <n v="1940"/>
    <n v="1966"/>
    <s v="Gable"/>
    <s v="CompShg"/>
    <s v="Wd Sdng"/>
    <s v="Plywood"/>
    <s v="None"/>
    <n v="0"/>
    <s v="TA"/>
    <s v="Po"/>
    <s v="CBlock"/>
    <s v="TA"/>
    <s v="TA"/>
    <s v="No"/>
    <s v="Unf"/>
    <n v="0"/>
    <s v="Unf"/>
    <n v="0"/>
    <n v="728"/>
    <n v="728"/>
    <s v="GasA"/>
    <s v="Ex"/>
    <s v="Y"/>
    <s v="SBrkr"/>
    <n v="1306"/>
    <n v="0.42800006696442927"/>
    <x v="0"/>
    <n v="0"/>
    <n v="0"/>
    <n v="1306"/>
    <n v="0"/>
    <n v="0"/>
    <n v="1"/>
    <n v="0"/>
    <n v="3"/>
    <n v="1"/>
    <s v="Fa"/>
    <n v="6"/>
    <s v="Mod"/>
    <n v="0"/>
    <s v="NA"/>
    <s v="NA"/>
    <s v="NA"/>
    <s v="NA"/>
    <n v="0"/>
    <n v="0"/>
    <s v="NA"/>
    <s v="NA"/>
    <s v="Y"/>
    <n v="263"/>
    <n v="0"/>
    <n v="0"/>
    <n v="0"/>
    <n v="0"/>
    <n v="0"/>
    <s v="NA"/>
    <s v="GdWo"/>
    <s v="Shed"/>
    <n v="450"/>
    <n v="5"/>
    <n v="2010"/>
    <s v="WD"/>
    <s v="Normal"/>
    <n v="76500"/>
    <m/>
  </r>
  <r>
    <x v="1433"/>
    <n v="45"/>
    <s v="RH"/>
    <n v="60"/>
    <n v="9000"/>
    <s v="Pave"/>
    <s v="NA"/>
    <s v="Reg"/>
    <s v="Lvl"/>
    <s v="AllPub"/>
    <s v="Corner"/>
    <s v="Gtl"/>
    <s v="SawyerW"/>
    <s v="Norm"/>
    <s v="Norm"/>
    <s v="1Fam"/>
    <x v="7"/>
    <x v="4"/>
    <n v="3"/>
    <n v="1928"/>
    <n v="1950"/>
    <s v="Gable"/>
    <s v="CompShg"/>
    <s v="Wd Sdng"/>
    <s v="Wd Sdng"/>
    <s v="None"/>
    <n v="0"/>
    <s v="TA"/>
    <s v="TA"/>
    <s v="BrkTil"/>
    <s v="Fa"/>
    <s v="Fa"/>
    <s v="No"/>
    <s v="Unf"/>
    <n v="0"/>
    <s v="Unf"/>
    <n v="0"/>
    <n v="784"/>
    <n v="784"/>
    <s v="GasA"/>
    <s v="TA"/>
    <s v="N"/>
    <s v="FuseA"/>
    <n v="784"/>
    <n v="0.38389025350808537"/>
    <x v="1"/>
    <n v="0"/>
    <n v="0"/>
    <n v="784"/>
    <n v="0"/>
    <n v="0"/>
    <n v="1"/>
    <n v="0"/>
    <n v="2"/>
    <n v="1"/>
    <s v="TA"/>
    <n v="5"/>
    <s v="Typ"/>
    <n v="0"/>
    <s v="NA"/>
    <s v="Detchd"/>
    <n v="1950"/>
    <s v="Unf"/>
    <n v="2"/>
    <n v="360"/>
    <s v="Fa"/>
    <s v="Fa"/>
    <s v="N"/>
    <n v="0"/>
    <n v="0"/>
    <n v="91"/>
    <n v="0"/>
    <n v="0"/>
    <n v="0"/>
    <s v="NA"/>
    <s v="NA"/>
    <s v="NA"/>
    <n v="0"/>
    <n v="10"/>
    <n v="2009"/>
    <s v="WD"/>
    <s v="Normal"/>
    <n v="76000"/>
    <m/>
  </r>
  <r>
    <x v="1434"/>
    <n v="180"/>
    <s v="RM"/>
    <n v="21"/>
    <n v="1491"/>
    <s v="Pave"/>
    <s v="NA"/>
    <s v="Reg"/>
    <s v="Lvl"/>
    <s v="AllPub"/>
    <s v="Inside"/>
    <s v="Gtl"/>
    <s v="MeadowV"/>
    <s v="Norm"/>
    <s v="Norm"/>
    <s v="TwnhsE"/>
    <x v="6"/>
    <x v="5"/>
    <n v="6"/>
    <n v="1972"/>
    <n v="1972"/>
    <s v="Gable"/>
    <s v="CompShg"/>
    <s v="CemntBd"/>
    <s v="CmentBd"/>
    <s v="None"/>
    <n v="0"/>
    <s v="TA"/>
    <s v="TA"/>
    <s v="CBlock"/>
    <s v="Gd"/>
    <s v="TA"/>
    <s v="Av"/>
    <s v="LwQ"/>
    <n v="150"/>
    <s v="GLQ"/>
    <n v="480"/>
    <n v="0"/>
    <n v="630"/>
    <s v="GasA"/>
    <s v="Ex"/>
    <s v="Y"/>
    <s v="SBrkr"/>
    <n v="630"/>
    <n v="0.30576377648345554"/>
    <x v="1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96"/>
    <n v="24"/>
    <n v="0"/>
    <n v="0"/>
    <n v="0"/>
    <n v="0"/>
    <s v="NA"/>
    <s v="NA"/>
    <s v="NA"/>
    <n v="0"/>
    <n v="5"/>
    <n v="2010"/>
    <s v="WD"/>
    <s v="Normal"/>
    <n v="75500"/>
    <m/>
  </r>
  <r>
    <x v="1435"/>
    <n v="160"/>
    <s v="RM"/>
    <n v="21"/>
    <n v="2001"/>
    <s v="Pave"/>
    <s v="NA"/>
    <s v="Reg"/>
    <s v="Lvl"/>
    <s v="AllPub"/>
    <s v="Inside"/>
    <s v="Gtl"/>
    <s v="MeadowV"/>
    <s v="Norm"/>
    <s v="Norm"/>
    <s v="Twnhs"/>
    <x v="0"/>
    <x v="5"/>
    <n v="5"/>
    <n v="1970"/>
    <n v="1970"/>
    <s v="Gable"/>
    <s v="CompShg"/>
    <s v="CemntBd"/>
    <s v="CmentBd"/>
    <s v="BrkFace"/>
    <n v="80"/>
    <s v="TA"/>
    <s v="TA"/>
    <s v="CBlock"/>
    <s v="TA"/>
    <s v="TA"/>
    <s v="No"/>
    <s v="Unf"/>
    <n v="0"/>
    <s v="Unf"/>
    <n v="0"/>
    <n v="546"/>
    <n v="546"/>
    <s v="GasA"/>
    <s v="Fa"/>
    <s v="Y"/>
    <s v="SBrkr"/>
    <n v="546"/>
    <n v="6.0924561730480664E-2"/>
    <x v="1"/>
    <n v="546"/>
    <n v="0"/>
    <n v="1092"/>
    <n v="0"/>
    <n v="0"/>
    <n v="1"/>
    <n v="1"/>
    <n v="3"/>
    <n v="1"/>
    <s v="TA"/>
    <n v="6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1"/>
    <n v="2007"/>
    <s v="WD"/>
    <s v="Normal"/>
    <n v="75000"/>
    <m/>
  </r>
  <r>
    <x v="1436"/>
    <n v="30"/>
    <s v="RM"/>
    <n v="30"/>
    <n v="5232"/>
    <s v="Pave"/>
    <s v="Grvl"/>
    <s v="IR3"/>
    <s v="Bnk"/>
    <s v="AllPub"/>
    <s v="Inside"/>
    <s v="Gtl"/>
    <s v="OldTown"/>
    <s v="Artery"/>
    <s v="Norm"/>
    <s v="1Fam"/>
    <x v="1"/>
    <x v="6"/>
    <n v="5"/>
    <n v="1925"/>
    <n v="2004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80"/>
    <n v="680"/>
    <s v="GasA"/>
    <s v="Gd"/>
    <s v="N"/>
    <s v="FuseP"/>
    <n v="764"/>
    <n v="0.84094988334806009"/>
    <x v="1"/>
    <n v="0"/>
    <n v="0"/>
    <n v="764"/>
    <n v="0"/>
    <n v="0"/>
    <n v="1"/>
    <n v="0"/>
    <n v="2"/>
    <n v="1"/>
    <s v="TA"/>
    <n v="4"/>
    <s v="Typ"/>
    <n v="0"/>
    <s v="NA"/>
    <s v="Detchd"/>
    <n v="1965"/>
    <s v="Unf"/>
    <n v="2"/>
    <n v="504"/>
    <s v="TA"/>
    <s v="TA"/>
    <s v="N"/>
    <n v="0"/>
    <n v="0"/>
    <n v="0"/>
    <n v="0"/>
    <n v="0"/>
    <n v="0"/>
    <s v="NA"/>
    <s v="NA"/>
    <s v="NA"/>
    <n v="0"/>
    <n v="6"/>
    <n v="2008"/>
    <s v="WD"/>
    <s v="Normal"/>
    <n v="73000"/>
    <m/>
  </r>
  <r>
    <x v="1437"/>
    <n v="20"/>
    <s v="RL"/>
    <s v="NA"/>
    <n v="6627"/>
    <s v="Pave"/>
    <s v="NA"/>
    <s v="IR1"/>
    <s v="Lvl"/>
    <s v="AllPub"/>
    <s v="Corner"/>
    <s v="Gtl"/>
    <s v="BrkSide"/>
    <s v="Feedr"/>
    <s v="Norm"/>
    <s v="1Fam"/>
    <x v="1"/>
    <x v="7"/>
    <n v="6"/>
    <n v="1949"/>
    <n v="1950"/>
    <s v="Hip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Floor"/>
    <s v="TA"/>
    <s v="N"/>
    <s v="SBrkr"/>
    <n v="720"/>
    <n v="0.51644722526370768"/>
    <x v="1"/>
    <n v="0"/>
    <n v="0"/>
    <n v="720"/>
    <n v="0"/>
    <n v="0"/>
    <n v="1"/>
    <n v="0"/>
    <n v="2"/>
    <n v="1"/>
    <s v="TA"/>
    <n v="4"/>
    <s v="Typ"/>
    <n v="0"/>
    <s v="NA"/>
    <s v="Detchd"/>
    <n v="1955"/>
    <s v="Unf"/>
    <n v="1"/>
    <n v="287"/>
    <s v="TA"/>
    <s v="Fa"/>
    <s v="Y"/>
    <n v="0"/>
    <n v="0"/>
    <n v="0"/>
    <n v="0"/>
    <n v="0"/>
    <n v="0"/>
    <s v="NA"/>
    <s v="NA"/>
    <s v="NA"/>
    <n v="0"/>
    <n v="7"/>
    <n v="2008"/>
    <s v="WD"/>
    <s v="Normal"/>
    <n v="72500"/>
    <m/>
  </r>
  <r>
    <x v="1438"/>
    <n v="30"/>
    <s v="RM"/>
    <n v="60"/>
    <n v="6324"/>
    <s v="Pave"/>
    <s v="NA"/>
    <s v="IR1"/>
    <s v="Lvl"/>
    <s v="AllPub"/>
    <s v="Inside"/>
    <s v="Gtl"/>
    <s v="BrkSide"/>
    <s v="Feedr"/>
    <s v="RRNn"/>
    <s v="1Fam"/>
    <x v="1"/>
    <x v="5"/>
    <n v="6"/>
    <n v="1927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520"/>
    <n v="520"/>
    <s v="GasA"/>
    <s v="Fa"/>
    <s v="N"/>
    <s v="SBrkr"/>
    <n v="520"/>
    <n v="0.94271244212871796"/>
    <x v="1"/>
    <n v="0"/>
    <n v="0"/>
    <n v="520"/>
    <n v="0"/>
    <n v="0"/>
    <n v="1"/>
    <n v="0"/>
    <n v="1"/>
    <n v="1"/>
    <s v="Fa"/>
    <n v="4"/>
    <s v="Typ"/>
    <n v="0"/>
    <s v="NA"/>
    <s v="Detchd"/>
    <n v="1920"/>
    <s v="Unf"/>
    <n v="1"/>
    <n v="240"/>
    <s v="Fa"/>
    <s v="TA"/>
    <s v="Y"/>
    <n v="49"/>
    <n v="0"/>
    <n v="87"/>
    <n v="0"/>
    <n v="0"/>
    <n v="0"/>
    <s v="NA"/>
    <s v="NA"/>
    <s v="NA"/>
    <n v="0"/>
    <n v="5"/>
    <n v="2008"/>
    <s v="WD"/>
    <s v="Normal"/>
    <n v="68500"/>
    <m/>
  </r>
  <r>
    <x v="1439"/>
    <n v="50"/>
    <s v="C (all)"/>
    <n v="60"/>
    <n v="7500"/>
    <s v="Pave"/>
    <s v="NA"/>
    <s v="Reg"/>
    <s v="Lvl"/>
    <s v="AllPub"/>
    <s v="Inside"/>
    <s v="Gtl"/>
    <s v="IDOTRR"/>
    <s v="Norm"/>
    <s v="Norm"/>
    <s v="1Fam"/>
    <x v="3"/>
    <x v="5"/>
    <n v="4"/>
    <n v="1920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698"/>
    <n v="698"/>
    <s v="GasA"/>
    <s v="TA"/>
    <s v="Y"/>
    <s v="FuseA"/>
    <n v="698"/>
    <n v="0.39066801302593723"/>
    <x v="1"/>
    <n v="430"/>
    <n v="0"/>
    <n v="1128"/>
    <n v="0"/>
    <n v="0"/>
    <n v="1"/>
    <n v="0"/>
    <n v="2"/>
    <n v="1"/>
    <s v="TA"/>
    <n v="6"/>
    <s v="Typ"/>
    <n v="0"/>
    <s v="NA"/>
    <s v="Detchd"/>
    <n v="1980"/>
    <s v="RFn"/>
    <n v="2"/>
    <n v="528"/>
    <s v="TA"/>
    <s v="TA"/>
    <s v="Y"/>
    <n v="30"/>
    <n v="0"/>
    <n v="164"/>
    <n v="0"/>
    <n v="0"/>
    <n v="0"/>
    <s v="NA"/>
    <s v="NA"/>
    <s v="NA"/>
    <n v="0"/>
    <n v="4"/>
    <n v="2010"/>
    <s v="COD"/>
    <s v="Abnorml"/>
    <n v="68400"/>
    <m/>
  </r>
  <r>
    <x v="1440"/>
    <n v="30"/>
    <s v="RM"/>
    <n v="60"/>
    <n v="8967"/>
    <s v="Pave"/>
    <s v="NA"/>
    <s v="Reg"/>
    <s v="Lvl"/>
    <s v="AllPub"/>
    <s v="Corner"/>
    <s v="Gtl"/>
    <s v="IDOTRR"/>
    <s v="Norm"/>
    <s v="Norm"/>
    <s v="1Fam"/>
    <x v="1"/>
    <x v="6"/>
    <n v="2"/>
    <n v="1920"/>
    <n v="1950"/>
    <s v="Gable"/>
    <s v="CompShg"/>
    <s v="MetalSd"/>
    <s v="MetalSd"/>
    <s v="None"/>
    <n v="0"/>
    <s v="TA"/>
    <s v="Fa"/>
    <s v="BrkTil"/>
    <s v="Fa"/>
    <s v="Po"/>
    <s v="No"/>
    <s v="Unf"/>
    <n v="0"/>
    <s v="Unf"/>
    <n v="0"/>
    <n v="961"/>
    <n v="961"/>
    <s v="GasA"/>
    <s v="Gd"/>
    <s v="Y"/>
    <s v="Mix"/>
    <n v="1077"/>
    <n v="0.69819923710469978"/>
    <x v="1"/>
    <n v="0"/>
    <n v="0"/>
    <n v="1077"/>
    <n v="0"/>
    <n v="0"/>
    <n v="1"/>
    <n v="0"/>
    <n v="2"/>
    <n v="1"/>
    <s v="TA"/>
    <n v="6"/>
    <s v="Maj2"/>
    <n v="0"/>
    <s v="NA"/>
    <s v="Detchd"/>
    <n v="1920"/>
    <s v="Unf"/>
    <n v="1"/>
    <n v="338"/>
    <s v="Po"/>
    <s v="Po"/>
    <s v="N"/>
    <n v="0"/>
    <n v="0"/>
    <n v="0"/>
    <n v="0"/>
    <n v="0"/>
    <n v="0"/>
    <s v="NA"/>
    <s v="NA"/>
    <s v="NA"/>
    <n v="0"/>
    <n v="11"/>
    <n v="2007"/>
    <s v="WD"/>
    <s v="Abnorml"/>
    <n v="67000"/>
    <m/>
  </r>
  <r>
    <x v="1441"/>
    <n v="30"/>
    <s v="RL"/>
    <n v="45"/>
    <n v="8248"/>
    <s v="Pave"/>
    <s v="Grvl"/>
    <s v="Reg"/>
    <s v="Lvl"/>
    <s v="AllPub"/>
    <s v="Inside"/>
    <s v="Gtl"/>
    <s v="Edwards"/>
    <s v="Norm"/>
    <s v="Norm"/>
    <s v="1Fam"/>
    <x v="1"/>
    <x v="7"/>
    <n v="3"/>
    <n v="1914"/>
    <n v="1950"/>
    <s v="Gable"/>
    <s v="CompShg"/>
    <s v="Stucco"/>
    <s v="Stucco"/>
    <s v="None"/>
    <n v="0"/>
    <s v="TA"/>
    <s v="TA"/>
    <s v="BrkTil"/>
    <s v="TA"/>
    <s v="TA"/>
    <s v="No"/>
    <s v="BLQ"/>
    <n v="41"/>
    <s v="Unf"/>
    <n v="0"/>
    <n v="823"/>
    <n v="864"/>
    <s v="GasA"/>
    <s v="TA"/>
    <s v="N"/>
    <s v="FuseF"/>
    <n v="864"/>
    <n v="0.55252260713486012"/>
    <x v="1"/>
    <n v="0"/>
    <n v="0"/>
    <n v="86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00"/>
    <n v="0"/>
    <n v="0"/>
    <n v="0"/>
    <s v="NA"/>
    <s v="NA"/>
    <s v="NA"/>
    <n v="0"/>
    <n v="9"/>
    <n v="2008"/>
    <s v="WD"/>
    <s v="Normal"/>
    <n v="67000"/>
    <m/>
  </r>
  <r>
    <x v="1442"/>
    <n v="50"/>
    <s v="RM"/>
    <n v="52"/>
    <n v="5720"/>
    <s v="Pave"/>
    <s v="NA"/>
    <s v="Reg"/>
    <s v="Lvl"/>
    <s v="AllPub"/>
    <s v="Inside"/>
    <s v="Gtl"/>
    <s v="OldTown"/>
    <s v="Artery"/>
    <s v="Norm"/>
    <s v="1Fam"/>
    <x v="3"/>
    <x v="6"/>
    <n v="6"/>
    <n v="194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76"/>
    <n v="676"/>
    <s v="GasA"/>
    <s v="Ex"/>
    <s v="Y"/>
    <s v="SBrkr"/>
    <n v="676"/>
    <n v="0.40394772609660101"/>
    <x v="1"/>
    <n v="455"/>
    <n v="0"/>
    <n v="1131"/>
    <n v="0"/>
    <n v="0"/>
    <n v="1"/>
    <n v="1"/>
    <n v="3"/>
    <n v="1"/>
    <s v="TA"/>
    <n v="5"/>
    <s v="Typ"/>
    <n v="0"/>
    <s v="NA"/>
    <s v="Detchd"/>
    <n v="1941"/>
    <s v="Unf"/>
    <n v="1"/>
    <n v="200"/>
    <s v="TA"/>
    <s v="TA"/>
    <s v="Y"/>
    <n v="26"/>
    <n v="0"/>
    <n v="0"/>
    <n v="0"/>
    <n v="0"/>
    <n v="0"/>
    <s v="NA"/>
    <s v="NA"/>
    <s v="NA"/>
    <n v="0"/>
    <n v="8"/>
    <n v="2009"/>
    <s v="WD"/>
    <s v="Abnorml"/>
    <n v="66500"/>
    <m/>
  </r>
  <r>
    <x v="1443"/>
    <n v="30"/>
    <s v="RL"/>
    <n v="60"/>
    <n v="10800"/>
    <s v="Pave"/>
    <s v="Grvl"/>
    <s v="Reg"/>
    <s v="Lvl"/>
    <s v="AllPub"/>
    <s v="Inside"/>
    <s v="Gtl"/>
    <s v="OldTown"/>
    <s v="Norm"/>
    <s v="Norm"/>
    <s v="1Fam"/>
    <x v="1"/>
    <x v="5"/>
    <n v="6"/>
    <n v="1927"/>
    <n v="200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56"/>
    <n v="656"/>
    <s v="GasA"/>
    <s v="TA"/>
    <s v="Y"/>
    <s v="SBrkr"/>
    <n v="968"/>
    <n v="0.12910488132754416"/>
    <x v="1"/>
    <n v="0"/>
    <n v="0"/>
    <n v="968"/>
    <n v="0"/>
    <n v="0"/>
    <n v="2"/>
    <n v="0"/>
    <n v="4"/>
    <n v="1"/>
    <s v="TA"/>
    <n v="5"/>
    <s v="Typ"/>
    <n v="0"/>
    <s v="NA"/>
    <s v="Detchd"/>
    <n v="1928"/>
    <s v="Unf"/>
    <n v="1"/>
    <n v="216"/>
    <s v="Fa"/>
    <s v="Fa"/>
    <s v="Y"/>
    <n v="0"/>
    <n v="0"/>
    <n v="0"/>
    <n v="0"/>
    <n v="0"/>
    <n v="0"/>
    <s v="NA"/>
    <s v="NA"/>
    <s v="NA"/>
    <n v="0"/>
    <n v="8"/>
    <n v="2007"/>
    <s v="WD"/>
    <s v="Normal"/>
    <n v="64500"/>
    <m/>
  </r>
  <r>
    <x v="1444"/>
    <n v="20"/>
    <s v="RL"/>
    <n v="60"/>
    <n v="8281"/>
    <s v="Pave"/>
    <s v="NA"/>
    <s v="IR1"/>
    <s v="Lvl"/>
    <s v="AllPub"/>
    <s v="Inside"/>
    <s v="Gtl"/>
    <s v="Sawyer"/>
    <s v="Norm"/>
    <s v="Norm"/>
    <s v="1Fam"/>
    <x v="1"/>
    <x v="6"/>
    <n v="5"/>
    <n v="1965"/>
    <n v="1965"/>
    <s v="Gable"/>
    <s v="CompShg"/>
    <s v="MetalSd"/>
    <s v="MetalSd"/>
    <s v="None"/>
    <n v="0"/>
    <s v="TA"/>
    <s v="TA"/>
    <s v="CBlock"/>
    <s v="TA"/>
    <s v="TA"/>
    <s v="No"/>
    <s v="Rec"/>
    <n v="553"/>
    <s v="BLQ"/>
    <n v="311"/>
    <n v="0"/>
    <n v="864"/>
    <s v="GasA"/>
    <s v="Gd"/>
    <s v="Y"/>
    <s v="SBrkr"/>
    <n v="864"/>
    <n v="0.75520522837865234"/>
    <x v="1"/>
    <n v="0"/>
    <n v="0"/>
    <n v="864"/>
    <n v="0"/>
    <n v="0"/>
    <n v="1"/>
    <n v="0"/>
    <n v="3"/>
    <n v="1"/>
    <s v="TA"/>
    <n v="5"/>
    <s v="Typ"/>
    <n v="1"/>
    <s v="Po"/>
    <s v="Detchd"/>
    <n v="1965"/>
    <s v="Unf"/>
    <n v="1"/>
    <n v="360"/>
    <s v="TA"/>
    <s v="TA"/>
    <s v="Y"/>
    <n v="0"/>
    <n v="0"/>
    <n v="236"/>
    <n v="0"/>
    <n v="0"/>
    <n v="0"/>
    <s v="NA"/>
    <s v="GdWo"/>
    <s v="NA"/>
    <n v="0"/>
    <n v="12"/>
    <n v="2009"/>
    <s v="WD"/>
    <s v="Normal"/>
    <n v="62383"/>
    <m/>
  </r>
  <r>
    <x v="1445"/>
    <n v="30"/>
    <s v="RL"/>
    <s v="NA"/>
    <n v="10020"/>
    <s v="Pave"/>
    <s v="NA"/>
    <s v="IR1"/>
    <s v="Low"/>
    <s v="AllPub"/>
    <s v="Inside"/>
    <s v="Sev"/>
    <s v="Edwards"/>
    <s v="Norm"/>
    <s v="Norm"/>
    <s v="1Fam"/>
    <x v="1"/>
    <x v="8"/>
    <n v="1"/>
    <n v="1922"/>
    <n v="1950"/>
    <s v="Gable"/>
    <s v="CompShg"/>
    <s v="Wd Sdng"/>
    <s v="Wd Sdng"/>
    <s v="None"/>
    <n v="0"/>
    <s v="Fa"/>
    <s v="Fa"/>
    <s v="BrkTil"/>
    <s v="Fa"/>
    <s v="Po"/>
    <s v="Gd"/>
    <s v="BLQ"/>
    <n v="350"/>
    <s v="Unf"/>
    <n v="0"/>
    <n v="333"/>
    <n v="683"/>
    <s v="GasA"/>
    <s v="Gd"/>
    <s v="N"/>
    <s v="FuseA"/>
    <n v="904"/>
    <n v="0.70529193514978294"/>
    <x v="1"/>
    <n v="0"/>
    <n v="0"/>
    <n v="904"/>
    <n v="1"/>
    <n v="0"/>
    <n v="0"/>
    <n v="1"/>
    <n v="1"/>
    <n v="1"/>
    <s v="Fa"/>
    <n v="4"/>
    <s v="Maj1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3"/>
    <n v="2009"/>
    <s v="WD"/>
    <s v="Normal"/>
    <n v="61000"/>
    <m/>
  </r>
  <r>
    <x v="1446"/>
    <n v="20"/>
    <s v="RL"/>
    <n v="68"/>
    <n v="9571"/>
    <s v="Pave"/>
    <s v="NA"/>
    <s v="Reg"/>
    <s v="Lvl"/>
    <s v="AllPub"/>
    <s v="Inside"/>
    <s v="Gtl"/>
    <s v="Edwards"/>
    <s v="Norm"/>
    <s v="Norm"/>
    <s v="1Fam"/>
    <x v="1"/>
    <x v="6"/>
    <n v="3"/>
    <n v="1958"/>
    <n v="1958"/>
    <s v="Gable"/>
    <s v="CompShg"/>
    <s v="BrkComm"/>
    <s v="Brk Cmn"/>
    <s v="None"/>
    <n v="0"/>
    <s v="TA"/>
    <s v="Fa"/>
    <s v="CBlock"/>
    <s v="TA"/>
    <s v="Fa"/>
    <s v="No"/>
    <s v="Unf"/>
    <n v="0"/>
    <s v="Unf"/>
    <n v="0"/>
    <n v="1276"/>
    <n v="1276"/>
    <s v="GasA"/>
    <s v="TA"/>
    <s v="Y"/>
    <s v="FuseA"/>
    <n v="1276"/>
    <n v="0.23530196350665222"/>
    <x v="0"/>
    <n v="0"/>
    <n v="0"/>
    <n v="1276"/>
    <n v="0"/>
    <n v="0"/>
    <n v="1"/>
    <n v="0"/>
    <n v="3"/>
    <n v="1"/>
    <s v="TA"/>
    <n v="5"/>
    <s v="Mod"/>
    <n v="0"/>
    <s v="NA"/>
    <s v="Attchd"/>
    <n v="1958"/>
    <s v="Unf"/>
    <n v="1"/>
    <n v="350"/>
    <s v="TA"/>
    <s v="TA"/>
    <s v="Y"/>
    <n v="0"/>
    <n v="0"/>
    <n v="0"/>
    <n v="0"/>
    <n v="0"/>
    <n v="0"/>
    <s v="NA"/>
    <s v="NA"/>
    <s v="NA"/>
    <n v="0"/>
    <n v="6"/>
    <n v="2009"/>
    <s v="COD"/>
    <s v="Abnorml"/>
    <n v="60000"/>
    <m/>
  </r>
  <r>
    <x v="1447"/>
    <n v="30"/>
    <s v="RM"/>
    <n v="51"/>
    <n v="6120"/>
    <s v="Pave"/>
    <s v="NA"/>
    <s v="Reg"/>
    <s v="Lvl"/>
    <s v="AllPub"/>
    <s v="Inside"/>
    <s v="Gtl"/>
    <s v="BrkSide"/>
    <s v="Norm"/>
    <s v="Norm"/>
    <s v="1Fam"/>
    <x v="1"/>
    <x v="9"/>
    <n v="3"/>
    <n v="1936"/>
    <n v="1950"/>
    <s v="Gable"/>
    <s v="CompShg"/>
    <s v="AsbShng"/>
    <s v="AsbShng"/>
    <s v="None"/>
    <n v="0"/>
    <s v="Fa"/>
    <s v="Fa"/>
    <s v="BrkTil"/>
    <s v="TA"/>
    <s v="Fa"/>
    <s v="No"/>
    <s v="Unf"/>
    <n v="0"/>
    <s v="Unf"/>
    <n v="0"/>
    <n v="264"/>
    <n v="264"/>
    <s v="Grav"/>
    <s v="Fa"/>
    <s v="N"/>
    <s v="FuseA"/>
    <n v="800"/>
    <n v="0.5829720479357714"/>
    <x v="1"/>
    <n v="0"/>
    <n v="0"/>
    <n v="800"/>
    <n v="0"/>
    <n v="0"/>
    <n v="1"/>
    <n v="0"/>
    <n v="1"/>
    <n v="1"/>
    <s v="Fa"/>
    <n v="4"/>
    <s v="Maj1"/>
    <n v="1"/>
    <s v="Po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1"/>
    <n v="2009"/>
    <s v="ConLw"/>
    <s v="Normal"/>
    <n v="60000"/>
    <m/>
  </r>
  <r>
    <x v="1448"/>
    <n v="30"/>
    <s v="RL"/>
    <n v="60"/>
    <n v="8400"/>
    <s v="Pave"/>
    <s v="NA"/>
    <s v="Reg"/>
    <s v="Bnk"/>
    <s v="AllPub"/>
    <s v="Inside"/>
    <s v="Gtl"/>
    <s v="SWISU"/>
    <s v="Norm"/>
    <s v="Norm"/>
    <s v="1Fam"/>
    <x v="1"/>
    <x v="9"/>
    <n v="5"/>
    <n v="1920"/>
    <n v="1950"/>
    <s v="Gable"/>
    <s v="CompShg"/>
    <s v="Wd Sdng"/>
    <s v="Wd Sdng"/>
    <s v="None"/>
    <n v="0"/>
    <s v="TA"/>
    <s v="TA"/>
    <s v="CBlock"/>
    <s v="TA"/>
    <s v="Fa"/>
    <s v="No"/>
    <s v="Rec"/>
    <n v="290"/>
    <s v="Unf"/>
    <n v="0"/>
    <n v="0"/>
    <n v="290"/>
    <s v="GasA"/>
    <s v="TA"/>
    <s v="N"/>
    <s v="FuseF"/>
    <n v="438"/>
    <n v="0.64199807042562751"/>
    <x v="1"/>
    <n v="0"/>
    <n v="0"/>
    <n v="438"/>
    <n v="0"/>
    <n v="0"/>
    <n v="1"/>
    <n v="0"/>
    <n v="1"/>
    <n v="1"/>
    <s v="Fa"/>
    <n v="3"/>
    <s v="Typ"/>
    <n v="0"/>
    <s v="NA"/>
    <s v="Detchd"/>
    <n v="1930"/>
    <s v="Unf"/>
    <n v="1"/>
    <n v="246"/>
    <s v="TA"/>
    <s v="TA"/>
    <s v="N"/>
    <n v="0"/>
    <n v="0"/>
    <n v="0"/>
    <n v="0"/>
    <n v="0"/>
    <n v="0"/>
    <s v="NA"/>
    <s v="NA"/>
    <s v="NA"/>
    <n v="0"/>
    <n v="1"/>
    <n v="2009"/>
    <s v="WD"/>
    <s v="Normal"/>
    <n v="60000"/>
    <m/>
  </r>
  <r>
    <x v="1449"/>
    <n v="30"/>
    <s v="RL"/>
    <n v="45"/>
    <n v="8212"/>
    <s v="Pave"/>
    <s v="Grvl"/>
    <s v="Reg"/>
    <s v="Lvl"/>
    <s v="AllPub"/>
    <s v="Inside"/>
    <s v="Gtl"/>
    <s v="Edwards"/>
    <s v="Norm"/>
    <s v="Norm"/>
    <s v="1Fam"/>
    <x v="1"/>
    <x v="7"/>
    <n v="3"/>
    <n v="1914"/>
    <n v="1950"/>
    <s v="Gable"/>
    <s v="CompShg"/>
    <s v="Stucco"/>
    <s v="Stucco"/>
    <s v="None"/>
    <n v="0"/>
    <s v="TA"/>
    <s v="Fa"/>
    <s v="BrkTil"/>
    <s v="TA"/>
    <s v="Fa"/>
    <s v="No"/>
    <s v="Rec"/>
    <n v="203"/>
    <s v="Unf"/>
    <n v="0"/>
    <n v="661"/>
    <n v="864"/>
    <s v="GasA"/>
    <s v="TA"/>
    <s v="N"/>
    <s v="FuseF"/>
    <n v="864"/>
    <n v="0.13371847025673911"/>
    <x v="1"/>
    <n v="0"/>
    <n v="0"/>
    <n v="864"/>
    <n v="1"/>
    <n v="0"/>
    <n v="1"/>
    <n v="0"/>
    <n v="2"/>
    <n v="1"/>
    <s v="TA"/>
    <n v="5"/>
    <s v="Typ"/>
    <n v="0"/>
    <s v="NA"/>
    <s v="Detchd"/>
    <n v="1938"/>
    <s v="Unf"/>
    <n v="1"/>
    <n v="200"/>
    <s v="TA"/>
    <s v="Fa"/>
    <s v="Y"/>
    <n v="0"/>
    <n v="0"/>
    <n v="96"/>
    <n v="0"/>
    <n v="0"/>
    <n v="0"/>
    <s v="NA"/>
    <s v="NA"/>
    <s v="NA"/>
    <n v="0"/>
    <n v="6"/>
    <n v="2010"/>
    <s v="WD"/>
    <s v="Normal"/>
    <n v="58500"/>
    <m/>
  </r>
  <r>
    <x v="1450"/>
    <n v="20"/>
    <s v="C (all)"/>
    <n v="66"/>
    <n v="8712"/>
    <s v="Grvl"/>
    <s v="NA"/>
    <s v="Reg"/>
    <s v="Bnk"/>
    <s v="AllPub"/>
    <s v="Inside"/>
    <s v="Mod"/>
    <s v="IDOTRR"/>
    <s v="Norm"/>
    <s v="Norm"/>
    <s v="1Fam"/>
    <x v="1"/>
    <x v="6"/>
    <n v="5"/>
    <n v="1952"/>
    <n v="1952"/>
    <s v="Hip"/>
    <s v="CompShg"/>
    <s v="Wd Sdng"/>
    <s v="Wd Sdng"/>
    <s v="None"/>
    <n v="0"/>
    <s v="Fa"/>
    <s v="TA"/>
    <s v="CBlock"/>
    <s v="TA"/>
    <s v="TA"/>
    <s v="Av"/>
    <s v="Unf"/>
    <n v="0"/>
    <s v="Unf"/>
    <n v="0"/>
    <n v="540"/>
    <n v="540"/>
    <s v="GasA"/>
    <s v="TA"/>
    <s v="N"/>
    <s v="FuseA"/>
    <n v="1044"/>
    <n v="0.85447982780811527"/>
    <x v="1"/>
    <n v="0"/>
    <n v="0"/>
    <n v="1044"/>
    <n v="0"/>
    <n v="0"/>
    <n v="1"/>
    <n v="0"/>
    <n v="2"/>
    <n v="1"/>
    <s v="Fa"/>
    <n v="4"/>
    <s v="Typ"/>
    <n v="0"/>
    <s v="NA"/>
    <s v="Basment"/>
    <n v="1952"/>
    <s v="Unf"/>
    <n v="2"/>
    <n v="504"/>
    <s v="TA"/>
    <s v="TA"/>
    <s v="N"/>
    <n v="0"/>
    <n v="0"/>
    <n v="0"/>
    <n v="0"/>
    <n v="0"/>
    <n v="0"/>
    <s v="NA"/>
    <s v="NA"/>
    <s v="Shed"/>
    <n v="54"/>
    <n v="6"/>
    <n v="2010"/>
    <s v="WD"/>
    <s v="Alloca"/>
    <n v="55993"/>
    <m/>
  </r>
  <r>
    <x v="1451"/>
    <n v="190"/>
    <s v="RM"/>
    <n v="70"/>
    <n v="5600"/>
    <s v="Pave"/>
    <s v="NA"/>
    <s v="Reg"/>
    <s v="Lvl"/>
    <s v="AllPub"/>
    <s v="Inside"/>
    <s v="Gtl"/>
    <s v="IDOTRR"/>
    <s v="Norm"/>
    <s v="Norm"/>
    <s v="2fmCon"/>
    <x v="0"/>
    <x v="5"/>
    <n v="5"/>
    <n v="1930"/>
    <n v="1950"/>
    <s v="Hip"/>
    <s v="CompShg"/>
    <s v="VinylSd"/>
    <s v="Wd Shng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SBrkr"/>
    <n v="372"/>
    <n v="0.13491122186841997"/>
    <x v="1"/>
    <n v="720"/>
    <n v="0"/>
    <n v="1092"/>
    <n v="0"/>
    <n v="0"/>
    <n v="2"/>
    <n v="0"/>
    <n v="3"/>
    <n v="2"/>
    <s v="Fa"/>
    <n v="7"/>
    <s v="Mod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Othr"/>
    <n v="3500"/>
    <n v="7"/>
    <n v="2010"/>
    <s v="WD"/>
    <s v="Normal"/>
    <n v="55000"/>
    <m/>
  </r>
  <r>
    <x v="1452"/>
    <n v="30"/>
    <s v="RM"/>
    <n v="40"/>
    <n v="3636"/>
    <s v="Pave"/>
    <s v="NA"/>
    <s v="Reg"/>
    <s v="Lvl"/>
    <s v="AllPub"/>
    <s v="Inside"/>
    <s v="Gtl"/>
    <s v="IDOTRR"/>
    <s v="Norm"/>
    <s v="Norm"/>
    <s v="1Fam"/>
    <x v="1"/>
    <x v="5"/>
    <n v="4"/>
    <n v="1922"/>
    <n v="1950"/>
    <s v="Gable"/>
    <s v="CompShg"/>
    <s v="AsbShng"/>
    <s v="AsbShng"/>
    <s v="None"/>
    <n v="0"/>
    <s v="TA"/>
    <s v="TA"/>
    <s v="BrkTil"/>
    <s v="TA"/>
    <s v="Fa"/>
    <s v="No"/>
    <s v="Unf"/>
    <n v="0"/>
    <s v="Unf"/>
    <n v="0"/>
    <n v="796"/>
    <n v="796"/>
    <s v="GasA"/>
    <s v="Fa"/>
    <s v="N"/>
    <s v="SBrkr"/>
    <n v="796"/>
    <n v="0.6404222453453704"/>
    <x v="1"/>
    <n v="0"/>
    <n v="0"/>
    <n v="796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00"/>
    <n v="0"/>
    <n v="0"/>
    <n v="0"/>
    <s v="NA"/>
    <s v="MnPrv"/>
    <s v="NA"/>
    <n v="0"/>
    <n v="1"/>
    <n v="2008"/>
    <s v="WD"/>
    <s v="Normal"/>
    <n v="55000"/>
    <m/>
  </r>
  <r>
    <x v="1453"/>
    <n v="30"/>
    <s v="RM"/>
    <n v="153"/>
    <n v="4118"/>
    <s v="Pave"/>
    <s v="Grvl"/>
    <s v="IR1"/>
    <s v="Bnk"/>
    <s v="AllPub"/>
    <s v="Corner"/>
    <s v="Mod"/>
    <s v="OldTown"/>
    <s v="Feedr"/>
    <s v="Norm"/>
    <s v="1Fam"/>
    <x v="1"/>
    <x v="5"/>
    <n v="4"/>
    <n v="194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93"/>
    <n v="693"/>
    <s v="Grav"/>
    <s v="Fa"/>
    <s v="N"/>
    <s v="FuseA"/>
    <n v="693"/>
    <n v="0.98469795917360559"/>
    <x v="1"/>
    <n v="0"/>
    <n v="0"/>
    <n v="693"/>
    <n v="0"/>
    <n v="0"/>
    <n v="1"/>
    <n v="0"/>
    <n v="2"/>
    <n v="1"/>
    <s v="Fa"/>
    <n v="4"/>
    <s v="Typ"/>
    <n v="0"/>
    <s v="NA"/>
    <s v="NA"/>
    <s v="NA"/>
    <s v="NA"/>
    <n v="0"/>
    <n v="0"/>
    <s v="NA"/>
    <s v="NA"/>
    <s v="N"/>
    <n v="0"/>
    <n v="20"/>
    <n v="0"/>
    <n v="0"/>
    <n v="0"/>
    <n v="0"/>
    <s v="NA"/>
    <s v="NA"/>
    <s v="NA"/>
    <n v="0"/>
    <n v="3"/>
    <n v="2006"/>
    <s v="WD"/>
    <s v="Normal"/>
    <n v="52500"/>
    <m/>
  </r>
  <r>
    <x v="1454"/>
    <n v="30"/>
    <s v="RL"/>
    <n v="56"/>
    <n v="4130"/>
    <s v="Pave"/>
    <s v="NA"/>
    <s v="IR1"/>
    <s v="Lvl"/>
    <s v="AllPub"/>
    <s v="Inside"/>
    <s v="Gtl"/>
    <s v="BrkSide"/>
    <s v="Norm"/>
    <s v="Norm"/>
    <s v="1Fam"/>
    <x v="1"/>
    <x v="7"/>
    <n v="6"/>
    <n v="1935"/>
    <n v="2003"/>
    <s v="Gable"/>
    <s v="CompShg"/>
    <s v="VinylSd"/>
    <s v="VinylSd"/>
    <s v="None"/>
    <n v="0"/>
    <s v="Gd"/>
    <s v="TA"/>
    <s v="CBlock"/>
    <s v="TA"/>
    <s v="TA"/>
    <s v="No"/>
    <s v="Unf"/>
    <n v="0"/>
    <s v="Unf"/>
    <n v="0"/>
    <n v="270"/>
    <n v="270"/>
    <s v="GasA"/>
    <s v="Gd"/>
    <s v="Y"/>
    <s v="SBrkr"/>
    <n v="729"/>
    <n v="7.5875700978531802E-2"/>
    <x v="1"/>
    <n v="0"/>
    <n v="0"/>
    <n v="729"/>
    <n v="0"/>
    <n v="0"/>
    <n v="1"/>
    <n v="0"/>
    <n v="2"/>
    <n v="1"/>
    <s v="TA"/>
    <n v="5"/>
    <s v="Maj2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n v="2008"/>
    <s v="WD"/>
    <s v="Normal"/>
    <n v="52000"/>
    <m/>
  </r>
  <r>
    <x v="1455"/>
    <n v="70"/>
    <s v="C (all)"/>
    <n v="50"/>
    <n v="8500"/>
    <s v="Pave"/>
    <s v="Pave"/>
    <s v="Reg"/>
    <s v="Lvl"/>
    <s v="AllPub"/>
    <s v="Inside"/>
    <s v="Gtl"/>
    <s v="IDOTRR"/>
    <s v="Feedr"/>
    <s v="Norm"/>
    <s v="1Fam"/>
    <x v="0"/>
    <x v="5"/>
    <n v="4"/>
    <n v="1920"/>
    <n v="1950"/>
    <s v="Gambrel"/>
    <s v="CompShg"/>
    <s v="BrkFace"/>
    <s v="BrkFace"/>
    <s v="None"/>
    <n v="0"/>
    <s v="TA"/>
    <s v="Fa"/>
    <s v="BrkTil"/>
    <s v="TA"/>
    <s v="TA"/>
    <s v="No"/>
    <s v="Unf"/>
    <n v="0"/>
    <s v="Unf"/>
    <n v="0"/>
    <n v="649"/>
    <n v="649"/>
    <s v="GasA"/>
    <s v="TA"/>
    <s v="N"/>
    <s v="SBrkr"/>
    <n v="649"/>
    <n v="0.19506520268322924"/>
    <x v="1"/>
    <n v="668"/>
    <n v="0"/>
    <n v="1317"/>
    <n v="0"/>
    <n v="0"/>
    <n v="1"/>
    <n v="0"/>
    <n v="3"/>
    <n v="1"/>
    <s v="TA"/>
    <n v="6"/>
    <s v="Typ"/>
    <n v="0"/>
    <s v="NA"/>
    <s v="Detchd"/>
    <n v="1920"/>
    <s v="Unf"/>
    <n v="1"/>
    <n v="250"/>
    <s v="TA"/>
    <s v="Fa"/>
    <s v="N"/>
    <n v="0"/>
    <n v="54"/>
    <n v="172"/>
    <n v="0"/>
    <n v="0"/>
    <n v="0"/>
    <s v="NA"/>
    <s v="MnPrv"/>
    <s v="NA"/>
    <n v="0"/>
    <n v="7"/>
    <n v="2008"/>
    <s v="WD"/>
    <s v="Normal"/>
    <n v="40000"/>
    <m/>
  </r>
  <r>
    <x v="1456"/>
    <n v="20"/>
    <s v="RL"/>
    <n v="50"/>
    <n v="5000"/>
    <s v="Pave"/>
    <s v="NA"/>
    <s v="Reg"/>
    <s v="Low"/>
    <s v="AllPub"/>
    <s v="Inside"/>
    <s v="Mod"/>
    <s v="BrkSide"/>
    <s v="Norm"/>
    <s v="Norm"/>
    <s v="1Fam"/>
    <x v="1"/>
    <x v="8"/>
    <n v="3"/>
    <n v="1946"/>
    <n v="1950"/>
    <s v="Gable"/>
    <s v="CompShg"/>
    <s v="VinylSd"/>
    <s v="VinylSd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FuseF"/>
    <n v="334"/>
    <n v="0.10013242177529091"/>
    <x v="1"/>
    <n v="0"/>
    <n v="0"/>
    <n v="334"/>
    <n v="0"/>
    <n v="0"/>
    <n v="1"/>
    <n v="0"/>
    <n v="1"/>
    <n v="1"/>
    <s v="Fa"/>
    <n v="2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1"/>
    <n v="2007"/>
    <s v="WD"/>
    <s v="Normal"/>
    <n v="39300"/>
    <m/>
  </r>
  <r>
    <x v="1457"/>
    <n v="50"/>
    <s v="RM"/>
    <n v="50"/>
    <n v="5925"/>
    <s v="Pave"/>
    <s v="NA"/>
    <s v="Reg"/>
    <s v="Lvl"/>
    <s v="AllPub"/>
    <s v="Inside"/>
    <s v="Gtl"/>
    <s v="OldTown"/>
    <s v="Norm"/>
    <s v="Norm"/>
    <s v="1Fam"/>
    <x v="3"/>
    <x v="7"/>
    <n v="6"/>
    <n v="1910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600"/>
    <n v="600"/>
    <s v="Grav"/>
    <s v="Fa"/>
    <s v="N"/>
    <s v="SBrkr"/>
    <n v="600"/>
    <n v="0.79194164337897399"/>
    <x v="1"/>
    <n v="368"/>
    <n v="0"/>
    <n v="968"/>
    <n v="0"/>
    <n v="0"/>
    <n v="1"/>
    <n v="0"/>
    <n v="2"/>
    <n v="1"/>
    <s v="TA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5"/>
    <n v="2009"/>
    <s v="WD"/>
    <s v="Abnorml"/>
    <n v="37900"/>
    <m/>
  </r>
  <r>
    <x v="1458"/>
    <n v="20"/>
    <s v="C (all)"/>
    <n v="50"/>
    <n v="9000"/>
    <s v="Pave"/>
    <s v="NA"/>
    <s v="Reg"/>
    <s v="Lvl"/>
    <s v="AllPub"/>
    <s v="Inside"/>
    <s v="Gtl"/>
    <s v="IDOTRR"/>
    <s v="Norm"/>
    <s v="Norm"/>
    <s v="1Fam"/>
    <x v="1"/>
    <x v="9"/>
    <n v="3"/>
    <n v="1949"/>
    <n v="1950"/>
    <s v="Gable"/>
    <s v="CompShg"/>
    <s v="AsbShng"/>
    <s v="AsbShng"/>
    <s v="None"/>
    <n v="0"/>
    <s v="TA"/>
    <s v="TA"/>
    <s v="CBlock"/>
    <s v="TA"/>
    <s v="TA"/>
    <s v="Av"/>
    <s v="BLQ"/>
    <n v="50"/>
    <s v="Unf"/>
    <n v="0"/>
    <n v="430"/>
    <n v="480"/>
    <s v="GasA"/>
    <s v="TA"/>
    <s v="N"/>
    <s v="FuseA"/>
    <n v="480"/>
    <n v="0.63289475770947934"/>
    <x v="1"/>
    <n v="0"/>
    <n v="0"/>
    <n v="480"/>
    <n v="1"/>
    <n v="0"/>
    <n v="0"/>
    <n v="0"/>
    <n v="1"/>
    <n v="1"/>
    <s v="TA"/>
    <n v="4"/>
    <s v="Typ"/>
    <n v="0"/>
    <s v="NA"/>
    <s v="Detchd"/>
    <n v="1958"/>
    <s v="Unf"/>
    <n v="1"/>
    <n v="308"/>
    <s v="TA"/>
    <s v="TA"/>
    <s v="Y"/>
    <n v="0"/>
    <n v="0"/>
    <n v="0"/>
    <n v="0"/>
    <n v="0"/>
    <n v="0"/>
    <s v="NA"/>
    <s v="NA"/>
    <s v="NA"/>
    <n v="0"/>
    <n v="10"/>
    <n v="2006"/>
    <s v="WD"/>
    <s v="Abnorml"/>
    <n v="35311"/>
    <m/>
  </r>
  <r>
    <x v="1459"/>
    <n v="30"/>
    <s v="C (all)"/>
    <n v="60"/>
    <n v="7879"/>
    <s v="Pave"/>
    <s v="NA"/>
    <s v="Reg"/>
    <s v="Lvl"/>
    <s v="AllPub"/>
    <s v="Inside"/>
    <s v="Gtl"/>
    <s v="IDOTRR"/>
    <s v="Norm"/>
    <s v="Norm"/>
    <s v="1Fam"/>
    <x v="1"/>
    <x v="5"/>
    <n v="5"/>
    <n v="1920"/>
    <n v="1950"/>
    <s v="Gable"/>
    <s v="CompShg"/>
    <s v="Wd Sdng"/>
    <s v="Wd Sdng"/>
    <s v="None"/>
    <n v="0"/>
    <s v="TA"/>
    <s v="TA"/>
    <s v="CBlock"/>
    <s v="TA"/>
    <s v="TA"/>
    <s v="No"/>
    <s v="Rec"/>
    <n v="495"/>
    <s v="Unf"/>
    <n v="0"/>
    <n v="225"/>
    <n v="720"/>
    <s v="GasA"/>
    <s v="TA"/>
    <s v="N"/>
    <s v="FuseA"/>
    <n v="720"/>
    <n v="2.0902481747392176E-2"/>
    <x v="1"/>
    <n v="0"/>
    <n v="0"/>
    <n v="720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N"/>
    <n v="0"/>
    <n v="523"/>
    <n v="115"/>
    <n v="0"/>
    <n v="0"/>
    <n v="0"/>
    <s v="NA"/>
    <s v="GdWo"/>
    <s v="NA"/>
    <n v="0"/>
    <n v="11"/>
    <n v="2009"/>
    <s v="WD"/>
    <s v="Abnorml"/>
    <n v="34900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x v="0"/>
    <n v="755000"/>
  </r>
  <r>
    <x v="1"/>
    <x v="0"/>
    <n v="745000"/>
  </r>
  <r>
    <x v="2"/>
    <x v="0"/>
    <n v="625000"/>
  </r>
  <r>
    <x v="3"/>
    <x v="0"/>
    <n v="611657"/>
  </r>
  <r>
    <x v="4"/>
    <x v="0"/>
    <n v="582933"/>
  </r>
  <r>
    <x v="5"/>
    <x v="0"/>
    <n v="556581"/>
  </r>
  <r>
    <x v="6"/>
    <x v="0"/>
    <n v="555000"/>
  </r>
  <r>
    <x v="7"/>
    <x v="0"/>
    <n v="538000"/>
  </r>
  <r>
    <x v="8"/>
    <x v="0"/>
    <n v="501837"/>
  </r>
  <r>
    <x v="9"/>
    <x v="0"/>
    <n v="485000"/>
  </r>
  <r>
    <x v="10"/>
    <x v="0"/>
    <n v="475000"/>
  </r>
  <r>
    <x v="11"/>
    <x v="0"/>
    <n v="466500"/>
  </r>
  <r>
    <x v="12"/>
    <x v="0"/>
    <n v="465000"/>
  </r>
  <r>
    <x v="13"/>
    <x v="0"/>
    <n v="451950"/>
  </r>
  <r>
    <x v="14"/>
    <x v="0"/>
    <n v="446261"/>
  </r>
  <r>
    <x v="15"/>
    <x v="0"/>
    <n v="440000"/>
  </r>
  <r>
    <x v="16"/>
    <x v="0"/>
    <n v="438780"/>
  </r>
  <r>
    <x v="17"/>
    <x v="0"/>
    <n v="437154"/>
  </r>
  <r>
    <x v="18"/>
    <x v="0"/>
    <n v="430000"/>
  </r>
  <r>
    <x v="19"/>
    <x v="0"/>
    <n v="426000"/>
  </r>
  <r>
    <x v="20"/>
    <x v="0"/>
    <n v="424870"/>
  </r>
  <r>
    <x v="21"/>
    <x v="0"/>
    <n v="423000"/>
  </r>
  <r>
    <x v="22"/>
    <x v="0"/>
    <n v="415298"/>
  </r>
  <r>
    <x v="23"/>
    <x v="0"/>
    <n v="412500"/>
  </r>
  <r>
    <x v="24"/>
    <x v="0"/>
    <n v="410000"/>
  </r>
  <r>
    <x v="25"/>
    <x v="0"/>
    <n v="403000"/>
  </r>
  <r>
    <x v="26"/>
    <x v="0"/>
    <n v="402861"/>
  </r>
  <r>
    <x v="27"/>
    <x v="0"/>
    <n v="402000"/>
  </r>
  <r>
    <x v="28"/>
    <x v="0"/>
    <n v="395192"/>
  </r>
  <r>
    <x v="29"/>
    <x v="0"/>
    <n v="395000"/>
  </r>
  <r>
    <x v="30"/>
    <x v="0"/>
    <n v="394617"/>
  </r>
  <r>
    <x v="31"/>
    <x v="0"/>
    <n v="394432"/>
  </r>
  <r>
    <x v="32"/>
    <x v="0"/>
    <n v="392500"/>
  </r>
  <r>
    <x v="33"/>
    <x v="0"/>
    <n v="392000"/>
  </r>
  <r>
    <x v="34"/>
    <x v="0"/>
    <n v="386250"/>
  </r>
  <r>
    <x v="35"/>
    <x v="0"/>
    <n v="385000"/>
  </r>
  <r>
    <x v="36"/>
    <x v="0"/>
    <n v="385000"/>
  </r>
  <r>
    <x v="37"/>
    <x v="0"/>
    <n v="383970"/>
  </r>
  <r>
    <x v="38"/>
    <x v="0"/>
    <n v="381000"/>
  </r>
  <r>
    <x v="39"/>
    <x v="0"/>
    <n v="380000"/>
  </r>
  <r>
    <x v="40"/>
    <x v="0"/>
    <n v="378500"/>
  </r>
  <r>
    <x v="41"/>
    <x v="0"/>
    <n v="377500"/>
  </r>
  <r>
    <x v="42"/>
    <x v="0"/>
    <n v="377426"/>
  </r>
  <r>
    <x v="43"/>
    <x v="0"/>
    <n v="375000"/>
  </r>
  <r>
    <x v="44"/>
    <x v="0"/>
    <n v="374000"/>
  </r>
  <r>
    <x v="45"/>
    <x v="0"/>
    <n v="372500"/>
  </r>
  <r>
    <x v="46"/>
    <x v="0"/>
    <n v="372402"/>
  </r>
  <r>
    <x v="47"/>
    <x v="0"/>
    <n v="370878"/>
  </r>
  <r>
    <x v="48"/>
    <x v="0"/>
    <n v="369900"/>
  </r>
  <r>
    <x v="49"/>
    <x v="0"/>
    <n v="367294"/>
  </r>
  <r>
    <x v="50"/>
    <x v="0"/>
    <n v="361919"/>
  </r>
  <r>
    <x v="51"/>
    <x v="0"/>
    <n v="360000"/>
  </r>
  <r>
    <x v="52"/>
    <x v="0"/>
    <n v="359100"/>
  </r>
  <r>
    <x v="53"/>
    <x v="0"/>
    <n v="354000"/>
  </r>
  <r>
    <x v="54"/>
    <x v="0"/>
    <n v="350000"/>
  </r>
  <r>
    <x v="55"/>
    <x v="0"/>
    <n v="350000"/>
  </r>
  <r>
    <x v="56"/>
    <x v="0"/>
    <n v="348000"/>
  </r>
  <r>
    <x v="57"/>
    <x v="0"/>
    <n v="345000"/>
  </r>
  <r>
    <x v="58"/>
    <x v="0"/>
    <n v="345000"/>
  </r>
  <r>
    <x v="59"/>
    <x v="0"/>
    <n v="342643"/>
  </r>
  <r>
    <x v="60"/>
    <x v="0"/>
    <n v="341000"/>
  </r>
  <r>
    <x v="61"/>
    <x v="0"/>
    <n v="340000"/>
  </r>
  <r>
    <x v="62"/>
    <x v="0"/>
    <n v="340000"/>
  </r>
  <r>
    <x v="63"/>
    <x v="0"/>
    <n v="339750"/>
  </r>
  <r>
    <x v="64"/>
    <x v="0"/>
    <n v="337500"/>
  </r>
  <r>
    <x v="65"/>
    <x v="0"/>
    <n v="337000"/>
  </r>
  <r>
    <x v="66"/>
    <x v="0"/>
    <n v="336000"/>
  </r>
  <r>
    <x v="67"/>
    <x v="0"/>
    <n v="335000"/>
  </r>
  <r>
    <x v="68"/>
    <x v="0"/>
    <n v="335000"/>
  </r>
  <r>
    <x v="69"/>
    <x v="0"/>
    <n v="335000"/>
  </r>
  <r>
    <x v="70"/>
    <x v="0"/>
    <n v="333168"/>
  </r>
  <r>
    <x v="71"/>
    <x v="0"/>
    <n v="328900"/>
  </r>
  <r>
    <x v="72"/>
    <x v="0"/>
    <n v="328000"/>
  </r>
  <r>
    <x v="73"/>
    <x v="0"/>
    <n v="326000"/>
  </r>
  <r>
    <x v="74"/>
    <x v="0"/>
    <n v="325624"/>
  </r>
  <r>
    <x v="75"/>
    <x v="0"/>
    <n v="325300"/>
  </r>
  <r>
    <x v="76"/>
    <x v="0"/>
    <n v="325000"/>
  </r>
  <r>
    <x v="77"/>
    <x v="0"/>
    <n v="325000"/>
  </r>
  <r>
    <x v="78"/>
    <x v="0"/>
    <n v="325000"/>
  </r>
  <r>
    <x v="79"/>
    <x v="0"/>
    <n v="325000"/>
  </r>
  <r>
    <x v="80"/>
    <x v="0"/>
    <n v="324000"/>
  </r>
  <r>
    <x v="81"/>
    <x v="0"/>
    <n v="320000"/>
  </r>
  <r>
    <x v="82"/>
    <x v="0"/>
    <n v="320000"/>
  </r>
  <r>
    <x v="83"/>
    <x v="0"/>
    <n v="320000"/>
  </r>
  <r>
    <x v="84"/>
    <x v="0"/>
    <n v="320000"/>
  </r>
  <r>
    <x v="85"/>
    <x v="0"/>
    <n v="319900"/>
  </r>
  <r>
    <x v="86"/>
    <x v="0"/>
    <n v="319000"/>
  </r>
  <r>
    <x v="87"/>
    <x v="0"/>
    <n v="318061"/>
  </r>
  <r>
    <x v="88"/>
    <x v="0"/>
    <n v="318000"/>
  </r>
  <r>
    <x v="89"/>
    <x v="0"/>
    <n v="318000"/>
  </r>
  <r>
    <x v="90"/>
    <x v="0"/>
    <n v="317000"/>
  </r>
  <r>
    <x v="91"/>
    <x v="0"/>
    <n v="316600"/>
  </r>
  <r>
    <x v="92"/>
    <x v="0"/>
    <n v="315750"/>
  </r>
  <r>
    <x v="93"/>
    <x v="0"/>
    <n v="315500"/>
  </r>
  <r>
    <x v="94"/>
    <x v="0"/>
    <n v="315000"/>
  </r>
  <r>
    <x v="95"/>
    <x v="0"/>
    <n v="315000"/>
  </r>
  <r>
    <x v="96"/>
    <x v="0"/>
    <n v="315000"/>
  </r>
  <r>
    <x v="97"/>
    <x v="0"/>
    <n v="315000"/>
  </r>
  <r>
    <x v="98"/>
    <x v="0"/>
    <n v="314813"/>
  </r>
  <r>
    <x v="99"/>
    <x v="0"/>
    <n v="313000"/>
  </r>
  <r>
    <x v="100"/>
    <x v="0"/>
    <n v="312500"/>
  </r>
  <r>
    <x v="101"/>
    <x v="0"/>
    <n v="311872"/>
  </r>
  <r>
    <x v="102"/>
    <x v="0"/>
    <n v="311500"/>
  </r>
  <r>
    <x v="103"/>
    <x v="0"/>
    <n v="310000"/>
  </r>
  <r>
    <x v="104"/>
    <x v="0"/>
    <n v="310000"/>
  </r>
  <r>
    <x v="105"/>
    <x v="0"/>
    <n v="309000"/>
  </r>
  <r>
    <x v="106"/>
    <x v="0"/>
    <n v="307000"/>
  </r>
  <r>
    <x v="107"/>
    <x v="0"/>
    <n v="306000"/>
  </r>
  <r>
    <x v="108"/>
    <x v="0"/>
    <n v="305900"/>
  </r>
  <r>
    <x v="109"/>
    <x v="0"/>
    <n v="305000"/>
  </r>
  <r>
    <x v="110"/>
    <x v="0"/>
    <n v="303477"/>
  </r>
  <r>
    <x v="111"/>
    <x v="0"/>
    <n v="302000"/>
  </r>
  <r>
    <x v="112"/>
    <x v="0"/>
    <n v="302000"/>
  </r>
  <r>
    <x v="113"/>
    <x v="0"/>
    <n v="301500"/>
  </r>
  <r>
    <x v="114"/>
    <x v="0"/>
    <n v="301000"/>
  </r>
  <r>
    <x v="115"/>
    <x v="0"/>
    <n v="299800"/>
  </r>
  <r>
    <x v="116"/>
    <x v="0"/>
    <n v="297000"/>
  </r>
  <r>
    <x v="117"/>
    <x v="0"/>
    <n v="295493"/>
  </r>
  <r>
    <x v="118"/>
    <x v="0"/>
    <n v="295000"/>
  </r>
  <r>
    <x v="119"/>
    <x v="0"/>
    <n v="294000"/>
  </r>
  <r>
    <x v="120"/>
    <x v="0"/>
    <n v="293077"/>
  </r>
  <r>
    <x v="121"/>
    <x v="0"/>
    <n v="290000"/>
  </r>
  <r>
    <x v="122"/>
    <x v="0"/>
    <n v="290000"/>
  </r>
  <r>
    <x v="123"/>
    <x v="0"/>
    <n v="290000"/>
  </r>
  <r>
    <x v="124"/>
    <x v="0"/>
    <n v="290000"/>
  </r>
  <r>
    <x v="125"/>
    <x v="0"/>
    <n v="290000"/>
  </r>
  <r>
    <x v="126"/>
    <x v="0"/>
    <n v="289000"/>
  </r>
  <r>
    <x v="127"/>
    <x v="0"/>
    <n v="287090"/>
  </r>
  <r>
    <x v="128"/>
    <x v="0"/>
    <n v="287000"/>
  </r>
  <r>
    <x v="129"/>
    <x v="0"/>
    <n v="287000"/>
  </r>
  <r>
    <x v="130"/>
    <x v="0"/>
    <n v="286000"/>
  </r>
  <r>
    <x v="131"/>
    <x v="0"/>
    <n v="285000"/>
  </r>
  <r>
    <x v="132"/>
    <x v="0"/>
    <n v="285000"/>
  </r>
  <r>
    <x v="133"/>
    <x v="0"/>
    <n v="285000"/>
  </r>
  <r>
    <x v="134"/>
    <x v="0"/>
    <n v="284000"/>
  </r>
  <r>
    <x v="135"/>
    <x v="0"/>
    <n v="284000"/>
  </r>
  <r>
    <x v="136"/>
    <x v="0"/>
    <n v="283463"/>
  </r>
  <r>
    <x v="137"/>
    <x v="0"/>
    <n v="282922"/>
  </r>
  <r>
    <x v="138"/>
    <x v="0"/>
    <n v="281213"/>
  </r>
  <r>
    <x v="139"/>
    <x v="0"/>
    <n v="281000"/>
  </r>
  <r>
    <x v="140"/>
    <x v="0"/>
    <n v="280000"/>
  </r>
  <r>
    <x v="141"/>
    <x v="0"/>
    <n v="280000"/>
  </r>
  <r>
    <x v="142"/>
    <x v="0"/>
    <n v="280000"/>
  </r>
  <r>
    <x v="143"/>
    <x v="0"/>
    <n v="280000"/>
  </r>
  <r>
    <x v="144"/>
    <x v="0"/>
    <n v="279500"/>
  </r>
  <r>
    <x v="145"/>
    <x v="0"/>
    <n v="278000"/>
  </r>
  <r>
    <x v="146"/>
    <x v="0"/>
    <n v="278000"/>
  </r>
  <r>
    <x v="147"/>
    <x v="0"/>
    <n v="277500"/>
  </r>
  <r>
    <x v="148"/>
    <x v="0"/>
    <n v="277000"/>
  </r>
  <r>
    <x v="149"/>
    <x v="0"/>
    <n v="277000"/>
  </r>
  <r>
    <x v="150"/>
    <x v="0"/>
    <n v="276000"/>
  </r>
  <r>
    <x v="151"/>
    <x v="0"/>
    <n v="275500"/>
  </r>
  <r>
    <x v="152"/>
    <x v="0"/>
    <n v="275000"/>
  </r>
  <r>
    <x v="153"/>
    <x v="0"/>
    <n v="275000"/>
  </r>
  <r>
    <x v="154"/>
    <x v="0"/>
    <n v="275000"/>
  </r>
  <r>
    <x v="155"/>
    <x v="0"/>
    <n v="275000"/>
  </r>
  <r>
    <x v="156"/>
    <x v="0"/>
    <n v="275000"/>
  </r>
  <r>
    <x v="157"/>
    <x v="0"/>
    <n v="274970"/>
  </r>
  <r>
    <x v="158"/>
    <x v="0"/>
    <n v="274900"/>
  </r>
  <r>
    <x v="159"/>
    <x v="0"/>
    <n v="274725"/>
  </r>
  <r>
    <x v="160"/>
    <x v="0"/>
    <n v="274300"/>
  </r>
  <r>
    <x v="161"/>
    <x v="0"/>
    <n v="274000"/>
  </r>
  <r>
    <x v="162"/>
    <x v="0"/>
    <n v="272000"/>
  </r>
  <r>
    <x v="163"/>
    <x v="0"/>
    <n v="272000"/>
  </r>
  <r>
    <x v="164"/>
    <x v="0"/>
    <n v="271900"/>
  </r>
  <r>
    <x v="165"/>
    <x v="0"/>
    <n v="271000"/>
  </r>
  <r>
    <x v="166"/>
    <x v="0"/>
    <n v="271000"/>
  </r>
  <r>
    <x v="167"/>
    <x v="0"/>
    <n v="270000"/>
  </r>
  <r>
    <x v="168"/>
    <x v="0"/>
    <n v="270000"/>
  </r>
  <r>
    <x v="169"/>
    <x v="0"/>
    <n v="270000"/>
  </r>
  <r>
    <x v="170"/>
    <x v="0"/>
    <n v="269790"/>
  </r>
  <r>
    <x v="171"/>
    <x v="0"/>
    <n v="269500"/>
  </r>
  <r>
    <x v="172"/>
    <x v="0"/>
    <n v="268000"/>
  </r>
  <r>
    <x v="173"/>
    <x v="0"/>
    <n v="268000"/>
  </r>
  <r>
    <x v="174"/>
    <x v="0"/>
    <n v="267000"/>
  </r>
  <r>
    <x v="175"/>
    <x v="0"/>
    <n v="266500"/>
  </r>
  <r>
    <x v="176"/>
    <x v="0"/>
    <n v="266000"/>
  </r>
  <r>
    <x v="177"/>
    <x v="0"/>
    <n v="266000"/>
  </r>
  <r>
    <x v="178"/>
    <x v="0"/>
    <n v="265979"/>
  </r>
  <r>
    <x v="179"/>
    <x v="0"/>
    <n v="265900"/>
  </r>
  <r>
    <x v="180"/>
    <x v="0"/>
    <n v="265000"/>
  </r>
  <r>
    <x v="181"/>
    <x v="0"/>
    <n v="264561"/>
  </r>
  <r>
    <x v="182"/>
    <x v="0"/>
    <n v="264132"/>
  </r>
  <r>
    <x v="183"/>
    <x v="0"/>
    <n v="263435"/>
  </r>
  <r>
    <x v="184"/>
    <x v="0"/>
    <n v="263000"/>
  </r>
  <r>
    <x v="185"/>
    <x v="0"/>
    <n v="262500"/>
  </r>
  <r>
    <x v="186"/>
    <x v="0"/>
    <n v="262500"/>
  </r>
  <r>
    <x v="187"/>
    <x v="0"/>
    <n v="262280"/>
  </r>
  <r>
    <x v="188"/>
    <x v="0"/>
    <n v="262000"/>
  </r>
  <r>
    <x v="189"/>
    <x v="0"/>
    <n v="261500"/>
  </r>
  <r>
    <x v="190"/>
    <x v="0"/>
    <n v="260400"/>
  </r>
  <r>
    <x v="191"/>
    <x v="0"/>
    <n v="260000"/>
  </r>
  <r>
    <x v="192"/>
    <x v="0"/>
    <n v="260000"/>
  </r>
  <r>
    <x v="193"/>
    <x v="0"/>
    <n v="260000"/>
  </r>
  <r>
    <x v="194"/>
    <x v="0"/>
    <n v="260000"/>
  </r>
  <r>
    <x v="195"/>
    <x v="0"/>
    <n v="260000"/>
  </r>
  <r>
    <x v="196"/>
    <x v="0"/>
    <n v="260000"/>
  </r>
  <r>
    <x v="197"/>
    <x v="0"/>
    <n v="259500"/>
  </r>
  <r>
    <x v="198"/>
    <x v="0"/>
    <n v="259000"/>
  </r>
  <r>
    <x v="199"/>
    <x v="0"/>
    <n v="258000"/>
  </r>
  <r>
    <x v="200"/>
    <x v="0"/>
    <n v="257500"/>
  </r>
  <r>
    <x v="201"/>
    <x v="0"/>
    <n v="257000"/>
  </r>
  <r>
    <x v="202"/>
    <x v="0"/>
    <n v="256300"/>
  </r>
  <r>
    <x v="203"/>
    <x v="1"/>
    <n v="256000"/>
  </r>
  <r>
    <x v="204"/>
    <x v="0"/>
    <n v="256000"/>
  </r>
  <r>
    <x v="205"/>
    <x v="0"/>
    <n v="255900"/>
  </r>
  <r>
    <x v="206"/>
    <x v="0"/>
    <n v="255500"/>
  </r>
  <r>
    <x v="207"/>
    <x v="0"/>
    <n v="255000"/>
  </r>
  <r>
    <x v="208"/>
    <x v="0"/>
    <n v="255000"/>
  </r>
  <r>
    <x v="209"/>
    <x v="0"/>
    <n v="254900"/>
  </r>
  <r>
    <x v="210"/>
    <x v="0"/>
    <n v="254000"/>
  </r>
  <r>
    <x v="211"/>
    <x v="0"/>
    <n v="253293"/>
  </r>
  <r>
    <x v="212"/>
    <x v="0"/>
    <n v="253000"/>
  </r>
  <r>
    <x v="213"/>
    <x v="0"/>
    <n v="252678"/>
  </r>
  <r>
    <x v="214"/>
    <x v="0"/>
    <n v="252000"/>
  </r>
  <r>
    <x v="215"/>
    <x v="0"/>
    <n v="251000"/>
  </r>
  <r>
    <x v="216"/>
    <x v="0"/>
    <n v="250580"/>
  </r>
  <r>
    <x v="217"/>
    <x v="0"/>
    <n v="250000"/>
  </r>
  <r>
    <x v="218"/>
    <x v="0"/>
    <n v="250000"/>
  </r>
  <r>
    <x v="219"/>
    <x v="0"/>
    <n v="250000"/>
  </r>
  <r>
    <x v="220"/>
    <x v="0"/>
    <n v="250000"/>
  </r>
  <r>
    <x v="221"/>
    <x v="0"/>
    <n v="250000"/>
  </r>
  <r>
    <x v="222"/>
    <x v="0"/>
    <n v="250000"/>
  </r>
  <r>
    <x v="223"/>
    <x v="0"/>
    <n v="250000"/>
  </r>
  <r>
    <x v="224"/>
    <x v="0"/>
    <n v="250000"/>
  </r>
  <r>
    <x v="225"/>
    <x v="0"/>
    <n v="249700"/>
  </r>
  <r>
    <x v="226"/>
    <x v="0"/>
    <n v="248900"/>
  </r>
  <r>
    <x v="227"/>
    <x v="0"/>
    <n v="248328"/>
  </r>
  <r>
    <x v="228"/>
    <x v="0"/>
    <n v="248000"/>
  </r>
  <r>
    <x v="229"/>
    <x v="0"/>
    <n v="248000"/>
  </r>
  <r>
    <x v="230"/>
    <x v="0"/>
    <n v="246578"/>
  </r>
  <r>
    <x v="231"/>
    <x v="0"/>
    <n v="245500"/>
  </r>
  <r>
    <x v="232"/>
    <x v="0"/>
    <n v="245350"/>
  </r>
  <r>
    <x v="233"/>
    <x v="0"/>
    <n v="245000"/>
  </r>
  <r>
    <x v="234"/>
    <x v="0"/>
    <n v="244600"/>
  </r>
  <r>
    <x v="235"/>
    <x v="0"/>
    <n v="244400"/>
  </r>
  <r>
    <x v="236"/>
    <x v="0"/>
    <n v="244000"/>
  </r>
  <r>
    <x v="237"/>
    <x v="0"/>
    <n v="244000"/>
  </r>
  <r>
    <x v="238"/>
    <x v="0"/>
    <n v="244000"/>
  </r>
  <r>
    <x v="239"/>
    <x v="0"/>
    <n v="243000"/>
  </r>
  <r>
    <x v="240"/>
    <x v="0"/>
    <n v="242000"/>
  </r>
  <r>
    <x v="241"/>
    <x v="0"/>
    <n v="242000"/>
  </r>
  <r>
    <x v="242"/>
    <x v="0"/>
    <n v="241500"/>
  </r>
  <r>
    <x v="243"/>
    <x v="0"/>
    <n v="241500"/>
  </r>
  <r>
    <x v="244"/>
    <x v="0"/>
    <n v="241000"/>
  </r>
  <r>
    <x v="245"/>
    <x v="0"/>
    <n v="240000"/>
  </r>
  <r>
    <x v="246"/>
    <x v="0"/>
    <n v="240000"/>
  </r>
  <r>
    <x v="247"/>
    <x v="0"/>
    <n v="240000"/>
  </r>
  <r>
    <x v="248"/>
    <x v="0"/>
    <n v="240000"/>
  </r>
  <r>
    <x v="249"/>
    <x v="0"/>
    <n v="240000"/>
  </r>
  <r>
    <x v="250"/>
    <x v="0"/>
    <n v="240000"/>
  </r>
  <r>
    <x v="251"/>
    <x v="0"/>
    <n v="239900"/>
  </r>
  <r>
    <x v="252"/>
    <x v="0"/>
    <n v="239799"/>
  </r>
  <r>
    <x v="253"/>
    <x v="0"/>
    <n v="239686"/>
  </r>
  <r>
    <x v="254"/>
    <x v="0"/>
    <n v="239500"/>
  </r>
  <r>
    <x v="255"/>
    <x v="0"/>
    <n v="239000"/>
  </r>
  <r>
    <x v="256"/>
    <x v="0"/>
    <n v="239000"/>
  </r>
  <r>
    <x v="257"/>
    <x v="0"/>
    <n v="239000"/>
  </r>
  <r>
    <x v="258"/>
    <x v="0"/>
    <n v="239000"/>
  </r>
  <r>
    <x v="259"/>
    <x v="0"/>
    <n v="239000"/>
  </r>
  <r>
    <x v="260"/>
    <x v="0"/>
    <n v="239000"/>
  </r>
  <r>
    <x v="261"/>
    <x v="0"/>
    <n v="238000"/>
  </r>
  <r>
    <x v="262"/>
    <x v="0"/>
    <n v="237500"/>
  </r>
  <r>
    <x v="263"/>
    <x v="0"/>
    <n v="237000"/>
  </r>
  <r>
    <x v="264"/>
    <x v="0"/>
    <n v="237000"/>
  </r>
  <r>
    <x v="265"/>
    <x v="0"/>
    <n v="236500"/>
  </r>
  <r>
    <x v="266"/>
    <x v="0"/>
    <n v="236500"/>
  </r>
  <r>
    <x v="267"/>
    <x v="0"/>
    <n v="236000"/>
  </r>
  <r>
    <x v="268"/>
    <x v="0"/>
    <n v="236000"/>
  </r>
  <r>
    <x v="269"/>
    <x v="0"/>
    <n v="235128"/>
  </r>
  <r>
    <x v="270"/>
    <x v="0"/>
    <n v="235000"/>
  </r>
  <r>
    <x v="271"/>
    <x v="0"/>
    <n v="235000"/>
  </r>
  <r>
    <x v="272"/>
    <x v="0"/>
    <n v="235000"/>
  </r>
  <r>
    <x v="273"/>
    <x v="0"/>
    <n v="235000"/>
  </r>
  <r>
    <x v="274"/>
    <x v="0"/>
    <n v="235000"/>
  </r>
  <r>
    <x v="275"/>
    <x v="0"/>
    <n v="235000"/>
  </r>
  <r>
    <x v="276"/>
    <x v="0"/>
    <n v="235000"/>
  </r>
  <r>
    <x v="277"/>
    <x v="0"/>
    <n v="234000"/>
  </r>
  <r>
    <x v="278"/>
    <x v="0"/>
    <n v="234000"/>
  </r>
  <r>
    <x v="279"/>
    <x v="0"/>
    <n v="233230"/>
  </r>
  <r>
    <x v="280"/>
    <x v="0"/>
    <n v="233170"/>
  </r>
  <r>
    <x v="281"/>
    <x v="0"/>
    <n v="233000"/>
  </r>
  <r>
    <x v="282"/>
    <x v="0"/>
    <n v="232600"/>
  </r>
  <r>
    <x v="283"/>
    <x v="0"/>
    <n v="232000"/>
  </r>
  <r>
    <x v="284"/>
    <x v="0"/>
    <n v="232000"/>
  </r>
  <r>
    <x v="285"/>
    <x v="0"/>
    <n v="232000"/>
  </r>
  <r>
    <x v="286"/>
    <x v="0"/>
    <n v="231500"/>
  </r>
  <r>
    <x v="287"/>
    <x v="0"/>
    <n v="231500"/>
  </r>
  <r>
    <x v="288"/>
    <x v="0"/>
    <n v="230500"/>
  </r>
  <r>
    <x v="289"/>
    <x v="0"/>
    <n v="230000"/>
  </r>
  <r>
    <x v="290"/>
    <x v="0"/>
    <n v="230000"/>
  </r>
  <r>
    <x v="291"/>
    <x v="0"/>
    <n v="230000"/>
  </r>
  <r>
    <x v="292"/>
    <x v="0"/>
    <n v="230000"/>
  </r>
  <r>
    <x v="293"/>
    <x v="0"/>
    <n v="230000"/>
  </r>
  <r>
    <x v="294"/>
    <x v="0"/>
    <n v="230000"/>
  </r>
  <r>
    <x v="295"/>
    <x v="0"/>
    <n v="230000"/>
  </r>
  <r>
    <x v="296"/>
    <x v="0"/>
    <n v="230000"/>
  </r>
  <r>
    <x v="297"/>
    <x v="0"/>
    <n v="229456"/>
  </r>
  <r>
    <x v="298"/>
    <x v="0"/>
    <n v="229000"/>
  </r>
  <r>
    <x v="299"/>
    <x v="1"/>
    <n v="228950"/>
  </r>
  <r>
    <x v="300"/>
    <x v="0"/>
    <n v="228500"/>
  </r>
  <r>
    <x v="301"/>
    <x v="0"/>
    <n v="228500"/>
  </r>
  <r>
    <x v="302"/>
    <x v="0"/>
    <n v="228000"/>
  </r>
  <r>
    <x v="303"/>
    <x v="0"/>
    <n v="228000"/>
  </r>
  <r>
    <x v="304"/>
    <x v="0"/>
    <n v="227875"/>
  </r>
  <r>
    <x v="305"/>
    <x v="0"/>
    <n v="227680"/>
  </r>
  <r>
    <x v="306"/>
    <x v="0"/>
    <n v="227000"/>
  </r>
  <r>
    <x v="307"/>
    <x v="0"/>
    <n v="227000"/>
  </r>
  <r>
    <x v="308"/>
    <x v="0"/>
    <n v="227000"/>
  </r>
  <r>
    <x v="309"/>
    <x v="0"/>
    <n v="226700"/>
  </r>
  <r>
    <x v="310"/>
    <x v="0"/>
    <n v="226000"/>
  </r>
  <r>
    <x v="311"/>
    <x v="0"/>
    <n v="226000"/>
  </r>
  <r>
    <x v="312"/>
    <x v="0"/>
    <n v="226000"/>
  </r>
  <r>
    <x v="313"/>
    <x v="0"/>
    <n v="225000"/>
  </r>
  <r>
    <x v="314"/>
    <x v="0"/>
    <n v="225000"/>
  </r>
  <r>
    <x v="315"/>
    <x v="1"/>
    <n v="225000"/>
  </r>
  <r>
    <x v="316"/>
    <x v="0"/>
    <n v="225000"/>
  </r>
  <r>
    <x v="317"/>
    <x v="0"/>
    <n v="225000"/>
  </r>
  <r>
    <x v="318"/>
    <x v="0"/>
    <n v="225000"/>
  </r>
  <r>
    <x v="319"/>
    <x v="0"/>
    <n v="224900"/>
  </r>
  <r>
    <x v="320"/>
    <x v="0"/>
    <n v="224900"/>
  </r>
  <r>
    <x v="321"/>
    <x v="0"/>
    <n v="224500"/>
  </r>
  <r>
    <x v="322"/>
    <x v="0"/>
    <n v="224000"/>
  </r>
  <r>
    <x v="323"/>
    <x v="0"/>
    <n v="224000"/>
  </r>
  <r>
    <x v="324"/>
    <x v="0"/>
    <n v="223500"/>
  </r>
  <r>
    <x v="325"/>
    <x v="1"/>
    <n v="223500"/>
  </r>
  <r>
    <x v="326"/>
    <x v="0"/>
    <n v="223000"/>
  </r>
  <r>
    <x v="327"/>
    <x v="0"/>
    <n v="222500"/>
  </r>
  <r>
    <x v="328"/>
    <x v="0"/>
    <n v="222500"/>
  </r>
  <r>
    <x v="329"/>
    <x v="0"/>
    <n v="222000"/>
  </r>
  <r>
    <x v="330"/>
    <x v="0"/>
    <n v="222000"/>
  </r>
  <r>
    <x v="331"/>
    <x v="0"/>
    <n v="222000"/>
  </r>
  <r>
    <x v="332"/>
    <x v="0"/>
    <n v="221500"/>
  </r>
  <r>
    <x v="333"/>
    <x v="0"/>
    <n v="221000"/>
  </r>
  <r>
    <x v="334"/>
    <x v="0"/>
    <n v="221000"/>
  </r>
  <r>
    <x v="335"/>
    <x v="0"/>
    <n v="220000"/>
  </r>
  <r>
    <x v="336"/>
    <x v="0"/>
    <n v="220000"/>
  </r>
  <r>
    <x v="337"/>
    <x v="0"/>
    <n v="220000"/>
  </r>
  <r>
    <x v="338"/>
    <x v="0"/>
    <n v="220000"/>
  </r>
  <r>
    <x v="339"/>
    <x v="0"/>
    <n v="220000"/>
  </r>
  <r>
    <x v="340"/>
    <x v="0"/>
    <n v="219500"/>
  </r>
  <r>
    <x v="341"/>
    <x v="0"/>
    <n v="219500"/>
  </r>
  <r>
    <x v="342"/>
    <x v="0"/>
    <n v="219500"/>
  </r>
  <r>
    <x v="343"/>
    <x v="0"/>
    <n v="219210"/>
  </r>
  <r>
    <x v="344"/>
    <x v="1"/>
    <n v="218000"/>
  </r>
  <r>
    <x v="345"/>
    <x v="1"/>
    <n v="217500"/>
  </r>
  <r>
    <x v="346"/>
    <x v="0"/>
    <n v="217000"/>
  </r>
  <r>
    <x v="347"/>
    <x v="0"/>
    <n v="217000"/>
  </r>
  <r>
    <x v="348"/>
    <x v="0"/>
    <n v="216837"/>
  </r>
  <r>
    <x v="349"/>
    <x v="0"/>
    <n v="216500"/>
  </r>
  <r>
    <x v="350"/>
    <x v="0"/>
    <n v="216000"/>
  </r>
  <r>
    <x v="351"/>
    <x v="0"/>
    <n v="215200"/>
  </r>
  <r>
    <x v="352"/>
    <x v="0"/>
    <n v="215000"/>
  </r>
  <r>
    <x v="353"/>
    <x v="0"/>
    <n v="215000"/>
  </r>
  <r>
    <x v="354"/>
    <x v="0"/>
    <n v="215000"/>
  </r>
  <r>
    <x v="355"/>
    <x v="0"/>
    <n v="215000"/>
  </r>
  <r>
    <x v="356"/>
    <x v="0"/>
    <n v="215000"/>
  </r>
  <r>
    <x v="357"/>
    <x v="0"/>
    <n v="215000"/>
  </r>
  <r>
    <x v="358"/>
    <x v="0"/>
    <n v="215000"/>
  </r>
  <r>
    <x v="359"/>
    <x v="0"/>
    <n v="215000"/>
  </r>
  <r>
    <x v="360"/>
    <x v="0"/>
    <n v="214900"/>
  </r>
  <r>
    <x v="361"/>
    <x v="0"/>
    <n v="214500"/>
  </r>
  <r>
    <x v="362"/>
    <x v="0"/>
    <n v="214000"/>
  </r>
  <r>
    <x v="363"/>
    <x v="0"/>
    <n v="214000"/>
  </r>
  <r>
    <x v="364"/>
    <x v="0"/>
    <n v="214000"/>
  </r>
  <r>
    <x v="365"/>
    <x v="0"/>
    <n v="214000"/>
  </r>
  <r>
    <x v="366"/>
    <x v="0"/>
    <n v="214000"/>
  </r>
  <r>
    <x v="367"/>
    <x v="0"/>
    <n v="213500"/>
  </r>
  <r>
    <x v="368"/>
    <x v="0"/>
    <n v="213500"/>
  </r>
  <r>
    <x v="369"/>
    <x v="0"/>
    <n v="213490"/>
  </r>
  <r>
    <x v="370"/>
    <x v="0"/>
    <n v="213250"/>
  </r>
  <r>
    <x v="371"/>
    <x v="0"/>
    <n v="213000"/>
  </r>
  <r>
    <x v="372"/>
    <x v="0"/>
    <n v="213000"/>
  </r>
  <r>
    <x v="373"/>
    <x v="0"/>
    <n v="213000"/>
  </r>
  <r>
    <x v="374"/>
    <x v="0"/>
    <n v="212900"/>
  </r>
  <r>
    <x v="375"/>
    <x v="0"/>
    <n v="212000"/>
  </r>
  <r>
    <x v="376"/>
    <x v="0"/>
    <n v="212000"/>
  </r>
  <r>
    <x v="377"/>
    <x v="0"/>
    <n v="212000"/>
  </r>
  <r>
    <x v="378"/>
    <x v="0"/>
    <n v="211000"/>
  </r>
  <r>
    <x v="379"/>
    <x v="0"/>
    <n v="211000"/>
  </r>
  <r>
    <x v="380"/>
    <x v="0"/>
    <n v="210000"/>
  </r>
  <r>
    <x v="381"/>
    <x v="0"/>
    <n v="210000"/>
  </r>
  <r>
    <x v="382"/>
    <x v="0"/>
    <n v="210000"/>
  </r>
  <r>
    <x v="383"/>
    <x v="0"/>
    <n v="210000"/>
  </r>
  <r>
    <x v="384"/>
    <x v="0"/>
    <n v="210000"/>
  </r>
  <r>
    <x v="385"/>
    <x v="0"/>
    <n v="209500"/>
  </r>
  <r>
    <x v="386"/>
    <x v="0"/>
    <n v="208900"/>
  </r>
  <r>
    <x v="387"/>
    <x v="0"/>
    <n v="208900"/>
  </r>
  <r>
    <x v="388"/>
    <x v="0"/>
    <n v="208500"/>
  </r>
  <r>
    <x v="389"/>
    <x v="0"/>
    <n v="208300"/>
  </r>
  <r>
    <x v="390"/>
    <x v="1"/>
    <n v="207500"/>
  </r>
  <r>
    <x v="391"/>
    <x v="0"/>
    <n v="207500"/>
  </r>
  <r>
    <x v="392"/>
    <x v="0"/>
    <n v="207500"/>
  </r>
  <r>
    <x v="393"/>
    <x v="0"/>
    <n v="207500"/>
  </r>
  <r>
    <x v="394"/>
    <x v="0"/>
    <n v="207500"/>
  </r>
  <r>
    <x v="395"/>
    <x v="0"/>
    <n v="207000"/>
  </r>
  <r>
    <x v="396"/>
    <x v="0"/>
    <n v="207000"/>
  </r>
  <r>
    <x v="397"/>
    <x v="0"/>
    <n v="206900"/>
  </r>
  <r>
    <x v="398"/>
    <x v="0"/>
    <n v="206300"/>
  </r>
  <r>
    <x v="399"/>
    <x v="0"/>
    <n v="206000"/>
  </r>
  <r>
    <x v="400"/>
    <x v="0"/>
    <n v="205950"/>
  </r>
  <r>
    <x v="401"/>
    <x v="0"/>
    <n v="205000"/>
  </r>
  <r>
    <x v="402"/>
    <x v="0"/>
    <n v="205000"/>
  </r>
  <r>
    <x v="403"/>
    <x v="0"/>
    <n v="205000"/>
  </r>
  <r>
    <x v="404"/>
    <x v="0"/>
    <n v="205000"/>
  </r>
  <r>
    <x v="405"/>
    <x v="0"/>
    <n v="205000"/>
  </r>
  <r>
    <x v="406"/>
    <x v="0"/>
    <n v="205000"/>
  </r>
  <r>
    <x v="407"/>
    <x v="0"/>
    <n v="204900"/>
  </r>
  <r>
    <x v="408"/>
    <x v="0"/>
    <n v="204750"/>
  </r>
  <r>
    <x v="409"/>
    <x v="0"/>
    <n v="204000"/>
  </r>
  <r>
    <x v="410"/>
    <x v="0"/>
    <n v="204000"/>
  </r>
  <r>
    <x v="411"/>
    <x v="0"/>
    <n v="203000"/>
  </r>
  <r>
    <x v="412"/>
    <x v="0"/>
    <n v="203000"/>
  </r>
  <r>
    <x v="413"/>
    <x v="0"/>
    <n v="202900"/>
  </r>
  <r>
    <x v="414"/>
    <x v="0"/>
    <n v="202665"/>
  </r>
  <r>
    <x v="415"/>
    <x v="0"/>
    <n v="202500"/>
  </r>
  <r>
    <x v="416"/>
    <x v="0"/>
    <n v="202500"/>
  </r>
  <r>
    <x v="417"/>
    <x v="0"/>
    <n v="202500"/>
  </r>
  <r>
    <x v="418"/>
    <x v="0"/>
    <n v="201800"/>
  </r>
  <r>
    <x v="419"/>
    <x v="0"/>
    <n v="201000"/>
  </r>
  <r>
    <x v="420"/>
    <x v="0"/>
    <n v="201000"/>
  </r>
  <r>
    <x v="421"/>
    <x v="0"/>
    <n v="201000"/>
  </r>
  <r>
    <x v="422"/>
    <x v="0"/>
    <n v="200624"/>
  </r>
  <r>
    <x v="423"/>
    <x v="0"/>
    <n v="200500"/>
  </r>
  <r>
    <x v="424"/>
    <x v="1"/>
    <n v="200500"/>
  </r>
  <r>
    <x v="425"/>
    <x v="0"/>
    <n v="200141"/>
  </r>
  <r>
    <x v="426"/>
    <x v="0"/>
    <n v="200100"/>
  </r>
  <r>
    <x v="427"/>
    <x v="0"/>
    <n v="200000"/>
  </r>
  <r>
    <x v="428"/>
    <x v="0"/>
    <n v="200000"/>
  </r>
  <r>
    <x v="429"/>
    <x v="0"/>
    <n v="200000"/>
  </r>
  <r>
    <x v="430"/>
    <x v="0"/>
    <n v="200000"/>
  </r>
  <r>
    <x v="431"/>
    <x v="0"/>
    <n v="200000"/>
  </r>
  <r>
    <x v="432"/>
    <x v="0"/>
    <n v="200000"/>
  </r>
  <r>
    <x v="433"/>
    <x v="0"/>
    <n v="200000"/>
  </r>
  <r>
    <x v="434"/>
    <x v="1"/>
    <n v="200000"/>
  </r>
  <r>
    <x v="435"/>
    <x v="0"/>
    <n v="199900"/>
  </r>
  <r>
    <x v="436"/>
    <x v="0"/>
    <n v="199900"/>
  </r>
  <r>
    <x v="437"/>
    <x v="0"/>
    <n v="198900"/>
  </r>
  <r>
    <x v="438"/>
    <x v="0"/>
    <n v="198500"/>
  </r>
  <r>
    <x v="439"/>
    <x v="0"/>
    <n v="197900"/>
  </r>
  <r>
    <x v="440"/>
    <x v="0"/>
    <n v="197900"/>
  </r>
  <r>
    <x v="441"/>
    <x v="0"/>
    <n v="197900"/>
  </r>
  <r>
    <x v="442"/>
    <x v="0"/>
    <n v="197500"/>
  </r>
  <r>
    <x v="443"/>
    <x v="1"/>
    <n v="197500"/>
  </r>
  <r>
    <x v="444"/>
    <x v="0"/>
    <n v="197000"/>
  </r>
  <r>
    <x v="445"/>
    <x v="0"/>
    <n v="197000"/>
  </r>
  <r>
    <x v="446"/>
    <x v="0"/>
    <n v="197000"/>
  </r>
  <r>
    <x v="447"/>
    <x v="0"/>
    <n v="197000"/>
  </r>
  <r>
    <x v="448"/>
    <x v="0"/>
    <n v="196500"/>
  </r>
  <r>
    <x v="449"/>
    <x v="0"/>
    <n v="196500"/>
  </r>
  <r>
    <x v="450"/>
    <x v="0"/>
    <n v="196000"/>
  </r>
  <r>
    <x v="451"/>
    <x v="0"/>
    <n v="196000"/>
  </r>
  <r>
    <x v="452"/>
    <x v="0"/>
    <n v="196000"/>
  </r>
  <r>
    <x v="453"/>
    <x v="0"/>
    <n v="195400"/>
  </r>
  <r>
    <x v="454"/>
    <x v="0"/>
    <n v="195000"/>
  </r>
  <r>
    <x v="455"/>
    <x v="0"/>
    <n v="195000"/>
  </r>
  <r>
    <x v="456"/>
    <x v="0"/>
    <n v="195000"/>
  </r>
  <r>
    <x v="457"/>
    <x v="0"/>
    <n v="194700"/>
  </r>
  <r>
    <x v="458"/>
    <x v="0"/>
    <n v="194500"/>
  </r>
  <r>
    <x v="459"/>
    <x v="0"/>
    <n v="194500"/>
  </r>
  <r>
    <x v="460"/>
    <x v="0"/>
    <n v="194500"/>
  </r>
  <r>
    <x v="461"/>
    <x v="0"/>
    <n v="194201"/>
  </r>
  <r>
    <x v="462"/>
    <x v="0"/>
    <n v="194000"/>
  </r>
  <r>
    <x v="463"/>
    <x v="0"/>
    <n v="194000"/>
  </r>
  <r>
    <x v="464"/>
    <x v="1"/>
    <n v="194000"/>
  </r>
  <r>
    <x v="465"/>
    <x v="0"/>
    <n v="193879"/>
  </r>
  <r>
    <x v="466"/>
    <x v="0"/>
    <n v="193500"/>
  </r>
  <r>
    <x v="467"/>
    <x v="0"/>
    <n v="193500"/>
  </r>
  <r>
    <x v="468"/>
    <x v="0"/>
    <n v="193000"/>
  </r>
  <r>
    <x v="469"/>
    <x v="0"/>
    <n v="193000"/>
  </r>
  <r>
    <x v="470"/>
    <x v="0"/>
    <n v="193000"/>
  </r>
  <r>
    <x v="471"/>
    <x v="0"/>
    <n v="192500"/>
  </r>
  <r>
    <x v="472"/>
    <x v="0"/>
    <n v="192500"/>
  </r>
  <r>
    <x v="473"/>
    <x v="1"/>
    <n v="192140"/>
  </r>
  <r>
    <x v="474"/>
    <x v="0"/>
    <n v="192000"/>
  </r>
  <r>
    <x v="475"/>
    <x v="0"/>
    <n v="192000"/>
  </r>
  <r>
    <x v="476"/>
    <x v="0"/>
    <n v="192000"/>
  </r>
  <r>
    <x v="477"/>
    <x v="0"/>
    <n v="192000"/>
  </r>
  <r>
    <x v="478"/>
    <x v="0"/>
    <n v="192000"/>
  </r>
  <r>
    <x v="479"/>
    <x v="0"/>
    <n v="191000"/>
  </r>
  <r>
    <x v="480"/>
    <x v="0"/>
    <n v="191000"/>
  </r>
  <r>
    <x v="481"/>
    <x v="0"/>
    <n v="191000"/>
  </r>
  <r>
    <x v="482"/>
    <x v="0"/>
    <n v="191000"/>
  </r>
  <r>
    <x v="483"/>
    <x v="0"/>
    <n v="190000"/>
  </r>
  <r>
    <x v="484"/>
    <x v="0"/>
    <n v="190000"/>
  </r>
  <r>
    <x v="485"/>
    <x v="1"/>
    <n v="190000"/>
  </r>
  <r>
    <x v="486"/>
    <x v="0"/>
    <n v="190000"/>
  </r>
  <r>
    <x v="487"/>
    <x v="0"/>
    <n v="190000"/>
  </r>
  <r>
    <x v="488"/>
    <x v="0"/>
    <n v="190000"/>
  </r>
  <r>
    <x v="489"/>
    <x v="0"/>
    <n v="190000"/>
  </r>
  <r>
    <x v="490"/>
    <x v="0"/>
    <n v="190000"/>
  </r>
  <r>
    <x v="491"/>
    <x v="0"/>
    <n v="190000"/>
  </r>
  <r>
    <x v="492"/>
    <x v="1"/>
    <n v="190000"/>
  </r>
  <r>
    <x v="493"/>
    <x v="0"/>
    <n v="190000"/>
  </r>
  <r>
    <x v="494"/>
    <x v="1"/>
    <n v="190000"/>
  </r>
  <r>
    <x v="495"/>
    <x v="0"/>
    <n v="190000"/>
  </r>
  <r>
    <x v="496"/>
    <x v="0"/>
    <n v="189950"/>
  </r>
  <r>
    <x v="497"/>
    <x v="0"/>
    <n v="189000"/>
  </r>
  <r>
    <x v="498"/>
    <x v="0"/>
    <n v="189000"/>
  </r>
  <r>
    <x v="499"/>
    <x v="0"/>
    <n v="189000"/>
  </r>
  <r>
    <x v="500"/>
    <x v="0"/>
    <n v="189000"/>
  </r>
  <r>
    <x v="501"/>
    <x v="0"/>
    <n v="189000"/>
  </r>
  <r>
    <x v="502"/>
    <x v="1"/>
    <n v="189000"/>
  </r>
  <r>
    <x v="503"/>
    <x v="0"/>
    <n v="188700"/>
  </r>
  <r>
    <x v="504"/>
    <x v="0"/>
    <n v="188500"/>
  </r>
  <r>
    <x v="505"/>
    <x v="1"/>
    <n v="188000"/>
  </r>
  <r>
    <x v="506"/>
    <x v="0"/>
    <n v="188000"/>
  </r>
  <r>
    <x v="507"/>
    <x v="0"/>
    <n v="188000"/>
  </r>
  <r>
    <x v="508"/>
    <x v="0"/>
    <n v="187750"/>
  </r>
  <r>
    <x v="509"/>
    <x v="0"/>
    <n v="187500"/>
  </r>
  <r>
    <x v="510"/>
    <x v="0"/>
    <n v="187500"/>
  </r>
  <r>
    <x v="511"/>
    <x v="0"/>
    <n v="187500"/>
  </r>
  <r>
    <x v="512"/>
    <x v="0"/>
    <n v="187500"/>
  </r>
  <r>
    <x v="513"/>
    <x v="0"/>
    <n v="187500"/>
  </r>
  <r>
    <x v="514"/>
    <x v="0"/>
    <n v="187500"/>
  </r>
  <r>
    <x v="515"/>
    <x v="0"/>
    <n v="187100"/>
  </r>
  <r>
    <x v="516"/>
    <x v="0"/>
    <n v="187000"/>
  </r>
  <r>
    <x v="517"/>
    <x v="0"/>
    <n v="187000"/>
  </r>
  <r>
    <x v="518"/>
    <x v="0"/>
    <n v="187000"/>
  </r>
  <r>
    <x v="519"/>
    <x v="1"/>
    <n v="186700"/>
  </r>
  <r>
    <x v="520"/>
    <x v="0"/>
    <n v="186500"/>
  </r>
  <r>
    <x v="521"/>
    <x v="0"/>
    <n v="186500"/>
  </r>
  <r>
    <x v="522"/>
    <x v="0"/>
    <n v="186000"/>
  </r>
  <r>
    <x v="523"/>
    <x v="0"/>
    <n v="185900"/>
  </r>
  <r>
    <x v="524"/>
    <x v="0"/>
    <n v="185850"/>
  </r>
  <r>
    <x v="525"/>
    <x v="0"/>
    <n v="185750"/>
  </r>
  <r>
    <x v="526"/>
    <x v="0"/>
    <n v="185500"/>
  </r>
  <r>
    <x v="527"/>
    <x v="0"/>
    <n v="185000"/>
  </r>
  <r>
    <x v="528"/>
    <x v="0"/>
    <n v="185000"/>
  </r>
  <r>
    <x v="529"/>
    <x v="0"/>
    <n v="185000"/>
  </r>
  <r>
    <x v="530"/>
    <x v="0"/>
    <n v="185000"/>
  </r>
  <r>
    <x v="531"/>
    <x v="0"/>
    <n v="185000"/>
  </r>
  <r>
    <x v="532"/>
    <x v="1"/>
    <n v="185000"/>
  </r>
  <r>
    <x v="533"/>
    <x v="0"/>
    <n v="185000"/>
  </r>
  <r>
    <x v="534"/>
    <x v="0"/>
    <n v="185000"/>
  </r>
  <r>
    <x v="535"/>
    <x v="0"/>
    <n v="185000"/>
  </r>
  <r>
    <x v="536"/>
    <x v="0"/>
    <n v="185000"/>
  </r>
  <r>
    <x v="537"/>
    <x v="0"/>
    <n v="184900"/>
  </r>
  <r>
    <x v="538"/>
    <x v="0"/>
    <n v="184750"/>
  </r>
  <r>
    <x v="539"/>
    <x v="0"/>
    <n v="184100"/>
  </r>
  <r>
    <x v="540"/>
    <x v="0"/>
    <n v="184000"/>
  </r>
  <r>
    <x v="541"/>
    <x v="0"/>
    <n v="184000"/>
  </r>
  <r>
    <x v="542"/>
    <x v="0"/>
    <n v="184000"/>
  </r>
  <r>
    <x v="543"/>
    <x v="0"/>
    <n v="184000"/>
  </r>
  <r>
    <x v="544"/>
    <x v="0"/>
    <n v="183900"/>
  </r>
  <r>
    <x v="545"/>
    <x v="0"/>
    <n v="183500"/>
  </r>
  <r>
    <x v="546"/>
    <x v="0"/>
    <n v="183200"/>
  </r>
  <r>
    <x v="547"/>
    <x v="0"/>
    <n v="183000"/>
  </r>
  <r>
    <x v="548"/>
    <x v="0"/>
    <n v="182900"/>
  </r>
  <r>
    <x v="549"/>
    <x v="0"/>
    <n v="182000"/>
  </r>
  <r>
    <x v="550"/>
    <x v="0"/>
    <n v="181900"/>
  </r>
  <r>
    <x v="551"/>
    <x v="0"/>
    <n v="181500"/>
  </r>
  <r>
    <x v="552"/>
    <x v="0"/>
    <n v="181134"/>
  </r>
  <r>
    <x v="553"/>
    <x v="0"/>
    <n v="181000"/>
  </r>
  <r>
    <x v="554"/>
    <x v="0"/>
    <n v="181000"/>
  </r>
  <r>
    <x v="555"/>
    <x v="0"/>
    <n v="181000"/>
  </r>
  <r>
    <x v="556"/>
    <x v="0"/>
    <n v="181000"/>
  </r>
  <r>
    <x v="557"/>
    <x v="0"/>
    <n v="181000"/>
  </r>
  <r>
    <x v="558"/>
    <x v="0"/>
    <n v="181000"/>
  </r>
  <r>
    <x v="559"/>
    <x v="0"/>
    <n v="181000"/>
  </r>
  <r>
    <x v="560"/>
    <x v="0"/>
    <n v="180500"/>
  </r>
  <r>
    <x v="561"/>
    <x v="0"/>
    <n v="180500"/>
  </r>
  <r>
    <x v="562"/>
    <x v="0"/>
    <n v="180500"/>
  </r>
  <r>
    <x v="563"/>
    <x v="1"/>
    <n v="180500"/>
  </r>
  <r>
    <x v="564"/>
    <x v="0"/>
    <n v="180000"/>
  </r>
  <r>
    <x v="565"/>
    <x v="0"/>
    <n v="180000"/>
  </r>
  <r>
    <x v="566"/>
    <x v="0"/>
    <n v="180000"/>
  </r>
  <r>
    <x v="567"/>
    <x v="1"/>
    <n v="180000"/>
  </r>
  <r>
    <x v="568"/>
    <x v="0"/>
    <n v="180000"/>
  </r>
  <r>
    <x v="569"/>
    <x v="0"/>
    <n v="180000"/>
  </r>
  <r>
    <x v="570"/>
    <x v="0"/>
    <n v="180000"/>
  </r>
  <r>
    <x v="571"/>
    <x v="0"/>
    <n v="180000"/>
  </r>
  <r>
    <x v="572"/>
    <x v="0"/>
    <n v="180000"/>
  </r>
  <r>
    <x v="573"/>
    <x v="0"/>
    <n v="180000"/>
  </r>
  <r>
    <x v="574"/>
    <x v="0"/>
    <n v="179900"/>
  </r>
  <r>
    <x v="575"/>
    <x v="0"/>
    <n v="179900"/>
  </r>
  <r>
    <x v="576"/>
    <x v="0"/>
    <n v="179900"/>
  </r>
  <r>
    <x v="577"/>
    <x v="1"/>
    <n v="179900"/>
  </r>
  <r>
    <x v="578"/>
    <x v="0"/>
    <n v="179900"/>
  </r>
  <r>
    <x v="579"/>
    <x v="0"/>
    <n v="179665"/>
  </r>
  <r>
    <x v="580"/>
    <x v="0"/>
    <n v="179600"/>
  </r>
  <r>
    <x v="581"/>
    <x v="0"/>
    <n v="179540"/>
  </r>
  <r>
    <x v="582"/>
    <x v="1"/>
    <n v="179500"/>
  </r>
  <r>
    <x v="583"/>
    <x v="0"/>
    <n v="179400"/>
  </r>
  <r>
    <x v="584"/>
    <x v="0"/>
    <n v="179200"/>
  </r>
  <r>
    <x v="585"/>
    <x v="0"/>
    <n v="179200"/>
  </r>
  <r>
    <x v="586"/>
    <x v="0"/>
    <n v="179000"/>
  </r>
  <r>
    <x v="587"/>
    <x v="1"/>
    <n v="179000"/>
  </r>
  <r>
    <x v="588"/>
    <x v="0"/>
    <n v="179000"/>
  </r>
  <r>
    <x v="589"/>
    <x v="0"/>
    <n v="178900"/>
  </r>
  <r>
    <x v="590"/>
    <x v="0"/>
    <n v="178740"/>
  </r>
  <r>
    <x v="591"/>
    <x v="0"/>
    <n v="178400"/>
  </r>
  <r>
    <x v="592"/>
    <x v="0"/>
    <n v="178000"/>
  </r>
  <r>
    <x v="593"/>
    <x v="0"/>
    <n v="178000"/>
  </r>
  <r>
    <x v="594"/>
    <x v="0"/>
    <n v="178000"/>
  </r>
  <r>
    <x v="595"/>
    <x v="0"/>
    <n v="178000"/>
  </r>
  <r>
    <x v="596"/>
    <x v="0"/>
    <n v="178000"/>
  </r>
  <r>
    <x v="597"/>
    <x v="0"/>
    <n v="178000"/>
  </r>
  <r>
    <x v="598"/>
    <x v="0"/>
    <n v="178000"/>
  </r>
  <r>
    <x v="599"/>
    <x v="0"/>
    <n v="177500"/>
  </r>
  <r>
    <x v="600"/>
    <x v="0"/>
    <n v="177500"/>
  </r>
  <r>
    <x v="601"/>
    <x v="0"/>
    <n v="177500"/>
  </r>
  <r>
    <x v="602"/>
    <x v="0"/>
    <n v="177000"/>
  </r>
  <r>
    <x v="603"/>
    <x v="0"/>
    <n v="177000"/>
  </r>
  <r>
    <x v="604"/>
    <x v="0"/>
    <n v="177000"/>
  </r>
  <r>
    <x v="605"/>
    <x v="0"/>
    <n v="177000"/>
  </r>
  <r>
    <x v="606"/>
    <x v="0"/>
    <n v="177000"/>
  </r>
  <r>
    <x v="607"/>
    <x v="0"/>
    <n v="176500"/>
  </r>
  <r>
    <x v="608"/>
    <x v="0"/>
    <n v="176500"/>
  </r>
  <r>
    <x v="609"/>
    <x v="0"/>
    <n v="176485"/>
  </r>
  <r>
    <x v="610"/>
    <x v="0"/>
    <n v="176432"/>
  </r>
  <r>
    <x v="611"/>
    <x v="0"/>
    <n v="176000"/>
  </r>
  <r>
    <x v="612"/>
    <x v="0"/>
    <n v="176000"/>
  </r>
  <r>
    <x v="613"/>
    <x v="0"/>
    <n v="176000"/>
  </r>
  <r>
    <x v="614"/>
    <x v="0"/>
    <n v="176000"/>
  </r>
  <r>
    <x v="615"/>
    <x v="0"/>
    <n v="176000"/>
  </r>
  <r>
    <x v="616"/>
    <x v="0"/>
    <n v="176000"/>
  </r>
  <r>
    <x v="617"/>
    <x v="1"/>
    <n v="176000"/>
  </r>
  <r>
    <x v="618"/>
    <x v="0"/>
    <n v="176000"/>
  </r>
  <r>
    <x v="619"/>
    <x v="0"/>
    <n v="175900"/>
  </r>
  <r>
    <x v="620"/>
    <x v="0"/>
    <n v="175900"/>
  </r>
  <r>
    <x v="621"/>
    <x v="0"/>
    <n v="175500"/>
  </r>
  <r>
    <x v="622"/>
    <x v="0"/>
    <n v="175500"/>
  </r>
  <r>
    <x v="623"/>
    <x v="0"/>
    <n v="175500"/>
  </r>
  <r>
    <x v="624"/>
    <x v="0"/>
    <n v="175000"/>
  </r>
  <r>
    <x v="625"/>
    <x v="0"/>
    <n v="175000"/>
  </r>
  <r>
    <x v="626"/>
    <x v="1"/>
    <n v="175000"/>
  </r>
  <r>
    <x v="627"/>
    <x v="0"/>
    <n v="175000"/>
  </r>
  <r>
    <x v="628"/>
    <x v="0"/>
    <n v="175000"/>
  </r>
  <r>
    <x v="629"/>
    <x v="1"/>
    <n v="175000"/>
  </r>
  <r>
    <x v="630"/>
    <x v="1"/>
    <n v="175000"/>
  </r>
  <r>
    <x v="631"/>
    <x v="1"/>
    <n v="175000"/>
  </r>
  <r>
    <x v="632"/>
    <x v="0"/>
    <n v="175000"/>
  </r>
  <r>
    <x v="633"/>
    <x v="0"/>
    <n v="174900"/>
  </r>
  <r>
    <x v="634"/>
    <x v="0"/>
    <n v="174500"/>
  </r>
  <r>
    <x v="635"/>
    <x v="0"/>
    <n v="174000"/>
  </r>
  <r>
    <x v="636"/>
    <x v="0"/>
    <n v="174000"/>
  </r>
  <r>
    <x v="637"/>
    <x v="0"/>
    <n v="174000"/>
  </r>
  <r>
    <x v="638"/>
    <x v="0"/>
    <n v="174000"/>
  </r>
  <r>
    <x v="639"/>
    <x v="0"/>
    <n v="174000"/>
  </r>
  <r>
    <x v="640"/>
    <x v="0"/>
    <n v="174000"/>
  </r>
  <r>
    <x v="641"/>
    <x v="0"/>
    <n v="174000"/>
  </r>
  <r>
    <x v="642"/>
    <x v="0"/>
    <n v="173900"/>
  </r>
  <r>
    <x v="643"/>
    <x v="0"/>
    <n v="173733"/>
  </r>
  <r>
    <x v="644"/>
    <x v="0"/>
    <n v="173500"/>
  </r>
  <r>
    <x v="645"/>
    <x v="0"/>
    <n v="173000"/>
  </r>
  <r>
    <x v="646"/>
    <x v="0"/>
    <n v="173000"/>
  </r>
  <r>
    <x v="647"/>
    <x v="0"/>
    <n v="173000"/>
  </r>
  <r>
    <x v="648"/>
    <x v="0"/>
    <n v="173000"/>
  </r>
  <r>
    <x v="649"/>
    <x v="0"/>
    <n v="173000"/>
  </r>
  <r>
    <x v="650"/>
    <x v="0"/>
    <n v="173000"/>
  </r>
  <r>
    <x v="651"/>
    <x v="0"/>
    <n v="173000"/>
  </r>
  <r>
    <x v="652"/>
    <x v="0"/>
    <n v="172785"/>
  </r>
  <r>
    <x v="653"/>
    <x v="0"/>
    <n v="172500"/>
  </r>
  <r>
    <x v="654"/>
    <x v="1"/>
    <n v="172500"/>
  </r>
  <r>
    <x v="655"/>
    <x v="0"/>
    <n v="172500"/>
  </r>
  <r>
    <x v="656"/>
    <x v="0"/>
    <n v="172500"/>
  </r>
  <r>
    <x v="657"/>
    <x v="0"/>
    <n v="172500"/>
  </r>
  <r>
    <x v="658"/>
    <x v="0"/>
    <n v="172400"/>
  </r>
  <r>
    <x v="659"/>
    <x v="1"/>
    <n v="172000"/>
  </r>
  <r>
    <x v="660"/>
    <x v="0"/>
    <n v="171900"/>
  </r>
  <r>
    <x v="661"/>
    <x v="0"/>
    <n v="171750"/>
  </r>
  <r>
    <x v="662"/>
    <x v="0"/>
    <n v="171500"/>
  </r>
  <r>
    <x v="663"/>
    <x v="0"/>
    <n v="171000"/>
  </r>
  <r>
    <x v="664"/>
    <x v="0"/>
    <n v="171000"/>
  </r>
  <r>
    <x v="665"/>
    <x v="1"/>
    <n v="171000"/>
  </r>
  <r>
    <x v="666"/>
    <x v="0"/>
    <n v="171000"/>
  </r>
  <r>
    <x v="667"/>
    <x v="0"/>
    <n v="171000"/>
  </r>
  <r>
    <x v="668"/>
    <x v="1"/>
    <n v="170000"/>
  </r>
  <r>
    <x v="669"/>
    <x v="1"/>
    <n v="170000"/>
  </r>
  <r>
    <x v="670"/>
    <x v="0"/>
    <n v="170000"/>
  </r>
  <r>
    <x v="671"/>
    <x v="1"/>
    <n v="170000"/>
  </r>
  <r>
    <x v="672"/>
    <x v="1"/>
    <n v="170000"/>
  </r>
  <r>
    <x v="673"/>
    <x v="0"/>
    <n v="170000"/>
  </r>
  <r>
    <x v="674"/>
    <x v="0"/>
    <n v="170000"/>
  </r>
  <r>
    <x v="675"/>
    <x v="0"/>
    <n v="170000"/>
  </r>
  <r>
    <x v="676"/>
    <x v="0"/>
    <n v="169990"/>
  </r>
  <r>
    <x v="677"/>
    <x v="0"/>
    <n v="169900"/>
  </r>
  <r>
    <x v="678"/>
    <x v="0"/>
    <n v="169500"/>
  </r>
  <r>
    <x v="679"/>
    <x v="1"/>
    <n v="169500"/>
  </r>
  <r>
    <x v="680"/>
    <x v="1"/>
    <n v="169000"/>
  </r>
  <r>
    <x v="681"/>
    <x v="0"/>
    <n v="169000"/>
  </r>
  <r>
    <x v="682"/>
    <x v="0"/>
    <n v="169000"/>
  </r>
  <r>
    <x v="683"/>
    <x v="0"/>
    <n v="168500"/>
  </r>
  <r>
    <x v="684"/>
    <x v="0"/>
    <n v="168500"/>
  </r>
  <r>
    <x v="685"/>
    <x v="0"/>
    <n v="168500"/>
  </r>
  <r>
    <x v="686"/>
    <x v="0"/>
    <n v="168000"/>
  </r>
  <r>
    <x v="687"/>
    <x v="1"/>
    <n v="168000"/>
  </r>
  <r>
    <x v="688"/>
    <x v="0"/>
    <n v="168000"/>
  </r>
  <r>
    <x v="689"/>
    <x v="1"/>
    <n v="168000"/>
  </r>
  <r>
    <x v="690"/>
    <x v="0"/>
    <n v="167900"/>
  </r>
  <r>
    <x v="691"/>
    <x v="0"/>
    <n v="167900"/>
  </r>
  <r>
    <x v="692"/>
    <x v="0"/>
    <n v="167500"/>
  </r>
  <r>
    <x v="693"/>
    <x v="1"/>
    <n v="167500"/>
  </r>
  <r>
    <x v="694"/>
    <x v="1"/>
    <n v="167500"/>
  </r>
  <r>
    <x v="695"/>
    <x v="0"/>
    <n v="167240"/>
  </r>
  <r>
    <x v="696"/>
    <x v="0"/>
    <n v="167000"/>
  </r>
  <r>
    <x v="697"/>
    <x v="0"/>
    <n v="167000"/>
  </r>
  <r>
    <x v="698"/>
    <x v="1"/>
    <n v="167000"/>
  </r>
  <r>
    <x v="699"/>
    <x v="0"/>
    <n v="167000"/>
  </r>
  <r>
    <x v="700"/>
    <x v="1"/>
    <n v="166000"/>
  </r>
  <r>
    <x v="701"/>
    <x v="0"/>
    <n v="166000"/>
  </r>
  <r>
    <x v="702"/>
    <x v="0"/>
    <n v="165600"/>
  </r>
  <r>
    <x v="703"/>
    <x v="1"/>
    <n v="165500"/>
  </r>
  <r>
    <x v="704"/>
    <x v="1"/>
    <n v="165500"/>
  </r>
  <r>
    <x v="705"/>
    <x v="0"/>
    <n v="165500"/>
  </r>
  <r>
    <x v="706"/>
    <x v="0"/>
    <n v="165400"/>
  </r>
  <r>
    <x v="707"/>
    <x v="0"/>
    <n v="165150"/>
  </r>
  <r>
    <x v="708"/>
    <x v="0"/>
    <n v="165000"/>
  </r>
  <r>
    <x v="709"/>
    <x v="0"/>
    <n v="165000"/>
  </r>
  <r>
    <x v="710"/>
    <x v="0"/>
    <n v="165000"/>
  </r>
  <r>
    <x v="711"/>
    <x v="1"/>
    <n v="165000"/>
  </r>
  <r>
    <x v="712"/>
    <x v="0"/>
    <n v="165000"/>
  </r>
  <r>
    <x v="713"/>
    <x v="0"/>
    <n v="165000"/>
  </r>
  <r>
    <x v="714"/>
    <x v="0"/>
    <n v="165000"/>
  </r>
  <r>
    <x v="715"/>
    <x v="0"/>
    <n v="165000"/>
  </r>
  <r>
    <x v="716"/>
    <x v="0"/>
    <n v="164990"/>
  </r>
  <r>
    <x v="717"/>
    <x v="1"/>
    <n v="164900"/>
  </r>
  <r>
    <x v="718"/>
    <x v="0"/>
    <n v="164700"/>
  </r>
  <r>
    <x v="719"/>
    <x v="0"/>
    <n v="164500"/>
  </r>
  <r>
    <x v="720"/>
    <x v="1"/>
    <n v="164500"/>
  </r>
  <r>
    <x v="721"/>
    <x v="0"/>
    <n v="164000"/>
  </r>
  <r>
    <x v="722"/>
    <x v="0"/>
    <n v="164000"/>
  </r>
  <r>
    <x v="723"/>
    <x v="0"/>
    <n v="164000"/>
  </r>
  <r>
    <x v="724"/>
    <x v="0"/>
    <n v="163990"/>
  </r>
  <r>
    <x v="725"/>
    <x v="0"/>
    <n v="163900"/>
  </r>
  <r>
    <x v="726"/>
    <x v="1"/>
    <n v="163500"/>
  </r>
  <r>
    <x v="727"/>
    <x v="0"/>
    <n v="163500"/>
  </r>
  <r>
    <x v="728"/>
    <x v="0"/>
    <n v="163000"/>
  </r>
  <r>
    <x v="729"/>
    <x v="0"/>
    <n v="163000"/>
  </r>
  <r>
    <x v="730"/>
    <x v="0"/>
    <n v="163000"/>
  </r>
  <r>
    <x v="731"/>
    <x v="0"/>
    <n v="163000"/>
  </r>
  <r>
    <x v="732"/>
    <x v="1"/>
    <n v="162900"/>
  </r>
  <r>
    <x v="733"/>
    <x v="0"/>
    <n v="162900"/>
  </r>
  <r>
    <x v="734"/>
    <x v="0"/>
    <n v="162500"/>
  </r>
  <r>
    <x v="735"/>
    <x v="1"/>
    <n v="162000"/>
  </r>
  <r>
    <x v="736"/>
    <x v="0"/>
    <n v="162000"/>
  </r>
  <r>
    <x v="737"/>
    <x v="0"/>
    <n v="162000"/>
  </r>
  <r>
    <x v="738"/>
    <x v="0"/>
    <n v="162000"/>
  </r>
  <r>
    <x v="739"/>
    <x v="0"/>
    <n v="161750"/>
  </r>
  <r>
    <x v="740"/>
    <x v="0"/>
    <n v="161500"/>
  </r>
  <r>
    <x v="741"/>
    <x v="1"/>
    <n v="161500"/>
  </r>
  <r>
    <x v="742"/>
    <x v="0"/>
    <n v="161000"/>
  </r>
  <r>
    <x v="743"/>
    <x v="0"/>
    <n v="161000"/>
  </r>
  <r>
    <x v="744"/>
    <x v="0"/>
    <n v="160200"/>
  </r>
  <r>
    <x v="745"/>
    <x v="0"/>
    <n v="160000"/>
  </r>
  <r>
    <x v="746"/>
    <x v="1"/>
    <n v="160000"/>
  </r>
  <r>
    <x v="747"/>
    <x v="0"/>
    <n v="160000"/>
  </r>
  <r>
    <x v="748"/>
    <x v="0"/>
    <n v="160000"/>
  </r>
  <r>
    <x v="749"/>
    <x v="1"/>
    <n v="160000"/>
  </r>
  <r>
    <x v="750"/>
    <x v="0"/>
    <n v="160000"/>
  </r>
  <r>
    <x v="751"/>
    <x v="1"/>
    <n v="160000"/>
  </r>
  <r>
    <x v="752"/>
    <x v="0"/>
    <n v="160000"/>
  </r>
  <r>
    <x v="753"/>
    <x v="0"/>
    <n v="160000"/>
  </r>
  <r>
    <x v="754"/>
    <x v="0"/>
    <n v="160000"/>
  </r>
  <r>
    <x v="755"/>
    <x v="1"/>
    <n v="160000"/>
  </r>
  <r>
    <x v="756"/>
    <x v="1"/>
    <n v="160000"/>
  </r>
  <r>
    <x v="757"/>
    <x v="1"/>
    <n v="159950"/>
  </r>
  <r>
    <x v="758"/>
    <x v="0"/>
    <n v="159895"/>
  </r>
  <r>
    <x v="759"/>
    <x v="0"/>
    <n v="159500"/>
  </r>
  <r>
    <x v="760"/>
    <x v="0"/>
    <n v="159500"/>
  </r>
  <r>
    <x v="761"/>
    <x v="0"/>
    <n v="159500"/>
  </r>
  <r>
    <x v="762"/>
    <x v="1"/>
    <n v="159434"/>
  </r>
  <r>
    <x v="763"/>
    <x v="1"/>
    <n v="159000"/>
  </r>
  <r>
    <x v="764"/>
    <x v="0"/>
    <n v="159000"/>
  </r>
  <r>
    <x v="765"/>
    <x v="0"/>
    <n v="159000"/>
  </r>
  <r>
    <x v="766"/>
    <x v="0"/>
    <n v="159000"/>
  </r>
  <r>
    <x v="767"/>
    <x v="0"/>
    <n v="158900"/>
  </r>
  <r>
    <x v="768"/>
    <x v="0"/>
    <n v="158500"/>
  </r>
  <r>
    <x v="769"/>
    <x v="0"/>
    <n v="158000"/>
  </r>
  <r>
    <x v="770"/>
    <x v="0"/>
    <n v="158000"/>
  </r>
  <r>
    <x v="771"/>
    <x v="0"/>
    <n v="158000"/>
  </r>
  <r>
    <x v="772"/>
    <x v="1"/>
    <n v="158000"/>
  </r>
  <r>
    <x v="773"/>
    <x v="0"/>
    <n v="158000"/>
  </r>
  <r>
    <x v="774"/>
    <x v="0"/>
    <n v="158000"/>
  </r>
  <r>
    <x v="775"/>
    <x v="0"/>
    <n v="157900"/>
  </r>
  <r>
    <x v="776"/>
    <x v="1"/>
    <n v="157900"/>
  </r>
  <r>
    <x v="777"/>
    <x v="0"/>
    <n v="157500"/>
  </r>
  <r>
    <x v="778"/>
    <x v="1"/>
    <n v="157500"/>
  </r>
  <r>
    <x v="779"/>
    <x v="0"/>
    <n v="157000"/>
  </r>
  <r>
    <x v="780"/>
    <x v="1"/>
    <n v="157000"/>
  </r>
  <r>
    <x v="781"/>
    <x v="1"/>
    <n v="157000"/>
  </r>
  <r>
    <x v="782"/>
    <x v="1"/>
    <n v="157000"/>
  </r>
  <r>
    <x v="783"/>
    <x v="0"/>
    <n v="157000"/>
  </r>
  <r>
    <x v="784"/>
    <x v="0"/>
    <n v="157000"/>
  </r>
  <r>
    <x v="785"/>
    <x v="0"/>
    <n v="156932"/>
  </r>
  <r>
    <x v="786"/>
    <x v="0"/>
    <n v="156500"/>
  </r>
  <r>
    <x v="787"/>
    <x v="1"/>
    <n v="156000"/>
  </r>
  <r>
    <x v="788"/>
    <x v="0"/>
    <n v="156000"/>
  </r>
  <r>
    <x v="789"/>
    <x v="1"/>
    <n v="156000"/>
  </r>
  <r>
    <x v="790"/>
    <x v="0"/>
    <n v="156000"/>
  </r>
  <r>
    <x v="791"/>
    <x v="0"/>
    <n v="155900"/>
  </r>
  <r>
    <x v="792"/>
    <x v="0"/>
    <n v="155835"/>
  </r>
  <r>
    <x v="793"/>
    <x v="1"/>
    <n v="155000"/>
  </r>
  <r>
    <x v="794"/>
    <x v="0"/>
    <n v="155000"/>
  </r>
  <r>
    <x v="795"/>
    <x v="0"/>
    <n v="155000"/>
  </r>
  <r>
    <x v="796"/>
    <x v="0"/>
    <n v="155000"/>
  </r>
  <r>
    <x v="797"/>
    <x v="0"/>
    <n v="155000"/>
  </r>
  <r>
    <x v="798"/>
    <x v="1"/>
    <n v="155000"/>
  </r>
  <r>
    <x v="799"/>
    <x v="0"/>
    <n v="155000"/>
  </r>
  <r>
    <x v="800"/>
    <x v="0"/>
    <n v="155000"/>
  </r>
  <r>
    <x v="801"/>
    <x v="0"/>
    <n v="155000"/>
  </r>
  <r>
    <x v="802"/>
    <x v="0"/>
    <n v="155000"/>
  </r>
  <r>
    <x v="803"/>
    <x v="0"/>
    <n v="155000"/>
  </r>
  <r>
    <x v="804"/>
    <x v="1"/>
    <n v="155000"/>
  </r>
  <r>
    <x v="805"/>
    <x v="1"/>
    <n v="155000"/>
  </r>
  <r>
    <x v="806"/>
    <x v="0"/>
    <n v="155000"/>
  </r>
  <r>
    <x v="807"/>
    <x v="1"/>
    <n v="154900"/>
  </r>
  <r>
    <x v="808"/>
    <x v="0"/>
    <n v="154500"/>
  </r>
  <r>
    <x v="809"/>
    <x v="1"/>
    <n v="154300"/>
  </r>
  <r>
    <x v="810"/>
    <x v="1"/>
    <n v="154000"/>
  </r>
  <r>
    <x v="811"/>
    <x v="0"/>
    <n v="154000"/>
  </r>
  <r>
    <x v="812"/>
    <x v="1"/>
    <n v="154000"/>
  </r>
  <r>
    <x v="813"/>
    <x v="0"/>
    <n v="154000"/>
  </r>
  <r>
    <x v="814"/>
    <x v="1"/>
    <n v="154000"/>
  </r>
  <r>
    <x v="815"/>
    <x v="0"/>
    <n v="153900"/>
  </r>
  <r>
    <x v="816"/>
    <x v="1"/>
    <n v="153900"/>
  </r>
  <r>
    <x v="817"/>
    <x v="0"/>
    <n v="153575"/>
  </r>
  <r>
    <x v="818"/>
    <x v="0"/>
    <n v="153500"/>
  </r>
  <r>
    <x v="819"/>
    <x v="1"/>
    <n v="153500"/>
  </r>
  <r>
    <x v="820"/>
    <x v="1"/>
    <n v="153500"/>
  </r>
  <r>
    <x v="821"/>
    <x v="1"/>
    <n v="153337"/>
  </r>
  <r>
    <x v="822"/>
    <x v="1"/>
    <n v="153000"/>
  </r>
  <r>
    <x v="823"/>
    <x v="0"/>
    <n v="153000"/>
  </r>
  <r>
    <x v="824"/>
    <x v="1"/>
    <n v="153000"/>
  </r>
  <r>
    <x v="825"/>
    <x v="0"/>
    <n v="152000"/>
  </r>
  <r>
    <x v="826"/>
    <x v="1"/>
    <n v="152000"/>
  </r>
  <r>
    <x v="827"/>
    <x v="1"/>
    <n v="152000"/>
  </r>
  <r>
    <x v="828"/>
    <x v="1"/>
    <n v="152000"/>
  </r>
  <r>
    <x v="829"/>
    <x v="0"/>
    <n v="152000"/>
  </r>
  <r>
    <x v="830"/>
    <x v="0"/>
    <n v="152000"/>
  </r>
  <r>
    <x v="831"/>
    <x v="0"/>
    <n v="151500"/>
  </r>
  <r>
    <x v="832"/>
    <x v="0"/>
    <n v="151400"/>
  </r>
  <r>
    <x v="833"/>
    <x v="0"/>
    <n v="151000"/>
  </r>
  <r>
    <x v="834"/>
    <x v="0"/>
    <n v="151000"/>
  </r>
  <r>
    <x v="835"/>
    <x v="0"/>
    <n v="151000"/>
  </r>
  <r>
    <x v="836"/>
    <x v="0"/>
    <n v="151000"/>
  </r>
  <r>
    <x v="837"/>
    <x v="0"/>
    <n v="151000"/>
  </r>
  <r>
    <x v="838"/>
    <x v="0"/>
    <n v="150900"/>
  </r>
  <r>
    <x v="839"/>
    <x v="1"/>
    <n v="150750"/>
  </r>
  <r>
    <x v="840"/>
    <x v="1"/>
    <n v="150500"/>
  </r>
  <r>
    <x v="841"/>
    <x v="1"/>
    <n v="150000"/>
  </r>
  <r>
    <x v="842"/>
    <x v="1"/>
    <n v="150000"/>
  </r>
  <r>
    <x v="843"/>
    <x v="0"/>
    <n v="150000"/>
  </r>
  <r>
    <x v="844"/>
    <x v="1"/>
    <n v="150000"/>
  </r>
  <r>
    <x v="845"/>
    <x v="1"/>
    <n v="149900"/>
  </r>
  <r>
    <x v="846"/>
    <x v="1"/>
    <n v="149900"/>
  </r>
  <r>
    <x v="847"/>
    <x v="1"/>
    <n v="149900"/>
  </r>
  <r>
    <x v="848"/>
    <x v="1"/>
    <n v="149900"/>
  </r>
  <r>
    <x v="849"/>
    <x v="0"/>
    <n v="149700"/>
  </r>
  <r>
    <x v="850"/>
    <x v="0"/>
    <n v="149500"/>
  </r>
  <r>
    <x v="851"/>
    <x v="0"/>
    <n v="149500"/>
  </r>
  <r>
    <x v="852"/>
    <x v="1"/>
    <n v="149350"/>
  </r>
  <r>
    <x v="853"/>
    <x v="0"/>
    <n v="149300"/>
  </r>
  <r>
    <x v="854"/>
    <x v="0"/>
    <n v="149000"/>
  </r>
  <r>
    <x v="855"/>
    <x v="0"/>
    <n v="149000"/>
  </r>
  <r>
    <x v="856"/>
    <x v="0"/>
    <n v="149000"/>
  </r>
  <r>
    <x v="857"/>
    <x v="1"/>
    <n v="149000"/>
  </r>
  <r>
    <x v="858"/>
    <x v="0"/>
    <n v="148800"/>
  </r>
  <r>
    <x v="859"/>
    <x v="0"/>
    <n v="148500"/>
  </r>
  <r>
    <x v="860"/>
    <x v="0"/>
    <n v="148500"/>
  </r>
  <r>
    <x v="861"/>
    <x v="1"/>
    <n v="148500"/>
  </r>
  <r>
    <x v="862"/>
    <x v="0"/>
    <n v="148000"/>
  </r>
  <r>
    <x v="863"/>
    <x v="0"/>
    <n v="148000"/>
  </r>
  <r>
    <x v="864"/>
    <x v="1"/>
    <n v="148000"/>
  </r>
  <r>
    <x v="865"/>
    <x v="0"/>
    <n v="148000"/>
  </r>
  <r>
    <x v="866"/>
    <x v="0"/>
    <n v="148000"/>
  </r>
  <r>
    <x v="867"/>
    <x v="1"/>
    <n v="148000"/>
  </r>
  <r>
    <x v="868"/>
    <x v="1"/>
    <n v="148000"/>
  </r>
  <r>
    <x v="869"/>
    <x v="1"/>
    <n v="147500"/>
  </r>
  <r>
    <x v="870"/>
    <x v="0"/>
    <n v="147400"/>
  </r>
  <r>
    <x v="871"/>
    <x v="1"/>
    <n v="147000"/>
  </r>
  <r>
    <x v="872"/>
    <x v="1"/>
    <n v="147000"/>
  </r>
  <r>
    <x v="873"/>
    <x v="0"/>
    <n v="147000"/>
  </r>
  <r>
    <x v="874"/>
    <x v="1"/>
    <n v="147000"/>
  </r>
  <r>
    <x v="875"/>
    <x v="0"/>
    <n v="147000"/>
  </r>
  <r>
    <x v="876"/>
    <x v="0"/>
    <n v="147000"/>
  </r>
  <r>
    <x v="877"/>
    <x v="1"/>
    <n v="147000"/>
  </r>
  <r>
    <x v="878"/>
    <x v="1"/>
    <n v="147000"/>
  </r>
  <r>
    <x v="879"/>
    <x v="0"/>
    <n v="147000"/>
  </r>
  <r>
    <x v="880"/>
    <x v="0"/>
    <n v="146800"/>
  </r>
  <r>
    <x v="881"/>
    <x v="1"/>
    <n v="146500"/>
  </r>
  <r>
    <x v="882"/>
    <x v="0"/>
    <n v="146000"/>
  </r>
  <r>
    <x v="883"/>
    <x v="1"/>
    <n v="146000"/>
  </r>
  <r>
    <x v="884"/>
    <x v="0"/>
    <n v="146000"/>
  </r>
  <r>
    <x v="885"/>
    <x v="1"/>
    <n v="145900"/>
  </r>
  <r>
    <x v="886"/>
    <x v="1"/>
    <n v="145500"/>
  </r>
  <r>
    <x v="887"/>
    <x v="0"/>
    <n v="145250"/>
  </r>
  <r>
    <x v="888"/>
    <x v="1"/>
    <n v="145000"/>
  </r>
  <r>
    <x v="889"/>
    <x v="0"/>
    <n v="145000"/>
  </r>
  <r>
    <x v="890"/>
    <x v="1"/>
    <n v="145000"/>
  </r>
  <r>
    <x v="891"/>
    <x v="1"/>
    <n v="145000"/>
  </r>
  <r>
    <x v="892"/>
    <x v="1"/>
    <n v="145000"/>
  </r>
  <r>
    <x v="893"/>
    <x v="0"/>
    <n v="145000"/>
  </r>
  <r>
    <x v="894"/>
    <x v="1"/>
    <n v="145000"/>
  </r>
  <r>
    <x v="895"/>
    <x v="1"/>
    <n v="145000"/>
  </r>
  <r>
    <x v="896"/>
    <x v="0"/>
    <n v="145000"/>
  </r>
  <r>
    <x v="897"/>
    <x v="1"/>
    <n v="145000"/>
  </r>
  <r>
    <x v="898"/>
    <x v="0"/>
    <n v="145000"/>
  </r>
  <r>
    <x v="899"/>
    <x v="1"/>
    <n v="145000"/>
  </r>
  <r>
    <x v="900"/>
    <x v="0"/>
    <n v="145000"/>
  </r>
  <r>
    <x v="901"/>
    <x v="1"/>
    <n v="145000"/>
  </r>
  <r>
    <x v="902"/>
    <x v="1"/>
    <n v="144900"/>
  </r>
  <r>
    <x v="903"/>
    <x v="0"/>
    <n v="144500"/>
  </r>
  <r>
    <x v="904"/>
    <x v="1"/>
    <n v="144500"/>
  </r>
  <r>
    <x v="905"/>
    <x v="0"/>
    <n v="144152"/>
  </r>
  <r>
    <x v="906"/>
    <x v="1"/>
    <n v="144000"/>
  </r>
  <r>
    <x v="907"/>
    <x v="1"/>
    <n v="144000"/>
  </r>
  <r>
    <x v="908"/>
    <x v="0"/>
    <n v="144000"/>
  </r>
  <r>
    <x v="909"/>
    <x v="1"/>
    <n v="144000"/>
  </r>
  <r>
    <x v="910"/>
    <x v="1"/>
    <n v="144000"/>
  </r>
  <r>
    <x v="911"/>
    <x v="1"/>
    <n v="144000"/>
  </r>
  <r>
    <x v="912"/>
    <x v="0"/>
    <n v="144000"/>
  </r>
  <r>
    <x v="913"/>
    <x v="1"/>
    <n v="144000"/>
  </r>
  <r>
    <x v="914"/>
    <x v="0"/>
    <n v="144000"/>
  </r>
  <r>
    <x v="915"/>
    <x v="1"/>
    <n v="144000"/>
  </r>
  <r>
    <x v="916"/>
    <x v="1"/>
    <n v="143900"/>
  </r>
  <r>
    <x v="917"/>
    <x v="0"/>
    <n v="143750"/>
  </r>
  <r>
    <x v="918"/>
    <x v="0"/>
    <n v="143500"/>
  </r>
  <r>
    <x v="919"/>
    <x v="1"/>
    <n v="143500"/>
  </r>
  <r>
    <x v="920"/>
    <x v="0"/>
    <n v="143250"/>
  </r>
  <r>
    <x v="921"/>
    <x v="1"/>
    <n v="143000"/>
  </r>
  <r>
    <x v="922"/>
    <x v="1"/>
    <n v="143000"/>
  </r>
  <r>
    <x v="923"/>
    <x v="1"/>
    <n v="143000"/>
  </r>
  <r>
    <x v="924"/>
    <x v="0"/>
    <n v="143000"/>
  </r>
  <r>
    <x v="925"/>
    <x v="0"/>
    <n v="143000"/>
  </r>
  <r>
    <x v="926"/>
    <x v="1"/>
    <n v="143000"/>
  </r>
  <r>
    <x v="927"/>
    <x v="1"/>
    <n v="143000"/>
  </r>
  <r>
    <x v="928"/>
    <x v="0"/>
    <n v="143000"/>
  </r>
  <r>
    <x v="929"/>
    <x v="0"/>
    <n v="143000"/>
  </r>
  <r>
    <x v="930"/>
    <x v="0"/>
    <n v="143000"/>
  </r>
  <r>
    <x v="931"/>
    <x v="1"/>
    <n v="142953"/>
  </r>
  <r>
    <x v="932"/>
    <x v="1"/>
    <n v="142600"/>
  </r>
  <r>
    <x v="933"/>
    <x v="0"/>
    <n v="142500"/>
  </r>
  <r>
    <x v="934"/>
    <x v="1"/>
    <n v="142500"/>
  </r>
  <r>
    <x v="935"/>
    <x v="0"/>
    <n v="142500"/>
  </r>
  <r>
    <x v="936"/>
    <x v="1"/>
    <n v="142125"/>
  </r>
  <r>
    <x v="937"/>
    <x v="1"/>
    <n v="142000"/>
  </r>
  <r>
    <x v="938"/>
    <x v="0"/>
    <n v="142000"/>
  </r>
  <r>
    <x v="939"/>
    <x v="1"/>
    <n v="142000"/>
  </r>
  <r>
    <x v="940"/>
    <x v="0"/>
    <n v="142000"/>
  </r>
  <r>
    <x v="941"/>
    <x v="1"/>
    <n v="141500"/>
  </r>
  <r>
    <x v="942"/>
    <x v="1"/>
    <n v="141000"/>
  </r>
  <r>
    <x v="943"/>
    <x v="0"/>
    <n v="141000"/>
  </r>
  <r>
    <x v="944"/>
    <x v="1"/>
    <n v="141000"/>
  </r>
  <r>
    <x v="945"/>
    <x v="1"/>
    <n v="141000"/>
  </r>
  <r>
    <x v="946"/>
    <x v="1"/>
    <n v="141000"/>
  </r>
  <r>
    <x v="947"/>
    <x v="0"/>
    <n v="141000"/>
  </r>
  <r>
    <x v="948"/>
    <x v="0"/>
    <n v="141000"/>
  </r>
  <r>
    <x v="949"/>
    <x v="1"/>
    <n v="141000"/>
  </r>
  <r>
    <x v="950"/>
    <x v="0"/>
    <n v="140200"/>
  </r>
  <r>
    <x v="951"/>
    <x v="0"/>
    <n v="140000"/>
  </r>
  <r>
    <x v="952"/>
    <x v="0"/>
    <n v="140000"/>
  </r>
  <r>
    <x v="953"/>
    <x v="1"/>
    <n v="140000"/>
  </r>
  <r>
    <x v="954"/>
    <x v="0"/>
    <n v="140000"/>
  </r>
  <r>
    <x v="955"/>
    <x v="0"/>
    <n v="140000"/>
  </r>
  <r>
    <x v="956"/>
    <x v="1"/>
    <n v="140000"/>
  </r>
  <r>
    <x v="957"/>
    <x v="0"/>
    <n v="140000"/>
  </r>
  <r>
    <x v="958"/>
    <x v="0"/>
    <n v="140000"/>
  </r>
  <r>
    <x v="959"/>
    <x v="0"/>
    <n v="140000"/>
  </r>
  <r>
    <x v="960"/>
    <x v="0"/>
    <n v="140000"/>
  </r>
  <r>
    <x v="961"/>
    <x v="1"/>
    <n v="140000"/>
  </r>
  <r>
    <x v="962"/>
    <x v="0"/>
    <n v="140000"/>
  </r>
  <r>
    <x v="963"/>
    <x v="0"/>
    <n v="140000"/>
  </r>
  <r>
    <x v="964"/>
    <x v="0"/>
    <n v="140000"/>
  </r>
  <r>
    <x v="965"/>
    <x v="1"/>
    <n v="140000"/>
  </r>
  <r>
    <x v="966"/>
    <x v="1"/>
    <n v="140000"/>
  </r>
  <r>
    <x v="967"/>
    <x v="1"/>
    <n v="140000"/>
  </r>
  <r>
    <x v="968"/>
    <x v="0"/>
    <n v="140000"/>
  </r>
  <r>
    <x v="969"/>
    <x v="0"/>
    <n v="140000"/>
  </r>
  <r>
    <x v="970"/>
    <x v="1"/>
    <n v="140000"/>
  </r>
  <r>
    <x v="971"/>
    <x v="1"/>
    <n v="139950"/>
  </r>
  <r>
    <x v="972"/>
    <x v="1"/>
    <n v="139900"/>
  </r>
  <r>
    <x v="973"/>
    <x v="1"/>
    <n v="139600"/>
  </r>
  <r>
    <x v="974"/>
    <x v="0"/>
    <n v="139500"/>
  </r>
  <r>
    <x v="975"/>
    <x v="0"/>
    <n v="139400"/>
  </r>
  <r>
    <x v="976"/>
    <x v="1"/>
    <n v="139400"/>
  </r>
  <r>
    <x v="977"/>
    <x v="1"/>
    <n v="139000"/>
  </r>
  <r>
    <x v="978"/>
    <x v="1"/>
    <n v="139000"/>
  </r>
  <r>
    <x v="979"/>
    <x v="0"/>
    <n v="139000"/>
  </r>
  <r>
    <x v="980"/>
    <x v="1"/>
    <n v="139000"/>
  </r>
  <r>
    <x v="981"/>
    <x v="0"/>
    <n v="139000"/>
  </r>
  <r>
    <x v="982"/>
    <x v="1"/>
    <n v="139000"/>
  </r>
  <r>
    <x v="983"/>
    <x v="1"/>
    <n v="139000"/>
  </r>
  <r>
    <x v="984"/>
    <x v="1"/>
    <n v="139000"/>
  </r>
  <r>
    <x v="985"/>
    <x v="1"/>
    <n v="139000"/>
  </r>
  <r>
    <x v="986"/>
    <x v="1"/>
    <n v="139000"/>
  </r>
  <r>
    <x v="987"/>
    <x v="0"/>
    <n v="139000"/>
  </r>
  <r>
    <x v="988"/>
    <x v="1"/>
    <n v="138887"/>
  </r>
  <r>
    <x v="989"/>
    <x v="1"/>
    <n v="138800"/>
  </r>
  <r>
    <x v="990"/>
    <x v="1"/>
    <n v="138500"/>
  </r>
  <r>
    <x v="991"/>
    <x v="1"/>
    <n v="138500"/>
  </r>
  <r>
    <x v="992"/>
    <x v="1"/>
    <n v="138000"/>
  </r>
  <r>
    <x v="993"/>
    <x v="1"/>
    <n v="138000"/>
  </r>
  <r>
    <x v="994"/>
    <x v="1"/>
    <n v="138000"/>
  </r>
  <r>
    <x v="995"/>
    <x v="1"/>
    <n v="137900"/>
  </r>
  <r>
    <x v="996"/>
    <x v="0"/>
    <n v="137500"/>
  </r>
  <r>
    <x v="997"/>
    <x v="1"/>
    <n v="137500"/>
  </r>
  <r>
    <x v="998"/>
    <x v="1"/>
    <n v="137500"/>
  </r>
  <r>
    <x v="999"/>
    <x v="0"/>
    <n v="137500"/>
  </r>
  <r>
    <x v="1000"/>
    <x v="0"/>
    <n v="137500"/>
  </r>
  <r>
    <x v="1001"/>
    <x v="1"/>
    <n v="137500"/>
  </r>
  <r>
    <x v="1002"/>
    <x v="0"/>
    <n v="137450"/>
  </r>
  <r>
    <x v="1003"/>
    <x v="0"/>
    <n v="137000"/>
  </r>
  <r>
    <x v="1004"/>
    <x v="1"/>
    <n v="137000"/>
  </r>
  <r>
    <x v="1005"/>
    <x v="1"/>
    <n v="137000"/>
  </r>
  <r>
    <x v="1006"/>
    <x v="1"/>
    <n v="137000"/>
  </r>
  <r>
    <x v="1007"/>
    <x v="1"/>
    <n v="137000"/>
  </r>
  <r>
    <x v="1008"/>
    <x v="1"/>
    <n v="136905"/>
  </r>
  <r>
    <x v="1009"/>
    <x v="0"/>
    <n v="136900"/>
  </r>
  <r>
    <x v="1010"/>
    <x v="1"/>
    <n v="136500"/>
  </r>
  <r>
    <x v="1011"/>
    <x v="1"/>
    <n v="136500"/>
  </r>
  <r>
    <x v="1012"/>
    <x v="1"/>
    <n v="136500"/>
  </r>
  <r>
    <x v="1013"/>
    <x v="0"/>
    <n v="136500"/>
  </r>
  <r>
    <x v="1014"/>
    <x v="0"/>
    <n v="136500"/>
  </r>
  <r>
    <x v="1015"/>
    <x v="0"/>
    <n v="136000"/>
  </r>
  <r>
    <x v="1016"/>
    <x v="0"/>
    <n v="136000"/>
  </r>
  <r>
    <x v="1017"/>
    <x v="1"/>
    <n v="136000"/>
  </r>
  <r>
    <x v="1018"/>
    <x v="1"/>
    <n v="135960"/>
  </r>
  <r>
    <x v="1019"/>
    <x v="1"/>
    <n v="135900"/>
  </r>
  <r>
    <x v="1020"/>
    <x v="1"/>
    <n v="135750"/>
  </r>
  <r>
    <x v="1021"/>
    <x v="1"/>
    <n v="135500"/>
  </r>
  <r>
    <x v="1022"/>
    <x v="1"/>
    <n v="135500"/>
  </r>
  <r>
    <x v="1023"/>
    <x v="1"/>
    <n v="135000"/>
  </r>
  <r>
    <x v="1024"/>
    <x v="0"/>
    <n v="135000"/>
  </r>
  <r>
    <x v="1025"/>
    <x v="1"/>
    <n v="135000"/>
  </r>
  <r>
    <x v="1026"/>
    <x v="1"/>
    <n v="135000"/>
  </r>
  <r>
    <x v="1027"/>
    <x v="0"/>
    <n v="135000"/>
  </r>
  <r>
    <x v="1028"/>
    <x v="1"/>
    <n v="135000"/>
  </r>
  <r>
    <x v="1029"/>
    <x v="0"/>
    <n v="135000"/>
  </r>
  <r>
    <x v="1030"/>
    <x v="1"/>
    <n v="135000"/>
  </r>
  <r>
    <x v="1031"/>
    <x v="1"/>
    <n v="135000"/>
  </r>
  <r>
    <x v="1032"/>
    <x v="1"/>
    <n v="135000"/>
  </r>
  <r>
    <x v="1033"/>
    <x v="1"/>
    <n v="135000"/>
  </r>
  <r>
    <x v="1034"/>
    <x v="1"/>
    <n v="135000"/>
  </r>
  <r>
    <x v="1035"/>
    <x v="1"/>
    <n v="135000"/>
  </r>
  <r>
    <x v="1036"/>
    <x v="1"/>
    <n v="135000"/>
  </r>
  <r>
    <x v="1037"/>
    <x v="1"/>
    <n v="135000"/>
  </r>
  <r>
    <x v="1038"/>
    <x v="1"/>
    <n v="135000"/>
  </r>
  <r>
    <x v="1039"/>
    <x v="1"/>
    <n v="135000"/>
  </r>
  <r>
    <x v="1040"/>
    <x v="1"/>
    <n v="134900"/>
  </r>
  <r>
    <x v="1041"/>
    <x v="0"/>
    <n v="134900"/>
  </r>
  <r>
    <x v="1042"/>
    <x v="1"/>
    <n v="134800"/>
  </r>
  <r>
    <x v="1043"/>
    <x v="1"/>
    <n v="134500"/>
  </r>
  <r>
    <x v="1044"/>
    <x v="1"/>
    <n v="134500"/>
  </r>
  <r>
    <x v="1045"/>
    <x v="1"/>
    <n v="134450"/>
  </r>
  <r>
    <x v="1046"/>
    <x v="1"/>
    <n v="134432"/>
  </r>
  <r>
    <x v="1047"/>
    <x v="1"/>
    <n v="134000"/>
  </r>
  <r>
    <x v="1048"/>
    <x v="0"/>
    <n v="134000"/>
  </r>
  <r>
    <x v="1049"/>
    <x v="1"/>
    <n v="134000"/>
  </r>
  <r>
    <x v="1050"/>
    <x v="0"/>
    <n v="133900"/>
  </r>
  <r>
    <x v="1051"/>
    <x v="1"/>
    <n v="133900"/>
  </r>
  <r>
    <x v="1052"/>
    <x v="1"/>
    <n v="133700"/>
  </r>
  <r>
    <x v="1053"/>
    <x v="1"/>
    <n v="133500"/>
  </r>
  <r>
    <x v="1054"/>
    <x v="0"/>
    <n v="133000"/>
  </r>
  <r>
    <x v="1055"/>
    <x v="0"/>
    <n v="133000"/>
  </r>
  <r>
    <x v="1056"/>
    <x v="1"/>
    <n v="133000"/>
  </r>
  <r>
    <x v="1057"/>
    <x v="1"/>
    <n v="133000"/>
  </r>
  <r>
    <x v="1058"/>
    <x v="1"/>
    <n v="133000"/>
  </r>
  <r>
    <x v="1059"/>
    <x v="1"/>
    <n v="133000"/>
  </r>
  <r>
    <x v="1060"/>
    <x v="1"/>
    <n v="132500"/>
  </r>
  <r>
    <x v="1061"/>
    <x v="1"/>
    <n v="132500"/>
  </r>
  <r>
    <x v="1062"/>
    <x v="1"/>
    <n v="132500"/>
  </r>
  <r>
    <x v="1063"/>
    <x v="1"/>
    <n v="132500"/>
  </r>
  <r>
    <x v="1064"/>
    <x v="0"/>
    <n v="132500"/>
  </r>
  <r>
    <x v="1065"/>
    <x v="1"/>
    <n v="132500"/>
  </r>
  <r>
    <x v="1066"/>
    <x v="1"/>
    <n v="132250"/>
  </r>
  <r>
    <x v="1067"/>
    <x v="0"/>
    <n v="132000"/>
  </r>
  <r>
    <x v="1068"/>
    <x v="0"/>
    <n v="132000"/>
  </r>
  <r>
    <x v="1069"/>
    <x v="1"/>
    <n v="132000"/>
  </r>
  <r>
    <x v="1070"/>
    <x v="1"/>
    <n v="132000"/>
  </r>
  <r>
    <x v="1071"/>
    <x v="1"/>
    <n v="132000"/>
  </r>
  <r>
    <x v="1072"/>
    <x v="1"/>
    <n v="132000"/>
  </r>
  <r>
    <x v="1073"/>
    <x v="1"/>
    <n v="131500"/>
  </r>
  <r>
    <x v="1074"/>
    <x v="0"/>
    <n v="131500"/>
  </r>
  <r>
    <x v="1075"/>
    <x v="1"/>
    <n v="131500"/>
  </r>
  <r>
    <x v="1076"/>
    <x v="1"/>
    <n v="131400"/>
  </r>
  <r>
    <x v="1077"/>
    <x v="1"/>
    <n v="131000"/>
  </r>
  <r>
    <x v="1078"/>
    <x v="1"/>
    <n v="131000"/>
  </r>
  <r>
    <x v="1079"/>
    <x v="0"/>
    <n v="131000"/>
  </r>
  <r>
    <x v="1080"/>
    <x v="0"/>
    <n v="130500"/>
  </r>
  <r>
    <x v="1081"/>
    <x v="1"/>
    <n v="130500"/>
  </r>
  <r>
    <x v="1082"/>
    <x v="1"/>
    <n v="130500"/>
  </r>
  <r>
    <x v="1083"/>
    <x v="1"/>
    <n v="130250"/>
  </r>
  <r>
    <x v="1084"/>
    <x v="1"/>
    <n v="130000"/>
  </r>
  <r>
    <x v="1085"/>
    <x v="0"/>
    <n v="130000"/>
  </r>
  <r>
    <x v="1086"/>
    <x v="0"/>
    <n v="130000"/>
  </r>
  <r>
    <x v="1087"/>
    <x v="1"/>
    <n v="130000"/>
  </r>
  <r>
    <x v="1088"/>
    <x v="1"/>
    <n v="130000"/>
  </r>
  <r>
    <x v="1089"/>
    <x v="1"/>
    <n v="130000"/>
  </r>
  <r>
    <x v="1090"/>
    <x v="0"/>
    <n v="130000"/>
  </r>
  <r>
    <x v="1091"/>
    <x v="1"/>
    <n v="130000"/>
  </r>
  <r>
    <x v="1092"/>
    <x v="1"/>
    <n v="130000"/>
  </r>
  <r>
    <x v="1093"/>
    <x v="1"/>
    <n v="130000"/>
  </r>
  <r>
    <x v="1094"/>
    <x v="0"/>
    <n v="130000"/>
  </r>
  <r>
    <x v="1095"/>
    <x v="0"/>
    <n v="129900"/>
  </r>
  <r>
    <x v="1096"/>
    <x v="1"/>
    <n v="129900"/>
  </r>
  <r>
    <x v="1097"/>
    <x v="1"/>
    <n v="129900"/>
  </r>
  <r>
    <x v="1098"/>
    <x v="1"/>
    <n v="129900"/>
  </r>
  <r>
    <x v="1099"/>
    <x v="1"/>
    <n v="129500"/>
  </r>
  <r>
    <x v="1100"/>
    <x v="1"/>
    <n v="129500"/>
  </r>
  <r>
    <x v="1101"/>
    <x v="1"/>
    <n v="129500"/>
  </r>
  <r>
    <x v="1102"/>
    <x v="0"/>
    <n v="129500"/>
  </r>
  <r>
    <x v="1103"/>
    <x v="1"/>
    <n v="129000"/>
  </r>
  <r>
    <x v="1104"/>
    <x v="0"/>
    <n v="129000"/>
  </r>
  <r>
    <x v="1105"/>
    <x v="1"/>
    <n v="129000"/>
  </r>
  <r>
    <x v="1106"/>
    <x v="1"/>
    <n v="129000"/>
  </r>
  <r>
    <x v="1107"/>
    <x v="1"/>
    <n v="129000"/>
  </r>
  <r>
    <x v="1108"/>
    <x v="1"/>
    <n v="129000"/>
  </r>
  <r>
    <x v="1109"/>
    <x v="1"/>
    <n v="129000"/>
  </r>
  <r>
    <x v="1110"/>
    <x v="0"/>
    <n v="129000"/>
  </r>
  <r>
    <x v="1111"/>
    <x v="1"/>
    <n v="128950"/>
  </r>
  <r>
    <x v="1112"/>
    <x v="1"/>
    <n v="128900"/>
  </r>
  <r>
    <x v="1113"/>
    <x v="1"/>
    <n v="128500"/>
  </r>
  <r>
    <x v="1114"/>
    <x v="1"/>
    <n v="128500"/>
  </r>
  <r>
    <x v="1115"/>
    <x v="1"/>
    <n v="128500"/>
  </r>
  <r>
    <x v="1116"/>
    <x v="1"/>
    <n v="128500"/>
  </r>
  <r>
    <x v="1117"/>
    <x v="1"/>
    <n v="128200"/>
  </r>
  <r>
    <x v="1118"/>
    <x v="0"/>
    <n v="128000"/>
  </r>
  <r>
    <x v="1119"/>
    <x v="0"/>
    <n v="128000"/>
  </r>
  <r>
    <x v="1120"/>
    <x v="0"/>
    <n v="128000"/>
  </r>
  <r>
    <x v="1121"/>
    <x v="0"/>
    <n v="128000"/>
  </r>
  <r>
    <x v="1122"/>
    <x v="1"/>
    <n v="128000"/>
  </r>
  <r>
    <x v="1123"/>
    <x v="1"/>
    <n v="128000"/>
  </r>
  <r>
    <x v="1124"/>
    <x v="1"/>
    <n v="128000"/>
  </r>
  <r>
    <x v="1125"/>
    <x v="1"/>
    <n v="127500"/>
  </r>
  <r>
    <x v="1126"/>
    <x v="0"/>
    <n v="127500"/>
  </r>
  <r>
    <x v="1127"/>
    <x v="0"/>
    <n v="127500"/>
  </r>
  <r>
    <x v="1128"/>
    <x v="0"/>
    <n v="127500"/>
  </r>
  <r>
    <x v="1129"/>
    <x v="0"/>
    <n v="127500"/>
  </r>
  <r>
    <x v="1130"/>
    <x v="0"/>
    <n v="127500"/>
  </r>
  <r>
    <x v="1131"/>
    <x v="1"/>
    <n v="127000"/>
  </r>
  <r>
    <x v="1132"/>
    <x v="1"/>
    <n v="127000"/>
  </r>
  <r>
    <x v="1133"/>
    <x v="1"/>
    <n v="127000"/>
  </r>
  <r>
    <x v="1134"/>
    <x v="1"/>
    <n v="127000"/>
  </r>
  <r>
    <x v="1135"/>
    <x v="1"/>
    <n v="127000"/>
  </r>
  <r>
    <x v="1136"/>
    <x v="1"/>
    <n v="127000"/>
  </r>
  <r>
    <x v="1137"/>
    <x v="0"/>
    <n v="127000"/>
  </r>
  <r>
    <x v="1138"/>
    <x v="1"/>
    <n v="127000"/>
  </r>
  <r>
    <x v="1139"/>
    <x v="1"/>
    <n v="127000"/>
  </r>
  <r>
    <x v="1140"/>
    <x v="1"/>
    <n v="126500"/>
  </r>
  <r>
    <x v="1141"/>
    <x v="1"/>
    <n v="126175"/>
  </r>
  <r>
    <x v="1142"/>
    <x v="1"/>
    <n v="126000"/>
  </r>
  <r>
    <x v="1143"/>
    <x v="1"/>
    <n v="126000"/>
  </r>
  <r>
    <x v="1144"/>
    <x v="1"/>
    <n v="126000"/>
  </r>
  <r>
    <x v="1145"/>
    <x v="1"/>
    <n v="125500"/>
  </r>
  <r>
    <x v="1146"/>
    <x v="1"/>
    <n v="125500"/>
  </r>
  <r>
    <x v="1147"/>
    <x v="1"/>
    <n v="125500"/>
  </r>
  <r>
    <x v="1148"/>
    <x v="1"/>
    <n v="125500"/>
  </r>
  <r>
    <x v="1149"/>
    <x v="1"/>
    <n v="125000"/>
  </r>
  <r>
    <x v="1150"/>
    <x v="0"/>
    <n v="125000"/>
  </r>
  <r>
    <x v="1151"/>
    <x v="1"/>
    <n v="125000"/>
  </r>
  <r>
    <x v="1152"/>
    <x v="0"/>
    <n v="125000"/>
  </r>
  <r>
    <x v="1153"/>
    <x v="0"/>
    <n v="125000"/>
  </r>
  <r>
    <x v="1154"/>
    <x v="1"/>
    <n v="125000"/>
  </r>
  <r>
    <x v="1155"/>
    <x v="1"/>
    <n v="125000"/>
  </r>
  <r>
    <x v="1156"/>
    <x v="1"/>
    <n v="125000"/>
  </r>
  <r>
    <x v="1157"/>
    <x v="1"/>
    <n v="125000"/>
  </r>
  <r>
    <x v="1158"/>
    <x v="1"/>
    <n v="125000"/>
  </r>
  <r>
    <x v="1159"/>
    <x v="1"/>
    <n v="124900"/>
  </r>
  <r>
    <x v="1160"/>
    <x v="1"/>
    <n v="124900"/>
  </r>
  <r>
    <x v="1161"/>
    <x v="1"/>
    <n v="124500"/>
  </r>
  <r>
    <x v="1162"/>
    <x v="1"/>
    <n v="124500"/>
  </r>
  <r>
    <x v="1163"/>
    <x v="1"/>
    <n v="124500"/>
  </r>
  <r>
    <x v="1164"/>
    <x v="1"/>
    <n v="124500"/>
  </r>
  <r>
    <x v="1165"/>
    <x v="1"/>
    <n v="124000"/>
  </r>
  <r>
    <x v="1166"/>
    <x v="1"/>
    <n v="124000"/>
  </r>
  <r>
    <x v="1167"/>
    <x v="0"/>
    <n v="124000"/>
  </r>
  <r>
    <x v="1168"/>
    <x v="0"/>
    <n v="124000"/>
  </r>
  <r>
    <x v="1169"/>
    <x v="1"/>
    <n v="124000"/>
  </r>
  <r>
    <x v="1170"/>
    <x v="1"/>
    <n v="124000"/>
  </r>
  <r>
    <x v="1171"/>
    <x v="1"/>
    <n v="123600"/>
  </r>
  <r>
    <x v="1172"/>
    <x v="1"/>
    <n v="123500"/>
  </r>
  <r>
    <x v="1173"/>
    <x v="1"/>
    <n v="123000"/>
  </r>
  <r>
    <x v="1174"/>
    <x v="1"/>
    <n v="123000"/>
  </r>
  <r>
    <x v="1175"/>
    <x v="1"/>
    <n v="123000"/>
  </r>
  <r>
    <x v="1176"/>
    <x v="1"/>
    <n v="123000"/>
  </r>
  <r>
    <x v="1177"/>
    <x v="1"/>
    <n v="122900"/>
  </r>
  <r>
    <x v="1178"/>
    <x v="1"/>
    <n v="122500"/>
  </r>
  <r>
    <x v="1179"/>
    <x v="1"/>
    <n v="122500"/>
  </r>
  <r>
    <x v="1180"/>
    <x v="1"/>
    <n v="122000"/>
  </r>
  <r>
    <x v="1181"/>
    <x v="1"/>
    <n v="122000"/>
  </r>
  <r>
    <x v="1182"/>
    <x v="0"/>
    <n v="122000"/>
  </r>
  <r>
    <x v="1183"/>
    <x v="0"/>
    <n v="122000"/>
  </r>
  <r>
    <x v="1184"/>
    <x v="1"/>
    <n v="121600"/>
  </r>
  <r>
    <x v="1185"/>
    <x v="1"/>
    <n v="121500"/>
  </r>
  <r>
    <x v="1186"/>
    <x v="0"/>
    <n v="121000"/>
  </r>
  <r>
    <x v="1187"/>
    <x v="1"/>
    <n v="120500"/>
  </r>
  <r>
    <x v="1188"/>
    <x v="1"/>
    <n v="120500"/>
  </r>
  <r>
    <x v="1189"/>
    <x v="0"/>
    <n v="120500"/>
  </r>
  <r>
    <x v="1190"/>
    <x v="1"/>
    <n v="120500"/>
  </r>
  <r>
    <x v="1191"/>
    <x v="1"/>
    <n v="120000"/>
  </r>
  <r>
    <x v="1192"/>
    <x v="0"/>
    <n v="120000"/>
  </r>
  <r>
    <x v="1193"/>
    <x v="1"/>
    <n v="120000"/>
  </r>
  <r>
    <x v="1194"/>
    <x v="1"/>
    <n v="120000"/>
  </r>
  <r>
    <x v="1195"/>
    <x v="0"/>
    <n v="120000"/>
  </r>
  <r>
    <x v="1196"/>
    <x v="1"/>
    <n v="120000"/>
  </r>
  <r>
    <x v="1197"/>
    <x v="0"/>
    <n v="120000"/>
  </r>
  <r>
    <x v="1198"/>
    <x v="1"/>
    <n v="119900"/>
  </r>
  <r>
    <x v="1199"/>
    <x v="1"/>
    <n v="119900"/>
  </r>
  <r>
    <x v="1200"/>
    <x v="1"/>
    <n v="119750"/>
  </r>
  <r>
    <x v="1201"/>
    <x v="0"/>
    <n v="119500"/>
  </r>
  <r>
    <x v="1202"/>
    <x v="1"/>
    <n v="119500"/>
  </r>
  <r>
    <x v="1203"/>
    <x v="1"/>
    <n v="119500"/>
  </r>
  <r>
    <x v="1204"/>
    <x v="1"/>
    <n v="119500"/>
  </r>
  <r>
    <x v="1205"/>
    <x v="0"/>
    <n v="119200"/>
  </r>
  <r>
    <x v="1206"/>
    <x v="1"/>
    <n v="119000"/>
  </r>
  <r>
    <x v="1207"/>
    <x v="1"/>
    <n v="119000"/>
  </r>
  <r>
    <x v="1208"/>
    <x v="0"/>
    <n v="119000"/>
  </r>
  <r>
    <x v="1209"/>
    <x v="0"/>
    <n v="119000"/>
  </r>
  <r>
    <x v="1210"/>
    <x v="1"/>
    <n v="119000"/>
  </r>
  <r>
    <x v="1211"/>
    <x v="1"/>
    <n v="119000"/>
  </r>
  <r>
    <x v="1212"/>
    <x v="1"/>
    <n v="119000"/>
  </r>
  <r>
    <x v="1213"/>
    <x v="1"/>
    <n v="118964"/>
  </r>
  <r>
    <x v="1214"/>
    <x v="1"/>
    <n v="118858"/>
  </r>
  <r>
    <x v="1215"/>
    <x v="1"/>
    <n v="118500"/>
  </r>
  <r>
    <x v="1216"/>
    <x v="0"/>
    <n v="118500"/>
  </r>
  <r>
    <x v="1217"/>
    <x v="1"/>
    <n v="118500"/>
  </r>
  <r>
    <x v="1218"/>
    <x v="1"/>
    <n v="118500"/>
  </r>
  <r>
    <x v="1219"/>
    <x v="0"/>
    <n v="118400"/>
  </r>
  <r>
    <x v="1220"/>
    <x v="1"/>
    <n v="118000"/>
  </r>
  <r>
    <x v="1221"/>
    <x v="0"/>
    <n v="118000"/>
  </r>
  <r>
    <x v="1222"/>
    <x v="1"/>
    <n v="118000"/>
  </r>
  <r>
    <x v="1223"/>
    <x v="1"/>
    <n v="118000"/>
  </r>
  <r>
    <x v="1224"/>
    <x v="0"/>
    <n v="118000"/>
  </r>
  <r>
    <x v="1225"/>
    <x v="1"/>
    <n v="118000"/>
  </r>
  <r>
    <x v="1226"/>
    <x v="1"/>
    <n v="117500"/>
  </r>
  <r>
    <x v="1227"/>
    <x v="0"/>
    <n v="117500"/>
  </r>
  <r>
    <x v="1228"/>
    <x v="0"/>
    <n v="117000"/>
  </r>
  <r>
    <x v="1229"/>
    <x v="1"/>
    <n v="117000"/>
  </r>
  <r>
    <x v="1230"/>
    <x v="1"/>
    <n v="117000"/>
  </r>
  <r>
    <x v="1231"/>
    <x v="1"/>
    <n v="117000"/>
  </r>
  <r>
    <x v="1232"/>
    <x v="0"/>
    <n v="116900"/>
  </r>
  <r>
    <x v="1233"/>
    <x v="1"/>
    <n v="116500"/>
  </r>
  <r>
    <x v="1234"/>
    <x v="1"/>
    <n v="116050"/>
  </r>
  <r>
    <x v="1235"/>
    <x v="0"/>
    <n v="116000"/>
  </r>
  <r>
    <x v="1236"/>
    <x v="1"/>
    <n v="116000"/>
  </r>
  <r>
    <x v="1237"/>
    <x v="1"/>
    <n v="116000"/>
  </r>
  <r>
    <x v="1238"/>
    <x v="1"/>
    <n v="115000"/>
  </r>
  <r>
    <x v="1239"/>
    <x v="1"/>
    <n v="115000"/>
  </r>
  <r>
    <x v="1240"/>
    <x v="1"/>
    <n v="115000"/>
  </r>
  <r>
    <x v="1241"/>
    <x v="1"/>
    <n v="115000"/>
  </r>
  <r>
    <x v="1242"/>
    <x v="0"/>
    <n v="115000"/>
  </r>
  <r>
    <x v="1243"/>
    <x v="1"/>
    <n v="115000"/>
  </r>
  <r>
    <x v="1244"/>
    <x v="1"/>
    <n v="115000"/>
  </r>
  <r>
    <x v="1245"/>
    <x v="1"/>
    <n v="115000"/>
  </r>
  <r>
    <x v="1246"/>
    <x v="1"/>
    <n v="115000"/>
  </r>
  <r>
    <x v="1247"/>
    <x v="0"/>
    <n v="115000"/>
  </r>
  <r>
    <x v="1248"/>
    <x v="1"/>
    <n v="115000"/>
  </r>
  <r>
    <x v="1249"/>
    <x v="1"/>
    <n v="115000"/>
  </r>
  <r>
    <x v="1250"/>
    <x v="0"/>
    <n v="114504"/>
  </r>
  <r>
    <x v="1251"/>
    <x v="0"/>
    <n v="114500"/>
  </r>
  <r>
    <x v="1252"/>
    <x v="1"/>
    <n v="114500"/>
  </r>
  <r>
    <x v="1253"/>
    <x v="1"/>
    <n v="113000"/>
  </r>
  <r>
    <x v="1254"/>
    <x v="0"/>
    <n v="113000"/>
  </r>
  <r>
    <x v="1255"/>
    <x v="1"/>
    <n v="113000"/>
  </r>
  <r>
    <x v="1256"/>
    <x v="0"/>
    <n v="113000"/>
  </r>
  <r>
    <x v="1257"/>
    <x v="1"/>
    <n v="113000"/>
  </r>
  <r>
    <x v="1258"/>
    <x v="1"/>
    <n v="113000"/>
  </r>
  <r>
    <x v="1259"/>
    <x v="1"/>
    <n v="112500"/>
  </r>
  <r>
    <x v="1260"/>
    <x v="1"/>
    <n v="112500"/>
  </r>
  <r>
    <x v="1261"/>
    <x v="0"/>
    <n v="112000"/>
  </r>
  <r>
    <x v="1262"/>
    <x v="1"/>
    <n v="112000"/>
  </r>
  <r>
    <x v="1263"/>
    <x v="1"/>
    <n v="112000"/>
  </r>
  <r>
    <x v="1264"/>
    <x v="0"/>
    <n v="112000"/>
  </r>
  <r>
    <x v="1265"/>
    <x v="1"/>
    <n v="112000"/>
  </r>
  <r>
    <x v="1266"/>
    <x v="1"/>
    <n v="112000"/>
  </r>
  <r>
    <x v="1267"/>
    <x v="1"/>
    <n v="112000"/>
  </r>
  <r>
    <x v="1268"/>
    <x v="1"/>
    <n v="111250"/>
  </r>
  <r>
    <x v="1269"/>
    <x v="1"/>
    <n v="111000"/>
  </r>
  <r>
    <x v="1270"/>
    <x v="1"/>
    <n v="110500"/>
  </r>
  <r>
    <x v="1271"/>
    <x v="0"/>
    <n v="110500"/>
  </r>
  <r>
    <x v="1272"/>
    <x v="1"/>
    <n v="110000"/>
  </r>
  <r>
    <x v="1273"/>
    <x v="1"/>
    <n v="110000"/>
  </r>
  <r>
    <x v="1274"/>
    <x v="1"/>
    <n v="110000"/>
  </r>
  <r>
    <x v="1275"/>
    <x v="0"/>
    <n v="110000"/>
  </r>
  <r>
    <x v="1276"/>
    <x v="0"/>
    <n v="110000"/>
  </r>
  <r>
    <x v="1277"/>
    <x v="1"/>
    <n v="110000"/>
  </r>
  <r>
    <x v="1278"/>
    <x v="1"/>
    <n v="110000"/>
  </r>
  <r>
    <x v="1279"/>
    <x v="0"/>
    <n v="110000"/>
  </r>
  <r>
    <x v="1280"/>
    <x v="1"/>
    <n v="110000"/>
  </r>
  <r>
    <x v="1281"/>
    <x v="1"/>
    <n v="110000"/>
  </r>
  <r>
    <x v="1282"/>
    <x v="1"/>
    <n v="110000"/>
  </r>
  <r>
    <x v="1283"/>
    <x v="1"/>
    <n v="110000"/>
  </r>
  <r>
    <x v="1284"/>
    <x v="1"/>
    <n v="110000"/>
  </r>
  <r>
    <x v="1285"/>
    <x v="1"/>
    <n v="109900"/>
  </r>
  <r>
    <x v="1286"/>
    <x v="1"/>
    <n v="109900"/>
  </r>
  <r>
    <x v="1287"/>
    <x v="1"/>
    <n v="109900"/>
  </r>
  <r>
    <x v="1288"/>
    <x v="1"/>
    <n v="109500"/>
  </r>
  <r>
    <x v="1289"/>
    <x v="1"/>
    <n v="109500"/>
  </r>
  <r>
    <x v="1290"/>
    <x v="1"/>
    <n v="109500"/>
  </r>
  <r>
    <x v="1291"/>
    <x v="1"/>
    <n v="109500"/>
  </r>
  <r>
    <x v="1292"/>
    <x v="1"/>
    <n v="109008"/>
  </r>
  <r>
    <x v="1293"/>
    <x v="1"/>
    <n v="109000"/>
  </r>
  <r>
    <x v="1294"/>
    <x v="1"/>
    <n v="109000"/>
  </r>
  <r>
    <x v="1295"/>
    <x v="1"/>
    <n v="108959"/>
  </r>
  <r>
    <x v="1296"/>
    <x v="1"/>
    <n v="108500"/>
  </r>
  <r>
    <x v="1297"/>
    <x v="1"/>
    <n v="108480"/>
  </r>
  <r>
    <x v="1298"/>
    <x v="1"/>
    <n v="108000"/>
  </r>
  <r>
    <x v="1299"/>
    <x v="1"/>
    <n v="108000"/>
  </r>
  <r>
    <x v="1300"/>
    <x v="1"/>
    <n v="108000"/>
  </r>
  <r>
    <x v="1301"/>
    <x v="1"/>
    <n v="108000"/>
  </r>
  <r>
    <x v="1302"/>
    <x v="1"/>
    <n v="108000"/>
  </r>
  <r>
    <x v="1303"/>
    <x v="1"/>
    <n v="108000"/>
  </r>
  <r>
    <x v="1304"/>
    <x v="1"/>
    <n v="107900"/>
  </r>
  <r>
    <x v="1305"/>
    <x v="1"/>
    <n v="107500"/>
  </r>
  <r>
    <x v="1306"/>
    <x v="1"/>
    <n v="107500"/>
  </r>
  <r>
    <x v="1307"/>
    <x v="1"/>
    <n v="107500"/>
  </r>
  <r>
    <x v="1308"/>
    <x v="1"/>
    <n v="107400"/>
  </r>
  <r>
    <x v="1309"/>
    <x v="1"/>
    <n v="107000"/>
  </r>
  <r>
    <x v="1310"/>
    <x v="0"/>
    <n v="107000"/>
  </r>
  <r>
    <x v="1311"/>
    <x v="1"/>
    <n v="107000"/>
  </r>
  <r>
    <x v="1312"/>
    <x v="1"/>
    <n v="106500"/>
  </r>
  <r>
    <x v="1313"/>
    <x v="1"/>
    <n v="106500"/>
  </r>
  <r>
    <x v="1314"/>
    <x v="1"/>
    <n v="106250"/>
  </r>
  <r>
    <x v="1315"/>
    <x v="0"/>
    <n v="106000"/>
  </r>
  <r>
    <x v="1316"/>
    <x v="1"/>
    <n v="106000"/>
  </r>
  <r>
    <x v="1317"/>
    <x v="1"/>
    <n v="106000"/>
  </r>
  <r>
    <x v="1318"/>
    <x v="0"/>
    <n v="105900"/>
  </r>
  <r>
    <x v="1319"/>
    <x v="0"/>
    <n v="105500"/>
  </r>
  <r>
    <x v="1320"/>
    <x v="1"/>
    <n v="105000"/>
  </r>
  <r>
    <x v="1321"/>
    <x v="1"/>
    <n v="105000"/>
  </r>
  <r>
    <x v="1322"/>
    <x v="1"/>
    <n v="105000"/>
  </r>
  <r>
    <x v="1323"/>
    <x v="0"/>
    <n v="105000"/>
  </r>
  <r>
    <x v="1324"/>
    <x v="1"/>
    <n v="105000"/>
  </r>
  <r>
    <x v="1325"/>
    <x v="1"/>
    <n v="104900"/>
  </r>
  <r>
    <x v="1326"/>
    <x v="1"/>
    <n v="104900"/>
  </r>
  <r>
    <x v="1327"/>
    <x v="0"/>
    <n v="104000"/>
  </r>
  <r>
    <x v="1328"/>
    <x v="0"/>
    <n v="103600"/>
  </r>
  <r>
    <x v="1329"/>
    <x v="1"/>
    <n v="103200"/>
  </r>
  <r>
    <x v="1330"/>
    <x v="1"/>
    <n v="103000"/>
  </r>
  <r>
    <x v="1331"/>
    <x v="1"/>
    <n v="102776"/>
  </r>
  <r>
    <x v="1332"/>
    <x v="1"/>
    <n v="102000"/>
  </r>
  <r>
    <x v="1333"/>
    <x v="1"/>
    <n v="102000"/>
  </r>
  <r>
    <x v="1334"/>
    <x v="0"/>
    <n v="102000"/>
  </r>
  <r>
    <x v="1335"/>
    <x v="1"/>
    <n v="101800"/>
  </r>
  <r>
    <x v="1336"/>
    <x v="1"/>
    <n v="101000"/>
  </r>
  <r>
    <x v="1337"/>
    <x v="1"/>
    <n v="100000"/>
  </r>
  <r>
    <x v="1338"/>
    <x v="1"/>
    <n v="100000"/>
  </r>
  <r>
    <x v="1339"/>
    <x v="1"/>
    <n v="100000"/>
  </r>
  <r>
    <x v="1340"/>
    <x v="1"/>
    <n v="100000"/>
  </r>
  <r>
    <x v="1341"/>
    <x v="1"/>
    <n v="100000"/>
  </r>
  <r>
    <x v="1342"/>
    <x v="0"/>
    <n v="100000"/>
  </r>
  <r>
    <x v="1343"/>
    <x v="1"/>
    <n v="100000"/>
  </r>
  <r>
    <x v="1344"/>
    <x v="1"/>
    <n v="100000"/>
  </r>
  <r>
    <x v="1345"/>
    <x v="1"/>
    <n v="100000"/>
  </r>
  <r>
    <x v="1346"/>
    <x v="1"/>
    <n v="99900"/>
  </r>
  <r>
    <x v="1347"/>
    <x v="0"/>
    <n v="99500"/>
  </r>
  <r>
    <x v="1348"/>
    <x v="1"/>
    <n v="98600"/>
  </r>
  <r>
    <x v="1349"/>
    <x v="1"/>
    <n v="98300"/>
  </r>
  <r>
    <x v="1350"/>
    <x v="1"/>
    <n v="98000"/>
  </r>
  <r>
    <x v="1351"/>
    <x v="1"/>
    <n v="98000"/>
  </r>
  <r>
    <x v="1352"/>
    <x v="1"/>
    <n v="98000"/>
  </r>
  <r>
    <x v="1353"/>
    <x v="0"/>
    <n v="97500"/>
  </r>
  <r>
    <x v="1354"/>
    <x v="1"/>
    <n v="97000"/>
  </r>
  <r>
    <x v="1355"/>
    <x v="1"/>
    <n v="97000"/>
  </r>
  <r>
    <x v="1356"/>
    <x v="1"/>
    <n v="97000"/>
  </r>
  <r>
    <x v="1357"/>
    <x v="1"/>
    <n v="96500"/>
  </r>
  <r>
    <x v="1358"/>
    <x v="1"/>
    <n v="96500"/>
  </r>
  <r>
    <x v="1359"/>
    <x v="1"/>
    <n v="95000"/>
  </r>
  <r>
    <x v="1360"/>
    <x v="1"/>
    <n v="95000"/>
  </r>
  <r>
    <x v="1361"/>
    <x v="1"/>
    <n v="94750"/>
  </r>
  <r>
    <x v="1362"/>
    <x v="0"/>
    <n v="94500"/>
  </r>
  <r>
    <x v="1363"/>
    <x v="1"/>
    <n v="94000"/>
  </r>
  <r>
    <x v="1364"/>
    <x v="1"/>
    <n v="93500"/>
  </r>
  <r>
    <x v="1365"/>
    <x v="1"/>
    <n v="93500"/>
  </r>
  <r>
    <x v="1366"/>
    <x v="1"/>
    <n v="93000"/>
  </r>
  <r>
    <x v="1367"/>
    <x v="1"/>
    <n v="93000"/>
  </r>
  <r>
    <x v="1368"/>
    <x v="1"/>
    <n v="93000"/>
  </r>
  <r>
    <x v="1369"/>
    <x v="1"/>
    <n v="92900"/>
  </r>
  <r>
    <x v="1370"/>
    <x v="1"/>
    <n v="92000"/>
  </r>
  <r>
    <x v="1371"/>
    <x v="1"/>
    <n v="91500"/>
  </r>
  <r>
    <x v="1372"/>
    <x v="0"/>
    <n v="91500"/>
  </r>
  <r>
    <x v="1373"/>
    <x v="1"/>
    <n v="91300"/>
  </r>
  <r>
    <x v="1374"/>
    <x v="1"/>
    <n v="91000"/>
  </r>
  <r>
    <x v="1375"/>
    <x v="1"/>
    <n v="91000"/>
  </r>
  <r>
    <x v="1376"/>
    <x v="0"/>
    <n v="91000"/>
  </r>
  <r>
    <x v="1377"/>
    <x v="1"/>
    <n v="90350"/>
  </r>
  <r>
    <x v="1378"/>
    <x v="1"/>
    <n v="90000"/>
  </r>
  <r>
    <x v="1379"/>
    <x v="1"/>
    <n v="90000"/>
  </r>
  <r>
    <x v="1380"/>
    <x v="1"/>
    <n v="90000"/>
  </r>
  <r>
    <x v="1381"/>
    <x v="0"/>
    <n v="89500"/>
  </r>
  <r>
    <x v="1382"/>
    <x v="0"/>
    <n v="89500"/>
  </r>
  <r>
    <x v="1383"/>
    <x v="1"/>
    <n v="89471"/>
  </r>
  <r>
    <x v="1384"/>
    <x v="1"/>
    <n v="89000"/>
  </r>
  <r>
    <x v="1385"/>
    <x v="1"/>
    <n v="88000"/>
  </r>
  <r>
    <x v="1386"/>
    <x v="0"/>
    <n v="88000"/>
  </r>
  <r>
    <x v="1387"/>
    <x v="1"/>
    <n v="88000"/>
  </r>
  <r>
    <x v="1388"/>
    <x v="1"/>
    <n v="88000"/>
  </r>
  <r>
    <x v="1389"/>
    <x v="1"/>
    <n v="87500"/>
  </r>
  <r>
    <x v="1390"/>
    <x v="1"/>
    <n v="87000"/>
  </r>
  <r>
    <x v="1391"/>
    <x v="1"/>
    <n v="87000"/>
  </r>
  <r>
    <x v="1392"/>
    <x v="1"/>
    <n v="87000"/>
  </r>
  <r>
    <x v="1393"/>
    <x v="1"/>
    <n v="87000"/>
  </r>
  <r>
    <x v="1394"/>
    <x v="1"/>
    <n v="86000"/>
  </r>
  <r>
    <x v="1395"/>
    <x v="1"/>
    <n v="86000"/>
  </r>
  <r>
    <x v="1396"/>
    <x v="1"/>
    <n v="86000"/>
  </r>
  <r>
    <x v="1397"/>
    <x v="1"/>
    <n v="85500"/>
  </r>
  <r>
    <x v="1398"/>
    <x v="0"/>
    <n v="85400"/>
  </r>
  <r>
    <x v="1399"/>
    <x v="1"/>
    <n v="85000"/>
  </r>
  <r>
    <x v="1400"/>
    <x v="1"/>
    <n v="85000"/>
  </r>
  <r>
    <x v="1401"/>
    <x v="1"/>
    <n v="85000"/>
  </r>
  <r>
    <x v="1402"/>
    <x v="1"/>
    <n v="85000"/>
  </r>
  <r>
    <x v="1403"/>
    <x v="1"/>
    <n v="84900"/>
  </r>
  <r>
    <x v="1404"/>
    <x v="0"/>
    <n v="84500"/>
  </r>
  <r>
    <x v="1405"/>
    <x v="1"/>
    <n v="84500"/>
  </r>
  <r>
    <x v="1406"/>
    <x v="1"/>
    <n v="84500"/>
  </r>
  <r>
    <x v="1407"/>
    <x v="1"/>
    <n v="84000"/>
  </r>
  <r>
    <x v="1408"/>
    <x v="1"/>
    <n v="83500"/>
  </r>
  <r>
    <x v="1409"/>
    <x v="1"/>
    <n v="83000"/>
  </r>
  <r>
    <x v="1410"/>
    <x v="0"/>
    <n v="83000"/>
  </r>
  <r>
    <x v="1411"/>
    <x v="1"/>
    <n v="82500"/>
  </r>
  <r>
    <x v="1412"/>
    <x v="0"/>
    <n v="82500"/>
  </r>
  <r>
    <x v="1413"/>
    <x v="1"/>
    <n v="82500"/>
  </r>
  <r>
    <x v="1414"/>
    <x v="1"/>
    <n v="82000"/>
  </r>
  <r>
    <x v="1415"/>
    <x v="1"/>
    <n v="82000"/>
  </r>
  <r>
    <x v="1416"/>
    <x v="1"/>
    <n v="82000"/>
  </r>
  <r>
    <x v="1417"/>
    <x v="1"/>
    <n v="81000"/>
  </r>
  <r>
    <x v="1418"/>
    <x v="1"/>
    <n v="81000"/>
  </r>
  <r>
    <x v="1419"/>
    <x v="1"/>
    <n v="81000"/>
  </r>
  <r>
    <x v="1420"/>
    <x v="1"/>
    <n v="80500"/>
  </r>
  <r>
    <x v="1421"/>
    <x v="1"/>
    <n v="80000"/>
  </r>
  <r>
    <x v="1422"/>
    <x v="1"/>
    <n v="80000"/>
  </r>
  <r>
    <x v="1423"/>
    <x v="1"/>
    <n v="80000"/>
  </r>
  <r>
    <x v="1424"/>
    <x v="1"/>
    <n v="80000"/>
  </r>
  <r>
    <x v="1425"/>
    <x v="0"/>
    <n v="79900"/>
  </r>
  <r>
    <x v="1426"/>
    <x v="1"/>
    <n v="79900"/>
  </r>
  <r>
    <x v="1427"/>
    <x v="1"/>
    <n v="79500"/>
  </r>
  <r>
    <x v="1428"/>
    <x v="0"/>
    <n v="79000"/>
  </r>
  <r>
    <x v="1429"/>
    <x v="1"/>
    <n v="79000"/>
  </r>
  <r>
    <x v="1430"/>
    <x v="1"/>
    <n v="79000"/>
  </r>
  <r>
    <x v="1431"/>
    <x v="1"/>
    <n v="78000"/>
  </r>
  <r>
    <x v="1432"/>
    <x v="1"/>
    <n v="76500"/>
  </r>
  <r>
    <x v="1433"/>
    <x v="0"/>
    <n v="76000"/>
  </r>
  <r>
    <x v="1434"/>
    <x v="1"/>
    <n v="75500"/>
  </r>
  <r>
    <x v="1435"/>
    <x v="1"/>
    <n v="75000"/>
  </r>
  <r>
    <x v="1436"/>
    <x v="1"/>
    <n v="73000"/>
  </r>
  <r>
    <x v="1437"/>
    <x v="1"/>
    <n v="72500"/>
  </r>
  <r>
    <x v="1438"/>
    <x v="1"/>
    <n v="68500"/>
  </r>
  <r>
    <x v="1439"/>
    <x v="1"/>
    <n v="68400"/>
  </r>
  <r>
    <x v="1440"/>
    <x v="1"/>
    <n v="67000"/>
  </r>
  <r>
    <x v="1441"/>
    <x v="1"/>
    <n v="67000"/>
  </r>
  <r>
    <x v="1442"/>
    <x v="1"/>
    <n v="66500"/>
  </r>
  <r>
    <x v="1443"/>
    <x v="1"/>
    <n v="64500"/>
  </r>
  <r>
    <x v="1444"/>
    <x v="1"/>
    <n v="62383"/>
  </r>
  <r>
    <x v="1445"/>
    <x v="1"/>
    <n v="61000"/>
  </r>
  <r>
    <x v="1446"/>
    <x v="1"/>
    <n v="60000"/>
  </r>
  <r>
    <x v="1447"/>
    <x v="1"/>
    <n v="60000"/>
  </r>
  <r>
    <x v="1448"/>
    <x v="1"/>
    <n v="60000"/>
  </r>
  <r>
    <x v="1449"/>
    <x v="1"/>
    <n v="58500"/>
  </r>
  <r>
    <x v="1450"/>
    <x v="1"/>
    <n v="55993"/>
  </r>
  <r>
    <x v="1451"/>
    <x v="1"/>
    <n v="55000"/>
  </r>
  <r>
    <x v="1452"/>
    <x v="1"/>
    <n v="55000"/>
  </r>
  <r>
    <x v="1453"/>
    <x v="1"/>
    <n v="52500"/>
  </r>
  <r>
    <x v="1454"/>
    <x v="1"/>
    <n v="52000"/>
  </r>
  <r>
    <x v="1455"/>
    <x v="1"/>
    <n v="40000"/>
  </r>
  <r>
    <x v="1456"/>
    <x v="1"/>
    <n v="39300"/>
  </r>
  <r>
    <x v="1457"/>
    <x v="1"/>
    <n v="37900"/>
  </r>
  <r>
    <x v="1458"/>
    <x v="1"/>
    <n v="35311"/>
  </r>
  <r>
    <x v="1459"/>
    <x v="1"/>
    <n v="3490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x v="0"/>
    <n v="755000"/>
  </r>
  <r>
    <x v="1"/>
    <x v="0"/>
    <n v="745000"/>
  </r>
  <r>
    <x v="2"/>
    <x v="0"/>
    <n v="625000"/>
  </r>
  <r>
    <x v="3"/>
    <x v="0"/>
    <n v="611657"/>
  </r>
  <r>
    <x v="4"/>
    <x v="0"/>
    <n v="582933"/>
  </r>
  <r>
    <x v="5"/>
    <x v="0"/>
    <n v="556581"/>
  </r>
  <r>
    <x v="6"/>
    <x v="0"/>
    <n v="555000"/>
  </r>
  <r>
    <x v="7"/>
    <x v="0"/>
    <n v="538000"/>
  </r>
  <r>
    <x v="8"/>
    <x v="0"/>
    <n v="501837"/>
  </r>
  <r>
    <x v="9"/>
    <x v="0"/>
    <n v="485000"/>
  </r>
  <r>
    <x v="10"/>
    <x v="0"/>
    <n v="475000"/>
  </r>
  <r>
    <x v="11"/>
    <x v="0"/>
    <n v="466500"/>
  </r>
  <r>
    <x v="12"/>
    <x v="0"/>
    <n v="465000"/>
  </r>
  <r>
    <x v="13"/>
    <x v="0"/>
    <n v="451950"/>
  </r>
  <r>
    <x v="14"/>
    <x v="0"/>
    <n v="446261"/>
  </r>
  <r>
    <x v="15"/>
    <x v="0"/>
    <n v="440000"/>
  </r>
  <r>
    <x v="16"/>
    <x v="0"/>
    <n v="438780"/>
  </r>
  <r>
    <x v="17"/>
    <x v="0"/>
    <n v="437154"/>
  </r>
  <r>
    <x v="18"/>
    <x v="0"/>
    <n v="430000"/>
  </r>
  <r>
    <x v="19"/>
    <x v="0"/>
    <n v="426000"/>
  </r>
  <r>
    <x v="20"/>
    <x v="0"/>
    <n v="424870"/>
  </r>
  <r>
    <x v="21"/>
    <x v="0"/>
    <n v="423000"/>
  </r>
  <r>
    <x v="22"/>
    <x v="0"/>
    <n v="415298"/>
  </r>
  <r>
    <x v="23"/>
    <x v="0"/>
    <n v="412500"/>
  </r>
  <r>
    <x v="24"/>
    <x v="0"/>
    <n v="410000"/>
  </r>
  <r>
    <x v="25"/>
    <x v="0"/>
    <n v="403000"/>
  </r>
  <r>
    <x v="26"/>
    <x v="0"/>
    <n v="402861"/>
  </r>
  <r>
    <x v="27"/>
    <x v="0"/>
    <n v="402000"/>
  </r>
  <r>
    <x v="28"/>
    <x v="0"/>
    <n v="395192"/>
  </r>
  <r>
    <x v="29"/>
    <x v="0"/>
    <n v="395000"/>
  </r>
  <r>
    <x v="30"/>
    <x v="0"/>
    <n v="394617"/>
  </r>
  <r>
    <x v="31"/>
    <x v="0"/>
    <n v="394432"/>
  </r>
  <r>
    <x v="32"/>
    <x v="0"/>
    <n v="392500"/>
  </r>
  <r>
    <x v="33"/>
    <x v="0"/>
    <n v="392000"/>
  </r>
  <r>
    <x v="34"/>
    <x v="0"/>
    <n v="386250"/>
  </r>
  <r>
    <x v="35"/>
    <x v="0"/>
    <n v="385000"/>
  </r>
  <r>
    <x v="36"/>
    <x v="0"/>
    <n v="385000"/>
  </r>
  <r>
    <x v="37"/>
    <x v="0"/>
    <n v="383970"/>
  </r>
  <r>
    <x v="38"/>
    <x v="0"/>
    <n v="381000"/>
  </r>
  <r>
    <x v="39"/>
    <x v="0"/>
    <n v="380000"/>
  </r>
  <r>
    <x v="40"/>
    <x v="0"/>
    <n v="378500"/>
  </r>
  <r>
    <x v="41"/>
    <x v="0"/>
    <n v="377500"/>
  </r>
  <r>
    <x v="42"/>
    <x v="0"/>
    <n v="377426"/>
  </r>
  <r>
    <x v="43"/>
    <x v="0"/>
    <n v="375000"/>
  </r>
  <r>
    <x v="44"/>
    <x v="0"/>
    <n v="374000"/>
  </r>
  <r>
    <x v="45"/>
    <x v="0"/>
    <n v="372500"/>
  </r>
  <r>
    <x v="46"/>
    <x v="0"/>
    <n v="372402"/>
  </r>
  <r>
    <x v="47"/>
    <x v="0"/>
    <n v="370878"/>
  </r>
  <r>
    <x v="48"/>
    <x v="0"/>
    <n v="369900"/>
  </r>
  <r>
    <x v="49"/>
    <x v="0"/>
    <n v="367294"/>
  </r>
  <r>
    <x v="50"/>
    <x v="0"/>
    <n v="361919"/>
  </r>
  <r>
    <x v="51"/>
    <x v="0"/>
    <n v="360000"/>
  </r>
  <r>
    <x v="52"/>
    <x v="0"/>
    <n v="359100"/>
  </r>
  <r>
    <x v="53"/>
    <x v="0"/>
    <n v="354000"/>
  </r>
  <r>
    <x v="54"/>
    <x v="0"/>
    <n v="350000"/>
  </r>
  <r>
    <x v="55"/>
    <x v="0"/>
    <n v="350000"/>
  </r>
  <r>
    <x v="56"/>
    <x v="0"/>
    <n v="348000"/>
  </r>
  <r>
    <x v="57"/>
    <x v="0"/>
    <n v="345000"/>
  </r>
  <r>
    <x v="58"/>
    <x v="0"/>
    <n v="345000"/>
  </r>
  <r>
    <x v="59"/>
    <x v="0"/>
    <n v="342643"/>
  </r>
  <r>
    <x v="60"/>
    <x v="0"/>
    <n v="341000"/>
  </r>
  <r>
    <x v="61"/>
    <x v="0"/>
    <n v="340000"/>
  </r>
  <r>
    <x v="62"/>
    <x v="0"/>
    <n v="340000"/>
  </r>
  <r>
    <x v="63"/>
    <x v="0"/>
    <n v="339750"/>
  </r>
  <r>
    <x v="64"/>
    <x v="0"/>
    <n v="337500"/>
  </r>
  <r>
    <x v="65"/>
    <x v="0"/>
    <n v="337000"/>
  </r>
  <r>
    <x v="66"/>
    <x v="0"/>
    <n v="336000"/>
  </r>
  <r>
    <x v="67"/>
    <x v="0"/>
    <n v="335000"/>
  </r>
  <r>
    <x v="68"/>
    <x v="0"/>
    <n v="335000"/>
  </r>
  <r>
    <x v="69"/>
    <x v="0"/>
    <n v="335000"/>
  </r>
  <r>
    <x v="70"/>
    <x v="0"/>
    <n v="333168"/>
  </r>
  <r>
    <x v="71"/>
    <x v="0"/>
    <n v="328900"/>
  </r>
  <r>
    <x v="72"/>
    <x v="0"/>
    <n v="328000"/>
  </r>
  <r>
    <x v="73"/>
    <x v="0"/>
    <n v="326000"/>
  </r>
  <r>
    <x v="74"/>
    <x v="0"/>
    <n v="325624"/>
  </r>
  <r>
    <x v="75"/>
    <x v="0"/>
    <n v="325300"/>
  </r>
  <r>
    <x v="76"/>
    <x v="0"/>
    <n v="325000"/>
  </r>
  <r>
    <x v="77"/>
    <x v="0"/>
    <n v="325000"/>
  </r>
  <r>
    <x v="78"/>
    <x v="0"/>
    <n v="325000"/>
  </r>
  <r>
    <x v="79"/>
    <x v="0"/>
    <n v="325000"/>
  </r>
  <r>
    <x v="80"/>
    <x v="0"/>
    <n v="324000"/>
  </r>
  <r>
    <x v="81"/>
    <x v="0"/>
    <n v="320000"/>
  </r>
  <r>
    <x v="82"/>
    <x v="0"/>
    <n v="320000"/>
  </r>
  <r>
    <x v="83"/>
    <x v="1"/>
    <n v="320000"/>
  </r>
  <r>
    <x v="84"/>
    <x v="0"/>
    <n v="320000"/>
  </r>
  <r>
    <x v="85"/>
    <x v="0"/>
    <n v="319900"/>
  </r>
  <r>
    <x v="86"/>
    <x v="0"/>
    <n v="319000"/>
  </r>
  <r>
    <x v="87"/>
    <x v="0"/>
    <n v="318061"/>
  </r>
  <r>
    <x v="88"/>
    <x v="0"/>
    <n v="318000"/>
  </r>
  <r>
    <x v="89"/>
    <x v="0"/>
    <n v="318000"/>
  </r>
  <r>
    <x v="90"/>
    <x v="0"/>
    <n v="317000"/>
  </r>
  <r>
    <x v="91"/>
    <x v="0"/>
    <n v="316600"/>
  </r>
  <r>
    <x v="92"/>
    <x v="0"/>
    <n v="315750"/>
  </r>
  <r>
    <x v="93"/>
    <x v="0"/>
    <n v="315500"/>
  </r>
  <r>
    <x v="94"/>
    <x v="0"/>
    <n v="315000"/>
  </r>
  <r>
    <x v="95"/>
    <x v="0"/>
    <n v="315000"/>
  </r>
  <r>
    <x v="96"/>
    <x v="0"/>
    <n v="315000"/>
  </r>
  <r>
    <x v="97"/>
    <x v="0"/>
    <n v="315000"/>
  </r>
  <r>
    <x v="98"/>
    <x v="0"/>
    <n v="314813"/>
  </r>
  <r>
    <x v="99"/>
    <x v="0"/>
    <n v="313000"/>
  </r>
  <r>
    <x v="100"/>
    <x v="0"/>
    <n v="312500"/>
  </r>
  <r>
    <x v="101"/>
    <x v="0"/>
    <n v="311872"/>
  </r>
  <r>
    <x v="102"/>
    <x v="0"/>
    <n v="311500"/>
  </r>
  <r>
    <x v="103"/>
    <x v="0"/>
    <n v="310000"/>
  </r>
  <r>
    <x v="104"/>
    <x v="0"/>
    <n v="310000"/>
  </r>
  <r>
    <x v="105"/>
    <x v="0"/>
    <n v="309000"/>
  </r>
  <r>
    <x v="106"/>
    <x v="0"/>
    <n v="307000"/>
  </r>
  <r>
    <x v="107"/>
    <x v="0"/>
    <n v="306000"/>
  </r>
  <r>
    <x v="108"/>
    <x v="0"/>
    <n v="305900"/>
  </r>
  <r>
    <x v="109"/>
    <x v="0"/>
    <n v="305000"/>
  </r>
  <r>
    <x v="110"/>
    <x v="0"/>
    <n v="303477"/>
  </r>
  <r>
    <x v="111"/>
    <x v="0"/>
    <n v="302000"/>
  </r>
  <r>
    <x v="112"/>
    <x v="0"/>
    <n v="302000"/>
  </r>
  <r>
    <x v="113"/>
    <x v="0"/>
    <n v="301500"/>
  </r>
  <r>
    <x v="114"/>
    <x v="0"/>
    <n v="301000"/>
  </r>
  <r>
    <x v="115"/>
    <x v="1"/>
    <n v="299800"/>
  </r>
  <r>
    <x v="116"/>
    <x v="0"/>
    <n v="297000"/>
  </r>
  <r>
    <x v="117"/>
    <x v="0"/>
    <n v="295493"/>
  </r>
  <r>
    <x v="118"/>
    <x v="0"/>
    <n v="295000"/>
  </r>
  <r>
    <x v="119"/>
    <x v="0"/>
    <n v="294000"/>
  </r>
  <r>
    <x v="120"/>
    <x v="0"/>
    <n v="293077"/>
  </r>
  <r>
    <x v="121"/>
    <x v="0"/>
    <n v="290000"/>
  </r>
  <r>
    <x v="122"/>
    <x v="0"/>
    <n v="290000"/>
  </r>
  <r>
    <x v="123"/>
    <x v="0"/>
    <n v="290000"/>
  </r>
  <r>
    <x v="124"/>
    <x v="0"/>
    <n v="290000"/>
  </r>
  <r>
    <x v="125"/>
    <x v="0"/>
    <n v="290000"/>
  </r>
  <r>
    <x v="126"/>
    <x v="0"/>
    <n v="289000"/>
  </r>
  <r>
    <x v="127"/>
    <x v="0"/>
    <n v="287090"/>
  </r>
  <r>
    <x v="128"/>
    <x v="0"/>
    <n v="287000"/>
  </r>
  <r>
    <x v="129"/>
    <x v="0"/>
    <n v="287000"/>
  </r>
  <r>
    <x v="130"/>
    <x v="0"/>
    <n v="286000"/>
  </r>
  <r>
    <x v="131"/>
    <x v="0"/>
    <n v="285000"/>
  </r>
  <r>
    <x v="132"/>
    <x v="0"/>
    <n v="285000"/>
  </r>
  <r>
    <x v="133"/>
    <x v="0"/>
    <n v="285000"/>
  </r>
  <r>
    <x v="134"/>
    <x v="0"/>
    <n v="284000"/>
  </r>
  <r>
    <x v="135"/>
    <x v="0"/>
    <n v="284000"/>
  </r>
  <r>
    <x v="136"/>
    <x v="0"/>
    <n v="283463"/>
  </r>
  <r>
    <x v="137"/>
    <x v="0"/>
    <n v="282922"/>
  </r>
  <r>
    <x v="138"/>
    <x v="0"/>
    <n v="281213"/>
  </r>
  <r>
    <x v="139"/>
    <x v="0"/>
    <n v="281000"/>
  </r>
  <r>
    <x v="140"/>
    <x v="0"/>
    <n v="280000"/>
  </r>
  <r>
    <x v="141"/>
    <x v="0"/>
    <n v="280000"/>
  </r>
  <r>
    <x v="142"/>
    <x v="0"/>
    <n v="280000"/>
  </r>
  <r>
    <x v="143"/>
    <x v="0"/>
    <n v="280000"/>
  </r>
  <r>
    <x v="144"/>
    <x v="0"/>
    <n v="279500"/>
  </r>
  <r>
    <x v="145"/>
    <x v="1"/>
    <n v="278000"/>
  </r>
  <r>
    <x v="146"/>
    <x v="0"/>
    <n v="278000"/>
  </r>
  <r>
    <x v="147"/>
    <x v="0"/>
    <n v="277500"/>
  </r>
  <r>
    <x v="148"/>
    <x v="0"/>
    <n v="277000"/>
  </r>
  <r>
    <x v="149"/>
    <x v="0"/>
    <n v="277000"/>
  </r>
  <r>
    <x v="150"/>
    <x v="0"/>
    <n v="276000"/>
  </r>
  <r>
    <x v="151"/>
    <x v="0"/>
    <n v="275500"/>
  </r>
  <r>
    <x v="152"/>
    <x v="0"/>
    <n v="275000"/>
  </r>
  <r>
    <x v="153"/>
    <x v="0"/>
    <n v="275000"/>
  </r>
  <r>
    <x v="154"/>
    <x v="0"/>
    <n v="275000"/>
  </r>
  <r>
    <x v="155"/>
    <x v="0"/>
    <n v="275000"/>
  </r>
  <r>
    <x v="156"/>
    <x v="0"/>
    <n v="275000"/>
  </r>
  <r>
    <x v="157"/>
    <x v="1"/>
    <n v="274970"/>
  </r>
  <r>
    <x v="158"/>
    <x v="0"/>
    <n v="274900"/>
  </r>
  <r>
    <x v="159"/>
    <x v="0"/>
    <n v="274725"/>
  </r>
  <r>
    <x v="160"/>
    <x v="0"/>
    <n v="274300"/>
  </r>
  <r>
    <x v="161"/>
    <x v="0"/>
    <n v="274000"/>
  </r>
  <r>
    <x v="162"/>
    <x v="0"/>
    <n v="272000"/>
  </r>
  <r>
    <x v="163"/>
    <x v="1"/>
    <n v="272000"/>
  </r>
  <r>
    <x v="164"/>
    <x v="0"/>
    <n v="271900"/>
  </r>
  <r>
    <x v="165"/>
    <x v="1"/>
    <n v="271000"/>
  </r>
  <r>
    <x v="166"/>
    <x v="0"/>
    <n v="271000"/>
  </r>
  <r>
    <x v="167"/>
    <x v="0"/>
    <n v="270000"/>
  </r>
  <r>
    <x v="168"/>
    <x v="0"/>
    <n v="270000"/>
  </r>
  <r>
    <x v="169"/>
    <x v="0"/>
    <n v="270000"/>
  </r>
  <r>
    <x v="170"/>
    <x v="0"/>
    <n v="269790"/>
  </r>
  <r>
    <x v="171"/>
    <x v="0"/>
    <n v="269500"/>
  </r>
  <r>
    <x v="172"/>
    <x v="0"/>
    <n v="268000"/>
  </r>
  <r>
    <x v="173"/>
    <x v="0"/>
    <n v="268000"/>
  </r>
  <r>
    <x v="174"/>
    <x v="0"/>
    <n v="267000"/>
  </r>
  <r>
    <x v="175"/>
    <x v="0"/>
    <n v="266500"/>
  </r>
  <r>
    <x v="176"/>
    <x v="0"/>
    <n v="266000"/>
  </r>
  <r>
    <x v="177"/>
    <x v="0"/>
    <n v="266000"/>
  </r>
  <r>
    <x v="178"/>
    <x v="0"/>
    <n v="265979"/>
  </r>
  <r>
    <x v="179"/>
    <x v="0"/>
    <n v="265900"/>
  </r>
  <r>
    <x v="180"/>
    <x v="0"/>
    <n v="265000"/>
  </r>
  <r>
    <x v="181"/>
    <x v="1"/>
    <n v="264561"/>
  </r>
  <r>
    <x v="182"/>
    <x v="0"/>
    <n v="264132"/>
  </r>
  <r>
    <x v="183"/>
    <x v="0"/>
    <n v="263435"/>
  </r>
  <r>
    <x v="184"/>
    <x v="0"/>
    <n v="263000"/>
  </r>
  <r>
    <x v="185"/>
    <x v="0"/>
    <n v="262500"/>
  </r>
  <r>
    <x v="186"/>
    <x v="1"/>
    <n v="262500"/>
  </r>
  <r>
    <x v="187"/>
    <x v="0"/>
    <n v="262280"/>
  </r>
  <r>
    <x v="188"/>
    <x v="0"/>
    <n v="262000"/>
  </r>
  <r>
    <x v="189"/>
    <x v="0"/>
    <n v="261500"/>
  </r>
  <r>
    <x v="190"/>
    <x v="0"/>
    <n v="260400"/>
  </r>
  <r>
    <x v="191"/>
    <x v="0"/>
    <n v="260000"/>
  </r>
  <r>
    <x v="192"/>
    <x v="0"/>
    <n v="260000"/>
  </r>
  <r>
    <x v="193"/>
    <x v="1"/>
    <n v="260000"/>
  </r>
  <r>
    <x v="194"/>
    <x v="0"/>
    <n v="260000"/>
  </r>
  <r>
    <x v="195"/>
    <x v="0"/>
    <n v="260000"/>
  </r>
  <r>
    <x v="196"/>
    <x v="0"/>
    <n v="260000"/>
  </r>
  <r>
    <x v="197"/>
    <x v="0"/>
    <n v="259500"/>
  </r>
  <r>
    <x v="198"/>
    <x v="0"/>
    <n v="259000"/>
  </r>
  <r>
    <x v="199"/>
    <x v="0"/>
    <n v="258000"/>
  </r>
  <r>
    <x v="200"/>
    <x v="0"/>
    <n v="257500"/>
  </r>
  <r>
    <x v="201"/>
    <x v="0"/>
    <n v="257000"/>
  </r>
  <r>
    <x v="202"/>
    <x v="0"/>
    <n v="256300"/>
  </r>
  <r>
    <x v="203"/>
    <x v="0"/>
    <n v="256000"/>
  </r>
  <r>
    <x v="204"/>
    <x v="0"/>
    <n v="256000"/>
  </r>
  <r>
    <x v="205"/>
    <x v="0"/>
    <n v="255900"/>
  </r>
  <r>
    <x v="206"/>
    <x v="0"/>
    <n v="255500"/>
  </r>
  <r>
    <x v="207"/>
    <x v="0"/>
    <n v="255000"/>
  </r>
  <r>
    <x v="208"/>
    <x v="0"/>
    <n v="255000"/>
  </r>
  <r>
    <x v="209"/>
    <x v="0"/>
    <n v="254900"/>
  </r>
  <r>
    <x v="210"/>
    <x v="0"/>
    <n v="254000"/>
  </r>
  <r>
    <x v="211"/>
    <x v="0"/>
    <n v="253293"/>
  </r>
  <r>
    <x v="212"/>
    <x v="0"/>
    <n v="253000"/>
  </r>
  <r>
    <x v="213"/>
    <x v="0"/>
    <n v="252678"/>
  </r>
  <r>
    <x v="214"/>
    <x v="0"/>
    <n v="252000"/>
  </r>
  <r>
    <x v="215"/>
    <x v="0"/>
    <n v="251000"/>
  </r>
  <r>
    <x v="216"/>
    <x v="0"/>
    <n v="250580"/>
  </r>
  <r>
    <x v="217"/>
    <x v="0"/>
    <n v="250000"/>
  </r>
  <r>
    <x v="218"/>
    <x v="0"/>
    <n v="250000"/>
  </r>
  <r>
    <x v="219"/>
    <x v="0"/>
    <n v="250000"/>
  </r>
  <r>
    <x v="220"/>
    <x v="1"/>
    <n v="250000"/>
  </r>
  <r>
    <x v="221"/>
    <x v="0"/>
    <n v="250000"/>
  </r>
  <r>
    <x v="222"/>
    <x v="0"/>
    <n v="250000"/>
  </r>
  <r>
    <x v="223"/>
    <x v="0"/>
    <n v="250000"/>
  </r>
  <r>
    <x v="224"/>
    <x v="1"/>
    <n v="250000"/>
  </r>
  <r>
    <x v="225"/>
    <x v="0"/>
    <n v="249700"/>
  </r>
  <r>
    <x v="226"/>
    <x v="0"/>
    <n v="248900"/>
  </r>
  <r>
    <x v="227"/>
    <x v="0"/>
    <n v="248328"/>
  </r>
  <r>
    <x v="228"/>
    <x v="0"/>
    <n v="248000"/>
  </r>
  <r>
    <x v="229"/>
    <x v="0"/>
    <n v="248000"/>
  </r>
  <r>
    <x v="230"/>
    <x v="1"/>
    <n v="246578"/>
  </r>
  <r>
    <x v="231"/>
    <x v="0"/>
    <n v="245500"/>
  </r>
  <r>
    <x v="232"/>
    <x v="0"/>
    <n v="245350"/>
  </r>
  <r>
    <x v="233"/>
    <x v="0"/>
    <n v="245000"/>
  </r>
  <r>
    <x v="234"/>
    <x v="0"/>
    <n v="244600"/>
  </r>
  <r>
    <x v="235"/>
    <x v="0"/>
    <n v="244400"/>
  </r>
  <r>
    <x v="236"/>
    <x v="0"/>
    <n v="244000"/>
  </r>
  <r>
    <x v="237"/>
    <x v="0"/>
    <n v="244000"/>
  </r>
  <r>
    <x v="238"/>
    <x v="0"/>
    <n v="244000"/>
  </r>
  <r>
    <x v="239"/>
    <x v="1"/>
    <n v="243000"/>
  </r>
  <r>
    <x v="240"/>
    <x v="0"/>
    <n v="242000"/>
  </r>
  <r>
    <x v="241"/>
    <x v="0"/>
    <n v="242000"/>
  </r>
  <r>
    <x v="242"/>
    <x v="1"/>
    <n v="241500"/>
  </r>
  <r>
    <x v="243"/>
    <x v="0"/>
    <n v="241500"/>
  </r>
  <r>
    <x v="244"/>
    <x v="0"/>
    <n v="241000"/>
  </r>
  <r>
    <x v="245"/>
    <x v="0"/>
    <n v="240000"/>
  </r>
  <r>
    <x v="246"/>
    <x v="1"/>
    <n v="240000"/>
  </r>
  <r>
    <x v="247"/>
    <x v="0"/>
    <n v="240000"/>
  </r>
  <r>
    <x v="248"/>
    <x v="0"/>
    <n v="240000"/>
  </r>
  <r>
    <x v="249"/>
    <x v="1"/>
    <n v="240000"/>
  </r>
  <r>
    <x v="250"/>
    <x v="0"/>
    <n v="240000"/>
  </r>
  <r>
    <x v="251"/>
    <x v="0"/>
    <n v="239900"/>
  </r>
  <r>
    <x v="252"/>
    <x v="0"/>
    <n v="239799"/>
  </r>
  <r>
    <x v="253"/>
    <x v="1"/>
    <n v="239686"/>
  </r>
  <r>
    <x v="254"/>
    <x v="0"/>
    <n v="239500"/>
  </r>
  <r>
    <x v="255"/>
    <x v="0"/>
    <n v="239000"/>
  </r>
  <r>
    <x v="256"/>
    <x v="0"/>
    <n v="239000"/>
  </r>
  <r>
    <x v="257"/>
    <x v="0"/>
    <n v="239000"/>
  </r>
  <r>
    <x v="258"/>
    <x v="0"/>
    <n v="239000"/>
  </r>
  <r>
    <x v="259"/>
    <x v="0"/>
    <n v="239000"/>
  </r>
  <r>
    <x v="260"/>
    <x v="0"/>
    <n v="239000"/>
  </r>
  <r>
    <x v="261"/>
    <x v="0"/>
    <n v="238000"/>
  </r>
  <r>
    <x v="262"/>
    <x v="0"/>
    <n v="237500"/>
  </r>
  <r>
    <x v="263"/>
    <x v="0"/>
    <n v="237000"/>
  </r>
  <r>
    <x v="264"/>
    <x v="0"/>
    <n v="237000"/>
  </r>
  <r>
    <x v="265"/>
    <x v="0"/>
    <n v="236500"/>
  </r>
  <r>
    <x v="266"/>
    <x v="0"/>
    <n v="236500"/>
  </r>
  <r>
    <x v="267"/>
    <x v="0"/>
    <n v="236000"/>
  </r>
  <r>
    <x v="268"/>
    <x v="0"/>
    <n v="236000"/>
  </r>
  <r>
    <x v="269"/>
    <x v="0"/>
    <n v="235128"/>
  </r>
  <r>
    <x v="270"/>
    <x v="0"/>
    <n v="235000"/>
  </r>
  <r>
    <x v="271"/>
    <x v="0"/>
    <n v="235000"/>
  </r>
  <r>
    <x v="272"/>
    <x v="0"/>
    <n v="235000"/>
  </r>
  <r>
    <x v="273"/>
    <x v="1"/>
    <n v="235000"/>
  </r>
  <r>
    <x v="274"/>
    <x v="1"/>
    <n v="235000"/>
  </r>
  <r>
    <x v="275"/>
    <x v="0"/>
    <n v="235000"/>
  </r>
  <r>
    <x v="276"/>
    <x v="0"/>
    <n v="235000"/>
  </r>
  <r>
    <x v="277"/>
    <x v="0"/>
    <n v="234000"/>
  </r>
  <r>
    <x v="278"/>
    <x v="1"/>
    <n v="234000"/>
  </r>
  <r>
    <x v="279"/>
    <x v="0"/>
    <n v="233230"/>
  </r>
  <r>
    <x v="280"/>
    <x v="0"/>
    <n v="233170"/>
  </r>
  <r>
    <x v="281"/>
    <x v="0"/>
    <n v="233000"/>
  </r>
  <r>
    <x v="282"/>
    <x v="0"/>
    <n v="232600"/>
  </r>
  <r>
    <x v="283"/>
    <x v="0"/>
    <n v="232000"/>
  </r>
  <r>
    <x v="284"/>
    <x v="0"/>
    <n v="232000"/>
  </r>
  <r>
    <x v="285"/>
    <x v="0"/>
    <n v="232000"/>
  </r>
  <r>
    <x v="286"/>
    <x v="0"/>
    <n v="231500"/>
  </r>
  <r>
    <x v="287"/>
    <x v="0"/>
    <n v="231500"/>
  </r>
  <r>
    <x v="288"/>
    <x v="0"/>
    <n v="230500"/>
  </r>
  <r>
    <x v="289"/>
    <x v="0"/>
    <n v="230000"/>
  </r>
  <r>
    <x v="290"/>
    <x v="0"/>
    <n v="230000"/>
  </r>
  <r>
    <x v="291"/>
    <x v="0"/>
    <n v="230000"/>
  </r>
  <r>
    <x v="292"/>
    <x v="0"/>
    <n v="230000"/>
  </r>
  <r>
    <x v="293"/>
    <x v="0"/>
    <n v="230000"/>
  </r>
  <r>
    <x v="294"/>
    <x v="0"/>
    <n v="230000"/>
  </r>
  <r>
    <x v="295"/>
    <x v="0"/>
    <n v="230000"/>
  </r>
  <r>
    <x v="296"/>
    <x v="0"/>
    <n v="230000"/>
  </r>
  <r>
    <x v="297"/>
    <x v="0"/>
    <n v="229456"/>
  </r>
  <r>
    <x v="298"/>
    <x v="1"/>
    <n v="229000"/>
  </r>
  <r>
    <x v="299"/>
    <x v="0"/>
    <n v="228950"/>
  </r>
  <r>
    <x v="300"/>
    <x v="0"/>
    <n v="228500"/>
  </r>
  <r>
    <x v="301"/>
    <x v="0"/>
    <n v="228500"/>
  </r>
  <r>
    <x v="302"/>
    <x v="0"/>
    <n v="228000"/>
  </r>
  <r>
    <x v="303"/>
    <x v="0"/>
    <n v="228000"/>
  </r>
  <r>
    <x v="304"/>
    <x v="0"/>
    <n v="227875"/>
  </r>
  <r>
    <x v="305"/>
    <x v="0"/>
    <n v="227680"/>
  </r>
  <r>
    <x v="306"/>
    <x v="1"/>
    <n v="227000"/>
  </r>
  <r>
    <x v="307"/>
    <x v="0"/>
    <n v="227000"/>
  </r>
  <r>
    <x v="308"/>
    <x v="0"/>
    <n v="227000"/>
  </r>
  <r>
    <x v="309"/>
    <x v="0"/>
    <n v="226700"/>
  </r>
  <r>
    <x v="310"/>
    <x v="0"/>
    <n v="226000"/>
  </r>
  <r>
    <x v="311"/>
    <x v="0"/>
    <n v="226000"/>
  </r>
  <r>
    <x v="312"/>
    <x v="0"/>
    <n v="226000"/>
  </r>
  <r>
    <x v="313"/>
    <x v="0"/>
    <n v="225000"/>
  </r>
  <r>
    <x v="314"/>
    <x v="0"/>
    <n v="225000"/>
  </r>
  <r>
    <x v="315"/>
    <x v="1"/>
    <n v="225000"/>
  </r>
  <r>
    <x v="316"/>
    <x v="0"/>
    <n v="225000"/>
  </r>
  <r>
    <x v="317"/>
    <x v="0"/>
    <n v="225000"/>
  </r>
  <r>
    <x v="318"/>
    <x v="0"/>
    <n v="225000"/>
  </r>
  <r>
    <x v="319"/>
    <x v="0"/>
    <n v="224900"/>
  </r>
  <r>
    <x v="320"/>
    <x v="0"/>
    <n v="224900"/>
  </r>
  <r>
    <x v="321"/>
    <x v="0"/>
    <n v="224500"/>
  </r>
  <r>
    <x v="322"/>
    <x v="0"/>
    <n v="224000"/>
  </r>
  <r>
    <x v="323"/>
    <x v="0"/>
    <n v="224000"/>
  </r>
  <r>
    <x v="324"/>
    <x v="0"/>
    <n v="223500"/>
  </r>
  <r>
    <x v="325"/>
    <x v="1"/>
    <n v="223500"/>
  </r>
  <r>
    <x v="326"/>
    <x v="0"/>
    <n v="223000"/>
  </r>
  <r>
    <x v="327"/>
    <x v="0"/>
    <n v="222500"/>
  </r>
  <r>
    <x v="328"/>
    <x v="0"/>
    <n v="222500"/>
  </r>
  <r>
    <x v="329"/>
    <x v="0"/>
    <n v="222000"/>
  </r>
  <r>
    <x v="330"/>
    <x v="0"/>
    <n v="222000"/>
  </r>
  <r>
    <x v="331"/>
    <x v="0"/>
    <n v="222000"/>
  </r>
  <r>
    <x v="332"/>
    <x v="0"/>
    <n v="221500"/>
  </r>
  <r>
    <x v="333"/>
    <x v="0"/>
    <n v="221000"/>
  </r>
  <r>
    <x v="334"/>
    <x v="0"/>
    <n v="221000"/>
  </r>
  <r>
    <x v="335"/>
    <x v="0"/>
    <n v="220000"/>
  </r>
  <r>
    <x v="336"/>
    <x v="0"/>
    <n v="220000"/>
  </r>
  <r>
    <x v="337"/>
    <x v="0"/>
    <n v="220000"/>
  </r>
  <r>
    <x v="338"/>
    <x v="0"/>
    <n v="220000"/>
  </r>
  <r>
    <x v="339"/>
    <x v="0"/>
    <n v="220000"/>
  </r>
  <r>
    <x v="340"/>
    <x v="0"/>
    <n v="219500"/>
  </r>
  <r>
    <x v="341"/>
    <x v="0"/>
    <n v="219500"/>
  </r>
  <r>
    <x v="342"/>
    <x v="0"/>
    <n v="219500"/>
  </r>
  <r>
    <x v="343"/>
    <x v="0"/>
    <n v="219210"/>
  </r>
  <r>
    <x v="344"/>
    <x v="0"/>
    <n v="218000"/>
  </r>
  <r>
    <x v="345"/>
    <x v="0"/>
    <n v="217500"/>
  </r>
  <r>
    <x v="346"/>
    <x v="0"/>
    <n v="217000"/>
  </r>
  <r>
    <x v="347"/>
    <x v="0"/>
    <n v="217000"/>
  </r>
  <r>
    <x v="348"/>
    <x v="0"/>
    <n v="216837"/>
  </r>
  <r>
    <x v="349"/>
    <x v="0"/>
    <n v="216500"/>
  </r>
  <r>
    <x v="350"/>
    <x v="0"/>
    <n v="216000"/>
  </r>
  <r>
    <x v="351"/>
    <x v="0"/>
    <n v="215200"/>
  </r>
  <r>
    <x v="352"/>
    <x v="0"/>
    <n v="215000"/>
  </r>
  <r>
    <x v="353"/>
    <x v="1"/>
    <n v="215000"/>
  </r>
  <r>
    <x v="354"/>
    <x v="1"/>
    <n v="215000"/>
  </r>
  <r>
    <x v="355"/>
    <x v="0"/>
    <n v="215000"/>
  </r>
  <r>
    <x v="356"/>
    <x v="1"/>
    <n v="215000"/>
  </r>
  <r>
    <x v="357"/>
    <x v="0"/>
    <n v="215000"/>
  </r>
  <r>
    <x v="358"/>
    <x v="0"/>
    <n v="215000"/>
  </r>
  <r>
    <x v="359"/>
    <x v="1"/>
    <n v="215000"/>
  </r>
  <r>
    <x v="360"/>
    <x v="0"/>
    <n v="214900"/>
  </r>
  <r>
    <x v="361"/>
    <x v="1"/>
    <n v="214500"/>
  </r>
  <r>
    <x v="362"/>
    <x v="0"/>
    <n v="214000"/>
  </r>
  <r>
    <x v="363"/>
    <x v="0"/>
    <n v="214000"/>
  </r>
  <r>
    <x v="364"/>
    <x v="0"/>
    <n v="214000"/>
  </r>
  <r>
    <x v="365"/>
    <x v="0"/>
    <n v="214000"/>
  </r>
  <r>
    <x v="366"/>
    <x v="0"/>
    <n v="214000"/>
  </r>
  <r>
    <x v="367"/>
    <x v="0"/>
    <n v="213500"/>
  </r>
  <r>
    <x v="368"/>
    <x v="0"/>
    <n v="213500"/>
  </r>
  <r>
    <x v="369"/>
    <x v="1"/>
    <n v="213490"/>
  </r>
  <r>
    <x v="370"/>
    <x v="1"/>
    <n v="213250"/>
  </r>
  <r>
    <x v="371"/>
    <x v="0"/>
    <n v="213000"/>
  </r>
  <r>
    <x v="372"/>
    <x v="0"/>
    <n v="213000"/>
  </r>
  <r>
    <x v="373"/>
    <x v="0"/>
    <n v="213000"/>
  </r>
  <r>
    <x v="374"/>
    <x v="0"/>
    <n v="212900"/>
  </r>
  <r>
    <x v="375"/>
    <x v="0"/>
    <n v="212000"/>
  </r>
  <r>
    <x v="376"/>
    <x v="0"/>
    <n v="212000"/>
  </r>
  <r>
    <x v="377"/>
    <x v="0"/>
    <n v="212000"/>
  </r>
  <r>
    <x v="378"/>
    <x v="0"/>
    <n v="211000"/>
  </r>
  <r>
    <x v="379"/>
    <x v="0"/>
    <n v="211000"/>
  </r>
  <r>
    <x v="380"/>
    <x v="0"/>
    <n v="210000"/>
  </r>
  <r>
    <x v="381"/>
    <x v="0"/>
    <n v="210000"/>
  </r>
  <r>
    <x v="382"/>
    <x v="0"/>
    <n v="210000"/>
  </r>
  <r>
    <x v="383"/>
    <x v="1"/>
    <n v="210000"/>
  </r>
  <r>
    <x v="384"/>
    <x v="1"/>
    <n v="210000"/>
  </r>
  <r>
    <x v="385"/>
    <x v="0"/>
    <n v="209500"/>
  </r>
  <r>
    <x v="386"/>
    <x v="0"/>
    <n v="208900"/>
  </r>
  <r>
    <x v="387"/>
    <x v="0"/>
    <n v="208900"/>
  </r>
  <r>
    <x v="388"/>
    <x v="0"/>
    <n v="208500"/>
  </r>
  <r>
    <x v="389"/>
    <x v="0"/>
    <n v="208300"/>
  </r>
  <r>
    <x v="390"/>
    <x v="0"/>
    <n v="207500"/>
  </r>
  <r>
    <x v="391"/>
    <x v="0"/>
    <n v="207500"/>
  </r>
  <r>
    <x v="392"/>
    <x v="0"/>
    <n v="207500"/>
  </r>
  <r>
    <x v="393"/>
    <x v="0"/>
    <n v="207500"/>
  </r>
  <r>
    <x v="394"/>
    <x v="1"/>
    <n v="207500"/>
  </r>
  <r>
    <x v="395"/>
    <x v="0"/>
    <n v="207000"/>
  </r>
  <r>
    <x v="396"/>
    <x v="1"/>
    <n v="207000"/>
  </r>
  <r>
    <x v="397"/>
    <x v="0"/>
    <n v="206900"/>
  </r>
  <r>
    <x v="398"/>
    <x v="1"/>
    <n v="206300"/>
  </r>
  <r>
    <x v="399"/>
    <x v="0"/>
    <n v="206000"/>
  </r>
  <r>
    <x v="400"/>
    <x v="0"/>
    <n v="205950"/>
  </r>
  <r>
    <x v="401"/>
    <x v="1"/>
    <n v="205000"/>
  </r>
  <r>
    <x v="402"/>
    <x v="0"/>
    <n v="205000"/>
  </r>
  <r>
    <x v="403"/>
    <x v="1"/>
    <n v="205000"/>
  </r>
  <r>
    <x v="404"/>
    <x v="0"/>
    <n v="205000"/>
  </r>
  <r>
    <x v="405"/>
    <x v="0"/>
    <n v="205000"/>
  </r>
  <r>
    <x v="406"/>
    <x v="1"/>
    <n v="205000"/>
  </r>
  <r>
    <x v="407"/>
    <x v="0"/>
    <n v="204900"/>
  </r>
  <r>
    <x v="408"/>
    <x v="0"/>
    <n v="204750"/>
  </r>
  <r>
    <x v="409"/>
    <x v="0"/>
    <n v="204000"/>
  </r>
  <r>
    <x v="410"/>
    <x v="0"/>
    <n v="204000"/>
  </r>
  <r>
    <x v="411"/>
    <x v="0"/>
    <n v="203000"/>
  </r>
  <r>
    <x v="412"/>
    <x v="0"/>
    <n v="203000"/>
  </r>
  <r>
    <x v="413"/>
    <x v="0"/>
    <n v="202900"/>
  </r>
  <r>
    <x v="414"/>
    <x v="0"/>
    <n v="202665"/>
  </r>
  <r>
    <x v="415"/>
    <x v="0"/>
    <n v="202500"/>
  </r>
  <r>
    <x v="416"/>
    <x v="1"/>
    <n v="202500"/>
  </r>
  <r>
    <x v="417"/>
    <x v="0"/>
    <n v="202500"/>
  </r>
  <r>
    <x v="418"/>
    <x v="0"/>
    <n v="201800"/>
  </r>
  <r>
    <x v="419"/>
    <x v="1"/>
    <n v="201000"/>
  </r>
  <r>
    <x v="420"/>
    <x v="0"/>
    <n v="201000"/>
  </r>
  <r>
    <x v="421"/>
    <x v="0"/>
    <n v="201000"/>
  </r>
  <r>
    <x v="422"/>
    <x v="0"/>
    <n v="200624"/>
  </r>
  <r>
    <x v="423"/>
    <x v="0"/>
    <n v="200500"/>
  </r>
  <r>
    <x v="424"/>
    <x v="0"/>
    <n v="200500"/>
  </r>
  <r>
    <x v="425"/>
    <x v="0"/>
    <n v="200141"/>
  </r>
  <r>
    <x v="426"/>
    <x v="0"/>
    <n v="200100"/>
  </r>
  <r>
    <x v="427"/>
    <x v="1"/>
    <n v="200000"/>
  </r>
  <r>
    <x v="428"/>
    <x v="0"/>
    <n v="200000"/>
  </r>
  <r>
    <x v="429"/>
    <x v="0"/>
    <n v="200000"/>
  </r>
  <r>
    <x v="430"/>
    <x v="1"/>
    <n v="200000"/>
  </r>
  <r>
    <x v="431"/>
    <x v="0"/>
    <n v="200000"/>
  </r>
  <r>
    <x v="432"/>
    <x v="0"/>
    <n v="200000"/>
  </r>
  <r>
    <x v="433"/>
    <x v="0"/>
    <n v="200000"/>
  </r>
  <r>
    <x v="434"/>
    <x v="0"/>
    <n v="200000"/>
  </r>
  <r>
    <x v="435"/>
    <x v="0"/>
    <n v="199900"/>
  </r>
  <r>
    <x v="436"/>
    <x v="0"/>
    <n v="199900"/>
  </r>
  <r>
    <x v="437"/>
    <x v="0"/>
    <n v="198900"/>
  </r>
  <r>
    <x v="438"/>
    <x v="1"/>
    <n v="198500"/>
  </r>
  <r>
    <x v="439"/>
    <x v="1"/>
    <n v="197900"/>
  </r>
  <r>
    <x v="440"/>
    <x v="0"/>
    <n v="197900"/>
  </r>
  <r>
    <x v="441"/>
    <x v="1"/>
    <n v="197900"/>
  </r>
  <r>
    <x v="442"/>
    <x v="1"/>
    <n v="197500"/>
  </r>
  <r>
    <x v="443"/>
    <x v="1"/>
    <n v="197500"/>
  </r>
  <r>
    <x v="444"/>
    <x v="0"/>
    <n v="197000"/>
  </r>
  <r>
    <x v="445"/>
    <x v="1"/>
    <n v="197000"/>
  </r>
  <r>
    <x v="446"/>
    <x v="0"/>
    <n v="197000"/>
  </r>
  <r>
    <x v="447"/>
    <x v="1"/>
    <n v="197000"/>
  </r>
  <r>
    <x v="448"/>
    <x v="0"/>
    <n v="196500"/>
  </r>
  <r>
    <x v="449"/>
    <x v="1"/>
    <n v="196500"/>
  </r>
  <r>
    <x v="450"/>
    <x v="0"/>
    <n v="196000"/>
  </r>
  <r>
    <x v="451"/>
    <x v="0"/>
    <n v="196000"/>
  </r>
  <r>
    <x v="452"/>
    <x v="1"/>
    <n v="196000"/>
  </r>
  <r>
    <x v="453"/>
    <x v="0"/>
    <n v="195400"/>
  </r>
  <r>
    <x v="454"/>
    <x v="1"/>
    <n v="195000"/>
  </r>
  <r>
    <x v="455"/>
    <x v="0"/>
    <n v="195000"/>
  </r>
  <r>
    <x v="456"/>
    <x v="0"/>
    <n v="195000"/>
  </r>
  <r>
    <x v="457"/>
    <x v="0"/>
    <n v="194700"/>
  </r>
  <r>
    <x v="458"/>
    <x v="0"/>
    <n v="194500"/>
  </r>
  <r>
    <x v="459"/>
    <x v="0"/>
    <n v="194500"/>
  </r>
  <r>
    <x v="460"/>
    <x v="0"/>
    <n v="194500"/>
  </r>
  <r>
    <x v="461"/>
    <x v="1"/>
    <n v="194201"/>
  </r>
  <r>
    <x v="462"/>
    <x v="0"/>
    <n v="194000"/>
  </r>
  <r>
    <x v="463"/>
    <x v="0"/>
    <n v="194000"/>
  </r>
  <r>
    <x v="464"/>
    <x v="0"/>
    <n v="194000"/>
  </r>
  <r>
    <x v="465"/>
    <x v="0"/>
    <n v="193879"/>
  </r>
  <r>
    <x v="466"/>
    <x v="0"/>
    <n v="193500"/>
  </r>
  <r>
    <x v="467"/>
    <x v="0"/>
    <n v="193500"/>
  </r>
  <r>
    <x v="468"/>
    <x v="0"/>
    <n v="193000"/>
  </r>
  <r>
    <x v="469"/>
    <x v="0"/>
    <n v="193000"/>
  </r>
  <r>
    <x v="470"/>
    <x v="0"/>
    <n v="193000"/>
  </r>
  <r>
    <x v="471"/>
    <x v="1"/>
    <n v="192500"/>
  </r>
  <r>
    <x v="472"/>
    <x v="0"/>
    <n v="192500"/>
  </r>
  <r>
    <x v="473"/>
    <x v="0"/>
    <n v="192140"/>
  </r>
  <r>
    <x v="474"/>
    <x v="0"/>
    <n v="192000"/>
  </r>
  <r>
    <x v="475"/>
    <x v="0"/>
    <n v="192000"/>
  </r>
  <r>
    <x v="476"/>
    <x v="0"/>
    <n v="192000"/>
  </r>
  <r>
    <x v="477"/>
    <x v="1"/>
    <n v="192000"/>
  </r>
  <r>
    <x v="478"/>
    <x v="0"/>
    <n v="192000"/>
  </r>
  <r>
    <x v="479"/>
    <x v="0"/>
    <n v="191000"/>
  </r>
  <r>
    <x v="480"/>
    <x v="0"/>
    <n v="191000"/>
  </r>
  <r>
    <x v="481"/>
    <x v="1"/>
    <n v="191000"/>
  </r>
  <r>
    <x v="482"/>
    <x v="0"/>
    <n v="191000"/>
  </r>
  <r>
    <x v="483"/>
    <x v="1"/>
    <n v="190000"/>
  </r>
  <r>
    <x v="484"/>
    <x v="1"/>
    <n v="190000"/>
  </r>
  <r>
    <x v="485"/>
    <x v="0"/>
    <n v="190000"/>
  </r>
  <r>
    <x v="486"/>
    <x v="0"/>
    <n v="190000"/>
  </r>
  <r>
    <x v="487"/>
    <x v="1"/>
    <n v="190000"/>
  </r>
  <r>
    <x v="488"/>
    <x v="0"/>
    <n v="190000"/>
  </r>
  <r>
    <x v="489"/>
    <x v="1"/>
    <n v="190000"/>
  </r>
  <r>
    <x v="490"/>
    <x v="0"/>
    <n v="190000"/>
  </r>
  <r>
    <x v="491"/>
    <x v="0"/>
    <n v="190000"/>
  </r>
  <r>
    <x v="492"/>
    <x v="1"/>
    <n v="190000"/>
  </r>
  <r>
    <x v="493"/>
    <x v="0"/>
    <n v="190000"/>
  </r>
  <r>
    <x v="494"/>
    <x v="0"/>
    <n v="190000"/>
  </r>
  <r>
    <x v="495"/>
    <x v="0"/>
    <n v="190000"/>
  </r>
  <r>
    <x v="496"/>
    <x v="0"/>
    <n v="189950"/>
  </r>
  <r>
    <x v="497"/>
    <x v="0"/>
    <n v="189000"/>
  </r>
  <r>
    <x v="498"/>
    <x v="0"/>
    <n v="189000"/>
  </r>
  <r>
    <x v="499"/>
    <x v="0"/>
    <n v="189000"/>
  </r>
  <r>
    <x v="500"/>
    <x v="0"/>
    <n v="189000"/>
  </r>
  <r>
    <x v="501"/>
    <x v="0"/>
    <n v="189000"/>
  </r>
  <r>
    <x v="502"/>
    <x v="1"/>
    <n v="189000"/>
  </r>
  <r>
    <x v="503"/>
    <x v="0"/>
    <n v="188700"/>
  </r>
  <r>
    <x v="504"/>
    <x v="0"/>
    <n v="188500"/>
  </r>
  <r>
    <x v="505"/>
    <x v="1"/>
    <n v="188000"/>
  </r>
  <r>
    <x v="506"/>
    <x v="0"/>
    <n v="188000"/>
  </r>
  <r>
    <x v="507"/>
    <x v="0"/>
    <n v="188000"/>
  </r>
  <r>
    <x v="508"/>
    <x v="0"/>
    <n v="187750"/>
  </r>
  <r>
    <x v="509"/>
    <x v="1"/>
    <n v="187500"/>
  </r>
  <r>
    <x v="510"/>
    <x v="0"/>
    <n v="187500"/>
  </r>
  <r>
    <x v="511"/>
    <x v="0"/>
    <n v="187500"/>
  </r>
  <r>
    <x v="512"/>
    <x v="0"/>
    <n v="187500"/>
  </r>
  <r>
    <x v="513"/>
    <x v="0"/>
    <n v="187500"/>
  </r>
  <r>
    <x v="514"/>
    <x v="0"/>
    <n v="187500"/>
  </r>
  <r>
    <x v="515"/>
    <x v="0"/>
    <n v="187100"/>
  </r>
  <r>
    <x v="516"/>
    <x v="0"/>
    <n v="187000"/>
  </r>
  <r>
    <x v="517"/>
    <x v="0"/>
    <n v="187000"/>
  </r>
  <r>
    <x v="518"/>
    <x v="0"/>
    <n v="187000"/>
  </r>
  <r>
    <x v="519"/>
    <x v="0"/>
    <n v="186700"/>
  </r>
  <r>
    <x v="520"/>
    <x v="0"/>
    <n v="186500"/>
  </r>
  <r>
    <x v="521"/>
    <x v="0"/>
    <n v="186500"/>
  </r>
  <r>
    <x v="522"/>
    <x v="1"/>
    <n v="186000"/>
  </r>
  <r>
    <x v="523"/>
    <x v="0"/>
    <n v="185900"/>
  </r>
  <r>
    <x v="524"/>
    <x v="0"/>
    <n v="185850"/>
  </r>
  <r>
    <x v="525"/>
    <x v="1"/>
    <n v="185750"/>
  </r>
  <r>
    <x v="526"/>
    <x v="0"/>
    <n v="185500"/>
  </r>
  <r>
    <x v="527"/>
    <x v="0"/>
    <n v="185000"/>
  </r>
  <r>
    <x v="528"/>
    <x v="0"/>
    <n v="185000"/>
  </r>
  <r>
    <x v="529"/>
    <x v="0"/>
    <n v="185000"/>
  </r>
  <r>
    <x v="530"/>
    <x v="0"/>
    <n v="185000"/>
  </r>
  <r>
    <x v="531"/>
    <x v="1"/>
    <n v="185000"/>
  </r>
  <r>
    <x v="532"/>
    <x v="0"/>
    <n v="185000"/>
  </r>
  <r>
    <x v="533"/>
    <x v="0"/>
    <n v="185000"/>
  </r>
  <r>
    <x v="534"/>
    <x v="1"/>
    <n v="185000"/>
  </r>
  <r>
    <x v="535"/>
    <x v="1"/>
    <n v="185000"/>
  </r>
  <r>
    <x v="536"/>
    <x v="0"/>
    <n v="185000"/>
  </r>
  <r>
    <x v="537"/>
    <x v="0"/>
    <n v="184900"/>
  </r>
  <r>
    <x v="538"/>
    <x v="1"/>
    <n v="184750"/>
  </r>
  <r>
    <x v="539"/>
    <x v="0"/>
    <n v="184100"/>
  </r>
  <r>
    <x v="540"/>
    <x v="0"/>
    <n v="184000"/>
  </r>
  <r>
    <x v="541"/>
    <x v="0"/>
    <n v="184000"/>
  </r>
  <r>
    <x v="542"/>
    <x v="1"/>
    <n v="184000"/>
  </r>
  <r>
    <x v="543"/>
    <x v="0"/>
    <n v="184000"/>
  </r>
  <r>
    <x v="544"/>
    <x v="0"/>
    <n v="183900"/>
  </r>
  <r>
    <x v="545"/>
    <x v="0"/>
    <n v="183500"/>
  </r>
  <r>
    <x v="546"/>
    <x v="0"/>
    <n v="183200"/>
  </r>
  <r>
    <x v="547"/>
    <x v="0"/>
    <n v="183000"/>
  </r>
  <r>
    <x v="548"/>
    <x v="1"/>
    <n v="182900"/>
  </r>
  <r>
    <x v="549"/>
    <x v="0"/>
    <n v="182000"/>
  </r>
  <r>
    <x v="550"/>
    <x v="0"/>
    <n v="181900"/>
  </r>
  <r>
    <x v="551"/>
    <x v="0"/>
    <n v="181500"/>
  </r>
  <r>
    <x v="552"/>
    <x v="0"/>
    <n v="181134"/>
  </r>
  <r>
    <x v="553"/>
    <x v="1"/>
    <n v="181000"/>
  </r>
  <r>
    <x v="554"/>
    <x v="0"/>
    <n v="181000"/>
  </r>
  <r>
    <x v="555"/>
    <x v="1"/>
    <n v="181000"/>
  </r>
  <r>
    <x v="556"/>
    <x v="1"/>
    <n v="181000"/>
  </r>
  <r>
    <x v="557"/>
    <x v="0"/>
    <n v="181000"/>
  </r>
  <r>
    <x v="558"/>
    <x v="0"/>
    <n v="181000"/>
  </r>
  <r>
    <x v="559"/>
    <x v="0"/>
    <n v="181000"/>
  </r>
  <r>
    <x v="560"/>
    <x v="0"/>
    <n v="180500"/>
  </r>
  <r>
    <x v="561"/>
    <x v="0"/>
    <n v="180500"/>
  </r>
  <r>
    <x v="562"/>
    <x v="1"/>
    <n v="180500"/>
  </r>
  <r>
    <x v="563"/>
    <x v="0"/>
    <n v="180500"/>
  </r>
  <r>
    <x v="564"/>
    <x v="0"/>
    <n v="180000"/>
  </r>
  <r>
    <x v="565"/>
    <x v="0"/>
    <n v="180000"/>
  </r>
  <r>
    <x v="566"/>
    <x v="0"/>
    <n v="180000"/>
  </r>
  <r>
    <x v="567"/>
    <x v="1"/>
    <n v="180000"/>
  </r>
  <r>
    <x v="568"/>
    <x v="0"/>
    <n v="180000"/>
  </r>
  <r>
    <x v="569"/>
    <x v="0"/>
    <n v="180000"/>
  </r>
  <r>
    <x v="570"/>
    <x v="0"/>
    <n v="180000"/>
  </r>
  <r>
    <x v="571"/>
    <x v="1"/>
    <n v="180000"/>
  </r>
  <r>
    <x v="572"/>
    <x v="0"/>
    <n v="180000"/>
  </r>
  <r>
    <x v="573"/>
    <x v="0"/>
    <n v="180000"/>
  </r>
  <r>
    <x v="574"/>
    <x v="0"/>
    <n v="179900"/>
  </r>
  <r>
    <x v="575"/>
    <x v="1"/>
    <n v="179900"/>
  </r>
  <r>
    <x v="576"/>
    <x v="0"/>
    <n v="179900"/>
  </r>
  <r>
    <x v="577"/>
    <x v="0"/>
    <n v="179900"/>
  </r>
  <r>
    <x v="578"/>
    <x v="1"/>
    <n v="179900"/>
  </r>
  <r>
    <x v="579"/>
    <x v="0"/>
    <n v="179665"/>
  </r>
  <r>
    <x v="580"/>
    <x v="0"/>
    <n v="179600"/>
  </r>
  <r>
    <x v="581"/>
    <x v="0"/>
    <n v="179540"/>
  </r>
  <r>
    <x v="582"/>
    <x v="1"/>
    <n v="179500"/>
  </r>
  <r>
    <x v="583"/>
    <x v="0"/>
    <n v="179400"/>
  </r>
  <r>
    <x v="584"/>
    <x v="0"/>
    <n v="179200"/>
  </r>
  <r>
    <x v="585"/>
    <x v="0"/>
    <n v="179200"/>
  </r>
  <r>
    <x v="586"/>
    <x v="0"/>
    <n v="179000"/>
  </r>
  <r>
    <x v="587"/>
    <x v="1"/>
    <n v="179000"/>
  </r>
  <r>
    <x v="588"/>
    <x v="0"/>
    <n v="179000"/>
  </r>
  <r>
    <x v="589"/>
    <x v="0"/>
    <n v="178900"/>
  </r>
  <r>
    <x v="590"/>
    <x v="1"/>
    <n v="178740"/>
  </r>
  <r>
    <x v="591"/>
    <x v="0"/>
    <n v="178400"/>
  </r>
  <r>
    <x v="592"/>
    <x v="0"/>
    <n v="178000"/>
  </r>
  <r>
    <x v="593"/>
    <x v="0"/>
    <n v="178000"/>
  </r>
  <r>
    <x v="594"/>
    <x v="0"/>
    <n v="178000"/>
  </r>
  <r>
    <x v="595"/>
    <x v="0"/>
    <n v="178000"/>
  </r>
  <r>
    <x v="596"/>
    <x v="0"/>
    <n v="178000"/>
  </r>
  <r>
    <x v="597"/>
    <x v="0"/>
    <n v="178000"/>
  </r>
  <r>
    <x v="598"/>
    <x v="1"/>
    <n v="178000"/>
  </r>
  <r>
    <x v="599"/>
    <x v="0"/>
    <n v="177500"/>
  </r>
  <r>
    <x v="600"/>
    <x v="0"/>
    <n v="177500"/>
  </r>
  <r>
    <x v="601"/>
    <x v="0"/>
    <n v="177500"/>
  </r>
  <r>
    <x v="602"/>
    <x v="0"/>
    <n v="177000"/>
  </r>
  <r>
    <x v="603"/>
    <x v="0"/>
    <n v="177000"/>
  </r>
  <r>
    <x v="604"/>
    <x v="0"/>
    <n v="177000"/>
  </r>
  <r>
    <x v="605"/>
    <x v="1"/>
    <n v="177000"/>
  </r>
  <r>
    <x v="606"/>
    <x v="0"/>
    <n v="177000"/>
  </r>
  <r>
    <x v="607"/>
    <x v="0"/>
    <n v="176500"/>
  </r>
  <r>
    <x v="608"/>
    <x v="0"/>
    <n v="176500"/>
  </r>
  <r>
    <x v="609"/>
    <x v="0"/>
    <n v="176485"/>
  </r>
  <r>
    <x v="610"/>
    <x v="0"/>
    <n v="176432"/>
  </r>
  <r>
    <x v="611"/>
    <x v="0"/>
    <n v="176000"/>
  </r>
  <r>
    <x v="612"/>
    <x v="0"/>
    <n v="176000"/>
  </r>
  <r>
    <x v="613"/>
    <x v="0"/>
    <n v="176000"/>
  </r>
  <r>
    <x v="614"/>
    <x v="0"/>
    <n v="176000"/>
  </r>
  <r>
    <x v="615"/>
    <x v="0"/>
    <n v="176000"/>
  </r>
  <r>
    <x v="616"/>
    <x v="1"/>
    <n v="176000"/>
  </r>
  <r>
    <x v="617"/>
    <x v="1"/>
    <n v="176000"/>
  </r>
  <r>
    <x v="618"/>
    <x v="0"/>
    <n v="176000"/>
  </r>
  <r>
    <x v="619"/>
    <x v="0"/>
    <n v="175900"/>
  </r>
  <r>
    <x v="620"/>
    <x v="1"/>
    <n v="175900"/>
  </r>
  <r>
    <x v="621"/>
    <x v="1"/>
    <n v="175500"/>
  </r>
  <r>
    <x v="622"/>
    <x v="1"/>
    <n v="175500"/>
  </r>
  <r>
    <x v="623"/>
    <x v="0"/>
    <n v="175500"/>
  </r>
  <r>
    <x v="624"/>
    <x v="1"/>
    <n v="175000"/>
  </r>
  <r>
    <x v="625"/>
    <x v="0"/>
    <n v="175000"/>
  </r>
  <r>
    <x v="626"/>
    <x v="1"/>
    <n v="175000"/>
  </r>
  <r>
    <x v="627"/>
    <x v="0"/>
    <n v="175000"/>
  </r>
  <r>
    <x v="628"/>
    <x v="0"/>
    <n v="175000"/>
  </r>
  <r>
    <x v="629"/>
    <x v="1"/>
    <n v="175000"/>
  </r>
  <r>
    <x v="630"/>
    <x v="1"/>
    <n v="175000"/>
  </r>
  <r>
    <x v="631"/>
    <x v="1"/>
    <n v="175000"/>
  </r>
  <r>
    <x v="632"/>
    <x v="0"/>
    <n v="175000"/>
  </r>
  <r>
    <x v="633"/>
    <x v="0"/>
    <n v="174900"/>
  </r>
  <r>
    <x v="634"/>
    <x v="0"/>
    <n v="174500"/>
  </r>
  <r>
    <x v="635"/>
    <x v="0"/>
    <n v="174000"/>
  </r>
  <r>
    <x v="636"/>
    <x v="1"/>
    <n v="174000"/>
  </r>
  <r>
    <x v="637"/>
    <x v="0"/>
    <n v="174000"/>
  </r>
  <r>
    <x v="638"/>
    <x v="0"/>
    <n v="174000"/>
  </r>
  <r>
    <x v="639"/>
    <x v="1"/>
    <n v="174000"/>
  </r>
  <r>
    <x v="640"/>
    <x v="0"/>
    <n v="174000"/>
  </r>
  <r>
    <x v="641"/>
    <x v="0"/>
    <n v="174000"/>
  </r>
  <r>
    <x v="642"/>
    <x v="0"/>
    <n v="173900"/>
  </r>
  <r>
    <x v="643"/>
    <x v="0"/>
    <n v="173733"/>
  </r>
  <r>
    <x v="644"/>
    <x v="0"/>
    <n v="173500"/>
  </r>
  <r>
    <x v="645"/>
    <x v="1"/>
    <n v="173000"/>
  </r>
  <r>
    <x v="646"/>
    <x v="0"/>
    <n v="173000"/>
  </r>
  <r>
    <x v="647"/>
    <x v="0"/>
    <n v="173000"/>
  </r>
  <r>
    <x v="648"/>
    <x v="0"/>
    <n v="173000"/>
  </r>
  <r>
    <x v="649"/>
    <x v="0"/>
    <n v="173000"/>
  </r>
  <r>
    <x v="650"/>
    <x v="1"/>
    <n v="173000"/>
  </r>
  <r>
    <x v="651"/>
    <x v="0"/>
    <n v="173000"/>
  </r>
  <r>
    <x v="652"/>
    <x v="0"/>
    <n v="172785"/>
  </r>
  <r>
    <x v="653"/>
    <x v="0"/>
    <n v="172500"/>
  </r>
  <r>
    <x v="654"/>
    <x v="1"/>
    <n v="172500"/>
  </r>
  <r>
    <x v="655"/>
    <x v="1"/>
    <n v="172500"/>
  </r>
  <r>
    <x v="656"/>
    <x v="0"/>
    <n v="172500"/>
  </r>
  <r>
    <x v="657"/>
    <x v="1"/>
    <n v="172500"/>
  </r>
  <r>
    <x v="658"/>
    <x v="0"/>
    <n v="172400"/>
  </r>
  <r>
    <x v="659"/>
    <x v="1"/>
    <n v="172000"/>
  </r>
  <r>
    <x v="660"/>
    <x v="0"/>
    <n v="171900"/>
  </r>
  <r>
    <x v="661"/>
    <x v="0"/>
    <n v="171750"/>
  </r>
  <r>
    <x v="662"/>
    <x v="1"/>
    <n v="171500"/>
  </r>
  <r>
    <x v="663"/>
    <x v="1"/>
    <n v="171000"/>
  </r>
  <r>
    <x v="664"/>
    <x v="0"/>
    <n v="171000"/>
  </r>
  <r>
    <x v="665"/>
    <x v="1"/>
    <n v="171000"/>
  </r>
  <r>
    <x v="666"/>
    <x v="1"/>
    <n v="171000"/>
  </r>
  <r>
    <x v="667"/>
    <x v="0"/>
    <n v="171000"/>
  </r>
  <r>
    <x v="668"/>
    <x v="0"/>
    <n v="170000"/>
  </r>
  <r>
    <x v="669"/>
    <x v="1"/>
    <n v="170000"/>
  </r>
  <r>
    <x v="670"/>
    <x v="0"/>
    <n v="170000"/>
  </r>
  <r>
    <x v="671"/>
    <x v="1"/>
    <n v="170000"/>
  </r>
  <r>
    <x v="672"/>
    <x v="0"/>
    <n v="170000"/>
  </r>
  <r>
    <x v="673"/>
    <x v="0"/>
    <n v="170000"/>
  </r>
  <r>
    <x v="674"/>
    <x v="1"/>
    <n v="170000"/>
  </r>
  <r>
    <x v="675"/>
    <x v="1"/>
    <n v="170000"/>
  </r>
  <r>
    <x v="676"/>
    <x v="0"/>
    <n v="169990"/>
  </r>
  <r>
    <x v="677"/>
    <x v="1"/>
    <n v="169900"/>
  </r>
  <r>
    <x v="678"/>
    <x v="1"/>
    <n v="169500"/>
  </r>
  <r>
    <x v="679"/>
    <x v="0"/>
    <n v="169500"/>
  </r>
  <r>
    <x v="680"/>
    <x v="0"/>
    <n v="169000"/>
  </r>
  <r>
    <x v="681"/>
    <x v="0"/>
    <n v="169000"/>
  </r>
  <r>
    <x v="682"/>
    <x v="1"/>
    <n v="169000"/>
  </r>
  <r>
    <x v="683"/>
    <x v="0"/>
    <n v="168500"/>
  </r>
  <r>
    <x v="684"/>
    <x v="0"/>
    <n v="168500"/>
  </r>
  <r>
    <x v="685"/>
    <x v="0"/>
    <n v="168500"/>
  </r>
  <r>
    <x v="686"/>
    <x v="0"/>
    <n v="168000"/>
  </r>
  <r>
    <x v="687"/>
    <x v="1"/>
    <n v="168000"/>
  </r>
  <r>
    <x v="688"/>
    <x v="0"/>
    <n v="168000"/>
  </r>
  <r>
    <x v="689"/>
    <x v="1"/>
    <n v="168000"/>
  </r>
  <r>
    <x v="690"/>
    <x v="0"/>
    <n v="167900"/>
  </r>
  <r>
    <x v="691"/>
    <x v="1"/>
    <n v="167900"/>
  </r>
  <r>
    <x v="692"/>
    <x v="1"/>
    <n v="167500"/>
  </r>
  <r>
    <x v="693"/>
    <x v="0"/>
    <n v="167500"/>
  </r>
  <r>
    <x v="694"/>
    <x v="0"/>
    <n v="167500"/>
  </r>
  <r>
    <x v="695"/>
    <x v="1"/>
    <n v="167240"/>
  </r>
  <r>
    <x v="696"/>
    <x v="0"/>
    <n v="167000"/>
  </r>
  <r>
    <x v="697"/>
    <x v="0"/>
    <n v="167000"/>
  </r>
  <r>
    <x v="698"/>
    <x v="1"/>
    <n v="167000"/>
  </r>
  <r>
    <x v="699"/>
    <x v="0"/>
    <n v="167000"/>
  </r>
  <r>
    <x v="700"/>
    <x v="0"/>
    <n v="166000"/>
  </r>
  <r>
    <x v="701"/>
    <x v="0"/>
    <n v="166000"/>
  </r>
  <r>
    <x v="702"/>
    <x v="0"/>
    <n v="165600"/>
  </r>
  <r>
    <x v="703"/>
    <x v="0"/>
    <n v="165500"/>
  </r>
  <r>
    <x v="704"/>
    <x v="1"/>
    <n v="165500"/>
  </r>
  <r>
    <x v="705"/>
    <x v="0"/>
    <n v="165500"/>
  </r>
  <r>
    <x v="706"/>
    <x v="1"/>
    <n v="165400"/>
  </r>
  <r>
    <x v="707"/>
    <x v="1"/>
    <n v="165150"/>
  </r>
  <r>
    <x v="708"/>
    <x v="0"/>
    <n v="165000"/>
  </r>
  <r>
    <x v="709"/>
    <x v="0"/>
    <n v="165000"/>
  </r>
  <r>
    <x v="710"/>
    <x v="1"/>
    <n v="165000"/>
  </r>
  <r>
    <x v="711"/>
    <x v="1"/>
    <n v="165000"/>
  </r>
  <r>
    <x v="712"/>
    <x v="0"/>
    <n v="165000"/>
  </r>
  <r>
    <x v="713"/>
    <x v="0"/>
    <n v="165000"/>
  </r>
  <r>
    <x v="714"/>
    <x v="0"/>
    <n v="165000"/>
  </r>
  <r>
    <x v="715"/>
    <x v="1"/>
    <n v="165000"/>
  </r>
  <r>
    <x v="716"/>
    <x v="0"/>
    <n v="164990"/>
  </r>
  <r>
    <x v="717"/>
    <x v="0"/>
    <n v="164900"/>
  </r>
  <r>
    <x v="718"/>
    <x v="0"/>
    <n v="164700"/>
  </r>
  <r>
    <x v="719"/>
    <x v="0"/>
    <n v="164500"/>
  </r>
  <r>
    <x v="720"/>
    <x v="1"/>
    <n v="164500"/>
  </r>
  <r>
    <x v="721"/>
    <x v="1"/>
    <n v="164000"/>
  </r>
  <r>
    <x v="722"/>
    <x v="0"/>
    <n v="164000"/>
  </r>
  <r>
    <x v="723"/>
    <x v="0"/>
    <n v="164000"/>
  </r>
  <r>
    <x v="724"/>
    <x v="0"/>
    <n v="163990"/>
  </r>
  <r>
    <x v="725"/>
    <x v="0"/>
    <n v="163900"/>
  </r>
  <r>
    <x v="726"/>
    <x v="0"/>
    <n v="163500"/>
  </r>
  <r>
    <x v="727"/>
    <x v="0"/>
    <n v="163500"/>
  </r>
  <r>
    <x v="728"/>
    <x v="0"/>
    <n v="163000"/>
  </r>
  <r>
    <x v="729"/>
    <x v="0"/>
    <n v="163000"/>
  </r>
  <r>
    <x v="730"/>
    <x v="0"/>
    <n v="163000"/>
  </r>
  <r>
    <x v="731"/>
    <x v="0"/>
    <n v="163000"/>
  </r>
  <r>
    <x v="732"/>
    <x v="1"/>
    <n v="162900"/>
  </r>
  <r>
    <x v="733"/>
    <x v="1"/>
    <n v="162900"/>
  </r>
  <r>
    <x v="734"/>
    <x v="0"/>
    <n v="162500"/>
  </r>
  <r>
    <x v="735"/>
    <x v="0"/>
    <n v="162000"/>
  </r>
  <r>
    <x v="736"/>
    <x v="0"/>
    <n v="162000"/>
  </r>
  <r>
    <x v="737"/>
    <x v="1"/>
    <n v="162000"/>
  </r>
  <r>
    <x v="738"/>
    <x v="1"/>
    <n v="162000"/>
  </r>
  <r>
    <x v="739"/>
    <x v="0"/>
    <n v="161750"/>
  </r>
  <r>
    <x v="740"/>
    <x v="1"/>
    <n v="161500"/>
  </r>
  <r>
    <x v="741"/>
    <x v="0"/>
    <n v="161500"/>
  </r>
  <r>
    <x v="742"/>
    <x v="0"/>
    <n v="161000"/>
  </r>
  <r>
    <x v="743"/>
    <x v="0"/>
    <n v="161000"/>
  </r>
  <r>
    <x v="744"/>
    <x v="1"/>
    <n v="160200"/>
  </r>
  <r>
    <x v="745"/>
    <x v="0"/>
    <n v="160000"/>
  </r>
  <r>
    <x v="746"/>
    <x v="0"/>
    <n v="160000"/>
  </r>
  <r>
    <x v="747"/>
    <x v="0"/>
    <n v="160000"/>
  </r>
  <r>
    <x v="748"/>
    <x v="1"/>
    <n v="160000"/>
  </r>
  <r>
    <x v="749"/>
    <x v="0"/>
    <n v="160000"/>
  </r>
  <r>
    <x v="750"/>
    <x v="0"/>
    <n v="160000"/>
  </r>
  <r>
    <x v="751"/>
    <x v="1"/>
    <n v="160000"/>
  </r>
  <r>
    <x v="752"/>
    <x v="0"/>
    <n v="160000"/>
  </r>
  <r>
    <x v="753"/>
    <x v="0"/>
    <n v="160000"/>
  </r>
  <r>
    <x v="754"/>
    <x v="1"/>
    <n v="160000"/>
  </r>
  <r>
    <x v="755"/>
    <x v="0"/>
    <n v="160000"/>
  </r>
  <r>
    <x v="756"/>
    <x v="1"/>
    <n v="160000"/>
  </r>
  <r>
    <x v="757"/>
    <x v="0"/>
    <n v="159950"/>
  </r>
  <r>
    <x v="758"/>
    <x v="1"/>
    <n v="159895"/>
  </r>
  <r>
    <x v="759"/>
    <x v="0"/>
    <n v="159500"/>
  </r>
  <r>
    <x v="760"/>
    <x v="1"/>
    <n v="159500"/>
  </r>
  <r>
    <x v="761"/>
    <x v="0"/>
    <n v="159500"/>
  </r>
  <r>
    <x v="762"/>
    <x v="1"/>
    <n v="159434"/>
  </r>
  <r>
    <x v="763"/>
    <x v="0"/>
    <n v="159000"/>
  </r>
  <r>
    <x v="764"/>
    <x v="0"/>
    <n v="159000"/>
  </r>
  <r>
    <x v="765"/>
    <x v="0"/>
    <n v="159000"/>
  </r>
  <r>
    <x v="766"/>
    <x v="1"/>
    <n v="159000"/>
  </r>
  <r>
    <x v="767"/>
    <x v="1"/>
    <n v="158900"/>
  </r>
  <r>
    <x v="768"/>
    <x v="0"/>
    <n v="158500"/>
  </r>
  <r>
    <x v="769"/>
    <x v="0"/>
    <n v="158000"/>
  </r>
  <r>
    <x v="770"/>
    <x v="0"/>
    <n v="158000"/>
  </r>
  <r>
    <x v="771"/>
    <x v="1"/>
    <n v="158000"/>
  </r>
  <r>
    <x v="772"/>
    <x v="1"/>
    <n v="158000"/>
  </r>
  <r>
    <x v="773"/>
    <x v="0"/>
    <n v="158000"/>
  </r>
  <r>
    <x v="774"/>
    <x v="1"/>
    <n v="158000"/>
  </r>
  <r>
    <x v="775"/>
    <x v="0"/>
    <n v="157900"/>
  </r>
  <r>
    <x v="776"/>
    <x v="1"/>
    <n v="157900"/>
  </r>
  <r>
    <x v="777"/>
    <x v="0"/>
    <n v="157500"/>
  </r>
  <r>
    <x v="778"/>
    <x v="0"/>
    <n v="157500"/>
  </r>
  <r>
    <x v="779"/>
    <x v="0"/>
    <n v="157000"/>
  </r>
  <r>
    <x v="780"/>
    <x v="0"/>
    <n v="157000"/>
  </r>
  <r>
    <x v="781"/>
    <x v="1"/>
    <n v="157000"/>
  </r>
  <r>
    <x v="782"/>
    <x v="1"/>
    <n v="157000"/>
  </r>
  <r>
    <x v="783"/>
    <x v="1"/>
    <n v="157000"/>
  </r>
  <r>
    <x v="784"/>
    <x v="0"/>
    <n v="157000"/>
  </r>
  <r>
    <x v="785"/>
    <x v="0"/>
    <n v="156932"/>
  </r>
  <r>
    <x v="786"/>
    <x v="0"/>
    <n v="156500"/>
  </r>
  <r>
    <x v="787"/>
    <x v="0"/>
    <n v="156000"/>
  </r>
  <r>
    <x v="788"/>
    <x v="1"/>
    <n v="156000"/>
  </r>
  <r>
    <x v="789"/>
    <x v="0"/>
    <n v="156000"/>
  </r>
  <r>
    <x v="790"/>
    <x v="0"/>
    <n v="156000"/>
  </r>
  <r>
    <x v="791"/>
    <x v="0"/>
    <n v="155900"/>
  </r>
  <r>
    <x v="792"/>
    <x v="0"/>
    <n v="155835"/>
  </r>
  <r>
    <x v="793"/>
    <x v="1"/>
    <n v="155000"/>
  </r>
  <r>
    <x v="794"/>
    <x v="0"/>
    <n v="155000"/>
  </r>
  <r>
    <x v="795"/>
    <x v="0"/>
    <n v="155000"/>
  </r>
  <r>
    <x v="796"/>
    <x v="1"/>
    <n v="155000"/>
  </r>
  <r>
    <x v="797"/>
    <x v="0"/>
    <n v="155000"/>
  </r>
  <r>
    <x v="798"/>
    <x v="0"/>
    <n v="155000"/>
  </r>
  <r>
    <x v="799"/>
    <x v="1"/>
    <n v="155000"/>
  </r>
  <r>
    <x v="800"/>
    <x v="0"/>
    <n v="155000"/>
  </r>
  <r>
    <x v="801"/>
    <x v="0"/>
    <n v="155000"/>
  </r>
  <r>
    <x v="802"/>
    <x v="0"/>
    <n v="155000"/>
  </r>
  <r>
    <x v="803"/>
    <x v="1"/>
    <n v="155000"/>
  </r>
  <r>
    <x v="804"/>
    <x v="1"/>
    <n v="155000"/>
  </r>
  <r>
    <x v="805"/>
    <x v="0"/>
    <n v="155000"/>
  </r>
  <r>
    <x v="806"/>
    <x v="0"/>
    <n v="155000"/>
  </r>
  <r>
    <x v="807"/>
    <x v="0"/>
    <n v="154900"/>
  </r>
  <r>
    <x v="808"/>
    <x v="1"/>
    <n v="154500"/>
  </r>
  <r>
    <x v="809"/>
    <x v="0"/>
    <n v="154300"/>
  </r>
  <r>
    <x v="810"/>
    <x v="1"/>
    <n v="154000"/>
  </r>
  <r>
    <x v="811"/>
    <x v="0"/>
    <n v="154000"/>
  </r>
  <r>
    <x v="812"/>
    <x v="0"/>
    <n v="154000"/>
  </r>
  <r>
    <x v="813"/>
    <x v="1"/>
    <n v="154000"/>
  </r>
  <r>
    <x v="814"/>
    <x v="0"/>
    <n v="154000"/>
  </r>
  <r>
    <x v="815"/>
    <x v="0"/>
    <n v="153900"/>
  </r>
  <r>
    <x v="816"/>
    <x v="0"/>
    <n v="153900"/>
  </r>
  <r>
    <x v="817"/>
    <x v="1"/>
    <n v="153575"/>
  </r>
  <r>
    <x v="818"/>
    <x v="1"/>
    <n v="153500"/>
  </r>
  <r>
    <x v="819"/>
    <x v="0"/>
    <n v="153500"/>
  </r>
  <r>
    <x v="820"/>
    <x v="1"/>
    <n v="153500"/>
  </r>
  <r>
    <x v="821"/>
    <x v="0"/>
    <n v="153337"/>
  </r>
  <r>
    <x v="822"/>
    <x v="0"/>
    <n v="153000"/>
  </r>
  <r>
    <x v="823"/>
    <x v="0"/>
    <n v="153000"/>
  </r>
  <r>
    <x v="824"/>
    <x v="0"/>
    <n v="153000"/>
  </r>
  <r>
    <x v="825"/>
    <x v="0"/>
    <n v="152000"/>
  </r>
  <r>
    <x v="826"/>
    <x v="1"/>
    <n v="152000"/>
  </r>
  <r>
    <x v="827"/>
    <x v="0"/>
    <n v="152000"/>
  </r>
  <r>
    <x v="828"/>
    <x v="1"/>
    <n v="152000"/>
  </r>
  <r>
    <x v="829"/>
    <x v="1"/>
    <n v="152000"/>
  </r>
  <r>
    <x v="830"/>
    <x v="0"/>
    <n v="152000"/>
  </r>
  <r>
    <x v="831"/>
    <x v="0"/>
    <n v="151500"/>
  </r>
  <r>
    <x v="832"/>
    <x v="1"/>
    <n v="151400"/>
  </r>
  <r>
    <x v="833"/>
    <x v="1"/>
    <n v="151000"/>
  </r>
  <r>
    <x v="834"/>
    <x v="1"/>
    <n v="151000"/>
  </r>
  <r>
    <x v="835"/>
    <x v="0"/>
    <n v="151000"/>
  </r>
  <r>
    <x v="836"/>
    <x v="0"/>
    <n v="151000"/>
  </r>
  <r>
    <x v="837"/>
    <x v="0"/>
    <n v="151000"/>
  </r>
  <r>
    <x v="838"/>
    <x v="1"/>
    <n v="150900"/>
  </r>
  <r>
    <x v="839"/>
    <x v="0"/>
    <n v="150750"/>
  </r>
  <r>
    <x v="840"/>
    <x v="0"/>
    <n v="150500"/>
  </r>
  <r>
    <x v="841"/>
    <x v="0"/>
    <n v="150000"/>
  </r>
  <r>
    <x v="842"/>
    <x v="1"/>
    <n v="150000"/>
  </r>
  <r>
    <x v="843"/>
    <x v="0"/>
    <n v="150000"/>
  </r>
  <r>
    <x v="844"/>
    <x v="1"/>
    <n v="150000"/>
  </r>
  <r>
    <x v="845"/>
    <x v="0"/>
    <n v="149900"/>
  </r>
  <r>
    <x v="846"/>
    <x v="0"/>
    <n v="149900"/>
  </r>
  <r>
    <x v="847"/>
    <x v="1"/>
    <n v="149900"/>
  </r>
  <r>
    <x v="848"/>
    <x v="0"/>
    <n v="149900"/>
  </r>
  <r>
    <x v="849"/>
    <x v="0"/>
    <n v="149700"/>
  </r>
  <r>
    <x v="850"/>
    <x v="1"/>
    <n v="149500"/>
  </r>
  <r>
    <x v="851"/>
    <x v="0"/>
    <n v="149500"/>
  </r>
  <r>
    <x v="852"/>
    <x v="1"/>
    <n v="149350"/>
  </r>
  <r>
    <x v="853"/>
    <x v="0"/>
    <n v="149300"/>
  </r>
  <r>
    <x v="854"/>
    <x v="0"/>
    <n v="149000"/>
  </r>
  <r>
    <x v="855"/>
    <x v="0"/>
    <n v="149000"/>
  </r>
  <r>
    <x v="856"/>
    <x v="0"/>
    <n v="149000"/>
  </r>
  <r>
    <x v="857"/>
    <x v="1"/>
    <n v="149000"/>
  </r>
  <r>
    <x v="858"/>
    <x v="0"/>
    <n v="148800"/>
  </r>
  <r>
    <x v="859"/>
    <x v="1"/>
    <n v="148500"/>
  </r>
  <r>
    <x v="860"/>
    <x v="1"/>
    <n v="148500"/>
  </r>
  <r>
    <x v="861"/>
    <x v="0"/>
    <n v="148500"/>
  </r>
  <r>
    <x v="862"/>
    <x v="0"/>
    <n v="148000"/>
  </r>
  <r>
    <x v="863"/>
    <x v="1"/>
    <n v="148000"/>
  </r>
  <r>
    <x v="864"/>
    <x v="0"/>
    <n v="148000"/>
  </r>
  <r>
    <x v="865"/>
    <x v="1"/>
    <n v="148000"/>
  </r>
  <r>
    <x v="866"/>
    <x v="1"/>
    <n v="148000"/>
  </r>
  <r>
    <x v="867"/>
    <x v="1"/>
    <n v="148000"/>
  </r>
  <r>
    <x v="868"/>
    <x v="1"/>
    <n v="148000"/>
  </r>
  <r>
    <x v="869"/>
    <x v="1"/>
    <n v="147500"/>
  </r>
  <r>
    <x v="870"/>
    <x v="0"/>
    <n v="147400"/>
  </r>
  <r>
    <x v="871"/>
    <x v="1"/>
    <n v="147000"/>
  </r>
  <r>
    <x v="872"/>
    <x v="0"/>
    <n v="147000"/>
  </r>
  <r>
    <x v="873"/>
    <x v="1"/>
    <n v="147000"/>
  </r>
  <r>
    <x v="874"/>
    <x v="1"/>
    <n v="147000"/>
  </r>
  <r>
    <x v="875"/>
    <x v="0"/>
    <n v="147000"/>
  </r>
  <r>
    <x v="876"/>
    <x v="0"/>
    <n v="147000"/>
  </r>
  <r>
    <x v="877"/>
    <x v="0"/>
    <n v="147000"/>
  </r>
  <r>
    <x v="878"/>
    <x v="0"/>
    <n v="147000"/>
  </r>
  <r>
    <x v="879"/>
    <x v="0"/>
    <n v="147000"/>
  </r>
  <r>
    <x v="880"/>
    <x v="1"/>
    <n v="146800"/>
  </r>
  <r>
    <x v="881"/>
    <x v="0"/>
    <n v="146500"/>
  </r>
  <r>
    <x v="882"/>
    <x v="0"/>
    <n v="146000"/>
  </r>
  <r>
    <x v="883"/>
    <x v="0"/>
    <n v="146000"/>
  </r>
  <r>
    <x v="884"/>
    <x v="1"/>
    <n v="146000"/>
  </r>
  <r>
    <x v="885"/>
    <x v="1"/>
    <n v="145900"/>
  </r>
  <r>
    <x v="886"/>
    <x v="0"/>
    <n v="145500"/>
  </r>
  <r>
    <x v="887"/>
    <x v="0"/>
    <n v="145250"/>
  </r>
  <r>
    <x v="888"/>
    <x v="0"/>
    <n v="145000"/>
  </r>
  <r>
    <x v="889"/>
    <x v="0"/>
    <n v="145000"/>
  </r>
  <r>
    <x v="890"/>
    <x v="0"/>
    <n v="145000"/>
  </r>
  <r>
    <x v="891"/>
    <x v="1"/>
    <n v="145000"/>
  </r>
  <r>
    <x v="892"/>
    <x v="0"/>
    <n v="145000"/>
  </r>
  <r>
    <x v="893"/>
    <x v="1"/>
    <n v="145000"/>
  </r>
  <r>
    <x v="894"/>
    <x v="0"/>
    <n v="145000"/>
  </r>
  <r>
    <x v="895"/>
    <x v="0"/>
    <n v="145000"/>
  </r>
  <r>
    <x v="896"/>
    <x v="0"/>
    <n v="145000"/>
  </r>
  <r>
    <x v="897"/>
    <x v="0"/>
    <n v="145000"/>
  </r>
  <r>
    <x v="898"/>
    <x v="1"/>
    <n v="145000"/>
  </r>
  <r>
    <x v="899"/>
    <x v="1"/>
    <n v="145000"/>
  </r>
  <r>
    <x v="900"/>
    <x v="0"/>
    <n v="145000"/>
  </r>
  <r>
    <x v="901"/>
    <x v="1"/>
    <n v="145000"/>
  </r>
  <r>
    <x v="902"/>
    <x v="0"/>
    <n v="144900"/>
  </r>
  <r>
    <x v="903"/>
    <x v="0"/>
    <n v="144500"/>
  </r>
  <r>
    <x v="904"/>
    <x v="1"/>
    <n v="144500"/>
  </r>
  <r>
    <x v="905"/>
    <x v="0"/>
    <n v="144152"/>
  </r>
  <r>
    <x v="906"/>
    <x v="1"/>
    <n v="144000"/>
  </r>
  <r>
    <x v="907"/>
    <x v="0"/>
    <n v="144000"/>
  </r>
  <r>
    <x v="908"/>
    <x v="0"/>
    <n v="144000"/>
  </r>
  <r>
    <x v="909"/>
    <x v="0"/>
    <n v="144000"/>
  </r>
  <r>
    <x v="910"/>
    <x v="0"/>
    <n v="144000"/>
  </r>
  <r>
    <x v="911"/>
    <x v="1"/>
    <n v="144000"/>
  </r>
  <r>
    <x v="912"/>
    <x v="0"/>
    <n v="144000"/>
  </r>
  <r>
    <x v="913"/>
    <x v="0"/>
    <n v="144000"/>
  </r>
  <r>
    <x v="914"/>
    <x v="0"/>
    <n v="144000"/>
  </r>
  <r>
    <x v="915"/>
    <x v="0"/>
    <n v="144000"/>
  </r>
  <r>
    <x v="916"/>
    <x v="1"/>
    <n v="143900"/>
  </r>
  <r>
    <x v="917"/>
    <x v="1"/>
    <n v="143750"/>
  </r>
  <r>
    <x v="918"/>
    <x v="1"/>
    <n v="143500"/>
  </r>
  <r>
    <x v="919"/>
    <x v="0"/>
    <n v="143500"/>
  </r>
  <r>
    <x v="920"/>
    <x v="0"/>
    <n v="143250"/>
  </r>
  <r>
    <x v="921"/>
    <x v="1"/>
    <n v="143000"/>
  </r>
  <r>
    <x v="922"/>
    <x v="0"/>
    <n v="143000"/>
  </r>
  <r>
    <x v="923"/>
    <x v="0"/>
    <n v="143000"/>
  </r>
  <r>
    <x v="924"/>
    <x v="0"/>
    <n v="143000"/>
  </r>
  <r>
    <x v="925"/>
    <x v="0"/>
    <n v="143000"/>
  </r>
  <r>
    <x v="926"/>
    <x v="1"/>
    <n v="143000"/>
  </r>
  <r>
    <x v="927"/>
    <x v="0"/>
    <n v="143000"/>
  </r>
  <r>
    <x v="928"/>
    <x v="0"/>
    <n v="143000"/>
  </r>
  <r>
    <x v="929"/>
    <x v="0"/>
    <n v="143000"/>
  </r>
  <r>
    <x v="930"/>
    <x v="1"/>
    <n v="143000"/>
  </r>
  <r>
    <x v="931"/>
    <x v="0"/>
    <n v="142953"/>
  </r>
  <r>
    <x v="932"/>
    <x v="0"/>
    <n v="142600"/>
  </r>
  <r>
    <x v="933"/>
    <x v="1"/>
    <n v="142500"/>
  </r>
  <r>
    <x v="934"/>
    <x v="1"/>
    <n v="142500"/>
  </r>
  <r>
    <x v="935"/>
    <x v="0"/>
    <n v="142500"/>
  </r>
  <r>
    <x v="936"/>
    <x v="0"/>
    <n v="142125"/>
  </r>
  <r>
    <x v="937"/>
    <x v="0"/>
    <n v="142000"/>
  </r>
  <r>
    <x v="938"/>
    <x v="1"/>
    <n v="142000"/>
  </r>
  <r>
    <x v="939"/>
    <x v="0"/>
    <n v="142000"/>
  </r>
  <r>
    <x v="940"/>
    <x v="0"/>
    <n v="142000"/>
  </r>
  <r>
    <x v="941"/>
    <x v="1"/>
    <n v="141500"/>
  </r>
  <r>
    <x v="942"/>
    <x v="0"/>
    <n v="141000"/>
  </r>
  <r>
    <x v="943"/>
    <x v="0"/>
    <n v="141000"/>
  </r>
  <r>
    <x v="944"/>
    <x v="0"/>
    <n v="141000"/>
  </r>
  <r>
    <x v="945"/>
    <x v="0"/>
    <n v="141000"/>
  </r>
  <r>
    <x v="946"/>
    <x v="0"/>
    <n v="141000"/>
  </r>
  <r>
    <x v="947"/>
    <x v="1"/>
    <n v="141000"/>
  </r>
  <r>
    <x v="948"/>
    <x v="0"/>
    <n v="141000"/>
  </r>
  <r>
    <x v="949"/>
    <x v="0"/>
    <n v="141000"/>
  </r>
  <r>
    <x v="950"/>
    <x v="1"/>
    <n v="140200"/>
  </r>
  <r>
    <x v="951"/>
    <x v="0"/>
    <n v="140000"/>
  </r>
  <r>
    <x v="952"/>
    <x v="0"/>
    <n v="140000"/>
  </r>
  <r>
    <x v="953"/>
    <x v="1"/>
    <n v="140000"/>
  </r>
  <r>
    <x v="954"/>
    <x v="0"/>
    <n v="140000"/>
  </r>
  <r>
    <x v="955"/>
    <x v="1"/>
    <n v="140000"/>
  </r>
  <r>
    <x v="956"/>
    <x v="1"/>
    <n v="140000"/>
  </r>
  <r>
    <x v="957"/>
    <x v="1"/>
    <n v="140000"/>
  </r>
  <r>
    <x v="958"/>
    <x v="0"/>
    <n v="140000"/>
  </r>
  <r>
    <x v="959"/>
    <x v="0"/>
    <n v="140000"/>
  </r>
  <r>
    <x v="960"/>
    <x v="1"/>
    <n v="140000"/>
  </r>
  <r>
    <x v="961"/>
    <x v="0"/>
    <n v="140000"/>
  </r>
  <r>
    <x v="962"/>
    <x v="1"/>
    <n v="140000"/>
  </r>
  <r>
    <x v="963"/>
    <x v="0"/>
    <n v="140000"/>
  </r>
  <r>
    <x v="964"/>
    <x v="0"/>
    <n v="140000"/>
  </r>
  <r>
    <x v="965"/>
    <x v="1"/>
    <n v="140000"/>
  </r>
  <r>
    <x v="966"/>
    <x v="0"/>
    <n v="140000"/>
  </r>
  <r>
    <x v="967"/>
    <x v="0"/>
    <n v="140000"/>
  </r>
  <r>
    <x v="968"/>
    <x v="1"/>
    <n v="140000"/>
  </r>
  <r>
    <x v="969"/>
    <x v="0"/>
    <n v="140000"/>
  </r>
  <r>
    <x v="970"/>
    <x v="0"/>
    <n v="140000"/>
  </r>
  <r>
    <x v="971"/>
    <x v="0"/>
    <n v="139950"/>
  </r>
  <r>
    <x v="972"/>
    <x v="0"/>
    <n v="139900"/>
  </r>
  <r>
    <x v="973"/>
    <x v="1"/>
    <n v="139600"/>
  </r>
  <r>
    <x v="974"/>
    <x v="1"/>
    <n v="139500"/>
  </r>
  <r>
    <x v="975"/>
    <x v="1"/>
    <n v="139400"/>
  </r>
  <r>
    <x v="976"/>
    <x v="0"/>
    <n v="139400"/>
  </r>
  <r>
    <x v="977"/>
    <x v="0"/>
    <n v="139000"/>
  </r>
  <r>
    <x v="978"/>
    <x v="1"/>
    <n v="139000"/>
  </r>
  <r>
    <x v="979"/>
    <x v="0"/>
    <n v="139000"/>
  </r>
  <r>
    <x v="980"/>
    <x v="0"/>
    <n v="139000"/>
  </r>
  <r>
    <x v="981"/>
    <x v="0"/>
    <n v="139000"/>
  </r>
  <r>
    <x v="982"/>
    <x v="0"/>
    <n v="139000"/>
  </r>
  <r>
    <x v="983"/>
    <x v="0"/>
    <n v="139000"/>
  </r>
  <r>
    <x v="984"/>
    <x v="1"/>
    <n v="139000"/>
  </r>
  <r>
    <x v="985"/>
    <x v="0"/>
    <n v="139000"/>
  </r>
  <r>
    <x v="986"/>
    <x v="0"/>
    <n v="139000"/>
  </r>
  <r>
    <x v="987"/>
    <x v="1"/>
    <n v="139000"/>
  </r>
  <r>
    <x v="988"/>
    <x v="0"/>
    <n v="138887"/>
  </r>
  <r>
    <x v="989"/>
    <x v="0"/>
    <n v="138800"/>
  </r>
  <r>
    <x v="990"/>
    <x v="1"/>
    <n v="138500"/>
  </r>
  <r>
    <x v="991"/>
    <x v="0"/>
    <n v="138500"/>
  </r>
  <r>
    <x v="992"/>
    <x v="1"/>
    <n v="138000"/>
  </r>
  <r>
    <x v="993"/>
    <x v="0"/>
    <n v="138000"/>
  </r>
  <r>
    <x v="994"/>
    <x v="0"/>
    <n v="138000"/>
  </r>
  <r>
    <x v="995"/>
    <x v="0"/>
    <n v="137900"/>
  </r>
  <r>
    <x v="996"/>
    <x v="0"/>
    <n v="137500"/>
  </r>
  <r>
    <x v="997"/>
    <x v="1"/>
    <n v="137500"/>
  </r>
  <r>
    <x v="998"/>
    <x v="0"/>
    <n v="137500"/>
  </r>
  <r>
    <x v="999"/>
    <x v="0"/>
    <n v="137500"/>
  </r>
  <r>
    <x v="1000"/>
    <x v="1"/>
    <n v="137500"/>
  </r>
  <r>
    <x v="1001"/>
    <x v="1"/>
    <n v="137500"/>
  </r>
  <r>
    <x v="1002"/>
    <x v="1"/>
    <n v="137450"/>
  </r>
  <r>
    <x v="1003"/>
    <x v="0"/>
    <n v="137000"/>
  </r>
  <r>
    <x v="1004"/>
    <x v="1"/>
    <n v="137000"/>
  </r>
  <r>
    <x v="1005"/>
    <x v="0"/>
    <n v="137000"/>
  </r>
  <r>
    <x v="1006"/>
    <x v="1"/>
    <n v="137000"/>
  </r>
  <r>
    <x v="1007"/>
    <x v="0"/>
    <n v="137000"/>
  </r>
  <r>
    <x v="1008"/>
    <x v="1"/>
    <n v="136905"/>
  </r>
  <r>
    <x v="1009"/>
    <x v="1"/>
    <n v="136900"/>
  </r>
  <r>
    <x v="1010"/>
    <x v="1"/>
    <n v="136500"/>
  </r>
  <r>
    <x v="1011"/>
    <x v="0"/>
    <n v="136500"/>
  </r>
  <r>
    <x v="1012"/>
    <x v="0"/>
    <n v="136500"/>
  </r>
  <r>
    <x v="1013"/>
    <x v="1"/>
    <n v="136500"/>
  </r>
  <r>
    <x v="1014"/>
    <x v="0"/>
    <n v="136500"/>
  </r>
  <r>
    <x v="1015"/>
    <x v="0"/>
    <n v="136000"/>
  </r>
  <r>
    <x v="1016"/>
    <x v="0"/>
    <n v="136000"/>
  </r>
  <r>
    <x v="1017"/>
    <x v="0"/>
    <n v="136000"/>
  </r>
  <r>
    <x v="1018"/>
    <x v="0"/>
    <n v="135960"/>
  </r>
  <r>
    <x v="1019"/>
    <x v="1"/>
    <n v="135900"/>
  </r>
  <r>
    <x v="1020"/>
    <x v="0"/>
    <n v="135750"/>
  </r>
  <r>
    <x v="1021"/>
    <x v="0"/>
    <n v="135500"/>
  </r>
  <r>
    <x v="1022"/>
    <x v="1"/>
    <n v="135500"/>
  </r>
  <r>
    <x v="1023"/>
    <x v="0"/>
    <n v="135000"/>
  </r>
  <r>
    <x v="1024"/>
    <x v="0"/>
    <n v="135000"/>
  </r>
  <r>
    <x v="1025"/>
    <x v="1"/>
    <n v="135000"/>
  </r>
  <r>
    <x v="1026"/>
    <x v="0"/>
    <n v="135000"/>
  </r>
  <r>
    <x v="1027"/>
    <x v="1"/>
    <n v="135000"/>
  </r>
  <r>
    <x v="1028"/>
    <x v="1"/>
    <n v="135000"/>
  </r>
  <r>
    <x v="1029"/>
    <x v="1"/>
    <n v="135000"/>
  </r>
  <r>
    <x v="1030"/>
    <x v="1"/>
    <n v="135000"/>
  </r>
  <r>
    <x v="1031"/>
    <x v="1"/>
    <n v="135000"/>
  </r>
  <r>
    <x v="1032"/>
    <x v="0"/>
    <n v="135000"/>
  </r>
  <r>
    <x v="1033"/>
    <x v="0"/>
    <n v="135000"/>
  </r>
  <r>
    <x v="1034"/>
    <x v="1"/>
    <n v="135000"/>
  </r>
  <r>
    <x v="1035"/>
    <x v="0"/>
    <n v="135000"/>
  </r>
  <r>
    <x v="1036"/>
    <x v="0"/>
    <n v="135000"/>
  </r>
  <r>
    <x v="1037"/>
    <x v="0"/>
    <n v="135000"/>
  </r>
  <r>
    <x v="1038"/>
    <x v="1"/>
    <n v="135000"/>
  </r>
  <r>
    <x v="1039"/>
    <x v="1"/>
    <n v="135000"/>
  </r>
  <r>
    <x v="1040"/>
    <x v="1"/>
    <n v="134900"/>
  </r>
  <r>
    <x v="1041"/>
    <x v="1"/>
    <n v="134900"/>
  </r>
  <r>
    <x v="1042"/>
    <x v="0"/>
    <n v="134800"/>
  </r>
  <r>
    <x v="1043"/>
    <x v="0"/>
    <n v="134500"/>
  </r>
  <r>
    <x v="1044"/>
    <x v="0"/>
    <n v="134500"/>
  </r>
  <r>
    <x v="1045"/>
    <x v="0"/>
    <n v="134450"/>
  </r>
  <r>
    <x v="1046"/>
    <x v="0"/>
    <n v="134432"/>
  </r>
  <r>
    <x v="1047"/>
    <x v="1"/>
    <n v="134000"/>
  </r>
  <r>
    <x v="1048"/>
    <x v="1"/>
    <n v="134000"/>
  </r>
  <r>
    <x v="1049"/>
    <x v="1"/>
    <n v="134000"/>
  </r>
  <r>
    <x v="1050"/>
    <x v="0"/>
    <n v="133900"/>
  </r>
  <r>
    <x v="1051"/>
    <x v="0"/>
    <n v="133900"/>
  </r>
  <r>
    <x v="1052"/>
    <x v="0"/>
    <n v="133700"/>
  </r>
  <r>
    <x v="1053"/>
    <x v="0"/>
    <n v="133500"/>
  </r>
  <r>
    <x v="1054"/>
    <x v="0"/>
    <n v="133000"/>
  </r>
  <r>
    <x v="1055"/>
    <x v="0"/>
    <n v="133000"/>
  </r>
  <r>
    <x v="1056"/>
    <x v="1"/>
    <n v="133000"/>
  </r>
  <r>
    <x v="1057"/>
    <x v="0"/>
    <n v="133000"/>
  </r>
  <r>
    <x v="1058"/>
    <x v="1"/>
    <n v="133000"/>
  </r>
  <r>
    <x v="1059"/>
    <x v="0"/>
    <n v="133000"/>
  </r>
  <r>
    <x v="1060"/>
    <x v="1"/>
    <n v="132500"/>
  </r>
  <r>
    <x v="1061"/>
    <x v="1"/>
    <n v="132500"/>
  </r>
  <r>
    <x v="1062"/>
    <x v="0"/>
    <n v="132500"/>
  </r>
  <r>
    <x v="1063"/>
    <x v="0"/>
    <n v="132500"/>
  </r>
  <r>
    <x v="1064"/>
    <x v="1"/>
    <n v="132500"/>
  </r>
  <r>
    <x v="1065"/>
    <x v="0"/>
    <n v="132500"/>
  </r>
  <r>
    <x v="1066"/>
    <x v="1"/>
    <n v="132250"/>
  </r>
  <r>
    <x v="1067"/>
    <x v="1"/>
    <n v="132000"/>
  </r>
  <r>
    <x v="1068"/>
    <x v="0"/>
    <n v="132000"/>
  </r>
  <r>
    <x v="1069"/>
    <x v="0"/>
    <n v="132000"/>
  </r>
  <r>
    <x v="1070"/>
    <x v="0"/>
    <n v="132000"/>
  </r>
  <r>
    <x v="1071"/>
    <x v="0"/>
    <n v="132000"/>
  </r>
  <r>
    <x v="1072"/>
    <x v="1"/>
    <n v="132000"/>
  </r>
  <r>
    <x v="1073"/>
    <x v="0"/>
    <n v="131500"/>
  </r>
  <r>
    <x v="1074"/>
    <x v="0"/>
    <n v="131500"/>
  </r>
  <r>
    <x v="1075"/>
    <x v="1"/>
    <n v="131500"/>
  </r>
  <r>
    <x v="1076"/>
    <x v="1"/>
    <n v="131400"/>
  </r>
  <r>
    <x v="1077"/>
    <x v="1"/>
    <n v="131000"/>
  </r>
  <r>
    <x v="1078"/>
    <x v="1"/>
    <n v="131000"/>
  </r>
  <r>
    <x v="1079"/>
    <x v="1"/>
    <n v="131000"/>
  </r>
  <r>
    <x v="1080"/>
    <x v="1"/>
    <n v="130500"/>
  </r>
  <r>
    <x v="1081"/>
    <x v="1"/>
    <n v="130500"/>
  </r>
  <r>
    <x v="1082"/>
    <x v="1"/>
    <n v="130500"/>
  </r>
  <r>
    <x v="1083"/>
    <x v="0"/>
    <n v="130250"/>
  </r>
  <r>
    <x v="1084"/>
    <x v="0"/>
    <n v="130000"/>
  </r>
  <r>
    <x v="1085"/>
    <x v="1"/>
    <n v="130000"/>
  </r>
  <r>
    <x v="1086"/>
    <x v="1"/>
    <n v="130000"/>
  </r>
  <r>
    <x v="1087"/>
    <x v="0"/>
    <n v="130000"/>
  </r>
  <r>
    <x v="1088"/>
    <x v="0"/>
    <n v="130000"/>
  </r>
  <r>
    <x v="1089"/>
    <x v="1"/>
    <n v="130000"/>
  </r>
  <r>
    <x v="1090"/>
    <x v="1"/>
    <n v="130000"/>
  </r>
  <r>
    <x v="1091"/>
    <x v="1"/>
    <n v="130000"/>
  </r>
  <r>
    <x v="1092"/>
    <x v="1"/>
    <n v="130000"/>
  </r>
  <r>
    <x v="1093"/>
    <x v="1"/>
    <n v="130000"/>
  </r>
  <r>
    <x v="1094"/>
    <x v="1"/>
    <n v="130000"/>
  </r>
  <r>
    <x v="1095"/>
    <x v="0"/>
    <n v="129900"/>
  </r>
  <r>
    <x v="1096"/>
    <x v="1"/>
    <n v="129900"/>
  </r>
  <r>
    <x v="1097"/>
    <x v="0"/>
    <n v="129900"/>
  </r>
  <r>
    <x v="1098"/>
    <x v="0"/>
    <n v="129900"/>
  </r>
  <r>
    <x v="1099"/>
    <x v="1"/>
    <n v="129500"/>
  </r>
  <r>
    <x v="1100"/>
    <x v="1"/>
    <n v="129500"/>
  </r>
  <r>
    <x v="1101"/>
    <x v="1"/>
    <n v="129500"/>
  </r>
  <r>
    <x v="1102"/>
    <x v="0"/>
    <n v="129500"/>
  </r>
  <r>
    <x v="1103"/>
    <x v="1"/>
    <n v="129000"/>
  </r>
  <r>
    <x v="1104"/>
    <x v="0"/>
    <n v="129000"/>
  </r>
  <r>
    <x v="1105"/>
    <x v="1"/>
    <n v="129000"/>
  </r>
  <r>
    <x v="1106"/>
    <x v="1"/>
    <n v="129000"/>
  </r>
  <r>
    <x v="1107"/>
    <x v="0"/>
    <n v="129000"/>
  </r>
  <r>
    <x v="1108"/>
    <x v="0"/>
    <n v="129000"/>
  </r>
  <r>
    <x v="1109"/>
    <x v="1"/>
    <n v="129000"/>
  </r>
  <r>
    <x v="1110"/>
    <x v="1"/>
    <n v="129000"/>
  </r>
  <r>
    <x v="1111"/>
    <x v="0"/>
    <n v="128950"/>
  </r>
  <r>
    <x v="1112"/>
    <x v="0"/>
    <n v="128900"/>
  </r>
  <r>
    <x v="1113"/>
    <x v="0"/>
    <n v="128500"/>
  </r>
  <r>
    <x v="1114"/>
    <x v="1"/>
    <n v="128500"/>
  </r>
  <r>
    <x v="1115"/>
    <x v="0"/>
    <n v="128500"/>
  </r>
  <r>
    <x v="1116"/>
    <x v="0"/>
    <n v="128500"/>
  </r>
  <r>
    <x v="1117"/>
    <x v="0"/>
    <n v="128200"/>
  </r>
  <r>
    <x v="1118"/>
    <x v="1"/>
    <n v="128000"/>
  </r>
  <r>
    <x v="1119"/>
    <x v="1"/>
    <n v="128000"/>
  </r>
  <r>
    <x v="1120"/>
    <x v="1"/>
    <n v="128000"/>
  </r>
  <r>
    <x v="1121"/>
    <x v="0"/>
    <n v="128000"/>
  </r>
  <r>
    <x v="1122"/>
    <x v="1"/>
    <n v="128000"/>
  </r>
  <r>
    <x v="1123"/>
    <x v="0"/>
    <n v="128000"/>
  </r>
  <r>
    <x v="1124"/>
    <x v="1"/>
    <n v="128000"/>
  </r>
  <r>
    <x v="1125"/>
    <x v="1"/>
    <n v="127500"/>
  </r>
  <r>
    <x v="1126"/>
    <x v="1"/>
    <n v="127500"/>
  </r>
  <r>
    <x v="1127"/>
    <x v="0"/>
    <n v="127500"/>
  </r>
  <r>
    <x v="1128"/>
    <x v="1"/>
    <n v="127500"/>
  </r>
  <r>
    <x v="1129"/>
    <x v="1"/>
    <n v="127500"/>
  </r>
  <r>
    <x v="1130"/>
    <x v="1"/>
    <n v="127500"/>
  </r>
  <r>
    <x v="1131"/>
    <x v="1"/>
    <n v="127000"/>
  </r>
  <r>
    <x v="1132"/>
    <x v="1"/>
    <n v="127000"/>
  </r>
  <r>
    <x v="1133"/>
    <x v="1"/>
    <n v="127000"/>
  </r>
  <r>
    <x v="1134"/>
    <x v="0"/>
    <n v="127000"/>
  </r>
  <r>
    <x v="1135"/>
    <x v="1"/>
    <n v="127000"/>
  </r>
  <r>
    <x v="1136"/>
    <x v="1"/>
    <n v="127000"/>
  </r>
  <r>
    <x v="1137"/>
    <x v="1"/>
    <n v="127000"/>
  </r>
  <r>
    <x v="1138"/>
    <x v="0"/>
    <n v="127000"/>
  </r>
  <r>
    <x v="1139"/>
    <x v="1"/>
    <n v="127000"/>
  </r>
  <r>
    <x v="1140"/>
    <x v="0"/>
    <n v="126500"/>
  </r>
  <r>
    <x v="1141"/>
    <x v="0"/>
    <n v="126175"/>
  </r>
  <r>
    <x v="1142"/>
    <x v="1"/>
    <n v="126000"/>
  </r>
  <r>
    <x v="1143"/>
    <x v="1"/>
    <n v="126000"/>
  </r>
  <r>
    <x v="1144"/>
    <x v="0"/>
    <n v="126000"/>
  </r>
  <r>
    <x v="1145"/>
    <x v="1"/>
    <n v="125500"/>
  </r>
  <r>
    <x v="1146"/>
    <x v="1"/>
    <n v="125500"/>
  </r>
  <r>
    <x v="1147"/>
    <x v="1"/>
    <n v="125500"/>
  </r>
  <r>
    <x v="1148"/>
    <x v="0"/>
    <n v="125500"/>
  </r>
  <r>
    <x v="1149"/>
    <x v="1"/>
    <n v="125000"/>
  </r>
  <r>
    <x v="1150"/>
    <x v="0"/>
    <n v="125000"/>
  </r>
  <r>
    <x v="1151"/>
    <x v="1"/>
    <n v="125000"/>
  </r>
  <r>
    <x v="1152"/>
    <x v="0"/>
    <n v="125000"/>
  </r>
  <r>
    <x v="1153"/>
    <x v="1"/>
    <n v="125000"/>
  </r>
  <r>
    <x v="1154"/>
    <x v="0"/>
    <n v="125000"/>
  </r>
  <r>
    <x v="1155"/>
    <x v="1"/>
    <n v="125000"/>
  </r>
  <r>
    <x v="1156"/>
    <x v="0"/>
    <n v="125000"/>
  </r>
  <r>
    <x v="1157"/>
    <x v="1"/>
    <n v="125000"/>
  </r>
  <r>
    <x v="1158"/>
    <x v="1"/>
    <n v="125000"/>
  </r>
  <r>
    <x v="1159"/>
    <x v="0"/>
    <n v="124900"/>
  </r>
  <r>
    <x v="1160"/>
    <x v="0"/>
    <n v="124900"/>
  </r>
  <r>
    <x v="1161"/>
    <x v="1"/>
    <n v="124500"/>
  </r>
  <r>
    <x v="1162"/>
    <x v="0"/>
    <n v="124500"/>
  </r>
  <r>
    <x v="1163"/>
    <x v="0"/>
    <n v="124500"/>
  </r>
  <r>
    <x v="1164"/>
    <x v="0"/>
    <n v="124500"/>
  </r>
  <r>
    <x v="1165"/>
    <x v="0"/>
    <n v="124000"/>
  </r>
  <r>
    <x v="1166"/>
    <x v="0"/>
    <n v="124000"/>
  </r>
  <r>
    <x v="1167"/>
    <x v="1"/>
    <n v="124000"/>
  </r>
  <r>
    <x v="1168"/>
    <x v="0"/>
    <n v="124000"/>
  </r>
  <r>
    <x v="1169"/>
    <x v="0"/>
    <n v="124000"/>
  </r>
  <r>
    <x v="1170"/>
    <x v="0"/>
    <n v="124000"/>
  </r>
  <r>
    <x v="1171"/>
    <x v="0"/>
    <n v="123600"/>
  </r>
  <r>
    <x v="1172"/>
    <x v="1"/>
    <n v="123500"/>
  </r>
  <r>
    <x v="1173"/>
    <x v="0"/>
    <n v="123000"/>
  </r>
  <r>
    <x v="1174"/>
    <x v="0"/>
    <n v="123000"/>
  </r>
  <r>
    <x v="1175"/>
    <x v="0"/>
    <n v="123000"/>
  </r>
  <r>
    <x v="1176"/>
    <x v="0"/>
    <n v="123000"/>
  </r>
  <r>
    <x v="1177"/>
    <x v="0"/>
    <n v="122900"/>
  </r>
  <r>
    <x v="1178"/>
    <x v="1"/>
    <n v="122500"/>
  </r>
  <r>
    <x v="1179"/>
    <x v="0"/>
    <n v="122500"/>
  </r>
  <r>
    <x v="1180"/>
    <x v="0"/>
    <n v="122000"/>
  </r>
  <r>
    <x v="1181"/>
    <x v="1"/>
    <n v="122000"/>
  </r>
  <r>
    <x v="1182"/>
    <x v="0"/>
    <n v="122000"/>
  </r>
  <r>
    <x v="1183"/>
    <x v="0"/>
    <n v="122000"/>
  </r>
  <r>
    <x v="1184"/>
    <x v="1"/>
    <n v="121600"/>
  </r>
  <r>
    <x v="1185"/>
    <x v="1"/>
    <n v="121500"/>
  </r>
  <r>
    <x v="1186"/>
    <x v="1"/>
    <n v="121000"/>
  </r>
  <r>
    <x v="1187"/>
    <x v="1"/>
    <n v="120500"/>
  </r>
  <r>
    <x v="1188"/>
    <x v="0"/>
    <n v="120500"/>
  </r>
  <r>
    <x v="1189"/>
    <x v="1"/>
    <n v="120500"/>
  </r>
  <r>
    <x v="1190"/>
    <x v="0"/>
    <n v="120500"/>
  </r>
  <r>
    <x v="1191"/>
    <x v="1"/>
    <n v="120000"/>
  </r>
  <r>
    <x v="1192"/>
    <x v="0"/>
    <n v="120000"/>
  </r>
  <r>
    <x v="1193"/>
    <x v="0"/>
    <n v="120000"/>
  </r>
  <r>
    <x v="1194"/>
    <x v="0"/>
    <n v="120000"/>
  </r>
  <r>
    <x v="1195"/>
    <x v="0"/>
    <n v="120000"/>
  </r>
  <r>
    <x v="1196"/>
    <x v="0"/>
    <n v="120000"/>
  </r>
  <r>
    <x v="1197"/>
    <x v="1"/>
    <n v="120000"/>
  </r>
  <r>
    <x v="1198"/>
    <x v="0"/>
    <n v="119900"/>
  </r>
  <r>
    <x v="1199"/>
    <x v="0"/>
    <n v="119900"/>
  </r>
  <r>
    <x v="1200"/>
    <x v="0"/>
    <n v="119750"/>
  </r>
  <r>
    <x v="1201"/>
    <x v="1"/>
    <n v="119500"/>
  </r>
  <r>
    <x v="1202"/>
    <x v="0"/>
    <n v="119500"/>
  </r>
  <r>
    <x v="1203"/>
    <x v="1"/>
    <n v="119500"/>
  </r>
  <r>
    <x v="1204"/>
    <x v="1"/>
    <n v="119500"/>
  </r>
  <r>
    <x v="1205"/>
    <x v="0"/>
    <n v="119200"/>
  </r>
  <r>
    <x v="1206"/>
    <x v="0"/>
    <n v="119000"/>
  </r>
  <r>
    <x v="1207"/>
    <x v="1"/>
    <n v="119000"/>
  </r>
  <r>
    <x v="1208"/>
    <x v="1"/>
    <n v="119000"/>
  </r>
  <r>
    <x v="1209"/>
    <x v="0"/>
    <n v="119000"/>
  </r>
  <r>
    <x v="1210"/>
    <x v="0"/>
    <n v="119000"/>
  </r>
  <r>
    <x v="1211"/>
    <x v="1"/>
    <n v="119000"/>
  </r>
  <r>
    <x v="1212"/>
    <x v="0"/>
    <n v="119000"/>
  </r>
  <r>
    <x v="1213"/>
    <x v="0"/>
    <n v="118964"/>
  </r>
  <r>
    <x v="1214"/>
    <x v="0"/>
    <n v="118858"/>
  </r>
  <r>
    <x v="1215"/>
    <x v="0"/>
    <n v="118500"/>
  </r>
  <r>
    <x v="1216"/>
    <x v="1"/>
    <n v="118500"/>
  </r>
  <r>
    <x v="1217"/>
    <x v="1"/>
    <n v="118500"/>
  </r>
  <r>
    <x v="1218"/>
    <x v="1"/>
    <n v="118500"/>
  </r>
  <r>
    <x v="1219"/>
    <x v="1"/>
    <n v="118400"/>
  </r>
  <r>
    <x v="1220"/>
    <x v="1"/>
    <n v="118000"/>
  </r>
  <r>
    <x v="1221"/>
    <x v="1"/>
    <n v="118000"/>
  </r>
  <r>
    <x v="1222"/>
    <x v="1"/>
    <n v="118000"/>
  </r>
  <r>
    <x v="1223"/>
    <x v="0"/>
    <n v="118000"/>
  </r>
  <r>
    <x v="1224"/>
    <x v="1"/>
    <n v="118000"/>
  </r>
  <r>
    <x v="1225"/>
    <x v="1"/>
    <n v="118000"/>
  </r>
  <r>
    <x v="1226"/>
    <x v="0"/>
    <n v="117500"/>
  </r>
  <r>
    <x v="1227"/>
    <x v="0"/>
    <n v="117500"/>
  </r>
  <r>
    <x v="1228"/>
    <x v="0"/>
    <n v="117000"/>
  </r>
  <r>
    <x v="1229"/>
    <x v="0"/>
    <n v="117000"/>
  </r>
  <r>
    <x v="1230"/>
    <x v="1"/>
    <n v="117000"/>
  </r>
  <r>
    <x v="1231"/>
    <x v="1"/>
    <n v="117000"/>
  </r>
  <r>
    <x v="1232"/>
    <x v="0"/>
    <n v="116900"/>
  </r>
  <r>
    <x v="1233"/>
    <x v="1"/>
    <n v="116500"/>
  </r>
  <r>
    <x v="1234"/>
    <x v="0"/>
    <n v="116050"/>
  </r>
  <r>
    <x v="1235"/>
    <x v="0"/>
    <n v="116000"/>
  </r>
  <r>
    <x v="1236"/>
    <x v="1"/>
    <n v="116000"/>
  </r>
  <r>
    <x v="1237"/>
    <x v="0"/>
    <n v="116000"/>
  </r>
  <r>
    <x v="1238"/>
    <x v="0"/>
    <n v="115000"/>
  </r>
  <r>
    <x v="1239"/>
    <x v="1"/>
    <n v="115000"/>
  </r>
  <r>
    <x v="1240"/>
    <x v="0"/>
    <n v="115000"/>
  </r>
  <r>
    <x v="1241"/>
    <x v="1"/>
    <n v="115000"/>
  </r>
  <r>
    <x v="1242"/>
    <x v="1"/>
    <n v="115000"/>
  </r>
  <r>
    <x v="1243"/>
    <x v="0"/>
    <n v="115000"/>
  </r>
  <r>
    <x v="1244"/>
    <x v="1"/>
    <n v="115000"/>
  </r>
  <r>
    <x v="1245"/>
    <x v="1"/>
    <n v="115000"/>
  </r>
  <r>
    <x v="1246"/>
    <x v="0"/>
    <n v="115000"/>
  </r>
  <r>
    <x v="1247"/>
    <x v="0"/>
    <n v="115000"/>
  </r>
  <r>
    <x v="1248"/>
    <x v="0"/>
    <n v="115000"/>
  </r>
  <r>
    <x v="1249"/>
    <x v="1"/>
    <n v="115000"/>
  </r>
  <r>
    <x v="1250"/>
    <x v="0"/>
    <n v="114504"/>
  </r>
  <r>
    <x v="1251"/>
    <x v="1"/>
    <n v="114500"/>
  </r>
  <r>
    <x v="1252"/>
    <x v="0"/>
    <n v="114500"/>
  </r>
  <r>
    <x v="1253"/>
    <x v="0"/>
    <n v="113000"/>
  </r>
  <r>
    <x v="1254"/>
    <x v="1"/>
    <n v="113000"/>
  </r>
  <r>
    <x v="1255"/>
    <x v="1"/>
    <n v="113000"/>
  </r>
  <r>
    <x v="1256"/>
    <x v="1"/>
    <n v="113000"/>
  </r>
  <r>
    <x v="1257"/>
    <x v="1"/>
    <n v="113000"/>
  </r>
  <r>
    <x v="1258"/>
    <x v="1"/>
    <n v="113000"/>
  </r>
  <r>
    <x v="1259"/>
    <x v="0"/>
    <n v="112500"/>
  </r>
  <r>
    <x v="1260"/>
    <x v="0"/>
    <n v="112500"/>
  </r>
  <r>
    <x v="1261"/>
    <x v="0"/>
    <n v="112000"/>
  </r>
  <r>
    <x v="1262"/>
    <x v="1"/>
    <n v="112000"/>
  </r>
  <r>
    <x v="1263"/>
    <x v="1"/>
    <n v="112000"/>
  </r>
  <r>
    <x v="1264"/>
    <x v="1"/>
    <n v="112000"/>
  </r>
  <r>
    <x v="1265"/>
    <x v="1"/>
    <n v="112000"/>
  </r>
  <r>
    <x v="1266"/>
    <x v="1"/>
    <n v="112000"/>
  </r>
  <r>
    <x v="1267"/>
    <x v="1"/>
    <n v="112000"/>
  </r>
  <r>
    <x v="1268"/>
    <x v="0"/>
    <n v="111250"/>
  </r>
  <r>
    <x v="1269"/>
    <x v="1"/>
    <n v="111000"/>
  </r>
  <r>
    <x v="1270"/>
    <x v="0"/>
    <n v="110500"/>
  </r>
  <r>
    <x v="1271"/>
    <x v="0"/>
    <n v="110500"/>
  </r>
  <r>
    <x v="1272"/>
    <x v="1"/>
    <n v="110000"/>
  </r>
  <r>
    <x v="1273"/>
    <x v="0"/>
    <n v="110000"/>
  </r>
  <r>
    <x v="1274"/>
    <x v="0"/>
    <n v="110000"/>
  </r>
  <r>
    <x v="1275"/>
    <x v="1"/>
    <n v="110000"/>
  </r>
  <r>
    <x v="1276"/>
    <x v="0"/>
    <n v="110000"/>
  </r>
  <r>
    <x v="1277"/>
    <x v="1"/>
    <n v="110000"/>
  </r>
  <r>
    <x v="1278"/>
    <x v="0"/>
    <n v="110000"/>
  </r>
  <r>
    <x v="1279"/>
    <x v="0"/>
    <n v="110000"/>
  </r>
  <r>
    <x v="1280"/>
    <x v="0"/>
    <n v="110000"/>
  </r>
  <r>
    <x v="1281"/>
    <x v="0"/>
    <n v="110000"/>
  </r>
  <r>
    <x v="1282"/>
    <x v="0"/>
    <n v="110000"/>
  </r>
  <r>
    <x v="1283"/>
    <x v="1"/>
    <n v="110000"/>
  </r>
  <r>
    <x v="1284"/>
    <x v="0"/>
    <n v="110000"/>
  </r>
  <r>
    <x v="1285"/>
    <x v="0"/>
    <n v="109900"/>
  </r>
  <r>
    <x v="1286"/>
    <x v="1"/>
    <n v="109900"/>
  </r>
  <r>
    <x v="1287"/>
    <x v="1"/>
    <n v="109900"/>
  </r>
  <r>
    <x v="1288"/>
    <x v="0"/>
    <n v="109500"/>
  </r>
  <r>
    <x v="1289"/>
    <x v="0"/>
    <n v="109500"/>
  </r>
  <r>
    <x v="1290"/>
    <x v="1"/>
    <n v="109500"/>
  </r>
  <r>
    <x v="1291"/>
    <x v="0"/>
    <n v="109500"/>
  </r>
  <r>
    <x v="1292"/>
    <x v="0"/>
    <n v="109008"/>
  </r>
  <r>
    <x v="1293"/>
    <x v="0"/>
    <n v="109000"/>
  </r>
  <r>
    <x v="1294"/>
    <x v="0"/>
    <n v="109000"/>
  </r>
  <r>
    <x v="1295"/>
    <x v="1"/>
    <n v="108959"/>
  </r>
  <r>
    <x v="1296"/>
    <x v="0"/>
    <n v="108500"/>
  </r>
  <r>
    <x v="1297"/>
    <x v="0"/>
    <n v="108480"/>
  </r>
  <r>
    <x v="1298"/>
    <x v="1"/>
    <n v="108000"/>
  </r>
  <r>
    <x v="1299"/>
    <x v="1"/>
    <n v="108000"/>
  </r>
  <r>
    <x v="1300"/>
    <x v="1"/>
    <n v="108000"/>
  </r>
  <r>
    <x v="1301"/>
    <x v="1"/>
    <n v="108000"/>
  </r>
  <r>
    <x v="1302"/>
    <x v="1"/>
    <n v="108000"/>
  </r>
  <r>
    <x v="1303"/>
    <x v="1"/>
    <n v="108000"/>
  </r>
  <r>
    <x v="1304"/>
    <x v="0"/>
    <n v="107900"/>
  </r>
  <r>
    <x v="1305"/>
    <x v="0"/>
    <n v="107500"/>
  </r>
  <r>
    <x v="1306"/>
    <x v="1"/>
    <n v="107500"/>
  </r>
  <r>
    <x v="1307"/>
    <x v="0"/>
    <n v="107500"/>
  </r>
  <r>
    <x v="1308"/>
    <x v="0"/>
    <n v="107400"/>
  </r>
  <r>
    <x v="1309"/>
    <x v="0"/>
    <n v="107000"/>
  </r>
  <r>
    <x v="1310"/>
    <x v="1"/>
    <n v="107000"/>
  </r>
  <r>
    <x v="1311"/>
    <x v="0"/>
    <n v="107000"/>
  </r>
  <r>
    <x v="1312"/>
    <x v="0"/>
    <n v="106500"/>
  </r>
  <r>
    <x v="1313"/>
    <x v="1"/>
    <n v="106500"/>
  </r>
  <r>
    <x v="1314"/>
    <x v="0"/>
    <n v="106250"/>
  </r>
  <r>
    <x v="1315"/>
    <x v="1"/>
    <n v="106000"/>
  </r>
  <r>
    <x v="1316"/>
    <x v="0"/>
    <n v="106000"/>
  </r>
  <r>
    <x v="1317"/>
    <x v="1"/>
    <n v="106000"/>
  </r>
  <r>
    <x v="1318"/>
    <x v="0"/>
    <n v="105900"/>
  </r>
  <r>
    <x v="1319"/>
    <x v="0"/>
    <n v="105500"/>
  </r>
  <r>
    <x v="1320"/>
    <x v="1"/>
    <n v="105000"/>
  </r>
  <r>
    <x v="1321"/>
    <x v="0"/>
    <n v="105000"/>
  </r>
  <r>
    <x v="1322"/>
    <x v="0"/>
    <n v="105000"/>
  </r>
  <r>
    <x v="1323"/>
    <x v="1"/>
    <n v="105000"/>
  </r>
  <r>
    <x v="1324"/>
    <x v="0"/>
    <n v="105000"/>
  </r>
  <r>
    <x v="1325"/>
    <x v="1"/>
    <n v="104900"/>
  </r>
  <r>
    <x v="1326"/>
    <x v="0"/>
    <n v="104900"/>
  </r>
  <r>
    <x v="1327"/>
    <x v="0"/>
    <n v="104000"/>
  </r>
  <r>
    <x v="1328"/>
    <x v="1"/>
    <n v="103600"/>
  </r>
  <r>
    <x v="1329"/>
    <x v="0"/>
    <n v="103200"/>
  </r>
  <r>
    <x v="1330"/>
    <x v="1"/>
    <n v="103000"/>
  </r>
  <r>
    <x v="1331"/>
    <x v="1"/>
    <n v="102776"/>
  </r>
  <r>
    <x v="1332"/>
    <x v="1"/>
    <n v="102000"/>
  </r>
  <r>
    <x v="1333"/>
    <x v="1"/>
    <n v="102000"/>
  </r>
  <r>
    <x v="1334"/>
    <x v="1"/>
    <n v="102000"/>
  </r>
  <r>
    <x v="1335"/>
    <x v="0"/>
    <n v="101800"/>
  </r>
  <r>
    <x v="1336"/>
    <x v="1"/>
    <n v="101000"/>
  </r>
  <r>
    <x v="1337"/>
    <x v="0"/>
    <n v="100000"/>
  </r>
  <r>
    <x v="1338"/>
    <x v="1"/>
    <n v="100000"/>
  </r>
  <r>
    <x v="1339"/>
    <x v="0"/>
    <n v="100000"/>
  </r>
  <r>
    <x v="1340"/>
    <x v="1"/>
    <n v="100000"/>
  </r>
  <r>
    <x v="1341"/>
    <x v="1"/>
    <n v="100000"/>
  </r>
  <r>
    <x v="1342"/>
    <x v="1"/>
    <n v="100000"/>
  </r>
  <r>
    <x v="1343"/>
    <x v="0"/>
    <n v="100000"/>
  </r>
  <r>
    <x v="1344"/>
    <x v="1"/>
    <n v="100000"/>
  </r>
  <r>
    <x v="1345"/>
    <x v="1"/>
    <n v="100000"/>
  </r>
  <r>
    <x v="1346"/>
    <x v="1"/>
    <n v="99900"/>
  </r>
  <r>
    <x v="1347"/>
    <x v="0"/>
    <n v="99500"/>
  </r>
  <r>
    <x v="1348"/>
    <x v="0"/>
    <n v="98600"/>
  </r>
  <r>
    <x v="1349"/>
    <x v="0"/>
    <n v="98300"/>
  </r>
  <r>
    <x v="1350"/>
    <x v="1"/>
    <n v="98000"/>
  </r>
  <r>
    <x v="1351"/>
    <x v="0"/>
    <n v="98000"/>
  </r>
  <r>
    <x v="1352"/>
    <x v="1"/>
    <n v="98000"/>
  </r>
  <r>
    <x v="1353"/>
    <x v="0"/>
    <n v="97500"/>
  </r>
  <r>
    <x v="1354"/>
    <x v="0"/>
    <n v="97000"/>
  </r>
  <r>
    <x v="1355"/>
    <x v="0"/>
    <n v="97000"/>
  </r>
  <r>
    <x v="1356"/>
    <x v="1"/>
    <n v="97000"/>
  </r>
  <r>
    <x v="1357"/>
    <x v="0"/>
    <n v="96500"/>
  </r>
  <r>
    <x v="1358"/>
    <x v="0"/>
    <n v="96500"/>
  </r>
  <r>
    <x v="1359"/>
    <x v="1"/>
    <n v="95000"/>
  </r>
  <r>
    <x v="1360"/>
    <x v="0"/>
    <n v="95000"/>
  </r>
  <r>
    <x v="1361"/>
    <x v="1"/>
    <n v="94750"/>
  </r>
  <r>
    <x v="1362"/>
    <x v="1"/>
    <n v="94500"/>
  </r>
  <r>
    <x v="1363"/>
    <x v="1"/>
    <n v="94000"/>
  </r>
  <r>
    <x v="1364"/>
    <x v="0"/>
    <n v="93500"/>
  </r>
  <r>
    <x v="1365"/>
    <x v="1"/>
    <n v="93500"/>
  </r>
  <r>
    <x v="1366"/>
    <x v="0"/>
    <n v="93000"/>
  </r>
  <r>
    <x v="1367"/>
    <x v="0"/>
    <n v="93000"/>
  </r>
  <r>
    <x v="1368"/>
    <x v="1"/>
    <n v="93000"/>
  </r>
  <r>
    <x v="1369"/>
    <x v="0"/>
    <n v="92900"/>
  </r>
  <r>
    <x v="1370"/>
    <x v="1"/>
    <n v="92000"/>
  </r>
  <r>
    <x v="1371"/>
    <x v="1"/>
    <n v="91500"/>
  </r>
  <r>
    <x v="1372"/>
    <x v="1"/>
    <n v="91500"/>
  </r>
  <r>
    <x v="1373"/>
    <x v="0"/>
    <n v="91300"/>
  </r>
  <r>
    <x v="1374"/>
    <x v="1"/>
    <n v="91000"/>
  </r>
  <r>
    <x v="1375"/>
    <x v="1"/>
    <n v="91000"/>
  </r>
  <r>
    <x v="1376"/>
    <x v="1"/>
    <n v="91000"/>
  </r>
  <r>
    <x v="1377"/>
    <x v="0"/>
    <n v="90350"/>
  </r>
  <r>
    <x v="1378"/>
    <x v="1"/>
    <n v="90000"/>
  </r>
  <r>
    <x v="1379"/>
    <x v="0"/>
    <n v="90000"/>
  </r>
  <r>
    <x v="1380"/>
    <x v="0"/>
    <n v="90000"/>
  </r>
  <r>
    <x v="1381"/>
    <x v="1"/>
    <n v="89500"/>
  </r>
  <r>
    <x v="1382"/>
    <x v="1"/>
    <n v="89500"/>
  </r>
  <r>
    <x v="1383"/>
    <x v="0"/>
    <n v="89471"/>
  </r>
  <r>
    <x v="1384"/>
    <x v="1"/>
    <n v="89000"/>
  </r>
  <r>
    <x v="1385"/>
    <x v="0"/>
    <n v="88000"/>
  </r>
  <r>
    <x v="1386"/>
    <x v="1"/>
    <n v="88000"/>
  </r>
  <r>
    <x v="1387"/>
    <x v="1"/>
    <n v="88000"/>
  </r>
  <r>
    <x v="1388"/>
    <x v="1"/>
    <n v="88000"/>
  </r>
  <r>
    <x v="1389"/>
    <x v="0"/>
    <n v="87500"/>
  </r>
  <r>
    <x v="1390"/>
    <x v="0"/>
    <n v="87000"/>
  </r>
  <r>
    <x v="1391"/>
    <x v="1"/>
    <n v="87000"/>
  </r>
  <r>
    <x v="1392"/>
    <x v="0"/>
    <n v="87000"/>
  </r>
  <r>
    <x v="1393"/>
    <x v="0"/>
    <n v="87000"/>
  </r>
  <r>
    <x v="1394"/>
    <x v="1"/>
    <n v="86000"/>
  </r>
  <r>
    <x v="1395"/>
    <x v="1"/>
    <n v="86000"/>
  </r>
  <r>
    <x v="1396"/>
    <x v="0"/>
    <n v="86000"/>
  </r>
  <r>
    <x v="1397"/>
    <x v="1"/>
    <n v="85500"/>
  </r>
  <r>
    <x v="1398"/>
    <x v="1"/>
    <n v="85400"/>
  </r>
  <r>
    <x v="1399"/>
    <x v="1"/>
    <n v="85000"/>
  </r>
  <r>
    <x v="1400"/>
    <x v="1"/>
    <n v="85000"/>
  </r>
  <r>
    <x v="1401"/>
    <x v="1"/>
    <n v="85000"/>
  </r>
  <r>
    <x v="1402"/>
    <x v="0"/>
    <n v="85000"/>
  </r>
  <r>
    <x v="1403"/>
    <x v="1"/>
    <n v="84900"/>
  </r>
  <r>
    <x v="1404"/>
    <x v="1"/>
    <n v="84500"/>
  </r>
  <r>
    <x v="1405"/>
    <x v="1"/>
    <n v="84500"/>
  </r>
  <r>
    <x v="1406"/>
    <x v="1"/>
    <n v="84500"/>
  </r>
  <r>
    <x v="1407"/>
    <x v="1"/>
    <n v="84000"/>
  </r>
  <r>
    <x v="1408"/>
    <x v="1"/>
    <n v="83500"/>
  </r>
  <r>
    <x v="1409"/>
    <x v="1"/>
    <n v="83000"/>
  </r>
  <r>
    <x v="1410"/>
    <x v="1"/>
    <n v="83000"/>
  </r>
  <r>
    <x v="1411"/>
    <x v="1"/>
    <n v="82500"/>
  </r>
  <r>
    <x v="1412"/>
    <x v="1"/>
    <n v="82500"/>
  </r>
  <r>
    <x v="1413"/>
    <x v="1"/>
    <n v="82500"/>
  </r>
  <r>
    <x v="1414"/>
    <x v="1"/>
    <n v="82000"/>
  </r>
  <r>
    <x v="1415"/>
    <x v="0"/>
    <n v="82000"/>
  </r>
  <r>
    <x v="1416"/>
    <x v="1"/>
    <n v="82000"/>
  </r>
  <r>
    <x v="1417"/>
    <x v="1"/>
    <n v="81000"/>
  </r>
  <r>
    <x v="1418"/>
    <x v="1"/>
    <n v="81000"/>
  </r>
  <r>
    <x v="1419"/>
    <x v="1"/>
    <n v="81000"/>
  </r>
  <r>
    <x v="1420"/>
    <x v="1"/>
    <n v="80500"/>
  </r>
  <r>
    <x v="1421"/>
    <x v="0"/>
    <n v="80000"/>
  </r>
  <r>
    <x v="1422"/>
    <x v="1"/>
    <n v="80000"/>
  </r>
  <r>
    <x v="1423"/>
    <x v="1"/>
    <n v="80000"/>
  </r>
  <r>
    <x v="1424"/>
    <x v="1"/>
    <n v="80000"/>
  </r>
  <r>
    <x v="1425"/>
    <x v="0"/>
    <n v="79900"/>
  </r>
  <r>
    <x v="1426"/>
    <x v="1"/>
    <n v="79900"/>
  </r>
  <r>
    <x v="1427"/>
    <x v="1"/>
    <n v="79500"/>
  </r>
  <r>
    <x v="1428"/>
    <x v="1"/>
    <n v="79000"/>
  </r>
  <r>
    <x v="1429"/>
    <x v="0"/>
    <n v="79000"/>
  </r>
  <r>
    <x v="1430"/>
    <x v="1"/>
    <n v="79000"/>
  </r>
  <r>
    <x v="1431"/>
    <x v="1"/>
    <n v="78000"/>
  </r>
  <r>
    <x v="1432"/>
    <x v="1"/>
    <n v="76500"/>
  </r>
  <r>
    <x v="1433"/>
    <x v="0"/>
    <n v="76000"/>
  </r>
  <r>
    <x v="1434"/>
    <x v="1"/>
    <n v="75500"/>
  </r>
  <r>
    <x v="1435"/>
    <x v="1"/>
    <n v="75000"/>
  </r>
  <r>
    <x v="1436"/>
    <x v="0"/>
    <n v="73000"/>
  </r>
  <r>
    <x v="1437"/>
    <x v="1"/>
    <n v="72500"/>
  </r>
  <r>
    <x v="1438"/>
    <x v="1"/>
    <n v="68500"/>
  </r>
  <r>
    <x v="1439"/>
    <x v="1"/>
    <n v="68400"/>
  </r>
  <r>
    <x v="1440"/>
    <x v="1"/>
    <n v="67000"/>
  </r>
  <r>
    <x v="1441"/>
    <x v="1"/>
    <n v="67000"/>
  </r>
  <r>
    <x v="1442"/>
    <x v="0"/>
    <n v="66500"/>
  </r>
  <r>
    <x v="1443"/>
    <x v="0"/>
    <n v="64500"/>
  </r>
  <r>
    <x v="1444"/>
    <x v="1"/>
    <n v="62383"/>
  </r>
  <r>
    <x v="1445"/>
    <x v="1"/>
    <n v="61000"/>
  </r>
  <r>
    <x v="1446"/>
    <x v="1"/>
    <n v="60000"/>
  </r>
  <r>
    <x v="1447"/>
    <x v="1"/>
    <n v="60000"/>
  </r>
  <r>
    <x v="1448"/>
    <x v="1"/>
    <n v="60000"/>
  </r>
  <r>
    <x v="1449"/>
    <x v="1"/>
    <n v="58500"/>
  </r>
  <r>
    <x v="1450"/>
    <x v="1"/>
    <n v="55993"/>
  </r>
  <r>
    <x v="1451"/>
    <x v="1"/>
    <n v="55000"/>
  </r>
  <r>
    <x v="1452"/>
    <x v="1"/>
    <n v="55000"/>
  </r>
  <r>
    <x v="1453"/>
    <x v="0"/>
    <n v="52500"/>
  </r>
  <r>
    <x v="1454"/>
    <x v="1"/>
    <n v="52000"/>
  </r>
  <r>
    <x v="1455"/>
    <x v="1"/>
    <n v="40000"/>
  </r>
  <r>
    <x v="1456"/>
    <x v="1"/>
    <n v="39300"/>
  </r>
  <r>
    <x v="1457"/>
    <x v="0"/>
    <n v="37900"/>
  </r>
  <r>
    <x v="1458"/>
    <x v="1"/>
    <n v="35311"/>
  </r>
  <r>
    <x v="1459"/>
    <x v="1"/>
    <n v="349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x v="0"/>
    <n v="755000"/>
  </r>
  <r>
    <x v="1"/>
    <x v="0"/>
    <n v="745000"/>
  </r>
  <r>
    <x v="2"/>
    <x v="0"/>
    <n v="625000"/>
  </r>
  <r>
    <x v="3"/>
    <x v="0"/>
    <n v="611657"/>
  </r>
  <r>
    <x v="4"/>
    <x v="0"/>
    <n v="582933"/>
  </r>
  <r>
    <x v="5"/>
    <x v="0"/>
    <n v="556581"/>
  </r>
  <r>
    <x v="6"/>
    <x v="0"/>
    <n v="555000"/>
  </r>
  <r>
    <x v="7"/>
    <x v="0"/>
    <n v="538000"/>
  </r>
  <r>
    <x v="8"/>
    <x v="0"/>
    <n v="501837"/>
  </r>
  <r>
    <x v="9"/>
    <x v="0"/>
    <n v="485000"/>
  </r>
  <r>
    <x v="10"/>
    <x v="0"/>
    <n v="475000"/>
  </r>
  <r>
    <x v="11"/>
    <x v="0"/>
    <n v="466500"/>
  </r>
  <r>
    <x v="12"/>
    <x v="0"/>
    <n v="465000"/>
  </r>
  <r>
    <x v="13"/>
    <x v="0"/>
    <n v="451950"/>
  </r>
  <r>
    <x v="14"/>
    <x v="0"/>
    <n v="446261"/>
  </r>
  <r>
    <x v="15"/>
    <x v="0"/>
    <n v="440000"/>
  </r>
  <r>
    <x v="16"/>
    <x v="0"/>
    <n v="438780"/>
  </r>
  <r>
    <x v="17"/>
    <x v="0"/>
    <n v="437154"/>
  </r>
  <r>
    <x v="18"/>
    <x v="0"/>
    <n v="430000"/>
  </r>
  <r>
    <x v="19"/>
    <x v="0"/>
    <n v="426000"/>
  </r>
  <r>
    <x v="20"/>
    <x v="0"/>
    <n v="424870"/>
  </r>
  <r>
    <x v="21"/>
    <x v="0"/>
    <n v="423000"/>
  </r>
  <r>
    <x v="22"/>
    <x v="0"/>
    <n v="415298"/>
  </r>
  <r>
    <x v="23"/>
    <x v="0"/>
    <n v="412500"/>
  </r>
  <r>
    <x v="24"/>
    <x v="0"/>
    <n v="410000"/>
  </r>
  <r>
    <x v="25"/>
    <x v="0"/>
    <n v="403000"/>
  </r>
  <r>
    <x v="26"/>
    <x v="0"/>
    <n v="402861"/>
  </r>
  <r>
    <x v="27"/>
    <x v="0"/>
    <n v="402000"/>
  </r>
  <r>
    <x v="28"/>
    <x v="0"/>
    <n v="395192"/>
  </r>
  <r>
    <x v="29"/>
    <x v="0"/>
    <n v="395000"/>
  </r>
  <r>
    <x v="30"/>
    <x v="0"/>
    <n v="394617"/>
  </r>
  <r>
    <x v="31"/>
    <x v="0"/>
    <n v="394432"/>
  </r>
  <r>
    <x v="32"/>
    <x v="0"/>
    <n v="392500"/>
  </r>
  <r>
    <x v="33"/>
    <x v="0"/>
    <n v="392000"/>
  </r>
  <r>
    <x v="34"/>
    <x v="0"/>
    <n v="386250"/>
  </r>
  <r>
    <x v="35"/>
    <x v="0"/>
    <n v="385000"/>
  </r>
  <r>
    <x v="36"/>
    <x v="0"/>
    <n v="385000"/>
  </r>
  <r>
    <x v="37"/>
    <x v="0"/>
    <n v="383970"/>
  </r>
  <r>
    <x v="38"/>
    <x v="0"/>
    <n v="381000"/>
  </r>
  <r>
    <x v="39"/>
    <x v="0"/>
    <n v="380000"/>
  </r>
  <r>
    <x v="40"/>
    <x v="0"/>
    <n v="378500"/>
  </r>
  <r>
    <x v="41"/>
    <x v="0"/>
    <n v="377500"/>
  </r>
  <r>
    <x v="42"/>
    <x v="0"/>
    <n v="377426"/>
  </r>
  <r>
    <x v="43"/>
    <x v="0"/>
    <n v="375000"/>
  </r>
  <r>
    <x v="44"/>
    <x v="0"/>
    <n v="374000"/>
  </r>
  <r>
    <x v="45"/>
    <x v="0"/>
    <n v="372500"/>
  </r>
  <r>
    <x v="46"/>
    <x v="0"/>
    <n v="372402"/>
  </r>
  <r>
    <x v="47"/>
    <x v="0"/>
    <n v="370878"/>
  </r>
  <r>
    <x v="48"/>
    <x v="0"/>
    <n v="369900"/>
  </r>
  <r>
    <x v="49"/>
    <x v="0"/>
    <n v="367294"/>
  </r>
  <r>
    <x v="50"/>
    <x v="0"/>
    <n v="361919"/>
  </r>
  <r>
    <x v="51"/>
    <x v="0"/>
    <n v="360000"/>
  </r>
  <r>
    <x v="52"/>
    <x v="0"/>
    <n v="359100"/>
  </r>
  <r>
    <x v="53"/>
    <x v="0"/>
    <n v="354000"/>
  </r>
  <r>
    <x v="54"/>
    <x v="0"/>
    <n v="350000"/>
  </r>
  <r>
    <x v="55"/>
    <x v="0"/>
    <n v="350000"/>
  </r>
  <r>
    <x v="56"/>
    <x v="0"/>
    <n v="348000"/>
  </r>
  <r>
    <x v="57"/>
    <x v="0"/>
    <n v="345000"/>
  </r>
  <r>
    <x v="58"/>
    <x v="0"/>
    <n v="345000"/>
  </r>
  <r>
    <x v="59"/>
    <x v="0"/>
    <n v="342643"/>
  </r>
  <r>
    <x v="60"/>
    <x v="0"/>
    <n v="341000"/>
  </r>
  <r>
    <x v="61"/>
    <x v="0"/>
    <n v="340000"/>
  </r>
  <r>
    <x v="62"/>
    <x v="0"/>
    <n v="340000"/>
  </r>
  <r>
    <x v="63"/>
    <x v="0"/>
    <n v="339750"/>
  </r>
  <r>
    <x v="64"/>
    <x v="0"/>
    <n v="337500"/>
  </r>
  <r>
    <x v="65"/>
    <x v="0"/>
    <n v="337000"/>
  </r>
  <r>
    <x v="66"/>
    <x v="0"/>
    <n v="336000"/>
  </r>
  <r>
    <x v="67"/>
    <x v="0"/>
    <n v="335000"/>
  </r>
  <r>
    <x v="68"/>
    <x v="0"/>
    <n v="335000"/>
  </r>
  <r>
    <x v="69"/>
    <x v="0"/>
    <n v="335000"/>
  </r>
  <r>
    <x v="70"/>
    <x v="0"/>
    <n v="333168"/>
  </r>
  <r>
    <x v="71"/>
    <x v="0"/>
    <n v="328900"/>
  </r>
  <r>
    <x v="72"/>
    <x v="0"/>
    <n v="328000"/>
  </r>
  <r>
    <x v="73"/>
    <x v="0"/>
    <n v="326000"/>
  </r>
  <r>
    <x v="74"/>
    <x v="0"/>
    <n v="325624"/>
  </r>
  <r>
    <x v="75"/>
    <x v="0"/>
    <n v="325300"/>
  </r>
  <r>
    <x v="76"/>
    <x v="0"/>
    <n v="325000"/>
  </r>
  <r>
    <x v="77"/>
    <x v="0"/>
    <n v="325000"/>
  </r>
  <r>
    <x v="78"/>
    <x v="0"/>
    <n v="325000"/>
  </r>
  <r>
    <x v="79"/>
    <x v="0"/>
    <n v="325000"/>
  </r>
  <r>
    <x v="80"/>
    <x v="0"/>
    <n v="324000"/>
  </r>
  <r>
    <x v="81"/>
    <x v="0"/>
    <n v="320000"/>
  </r>
  <r>
    <x v="82"/>
    <x v="0"/>
    <n v="320000"/>
  </r>
  <r>
    <x v="83"/>
    <x v="1"/>
    <n v="320000"/>
  </r>
  <r>
    <x v="84"/>
    <x v="0"/>
    <n v="320000"/>
  </r>
  <r>
    <x v="85"/>
    <x v="0"/>
    <n v="319900"/>
  </r>
  <r>
    <x v="86"/>
    <x v="0"/>
    <n v="319000"/>
  </r>
  <r>
    <x v="87"/>
    <x v="0"/>
    <n v="318061"/>
  </r>
  <r>
    <x v="88"/>
    <x v="0"/>
    <n v="318000"/>
  </r>
  <r>
    <x v="89"/>
    <x v="0"/>
    <n v="318000"/>
  </r>
  <r>
    <x v="90"/>
    <x v="0"/>
    <n v="317000"/>
  </r>
  <r>
    <x v="91"/>
    <x v="0"/>
    <n v="316600"/>
  </r>
  <r>
    <x v="92"/>
    <x v="0"/>
    <n v="315750"/>
  </r>
  <r>
    <x v="93"/>
    <x v="0"/>
    <n v="315500"/>
  </r>
  <r>
    <x v="94"/>
    <x v="0"/>
    <n v="315000"/>
  </r>
  <r>
    <x v="95"/>
    <x v="0"/>
    <n v="315000"/>
  </r>
  <r>
    <x v="96"/>
    <x v="0"/>
    <n v="315000"/>
  </r>
  <r>
    <x v="97"/>
    <x v="0"/>
    <n v="315000"/>
  </r>
  <r>
    <x v="98"/>
    <x v="0"/>
    <n v="314813"/>
  </r>
  <r>
    <x v="99"/>
    <x v="0"/>
    <n v="313000"/>
  </r>
  <r>
    <x v="100"/>
    <x v="0"/>
    <n v="312500"/>
  </r>
  <r>
    <x v="101"/>
    <x v="0"/>
    <n v="311872"/>
  </r>
  <r>
    <x v="102"/>
    <x v="0"/>
    <n v="311500"/>
  </r>
  <r>
    <x v="103"/>
    <x v="0"/>
    <n v="310000"/>
  </r>
  <r>
    <x v="104"/>
    <x v="0"/>
    <n v="310000"/>
  </r>
  <r>
    <x v="105"/>
    <x v="0"/>
    <n v="309000"/>
  </r>
  <r>
    <x v="106"/>
    <x v="0"/>
    <n v="307000"/>
  </r>
  <r>
    <x v="107"/>
    <x v="0"/>
    <n v="306000"/>
  </r>
  <r>
    <x v="108"/>
    <x v="0"/>
    <n v="305900"/>
  </r>
  <r>
    <x v="109"/>
    <x v="0"/>
    <n v="305000"/>
  </r>
  <r>
    <x v="110"/>
    <x v="0"/>
    <n v="303477"/>
  </r>
  <r>
    <x v="111"/>
    <x v="0"/>
    <n v="302000"/>
  </r>
  <r>
    <x v="112"/>
    <x v="0"/>
    <n v="302000"/>
  </r>
  <r>
    <x v="113"/>
    <x v="0"/>
    <n v="301500"/>
  </r>
  <r>
    <x v="114"/>
    <x v="0"/>
    <n v="301000"/>
  </r>
  <r>
    <x v="115"/>
    <x v="1"/>
    <n v="299800"/>
  </r>
  <r>
    <x v="116"/>
    <x v="0"/>
    <n v="297000"/>
  </r>
  <r>
    <x v="117"/>
    <x v="0"/>
    <n v="295493"/>
  </r>
  <r>
    <x v="118"/>
    <x v="0"/>
    <n v="295000"/>
  </r>
  <r>
    <x v="119"/>
    <x v="0"/>
    <n v="294000"/>
  </r>
  <r>
    <x v="120"/>
    <x v="0"/>
    <n v="293077"/>
  </r>
  <r>
    <x v="121"/>
    <x v="0"/>
    <n v="290000"/>
  </r>
  <r>
    <x v="122"/>
    <x v="0"/>
    <n v="290000"/>
  </r>
  <r>
    <x v="123"/>
    <x v="0"/>
    <n v="290000"/>
  </r>
  <r>
    <x v="124"/>
    <x v="0"/>
    <n v="290000"/>
  </r>
  <r>
    <x v="125"/>
    <x v="0"/>
    <n v="290000"/>
  </r>
  <r>
    <x v="126"/>
    <x v="0"/>
    <n v="289000"/>
  </r>
  <r>
    <x v="127"/>
    <x v="0"/>
    <n v="287090"/>
  </r>
  <r>
    <x v="128"/>
    <x v="0"/>
    <n v="287000"/>
  </r>
  <r>
    <x v="129"/>
    <x v="0"/>
    <n v="287000"/>
  </r>
  <r>
    <x v="130"/>
    <x v="0"/>
    <n v="286000"/>
  </r>
  <r>
    <x v="131"/>
    <x v="0"/>
    <n v="285000"/>
  </r>
  <r>
    <x v="132"/>
    <x v="0"/>
    <n v="285000"/>
  </r>
  <r>
    <x v="133"/>
    <x v="0"/>
    <n v="285000"/>
  </r>
  <r>
    <x v="134"/>
    <x v="0"/>
    <n v="284000"/>
  </r>
  <r>
    <x v="135"/>
    <x v="0"/>
    <n v="284000"/>
  </r>
  <r>
    <x v="136"/>
    <x v="0"/>
    <n v="283463"/>
  </r>
  <r>
    <x v="137"/>
    <x v="0"/>
    <n v="282922"/>
  </r>
  <r>
    <x v="138"/>
    <x v="0"/>
    <n v="281213"/>
  </r>
  <r>
    <x v="139"/>
    <x v="0"/>
    <n v="281000"/>
  </r>
  <r>
    <x v="140"/>
    <x v="0"/>
    <n v="280000"/>
  </r>
  <r>
    <x v="141"/>
    <x v="0"/>
    <n v="280000"/>
  </r>
  <r>
    <x v="142"/>
    <x v="0"/>
    <n v="280000"/>
  </r>
  <r>
    <x v="143"/>
    <x v="0"/>
    <n v="280000"/>
  </r>
  <r>
    <x v="144"/>
    <x v="0"/>
    <n v="279500"/>
  </r>
  <r>
    <x v="145"/>
    <x v="1"/>
    <n v="278000"/>
  </r>
  <r>
    <x v="146"/>
    <x v="0"/>
    <n v="278000"/>
  </r>
  <r>
    <x v="147"/>
    <x v="0"/>
    <n v="277500"/>
  </r>
  <r>
    <x v="148"/>
    <x v="0"/>
    <n v="277000"/>
  </r>
  <r>
    <x v="149"/>
    <x v="0"/>
    <n v="277000"/>
  </r>
  <r>
    <x v="150"/>
    <x v="0"/>
    <n v="276000"/>
  </r>
  <r>
    <x v="151"/>
    <x v="0"/>
    <n v="275500"/>
  </r>
  <r>
    <x v="152"/>
    <x v="0"/>
    <n v="275000"/>
  </r>
  <r>
    <x v="153"/>
    <x v="0"/>
    <n v="275000"/>
  </r>
  <r>
    <x v="154"/>
    <x v="0"/>
    <n v="275000"/>
  </r>
  <r>
    <x v="155"/>
    <x v="0"/>
    <n v="275000"/>
  </r>
  <r>
    <x v="156"/>
    <x v="0"/>
    <n v="275000"/>
  </r>
  <r>
    <x v="157"/>
    <x v="1"/>
    <n v="274970"/>
  </r>
  <r>
    <x v="158"/>
    <x v="0"/>
    <n v="274900"/>
  </r>
  <r>
    <x v="159"/>
    <x v="0"/>
    <n v="274725"/>
  </r>
  <r>
    <x v="160"/>
    <x v="0"/>
    <n v="274300"/>
  </r>
  <r>
    <x v="161"/>
    <x v="0"/>
    <n v="274000"/>
  </r>
  <r>
    <x v="162"/>
    <x v="0"/>
    <n v="272000"/>
  </r>
  <r>
    <x v="163"/>
    <x v="1"/>
    <n v="272000"/>
  </r>
  <r>
    <x v="164"/>
    <x v="0"/>
    <n v="271900"/>
  </r>
  <r>
    <x v="165"/>
    <x v="1"/>
    <n v="271000"/>
  </r>
  <r>
    <x v="166"/>
    <x v="0"/>
    <n v="271000"/>
  </r>
  <r>
    <x v="167"/>
    <x v="0"/>
    <n v="270000"/>
  </r>
  <r>
    <x v="168"/>
    <x v="0"/>
    <n v="270000"/>
  </r>
  <r>
    <x v="169"/>
    <x v="0"/>
    <n v="270000"/>
  </r>
  <r>
    <x v="170"/>
    <x v="0"/>
    <n v="269790"/>
  </r>
  <r>
    <x v="171"/>
    <x v="0"/>
    <n v="269500"/>
  </r>
  <r>
    <x v="172"/>
    <x v="0"/>
    <n v="268000"/>
  </r>
  <r>
    <x v="173"/>
    <x v="0"/>
    <n v="268000"/>
  </r>
  <r>
    <x v="174"/>
    <x v="0"/>
    <n v="267000"/>
  </r>
  <r>
    <x v="175"/>
    <x v="0"/>
    <n v="266500"/>
  </r>
  <r>
    <x v="176"/>
    <x v="0"/>
    <n v="266000"/>
  </r>
  <r>
    <x v="177"/>
    <x v="0"/>
    <n v="266000"/>
  </r>
  <r>
    <x v="178"/>
    <x v="0"/>
    <n v="265979"/>
  </r>
  <r>
    <x v="179"/>
    <x v="0"/>
    <n v="265900"/>
  </r>
  <r>
    <x v="180"/>
    <x v="0"/>
    <n v="265000"/>
  </r>
  <r>
    <x v="181"/>
    <x v="1"/>
    <n v="264561"/>
  </r>
  <r>
    <x v="182"/>
    <x v="0"/>
    <n v="264132"/>
  </r>
  <r>
    <x v="183"/>
    <x v="0"/>
    <n v="263435"/>
  </r>
  <r>
    <x v="184"/>
    <x v="0"/>
    <n v="263000"/>
  </r>
  <r>
    <x v="185"/>
    <x v="0"/>
    <n v="262500"/>
  </r>
  <r>
    <x v="186"/>
    <x v="1"/>
    <n v="262500"/>
  </r>
  <r>
    <x v="187"/>
    <x v="0"/>
    <n v="262280"/>
  </r>
  <r>
    <x v="188"/>
    <x v="0"/>
    <n v="262000"/>
  </r>
  <r>
    <x v="189"/>
    <x v="0"/>
    <n v="261500"/>
  </r>
  <r>
    <x v="190"/>
    <x v="0"/>
    <n v="260400"/>
  </r>
  <r>
    <x v="191"/>
    <x v="0"/>
    <n v="260000"/>
  </r>
  <r>
    <x v="192"/>
    <x v="0"/>
    <n v="260000"/>
  </r>
  <r>
    <x v="193"/>
    <x v="1"/>
    <n v="260000"/>
  </r>
  <r>
    <x v="194"/>
    <x v="0"/>
    <n v="260000"/>
  </r>
  <r>
    <x v="195"/>
    <x v="0"/>
    <n v="260000"/>
  </r>
  <r>
    <x v="196"/>
    <x v="0"/>
    <n v="260000"/>
  </r>
  <r>
    <x v="197"/>
    <x v="0"/>
    <n v="259500"/>
  </r>
  <r>
    <x v="198"/>
    <x v="0"/>
    <n v="259000"/>
  </r>
  <r>
    <x v="199"/>
    <x v="0"/>
    <n v="258000"/>
  </r>
  <r>
    <x v="200"/>
    <x v="0"/>
    <n v="257500"/>
  </r>
  <r>
    <x v="201"/>
    <x v="0"/>
    <n v="257000"/>
  </r>
  <r>
    <x v="202"/>
    <x v="0"/>
    <n v="256300"/>
  </r>
  <r>
    <x v="203"/>
    <x v="0"/>
    <n v="256000"/>
  </r>
  <r>
    <x v="204"/>
    <x v="0"/>
    <n v="256000"/>
  </r>
  <r>
    <x v="205"/>
    <x v="0"/>
    <n v="255900"/>
  </r>
  <r>
    <x v="206"/>
    <x v="0"/>
    <n v="255500"/>
  </r>
  <r>
    <x v="207"/>
    <x v="0"/>
    <n v="255000"/>
  </r>
  <r>
    <x v="208"/>
    <x v="0"/>
    <n v="255000"/>
  </r>
  <r>
    <x v="209"/>
    <x v="0"/>
    <n v="254900"/>
  </r>
  <r>
    <x v="210"/>
    <x v="0"/>
    <n v="254000"/>
  </r>
  <r>
    <x v="211"/>
    <x v="0"/>
    <n v="253293"/>
  </r>
  <r>
    <x v="212"/>
    <x v="0"/>
    <n v="253000"/>
  </r>
  <r>
    <x v="213"/>
    <x v="0"/>
    <n v="252678"/>
  </r>
  <r>
    <x v="214"/>
    <x v="0"/>
    <n v="252000"/>
  </r>
  <r>
    <x v="215"/>
    <x v="0"/>
    <n v="251000"/>
  </r>
  <r>
    <x v="216"/>
    <x v="0"/>
    <n v="250580"/>
  </r>
  <r>
    <x v="217"/>
    <x v="0"/>
    <n v="250000"/>
  </r>
  <r>
    <x v="218"/>
    <x v="0"/>
    <n v="250000"/>
  </r>
  <r>
    <x v="219"/>
    <x v="0"/>
    <n v="250000"/>
  </r>
  <r>
    <x v="220"/>
    <x v="1"/>
    <n v="250000"/>
  </r>
  <r>
    <x v="221"/>
    <x v="0"/>
    <n v="250000"/>
  </r>
  <r>
    <x v="222"/>
    <x v="0"/>
    <n v="250000"/>
  </r>
  <r>
    <x v="223"/>
    <x v="0"/>
    <n v="250000"/>
  </r>
  <r>
    <x v="224"/>
    <x v="1"/>
    <n v="250000"/>
  </r>
  <r>
    <x v="225"/>
    <x v="0"/>
    <n v="249700"/>
  </r>
  <r>
    <x v="226"/>
    <x v="0"/>
    <n v="248900"/>
  </r>
  <r>
    <x v="227"/>
    <x v="0"/>
    <n v="248328"/>
  </r>
  <r>
    <x v="228"/>
    <x v="0"/>
    <n v="248000"/>
  </r>
  <r>
    <x v="229"/>
    <x v="0"/>
    <n v="248000"/>
  </r>
  <r>
    <x v="230"/>
    <x v="1"/>
    <n v="246578"/>
  </r>
  <r>
    <x v="231"/>
    <x v="0"/>
    <n v="245500"/>
  </r>
  <r>
    <x v="232"/>
    <x v="0"/>
    <n v="245350"/>
  </r>
  <r>
    <x v="233"/>
    <x v="0"/>
    <n v="245000"/>
  </r>
  <r>
    <x v="234"/>
    <x v="0"/>
    <n v="244600"/>
  </r>
  <r>
    <x v="235"/>
    <x v="0"/>
    <n v="244400"/>
  </r>
  <r>
    <x v="236"/>
    <x v="0"/>
    <n v="244000"/>
  </r>
  <r>
    <x v="237"/>
    <x v="0"/>
    <n v="244000"/>
  </r>
  <r>
    <x v="238"/>
    <x v="0"/>
    <n v="244000"/>
  </r>
  <r>
    <x v="239"/>
    <x v="1"/>
    <n v="243000"/>
  </r>
  <r>
    <x v="240"/>
    <x v="0"/>
    <n v="242000"/>
  </r>
  <r>
    <x v="241"/>
    <x v="0"/>
    <n v="242000"/>
  </r>
  <r>
    <x v="242"/>
    <x v="1"/>
    <n v="241500"/>
  </r>
  <r>
    <x v="243"/>
    <x v="0"/>
    <n v="241500"/>
  </r>
  <r>
    <x v="244"/>
    <x v="0"/>
    <n v="241000"/>
  </r>
  <r>
    <x v="245"/>
    <x v="0"/>
    <n v="240000"/>
  </r>
  <r>
    <x v="246"/>
    <x v="1"/>
    <n v="240000"/>
  </r>
  <r>
    <x v="247"/>
    <x v="0"/>
    <n v="240000"/>
  </r>
  <r>
    <x v="248"/>
    <x v="0"/>
    <n v="240000"/>
  </r>
  <r>
    <x v="249"/>
    <x v="1"/>
    <n v="240000"/>
  </r>
  <r>
    <x v="250"/>
    <x v="0"/>
    <n v="240000"/>
  </r>
  <r>
    <x v="251"/>
    <x v="0"/>
    <n v="239900"/>
  </r>
  <r>
    <x v="252"/>
    <x v="0"/>
    <n v="239799"/>
  </r>
  <r>
    <x v="253"/>
    <x v="1"/>
    <n v="239686"/>
  </r>
  <r>
    <x v="254"/>
    <x v="0"/>
    <n v="239500"/>
  </r>
  <r>
    <x v="255"/>
    <x v="0"/>
    <n v="239000"/>
  </r>
  <r>
    <x v="256"/>
    <x v="0"/>
    <n v="239000"/>
  </r>
  <r>
    <x v="257"/>
    <x v="0"/>
    <n v="239000"/>
  </r>
  <r>
    <x v="258"/>
    <x v="0"/>
    <n v="239000"/>
  </r>
  <r>
    <x v="259"/>
    <x v="0"/>
    <n v="239000"/>
  </r>
  <r>
    <x v="260"/>
    <x v="0"/>
    <n v="239000"/>
  </r>
  <r>
    <x v="261"/>
    <x v="0"/>
    <n v="238000"/>
  </r>
  <r>
    <x v="262"/>
    <x v="0"/>
    <n v="237500"/>
  </r>
  <r>
    <x v="263"/>
    <x v="0"/>
    <n v="237000"/>
  </r>
  <r>
    <x v="264"/>
    <x v="0"/>
    <n v="237000"/>
  </r>
  <r>
    <x v="265"/>
    <x v="0"/>
    <n v="236500"/>
  </r>
  <r>
    <x v="266"/>
    <x v="0"/>
    <n v="236500"/>
  </r>
  <r>
    <x v="267"/>
    <x v="0"/>
    <n v="236000"/>
  </r>
  <r>
    <x v="268"/>
    <x v="0"/>
    <n v="236000"/>
  </r>
  <r>
    <x v="269"/>
    <x v="0"/>
    <n v="235128"/>
  </r>
  <r>
    <x v="270"/>
    <x v="0"/>
    <n v="235000"/>
  </r>
  <r>
    <x v="271"/>
    <x v="0"/>
    <n v="235000"/>
  </r>
  <r>
    <x v="272"/>
    <x v="0"/>
    <n v="235000"/>
  </r>
  <r>
    <x v="273"/>
    <x v="1"/>
    <n v="235000"/>
  </r>
  <r>
    <x v="274"/>
    <x v="1"/>
    <n v="235000"/>
  </r>
  <r>
    <x v="275"/>
    <x v="0"/>
    <n v="235000"/>
  </r>
  <r>
    <x v="276"/>
    <x v="0"/>
    <n v="235000"/>
  </r>
  <r>
    <x v="277"/>
    <x v="0"/>
    <n v="234000"/>
  </r>
  <r>
    <x v="278"/>
    <x v="1"/>
    <n v="234000"/>
  </r>
  <r>
    <x v="279"/>
    <x v="0"/>
    <n v="233230"/>
  </r>
  <r>
    <x v="280"/>
    <x v="0"/>
    <n v="233170"/>
  </r>
  <r>
    <x v="281"/>
    <x v="0"/>
    <n v="233000"/>
  </r>
  <r>
    <x v="282"/>
    <x v="0"/>
    <n v="232600"/>
  </r>
  <r>
    <x v="283"/>
    <x v="0"/>
    <n v="232000"/>
  </r>
  <r>
    <x v="284"/>
    <x v="0"/>
    <n v="232000"/>
  </r>
  <r>
    <x v="285"/>
    <x v="0"/>
    <n v="232000"/>
  </r>
  <r>
    <x v="286"/>
    <x v="0"/>
    <n v="231500"/>
  </r>
  <r>
    <x v="287"/>
    <x v="0"/>
    <n v="231500"/>
  </r>
  <r>
    <x v="288"/>
    <x v="0"/>
    <n v="230500"/>
  </r>
  <r>
    <x v="289"/>
    <x v="0"/>
    <n v="230000"/>
  </r>
  <r>
    <x v="290"/>
    <x v="0"/>
    <n v="230000"/>
  </r>
  <r>
    <x v="291"/>
    <x v="0"/>
    <n v="230000"/>
  </r>
  <r>
    <x v="292"/>
    <x v="0"/>
    <n v="230000"/>
  </r>
  <r>
    <x v="293"/>
    <x v="0"/>
    <n v="230000"/>
  </r>
  <r>
    <x v="294"/>
    <x v="0"/>
    <n v="230000"/>
  </r>
  <r>
    <x v="295"/>
    <x v="0"/>
    <n v="230000"/>
  </r>
  <r>
    <x v="296"/>
    <x v="0"/>
    <n v="230000"/>
  </r>
  <r>
    <x v="297"/>
    <x v="0"/>
    <n v="229456"/>
  </r>
  <r>
    <x v="298"/>
    <x v="1"/>
    <n v="229000"/>
  </r>
  <r>
    <x v="299"/>
    <x v="0"/>
    <n v="228950"/>
  </r>
  <r>
    <x v="300"/>
    <x v="0"/>
    <n v="228500"/>
  </r>
  <r>
    <x v="301"/>
    <x v="0"/>
    <n v="228500"/>
  </r>
  <r>
    <x v="302"/>
    <x v="0"/>
    <n v="228000"/>
  </r>
  <r>
    <x v="303"/>
    <x v="0"/>
    <n v="228000"/>
  </r>
  <r>
    <x v="304"/>
    <x v="0"/>
    <n v="227875"/>
  </r>
  <r>
    <x v="305"/>
    <x v="0"/>
    <n v="227680"/>
  </r>
  <r>
    <x v="306"/>
    <x v="1"/>
    <n v="227000"/>
  </r>
  <r>
    <x v="307"/>
    <x v="0"/>
    <n v="227000"/>
  </r>
  <r>
    <x v="308"/>
    <x v="0"/>
    <n v="227000"/>
  </r>
  <r>
    <x v="309"/>
    <x v="0"/>
    <n v="226700"/>
  </r>
  <r>
    <x v="310"/>
    <x v="0"/>
    <n v="226000"/>
  </r>
  <r>
    <x v="311"/>
    <x v="0"/>
    <n v="226000"/>
  </r>
  <r>
    <x v="312"/>
    <x v="0"/>
    <n v="226000"/>
  </r>
  <r>
    <x v="313"/>
    <x v="0"/>
    <n v="225000"/>
  </r>
  <r>
    <x v="314"/>
    <x v="0"/>
    <n v="225000"/>
  </r>
  <r>
    <x v="315"/>
    <x v="1"/>
    <n v="225000"/>
  </r>
  <r>
    <x v="316"/>
    <x v="0"/>
    <n v="225000"/>
  </r>
  <r>
    <x v="317"/>
    <x v="0"/>
    <n v="225000"/>
  </r>
  <r>
    <x v="318"/>
    <x v="0"/>
    <n v="225000"/>
  </r>
  <r>
    <x v="319"/>
    <x v="0"/>
    <n v="224900"/>
  </r>
  <r>
    <x v="320"/>
    <x v="0"/>
    <n v="224900"/>
  </r>
  <r>
    <x v="321"/>
    <x v="0"/>
    <n v="224500"/>
  </r>
  <r>
    <x v="322"/>
    <x v="0"/>
    <n v="224000"/>
  </r>
  <r>
    <x v="323"/>
    <x v="0"/>
    <n v="224000"/>
  </r>
  <r>
    <x v="324"/>
    <x v="0"/>
    <n v="223500"/>
  </r>
  <r>
    <x v="325"/>
    <x v="1"/>
    <n v="223500"/>
  </r>
  <r>
    <x v="326"/>
    <x v="0"/>
    <n v="223000"/>
  </r>
  <r>
    <x v="327"/>
    <x v="0"/>
    <n v="222500"/>
  </r>
  <r>
    <x v="328"/>
    <x v="0"/>
    <n v="222500"/>
  </r>
  <r>
    <x v="329"/>
    <x v="0"/>
    <n v="222000"/>
  </r>
  <r>
    <x v="330"/>
    <x v="0"/>
    <n v="222000"/>
  </r>
  <r>
    <x v="331"/>
    <x v="0"/>
    <n v="222000"/>
  </r>
  <r>
    <x v="332"/>
    <x v="0"/>
    <n v="221500"/>
  </r>
  <r>
    <x v="333"/>
    <x v="0"/>
    <n v="221000"/>
  </r>
  <r>
    <x v="334"/>
    <x v="0"/>
    <n v="221000"/>
  </r>
  <r>
    <x v="335"/>
    <x v="0"/>
    <n v="220000"/>
  </r>
  <r>
    <x v="336"/>
    <x v="0"/>
    <n v="220000"/>
  </r>
  <r>
    <x v="337"/>
    <x v="0"/>
    <n v="220000"/>
  </r>
  <r>
    <x v="338"/>
    <x v="0"/>
    <n v="220000"/>
  </r>
  <r>
    <x v="339"/>
    <x v="0"/>
    <n v="220000"/>
  </r>
  <r>
    <x v="340"/>
    <x v="0"/>
    <n v="219500"/>
  </r>
  <r>
    <x v="341"/>
    <x v="0"/>
    <n v="219500"/>
  </r>
  <r>
    <x v="342"/>
    <x v="0"/>
    <n v="219500"/>
  </r>
  <r>
    <x v="343"/>
    <x v="0"/>
    <n v="219210"/>
  </r>
  <r>
    <x v="344"/>
    <x v="0"/>
    <n v="218000"/>
  </r>
  <r>
    <x v="345"/>
    <x v="0"/>
    <n v="217500"/>
  </r>
  <r>
    <x v="346"/>
    <x v="0"/>
    <n v="217000"/>
  </r>
  <r>
    <x v="347"/>
    <x v="0"/>
    <n v="217000"/>
  </r>
  <r>
    <x v="348"/>
    <x v="0"/>
    <n v="216837"/>
  </r>
  <r>
    <x v="349"/>
    <x v="0"/>
    <n v="216500"/>
  </r>
  <r>
    <x v="350"/>
    <x v="0"/>
    <n v="216000"/>
  </r>
  <r>
    <x v="351"/>
    <x v="0"/>
    <n v="215200"/>
  </r>
  <r>
    <x v="352"/>
    <x v="0"/>
    <n v="215000"/>
  </r>
  <r>
    <x v="353"/>
    <x v="1"/>
    <n v="215000"/>
  </r>
  <r>
    <x v="354"/>
    <x v="1"/>
    <n v="215000"/>
  </r>
  <r>
    <x v="355"/>
    <x v="0"/>
    <n v="215000"/>
  </r>
  <r>
    <x v="356"/>
    <x v="1"/>
    <n v="215000"/>
  </r>
  <r>
    <x v="357"/>
    <x v="0"/>
    <n v="215000"/>
  </r>
  <r>
    <x v="358"/>
    <x v="0"/>
    <n v="215000"/>
  </r>
  <r>
    <x v="359"/>
    <x v="1"/>
    <n v="215000"/>
  </r>
  <r>
    <x v="360"/>
    <x v="0"/>
    <n v="214900"/>
  </r>
  <r>
    <x v="361"/>
    <x v="1"/>
    <n v="214500"/>
  </r>
  <r>
    <x v="362"/>
    <x v="0"/>
    <n v="214000"/>
  </r>
  <r>
    <x v="363"/>
    <x v="0"/>
    <n v="214000"/>
  </r>
  <r>
    <x v="364"/>
    <x v="0"/>
    <n v="214000"/>
  </r>
  <r>
    <x v="365"/>
    <x v="0"/>
    <n v="214000"/>
  </r>
  <r>
    <x v="366"/>
    <x v="0"/>
    <n v="214000"/>
  </r>
  <r>
    <x v="367"/>
    <x v="0"/>
    <n v="213500"/>
  </r>
  <r>
    <x v="368"/>
    <x v="0"/>
    <n v="213500"/>
  </r>
  <r>
    <x v="369"/>
    <x v="1"/>
    <n v="213490"/>
  </r>
  <r>
    <x v="370"/>
    <x v="1"/>
    <n v="213250"/>
  </r>
  <r>
    <x v="371"/>
    <x v="0"/>
    <n v="213000"/>
  </r>
  <r>
    <x v="372"/>
    <x v="0"/>
    <n v="213000"/>
  </r>
  <r>
    <x v="373"/>
    <x v="0"/>
    <n v="213000"/>
  </r>
  <r>
    <x v="374"/>
    <x v="0"/>
    <n v="212900"/>
  </r>
  <r>
    <x v="375"/>
    <x v="0"/>
    <n v="212000"/>
  </r>
  <r>
    <x v="376"/>
    <x v="0"/>
    <n v="212000"/>
  </r>
  <r>
    <x v="377"/>
    <x v="0"/>
    <n v="212000"/>
  </r>
  <r>
    <x v="378"/>
    <x v="0"/>
    <n v="211000"/>
  </r>
  <r>
    <x v="379"/>
    <x v="0"/>
    <n v="211000"/>
  </r>
  <r>
    <x v="380"/>
    <x v="0"/>
    <n v="210000"/>
  </r>
  <r>
    <x v="381"/>
    <x v="0"/>
    <n v="210000"/>
  </r>
  <r>
    <x v="382"/>
    <x v="0"/>
    <n v="210000"/>
  </r>
  <r>
    <x v="383"/>
    <x v="1"/>
    <n v="210000"/>
  </r>
  <r>
    <x v="384"/>
    <x v="1"/>
    <n v="210000"/>
  </r>
  <r>
    <x v="385"/>
    <x v="0"/>
    <n v="209500"/>
  </r>
  <r>
    <x v="386"/>
    <x v="0"/>
    <n v="208900"/>
  </r>
  <r>
    <x v="387"/>
    <x v="0"/>
    <n v="208900"/>
  </r>
  <r>
    <x v="388"/>
    <x v="0"/>
    <n v="208500"/>
  </r>
  <r>
    <x v="389"/>
    <x v="0"/>
    <n v="208300"/>
  </r>
  <r>
    <x v="390"/>
    <x v="0"/>
    <n v="207500"/>
  </r>
  <r>
    <x v="391"/>
    <x v="0"/>
    <n v="207500"/>
  </r>
  <r>
    <x v="392"/>
    <x v="0"/>
    <n v="207500"/>
  </r>
  <r>
    <x v="393"/>
    <x v="0"/>
    <n v="207500"/>
  </r>
  <r>
    <x v="394"/>
    <x v="1"/>
    <n v="207500"/>
  </r>
  <r>
    <x v="395"/>
    <x v="0"/>
    <n v="207000"/>
  </r>
  <r>
    <x v="396"/>
    <x v="1"/>
    <n v="207000"/>
  </r>
  <r>
    <x v="397"/>
    <x v="0"/>
    <n v="206900"/>
  </r>
  <r>
    <x v="398"/>
    <x v="1"/>
    <n v="206300"/>
  </r>
  <r>
    <x v="399"/>
    <x v="0"/>
    <n v="206000"/>
  </r>
  <r>
    <x v="400"/>
    <x v="0"/>
    <n v="205950"/>
  </r>
  <r>
    <x v="401"/>
    <x v="1"/>
    <n v="205000"/>
  </r>
  <r>
    <x v="402"/>
    <x v="0"/>
    <n v="205000"/>
  </r>
  <r>
    <x v="403"/>
    <x v="1"/>
    <n v="205000"/>
  </r>
  <r>
    <x v="404"/>
    <x v="0"/>
    <n v="205000"/>
  </r>
  <r>
    <x v="405"/>
    <x v="0"/>
    <n v="205000"/>
  </r>
  <r>
    <x v="406"/>
    <x v="1"/>
    <n v="205000"/>
  </r>
  <r>
    <x v="407"/>
    <x v="0"/>
    <n v="204900"/>
  </r>
  <r>
    <x v="408"/>
    <x v="0"/>
    <n v="204750"/>
  </r>
  <r>
    <x v="409"/>
    <x v="0"/>
    <n v="204000"/>
  </r>
  <r>
    <x v="410"/>
    <x v="0"/>
    <n v="204000"/>
  </r>
  <r>
    <x v="411"/>
    <x v="0"/>
    <n v="203000"/>
  </r>
  <r>
    <x v="412"/>
    <x v="0"/>
    <n v="203000"/>
  </r>
  <r>
    <x v="413"/>
    <x v="0"/>
    <n v="202900"/>
  </r>
  <r>
    <x v="414"/>
    <x v="0"/>
    <n v="202665"/>
  </r>
  <r>
    <x v="415"/>
    <x v="0"/>
    <n v="202500"/>
  </r>
  <r>
    <x v="416"/>
    <x v="1"/>
    <n v="202500"/>
  </r>
  <r>
    <x v="417"/>
    <x v="0"/>
    <n v="202500"/>
  </r>
  <r>
    <x v="418"/>
    <x v="0"/>
    <n v="201800"/>
  </r>
  <r>
    <x v="419"/>
    <x v="1"/>
    <n v="201000"/>
  </r>
  <r>
    <x v="420"/>
    <x v="0"/>
    <n v="201000"/>
  </r>
  <r>
    <x v="421"/>
    <x v="0"/>
    <n v="201000"/>
  </r>
  <r>
    <x v="422"/>
    <x v="0"/>
    <n v="200624"/>
  </r>
  <r>
    <x v="423"/>
    <x v="0"/>
    <n v="200500"/>
  </r>
  <r>
    <x v="424"/>
    <x v="0"/>
    <n v="200500"/>
  </r>
  <r>
    <x v="425"/>
    <x v="0"/>
    <n v="200141"/>
  </r>
  <r>
    <x v="426"/>
    <x v="0"/>
    <n v="200100"/>
  </r>
  <r>
    <x v="427"/>
    <x v="1"/>
    <n v="200000"/>
  </r>
  <r>
    <x v="428"/>
    <x v="0"/>
    <n v="200000"/>
  </r>
  <r>
    <x v="429"/>
    <x v="0"/>
    <n v="200000"/>
  </r>
  <r>
    <x v="430"/>
    <x v="1"/>
    <n v="200000"/>
  </r>
  <r>
    <x v="431"/>
    <x v="0"/>
    <n v="200000"/>
  </r>
  <r>
    <x v="432"/>
    <x v="0"/>
    <n v="200000"/>
  </r>
  <r>
    <x v="433"/>
    <x v="0"/>
    <n v="200000"/>
  </r>
  <r>
    <x v="434"/>
    <x v="0"/>
    <n v="200000"/>
  </r>
  <r>
    <x v="435"/>
    <x v="0"/>
    <n v="199900"/>
  </r>
  <r>
    <x v="436"/>
    <x v="0"/>
    <n v="199900"/>
  </r>
  <r>
    <x v="437"/>
    <x v="0"/>
    <n v="198900"/>
  </r>
  <r>
    <x v="438"/>
    <x v="1"/>
    <n v="198500"/>
  </r>
  <r>
    <x v="439"/>
    <x v="1"/>
    <n v="197900"/>
  </r>
  <r>
    <x v="440"/>
    <x v="0"/>
    <n v="197900"/>
  </r>
  <r>
    <x v="441"/>
    <x v="1"/>
    <n v="197900"/>
  </r>
  <r>
    <x v="442"/>
    <x v="1"/>
    <n v="197500"/>
  </r>
  <r>
    <x v="443"/>
    <x v="1"/>
    <n v="197500"/>
  </r>
  <r>
    <x v="444"/>
    <x v="0"/>
    <n v="197000"/>
  </r>
  <r>
    <x v="445"/>
    <x v="1"/>
    <n v="197000"/>
  </r>
  <r>
    <x v="446"/>
    <x v="0"/>
    <n v="197000"/>
  </r>
  <r>
    <x v="447"/>
    <x v="1"/>
    <n v="197000"/>
  </r>
  <r>
    <x v="448"/>
    <x v="0"/>
    <n v="196500"/>
  </r>
  <r>
    <x v="449"/>
    <x v="1"/>
    <n v="196500"/>
  </r>
  <r>
    <x v="450"/>
    <x v="0"/>
    <n v="196000"/>
  </r>
  <r>
    <x v="451"/>
    <x v="0"/>
    <n v="196000"/>
  </r>
  <r>
    <x v="452"/>
    <x v="1"/>
    <n v="196000"/>
  </r>
  <r>
    <x v="453"/>
    <x v="0"/>
    <n v="195400"/>
  </r>
  <r>
    <x v="454"/>
    <x v="1"/>
    <n v="195000"/>
  </r>
  <r>
    <x v="455"/>
    <x v="0"/>
    <n v="195000"/>
  </r>
  <r>
    <x v="456"/>
    <x v="0"/>
    <n v="195000"/>
  </r>
  <r>
    <x v="457"/>
    <x v="0"/>
    <n v="194700"/>
  </r>
  <r>
    <x v="458"/>
    <x v="0"/>
    <n v="194500"/>
  </r>
  <r>
    <x v="459"/>
    <x v="0"/>
    <n v="194500"/>
  </r>
  <r>
    <x v="460"/>
    <x v="0"/>
    <n v="194500"/>
  </r>
  <r>
    <x v="461"/>
    <x v="1"/>
    <n v="194201"/>
  </r>
  <r>
    <x v="462"/>
    <x v="0"/>
    <n v="194000"/>
  </r>
  <r>
    <x v="463"/>
    <x v="0"/>
    <n v="194000"/>
  </r>
  <r>
    <x v="464"/>
    <x v="0"/>
    <n v="194000"/>
  </r>
  <r>
    <x v="465"/>
    <x v="0"/>
    <n v="193879"/>
  </r>
  <r>
    <x v="466"/>
    <x v="0"/>
    <n v="193500"/>
  </r>
  <r>
    <x v="467"/>
    <x v="0"/>
    <n v="193500"/>
  </r>
  <r>
    <x v="468"/>
    <x v="0"/>
    <n v="193000"/>
  </r>
  <r>
    <x v="469"/>
    <x v="0"/>
    <n v="193000"/>
  </r>
  <r>
    <x v="470"/>
    <x v="0"/>
    <n v="193000"/>
  </r>
  <r>
    <x v="471"/>
    <x v="1"/>
    <n v="192500"/>
  </r>
  <r>
    <x v="472"/>
    <x v="0"/>
    <n v="192500"/>
  </r>
  <r>
    <x v="473"/>
    <x v="0"/>
    <n v="192140"/>
  </r>
  <r>
    <x v="474"/>
    <x v="0"/>
    <n v="192000"/>
  </r>
  <r>
    <x v="475"/>
    <x v="0"/>
    <n v="192000"/>
  </r>
  <r>
    <x v="476"/>
    <x v="0"/>
    <n v="192000"/>
  </r>
  <r>
    <x v="477"/>
    <x v="1"/>
    <n v="192000"/>
  </r>
  <r>
    <x v="478"/>
    <x v="0"/>
    <n v="192000"/>
  </r>
  <r>
    <x v="479"/>
    <x v="0"/>
    <n v="191000"/>
  </r>
  <r>
    <x v="480"/>
    <x v="0"/>
    <n v="191000"/>
  </r>
  <r>
    <x v="481"/>
    <x v="1"/>
    <n v="191000"/>
  </r>
  <r>
    <x v="482"/>
    <x v="0"/>
    <n v="191000"/>
  </r>
  <r>
    <x v="483"/>
    <x v="1"/>
    <n v="190000"/>
  </r>
  <r>
    <x v="484"/>
    <x v="1"/>
    <n v="190000"/>
  </r>
  <r>
    <x v="485"/>
    <x v="0"/>
    <n v="190000"/>
  </r>
  <r>
    <x v="486"/>
    <x v="0"/>
    <n v="190000"/>
  </r>
  <r>
    <x v="487"/>
    <x v="1"/>
    <n v="190000"/>
  </r>
  <r>
    <x v="488"/>
    <x v="0"/>
    <n v="190000"/>
  </r>
  <r>
    <x v="489"/>
    <x v="1"/>
    <n v="190000"/>
  </r>
  <r>
    <x v="490"/>
    <x v="0"/>
    <n v="190000"/>
  </r>
  <r>
    <x v="491"/>
    <x v="0"/>
    <n v="190000"/>
  </r>
  <r>
    <x v="492"/>
    <x v="1"/>
    <n v="190000"/>
  </r>
  <r>
    <x v="493"/>
    <x v="0"/>
    <n v="190000"/>
  </r>
  <r>
    <x v="494"/>
    <x v="0"/>
    <n v="190000"/>
  </r>
  <r>
    <x v="495"/>
    <x v="0"/>
    <n v="190000"/>
  </r>
  <r>
    <x v="496"/>
    <x v="0"/>
    <n v="189950"/>
  </r>
  <r>
    <x v="497"/>
    <x v="0"/>
    <n v="189000"/>
  </r>
  <r>
    <x v="498"/>
    <x v="0"/>
    <n v="189000"/>
  </r>
  <r>
    <x v="499"/>
    <x v="0"/>
    <n v="189000"/>
  </r>
  <r>
    <x v="500"/>
    <x v="0"/>
    <n v="189000"/>
  </r>
  <r>
    <x v="501"/>
    <x v="0"/>
    <n v="189000"/>
  </r>
  <r>
    <x v="502"/>
    <x v="1"/>
    <n v="189000"/>
  </r>
  <r>
    <x v="503"/>
    <x v="0"/>
    <n v="188700"/>
  </r>
  <r>
    <x v="504"/>
    <x v="0"/>
    <n v="188500"/>
  </r>
  <r>
    <x v="505"/>
    <x v="1"/>
    <n v="188000"/>
  </r>
  <r>
    <x v="506"/>
    <x v="0"/>
    <n v="188000"/>
  </r>
  <r>
    <x v="507"/>
    <x v="0"/>
    <n v="188000"/>
  </r>
  <r>
    <x v="508"/>
    <x v="0"/>
    <n v="187750"/>
  </r>
  <r>
    <x v="509"/>
    <x v="1"/>
    <n v="187500"/>
  </r>
  <r>
    <x v="510"/>
    <x v="0"/>
    <n v="187500"/>
  </r>
  <r>
    <x v="511"/>
    <x v="0"/>
    <n v="187500"/>
  </r>
  <r>
    <x v="512"/>
    <x v="0"/>
    <n v="187500"/>
  </r>
  <r>
    <x v="513"/>
    <x v="0"/>
    <n v="187500"/>
  </r>
  <r>
    <x v="514"/>
    <x v="0"/>
    <n v="187500"/>
  </r>
  <r>
    <x v="515"/>
    <x v="0"/>
    <n v="187100"/>
  </r>
  <r>
    <x v="516"/>
    <x v="0"/>
    <n v="187000"/>
  </r>
  <r>
    <x v="517"/>
    <x v="0"/>
    <n v="187000"/>
  </r>
  <r>
    <x v="518"/>
    <x v="0"/>
    <n v="187000"/>
  </r>
  <r>
    <x v="519"/>
    <x v="0"/>
    <n v="186700"/>
  </r>
  <r>
    <x v="520"/>
    <x v="0"/>
    <n v="186500"/>
  </r>
  <r>
    <x v="521"/>
    <x v="0"/>
    <n v="186500"/>
  </r>
  <r>
    <x v="522"/>
    <x v="1"/>
    <n v="186000"/>
  </r>
  <r>
    <x v="523"/>
    <x v="0"/>
    <n v="185900"/>
  </r>
  <r>
    <x v="524"/>
    <x v="0"/>
    <n v="185850"/>
  </r>
  <r>
    <x v="525"/>
    <x v="1"/>
    <n v="185750"/>
  </r>
  <r>
    <x v="526"/>
    <x v="0"/>
    <n v="185500"/>
  </r>
  <r>
    <x v="527"/>
    <x v="0"/>
    <n v="185000"/>
  </r>
  <r>
    <x v="528"/>
    <x v="0"/>
    <n v="185000"/>
  </r>
  <r>
    <x v="529"/>
    <x v="0"/>
    <n v="185000"/>
  </r>
  <r>
    <x v="530"/>
    <x v="0"/>
    <n v="185000"/>
  </r>
  <r>
    <x v="531"/>
    <x v="1"/>
    <n v="185000"/>
  </r>
  <r>
    <x v="532"/>
    <x v="0"/>
    <n v="185000"/>
  </r>
  <r>
    <x v="533"/>
    <x v="0"/>
    <n v="185000"/>
  </r>
  <r>
    <x v="534"/>
    <x v="1"/>
    <n v="185000"/>
  </r>
  <r>
    <x v="535"/>
    <x v="1"/>
    <n v="185000"/>
  </r>
  <r>
    <x v="536"/>
    <x v="0"/>
    <n v="185000"/>
  </r>
  <r>
    <x v="537"/>
    <x v="0"/>
    <n v="184900"/>
  </r>
  <r>
    <x v="538"/>
    <x v="1"/>
    <n v="184750"/>
  </r>
  <r>
    <x v="539"/>
    <x v="0"/>
    <n v="184100"/>
  </r>
  <r>
    <x v="540"/>
    <x v="0"/>
    <n v="184000"/>
  </r>
  <r>
    <x v="541"/>
    <x v="0"/>
    <n v="184000"/>
  </r>
  <r>
    <x v="542"/>
    <x v="1"/>
    <n v="184000"/>
  </r>
  <r>
    <x v="543"/>
    <x v="0"/>
    <n v="184000"/>
  </r>
  <r>
    <x v="544"/>
    <x v="0"/>
    <n v="183900"/>
  </r>
  <r>
    <x v="545"/>
    <x v="0"/>
    <n v="183500"/>
  </r>
  <r>
    <x v="546"/>
    <x v="0"/>
    <n v="183200"/>
  </r>
  <r>
    <x v="547"/>
    <x v="0"/>
    <n v="183000"/>
  </r>
  <r>
    <x v="548"/>
    <x v="1"/>
    <n v="182900"/>
  </r>
  <r>
    <x v="549"/>
    <x v="0"/>
    <n v="182000"/>
  </r>
  <r>
    <x v="550"/>
    <x v="0"/>
    <n v="181900"/>
  </r>
  <r>
    <x v="551"/>
    <x v="0"/>
    <n v="181500"/>
  </r>
  <r>
    <x v="552"/>
    <x v="0"/>
    <n v="181134"/>
  </r>
  <r>
    <x v="553"/>
    <x v="1"/>
    <n v="181000"/>
  </r>
  <r>
    <x v="554"/>
    <x v="0"/>
    <n v="181000"/>
  </r>
  <r>
    <x v="555"/>
    <x v="1"/>
    <n v="181000"/>
  </r>
  <r>
    <x v="556"/>
    <x v="1"/>
    <n v="181000"/>
  </r>
  <r>
    <x v="557"/>
    <x v="0"/>
    <n v="181000"/>
  </r>
  <r>
    <x v="558"/>
    <x v="0"/>
    <n v="181000"/>
  </r>
  <r>
    <x v="559"/>
    <x v="0"/>
    <n v="181000"/>
  </r>
  <r>
    <x v="560"/>
    <x v="0"/>
    <n v="180500"/>
  </r>
  <r>
    <x v="561"/>
    <x v="0"/>
    <n v="180500"/>
  </r>
  <r>
    <x v="562"/>
    <x v="1"/>
    <n v="180500"/>
  </r>
  <r>
    <x v="563"/>
    <x v="0"/>
    <n v="180500"/>
  </r>
  <r>
    <x v="564"/>
    <x v="0"/>
    <n v="180000"/>
  </r>
  <r>
    <x v="565"/>
    <x v="0"/>
    <n v="180000"/>
  </r>
  <r>
    <x v="566"/>
    <x v="0"/>
    <n v="180000"/>
  </r>
  <r>
    <x v="567"/>
    <x v="1"/>
    <n v="180000"/>
  </r>
  <r>
    <x v="568"/>
    <x v="0"/>
    <n v="180000"/>
  </r>
  <r>
    <x v="569"/>
    <x v="0"/>
    <n v="180000"/>
  </r>
  <r>
    <x v="570"/>
    <x v="0"/>
    <n v="180000"/>
  </r>
  <r>
    <x v="571"/>
    <x v="1"/>
    <n v="180000"/>
  </r>
  <r>
    <x v="572"/>
    <x v="0"/>
    <n v="180000"/>
  </r>
  <r>
    <x v="573"/>
    <x v="0"/>
    <n v="180000"/>
  </r>
  <r>
    <x v="574"/>
    <x v="0"/>
    <n v="179900"/>
  </r>
  <r>
    <x v="575"/>
    <x v="1"/>
    <n v="179900"/>
  </r>
  <r>
    <x v="576"/>
    <x v="0"/>
    <n v="179900"/>
  </r>
  <r>
    <x v="577"/>
    <x v="0"/>
    <n v="179900"/>
  </r>
  <r>
    <x v="578"/>
    <x v="1"/>
    <n v="179900"/>
  </r>
  <r>
    <x v="579"/>
    <x v="0"/>
    <n v="179665"/>
  </r>
  <r>
    <x v="580"/>
    <x v="0"/>
    <n v="179600"/>
  </r>
  <r>
    <x v="581"/>
    <x v="0"/>
    <n v="179540"/>
  </r>
  <r>
    <x v="582"/>
    <x v="1"/>
    <n v="179500"/>
  </r>
  <r>
    <x v="583"/>
    <x v="0"/>
    <n v="179400"/>
  </r>
  <r>
    <x v="584"/>
    <x v="0"/>
    <n v="179200"/>
  </r>
  <r>
    <x v="585"/>
    <x v="0"/>
    <n v="179200"/>
  </r>
  <r>
    <x v="586"/>
    <x v="0"/>
    <n v="179000"/>
  </r>
  <r>
    <x v="587"/>
    <x v="1"/>
    <n v="179000"/>
  </r>
  <r>
    <x v="588"/>
    <x v="0"/>
    <n v="179000"/>
  </r>
  <r>
    <x v="589"/>
    <x v="0"/>
    <n v="178900"/>
  </r>
  <r>
    <x v="590"/>
    <x v="1"/>
    <n v="178740"/>
  </r>
  <r>
    <x v="591"/>
    <x v="0"/>
    <n v="178400"/>
  </r>
  <r>
    <x v="592"/>
    <x v="0"/>
    <n v="178000"/>
  </r>
  <r>
    <x v="593"/>
    <x v="0"/>
    <n v="178000"/>
  </r>
  <r>
    <x v="594"/>
    <x v="0"/>
    <n v="178000"/>
  </r>
  <r>
    <x v="595"/>
    <x v="0"/>
    <n v="178000"/>
  </r>
  <r>
    <x v="596"/>
    <x v="0"/>
    <n v="178000"/>
  </r>
  <r>
    <x v="597"/>
    <x v="0"/>
    <n v="178000"/>
  </r>
  <r>
    <x v="598"/>
    <x v="1"/>
    <n v="178000"/>
  </r>
  <r>
    <x v="599"/>
    <x v="0"/>
    <n v="177500"/>
  </r>
  <r>
    <x v="600"/>
    <x v="0"/>
    <n v="177500"/>
  </r>
  <r>
    <x v="601"/>
    <x v="0"/>
    <n v="177500"/>
  </r>
  <r>
    <x v="602"/>
    <x v="0"/>
    <n v="177000"/>
  </r>
  <r>
    <x v="603"/>
    <x v="0"/>
    <n v="177000"/>
  </r>
  <r>
    <x v="604"/>
    <x v="0"/>
    <n v="177000"/>
  </r>
  <r>
    <x v="605"/>
    <x v="1"/>
    <n v="177000"/>
  </r>
  <r>
    <x v="606"/>
    <x v="0"/>
    <n v="177000"/>
  </r>
  <r>
    <x v="607"/>
    <x v="0"/>
    <n v="176500"/>
  </r>
  <r>
    <x v="608"/>
    <x v="0"/>
    <n v="176500"/>
  </r>
  <r>
    <x v="609"/>
    <x v="0"/>
    <n v="176485"/>
  </r>
  <r>
    <x v="610"/>
    <x v="0"/>
    <n v="176432"/>
  </r>
  <r>
    <x v="611"/>
    <x v="0"/>
    <n v="176000"/>
  </r>
  <r>
    <x v="612"/>
    <x v="0"/>
    <n v="176000"/>
  </r>
  <r>
    <x v="613"/>
    <x v="0"/>
    <n v="176000"/>
  </r>
  <r>
    <x v="614"/>
    <x v="0"/>
    <n v="176000"/>
  </r>
  <r>
    <x v="615"/>
    <x v="0"/>
    <n v="176000"/>
  </r>
  <r>
    <x v="616"/>
    <x v="1"/>
    <n v="176000"/>
  </r>
  <r>
    <x v="617"/>
    <x v="1"/>
    <n v="176000"/>
  </r>
  <r>
    <x v="618"/>
    <x v="0"/>
    <n v="176000"/>
  </r>
  <r>
    <x v="619"/>
    <x v="0"/>
    <n v="175900"/>
  </r>
  <r>
    <x v="620"/>
    <x v="1"/>
    <n v="175900"/>
  </r>
  <r>
    <x v="621"/>
    <x v="1"/>
    <n v="175500"/>
  </r>
  <r>
    <x v="622"/>
    <x v="1"/>
    <n v="175500"/>
  </r>
  <r>
    <x v="623"/>
    <x v="0"/>
    <n v="175500"/>
  </r>
  <r>
    <x v="624"/>
    <x v="1"/>
    <n v="175000"/>
  </r>
  <r>
    <x v="625"/>
    <x v="0"/>
    <n v="175000"/>
  </r>
  <r>
    <x v="626"/>
    <x v="1"/>
    <n v="175000"/>
  </r>
  <r>
    <x v="627"/>
    <x v="0"/>
    <n v="175000"/>
  </r>
  <r>
    <x v="628"/>
    <x v="0"/>
    <n v="175000"/>
  </r>
  <r>
    <x v="629"/>
    <x v="1"/>
    <n v="175000"/>
  </r>
  <r>
    <x v="630"/>
    <x v="1"/>
    <n v="175000"/>
  </r>
  <r>
    <x v="631"/>
    <x v="1"/>
    <n v="175000"/>
  </r>
  <r>
    <x v="632"/>
    <x v="0"/>
    <n v="175000"/>
  </r>
  <r>
    <x v="633"/>
    <x v="0"/>
    <n v="174900"/>
  </r>
  <r>
    <x v="634"/>
    <x v="0"/>
    <n v="174500"/>
  </r>
  <r>
    <x v="635"/>
    <x v="0"/>
    <n v="174000"/>
  </r>
  <r>
    <x v="636"/>
    <x v="1"/>
    <n v="174000"/>
  </r>
  <r>
    <x v="637"/>
    <x v="0"/>
    <n v="174000"/>
  </r>
  <r>
    <x v="638"/>
    <x v="0"/>
    <n v="174000"/>
  </r>
  <r>
    <x v="639"/>
    <x v="1"/>
    <n v="174000"/>
  </r>
  <r>
    <x v="640"/>
    <x v="0"/>
    <n v="174000"/>
  </r>
  <r>
    <x v="641"/>
    <x v="0"/>
    <n v="174000"/>
  </r>
  <r>
    <x v="642"/>
    <x v="0"/>
    <n v="173900"/>
  </r>
  <r>
    <x v="643"/>
    <x v="0"/>
    <n v="173733"/>
  </r>
  <r>
    <x v="644"/>
    <x v="0"/>
    <n v="173500"/>
  </r>
  <r>
    <x v="645"/>
    <x v="1"/>
    <n v="173000"/>
  </r>
  <r>
    <x v="646"/>
    <x v="0"/>
    <n v="173000"/>
  </r>
  <r>
    <x v="647"/>
    <x v="0"/>
    <n v="173000"/>
  </r>
  <r>
    <x v="648"/>
    <x v="0"/>
    <n v="173000"/>
  </r>
  <r>
    <x v="649"/>
    <x v="0"/>
    <n v="173000"/>
  </r>
  <r>
    <x v="650"/>
    <x v="1"/>
    <n v="173000"/>
  </r>
  <r>
    <x v="651"/>
    <x v="0"/>
    <n v="173000"/>
  </r>
  <r>
    <x v="652"/>
    <x v="0"/>
    <n v="172785"/>
  </r>
  <r>
    <x v="653"/>
    <x v="0"/>
    <n v="172500"/>
  </r>
  <r>
    <x v="654"/>
    <x v="1"/>
    <n v="172500"/>
  </r>
  <r>
    <x v="655"/>
    <x v="1"/>
    <n v="172500"/>
  </r>
  <r>
    <x v="656"/>
    <x v="0"/>
    <n v="172500"/>
  </r>
  <r>
    <x v="657"/>
    <x v="1"/>
    <n v="172500"/>
  </r>
  <r>
    <x v="658"/>
    <x v="0"/>
    <n v="172400"/>
  </r>
  <r>
    <x v="659"/>
    <x v="1"/>
    <n v="172000"/>
  </r>
  <r>
    <x v="660"/>
    <x v="0"/>
    <n v="171900"/>
  </r>
  <r>
    <x v="661"/>
    <x v="0"/>
    <n v="171750"/>
  </r>
  <r>
    <x v="662"/>
    <x v="1"/>
    <n v="171500"/>
  </r>
  <r>
    <x v="663"/>
    <x v="1"/>
    <n v="171000"/>
  </r>
  <r>
    <x v="664"/>
    <x v="0"/>
    <n v="171000"/>
  </r>
  <r>
    <x v="665"/>
    <x v="1"/>
    <n v="171000"/>
  </r>
  <r>
    <x v="666"/>
    <x v="1"/>
    <n v="171000"/>
  </r>
  <r>
    <x v="667"/>
    <x v="0"/>
    <n v="171000"/>
  </r>
  <r>
    <x v="668"/>
    <x v="0"/>
    <n v="170000"/>
  </r>
  <r>
    <x v="669"/>
    <x v="1"/>
    <n v="170000"/>
  </r>
  <r>
    <x v="670"/>
    <x v="0"/>
    <n v="170000"/>
  </r>
  <r>
    <x v="671"/>
    <x v="1"/>
    <n v="170000"/>
  </r>
  <r>
    <x v="672"/>
    <x v="0"/>
    <n v="170000"/>
  </r>
  <r>
    <x v="673"/>
    <x v="0"/>
    <n v="170000"/>
  </r>
  <r>
    <x v="674"/>
    <x v="1"/>
    <n v="170000"/>
  </r>
  <r>
    <x v="675"/>
    <x v="1"/>
    <n v="170000"/>
  </r>
  <r>
    <x v="676"/>
    <x v="0"/>
    <n v="169990"/>
  </r>
  <r>
    <x v="677"/>
    <x v="1"/>
    <n v="169900"/>
  </r>
  <r>
    <x v="678"/>
    <x v="1"/>
    <n v="169500"/>
  </r>
  <r>
    <x v="679"/>
    <x v="0"/>
    <n v="169500"/>
  </r>
  <r>
    <x v="680"/>
    <x v="0"/>
    <n v="169000"/>
  </r>
  <r>
    <x v="681"/>
    <x v="0"/>
    <n v="169000"/>
  </r>
  <r>
    <x v="682"/>
    <x v="1"/>
    <n v="169000"/>
  </r>
  <r>
    <x v="683"/>
    <x v="0"/>
    <n v="168500"/>
  </r>
  <r>
    <x v="684"/>
    <x v="0"/>
    <n v="168500"/>
  </r>
  <r>
    <x v="685"/>
    <x v="0"/>
    <n v="168500"/>
  </r>
  <r>
    <x v="686"/>
    <x v="0"/>
    <n v="168000"/>
  </r>
  <r>
    <x v="687"/>
    <x v="1"/>
    <n v="168000"/>
  </r>
  <r>
    <x v="688"/>
    <x v="0"/>
    <n v="168000"/>
  </r>
  <r>
    <x v="689"/>
    <x v="1"/>
    <n v="168000"/>
  </r>
  <r>
    <x v="690"/>
    <x v="0"/>
    <n v="167900"/>
  </r>
  <r>
    <x v="691"/>
    <x v="1"/>
    <n v="167900"/>
  </r>
  <r>
    <x v="692"/>
    <x v="1"/>
    <n v="167500"/>
  </r>
  <r>
    <x v="693"/>
    <x v="0"/>
    <n v="167500"/>
  </r>
  <r>
    <x v="694"/>
    <x v="0"/>
    <n v="167500"/>
  </r>
  <r>
    <x v="695"/>
    <x v="1"/>
    <n v="167240"/>
  </r>
  <r>
    <x v="696"/>
    <x v="0"/>
    <n v="167000"/>
  </r>
  <r>
    <x v="697"/>
    <x v="0"/>
    <n v="167000"/>
  </r>
  <r>
    <x v="698"/>
    <x v="1"/>
    <n v="167000"/>
  </r>
  <r>
    <x v="699"/>
    <x v="0"/>
    <n v="167000"/>
  </r>
  <r>
    <x v="700"/>
    <x v="0"/>
    <n v="166000"/>
  </r>
  <r>
    <x v="701"/>
    <x v="0"/>
    <n v="166000"/>
  </r>
  <r>
    <x v="702"/>
    <x v="0"/>
    <n v="165600"/>
  </r>
  <r>
    <x v="703"/>
    <x v="0"/>
    <n v="165500"/>
  </r>
  <r>
    <x v="704"/>
    <x v="1"/>
    <n v="165500"/>
  </r>
  <r>
    <x v="705"/>
    <x v="0"/>
    <n v="165500"/>
  </r>
  <r>
    <x v="706"/>
    <x v="1"/>
    <n v="165400"/>
  </r>
  <r>
    <x v="707"/>
    <x v="1"/>
    <n v="165150"/>
  </r>
  <r>
    <x v="708"/>
    <x v="0"/>
    <n v="165000"/>
  </r>
  <r>
    <x v="709"/>
    <x v="0"/>
    <n v="165000"/>
  </r>
  <r>
    <x v="710"/>
    <x v="1"/>
    <n v="165000"/>
  </r>
  <r>
    <x v="711"/>
    <x v="1"/>
    <n v="165000"/>
  </r>
  <r>
    <x v="712"/>
    <x v="0"/>
    <n v="165000"/>
  </r>
  <r>
    <x v="713"/>
    <x v="0"/>
    <n v="165000"/>
  </r>
  <r>
    <x v="714"/>
    <x v="0"/>
    <n v="165000"/>
  </r>
  <r>
    <x v="715"/>
    <x v="1"/>
    <n v="165000"/>
  </r>
  <r>
    <x v="716"/>
    <x v="0"/>
    <n v="164990"/>
  </r>
  <r>
    <x v="717"/>
    <x v="0"/>
    <n v="164900"/>
  </r>
  <r>
    <x v="718"/>
    <x v="0"/>
    <n v="164700"/>
  </r>
  <r>
    <x v="719"/>
    <x v="0"/>
    <n v="164500"/>
  </r>
  <r>
    <x v="720"/>
    <x v="1"/>
    <n v="164500"/>
  </r>
  <r>
    <x v="721"/>
    <x v="1"/>
    <n v="164000"/>
  </r>
  <r>
    <x v="722"/>
    <x v="0"/>
    <n v="164000"/>
  </r>
  <r>
    <x v="723"/>
    <x v="0"/>
    <n v="164000"/>
  </r>
  <r>
    <x v="724"/>
    <x v="0"/>
    <n v="163990"/>
  </r>
  <r>
    <x v="725"/>
    <x v="0"/>
    <n v="163900"/>
  </r>
  <r>
    <x v="726"/>
    <x v="0"/>
    <n v="163500"/>
  </r>
  <r>
    <x v="727"/>
    <x v="0"/>
    <n v="163500"/>
  </r>
  <r>
    <x v="728"/>
    <x v="0"/>
    <n v="163000"/>
  </r>
  <r>
    <x v="729"/>
    <x v="0"/>
    <n v="163000"/>
  </r>
  <r>
    <x v="730"/>
    <x v="0"/>
    <n v="163000"/>
  </r>
  <r>
    <x v="731"/>
    <x v="0"/>
    <n v="163000"/>
  </r>
  <r>
    <x v="732"/>
    <x v="1"/>
    <n v="162900"/>
  </r>
  <r>
    <x v="733"/>
    <x v="1"/>
    <n v="162900"/>
  </r>
  <r>
    <x v="734"/>
    <x v="0"/>
    <n v="162500"/>
  </r>
  <r>
    <x v="735"/>
    <x v="0"/>
    <n v="162000"/>
  </r>
  <r>
    <x v="736"/>
    <x v="0"/>
    <n v="162000"/>
  </r>
  <r>
    <x v="737"/>
    <x v="1"/>
    <n v="162000"/>
  </r>
  <r>
    <x v="738"/>
    <x v="1"/>
    <n v="162000"/>
  </r>
  <r>
    <x v="739"/>
    <x v="0"/>
    <n v="161750"/>
  </r>
  <r>
    <x v="740"/>
    <x v="1"/>
    <n v="161500"/>
  </r>
  <r>
    <x v="741"/>
    <x v="0"/>
    <n v="161500"/>
  </r>
  <r>
    <x v="742"/>
    <x v="0"/>
    <n v="161000"/>
  </r>
  <r>
    <x v="743"/>
    <x v="0"/>
    <n v="161000"/>
  </r>
  <r>
    <x v="744"/>
    <x v="1"/>
    <n v="160200"/>
  </r>
  <r>
    <x v="745"/>
    <x v="0"/>
    <n v="160000"/>
  </r>
  <r>
    <x v="746"/>
    <x v="0"/>
    <n v="160000"/>
  </r>
  <r>
    <x v="747"/>
    <x v="0"/>
    <n v="160000"/>
  </r>
  <r>
    <x v="748"/>
    <x v="1"/>
    <n v="160000"/>
  </r>
  <r>
    <x v="749"/>
    <x v="0"/>
    <n v="160000"/>
  </r>
  <r>
    <x v="750"/>
    <x v="0"/>
    <n v="160000"/>
  </r>
  <r>
    <x v="751"/>
    <x v="1"/>
    <n v="160000"/>
  </r>
  <r>
    <x v="752"/>
    <x v="0"/>
    <n v="160000"/>
  </r>
  <r>
    <x v="753"/>
    <x v="0"/>
    <n v="160000"/>
  </r>
  <r>
    <x v="754"/>
    <x v="1"/>
    <n v="160000"/>
  </r>
  <r>
    <x v="755"/>
    <x v="0"/>
    <n v="160000"/>
  </r>
  <r>
    <x v="756"/>
    <x v="1"/>
    <n v="160000"/>
  </r>
  <r>
    <x v="757"/>
    <x v="0"/>
    <n v="159950"/>
  </r>
  <r>
    <x v="758"/>
    <x v="1"/>
    <n v="159895"/>
  </r>
  <r>
    <x v="759"/>
    <x v="0"/>
    <n v="159500"/>
  </r>
  <r>
    <x v="760"/>
    <x v="1"/>
    <n v="159500"/>
  </r>
  <r>
    <x v="761"/>
    <x v="0"/>
    <n v="159500"/>
  </r>
  <r>
    <x v="762"/>
    <x v="1"/>
    <n v="159434"/>
  </r>
  <r>
    <x v="763"/>
    <x v="0"/>
    <n v="159000"/>
  </r>
  <r>
    <x v="764"/>
    <x v="0"/>
    <n v="159000"/>
  </r>
  <r>
    <x v="765"/>
    <x v="0"/>
    <n v="159000"/>
  </r>
  <r>
    <x v="766"/>
    <x v="1"/>
    <n v="159000"/>
  </r>
  <r>
    <x v="767"/>
    <x v="1"/>
    <n v="158900"/>
  </r>
  <r>
    <x v="768"/>
    <x v="0"/>
    <n v="158500"/>
  </r>
  <r>
    <x v="769"/>
    <x v="0"/>
    <n v="158000"/>
  </r>
  <r>
    <x v="770"/>
    <x v="0"/>
    <n v="158000"/>
  </r>
  <r>
    <x v="771"/>
    <x v="1"/>
    <n v="158000"/>
  </r>
  <r>
    <x v="772"/>
    <x v="1"/>
    <n v="158000"/>
  </r>
  <r>
    <x v="773"/>
    <x v="0"/>
    <n v="158000"/>
  </r>
  <r>
    <x v="774"/>
    <x v="1"/>
    <n v="158000"/>
  </r>
  <r>
    <x v="775"/>
    <x v="0"/>
    <n v="157900"/>
  </r>
  <r>
    <x v="776"/>
    <x v="1"/>
    <n v="157900"/>
  </r>
  <r>
    <x v="777"/>
    <x v="0"/>
    <n v="157500"/>
  </r>
  <r>
    <x v="778"/>
    <x v="0"/>
    <n v="157500"/>
  </r>
  <r>
    <x v="779"/>
    <x v="0"/>
    <n v="157000"/>
  </r>
  <r>
    <x v="780"/>
    <x v="0"/>
    <n v="157000"/>
  </r>
  <r>
    <x v="781"/>
    <x v="1"/>
    <n v="157000"/>
  </r>
  <r>
    <x v="782"/>
    <x v="1"/>
    <n v="157000"/>
  </r>
  <r>
    <x v="783"/>
    <x v="1"/>
    <n v="157000"/>
  </r>
  <r>
    <x v="784"/>
    <x v="0"/>
    <n v="157000"/>
  </r>
  <r>
    <x v="785"/>
    <x v="0"/>
    <n v="156932"/>
  </r>
  <r>
    <x v="786"/>
    <x v="0"/>
    <n v="156500"/>
  </r>
  <r>
    <x v="787"/>
    <x v="0"/>
    <n v="156000"/>
  </r>
  <r>
    <x v="788"/>
    <x v="1"/>
    <n v="156000"/>
  </r>
  <r>
    <x v="789"/>
    <x v="0"/>
    <n v="156000"/>
  </r>
  <r>
    <x v="790"/>
    <x v="0"/>
    <n v="156000"/>
  </r>
  <r>
    <x v="791"/>
    <x v="0"/>
    <n v="155900"/>
  </r>
  <r>
    <x v="792"/>
    <x v="0"/>
    <n v="155835"/>
  </r>
  <r>
    <x v="793"/>
    <x v="1"/>
    <n v="155000"/>
  </r>
  <r>
    <x v="794"/>
    <x v="0"/>
    <n v="155000"/>
  </r>
  <r>
    <x v="795"/>
    <x v="0"/>
    <n v="155000"/>
  </r>
  <r>
    <x v="796"/>
    <x v="1"/>
    <n v="155000"/>
  </r>
  <r>
    <x v="797"/>
    <x v="0"/>
    <n v="155000"/>
  </r>
  <r>
    <x v="798"/>
    <x v="0"/>
    <n v="155000"/>
  </r>
  <r>
    <x v="799"/>
    <x v="1"/>
    <n v="155000"/>
  </r>
  <r>
    <x v="800"/>
    <x v="0"/>
    <n v="155000"/>
  </r>
  <r>
    <x v="801"/>
    <x v="0"/>
    <n v="155000"/>
  </r>
  <r>
    <x v="802"/>
    <x v="0"/>
    <n v="155000"/>
  </r>
  <r>
    <x v="803"/>
    <x v="1"/>
    <n v="155000"/>
  </r>
  <r>
    <x v="804"/>
    <x v="1"/>
    <n v="155000"/>
  </r>
  <r>
    <x v="805"/>
    <x v="0"/>
    <n v="155000"/>
  </r>
  <r>
    <x v="806"/>
    <x v="0"/>
    <n v="155000"/>
  </r>
  <r>
    <x v="807"/>
    <x v="0"/>
    <n v="154900"/>
  </r>
  <r>
    <x v="808"/>
    <x v="1"/>
    <n v="154500"/>
  </r>
  <r>
    <x v="809"/>
    <x v="0"/>
    <n v="154300"/>
  </r>
  <r>
    <x v="810"/>
    <x v="1"/>
    <n v="154000"/>
  </r>
  <r>
    <x v="811"/>
    <x v="0"/>
    <n v="154000"/>
  </r>
  <r>
    <x v="812"/>
    <x v="0"/>
    <n v="154000"/>
  </r>
  <r>
    <x v="813"/>
    <x v="1"/>
    <n v="154000"/>
  </r>
  <r>
    <x v="814"/>
    <x v="0"/>
    <n v="154000"/>
  </r>
  <r>
    <x v="815"/>
    <x v="0"/>
    <n v="153900"/>
  </r>
  <r>
    <x v="816"/>
    <x v="0"/>
    <n v="153900"/>
  </r>
  <r>
    <x v="817"/>
    <x v="1"/>
    <n v="153575"/>
  </r>
  <r>
    <x v="818"/>
    <x v="1"/>
    <n v="153500"/>
  </r>
  <r>
    <x v="819"/>
    <x v="0"/>
    <n v="153500"/>
  </r>
  <r>
    <x v="820"/>
    <x v="1"/>
    <n v="153500"/>
  </r>
  <r>
    <x v="821"/>
    <x v="0"/>
    <n v="153337"/>
  </r>
  <r>
    <x v="822"/>
    <x v="0"/>
    <n v="153000"/>
  </r>
  <r>
    <x v="823"/>
    <x v="0"/>
    <n v="153000"/>
  </r>
  <r>
    <x v="824"/>
    <x v="0"/>
    <n v="153000"/>
  </r>
  <r>
    <x v="825"/>
    <x v="0"/>
    <n v="152000"/>
  </r>
  <r>
    <x v="826"/>
    <x v="1"/>
    <n v="152000"/>
  </r>
  <r>
    <x v="827"/>
    <x v="0"/>
    <n v="152000"/>
  </r>
  <r>
    <x v="828"/>
    <x v="1"/>
    <n v="152000"/>
  </r>
  <r>
    <x v="829"/>
    <x v="1"/>
    <n v="152000"/>
  </r>
  <r>
    <x v="830"/>
    <x v="0"/>
    <n v="152000"/>
  </r>
  <r>
    <x v="831"/>
    <x v="0"/>
    <n v="151500"/>
  </r>
  <r>
    <x v="832"/>
    <x v="1"/>
    <n v="151400"/>
  </r>
  <r>
    <x v="833"/>
    <x v="1"/>
    <n v="151000"/>
  </r>
  <r>
    <x v="834"/>
    <x v="1"/>
    <n v="151000"/>
  </r>
  <r>
    <x v="835"/>
    <x v="0"/>
    <n v="151000"/>
  </r>
  <r>
    <x v="836"/>
    <x v="0"/>
    <n v="151000"/>
  </r>
  <r>
    <x v="837"/>
    <x v="0"/>
    <n v="151000"/>
  </r>
  <r>
    <x v="838"/>
    <x v="1"/>
    <n v="150900"/>
  </r>
  <r>
    <x v="839"/>
    <x v="0"/>
    <n v="150750"/>
  </r>
  <r>
    <x v="840"/>
    <x v="0"/>
    <n v="150500"/>
  </r>
  <r>
    <x v="841"/>
    <x v="0"/>
    <n v="150000"/>
  </r>
  <r>
    <x v="842"/>
    <x v="1"/>
    <n v="150000"/>
  </r>
  <r>
    <x v="843"/>
    <x v="0"/>
    <n v="150000"/>
  </r>
  <r>
    <x v="844"/>
    <x v="1"/>
    <n v="150000"/>
  </r>
  <r>
    <x v="845"/>
    <x v="0"/>
    <n v="149900"/>
  </r>
  <r>
    <x v="846"/>
    <x v="0"/>
    <n v="149900"/>
  </r>
  <r>
    <x v="847"/>
    <x v="1"/>
    <n v="149900"/>
  </r>
  <r>
    <x v="848"/>
    <x v="0"/>
    <n v="149900"/>
  </r>
  <r>
    <x v="849"/>
    <x v="0"/>
    <n v="149700"/>
  </r>
  <r>
    <x v="850"/>
    <x v="1"/>
    <n v="149500"/>
  </r>
  <r>
    <x v="851"/>
    <x v="0"/>
    <n v="149500"/>
  </r>
  <r>
    <x v="852"/>
    <x v="1"/>
    <n v="149350"/>
  </r>
  <r>
    <x v="853"/>
    <x v="0"/>
    <n v="149300"/>
  </r>
  <r>
    <x v="854"/>
    <x v="0"/>
    <n v="149000"/>
  </r>
  <r>
    <x v="855"/>
    <x v="0"/>
    <n v="149000"/>
  </r>
  <r>
    <x v="856"/>
    <x v="0"/>
    <n v="149000"/>
  </r>
  <r>
    <x v="857"/>
    <x v="1"/>
    <n v="149000"/>
  </r>
  <r>
    <x v="858"/>
    <x v="0"/>
    <n v="148800"/>
  </r>
  <r>
    <x v="859"/>
    <x v="1"/>
    <n v="148500"/>
  </r>
  <r>
    <x v="860"/>
    <x v="1"/>
    <n v="148500"/>
  </r>
  <r>
    <x v="861"/>
    <x v="0"/>
    <n v="148500"/>
  </r>
  <r>
    <x v="862"/>
    <x v="0"/>
    <n v="148000"/>
  </r>
  <r>
    <x v="863"/>
    <x v="1"/>
    <n v="148000"/>
  </r>
  <r>
    <x v="864"/>
    <x v="0"/>
    <n v="148000"/>
  </r>
  <r>
    <x v="865"/>
    <x v="1"/>
    <n v="148000"/>
  </r>
  <r>
    <x v="866"/>
    <x v="1"/>
    <n v="148000"/>
  </r>
  <r>
    <x v="867"/>
    <x v="1"/>
    <n v="148000"/>
  </r>
  <r>
    <x v="868"/>
    <x v="1"/>
    <n v="148000"/>
  </r>
  <r>
    <x v="869"/>
    <x v="1"/>
    <n v="147500"/>
  </r>
  <r>
    <x v="870"/>
    <x v="0"/>
    <n v="147400"/>
  </r>
  <r>
    <x v="871"/>
    <x v="1"/>
    <n v="147000"/>
  </r>
  <r>
    <x v="872"/>
    <x v="0"/>
    <n v="147000"/>
  </r>
  <r>
    <x v="873"/>
    <x v="1"/>
    <n v="147000"/>
  </r>
  <r>
    <x v="874"/>
    <x v="1"/>
    <n v="147000"/>
  </r>
  <r>
    <x v="875"/>
    <x v="0"/>
    <n v="147000"/>
  </r>
  <r>
    <x v="876"/>
    <x v="0"/>
    <n v="147000"/>
  </r>
  <r>
    <x v="877"/>
    <x v="0"/>
    <n v="147000"/>
  </r>
  <r>
    <x v="878"/>
    <x v="0"/>
    <n v="147000"/>
  </r>
  <r>
    <x v="879"/>
    <x v="0"/>
    <n v="147000"/>
  </r>
  <r>
    <x v="880"/>
    <x v="1"/>
    <n v="146800"/>
  </r>
  <r>
    <x v="881"/>
    <x v="0"/>
    <n v="146500"/>
  </r>
  <r>
    <x v="882"/>
    <x v="0"/>
    <n v="146000"/>
  </r>
  <r>
    <x v="883"/>
    <x v="0"/>
    <n v="146000"/>
  </r>
  <r>
    <x v="884"/>
    <x v="1"/>
    <n v="146000"/>
  </r>
  <r>
    <x v="885"/>
    <x v="1"/>
    <n v="145900"/>
  </r>
  <r>
    <x v="886"/>
    <x v="0"/>
    <n v="145500"/>
  </r>
  <r>
    <x v="887"/>
    <x v="0"/>
    <n v="145250"/>
  </r>
  <r>
    <x v="888"/>
    <x v="0"/>
    <n v="145000"/>
  </r>
  <r>
    <x v="889"/>
    <x v="0"/>
    <n v="145000"/>
  </r>
  <r>
    <x v="890"/>
    <x v="0"/>
    <n v="145000"/>
  </r>
  <r>
    <x v="891"/>
    <x v="1"/>
    <n v="145000"/>
  </r>
  <r>
    <x v="892"/>
    <x v="0"/>
    <n v="145000"/>
  </r>
  <r>
    <x v="893"/>
    <x v="1"/>
    <n v="145000"/>
  </r>
  <r>
    <x v="894"/>
    <x v="0"/>
    <n v="145000"/>
  </r>
  <r>
    <x v="895"/>
    <x v="0"/>
    <n v="145000"/>
  </r>
  <r>
    <x v="896"/>
    <x v="0"/>
    <n v="145000"/>
  </r>
  <r>
    <x v="897"/>
    <x v="0"/>
    <n v="145000"/>
  </r>
  <r>
    <x v="898"/>
    <x v="1"/>
    <n v="145000"/>
  </r>
  <r>
    <x v="899"/>
    <x v="1"/>
    <n v="145000"/>
  </r>
  <r>
    <x v="900"/>
    <x v="0"/>
    <n v="145000"/>
  </r>
  <r>
    <x v="901"/>
    <x v="1"/>
    <n v="145000"/>
  </r>
  <r>
    <x v="902"/>
    <x v="0"/>
    <n v="144900"/>
  </r>
  <r>
    <x v="903"/>
    <x v="0"/>
    <n v="144500"/>
  </r>
  <r>
    <x v="904"/>
    <x v="1"/>
    <n v="144500"/>
  </r>
  <r>
    <x v="905"/>
    <x v="0"/>
    <n v="144152"/>
  </r>
  <r>
    <x v="906"/>
    <x v="1"/>
    <n v="144000"/>
  </r>
  <r>
    <x v="907"/>
    <x v="0"/>
    <n v="144000"/>
  </r>
  <r>
    <x v="908"/>
    <x v="0"/>
    <n v="144000"/>
  </r>
  <r>
    <x v="909"/>
    <x v="0"/>
    <n v="144000"/>
  </r>
  <r>
    <x v="910"/>
    <x v="0"/>
    <n v="144000"/>
  </r>
  <r>
    <x v="911"/>
    <x v="1"/>
    <n v="144000"/>
  </r>
  <r>
    <x v="912"/>
    <x v="0"/>
    <n v="144000"/>
  </r>
  <r>
    <x v="913"/>
    <x v="0"/>
    <n v="144000"/>
  </r>
  <r>
    <x v="914"/>
    <x v="0"/>
    <n v="144000"/>
  </r>
  <r>
    <x v="915"/>
    <x v="0"/>
    <n v="144000"/>
  </r>
  <r>
    <x v="916"/>
    <x v="1"/>
    <n v="143900"/>
  </r>
  <r>
    <x v="917"/>
    <x v="1"/>
    <n v="143750"/>
  </r>
  <r>
    <x v="918"/>
    <x v="1"/>
    <n v="143500"/>
  </r>
  <r>
    <x v="919"/>
    <x v="0"/>
    <n v="143500"/>
  </r>
  <r>
    <x v="920"/>
    <x v="0"/>
    <n v="143250"/>
  </r>
  <r>
    <x v="921"/>
    <x v="1"/>
    <n v="143000"/>
  </r>
  <r>
    <x v="922"/>
    <x v="0"/>
    <n v="143000"/>
  </r>
  <r>
    <x v="923"/>
    <x v="0"/>
    <n v="143000"/>
  </r>
  <r>
    <x v="924"/>
    <x v="0"/>
    <n v="143000"/>
  </r>
  <r>
    <x v="925"/>
    <x v="0"/>
    <n v="143000"/>
  </r>
  <r>
    <x v="926"/>
    <x v="1"/>
    <n v="143000"/>
  </r>
  <r>
    <x v="927"/>
    <x v="0"/>
    <n v="143000"/>
  </r>
  <r>
    <x v="928"/>
    <x v="0"/>
    <n v="143000"/>
  </r>
  <r>
    <x v="929"/>
    <x v="0"/>
    <n v="143000"/>
  </r>
  <r>
    <x v="930"/>
    <x v="1"/>
    <n v="143000"/>
  </r>
  <r>
    <x v="931"/>
    <x v="0"/>
    <n v="142953"/>
  </r>
  <r>
    <x v="932"/>
    <x v="0"/>
    <n v="142600"/>
  </r>
  <r>
    <x v="933"/>
    <x v="1"/>
    <n v="142500"/>
  </r>
  <r>
    <x v="934"/>
    <x v="1"/>
    <n v="142500"/>
  </r>
  <r>
    <x v="935"/>
    <x v="0"/>
    <n v="142500"/>
  </r>
  <r>
    <x v="936"/>
    <x v="0"/>
    <n v="142125"/>
  </r>
  <r>
    <x v="937"/>
    <x v="0"/>
    <n v="142000"/>
  </r>
  <r>
    <x v="938"/>
    <x v="1"/>
    <n v="142000"/>
  </r>
  <r>
    <x v="939"/>
    <x v="0"/>
    <n v="142000"/>
  </r>
  <r>
    <x v="940"/>
    <x v="0"/>
    <n v="142000"/>
  </r>
  <r>
    <x v="941"/>
    <x v="1"/>
    <n v="141500"/>
  </r>
  <r>
    <x v="942"/>
    <x v="0"/>
    <n v="141000"/>
  </r>
  <r>
    <x v="943"/>
    <x v="0"/>
    <n v="141000"/>
  </r>
  <r>
    <x v="944"/>
    <x v="0"/>
    <n v="141000"/>
  </r>
  <r>
    <x v="945"/>
    <x v="0"/>
    <n v="141000"/>
  </r>
  <r>
    <x v="946"/>
    <x v="0"/>
    <n v="141000"/>
  </r>
  <r>
    <x v="947"/>
    <x v="1"/>
    <n v="141000"/>
  </r>
  <r>
    <x v="948"/>
    <x v="0"/>
    <n v="141000"/>
  </r>
  <r>
    <x v="949"/>
    <x v="0"/>
    <n v="141000"/>
  </r>
  <r>
    <x v="950"/>
    <x v="1"/>
    <n v="140200"/>
  </r>
  <r>
    <x v="951"/>
    <x v="0"/>
    <n v="140000"/>
  </r>
  <r>
    <x v="952"/>
    <x v="0"/>
    <n v="140000"/>
  </r>
  <r>
    <x v="953"/>
    <x v="1"/>
    <n v="140000"/>
  </r>
  <r>
    <x v="954"/>
    <x v="0"/>
    <n v="140000"/>
  </r>
  <r>
    <x v="955"/>
    <x v="1"/>
    <n v="140000"/>
  </r>
  <r>
    <x v="956"/>
    <x v="1"/>
    <n v="140000"/>
  </r>
  <r>
    <x v="957"/>
    <x v="1"/>
    <n v="140000"/>
  </r>
  <r>
    <x v="958"/>
    <x v="0"/>
    <n v="140000"/>
  </r>
  <r>
    <x v="959"/>
    <x v="0"/>
    <n v="140000"/>
  </r>
  <r>
    <x v="960"/>
    <x v="1"/>
    <n v="140000"/>
  </r>
  <r>
    <x v="961"/>
    <x v="0"/>
    <n v="140000"/>
  </r>
  <r>
    <x v="962"/>
    <x v="1"/>
    <n v="140000"/>
  </r>
  <r>
    <x v="963"/>
    <x v="0"/>
    <n v="140000"/>
  </r>
  <r>
    <x v="964"/>
    <x v="0"/>
    <n v="140000"/>
  </r>
  <r>
    <x v="965"/>
    <x v="1"/>
    <n v="140000"/>
  </r>
  <r>
    <x v="966"/>
    <x v="0"/>
    <n v="140000"/>
  </r>
  <r>
    <x v="967"/>
    <x v="0"/>
    <n v="140000"/>
  </r>
  <r>
    <x v="968"/>
    <x v="1"/>
    <n v="140000"/>
  </r>
  <r>
    <x v="969"/>
    <x v="0"/>
    <n v="140000"/>
  </r>
  <r>
    <x v="970"/>
    <x v="0"/>
    <n v="140000"/>
  </r>
  <r>
    <x v="971"/>
    <x v="0"/>
    <n v="139950"/>
  </r>
  <r>
    <x v="972"/>
    <x v="0"/>
    <n v="139900"/>
  </r>
  <r>
    <x v="973"/>
    <x v="1"/>
    <n v="139600"/>
  </r>
  <r>
    <x v="974"/>
    <x v="1"/>
    <n v="139500"/>
  </r>
  <r>
    <x v="975"/>
    <x v="1"/>
    <n v="139400"/>
  </r>
  <r>
    <x v="976"/>
    <x v="0"/>
    <n v="139400"/>
  </r>
  <r>
    <x v="977"/>
    <x v="0"/>
    <n v="139000"/>
  </r>
  <r>
    <x v="978"/>
    <x v="1"/>
    <n v="139000"/>
  </r>
  <r>
    <x v="979"/>
    <x v="0"/>
    <n v="139000"/>
  </r>
  <r>
    <x v="980"/>
    <x v="0"/>
    <n v="139000"/>
  </r>
  <r>
    <x v="981"/>
    <x v="0"/>
    <n v="139000"/>
  </r>
  <r>
    <x v="982"/>
    <x v="0"/>
    <n v="139000"/>
  </r>
  <r>
    <x v="983"/>
    <x v="0"/>
    <n v="139000"/>
  </r>
  <r>
    <x v="984"/>
    <x v="1"/>
    <n v="139000"/>
  </r>
  <r>
    <x v="985"/>
    <x v="0"/>
    <n v="139000"/>
  </r>
  <r>
    <x v="986"/>
    <x v="0"/>
    <n v="139000"/>
  </r>
  <r>
    <x v="987"/>
    <x v="1"/>
    <n v="139000"/>
  </r>
  <r>
    <x v="988"/>
    <x v="0"/>
    <n v="138887"/>
  </r>
  <r>
    <x v="989"/>
    <x v="0"/>
    <n v="138800"/>
  </r>
  <r>
    <x v="990"/>
    <x v="1"/>
    <n v="138500"/>
  </r>
  <r>
    <x v="991"/>
    <x v="0"/>
    <n v="138500"/>
  </r>
  <r>
    <x v="992"/>
    <x v="1"/>
    <n v="138000"/>
  </r>
  <r>
    <x v="993"/>
    <x v="0"/>
    <n v="138000"/>
  </r>
  <r>
    <x v="994"/>
    <x v="0"/>
    <n v="138000"/>
  </r>
  <r>
    <x v="995"/>
    <x v="0"/>
    <n v="137900"/>
  </r>
  <r>
    <x v="996"/>
    <x v="0"/>
    <n v="137500"/>
  </r>
  <r>
    <x v="997"/>
    <x v="1"/>
    <n v="137500"/>
  </r>
  <r>
    <x v="998"/>
    <x v="0"/>
    <n v="137500"/>
  </r>
  <r>
    <x v="999"/>
    <x v="0"/>
    <n v="137500"/>
  </r>
  <r>
    <x v="1000"/>
    <x v="1"/>
    <n v="137500"/>
  </r>
  <r>
    <x v="1001"/>
    <x v="1"/>
    <n v="137500"/>
  </r>
  <r>
    <x v="1002"/>
    <x v="1"/>
    <n v="137450"/>
  </r>
  <r>
    <x v="1003"/>
    <x v="0"/>
    <n v="137000"/>
  </r>
  <r>
    <x v="1004"/>
    <x v="1"/>
    <n v="137000"/>
  </r>
  <r>
    <x v="1005"/>
    <x v="0"/>
    <n v="137000"/>
  </r>
  <r>
    <x v="1006"/>
    <x v="1"/>
    <n v="137000"/>
  </r>
  <r>
    <x v="1007"/>
    <x v="0"/>
    <n v="137000"/>
  </r>
  <r>
    <x v="1008"/>
    <x v="1"/>
    <n v="136905"/>
  </r>
  <r>
    <x v="1009"/>
    <x v="1"/>
    <n v="136900"/>
  </r>
  <r>
    <x v="1010"/>
    <x v="1"/>
    <n v="136500"/>
  </r>
  <r>
    <x v="1011"/>
    <x v="0"/>
    <n v="136500"/>
  </r>
  <r>
    <x v="1012"/>
    <x v="0"/>
    <n v="136500"/>
  </r>
  <r>
    <x v="1013"/>
    <x v="1"/>
    <n v="136500"/>
  </r>
  <r>
    <x v="1014"/>
    <x v="0"/>
    <n v="136500"/>
  </r>
  <r>
    <x v="1015"/>
    <x v="0"/>
    <n v="136000"/>
  </r>
  <r>
    <x v="1016"/>
    <x v="0"/>
    <n v="136000"/>
  </r>
  <r>
    <x v="1017"/>
    <x v="0"/>
    <n v="136000"/>
  </r>
  <r>
    <x v="1018"/>
    <x v="0"/>
    <n v="135960"/>
  </r>
  <r>
    <x v="1019"/>
    <x v="1"/>
    <n v="135900"/>
  </r>
  <r>
    <x v="1020"/>
    <x v="0"/>
    <n v="135750"/>
  </r>
  <r>
    <x v="1021"/>
    <x v="0"/>
    <n v="135500"/>
  </r>
  <r>
    <x v="1022"/>
    <x v="1"/>
    <n v="135500"/>
  </r>
  <r>
    <x v="1023"/>
    <x v="0"/>
    <n v="135000"/>
  </r>
  <r>
    <x v="1024"/>
    <x v="0"/>
    <n v="135000"/>
  </r>
  <r>
    <x v="1025"/>
    <x v="1"/>
    <n v="135000"/>
  </r>
  <r>
    <x v="1026"/>
    <x v="0"/>
    <n v="135000"/>
  </r>
  <r>
    <x v="1027"/>
    <x v="1"/>
    <n v="135000"/>
  </r>
  <r>
    <x v="1028"/>
    <x v="1"/>
    <n v="135000"/>
  </r>
  <r>
    <x v="1029"/>
    <x v="1"/>
    <n v="135000"/>
  </r>
  <r>
    <x v="1030"/>
    <x v="1"/>
    <n v="135000"/>
  </r>
  <r>
    <x v="1031"/>
    <x v="1"/>
    <n v="135000"/>
  </r>
  <r>
    <x v="1032"/>
    <x v="0"/>
    <n v="135000"/>
  </r>
  <r>
    <x v="1033"/>
    <x v="0"/>
    <n v="135000"/>
  </r>
  <r>
    <x v="1034"/>
    <x v="1"/>
    <n v="135000"/>
  </r>
  <r>
    <x v="1035"/>
    <x v="0"/>
    <n v="135000"/>
  </r>
  <r>
    <x v="1036"/>
    <x v="0"/>
    <n v="135000"/>
  </r>
  <r>
    <x v="1037"/>
    <x v="0"/>
    <n v="135000"/>
  </r>
  <r>
    <x v="1038"/>
    <x v="1"/>
    <n v="135000"/>
  </r>
  <r>
    <x v="1039"/>
    <x v="1"/>
    <n v="135000"/>
  </r>
  <r>
    <x v="1040"/>
    <x v="1"/>
    <n v="134900"/>
  </r>
  <r>
    <x v="1041"/>
    <x v="1"/>
    <n v="134900"/>
  </r>
  <r>
    <x v="1042"/>
    <x v="0"/>
    <n v="134800"/>
  </r>
  <r>
    <x v="1043"/>
    <x v="0"/>
    <n v="134500"/>
  </r>
  <r>
    <x v="1044"/>
    <x v="0"/>
    <n v="134500"/>
  </r>
  <r>
    <x v="1045"/>
    <x v="0"/>
    <n v="134450"/>
  </r>
  <r>
    <x v="1046"/>
    <x v="0"/>
    <n v="134432"/>
  </r>
  <r>
    <x v="1047"/>
    <x v="1"/>
    <n v="134000"/>
  </r>
  <r>
    <x v="1048"/>
    <x v="1"/>
    <n v="134000"/>
  </r>
  <r>
    <x v="1049"/>
    <x v="1"/>
    <n v="134000"/>
  </r>
  <r>
    <x v="1050"/>
    <x v="0"/>
    <n v="133900"/>
  </r>
  <r>
    <x v="1051"/>
    <x v="0"/>
    <n v="133900"/>
  </r>
  <r>
    <x v="1052"/>
    <x v="0"/>
    <n v="133700"/>
  </r>
  <r>
    <x v="1053"/>
    <x v="0"/>
    <n v="133500"/>
  </r>
  <r>
    <x v="1054"/>
    <x v="0"/>
    <n v="133000"/>
  </r>
  <r>
    <x v="1055"/>
    <x v="0"/>
    <n v="133000"/>
  </r>
  <r>
    <x v="1056"/>
    <x v="1"/>
    <n v="133000"/>
  </r>
  <r>
    <x v="1057"/>
    <x v="0"/>
    <n v="133000"/>
  </r>
  <r>
    <x v="1058"/>
    <x v="1"/>
    <n v="133000"/>
  </r>
  <r>
    <x v="1059"/>
    <x v="0"/>
    <n v="133000"/>
  </r>
  <r>
    <x v="1060"/>
    <x v="1"/>
    <n v="132500"/>
  </r>
  <r>
    <x v="1061"/>
    <x v="1"/>
    <n v="132500"/>
  </r>
  <r>
    <x v="1062"/>
    <x v="0"/>
    <n v="132500"/>
  </r>
  <r>
    <x v="1063"/>
    <x v="0"/>
    <n v="132500"/>
  </r>
  <r>
    <x v="1064"/>
    <x v="1"/>
    <n v="132500"/>
  </r>
  <r>
    <x v="1065"/>
    <x v="0"/>
    <n v="132500"/>
  </r>
  <r>
    <x v="1066"/>
    <x v="1"/>
    <n v="132250"/>
  </r>
  <r>
    <x v="1067"/>
    <x v="1"/>
    <n v="132000"/>
  </r>
  <r>
    <x v="1068"/>
    <x v="0"/>
    <n v="132000"/>
  </r>
  <r>
    <x v="1069"/>
    <x v="0"/>
    <n v="132000"/>
  </r>
  <r>
    <x v="1070"/>
    <x v="0"/>
    <n v="132000"/>
  </r>
  <r>
    <x v="1071"/>
    <x v="0"/>
    <n v="132000"/>
  </r>
  <r>
    <x v="1072"/>
    <x v="1"/>
    <n v="132000"/>
  </r>
  <r>
    <x v="1073"/>
    <x v="0"/>
    <n v="131500"/>
  </r>
  <r>
    <x v="1074"/>
    <x v="0"/>
    <n v="131500"/>
  </r>
  <r>
    <x v="1075"/>
    <x v="1"/>
    <n v="131500"/>
  </r>
  <r>
    <x v="1076"/>
    <x v="1"/>
    <n v="131400"/>
  </r>
  <r>
    <x v="1077"/>
    <x v="1"/>
    <n v="131000"/>
  </r>
  <r>
    <x v="1078"/>
    <x v="1"/>
    <n v="131000"/>
  </r>
  <r>
    <x v="1079"/>
    <x v="1"/>
    <n v="131000"/>
  </r>
  <r>
    <x v="1080"/>
    <x v="1"/>
    <n v="130500"/>
  </r>
  <r>
    <x v="1081"/>
    <x v="1"/>
    <n v="130500"/>
  </r>
  <r>
    <x v="1082"/>
    <x v="1"/>
    <n v="130500"/>
  </r>
  <r>
    <x v="1083"/>
    <x v="0"/>
    <n v="130250"/>
  </r>
  <r>
    <x v="1084"/>
    <x v="0"/>
    <n v="130000"/>
  </r>
  <r>
    <x v="1085"/>
    <x v="1"/>
    <n v="130000"/>
  </r>
  <r>
    <x v="1086"/>
    <x v="1"/>
    <n v="130000"/>
  </r>
  <r>
    <x v="1087"/>
    <x v="0"/>
    <n v="130000"/>
  </r>
  <r>
    <x v="1088"/>
    <x v="0"/>
    <n v="130000"/>
  </r>
  <r>
    <x v="1089"/>
    <x v="1"/>
    <n v="130000"/>
  </r>
  <r>
    <x v="1090"/>
    <x v="1"/>
    <n v="130000"/>
  </r>
  <r>
    <x v="1091"/>
    <x v="1"/>
    <n v="130000"/>
  </r>
  <r>
    <x v="1092"/>
    <x v="1"/>
    <n v="130000"/>
  </r>
  <r>
    <x v="1093"/>
    <x v="1"/>
    <n v="130000"/>
  </r>
  <r>
    <x v="1094"/>
    <x v="1"/>
    <n v="130000"/>
  </r>
  <r>
    <x v="1095"/>
    <x v="0"/>
    <n v="129900"/>
  </r>
  <r>
    <x v="1096"/>
    <x v="1"/>
    <n v="129900"/>
  </r>
  <r>
    <x v="1097"/>
    <x v="0"/>
    <n v="129900"/>
  </r>
  <r>
    <x v="1098"/>
    <x v="0"/>
    <n v="129900"/>
  </r>
  <r>
    <x v="1099"/>
    <x v="1"/>
    <n v="129500"/>
  </r>
  <r>
    <x v="1100"/>
    <x v="1"/>
    <n v="129500"/>
  </r>
  <r>
    <x v="1101"/>
    <x v="1"/>
    <n v="129500"/>
  </r>
  <r>
    <x v="1102"/>
    <x v="0"/>
    <n v="129500"/>
  </r>
  <r>
    <x v="1103"/>
    <x v="1"/>
    <n v="129000"/>
  </r>
  <r>
    <x v="1104"/>
    <x v="0"/>
    <n v="129000"/>
  </r>
  <r>
    <x v="1105"/>
    <x v="1"/>
    <n v="129000"/>
  </r>
  <r>
    <x v="1106"/>
    <x v="1"/>
    <n v="129000"/>
  </r>
  <r>
    <x v="1107"/>
    <x v="0"/>
    <n v="129000"/>
  </r>
  <r>
    <x v="1108"/>
    <x v="0"/>
    <n v="129000"/>
  </r>
  <r>
    <x v="1109"/>
    <x v="1"/>
    <n v="129000"/>
  </r>
  <r>
    <x v="1110"/>
    <x v="1"/>
    <n v="129000"/>
  </r>
  <r>
    <x v="1111"/>
    <x v="0"/>
    <n v="128950"/>
  </r>
  <r>
    <x v="1112"/>
    <x v="0"/>
    <n v="128900"/>
  </r>
  <r>
    <x v="1113"/>
    <x v="0"/>
    <n v="128500"/>
  </r>
  <r>
    <x v="1114"/>
    <x v="1"/>
    <n v="128500"/>
  </r>
  <r>
    <x v="1115"/>
    <x v="0"/>
    <n v="128500"/>
  </r>
  <r>
    <x v="1116"/>
    <x v="0"/>
    <n v="128500"/>
  </r>
  <r>
    <x v="1117"/>
    <x v="0"/>
    <n v="128200"/>
  </r>
  <r>
    <x v="1118"/>
    <x v="1"/>
    <n v="128000"/>
  </r>
  <r>
    <x v="1119"/>
    <x v="1"/>
    <n v="128000"/>
  </r>
  <r>
    <x v="1120"/>
    <x v="1"/>
    <n v="128000"/>
  </r>
  <r>
    <x v="1121"/>
    <x v="0"/>
    <n v="128000"/>
  </r>
  <r>
    <x v="1122"/>
    <x v="1"/>
    <n v="128000"/>
  </r>
  <r>
    <x v="1123"/>
    <x v="0"/>
    <n v="128000"/>
  </r>
  <r>
    <x v="1124"/>
    <x v="1"/>
    <n v="128000"/>
  </r>
  <r>
    <x v="1125"/>
    <x v="1"/>
    <n v="127500"/>
  </r>
  <r>
    <x v="1126"/>
    <x v="1"/>
    <n v="127500"/>
  </r>
  <r>
    <x v="1127"/>
    <x v="0"/>
    <n v="127500"/>
  </r>
  <r>
    <x v="1128"/>
    <x v="1"/>
    <n v="127500"/>
  </r>
  <r>
    <x v="1129"/>
    <x v="1"/>
    <n v="127500"/>
  </r>
  <r>
    <x v="1130"/>
    <x v="1"/>
    <n v="127500"/>
  </r>
  <r>
    <x v="1131"/>
    <x v="1"/>
    <n v="127000"/>
  </r>
  <r>
    <x v="1132"/>
    <x v="1"/>
    <n v="127000"/>
  </r>
  <r>
    <x v="1133"/>
    <x v="1"/>
    <n v="127000"/>
  </r>
  <r>
    <x v="1134"/>
    <x v="0"/>
    <n v="127000"/>
  </r>
  <r>
    <x v="1135"/>
    <x v="1"/>
    <n v="127000"/>
  </r>
  <r>
    <x v="1136"/>
    <x v="1"/>
    <n v="127000"/>
  </r>
  <r>
    <x v="1137"/>
    <x v="1"/>
    <n v="127000"/>
  </r>
  <r>
    <x v="1138"/>
    <x v="0"/>
    <n v="127000"/>
  </r>
  <r>
    <x v="1139"/>
    <x v="1"/>
    <n v="127000"/>
  </r>
  <r>
    <x v="1140"/>
    <x v="0"/>
    <n v="126500"/>
  </r>
  <r>
    <x v="1141"/>
    <x v="0"/>
    <n v="126175"/>
  </r>
  <r>
    <x v="1142"/>
    <x v="1"/>
    <n v="126000"/>
  </r>
  <r>
    <x v="1143"/>
    <x v="1"/>
    <n v="126000"/>
  </r>
  <r>
    <x v="1144"/>
    <x v="0"/>
    <n v="126000"/>
  </r>
  <r>
    <x v="1145"/>
    <x v="1"/>
    <n v="125500"/>
  </r>
  <r>
    <x v="1146"/>
    <x v="1"/>
    <n v="125500"/>
  </r>
  <r>
    <x v="1147"/>
    <x v="1"/>
    <n v="125500"/>
  </r>
  <r>
    <x v="1148"/>
    <x v="0"/>
    <n v="125500"/>
  </r>
  <r>
    <x v="1149"/>
    <x v="1"/>
    <n v="125000"/>
  </r>
  <r>
    <x v="1150"/>
    <x v="0"/>
    <n v="125000"/>
  </r>
  <r>
    <x v="1151"/>
    <x v="1"/>
    <n v="125000"/>
  </r>
  <r>
    <x v="1152"/>
    <x v="0"/>
    <n v="125000"/>
  </r>
  <r>
    <x v="1153"/>
    <x v="1"/>
    <n v="125000"/>
  </r>
  <r>
    <x v="1154"/>
    <x v="0"/>
    <n v="125000"/>
  </r>
  <r>
    <x v="1155"/>
    <x v="1"/>
    <n v="125000"/>
  </r>
  <r>
    <x v="1156"/>
    <x v="0"/>
    <n v="125000"/>
  </r>
  <r>
    <x v="1157"/>
    <x v="1"/>
    <n v="125000"/>
  </r>
  <r>
    <x v="1158"/>
    <x v="1"/>
    <n v="125000"/>
  </r>
  <r>
    <x v="1159"/>
    <x v="0"/>
    <n v="124900"/>
  </r>
  <r>
    <x v="1160"/>
    <x v="0"/>
    <n v="124900"/>
  </r>
  <r>
    <x v="1161"/>
    <x v="1"/>
    <n v="124500"/>
  </r>
  <r>
    <x v="1162"/>
    <x v="0"/>
    <n v="124500"/>
  </r>
  <r>
    <x v="1163"/>
    <x v="0"/>
    <n v="124500"/>
  </r>
  <r>
    <x v="1164"/>
    <x v="0"/>
    <n v="124500"/>
  </r>
  <r>
    <x v="1165"/>
    <x v="0"/>
    <n v="124000"/>
  </r>
  <r>
    <x v="1166"/>
    <x v="0"/>
    <n v="124000"/>
  </r>
  <r>
    <x v="1167"/>
    <x v="1"/>
    <n v="124000"/>
  </r>
  <r>
    <x v="1168"/>
    <x v="0"/>
    <n v="124000"/>
  </r>
  <r>
    <x v="1169"/>
    <x v="0"/>
    <n v="124000"/>
  </r>
  <r>
    <x v="1170"/>
    <x v="0"/>
    <n v="124000"/>
  </r>
  <r>
    <x v="1171"/>
    <x v="0"/>
    <n v="123600"/>
  </r>
  <r>
    <x v="1172"/>
    <x v="1"/>
    <n v="123500"/>
  </r>
  <r>
    <x v="1173"/>
    <x v="0"/>
    <n v="123000"/>
  </r>
  <r>
    <x v="1174"/>
    <x v="0"/>
    <n v="123000"/>
  </r>
  <r>
    <x v="1175"/>
    <x v="0"/>
    <n v="123000"/>
  </r>
  <r>
    <x v="1176"/>
    <x v="0"/>
    <n v="123000"/>
  </r>
  <r>
    <x v="1177"/>
    <x v="0"/>
    <n v="122900"/>
  </r>
  <r>
    <x v="1178"/>
    <x v="1"/>
    <n v="122500"/>
  </r>
  <r>
    <x v="1179"/>
    <x v="0"/>
    <n v="122500"/>
  </r>
  <r>
    <x v="1180"/>
    <x v="0"/>
    <n v="122000"/>
  </r>
  <r>
    <x v="1181"/>
    <x v="1"/>
    <n v="122000"/>
  </r>
  <r>
    <x v="1182"/>
    <x v="0"/>
    <n v="122000"/>
  </r>
  <r>
    <x v="1183"/>
    <x v="0"/>
    <n v="122000"/>
  </r>
  <r>
    <x v="1184"/>
    <x v="1"/>
    <n v="121600"/>
  </r>
  <r>
    <x v="1185"/>
    <x v="1"/>
    <n v="121500"/>
  </r>
  <r>
    <x v="1186"/>
    <x v="1"/>
    <n v="121000"/>
  </r>
  <r>
    <x v="1187"/>
    <x v="1"/>
    <n v="120500"/>
  </r>
  <r>
    <x v="1188"/>
    <x v="0"/>
    <n v="120500"/>
  </r>
  <r>
    <x v="1189"/>
    <x v="1"/>
    <n v="120500"/>
  </r>
  <r>
    <x v="1190"/>
    <x v="0"/>
    <n v="120500"/>
  </r>
  <r>
    <x v="1191"/>
    <x v="1"/>
    <n v="120000"/>
  </r>
  <r>
    <x v="1192"/>
    <x v="0"/>
    <n v="120000"/>
  </r>
  <r>
    <x v="1193"/>
    <x v="0"/>
    <n v="120000"/>
  </r>
  <r>
    <x v="1194"/>
    <x v="0"/>
    <n v="120000"/>
  </r>
  <r>
    <x v="1195"/>
    <x v="0"/>
    <n v="120000"/>
  </r>
  <r>
    <x v="1196"/>
    <x v="0"/>
    <n v="120000"/>
  </r>
  <r>
    <x v="1197"/>
    <x v="1"/>
    <n v="120000"/>
  </r>
  <r>
    <x v="1198"/>
    <x v="0"/>
    <n v="119900"/>
  </r>
  <r>
    <x v="1199"/>
    <x v="0"/>
    <n v="119900"/>
  </r>
  <r>
    <x v="1200"/>
    <x v="0"/>
    <n v="119750"/>
  </r>
  <r>
    <x v="1201"/>
    <x v="1"/>
    <n v="119500"/>
  </r>
  <r>
    <x v="1202"/>
    <x v="0"/>
    <n v="119500"/>
  </r>
  <r>
    <x v="1203"/>
    <x v="1"/>
    <n v="119500"/>
  </r>
  <r>
    <x v="1204"/>
    <x v="1"/>
    <n v="119500"/>
  </r>
  <r>
    <x v="1205"/>
    <x v="0"/>
    <n v="119200"/>
  </r>
  <r>
    <x v="1206"/>
    <x v="0"/>
    <n v="119000"/>
  </r>
  <r>
    <x v="1207"/>
    <x v="1"/>
    <n v="119000"/>
  </r>
  <r>
    <x v="1208"/>
    <x v="1"/>
    <n v="119000"/>
  </r>
  <r>
    <x v="1209"/>
    <x v="0"/>
    <n v="119000"/>
  </r>
  <r>
    <x v="1210"/>
    <x v="0"/>
    <n v="119000"/>
  </r>
  <r>
    <x v="1211"/>
    <x v="1"/>
    <n v="119000"/>
  </r>
  <r>
    <x v="1212"/>
    <x v="0"/>
    <n v="119000"/>
  </r>
  <r>
    <x v="1213"/>
    <x v="0"/>
    <n v="118964"/>
  </r>
  <r>
    <x v="1214"/>
    <x v="0"/>
    <n v="118858"/>
  </r>
  <r>
    <x v="1215"/>
    <x v="0"/>
    <n v="118500"/>
  </r>
  <r>
    <x v="1216"/>
    <x v="1"/>
    <n v="118500"/>
  </r>
  <r>
    <x v="1217"/>
    <x v="1"/>
    <n v="118500"/>
  </r>
  <r>
    <x v="1218"/>
    <x v="1"/>
    <n v="118500"/>
  </r>
  <r>
    <x v="1219"/>
    <x v="1"/>
    <n v="118400"/>
  </r>
  <r>
    <x v="1220"/>
    <x v="1"/>
    <n v="118000"/>
  </r>
  <r>
    <x v="1221"/>
    <x v="1"/>
    <n v="118000"/>
  </r>
  <r>
    <x v="1222"/>
    <x v="1"/>
    <n v="118000"/>
  </r>
  <r>
    <x v="1223"/>
    <x v="0"/>
    <n v="118000"/>
  </r>
  <r>
    <x v="1224"/>
    <x v="1"/>
    <n v="118000"/>
  </r>
  <r>
    <x v="1225"/>
    <x v="1"/>
    <n v="118000"/>
  </r>
  <r>
    <x v="1226"/>
    <x v="0"/>
    <n v="117500"/>
  </r>
  <r>
    <x v="1227"/>
    <x v="0"/>
    <n v="117500"/>
  </r>
  <r>
    <x v="1228"/>
    <x v="0"/>
    <n v="117000"/>
  </r>
  <r>
    <x v="1229"/>
    <x v="0"/>
    <n v="117000"/>
  </r>
  <r>
    <x v="1230"/>
    <x v="1"/>
    <n v="117000"/>
  </r>
  <r>
    <x v="1231"/>
    <x v="1"/>
    <n v="117000"/>
  </r>
  <r>
    <x v="1232"/>
    <x v="0"/>
    <n v="116900"/>
  </r>
  <r>
    <x v="1233"/>
    <x v="1"/>
    <n v="116500"/>
  </r>
  <r>
    <x v="1234"/>
    <x v="0"/>
    <n v="116050"/>
  </r>
  <r>
    <x v="1235"/>
    <x v="0"/>
    <n v="116000"/>
  </r>
  <r>
    <x v="1236"/>
    <x v="1"/>
    <n v="116000"/>
  </r>
  <r>
    <x v="1237"/>
    <x v="0"/>
    <n v="116000"/>
  </r>
  <r>
    <x v="1238"/>
    <x v="0"/>
    <n v="115000"/>
  </r>
  <r>
    <x v="1239"/>
    <x v="1"/>
    <n v="115000"/>
  </r>
  <r>
    <x v="1240"/>
    <x v="0"/>
    <n v="115000"/>
  </r>
  <r>
    <x v="1241"/>
    <x v="1"/>
    <n v="115000"/>
  </r>
  <r>
    <x v="1242"/>
    <x v="1"/>
    <n v="115000"/>
  </r>
  <r>
    <x v="1243"/>
    <x v="0"/>
    <n v="115000"/>
  </r>
  <r>
    <x v="1244"/>
    <x v="1"/>
    <n v="115000"/>
  </r>
  <r>
    <x v="1245"/>
    <x v="1"/>
    <n v="115000"/>
  </r>
  <r>
    <x v="1246"/>
    <x v="0"/>
    <n v="115000"/>
  </r>
  <r>
    <x v="1247"/>
    <x v="0"/>
    <n v="115000"/>
  </r>
  <r>
    <x v="1248"/>
    <x v="0"/>
    <n v="115000"/>
  </r>
  <r>
    <x v="1249"/>
    <x v="1"/>
    <n v="115000"/>
  </r>
  <r>
    <x v="1250"/>
    <x v="0"/>
    <n v="114504"/>
  </r>
  <r>
    <x v="1251"/>
    <x v="1"/>
    <n v="114500"/>
  </r>
  <r>
    <x v="1252"/>
    <x v="0"/>
    <n v="114500"/>
  </r>
  <r>
    <x v="1253"/>
    <x v="0"/>
    <n v="113000"/>
  </r>
  <r>
    <x v="1254"/>
    <x v="1"/>
    <n v="113000"/>
  </r>
  <r>
    <x v="1255"/>
    <x v="1"/>
    <n v="113000"/>
  </r>
  <r>
    <x v="1256"/>
    <x v="1"/>
    <n v="113000"/>
  </r>
  <r>
    <x v="1257"/>
    <x v="1"/>
    <n v="113000"/>
  </r>
  <r>
    <x v="1258"/>
    <x v="1"/>
    <n v="113000"/>
  </r>
  <r>
    <x v="1259"/>
    <x v="0"/>
    <n v="112500"/>
  </r>
  <r>
    <x v="1260"/>
    <x v="0"/>
    <n v="112500"/>
  </r>
  <r>
    <x v="1261"/>
    <x v="0"/>
    <n v="112000"/>
  </r>
  <r>
    <x v="1262"/>
    <x v="1"/>
    <n v="112000"/>
  </r>
  <r>
    <x v="1263"/>
    <x v="1"/>
    <n v="112000"/>
  </r>
  <r>
    <x v="1264"/>
    <x v="1"/>
    <n v="112000"/>
  </r>
  <r>
    <x v="1265"/>
    <x v="1"/>
    <n v="112000"/>
  </r>
  <r>
    <x v="1266"/>
    <x v="1"/>
    <n v="112000"/>
  </r>
  <r>
    <x v="1267"/>
    <x v="1"/>
    <n v="112000"/>
  </r>
  <r>
    <x v="1268"/>
    <x v="0"/>
    <n v="111250"/>
  </r>
  <r>
    <x v="1269"/>
    <x v="1"/>
    <n v="111000"/>
  </r>
  <r>
    <x v="1270"/>
    <x v="0"/>
    <n v="110500"/>
  </r>
  <r>
    <x v="1271"/>
    <x v="0"/>
    <n v="110500"/>
  </r>
  <r>
    <x v="1272"/>
    <x v="1"/>
    <n v="110000"/>
  </r>
  <r>
    <x v="1273"/>
    <x v="0"/>
    <n v="110000"/>
  </r>
  <r>
    <x v="1274"/>
    <x v="0"/>
    <n v="110000"/>
  </r>
  <r>
    <x v="1275"/>
    <x v="1"/>
    <n v="110000"/>
  </r>
  <r>
    <x v="1276"/>
    <x v="0"/>
    <n v="110000"/>
  </r>
  <r>
    <x v="1277"/>
    <x v="1"/>
    <n v="110000"/>
  </r>
  <r>
    <x v="1278"/>
    <x v="0"/>
    <n v="110000"/>
  </r>
  <r>
    <x v="1279"/>
    <x v="0"/>
    <n v="110000"/>
  </r>
  <r>
    <x v="1280"/>
    <x v="0"/>
    <n v="110000"/>
  </r>
  <r>
    <x v="1281"/>
    <x v="0"/>
    <n v="110000"/>
  </r>
  <r>
    <x v="1282"/>
    <x v="0"/>
    <n v="110000"/>
  </r>
  <r>
    <x v="1283"/>
    <x v="1"/>
    <n v="110000"/>
  </r>
  <r>
    <x v="1284"/>
    <x v="0"/>
    <n v="110000"/>
  </r>
  <r>
    <x v="1285"/>
    <x v="0"/>
    <n v="109900"/>
  </r>
  <r>
    <x v="1286"/>
    <x v="1"/>
    <n v="109900"/>
  </r>
  <r>
    <x v="1287"/>
    <x v="1"/>
    <n v="109900"/>
  </r>
  <r>
    <x v="1288"/>
    <x v="0"/>
    <n v="109500"/>
  </r>
  <r>
    <x v="1289"/>
    <x v="0"/>
    <n v="109500"/>
  </r>
  <r>
    <x v="1290"/>
    <x v="1"/>
    <n v="109500"/>
  </r>
  <r>
    <x v="1291"/>
    <x v="0"/>
    <n v="109500"/>
  </r>
  <r>
    <x v="1292"/>
    <x v="0"/>
    <n v="109008"/>
  </r>
  <r>
    <x v="1293"/>
    <x v="0"/>
    <n v="109000"/>
  </r>
  <r>
    <x v="1294"/>
    <x v="0"/>
    <n v="109000"/>
  </r>
  <r>
    <x v="1295"/>
    <x v="1"/>
    <n v="108959"/>
  </r>
  <r>
    <x v="1296"/>
    <x v="0"/>
    <n v="108500"/>
  </r>
  <r>
    <x v="1297"/>
    <x v="0"/>
    <n v="108480"/>
  </r>
  <r>
    <x v="1298"/>
    <x v="1"/>
    <n v="108000"/>
  </r>
  <r>
    <x v="1299"/>
    <x v="1"/>
    <n v="108000"/>
  </r>
  <r>
    <x v="1300"/>
    <x v="1"/>
    <n v="108000"/>
  </r>
  <r>
    <x v="1301"/>
    <x v="1"/>
    <n v="108000"/>
  </r>
  <r>
    <x v="1302"/>
    <x v="1"/>
    <n v="108000"/>
  </r>
  <r>
    <x v="1303"/>
    <x v="1"/>
    <n v="108000"/>
  </r>
  <r>
    <x v="1304"/>
    <x v="0"/>
    <n v="107900"/>
  </r>
  <r>
    <x v="1305"/>
    <x v="0"/>
    <n v="107500"/>
  </r>
  <r>
    <x v="1306"/>
    <x v="1"/>
    <n v="107500"/>
  </r>
  <r>
    <x v="1307"/>
    <x v="0"/>
    <n v="107500"/>
  </r>
  <r>
    <x v="1308"/>
    <x v="0"/>
    <n v="107400"/>
  </r>
  <r>
    <x v="1309"/>
    <x v="0"/>
    <n v="107000"/>
  </r>
  <r>
    <x v="1310"/>
    <x v="1"/>
    <n v="107000"/>
  </r>
  <r>
    <x v="1311"/>
    <x v="0"/>
    <n v="107000"/>
  </r>
  <r>
    <x v="1312"/>
    <x v="0"/>
    <n v="106500"/>
  </r>
  <r>
    <x v="1313"/>
    <x v="1"/>
    <n v="106500"/>
  </r>
  <r>
    <x v="1314"/>
    <x v="0"/>
    <n v="106250"/>
  </r>
  <r>
    <x v="1315"/>
    <x v="1"/>
    <n v="106000"/>
  </r>
  <r>
    <x v="1316"/>
    <x v="0"/>
    <n v="106000"/>
  </r>
  <r>
    <x v="1317"/>
    <x v="1"/>
    <n v="106000"/>
  </r>
  <r>
    <x v="1318"/>
    <x v="0"/>
    <n v="105900"/>
  </r>
  <r>
    <x v="1319"/>
    <x v="0"/>
    <n v="105500"/>
  </r>
  <r>
    <x v="1320"/>
    <x v="1"/>
    <n v="105000"/>
  </r>
  <r>
    <x v="1321"/>
    <x v="0"/>
    <n v="105000"/>
  </r>
  <r>
    <x v="1322"/>
    <x v="0"/>
    <n v="105000"/>
  </r>
  <r>
    <x v="1323"/>
    <x v="1"/>
    <n v="105000"/>
  </r>
  <r>
    <x v="1324"/>
    <x v="0"/>
    <n v="105000"/>
  </r>
  <r>
    <x v="1325"/>
    <x v="1"/>
    <n v="104900"/>
  </r>
  <r>
    <x v="1326"/>
    <x v="0"/>
    <n v="104900"/>
  </r>
  <r>
    <x v="1327"/>
    <x v="0"/>
    <n v="104000"/>
  </r>
  <r>
    <x v="1328"/>
    <x v="1"/>
    <n v="103600"/>
  </r>
  <r>
    <x v="1329"/>
    <x v="0"/>
    <n v="103200"/>
  </r>
  <r>
    <x v="1330"/>
    <x v="1"/>
    <n v="103000"/>
  </r>
  <r>
    <x v="1331"/>
    <x v="1"/>
    <n v="102776"/>
  </r>
  <r>
    <x v="1332"/>
    <x v="1"/>
    <n v="102000"/>
  </r>
  <r>
    <x v="1333"/>
    <x v="1"/>
    <n v="102000"/>
  </r>
  <r>
    <x v="1334"/>
    <x v="1"/>
    <n v="102000"/>
  </r>
  <r>
    <x v="1335"/>
    <x v="0"/>
    <n v="101800"/>
  </r>
  <r>
    <x v="1336"/>
    <x v="1"/>
    <n v="101000"/>
  </r>
  <r>
    <x v="1337"/>
    <x v="0"/>
    <n v="100000"/>
  </r>
  <r>
    <x v="1338"/>
    <x v="1"/>
    <n v="100000"/>
  </r>
  <r>
    <x v="1339"/>
    <x v="0"/>
    <n v="100000"/>
  </r>
  <r>
    <x v="1340"/>
    <x v="1"/>
    <n v="100000"/>
  </r>
  <r>
    <x v="1341"/>
    <x v="1"/>
    <n v="100000"/>
  </r>
  <r>
    <x v="1342"/>
    <x v="1"/>
    <n v="100000"/>
  </r>
  <r>
    <x v="1343"/>
    <x v="0"/>
    <n v="100000"/>
  </r>
  <r>
    <x v="1344"/>
    <x v="1"/>
    <n v="100000"/>
  </r>
  <r>
    <x v="1345"/>
    <x v="1"/>
    <n v="100000"/>
  </r>
  <r>
    <x v="1346"/>
    <x v="1"/>
    <n v="99900"/>
  </r>
  <r>
    <x v="1347"/>
    <x v="0"/>
    <n v="99500"/>
  </r>
  <r>
    <x v="1348"/>
    <x v="0"/>
    <n v="98600"/>
  </r>
  <r>
    <x v="1349"/>
    <x v="0"/>
    <n v="98300"/>
  </r>
  <r>
    <x v="1350"/>
    <x v="1"/>
    <n v="98000"/>
  </r>
  <r>
    <x v="1351"/>
    <x v="0"/>
    <n v="98000"/>
  </r>
  <r>
    <x v="1352"/>
    <x v="1"/>
    <n v="98000"/>
  </r>
  <r>
    <x v="1353"/>
    <x v="0"/>
    <n v="97500"/>
  </r>
  <r>
    <x v="1354"/>
    <x v="0"/>
    <n v="97000"/>
  </r>
  <r>
    <x v="1355"/>
    <x v="0"/>
    <n v="97000"/>
  </r>
  <r>
    <x v="1356"/>
    <x v="1"/>
    <n v="97000"/>
  </r>
  <r>
    <x v="1357"/>
    <x v="0"/>
    <n v="96500"/>
  </r>
  <r>
    <x v="1358"/>
    <x v="0"/>
    <n v="96500"/>
  </r>
  <r>
    <x v="1359"/>
    <x v="1"/>
    <n v="95000"/>
  </r>
  <r>
    <x v="1360"/>
    <x v="0"/>
    <n v="95000"/>
  </r>
  <r>
    <x v="1361"/>
    <x v="1"/>
    <n v="94750"/>
  </r>
  <r>
    <x v="1362"/>
    <x v="1"/>
    <n v="94500"/>
  </r>
  <r>
    <x v="1363"/>
    <x v="1"/>
    <n v="94000"/>
  </r>
  <r>
    <x v="1364"/>
    <x v="0"/>
    <n v="93500"/>
  </r>
  <r>
    <x v="1365"/>
    <x v="1"/>
    <n v="93500"/>
  </r>
  <r>
    <x v="1366"/>
    <x v="0"/>
    <n v="93000"/>
  </r>
  <r>
    <x v="1367"/>
    <x v="0"/>
    <n v="93000"/>
  </r>
  <r>
    <x v="1368"/>
    <x v="1"/>
    <n v="93000"/>
  </r>
  <r>
    <x v="1369"/>
    <x v="0"/>
    <n v="92900"/>
  </r>
  <r>
    <x v="1370"/>
    <x v="1"/>
    <n v="92000"/>
  </r>
  <r>
    <x v="1371"/>
    <x v="1"/>
    <n v="91500"/>
  </r>
  <r>
    <x v="1372"/>
    <x v="1"/>
    <n v="91500"/>
  </r>
  <r>
    <x v="1373"/>
    <x v="0"/>
    <n v="91300"/>
  </r>
  <r>
    <x v="1374"/>
    <x v="1"/>
    <n v="91000"/>
  </r>
  <r>
    <x v="1375"/>
    <x v="1"/>
    <n v="91000"/>
  </r>
  <r>
    <x v="1376"/>
    <x v="1"/>
    <n v="91000"/>
  </r>
  <r>
    <x v="1377"/>
    <x v="0"/>
    <n v="90350"/>
  </r>
  <r>
    <x v="1378"/>
    <x v="1"/>
    <n v="90000"/>
  </r>
  <r>
    <x v="1379"/>
    <x v="0"/>
    <n v="90000"/>
  </r>
  <r>
    <x v="1380"/>
    <x v="0"/>
    <n v="90000"/>
  </r>
  <r>
    <x v="1381"/>
    <x v="1"/>
    <n v="89500"/>
  </r>
  <r>
    <x v="1382"/>
    <x v="1"/>
    <n v="89500"/>
  </r>
  <r>
    <x v="1383"/>
    <x v="0"/>
    <n v="89471"/>
  </r>
  <r>
    <x v="1384"/>
    <x v="1"/>
    <n v="89000"/>
  </r>
  <r>
    <x v="1385"/>
    <x v="0"/>
    <n v="88000"/>
  </r>
  <r>
    <x v="1386"/>
    <x v="1"/>
    <n v="88000"/>
  </r>
  <r>
    <x v="1387"/>
    <x v="1"/>
    <n v="88000"/>
  </r>
  <r>
    <x v="1388"/>
    <x v="1"/>
    <n v="88000"/>
  </r>
  <r>
    <x v="1389"/>
    <x v="0"/>
    <n v="87500"/>
  </r>
  <r>
    <x v="1390"/>
    <x v="0"/>
    <n v="87000"/>
  </r>
  <r>
    <x v="1391"/>
    <x v="1"/>
    <n v="87000"/>
  </r>
  <r>
    <x v="1392"/>
    <x v="0"/>
    <n v="87000"/>
  </r>
  <r>
    <x v="1393"/>
    <x v="0"/>
    <n v="87000"/>
  </r>
  <r>
    <x v="1394"/>
    <x v="1"/>
    <n v="86000"/>
  </r>
  <r>
    <x v="1395"/>
    <x v="1"/>
    <n v="86000"/>
  </r>
  <r>
    <x v="1396"/>
    <x v="0"/>
    <n v="86000"/>
  </r>
  <r>
    <x v="1397"/>
    <x v="1"/>
    <n v="85500"/>
  </r>
  <r>
    <x v="1398"/>
    <x v="1"/>
    <n v="85400"/>
  </r>
  <r>
    <x v="1399"/>
    <x v="1"/>
    <n v="85000"/>
  </r>
  <r>
    <x v="1400"/>
    <x v="1"/>
    <n v="85000"/>
  </r>
  <r>
    <x v="1401"/>
    <x v="1"/>
    <n v="85000"/>
  </r>
  <r>
    <x v="1402"/>
    <x v="0"/>
    <n v="85000"/>
  </r>
  <r>
    <x v="1403"/>
    <x v="1"/>
    <n v="84900"/>
  </r>
  <r>
    <x v="1404"/>
    <x v="1"/>
    <n v="84500"/>
  </r>
  <r>
    <x v="1405"/>
    <x v="1"/>
    <n v="84500"/>
  </r>
  <r>
    <x v="1406"/>
    <x v="1"/>
    <n v="84500"/>
  </r>
  <r>
    <x v="1407"/>
    <x v="1"/>
    <n v="84000"/>
  </r>
  <r>
    <x v="1408"/>
    <x v="1"/>
    <n v="83500"/>
  </r>
  <r>
    <x v="1409"/>
    <x v="1"/>
    <n v="83000"/>
  </r>
  <r>
    <x v="1410"/>
    <x v="1"/>
    <n v="83000"/>
  </r>
  <r>
    <x v="1411"/>
    <x v="1"/>
    <n v="82500"/>
  </r>
  <r>
    <x v="1412"/>
    <x v="1"/>
    <n v="82500"/>
  </r>
  <r>
    <x v="1413"/>
    <x v="1"/>
    <n v="82500"/>
  </r>
  <r>
    <x v="1414"/>
    <x v="1"/>
    <n v="82000"/>
  </r>
  <r>
    <x v="1415"/>
    <x v="0"/>
    <n v="82000"/>
  </r>
  <r>
    <x v="1416"/>
    <x v="1"/>
    <n v="82000"/>
  </r>
  <r>
    <x v="1417"/>
    <x v="1"/>
    <n v="81000"/>
  </r>
  <r>
    <x v="1418"/>
    <x v="1"/>
    <n v="81000"/>
  </r>
  <r>
    <x v="1419"/>
    <x v="1"/>
    <n v="81000"/>
  </r>
  <r>
    <x v="1420"/>
    <x v="1"/>
    <n v="80500"/>
  </r>
  <r>
    <x v="1421"/>
    <x v="0"/>
    <n v="80000"/>
  </r>
  <r>
    <x v="1422"/>
    <x v="1"/>
    <n v="80000"/>
  </r>
  <r>
    <x v="1423"/>
    <x v="1"/>
    <n v="80000"/>
  </r>
  <r>
    <x v="1424"/>
    <x v="1"/>
    <n v="80000"/>
  </r>
  <r>
    <x v="1425"/>
    <x v="0"/>
    <n v="79900"/>
  </r>
  <r>
    <x v="1426"/>
    <x v="1"/>
    <n v="79900"/>
  </r>
  <r>
    <x v="1427"/>
    <x v="1"/>
    <n v="79500"/>
  </r>
  <r>
    <x v="1428"/>
    <x v="1"/>
    <n v="79000"/>
  </r>
  <r>
    <x v="1429"/>
    <x v="0"/>
    <n v="79000"/>
  </r>
  <r>
    <x v="1430"/>
    <x v="1"/>
    <n v="79000"/>
  </r>
  <r>
    <x v="1431"/>
    <x v="1"/>
    <n v="78000"/>
  </r>
  <r>
    <x v="1432"/>
    <x v="1"/>
    <n v="76500"/>
  </r>
  <r>
    <x v="1433"/>
    <x v="0"/>
    <n v="76000"/>
  </r>
  <r>
    <x v="1434"/>
    <x v="1"/>
    <n v="75500"/>
  </r>
  <r>
    <x v="1435"/>
    <x v="1"/>
    <n v="75000"/>
  </r>
  <r>
    <x v="1436"/>
    <x v="0"/>
    <n v="73000"/>
  </r>
  <r>
    <x v="1437"/>
    <x v="1"/>
    <n v="72500"/>
  </r>
  <r>
    <x v="1438"/>
    <x v="1"/>
    <n v="68500"/>
  </r>
  <r>
    <x v="1439"/>
    <x v="1"/>
    <n v="68400"/>
  </r>
  <r>
    <x v="1440"/>
    <x v="1"/>
    <n v="67000"/>
  </r>
  <r>
    <x v="1441"/>
    <x v="1"/>
    <n v="67000"/>
  </r>
  <r>
    <x v="1442"/>
    <x v="0"/>
    <n v="66500"/>
  </r>
  <r>
    <x v="1443"/>
    <x v="0"/>
    <n v="64500"/>
  </r>
  <r>
    <x v="1444"/>
    <x v="1"/>
    <n v="62383"/>
  </r>
  <r>
    <x v="1445"/>
    <x v="1"/>
    <n v="61000"/>
  </r>
  <r>
    <x v="1446"/>
    <x v="1"/>
    <n v="60000"/>
  </r>
  <r>
    <x v="1447"/>
    <x v="1"/>
    <n v="60000"/>
  </r>
  <r>
    <x v="1448"/>
    <x v="1"/>
    <n v="60000"/>
  </r>
  <r>
    <x v="1449"/>
    <x v="1"/>
    <n v="58500"/>
  </r>
  <r>
    <x v="1450"/>
    <x v="1"/>
    <n v="55993"/>
  </r>
  <r>
    <x v="1451"/>
    <x v="1"/>
    <n v="55000"/>
  </r>
  <r>
    <x v="1452"/>
    <x v="1"/>
    <n v="55000"/>
  </r>
  <r>
    <x v="1453"/>
    <x v="0"/>
    <n v="52500"/>
  </r>
  <r>
    <x v="1454"/>
    <x v="1"/>
    <n v="52000"/>
  </r>
  <r>
    <x v="1455"/>
    <x v="1"/>
    <n v="40000"/>
  </r>
  <r>
    <x v="1456"/>
    <x v="1"/>
    <n v="39300"/>
  </r>
  <r>
    <x v="1457"/>
    <x v="0"/>
    <n v="37900"/>
  </r>
  <r>
    <x v="1458"/>
    <x v="1"/>
    <n v="35311"/>
  </r>
  <r>
    <x v="1459"/>
    <x v="1"/>
    <n v="349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371D4D-5B34-46EA-A937-979185422CD5}" name="PivotTable34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481" firstHeaderRow="1" firstDataRow="1" firstDataCol="1" rowPageCount="1" colPageCount="1"/>
  <pivotFields count="3">
    <pivotField axis="axisRow" showAll="0">
      <items count="1461">
        <item x="388"/>
        <item x="551"/>
        <item x="324"/>
        <item x="951"/>
        <item x="217"/>
        <item x="921"/>
        <item x="106"/>
        <item x="427"/>
        <item x="1095"/>
        <item x="1220"/>
        <item x="1099"/>
        <item x="57"/>
        <item x="906"/>
        <item x="144"/>
        <item x="779"/>
        <item x="1067"/>
        <item x="854"/>
        <item x="1378"/>
        <item x="763"/>
        <item x="977"/>
        <item x="75"/>
        <item x="975"/>
        <item x="289"/>
        <item x="1096"/>
        <item x="810"/>
        <item x="202"/>
        <item x="1042"/>
        <item x="107"/>
        <item x="390"/>
        <item x="1438"/>
        <item x="1455"/>
        <item x="852"/>
        <item x="574"/>
        <item x="703"/>
        <item x="147"/>
        <item x="105"/>
        <item x="888"/>
        <item x="822"/>
        <item x="1293"/>
        <item x="1414"/>
        <item x="745"/>
        <item x="668"/>
        <item x="907"/>
        <item x="1083"/>
        <item x="942"/>
        <item x="85"/>
        <item x="253"/>
        <item x="225"/>
        <item x="1253"/>
        <item x="1131"/>
        <item x="602"/>
        <item x="1251"/>
        <item x="1272"/>
        <item x="35"/>
        <item x="1084"/>
        <item x="560"/>
        <item x="653"/>
        <item x="448"/>
        <item x="16"/>
        <item x="1159"/>
        <item x="769"/>
        <item x="1336"/>
        <item x="415"/>
        <item x="952"/>
        <item x="340"/>
        <item x="90"/>
        <item x="564"/>
        <item x="310"/>
        <item x="1421"/>
        <item x="313"/>
        <item x="236"/>
        <item x="1100"/>
        <item x="527"/>
        <item x="902"/>
        <item x="1308"/>
        <item x="1374"/>
        <item x="1020"/>
        <item x="1132"/>
        <item x="1010"/>
        <item x="1273"/>
        <item x="466"/>
        <item x="818"/>
        <item x="233"/>
        <item x="1140"/>
        <item x="683"/>
        <item x="191"/>
        <item x="635"/>
        <item x="719"/>
        <item x="1399"/>
        <item x="1171"/>
        <item x="1285"/>
        <item x="1348"/>
        <item x="726"/>
        <item x="1050"/>
        <item x="408"/>
        <item x="528"/>
        <item x="362"/>
        <item x="1361"/>
        <item x="1409"/>
        <item x="1111"/>
        <item x="401"/>
        <item x="592"/>
        <item x="1213"/>
        <item x="437"/>
        <item x="678"/>
        <item x="218"/>
        <item x="1337"/>
        <item x="1238"/>
        <item x="1239"/>
        <item x="483"/>
        <item x="1009"/>
        <item x="565"/>
        <item x="37"/>
        <item x="346"/>
        <item x="197"/>
        <item x="611"/>
        <item x="978"/>
        <item x="793"/>
        <item x="81"/>
        <item x="724"/>
        <item x="566"/>
        <item x="1338"/>
        <item x="1015"/>
        <item x="815"/>
        <item x="553"/>
        <item x="1404"/>
        <item x="1118"/>
        <item x="1390"/>
        <item x="794"/>
        <item x="841"/>
        <item x="311"/>
        <item x="237"/>
        <item x="839"/>
        <item x="335"/>
        <item x="567"/>
        <item x="636"/>
        <item x="922"/>
        <item x="663"/>
        <item x="290"/>
        <item x="286"/>
        <item x="1240"/>
        <item x="192"/>
        <item x="700"/>
        <item x="409"/>
        <item x="1149"/>
        <item x="1085"/>
        <item x="1320"/>
        <item x="327"/>
        <item x="943"/>
        <item x="1241"/>
        <item x="1180"/>
        <item x="46"/>
        <item x="484"/>
        <item x="270"/>
        <item x="1150"/>
        <item x="1428"/>
        <item x="1288"/>
        <item x="171"/>
        <item x="209"/>
        <item x="82"/>
        <item x="734"/>
        <item x="23"/>
        <item x="336"/>
        <item x="1329"/>
        <item x="825"/>
        <item x="1125"/>
        <item x="485"/>
        <item x="74"/>
        <item x="545"/>
        <item x="302"/>
        <item x="1113"/>
        <item x="352"/>
        <item x="255"/>
        <item x="728"/>
        <item x="540"/>
        <item x="239"/>
        <item x="378"/>
        <item x="654"/>
        <item x="8"/>
        <item x="1339"/>
        <item x="603"/>
        <item x="426"/>
        <item x="1191"/>
        <item x="428"/>
        <item x="1133"/>
        <item x="10"/>
        <item x="645"/>
        <item x="1023"/>
        <item x="821"/>
        <item x="130"/>
        <item x="94"/>
        <item x="541"/>
        <item x="474"/>
        <item x="1086"/>
        <item x="1134"/>
        <item x="859"/>
        <item x="101"/>
        <item x="271"/>
        <item x="1327"/>
        <item x="158"/>
        <item x="953"/>
        <item x="662"/>
        <item x="1261"/>
        <item x="855"/>
        <item x="1274"/>
        <item x="561"/>
        <item x="916"/>
        <item x="944"/>
        <item x="148"/>
        <item x="889"/>
        <item x="1350"/>
        <item x="522"/>
        <item x="213"/>
        <item x="787"/>
        <item x="739"/>
        <item x="1045"/>
        <item x="380"/>
        <item x="1309"/>
        <item x="102"/>
        <item x="695"/>
        <item x="407"/>
        <item x="429"/>
        <item x="575"/>
        <item x="1354"/>
        <item x="34"/>
        <item x="1262"/>
        <item x="121"/>
        <item x="1315"/>
        <item x="1151"/>
        <item x="471"/>
        <item x="862"/>
        <item x="25"/>
        <item x="1362"/>
        <item x="1117"/>
        <item x="349"/>
        <item x="1381"/>
        <item x="526"/>
        <item x="458"/>
        <item x="88"/>
        <item x="1254"/>
        <item x="185"/>
        <item x="1270"/>
        <item x="1429"/>
        <item x="1192"/>
        <item x="402"/>
        <item x="242"/>
        <item x="1003"/>
        <item x="954"/>
        <item x="568"/>
        <item x="149"/>
        <item x="1432"/>
        <item x="272"/>
        <item x="646"/>
        <item x="770"/>
        <item x="890"/>
        <item x="291"/>
        <item x="391"/>
        <item x="337"/>
        <item x="287"/>
        <item x="1355"/>
        <item x="612"/>
        <item x="150"/>
        <item x="833"/>
        <item x="1087"/>
        <item x="1436"/>
        <item x="621"/>
        <item x="529"/>
        <item x="582"/>
        <item x="1187"/>
        <item x="863"/>
        <item x="176"/>
        <item x="243"/>
        <item x="122"/>
        <item x="979"/>
        <item x="1161"/>
        <item x="403"/>
        <item x="419"/>
        <item x="945"/>
        <item x="22"/>
        <item x="475"/>
        <item x="300"/>
        <item x="530"/>
        <item x="392"/>
        <item x="234"/>
        <item x="584"/>
        <item x="718"/>
        <item x="764"/>
        <item x="1385"/>
        <item x="1181"/>
        <item x="817"/>
        <item x="279"/>
        <item x="1019"/>
        <item x="1077"/>
        <item x="273"/>
        <item x="696"/>
        <item x="933"/>
        <item x="826"/>
        <item x="256"/>
        <item x="624"/>
        <item x="768"/>
        <item x="780"/>
        <item x="174"/>
        <item x="404"/>
        <item x="845"/>
        <item x="118"/>
        <item x="108"/>
        <item x="314"/>
        <item x="1382"/>
        <item x="1411"/>
        <item x="51"/>
        <item x="702"/>
        <item x="1068"/>
        <item x="1198"/>
        <item x="43"/>
        <item x="593"/>
        <item x="504"/>
        <item x="193"/>
        <item x="167"/>
        <item x="194"/>
        <item x="509"/>
        <item x="59"/>
        <item x="53"/>
        <item x="114"/>
        <item x="1141"/>
        <item x="240"/>
        <item x="1391"/>
        <item x="80"/>
        <item x="887"/>
        <item x="361"/>
        <item x="1431"/>
        <item x="1206"/>
        <item x="980"/>
        <item x="134"/>
        <item x="395"/>
        <item x="476"/>
        <item x="299"/>
        <item x="42"/>
        <item x="363"/>
        <item x="416"/>
        <item x="795"/>
        <item x="413"/>
        <item x="1415"/>
        <item x="1389"/>
        <item x="177"/>
        <item x="1400"/>
        <item x="950"/>
        <item x="831"/>
        <item x="777"/>
        <item x="811"/>
        <item x="17"/>
        <item x="87"/>
        <item x="486"/>
        <item x="1359"/>
        <item x="1318"/>
        <item x="955"/>
        <item x="599"/>
        <item x="647"/>
        <item x="1047"/>
        <item x="1088"/>
        <item x="140"/>
        <item x="788"/>
        <item x="891"/>
        <item x="438"/>
        <item x="1221"/>
        <item x="487"/>
        <item x="871"/>
        <item x="765"/>
        <item x="708"/>
        <item x="1069"/>
        <item x="735"/>
        <item x="658"/>
        <item x="1046"/>
        <item x="1152"/>
        <item x="1173"/>
        <item x="341"/>
        <item x="1445"/>
        <item x="864"/>
        <item x="61"/>
        <item x="31"/>
        <item x="586"/>
        <item x="1135"/>
        <item x="508"/>
        <item x="367"/>
        <item x="1433"/>
        <item x="245"/>
        <item x="477"/>
        <item x="1417"/>
        <item x="1153"/>
        <item x="479"/>
        <item x="19"/>
        <item x="1207"/>
        <item x="353"/>
        <item x="1312"/>
        <item x="1340"/>
        <item x="1294"/>
        <item x="1103"/>
        <item x="1174"/>
        <item x="679"/>
        <item x="1440"/>
        <item x="244"/>
        <item x="231"/>
        <item x="716"/>
        <item x="1298"/>
        <item x="199"/>
        <item x="686"/>
        <item x="842"/>
        <item x="1242"/>
        <item x="604"/>
        <item x="141"/>
        <item x="63"/>
        <item x="1446"/>
        <item x="892"/>
        <item x="329"/>
        <item x="1243"/>
        <item x="303"/>
        <item x="552"/>
        <item x="850"/>
        <item x="257"/>
        <item x="1142"/>
        <item x="937"/>
        <item x="398"/>
        <item x="354"/>
        <item x="1255"/>
        <item x="95"/>
        <item x="981"/>
        <item x="1024"/>
        <item x="152"/>
        <item x="1292"/>
        <item x="453"/>
        <item x="625"/>
        <item x="1398"/>
        <item x="1425"/>
        <item x="1178"/>
        <item x="554"/>
        <item x="1418"/>
        <item x="375"/>
        <item x="1235"/>
        <item x="1208"/>
        <item x="1377"/>
        <item x="1275"/>
        <item x="6"/>
        <item x="1222"/>
        <item x="732"/>
        <item x="655"/>
        <item x="381"/>
        <item x="1126"/>
        <item x="488"/>
        <item x="435"/>
        <item x="1201"/>
        <item x="1193"/>
        <item x="1276"/>
        <item x="142"/>
        <item x="410"/>
        <item x="382"/>
        <item x="505"/>
        <item x="622"/>
        <item x="1351"/>
        <item x="203"/>
        <item x="742"/>
        <item x="1277"/>
        <item x="183"/>
        <item x="796"/>
        <item x="1444"/>
        <item x="503"/>
        <item x="1165"/>
        <item x="590"/>
        <item x="697"/>
        <item x="881"/>
        <item x="219"/>
        <item x="516"/>
        <item x="376"/>
        <item x="489"/>
        <item x="865"/>
        <item x="15"/>
        <item x="215"/>
        <item x="1060"/>
        <item x="386"/>
        <item x="39"/>
        <item x="116"/>
        <item x="1383"/>
        <item x="73"/>
        <item x="44"/>
        <item x="797"/>
        <item x="721"/>
        <item x="1061"/>
        <item x="872"/>
        <item x="789"/>
        <item x="626"/>
        <item x="746"/>
        <item x="1394"/>
        <item x="1244"/>
        <item x="1054"/>
        <item x="652"/>
        <item x="798"/>
        <item x="1373"/>
        <item x="1459"/>
        <item x="18"/>
        <item x="542"/>
        <item x="1089"/>
        <item x="1194"/>
        <item x="1256"/>
        <item x="309"/>
        <item x="956"/>
        <item x="126"/>
        <item x="873"/>
        <item x="1162"/>
        <item x="355"/>
        <item x="389"/>
        <item x="743"/>
        <item x="1163"/>
        <item x="717"/>
        <item x="414"/>
        <item x="1097"/>
        <item x="1048"/>
        <item x="1357"/>
        <item x="26"/>
        <item x="771"/>
        <item x="180"/>
        <item x="379"/>
        <item x="277"/>
        <item x="1314"/>
        <item x="843"/>
        <item x="766"/>
        <item x="538"/>
        <item x="92"/>
        <item x="613"/>
        <item x="1070"/>
        <item x="14"/>
        <item x="1395"/>
        <item x="422"/>
        <item x="627"/>
        <item x="1119"/>
        <item x="1305"/>
        <item x="1456"/>
        <item x="594"/>
        <item x="1306"/>
        <item x="506"/>
        <item x="1268"/>
        <item x="772"/>
        <item x="162"/>
        <item x="96"/>
        <item x="228"/>
        <item x="370"/>
        <item x="1055"/>
        <item x="579"/>
        <item x="298"/>
        <item x="383"/>
        <item x="1101"/>
        <item x="1154"/>
        <item x="184"/>
        <item x="957"/>
        <item x="1259"/>
        <item x="206"/>
        <item x="1299"/>
        <item x="135"/>
        <item x="1257"/>
        <item x="946"/>
        <item x="1300"/>
        <item x="628"/>
        <item x="278"/>
        <item x="1185"/>
        <item x="669"/>
        <item x="1301"/>
        <item x="531"/>
        <item x="172"/>
        <item x="1120"/>
        <item x="76"/>
        <item x="364"/>
        <item x="91"/>
        <item x="1018"/>
        <item x="932"/>
        <item x="1195"/>
        <item x="321"/>
        <item x="670"/>
        <item x="982"/>
        <item x="1215"/>
        <item x="893"/>
        <item x="720"/>
        <item x="882"/>
        <item x="1073"/>
        <item x="550"/>
        <item x="211"/>
        <item x="1216"/>
        <item x="77"/>
        <item x="1056"/>
        <item x="48"/>
        <item x="1090"/>
        <item x="1004"/>
        <item x="923"/>
        <item x="1427"/>
        <item x="523"/>
        <item x="13"/>
        <item x="992"/>
        <item x="958"/>
        <item x="1278"/>
        <item x="86"/>
        <item x="1250"/>
        <item x="461"/>
        <item x="345"/>
        <item x="834"/>
        <item x="153"/>
        <item x="947"/>
        <item x="338"/>
        <item x="835"/>
        <item x="333"/>
        <item x="405"/>
        <item x="827"/>
        <item x="315"/>
        <item x="52"/>
        <item x="1217"/>
        <item x="99"/>
        <item x="866"/>
        <item x="189"/>
        <item x="874"/>
        <item x="1434"/>
        <item x="996"/>
        <item x="546"/>
        <item x="1319"/>
        <item x="98"/>
        <item x="109"/>
        <item x="1441"/>
        <item x="246"/>
        <item x="1025"/>
        <item x="684"/>
        <item x="707"/>
        <item x="747"/>
        <item x="972"/>
        <item x="823"/>
        <item x="1026"/>
        <item x="685"/>
        <item x="1166"/>
        <item x="385"/>
        <item x="1412"/>
        <item x="976"/>
        <item x="908"/>
        <item x="430"/>
        <item x="1447"/>
        <item x="1366"/>
        <item x="1401"/>
        <item x="181"/>
        <item x="161"/>
        <item x="312"/>
        <item x="58"/>
        <item x="828"/>
        <item x="47"/>
        <item x="920"/>
        <item x="1349"/>
        <item x="799"/>
        <item x="800"/>
        <item x="1405"/>
        <item x="400"/>
        <item x="1302"/>
        <item x="480"/>
        <item x="1027"/>
        <item x="54"/>
        <item x="1386"/>
        <item x="886"/>
        <item x="856"/>
        <item x="1353"/>
        <item x="698"/>
        <item x="439"/>
        <item x="27"/>
        <item x="1279"/>
        <item x="997"/>
        <item x="21"/>
        <item x="288"/>
        <item x="1104"/>
        <item x="467"/>
        <item x="687"/>
        <item x="998"/>
        <item x="644"/>
        <item x="1328"/>
        <item x="709"/>
        <item x="200"/>
        <item x="959"/>
        <item x="860"/>
        <item x="1392"/>
        <item x="1289"/>
        <item x="45"/>
        <item x="1114"/>
        <item x="924"/>
        <item x="762"/>
        <item x="648"/>
        <item x="131"/>
        <item x="334"/>
        <item x="393"/>
        <item x="304"/>
        <item x="858"/>
        <item x="33"/>
        <item x="457"/>
        <item x="948"/>
        <item x="0"/>
        <item x="67"/>
        <item x="1297"/>
        <item x="941"/>
        <item x="614"/>
        <item x="1384"/>
        <item x="1172"/>
        <item x="990"/>
        <item x="450"/>
        <item x="100"/>
        <item x="960"/>
        <item x="50"/>
        <item x="961"/>
        <item x="371"/>
        <item x="1451"/>
        <item x="111"/>
        <item x="210"/>
        <item x="581"/>
        <item x="1286"/>
        <item x="1454"/>
        <item x="1331"/>
        <item x="497"/>
        <item x="1105"/>
        <item x="1080"/>
        <item x="710"/>
        <item x="759"/>
        <item x="781"/>
        <item x="60"/>
        <item x="1115"/>
        <item x="154"/>
        <item x="925"/>
        <item x="1164"/>
        <item x="1028"/>
        <item x="83"/>
        <item x="1188"/>
        <item x="330"/>
        <item x="459"/>
        <item x="1280"/>
        <item x="1330"/>
        <item x="265"/>
        <item x="510"/>
        <item x="328"/>
        <item x="1076"/>
        <item x="1303"/>
        <item x="729"/>
        <item x="1364"/>
        <item x="251"/>
        <item x="587"/>
        <item x="490"/>
        <item x="1071"/>
        <item x="938"/>
        <item x="588"/>
        <item x="629"/>
        <item x="569"/>
        <item x="115"/>
        <item x="267"/>
        <item x="178"/>
        <item x="190"/>
        <item x="1352"/>
        <item x="1358"/>
        <item x="736"/>
        <item x="347"/>
        <item x="151"/>
        <item x="790"/>
        <item x="656"/>
        <item x="377"/>
        <item x="767"/>
        <item x="583"/>
        <item x="123"/>
        <item x="1127"/>
        <item x="1341"/>
        <item x="351"/>
        <item x="65"/>
        <item x="168"/>
        <item x="182"/>
        <item x="449"/>
        <item x="748"/>
        <item x="348"/>
        <item x="7"/>
        <item x="1040"/>
        <item x="1332"/>
        <item x="1310"/>
        <item x="1252"/>
        <item x="29"/>
        <item x="737"/>
        <item x="332"/>
        <item x="934"/>
        <item x="909"/>
        <item x="1029"/>
        <item x="615"/>
        <item x="619"/>
        <item x="515"/>
        <item x="704"/>
        <item x="1121"/>
        <item x="740"/>
        <item x="983"/>
        <item x="281"/>
        <item x="1304"/>
        <item x="511"/>
        <item x="744"/>
        <item x="880"/>
        <item x="170"/>
        <item x="316"/>
        <item x="460"/>
        <item x="664"/>
        <item x="918"/>
        <item x="1281"/>
        <item x="9"/>
        <item x="630"/>
        <item x="431"/>
        <item x="1287"/>
        <item x="498"/>
        <item x="4"/>
        <item x="1223"/>
        <item x="305"/>
        <item x="1021"/>
        <item x="325"/>
        <item x="757"/>
        <item x="1316"/>
        <item x="555"/>
        <item x="903"/>
        <item x="1450"/>
        <item x="775"/>
        <item x="1236"/>
        <item x="319"/>
        <item x="1005"/>
        <item x="165"/>
        <item x="801"/>
        <item x="322"/>
        <item x="547"/>
        <item x="1367"/>
        <item x="317"/>
        <item x="974"/>
        <item x="282"/>
        <item x="36"/>
        <item x="1290"/>
        <item x="499"/>
        <item x="532"/>
        <item x="870"/>
        <item x="701"/>
        <item x="836"/>
        <item x="263"/>
        <item x="699"/>
        <item x="971"/>
        <item x="1122"/>
        <item x="819"/>
        <item x="1342"/>
        <item x="910"/>
        <item x="1081"/>
        <item x="962"/>
        <item x="778"/>
        <item x="633"/>
        <item x="949"/>
        <item x="816"/>
        <item x="665"/>
        <item x="372"/>
        <item x="1053"/>
        <item x="247"/>
        <item x="517"/>
        <item x="1074"/>
        <item x="356"/>
        <item x="722"/>
        <item x="773"/>
        <item x="671"/>
        <item x="1136"/>
        <item x="875"/>
        <item x="637"/>
        <item x="829"/>
        <item x="220"/>
        <item x="496"/>
        <item x="1075"/>
        <item x="830"/>
        <item x="1062"/>
        <item x="216"/>
        <item x="861"/>
        <item x="226"/>
        <item x="1106"/>
        <item x="680"/>
        <item x="268"/>
        <item x="1291"/>
        <item x="423"/>
        <item x="1237"/>
        <item x="1057"/>
        <item x="1442"/>
        <item x="110"/>
        <item x="1066"/>
        <item x="55"/>
        <item x="867"/>
        <item x="1011"/>
        <item x="782"/>
        <item x="512"/>
        <item x="595"/>
        <item x="1218"/>
        <item x="1343"/>
        <item x="71"/>
        <item x="894"/>
        <item x="1022"/>
        <item x="173"/>
        <item x="851"/>
        <item x="1177"/>
        <item x="657"/>
        <item x="808"/>
        <item x="711"/>
        <item x="1214"/>
        <item x="963"/>
        <item x="1313"/>
        <item x="931"/>
        <item x="3"/>
        <item x="1030"/>
        <item x="1282"/>
        <item x="824"/>
        <item x="570"/>
        <item x="248"/>
        <item x="1145"/>
        <item x="1123"/>
        <item x="207"/>
        <item x="221"/>
        <item x="1078"/>
        <item x="638"/>
        <item x="809"/>
        <item x="919"/>
        <item x="1387"/>
        <item x="895"/>
        <item x="643"/>
        <item x="1435"/>
        <item x="1458"/>
        <item x="1031"/>
        <item x="261"/>
        <item x="607"/>
        <item x="420"/>
        <item x="885"/>
        <item x="676"/>
        <item x="468"/>
        <item x="394"/>
        <item x="631"/>
        <item x="132"/>
        <item x="616"/>
        <item x="266"/>
        <item x="331"/>
        <item x="421"/>
        <item x="1226"/>
        <item x="84"/>
        <item x="491"/>
        <item x="241"/>
        <item x="1426"/>
        <item x="537"/>
        <item x="212"/>
        <item x="252"/>
        <item x="235"/>
        <item x="838"/>
        <item x="365"/>
        <item x="844"/>
        <item x="926"/>
        <item x="999"/>
        <item x="1160"/>
        <item x="927"/>
        <item x="169"/>
        <item x="472"/>
        <item x="442"/>
        <item x="1107"/>
        <item x="1199"/>
        <item x="1051"/>
        <item x="659"/>
        <item x="1128"/>
        <item x="896"/>
        <item x="1167"/>
        <item x="1072"/>
        <item x="533"/>
        <item x="802"/>
        <item x="1233"/>
        <item x="163"/>
        <item x="803"/>
        <item x="258"/>
        <item x="360"/>
        <item x="589"/>
        <item x="749"/>
        <item x="1032"/>
        <item x="1457"/>
        <item x="964"/>
        <item x="1033"/>
        <item x="649"/>
        <item x="1347"/>
        <item x="549"/>
        <item x="692"/>
        <item x="712"/>
        <item x="1397"/>
        <item x="436"/>
        <item x="1283"/>
        <item x="984"/>
        <item x="591"/>
        <item x="66"/>
        <item x="758"/>
        <item x="205"/>
        <item x="1143"/>
        <item x="1155"/>
        <item x="1228"/>
        <item x="28"/>
        <item x="454"/>
        <item x="444"/>
        <item x="56"/>
        <item x="688"/>
        <item x="518"/>
        <item x="642"/>
        <item x="64"/>
        <item x="1184"/>
        <item x="1012"/>
        <item x="534"/>
        <item x="1375"/>
        <item x="399"/>
        <item x="1416"/>
        <item x="1396"/>
        <item x="283"/>
        <item x="1008"/>
        <item x="556"/>
        <item x="846"/>
        <item x="727"/>
        <item x="1388"/>
        <item x="249"/>
        <item x="1333"/>
        <item x="1034"/>
        <item x="1344"/>
        <item x="713"/>
        <item x="1402"/>
        <item x="1205"/>
        <item x="306"/>
        <item x="411"/>
        <item x="513"/>
        <item x="750"/>
        <item x="369"/>
        <item x="617"/>
        <item x="462"/>
        <item x="1393"/>
        <item x="481"/>
        <item x="128"/>
        <item x="1260"/>
        <item x="693"/>
        <item x="120"/>
        <item x="1321"/>
        <item x="1224"/>
        <item x="751"/>
        <item x="445"/>
        <item x="103"/>
        <item x="292"/>
        <item x="1200"/>
        <item x="1407"/>
        <item x="93"/>
        <item x="129"/>
        <item x="1356"/>
        <item x="1422"/>
        <item x="804"/>
        <item x="650"/>
        <item x="451"/>
        <item x="187"/>
        <item x="145"/>
        <item x="973"/>
        <item x="5"/>
        <item x="897"/>
        <item x="1245"/>
        <item x="1403"/>
        <item x="609"/>
        <item x="425"/>
        <item x="714"/>
        <item x="904"/>
        <item x="208"/>
        <item x="571"/>
        <item x="524"/>
        <item x="229"/>
        <item x="68"/>
        <item x="339"/>
        <item x="368"/>
        <item x="1419"/>
        <item x="1379"/>
        <item x="1271"/>
        <item x="812"/>
        <item x="72"/>
        <item x="596"/>
        <item x="690"/>
        <item x="832"/>
        <item x="1035"/>
        <item x="1036"/>
        <item x="813"/>
        <item x="1371"/>
        <item x="760"/>
        <item x="463"/>
        <item x="342"/>
        <item x="672"/>
        <item x="989"/>
        <item x="791"/>
        <item x="1144"/>
        <item x="898"/>
        <item x="1058"/>
        <item x="478"/>
        <item x="752"/>
        <item x="514"/>
        <item x="876"/>
        <item x="1408"/>
        <item x="214"/>
        <item x="1000"/>
        <item x="446"/>
        <item x="1369"/>
        <item x="753"/>
        <item x="1013"/>
        <item x="883"/>
        <item x="1108"/>
        <item x="610"/>
        <item x="1137"/>
        <item x="673"/>
        <item x="1124"/>
        <item x="783"/>
        <item x="1448"/>
        <item x="1202"/>
        <item x="1037"/>
        <item x="761"/>
        <item x="1317"/>
        <item x="78"/>
        <item x="576"/>
        <item x="159"/>
        <item x="557"/>
        <item x="143"/>
        <item x="507"/>
        <item x="406"/>
        <item x="1098"/>
        <item x="1043"/>
        <item x="1229"/>
        <item x="89"/>
        <item x="539"/>
        <item x="1091"/>
        <item x="965"/>
        <item x="1052"/>
        <item x="1219"/>
        <item x="374"/>
        <item x="1263"/>
        <item x="1225"/>
        <item x="725"/>
        <item x="1246"/>
        <item x="639"/>
        <item x="198"/>
        <item x="357"/>
        <item x="966"/>
        <item x="1038"/>
        <item x="1365"/>
        <item x="1227"/>
        <item x="254"/>
        <item x="681"/>
        <item x="1334"/>
        <item x="1209"/>
        <item x="1363"/>
        <item x="452"/>
        <item x="911"/>
        <item x="985"/>
        <item x="443"/>
        <item x="20"/>
        <item x="1423"/>
        <item x="1424"/>
        <item x="857"/>
        <item x="572"/>
        <item x="634"/>
        <item x="1232"/>
        <item x="928"/>
        <item x="1168"/>
        <item x="847"/>
        <item x="293"/>
        <item x="1189"/>
        <item x="418"/>
        <item x="344"/>
        <item x="577"/>
        <item x="294"/>
        <item x="269"/>
        <item x="535"/>
        <item x="884"/>
        <item x="323"/>
        <item x="1109"/>
        <item x="1295"/>
        <item x="464"/>
        <item x="280"/>
        <item x="232"/>
        <item x="651"/>
        <item x="274"/>
        <item x="2"/>
        <item x="666"/>
        <item x="730"/>
        <item x="660"/>
        <item x="424"/>
        <item x="259"/>
        <item x="133"/>
        <item x="1203"/>
        <item x="1247"/>
        <item x="807"/>
        <item x="1368"/>
        <item x="222"/>
        <item x="32"/>
        <item x="1"/>
        <item x="1196"/>
        <item x="519"/>
        <item x="1325"/>
        <item x="1360"/>
        <item x="188"/>
        <item x="455"/>
        <item x="500"/>
        <item x="689"/>
        <item x="640"/>
        <item x="1156"/>
        <item x="715"/>
        <item x="774"/>
        <item x="618"/>
        <item x="343"/>
        <item x="912"/>
        <item x="597"/>
        <item x="868"/>
        <item x="1234"/>
        <item x="440"/>
        <item x="1230"/>
        <item x="373"/>
        <item x="820"/>
        <item x="164"/>
        <item x="1311"/>
        <item x="432"/>
        <item x="967"/>
        <item x="124"/>
        <item x="501"/>
        <item x="723"/>
        <item x="1258"/>
        <item x="899"/>
        <item x="1044"/>
        <item x="1157"/>
        <item x="1264"/>
        <item x="297"/>
        <item x="1420"/>
        <item x="1372"/>
        <item x="1248"/>
        <item x="1049"/>
        <item x="929"/>
        <item x="995"/>
        <item x="543"/>
        <item x="900"/>
        <item x="366"/>
        <item x="877"/>
        <item x="49"/>
        <item x="1138"/>
        <item x="492"/>
        <item x="1063"/>
        <item x="1335"/>
        <item x="939"/>
        <item x="1092"/>
        <item x="988"/>
        <item x="623"/>
        <item x="456"/>
        <item x="935"/>
        <item x="179"/>
        <item x="320"/>
        <item x="227"/>
        <item x="674"/>
        <item x="12"/>
        <item x="295"/>
        <item x="598"/>
        <item x="520"/>
        <item x="677"/>
        <item x="1102"/>
        <item x="1210"/>
        <item x="238"/>
        <item x="661"/>
        <item x="1093"/>
        <item x="119"/>
        <item x="706"/>
        <item x="1129"/>
        <item x="113"/>
        <item x="1346"/>
        <item x="493"/>
        <item x="837"/>
        <item x="558"/>
        <item x="1112"/>
        <item x="741"/>
        <item x="562"/>
        <item x="559"/>
        <item x="544"/>
        <item x="1182"/>
        <item x="40"/>
        <item x="38"/>
        <item x="913"/>
        <item x="195"/>
        <item x="525"/>
        <item x="1006"/>
        <item x="605"/>
        <item x="986"/>
        <item x="1007"/>
        <item x="738"/>
        <item x="441"/>
        <item x="264"/>
        <item x="1439"/>
        <item x="307"/>
        <item x="573"/>
        <item x="840"/>
        <item x="987"/>
        <item x="682"/>
        <item x="1064"/>
        <item x="930"/>
        <item x="494"/>
        <item x="146"/>
        <item x="139"/>
        <item x="563"/>
        <item x="1204"/>
        <item x="1307"/>
        <item x="733"/>
        <item x="1249"/>
        <item x="991"/>
        <item x="805"/>
        <item x="968"/>
        <item x="754"/>
        <item x="814"/>
        <item x="318"/>
        <item x="600"/>
        <item x="125"/>
        <item x="284"/>
        <item x="1094"/>
        <item x="79"/>
        <item x="417"/>
        <item x="993"/>
        <item x="878"/>
        <item x="585"/>
        <item x="69"/>
        <item x="412"/>
        <item x="112"/>
        <item x="70"/>
        <item x="1211"/>
        <item x="397"/>
        <item x="117"/>
        <item x="387"/>
        <item x="155"/>
        <item x="1269"/>
        <item x="786"/>
        <item x="1437"/>
        <item x="495"/>
        <item x="1413"/>
        <item x="879"/>
        <item x="1452"/>
        <item x="1430"/>
        <item x="1082"/>
        <item x="204"/>
        <item x="608"/>
        <item x="308"/>
        <item x="1065"/>
        <item x="1345"/>
        <item x="1146"/>
        <item x="1158"/>
        <item x="691"/>
        <item x="1039"/>
        <item x="1453"/>
        <item x="433"/>
        <item x="1116"/>
        <item x="1175"/>
        <item x="806"/>
        <item x="301"/>
        <item x="606"/>
        <item x="792"/>
        <item x="1296"/>
        <item x="186"/>
        <item x="136"/>
        <item x="358"/>
        <item x="1183"/>
        <item x="434"/>
        <item x="667"/>
        <item x="1041"/>
        <item x="24"/>
        <item x="275"/>
        <item x="675"/>
        <item x="1284"/>
        <item x="848"/>
        <item x="601"/>
        <item x="97"/>
        <item x="502"/>
        <item x="196"/>
        <item x="1326"/>
        <item x="785"/>
        <item x="905"/>
        <item x="350"/>
        <item x="469"/>
        <item x="1139"/>
        <item x="914"/>
        <item x="285"/>
        <item x="1322"/>
        <item x="705"/>
        <item x="160"/>
        <item x="11"/>
        <item x="223"/>
        <item x="260"/>
        <item x="1376"/>
        <item x="1231"/>
        <item x="1410"/>
        <item x="694"/>
        <item x="1449"/>
        <item x="262"/>
        <item x="784"/>
        <item x="1265"/>
        <item x="1323"/>
        <item x="1147"/>
        <item x="224"/>
        <item x="1016"/>
        <item x="41"/>
        <item x="1079"/>
        <item x="276"/>
        <item x="1169"/>
        <item x="1176"/>
        <item x="731"/>
        <item x="230"/>
        <item x="138"/>
        <item x="755"/>
        <item x="1001"/>
        <item x="994"/>
        <item x="1002"/>
        <item x="1197"/>
        <item x="470"/>
        <item x="465"/>
        <item x="137"/>
        <item x="1324"/>
        <item x="156"/>
        <item x="1059"/>
        <item x="1266"/>
        <item x="1148"/>
        <item x="359"/>
        <item x="296"/>
        <item x="969"/>
        <item x="1380"/>
        <item x="201"/>
        <item x="396"/>
        <item x="620"/>
        <item x="1179"/>
        <item x="62"/>
        <item x="1170"/>
        <item x="326"/>
        <item x="578"/>
        <item x="1130"/>
        <item x="1014"/>
        <item x="157"/>
        <item x="915"/>
        <item x="940"/>
        <item x="166"/>
        <item x="970"/>
        <item x="1212"/>
        <item x="548"/>
        <item x="473"/>
        <item x="917"/>
        <item x="1443"/>
        <item x="521"/>
        <item x="756"/>
        <item x="641"/>
        <item x="1190"/>
        <item x="30"/>
        <item x="849"/>
        <item x="447"/>
        <item x="482"/>
        <item x="853"/>
        <item x="104"/>
        <item x="1186"/>
        <item x="580"/>
        <item x="1110"/>
        <item x="776"/>
        <item x="250"/>
        <item x="1267"/>
        <item x="1370"/>
        <item x="1017"/>
        <item x="127"/>
        <item x="901"/>
        <item x="1406"/>
        <item x="536"/>
        <item x="632"/>
        <item x="384"/>
        <item x="175"/>
        <item x="936"/>
        <item x="869"/>
        <item t="default"/>
      </items>
    </pivotField>
    <pivotField axis="axisPage" showAll="0">
      <items count="3">
        <item x="0"/>
        <item x="1"/>
        <item t="default"/>
      </items>
    </pivotField>
    <pivotField dataField="1" showAll="0"/>
  </pivotFields>
  <rowFields count="1">
    <field x="0"/>
  </rowFields>
  <rowItems count="478">
    <i>
      <x v="5"/>
    </i>
    <i>
      <x v="7"/>
    </i>
    <i>
      <x v="9"/>
    </i>
    <i>
      <x v="10"/>
    </i>
    <i>
      <x v="12"/>
    </i>
    <i>
      <x v="15"/>
    </i>
    <i>
      <x v="17"/>
    </i>
    <i>
      <x v="21"/>
    </i>
    <i>
      <x v="23"/>
    </i>
    <i>
      <x v="24"/>
    </i>
    <i>
      <x v="29"/>
    </i>
    <i>
      <x v="30"/>
    </i>
    <i>
      <x v="31"/>
    </i>
    <i>
      <x v="39"/>
    </i>
    <i>
      <x v="46"/>
    </i>
    <i>
      <x v="49"/>
    </i>
    <i>
      <x v="51"/>
    </i>
    <i>
      <x v="52"/>
    </i>
    <i>
      <x v="61"/>
    </i>
    <i>
      <x v="71"/>
    </i>
    <i>
      <x v="75"/>
    </i>
    <i>
      <x v="77"/>
    </i>
    <i>
      <x v="78"/>
    </i>
    <i>
      <x v="81"/>
    </i>
    <i>
      <x v="88"/>
    </i>
    <i>
      <x v="97"/>
    </i>
    <i>
      <x v="98"/>
    </i>
    <i>
      <x v="100"/>
    </i>
    <i>
      <x v="104"/>
    </i>
    <i>
      <x v="108"/>
    </i>
    <i>
      <x v="109"/>
    </i>
    <i>
      <x v="110"/>
    </i>
    <i>
      <x v="116"/>
    </i>
    <i>
      <x v="117"/>
    </i>
    <i>
      <x v="121"/>
    </i>
    <i>
      <x v="124"/>
    </i>
    <i>
      <x v="125"/>
    </i>
    <i>
      <x v="126"/>
    </i>
    <i>
      <x v="134"/>
    </i>
    <i>
      <x v="135"/>
    </i>
    <i>
      <x v="137"/>
    </i>
    <i>
      <x v="144"/>
    </i>
    <i>
      <x v="145"/>
    </i>
    <i>
      <x v="146"/>
    </i>
    <i>
      <x v="149"/>
    </i>
    <i>
      <x v="152"/>
    </i>
    <i>
      <x v="155"/>
    </i>
    <i>
      <x v="165"/>
    </i>
    <i>
      <x v="175"/>
    </i>
    <i>
      <x v="177"/>
    </i>
    <i>
      <x v="182"/>
    </i>
    <i>
      <x v="184"/>
    </i>
    <i>
      <x v="186"/>
    </i>
    <i>
      <x v="193"/>
    </i>
    <i>
      <x v="195"/>
    </i>
    <i>
      <x v="200"/>
    </i>
    <i>
      <x v="201"/>
    </i>
    <i>
      <x v="206"/>
    </i>
    <i>
      <x v="210"/>
    </i>
    <i>
      <x v="211"/>
    </i>
    <i>
      <x v="219"/>
    </i>
    <i>
      <x v="222"/>
    </i>
    <i>
      <x v="225"/>
    </i>
    <i>
      <x v="227"/>
    </i>
    <i>
      <x v="228"/>
    </i>
    <i>
      <x v="229"/>
    </i>
    <i>
      <x v="232"/>
    </i>
    <i>
      <x v="235"/>
    </i>
    <i>
      <x v="239"/>
    </i>
    <i>
      <x v="245"/>
    </i>
    <i>
      <x v="250"/>
    </i>
    <i>
      <x v="262"/>
    </i>
    <i>
      <x v="265"/>
    </i>
    <i>
      <x v="267"/>
    </i>
    <i>
      <x v="268"/>
    </i>
    <i>
      <x v="269"/>
    </i>
    <i>
      <x v="274"/>
    </i>
    <i>
      <x v="275"/>
    </i>
    <i>
      <x v="276"/>
    </i>
    <i>
      <x v="288"/>
    </i>
    <i>
      <x v="289"/>
    </i>
    <i>
      <x v="291"/>
    </i>
    <i>
      <x v="292"/>
    </i>
    <i>
      <x v="293"/>
    </i>
    <i>
      <x v="295"/>
    </i>
    <i>
      <x v="296"/>
    </i>
    <i>
      <x v="298"/>
    </i>
    <i>
      <x v="307"/>
    </i>
    <i>
      <x v="308"/>
    </i>
    <i>
      <x v="316"/>
    </i>
    <i>
      <x v="319"/>
    </i>
    <i>
      <x v="325"/>
    </i>
    <i>
      <x v="328"/>
    </i>
    <i>
      <x v="329"/>
    </i>
    <i>
      <x v="338"/>
    </i>
    <i>
      <x v="344"/>
    </i>
    <i>
      <x v="345"/>
    </i>
    <i>
      <x v="352"/>
    </i>
    <i>
      <x v="354"/>
    </i>
    <i>
      <x v="357"/>
    </i>
    <i>
      <x v="360"/>
    </i>
    <i>
      <x v="361"/>
    </i>
    <i>
      <x v="362"/>
    </i>
    <i>
      <x v="363"/>
    </i>
    <i>
      <x v="364"/>
    </i>
    <i>
      <x v="365"/>
    </i>
    <i>
      <x v="375"/>
    </i>
    <i>
      <x v="380"/>
    </i>
    <i>
      <x v="385"/>
    </i>
    <i>
      <x v="386"/>
    </i>
    <i>
      <x v="387"/>
    </i>
    <i>
      <x v="390"/>
    </i>
    <i>
      <x v="391"/>
    </i>
    <i>
      <x v="393"/>
    </i>
    <i>
      <x v="395"/>
    </i>
    <i>
      <x v="398"/>
    </i>
    <i>
      <x v="402"/>
    </i>
    <i>
      <x v="405"/>
    </i>
    <i>
      <x v="406"/>
    </i>
    <i>
      <x v="410"/>
    </i>
    <i>
      <x v="416"/>
    </i>
    <i>
      <x v="418"/>
    </i>
    <i>
      <x v="420"/>
    </i>
    <i>
      <x v="421"/>
    </i>
    <i>
      <x v="422"/>
    </i>
    <i>
      <x v="430"/>
    </i>
    <i>
      <x v="432"/>
    </i>
    <i>
      <x v="434"/>
    </i>
    <i>
      <x v="437"/>
    </i>
    <i>
      <x v="439"/>
    </i>
    <i>
      <x v="441"/>
    </i>
    <i>
      <x v="442"/>
    </i>
    <i>
      <x v="443"/>
    </i>
    <i>
      <x v="445"/>
    </i>
    <i>
      <x v="448"/>
    </i>
    <i>
      <x v="454"/>
    </i>
    <i>
      <x v="455"/>
    </i>
    <i>
      <x v="459"/>
    </i>
    <i>
      <x v="461"/>
    </i>
    <i>
      <x v="462"/>
    </i>
    <i>
      <x v="465"/>
    </i>
    <i>
      <x v="471"/>
    </i>
    <i>
      <x v="472"/>
    </i>
    <i>
      <x v="475"/>
    </i>
    <i>
      <x v="483"/>
    </i>
    <i>
      <x v="484"/>
    </i>
    <i>
      <x v="487"/>
    </i>
    <i>
      <x v="489"/>
    </i>
    <i>
      <x v="490"/>
    </i>
    <i>
      <x v="495"/>
    </i>
    <i>
      <x v="497"/>
    </i>
    <i>
      <x v="498"/>
    </i>
    <i>
      <x v="500"/>
    </i>
    <i>
      <x v="502"/>
    </i>
    <i>
      <x v="504"/>
    </i>
    <i>
      <x v="513"/>
    </i>
    <i>
      <x v="516"/>
    </i>
    <i>
      <x v="522"/>
    </i>
    <i>
      <x v="523"/>
    </i>
    <i>
      <x v="528"/>
    </i>
    <i>
      <x v="531"/>
    </i>
    <i>
      <x v="533"/>
    </i>
    <i>
      <x v="535"/>
    </i>
    <i>
      <x v="538"/>
    </i>
    <i>
      <x v="542"/>
    </i>
    <i>
      <x v="545"/>
    </i>
    <i>
      <x v="546"/>
    </i>
    <i>
      <x v="547"/>
    </i>
    <i>
      <x v="550"/>
    </i>
    <i>
      <x v="553"/>
    </i>
    <i>
      <x v="555"/>
    </i>
    <i>
      <x v="557"/>
    </i>
    <i>
      <x v="559"/>
    </i>
    <i>
      <x v="560"/>
    </i>
    <i>
      <x v="561"/>
    </i>
    <i>
      <x v="562"/>
    </i>
    <i>
      <x v="563"/>
    </i>
    <i>
      <x v="565"/>
    </i>
    <i>
      <x v="576"/>
    </i>
    <i>
      <x v="577"/>
    </i>
    <i>
      <x v="582"/>
    </i>
    <i>
      <x v="584"/>
    </i>
    <i>
      <x v="586"/>
    </i>
    <i>
      <x v="587"/>
    </i>
    <i>
      <x v="589"/>
    </i>
    <i>
      <x v="592"/>
    </i>
    <i>
      <x v="597"/>
    </i>
    <i>
      <x v="599"/>
    </i>
    <i>
      <x v="601"/>
    </i>
    <i>
      <x v="607"/>
    </i>
    <i>
      <x v="609"/>
    </i>
    <i>
      <x v="611"/>
    </i>
    <i>
      <x v="613"/>
    </i>
    <i>
      <x v="614"/>
    </i>
    <i>
      <x v="620"/>
    </i>
    <i>
      <x v="621"/>
    </i>
    <i>
      <x v="622"/>
    </i>
    <i>
      <x v="624"/>
    </i>
    <i>
      <x v="632"/>
    </i>
    <i>
      <x v="635"/>
    </i>
    <i>
      <x v="636"/>
    </i>
    <i>
      <x v="638"/>
    </i>
    <i>
      <x v="639"/>
    </i>
    <i>
      <x v="643"/>
    </i>
    <i>
      <x v="647"/>
    </i>
    <i>
      <x v="649"/>
    </i>
    <i>
      <x v="651"/>
    </i>
    <i>
      <x v="653"/>
    </i>
    <i>
      <x v="655"/>
    </i>
    <i>
      <x v="659"/>
    </i>
    <i>
      <x v="660"/>
    </i>
    <i>
      <x v="663"/>
    </i>
    <i>
      <x v="668"/>
    </i>
    <i>
      <x v="671"/>
    </i>
    <i>
      <x v="675"/>
    </i>
    <i>
      <x v="679"/>
    </i>
    <i>
      <x v="681"/>
    </i>
    <i>
      <x v="694"/>
    </i>
    <i>
      <x v="696"/>
    </i>
    <i>
      <x v="697"/>
    </i>
    <i>
      <x v="698"/>
    </i>
    <i>
      <x v="701"/>
    </i>
    <i>
      <x v="705"/>
    </i>
    <i>
      <x v="709"/>
    </i>
    <i>
      <x v="710"/>
    </i>
    <i>
      <x v="711"/>
    </i>
    <i>
      <x v="713"/>
    </i>
    <i>
      <x v="714"/>
    </i>
    <i>
      <x v="715"/>
    </i>
    <i>
      <x v="717"/>
    </i>
    <i>
      <x v="723"/>
    </i>
    <i>
      <x v="724"/>
    </i>
    <i>
      <x v="729"/>
    </i>
    <i>
      <x v="733"/>
    </i>
    <i>
      <x v="734"/>
    </i>
    <i>
      <x v="738"/>
    </i>
    <i>
      <x v="741"/>
    </i>
    <i>
      <x v="743"/>
    </i>
    <i>
      <x v="745"/>
    </i>
    <i>
      <x v="749"/>
    </i>
    <i>
      <x v="757"/>
    </i>
    <i>
      <x v="761"/>
    </i>
    <i>
      <x v="766"/>
    </i>
    <i>
      <x v="767"/>
    </i>
    <i>
      <x v="770"/>
    </i>
    <i>
      <x v="771"/>
    </i>
    <i>
      <x v="772"/>
    </i>
    <i>
      <x v="775"/>
    </i>
    <i>
      <x v="777"/>
    </i>
    <i>
      <x v="779"/>
    </i>
    <i>
      <x v="783"/>
    </i>
    <i>
      <x v="785"/>
    </i>
    <i>
      <x v="790"/>
    </i>
    <i>
      <x v="791"/>
    </i>
    <i>
      <x v="796"/>
    </i>
    <i>
      <x v="799"/>
    </i>
    <i>
      <x v="801"/>
    </i>
    <i>
      <x v="807"/>
    </i>
    <i>
      <x v="810"/>
    </i>
    <i>
      <x v="812"/>
    </i>
    <i>
      <x v="814"/>
    </i>
    <i>
      <x v="817"/>
    </i>
    <i>
      <x v="823"/>
    </i>
    <i>
      <x v="826"/>
    </i>
    <i>
      <x v="835"/>
    </i>
    <i>
      <x v="837"/>
    </i>
    <i>
      <x v="839"/>
    </i>
    <i>
      <x v="840"/>
    </i>
    <i>
      <x v="845"/>
    </i>
    <i>
      <x v="851"/>
    </i>
    <i>
      <x v="854"/>
    </i>
    <i>
      <x v="855"/>
    </i>
    <i>
      <x v="858"/>
    </i>
    <i>
      <x v="859"/>
    </i>
    <i>
      <x v="861"/>
    </i>
    <i>
      <x v="867"/>
    </i>
    <i>
      <x v="876"/>
    </i>
    <i>
      <x v="878"/>
    </i>
    <i>
      <x v="880"/>
    </i>
    <i>
      <x v="883"/>
    </i>
    <i>
      <x v="887"/>
    </i>
    <i>
      <x v="891"/>
    </i>
    <i>
      <x v="892"/>
    </i>
    <i>
      <x v="893"/>
    </i>
    <i>
      <x v="896"/>
    </i>
    <i>
      <x v="899"/>
    </i>
    <i>
      <x v="904"/>
    </i>
    <i>
      <x v="908"/>
    </i>
    <i>
      <x v="912"/>
    </i>
    <i>
      <x v="915"/>
    </i>
    <i>
      <x v="916"/>
    </i>
    <i>
      <x v="917"/>
    </i>
    <i>
      <x v="921"/>
    </i>
    <i>
      <x v="924"/>
    </i>
    <i>
      <x v="925"/>
    </i>
    <i>
      <x v="927"/>
    </i>
    <i>
      <x v="935"/>
    </i>
    <i>
      <x v="940"/>
    </i>
    <i>
      <x v="942"/>
    </i>
    <i>
      <x v="943"/>
    </i>
    <i>
      <x v="949"/>
    </i>
    <i>
      <x v="953"/>
    </i>
    <i>
      <x v="954"/>
    </i>
    <i>
      <x v="956"/>
    </i>
    <i>
      <x v="957"/>
    </i>
    <i>
      <x v="960"/>
    </i>
    <i>
      <x v="961"/>
    </i>
    <i>
      <x v="962"/>
    </i>
    <i>
      <x v="974"/>
    </i>
    <i>
      <x v="976"/>
    </i>
    <i>
      <x v="978"/>
    </i>
    <i>
      <x v="979"/>
    </i>
    <i>
      <x v="982"/>
    </i>
    <i>
      <x v="984"/>
    </i>
    <i>
      <x v="985"/>
    </i>
    <i>
      <x v="988"/>
    </i>
    <i>
      <x v="995"/>
    </i>
    <i>
      <x v="997"/>
    </i>
    <i>
      <x v="998"/>
    </i>
    <i>
      <x v="1000"/>
    </i>
    <i>
      <x v="1003"/>
    </i>
    <i>
      <x v="1004"/>
    </i>
    <i>
      <x v="1007"/>
    </i>
    <i>
      <x v="1008"/>
    </i>
    <i>
      <x v="1009"/>
    </i>
    <i>
      <x v="1010"/>
    </i>
    <i>
      <x v="1011"/>
    </i>
    <i>
      <x v="1015"/>
    </i>
    <i>
      <x v="1019"/>
    </i>
    <i>
      <x v="1020"/>
    </i>
    <i>
      <x v="1023"/>
    </i>
    <i>
      <x v="1029"/>
    </i>
    <i>
      <x v="1030"/>
    </i>
    <i>
      <x v="1031"/>
    </i>
    <i>
      <x v="1035"/>
    </i>
    <i>
      <x v="1038"/>
    </i>
    <i>
      <x v="1039"/>
    </i>
    <i>
      <x v="1040"/>
    </i>
    <i>
      <x v="1041"/>
    </i>
    <i>
      <x v="1044"/>
    </i>
    <i>
      <x v="1045"/>
    </i>
    <i>
      <x v="1048"/>
    </i>
    <i>
      <x v="1049"/>
    </i>
    <i>
      <x v="1053"/>
    </i>
    <i>
      <x v="1055"/>
    </i>
    <i>
      <x v="1061"/>
    </i>
    <i>
      <x v="1068"/>
    </i>
    <i>
      <x v="1071"/>
    </i>
    <i>
      <x v="1072"/>
    </i>
    <i>
      <x v="1073"/>
    </i>
    <i>
      <x v="1080"/>
    </i>
    <i>
      <x v="1081"/>
    </i>
    <i>
      <x v="1086"/>
    </i>
    <i>
      <x v="1088"/>
    </i>
    <i>
      <x v="1092"/>
    </i>
    <i>
      <x v="1096"/>
    </i>
    <i>
      <x v="1098"/>
    </i>
    <i>
      <x v="1099"/>
    </i>
    <i>
      <x v="1100"/>
    </i>
    <i>
      <x v="1104"/>
    </i>
    <i>
      <x v="1111"/>
    </i>
    <i>
      <x v="1117"/>
    </i>
    <i>
      <x v="1118"/>
    </i>
    <i>
      <x v="1120"/>
    </i>
    <i>
      <x v="1122"/>
    </i>
    <i>
      <x v="1123"/>
    </i>
    <i>
      <x v="1126"/>
    </i>
    <i>
      <x v="1130"/>
    </i>
    <i>
      <x v="1131"/>
    </i>
    <i>
      <x v="1135"/>
    </i>
    <i>
      <x v="1137"/>
    </i>
    <i>
      <x v="1138"/>
    </i>
    <i>
      <x v="1139"/>
    </i>
    <i>
      <x v="1141"/>
    </i>
    <i>
      <x v="1143"/>
    </i>
    <i>
      <x v="1144"/>
    </i>
    <i>
      <x v="1145"/>
    </i>
    <i>
      <x v="1151"/>
    </i>
    <i>
      <x v="1153"/>
    </i>
    <i>
      <x v="1159"/>
    </i>
    <i>
      <x v="1160"/>
    </i>
    <i>
      <x v="1162"/>
    </i>
    <i>
      <x v="1163"/>
    </i>
    <i>
      <x v="1168"/>
    </i>
    <i>
      <x v="1170"/>
    </i>
    <i>
      <x v="1176"/>
    </i>
    <i>
      <x v="1179"/>
    </i>
    <i>
      <x v="1185"/>
    </i>
    <i>
      <x v="1190"/>
    </i>
    <i>
      <x v="1193"/>
    </i>
    <i>
      <x v="1194"/>
    </i>
    <i>
      <x v="1199"/>
    </i>
    <i>
      <x v="1202"/>
    </i>
    <i>
      <x v="1204"/>
    </i>
    <i>
      <x v="1212"/>
    </i>
    <i>
      <x v="1213"/>
    </i>
    <i>
      <x v="1215"/>
    </i>
    <i>
      <x v="1216"/>
    </i>
    <i>
      <x v="1218"/>
    </i>
    <i>
      <x v="1219"/>
    </i>
    <i>
      <x v="1221"/>
    </i>
    <i>
      <x v="1230"/>
    </i>
    <i>
      <x v="1234"/>
    </i>
    <i>
      <x v="1242"/>
    </i>
    <i>
      <x v="1245"/>
    </i>
    <i>
      <x v="1247"/>
    </i>
    <i>
      <x v="1252"/>
    </i>
    <i>
      <x v="1254"/>
    </i>
    <i>
      <x v="1255"/>
    </i>
    <i>
      <x v="1257"/>
    </i>
    <i>
      <x v="1263"/>
    </i>
    <i>
      <x v="1271"/>
    </i>
    <i>
      <x v="1272"/>
    </i>
    <i>
      <x v="1273"/>
    </i>
    <i>
      <x v="1276"/>
    </i>
    <i>
      <x v="1277"/>
    </i>
    <i>
      <x v="1279"/>
    </i>
    <i>
      <x v="1283"/>
    </i>
    <i>
      <x v="1284"/>
    </i>
    <i>
      <x v="1285"/>
    </i>
    <i>
      <x v="1286"/>
    </i>
    <i>
      <x v="1291"/>
    </i>
    <i>
      <x v="1293"/>
    </i>
    <i>
      <x v="1294"/>
    </i>
    <i>
      <x v="1297"/>
    </i>
    <i>
      <x v="1298"/>
    </i>
    <i>
      <x v="1304"/>
    </i>
    <i>
      <x v="1314"/>
    </i>
    <i>
      <x v="1319"/>
    </i>
    <i>
      <x v="1321"/>
    </i>
    <i>
      <x v="1323"/>
    </i>
    <i>
      <x v="1325"/>
    </i>
    <i>
      <x v="1326"/>
    </i>
    <i>
      <x v="1327"/>
    </i>
    <i>
      <x v="1332"/>
    </i>
    <i>
      <x v="1333"/>
    </i>
    <i>
      <x v="1334"/>
    </i>
    <i>
      <x v="1335"/>
    </i>
    <i>
      <x v="1336"/>
    </i>
    <i>
      <x v="1346"/>
    </i>
    <i>
      <x v="1352"/>
    </i>
    <i>
      <x v="1355"/>
    </i>
    <i>
      <x v="1360"/>
    </i>
    <i>
      <x v="1367"/>
    </i>
    <i>
      <x v="1376"/>
    </i>
    <i>
      <x v="1377"/>
    </i>
    <i>
      <x v="1378"/>
    </i>
    <i>
      <x v="1380"/>
    </i>
    <i>
      <x v="1383"/>
    </i>
    <i>
      <x v="1384"/>
    </i>
    <i>
      <x v="1385"/>
    </i>
    <i>
      <x v="1386"/>
    </i>
    <i>
      <x v="1389"/>
    </i>
    <i>
      <x v="1394"/>
    </i>
    <i>
      <x v="1397"/>
    </i>
    <i>
      <x v="1399"/>
    </i>
    <i>
      <x v="1400"/>
    </i>
    <i>
      <x v="1407"/>
    </i>
    <i>
      <x v="1409"/>
    </i>
    <i>
      <x v="1414"/>
    </i>
    <i>
      <x v="1415"/>
    </i>
    <i>
      <x v="1420"/>
    </i>
    <i>
      <x v="1421"/>
    </i>
    <i>
      <x v="1423"/>
    </i>
    <i>
      <x v="1429"/>
    </i>
    <i>
      <x v="1431"/>
    </i>
    <i>
      <x v="1434"/>
    </i>
    <i>
      <x v="1439"/>
    </i>
    <i>
      <x v="1443"/>
    </i>
    <i>
      <x v="1445"/>
    </i>
    <i>
      <x v="1446"/>
    </i>
    <i>
      <x v="1448"/>
    </i>
    <i>
      <x v="1449"/>
    </i>
    <i>
      <x v="1452"/>
    </i>
    <i>
      <x v="1453"/>
    </i>
    <i>
      <x v="1456"/>
    </i>
    <i>
      <x v="1459"/>
    </i>
    <i t="grand">
      <x/>
    </i>
  </rowItems>
  <colItems count="1">
    <i/>
  </colItems>
  <pageFields count="1">
    <pageField fld="1" item="1" hier="-1"/>
  </pageFields>
  <dataFields count="1">
    <dataField name="Sum of SalePric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553B5B-AD93-4D3C-B70A-39320AB47758}" name="PivotTable36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D3:E987" firstHeaderRow="1" firstDataRow="1" firstDataCol="1" rowPageCount="1" colPageCount="1"/>
  <pivotFields count="3">
    <pivotField axis="axisRow" showAll="0">
      <items count="1461">
        <item x="388"/>
        <item x="551"/>
        <item x="324"/>
        <item x="951"/>
        <item x="217"/>
        <item x="921"/>
        <item x="106"/>
        <item x="427"/>
        <item x="1095"/>
        <item x="1220"/>
        <item x="1099"/>
        <item x="57"/>
        <item x="906"/>
        <item x="144"/>
        <item x="779"/>
        <item x="1067"/>
        <item x="854"/>
        <item x="1378"/>
        <item x="763"/>
        <item x="977"/>
        <item x="75"/>
        <item x="975"/>
        <item x="289"/>
        <item x="1096"/>
        <item x="810"/>
        <item x="202"/>
        <item x="1042"/>
        <item x="107"/>
        <item x="390"/>
        <item x="1438"/>
        <item x="1455"/>
        <item x="852"/>
        <item x="574"/>
        <item x="703"/>
        <item x="147"/>
        <item x="105"/>
        <item x="888"/>
        <item x="822"/>
        <item x="1293"/>
        <item x="1414"/>
        <item x="745"/>
        <item x="668"/>
        <item x="907"/>
        <item x="1083"/>
        <item x="942"/>
        <item x="85"/>
        <item x="253"/>
        <item x="225"/>
        <item x="1253"/>
        <item x="1131"/>
        <item x="602"/>
        <item x="1251"/>
        <item x="1272"/>
        <item x="35"/>
        <item x="1084"/>
        <item x="560"/>
        <item x="653"/>
        <item x="448"/>
        <item x="16"/>
        <item x="1159"/>
        <item x="769"/>
        <item x="1336"/>
        <item x="415"/>
        <item x="952"/>
        <item x="340"/>
        <item x="90"/>
        <item x="564"/>
        <item x="310"/>
        <item x="1421"/>
        <item x="313"/>
        <item x="236"/>
        <item x="1100"/>
        <item x="527"/>
        <item x="902"/>
        <item x="1308"/>
        <item x="1374"/>
        <item x="1020"/>
        <item x="1132"/>
        <item x="1010"/>
        <item x="1273"/>
        <item x="466"/>
        <item x="818"/>
        <item x="233"/>
        <item x="1140"/>
        <item x="683"/>
        <item x="191"/>
        <item x="635"/>
        <item x="719"/>
        <item x="1399"/>
        <item x="1171"/>
        <item x="1285"/>
        <item x="1348"/>
        <item x="726"/>
        <item x="1050"/>
        <item x="408"/>
        <item x="528"/>
        <item x="362"/>
        <item x="1361"/>
        <item x="1409"/>
        <item x="1111"/>
        <item x="401"/>
        <item x="592"/>
        <item x="1213"/>
        <item x="437"/>
        <item x="678"/>
        <item x="218"/>
        <item x="1337"/>
        <item x="1238"/>
        <item x="1239"/>
        <item x="483"/>
        <item x="1009"/>
        <item x="565"/>
        <item x="37"/>
        <item x="346"/>
        <item x="197"/>
        <item x="611"/>
        <item x="978"/>
        <item x="793"/>
        <item x="81"/>
        <item x="724"/>
        <item x="566"/>
        <item x="1338"/>
        <item x="1015"/>
        <item x="815"/>
        <item x="553"/>
        <item x="1404"/>
        <item x="1118"/>
        <item x="1390"/>
        <item x="794"/>
        <item x="841"/>
        <item x="311"/>
        <item x="237"/>
        <item x="839"/>
        <item x="335"/>
        <item x="567"/>
        <item x="636"/>
        <item x="922"/>
        <item x="663"/>
        <item x="290"/>
        <item x="286"/>
        <item x="1240"/>
        <item x="192"/>
        <item x="700"/>
        <item x="409"/>
        <item x="1149"/>
        <item x="1085"/>
        <item x="1320"/>
        <item x="327"/>
        <item x="943"/>
        <item x="1241"/>
        <item x="1180"/>
        <item x="46"/>
        <item x="484"/>
        <item x="270"/>
        <item x="1150"/>
        <item x="1428"/>
        <item x="1288"/>
        <item x="171"/>
        <item x="209"/>
        <item x="82"/>
        <item x="734"/>
        <item x="23"/>
        <item x="336"/>
        <item x="1329"/>
        <item x="825"/>
        <item x="1125"/>
        <item x="485"/>
        <item x="74"/>
        <item x="545"/>
        <item x="302"/>
        <item x="1113"/>
        <item x="352"/>
        <item x="255"/>
        <item x="728"/>
        <item x="540"/>
        <item x="239"/>
        <item x="378"/>
        <item x="654"/>
        <item x="8"/>
        <item x="1339"/>
        <item x="603"/>
        <item x="426"/>
        <item x="1191"/>
        <item x="428"/>
        <item x="1133"/>
        <item x="10"/>
        <item x="645"/>
        <item x="1023"/>
        <item x="821"/>
        <item x="130"/>
        <item x="94"/>
        <item x="541"/>
        <item x="474"/>
        <item x="1086"/>
        <item x="1134"/>
        <item x="859"/>
        <item x="101"/>
        <item x="271"/>
        <item x="1327"/>
        <item x="158"/>
        <item x="953"/>
        <item x="662"/>
        <item x="1261"/>
        <item x="855"/>
        <item x="1274"/>
        <item x="561"/>
        <item x="916"/>
        <item x="944"/>
        <item x="148"/>
        <item x="889"/>
        <item x="1350"/>
        <item x="522"/>
        <item x="213"/>
        <item x="787"/>
        <item x="739"/>
        <item x="1045"/>
        <item x="380"/>
        <item x="1309"/>
        <item x="102"/>
        <item x="695"/>
        <item x="407"/>
        <item x="429"/>
        <item x="575"/>
        <item x="1354"/>
        <item x="34"/>
        <item x="1262"/>
        <item x="121"/>
        <item x="1315"/>
        <item x="1151"/>
        <item x="471"/>
        <item x="862"/>
        <item x="25"/>
        <item x="1362"/>
        <item x="1117"/>
        <item x="349"/>
        <item x="1381"/>
        <item x="526"/>
        <item x="458"/>
        <item x="88"/>
        <item x="1254"/>
        <item x="185"/>
        <item x="1270"/>
        <item x="1429"/>
        <item x="1192"/>
        <item x="402"/>
        <item x="242"/>
        <item x="1003"/>
        <item x="954"/>
        <item x="568"/>
        <item x="149"/>
        <item x="1432"/>
        <item x="272"/>
        <item x="646"/>
        <item x="770"/>
        <item x="890"/>
        <item x="291"/>
        <item x="391"/>
        <item x="337"/>
        <item x="287"/>
        <item x="1355"/>
        <item x="612"/>
        <item x="150"/>
        <item x="833"/>
        <item x="1087"/>
        <item x="1436"/>
        <item x="621"/>
        <item x="529"/>
        <item x="582"/>
        <item x="1187"/>
        <item x="863"/>
        <item x="176"/>
        <item x="243"/>
        <item x="122"/>
        <item x="979"/>
        <item x="1161"/>
        <item x="403"/>
        <item x="419"/>
        <item x="945"/>
        <item x="22"/>
        <item x="475"/>
        <item x="300"/>
        <item x="530"/>
        <item x="392"/>
        <item x="234"/>
        <item x="584"/>
        <item x="718"/>
        <item x="764"/>
        <item x="1385"/>
        <item x="1181"/>
        <item x="817"/>
        <item x="279"/>
        <item x="1019"/>
        <item x="1077"/>
        <item x="273"/>
        <item x="696"/>
        <item x="933"/>
        <item x="826"/>
        <item x="256"/>
        <item x="624"/>
        <item x="768"/>
        <item x="780"/>
        <item x="174"/>
        <item x="404"/>
        <item x="845"/>
        <item x="118"/>
        <item x="108"/>
        <item x="314"/>
        <item x="1382"/>
        <item x="1411"/>
        <item x="51"/>
        <item x="702"/>
        <item x="1068"/>
        <item x="1198"/>
        <item x="43"/>
        <item x="593"/>
        <item x="504"/>
        <item x="193"/>
        <item x="167"/>
        <item x="194"/>
        <item x="509"/>
        <item x="59"/>
        <item x="53"/>
        <item x="114"/>
        <item x="1141"/>
        <item x="240"/>
        <item x="1391"/>
        <item x="80"/>
        <item x="887"/>
        <item x="361"/>
        <item x="1431"/>
        <item x="1206"/>
        <item x="980"/>
        <item x="134"/>
        <item x="395"/>
        <item x="476"/>
        <item x="299"/>
        <item x="42"/>
        <item x="363"/>
        <item x="416"/>
        <item x="795"/>
        <item x="413"/>
        <item x="1415"/>
        <item x="1389"/>
        <item x="177"/>
        <item x="1400"/>
        <item x="950"/>
        <item x="831"/>
        <item x="777"/>
        <item x="811"/>
        <item x="17"/>
        <item x="87"/>
        <item x="486"/>
        <item x="1359"/>
        <item x="1318"/>
        <item x="955"/>
        <item x="599"/>
        <item x="647"/>
        <item x="1047"/>
        <item x="1088"/>
        <item x="140"/>
        <item x="788"/>
        <item x="891"/>
        <item x="438"/>
        <item x="1221"/>
        <item x="487"/>
        <item x="871"/>
        <item x="765"/>
        <item x="708"/>
        <item x="1069"/>
        <item x="735"/>
        <item x="658"/>
        <item x="1046"/>
        <item x="1152"/>
        <item x="1173"/>
        <item x="341"/>
        <item x="1445"/>
        <item x="864"/>
        <item x="61"/>
        <item x="31"/>
        <item x="586"/>
        <item x="1135"/>
        <item x="508"/>
        <item x="367"/>
        <item x="1433"/>
        <item x="245"/>
        <item x="477"/>
        <item x="1417"/>
        <item x="1153"/>
        <item x="479"/>
        <item x="19"/>
        <item x="1207"/>
        <item x="353"/>
        <item x="1312"/>
        <item x="1340"/>
        <item x="1294"/>
        <item x="1103"/>
        <item x="1174"/>
        <item x="679"/>
        <item x="1440"/>
        <item x="244"/>
        <item x="231"/>
        <item x="716"/>
        <item x="1298"/>
        <item x="199"/>
        <item x="686"/>
        <item x="842"/>
        <item x="1242"/>
        <item x="604"/>
        <item x="141"/>
        <item x="63"/>
        <item x="1446"/>
        <item x="892"/>
        <item x="329"/>
        <item x="1243"/>
        <item x="303"/>
        <item x="552"/>
        <item x="850"/>
        <item x="257"/>
        <item x="1142"/>
        <item x="937"/>
        <item x="398"/>
        <item x="354"/>
        <item x="1255"/>
        <item x="95"/>
        <item x="981"/>
        <item x="1024"/>
        <item x="152"/>
        <item x="1292"/>
        <item x="453"/>
        <item x="625"/>
        <item x="1398"/>
        <item x="1425"/>
        <item x="1178"/>
        <item x="554"/>
        <item x="1418"/>
        <item x="375"/>
        <item x="1235"/>
        <item x="1208"/>
        <item x="1377"/>
        <item x="1275"/>
        <item x="6"/>
        <item x="1222"/>
        <item x="732"/>
        <item x="655"/>
        <item x="381"/>
        <item x="1126"/>
        <item x="488"/>
        <item x="435"/>
        <item x="1201"/>
        <item x="1193"/>
        <item x="1276"/>
        <item x="142"/>
        <item x="410"/>
        <item x="382"/>
        <item x="505"/>
        <item x="622"/>
        <item x="1351"/>
        <item x="203"/>
        <item x="742"/>
        <item x="1277"/>
        <item x="183"/>
        <item x="796"/>
        <item x="1444"/>
        <item x="503"/>
        <item x="1165"/>
        <item x="590"/>
        <item x="697"/>
        <item x="881"/>
        <item x="219"/>
        <item x="516"/>
        <item x="376"/>
        <item x="489"/>
        <item x="865"/>
        <item x="15"/>
        <item x="215"/>
        <item x="1060"/>
        <item x="386"/>
        <item x="39"/>
        <item x="116"/>
        <item x="1383"/>
        <item x="73"/>
        <item x="44"/>
        <item x="797"/>
        <item x="721"/>
        <item x="1061"/>
        <item x="872"/>
        <item x="789"/>
        <item x="626"/>
        <item x="746"/>
        <item x="1394"/>
        <item x="1244"/>
        <item x="1054"/>
        <item x="652"/>
        <item x="798"/>
        <item x="1373"/>
        <item x="1459"/>
        <item x="18"/>
        <item x="542"/>
        <item x="1089"/>
        <item x="1194"/>
        <item x="1256"/>
        <item x="309"/>
        <item x="956"/>
        <item x="126"/>
        <item x="873"/>
        <item x="1162"/>
        <item x="355"/>
        <item x="389"/>
        <item x="743"/>
        <item x="1163"/>
        <item x="717"/>
        <item x="414"/>
        <item x="1097"/>
        <item x="1048"/>
        <item x="1357"/>
        <item x="26"/>
        <item x="771"/>
        <item x="180"/>
        <item x="379"/>
        <item x="277"/>
        <item x="1314"/>
        <item x="843"/>
        <item x="766"/>
        <item x="538"/>
        <item x="92"/>
        <item x="613"/>
        <item x="1070"/>
        <item x="14"/>
        <item x="1395"/>
        <item x="422"/>
        <item x="627"/>
        <item x="1119"/>
        <item x="1305"/>
        <item x="1456"/>
        <item x="594"/>
        <item x="1306"/>
        <item x="506"/>
        <item x="1268"/>
        <item x="772"/>
        <item x="162"/>
        <item x="96"/>
        <item x="228"/>
        <item x="370"/>
        <item x="1055"/>
        <item x="579"/>
        <item x="298"/>
        <item x="383"/>
        <item x="1101"/>
        <item x="1154"/>
        <item x="184"/>
        <item x="957"/>
        <item x="1259"/>
        <item x="206"/>
        <item x="1299"/>
        <item x="135"/>
        <item x="1257"/>
        <item x="946"/>
        <item x="1300"/>
        <item x="628"/>
        <item x="278"/>
        <item x="1185"/>
        <item x="669"/>
        <item x="1301"/>
        <item x="531"/>
        <item x="172"/>
        <item x="1120"/>
        <item x="76"/>
        <item x="364"/>
        <item x="91"/>
        <item x="1018"/>
        <item x="932"/>
        <item x="1195"/>
        <item x="321"/>
        <item x="670"/>
        <item x="982"/>
        <item x="1215"/>
        <item x="893"/>
        <item x="720"/>
        <item x="882"/>
        <item x="1073"/>
        <item x="550"/>
        <item x="211"/>
        <item x="1216"/>
        <item x="77"/>
        <item x="1056"/>
        <item x="48"/>
        <item x="1090"/>
        <item x="1004"/>
        <item x="923"/>
        <item x="1427"/>
        <item x="523"/>
        <item x="13"/>
        <item x="992"/>
        <item x="958"/>
        <item x="1278"/>
        <item x="86"/>
        <item x="1250"/>
        <item x="461"/>
        <item x="345"/>
        <item x="834"/>
        <item x="153"/>
        <item x="947"/>
        <item x="338"/>
        <item x="835"/>
        <item x="333"/>
        <item x="405"/>
        <item x="827"/>
        <item x="315"/>
        <item x="52"/>
        <item x="1217"/>
        <item x="99"/>
        <item x="866"/>
        <item x="189"/>
        <item x="874"/>
        <item x="1434"/>
        <item x="996"/>
        <item x="546"/>
        <item x="1319"/>
        <item x="98"/>
        <item x="109"/>
        <item x="1441"/>
        <item x="246"/>
        <item x="1025"/>
        <item x="684"/>
        <item x="707"/>
        <item x="747"/>
        <item x="972"/>
        <item x="823"/>
        <item x="1026"/>
        <item x="685"/>
        <item x="1166"/>
        <item x="385"/>
        <item x="1412"/>
        <item x="976"/>
        <item x="908"/>
        <item x="430"/>
        <item x="1447"/>
        <item x="1366"/>
        <item x="1401"/>
        <item x="181"/>
        <item x="161"/>
        <item x="312"/>
        <item x="58"/>
        <item x="828"/>
        <item x="47"/>
        <item x="920"/>
        <item x="1349"/>
        <item x="799"/>
        <item x="800"/>
        <item x="1405"/>
        <item x="400"/>
        <item x="1302"/>
        <item x="480"/>
        <item x="1027"/>
        <item x="54"/>
        <item x="1386"/>
        <item x="886"/>
        <item x="856"/>
        <item x="1353"/>
        <item x="698"/>
        <item x="439"/>
        <item x="27"/>
        <item x="1279"/>
        <item x="997"/>
        <item x="21"/>
        <item x="288"/>
        <item x="1104"/>
        <item x="467"/>
        <item x="687"/>
        <item x="998"/>
        <item x="644"/>
        <item x="1328"/>
        <item x="709"/>
        <item x="200"/>
        <item x="959"/>
        <item x="860"/>
        <item x="1392"/>
        <item x="1289"/>
        <item x="45"/>
        <item x="1114"/>
        <item x="924"/>
        <item x="762"/>
        <item x="648"/>
        <item x="131"/>
        <item x="334"/>
        <item x="393"/>
        <item x="304"/>
        <item x="858"/>
        <item x="33"/>
        <item x="457"/>
        <item x="948"/>
        <item x="0"/>
        <item x="67"/>
        <item x="1297"/>
        <item x="941"/>
        <item x="614"/>
        <item x="1384"/>
        <item x="1172"/>
        <item x="990"/>
        <item x="450"/>
        <item x="100"/>
        <item x="960"/>
        <item x="50"/>
        <item x="961"/>
        <item x="371"/>
        <item x="1451"/>
        <item x="111"/>
        <item x="210"/>
        <item x="581"/>
        <item x="1286"/>
        <item x="1454"/>
        <item x="1331"/>
        <item x="497"/>
        <item x="1105"/>
        <item x="1080"/>
        <item x="710"/>
        <item x="759"/>
        <item x="781"/>
        <item x="60"/>
        <item x="1115"/>
        <item x="154"/>
        <item x="925"/>
        <item x="1164"/>
        <item x="1028"/>
        <item x="83"/>
        <item x="1188"/>
        <item x="330"/>
        <item x="459"/>
        <item x="1280"/>
        <item x="1330"/>
        <item x="265"/>
        <item x="510"/>
        <item x="328"/>
        <item x="1076"/>
        <item x="1303"/>
        <item x="729"/>
        <item x="1364"/>
        <item x="251"/>
        <item x="587"/>
        <item x="490"/>
        <item x="1071"/>
        <item x="938"/>
        <item x="588"/>
        <item x="629"/>
        <item x="569"/>
        <item x="115"/>
        <item x="267"/>
        <item x="178"/>
        <item x="190"/>
        <item x="1352"/>
        <item x="1358"/>
        <item x="736"/>
        <item x="347"/>
        <item x="151"/>
        <item x="790"/>
        <item x="656"/>
        <item x="377"/>
        <item x="767"/>
        <item x="583"/>
        <item x="123"/>
        <item x="1127"/>
        <item x="1341"/>
        <item x="351"/>
        <item x="65"/>
        <item x="168"/>
        <item x="182"/>
        <item x="449"/>
        <item x="748"/>
        <item x="348"/>
        <item x="7"/>
        <item x="1040"/>
        <item x="1332"/>
        <item x="1310"/>
        <item x="1252"/>
        <item x="29"/>
        <item x="737"/>
        <item x="332"/>
        <item x="934"/>
        <item x="909"/>
        <item x="1029"/>
        <item x="615"/>
        <item x="619"/>
        <item x="515"/>
        <item x="704"/>
        <item x="1121"/>
        <item x="740"/>
        <item x="983"/>
        <item x="281"/>
        <item x="1304"/>
        <item x="511"/>
        <item x="744"/>
        <item x="880"/>
        <item x="170"/>
        <item x="316"/>
        <item x="460"/>
        <item x="664"/>
        <item x="918"/>
        <item x="1281"/>
        <item x="9"/>
        <item x="630"/>
        <item x="431"/>
        <item x="1287"/>
        <item x="498"/>
        <item x="4"/>
        <item x="1223"/>
        <item x="305"/>
        <item x="1021"/>
        <item x="325"/>
        <item x="757"/>
        <item x="1316"/>
        <item x="555"/>
        <item x="903"/>
        <item x="1450"/>
        <item x="775"/>
        <item x="1236"/>
        <item x="319"/>
        <item x="1005"/>
        <item x="165"/>
        <item x="801"/>
        <item x="322"/>
        <item x="547"/>
        <item x="1367"/>
        <item x="317"/>
        <item x="974"/>
        <item x="282"/>
        <item x="36"/>
        <item x="1290"/>
        <item x="499"/>
        <item x="532"/>
        <item x="870"/>
        <item x="701"/>
        <item x="836"/>
        <item x="263"/>
        <item x="699"/>
        <item x="971"/>
        <item x="1122"/>
        <item x="819"/>
        <item x="1342"/>
        <item x="910"/>
        <item x="1081"/>
        <item x="962"/>
        <item x="778"/>
        <item x="633"/>
        <item x="949"/>
        <item x="816"/>
        <item x="665"/>
        <item x="372"/>
        <item x="1053"/>
        <item x="247"/>
        <item x="517"/>
        <item x="1074"/>
        <item x="356"/>
        <item x="722"/>
        <item x="773"/>
        <item x="671"/>
        <item x="1136"/>
        <item x="875"/>
        <item x="637"/>
        <item x="829"/>
        <item x="220"/>
        <item x="496"/>
        <item x="1075"/>
        <item x="830"/>
        <item x="1062"/>
        <item x="216"/>
        <item x="861"/>
        <item x="226"/>
        <item x="1106"/>
        <item x="680"/>
        <item x="268"/>
        <item x="1291"/>
        <item x="423"/>
        <item x="1237"/>
        <item x="1057"/>
        <item x="1442"/>
        <item x="110"/>
        <item x="1066"/>
        <item x="55"/>
        <item x="867"/>
        <item x="1011"/>
        <item x="782"/>
        <item x="512"/>
        <item x="595"/>
        <item x="1218"/>
        <item x="1343"/>
        <item x="71"/>
        <item x="894"/>
        <item x="1022"/>
        <item x="173"/>
        <item x="851"/>
        <item x="1177"/>
        <item x="657"/>
        <item x="808"/>
        <item x="711"/>
        <item x="1214"/>
        <item x="963"/>
        <item x="1313"/>
        <item x="931"/>
        <item x="3"/>
        <item x="1030"/>
        <item x="1282"/>
        <item x="824"/>
        <item x="570"/>
        <item x="248"/>
        <item x="1145"/>
        <item x="1123"/>
        <item x="207"/>
        <item x="221"/>
        <item x="1078"/>
        <item x="638"/>
        <item x="809"/>
        <item x="919"/>
        <item x="1387"/>
        <item x="895"/>
        <item x="643"/>
        <item x="1435"/>
        <item x="1458"/>
        <item x="1031"/>
        <item x="261"/>
        <item x="607"/>
        <item x="420"/>
        <item x="885"/>
        <item x="676"/>
        <item x="468"/>
        <item x="394"/>
        <item x="631"/>
        <item x="132"/>
        <item x="616"/>
        <item x="266"/>
        <item x="331"/>
        <item x="421"/>
        <item x="1226"/>
        <item x="84"/>
        <item x="491"/>
        <item x="241"/>
        <item x="1426"/>
        <item x="537"/>
        <item x="212"/>
        <item x="252"/>
        <item x="235"/>
        <item x="838"/>
        <item x="365"/>
        <item x="844"/>
        <item x="926"/>
        <item x="999"/>
        <item x="1160"/>
        <item x="927"/>
        <item x="169"/>
        <item x="472"/>
        <item x="442"/>
        <item x="1107"/>
        <item x="1199"/>
        <item x="1051"/>
        <item x="659"/>
        <item x="1128"/>
        <item x="896"/>
        <item x="1167"/>
        <item x="1072"/>
        <item x="533"/>
        <item x="802"/>
        <item x="1233"/>
        <item x="163"/>
        <item x="803"/>
        <item x="258"/>
        <item x="360"/>
        <item x="589"/>
        <item x="749"/>
        <item x="1032"/>
        <item x="1457"/>
        <item x="964"/>
        <item x="1033"/>
        <item x="649"/>
        <item x="1347"/>
        <item x="549"/>
        <item x="692"/>
        <item x="712"/>
        <item x="1397"/>
        <item x="436"/>
        <item x="1283"/>
        <item x="984"/>
        <item x="591"/>
        <item x="66"/>
        <item x="758"/>
        <item x="205"/>
        <item x="1143"/>
        <item x="1155"/>
        <item x="1228"/>
        <item x="28"/>
        <item x="454"/>
        <item x="444"/>
        <item x="56"/>
        <item x="688"/>
        <item x="518"/>
        <item x="642"/>
        <item x="64"/>
        <item x="1184"/>
        <item x="1012"/>
        <item x="534"/>
        <item x="1375"/>
        <item x="399"/>
        <item x="1416"/>
        <item x="1396"/>
        <item x="283"/>
        <item x="1008"/>
        <item x="556"/>
        <item x="846"/>
        <item x="727"/>
        <item x="1388"/>
        <item x="249"/>
        <item x="1333"/>
        <item x="1034"/>
        <item x="1344"/>
        <item x="713"/>
        <item x="1402"/>
        <item x="1205"/>
        <item x="306"/>
        <item x="411"/>
        <item x="513"/>
        <item x="750"/>
        <item x="369"/>
        <item x="617"/>
        <item x="462"/>
        <item x="1393"/>
        <item x="481"/>
        <item x="128"/>
        <item x="1260"/>
        <item x="693"/>
        <item x="120"/>
        <item x="1321"/>
        <item x="1224"/>
        <item x="751"/>
        <item x="445"/>
        <item x="103"/>
        <item x="292"/>
        <item x="1200"/>
        <item x="1407"/>
        <item x="93"/>
        <item x="129"/>
        <item x="1356"/>
        <item x="1422"/>
        <item x="804"/>
        <item x="650"/>
        <item x="451"/>
        <item x="187"/>
        <item x="145"/>
        <item x="973"/>
        <item x="5"/>
        <item x="897"/>
        <item x="1245"/>
        <item x="1403"/>
        <item x="609"/>
        <item x="425"/>
        <item x="714"/>
        <item x="904"/>
        <item x="208"/>
        <item x="571"/>
        <item x="524"/>
        <item x="229"/>
        <item x="68"/>
        <item x="339"/>
        <item x="368"/>
        <item x="1419"/>
        <item x="1379"/>
        <item x="1271"/>
        <item x="812"/>
        <item x="72"/>
        <item x="596"/>
        <item x="690"/>
        <item x="832"/>
        <item x="1035"/>
        <item x="1036"/>
        <item x="813"/>
        <item x="1371"/>
        <item x="760"/>
        <item x="463"/>
        <item x="342"/>
        <item x="672"/>
        <item x="989"/>
        <item x="791"/>
        <item x="1144"/>
        <item x="898"/>
        <item x="1058"/>
        <item x="478"/>
        <item x="752"/>
        <item x="514"/>
        <item x="876"/>
        <item x="1408"/>
        <item x="214"/>
        <item x="1000"/>
        <item x="446"/>
        <item x="1369"/>
        <item x="753"/>
        <item x="1013"/>
        <item x="883"/>
        <item x="1108"/>
        <item x="610"/>
        <item x="1137"/>
        <item x="673"/>
        <item x="1124"/>
        <item x="783"/>
        <item x="1448"/>
        <item x="1202"/>
        <item x="1037"/>
        <item x="761"/>
        <item x="1317"/>
        <item x="78"/>
        <item x="576"/>
        <item x="159"/>
        <item x="557"/>
        <item x="143"/>
        <item x="507"/>
        <item x="406"/>
        <item x="1098"/>
        <item x="1043"/>
        <item x="1229"/>
        <item x="89"/>
        <item x="539"/>
        <item x="1091"/>
        <item x="965"/>
        <item x="1052"/>
        <item x="1219"/>
        <item x="374"/>
        <item x="1263"/>
        <item x="1225"/>
        <item x="725"/>
        <item x="1246"/>
        <item x="639"/>
        <item x="198"/>
        <item x="357"/>
        <item x="966"/>
        <item x="1038"/>
        <item x="1365"/>
        <item x="1227"/>
        <item x="254"/>
        <item x="681"/>
        <item x="1334"/>
        <item x="1209"/>
        <item x="1363"/>
        <item x="452"/>
        <item x="911"/>
        <item x="985"/>
        <item x="443"/>
        <item x="20"/>
        <item x="1423"/>
        <item x="1424"/>
        <item x="857"/>
        <item x="572"/>
        <item x="634"/>
        <item x="1232"/>
        <item x="928"/>
        <item x="1168"/>
        <item x="847"/>
        <item x="293"/>
        <item x="1189"/>
        <item x="418"/>
        <item x="344"/>
        <item x="577"/>
        <item x="294"/>
        <item x="269"/>
        <item x="535"/>
        <item x="884"/>
        <item x="323"/>
        <item x="1109"/>
        <item x="1295"/>
        <item x="464"/>
        <item x="280"/>
        <item x="232"/>
        <item x="651"/>
        <item x="274"/>
        <item x="2"/>
        <item x="666"/>
        <item x="730"/>
        <item x="660"/>
        <item x="424"/>
        <item x="259"/>
        <item x="133"/>
        <item x="1203"/>
        <item x="1247"/>
        <item x="807"/>
        <item x="1368"/>
        <item x="222"/>
        <item x="32"/>
        <item x="1"/>
        <item x="1196"/>
        <item x="519"/>
        <item x="1325"/>
        <item x="1360"/>
        <item x="188"/>
        <item x="455"/>
        <item x="500"/>
        <item x="689"/>
        <item x="640"/>
        <item x="1156"/>
        <item x="715"/>
        <item x="774"/>
        <item x="618"/>
        <item x="343"/>
        <item x="912"/>
        <item x="597"/>
        <item x="868"/>
        <item x="1234"/>
        <item x="440"/>
        <item x="1230"/>
        <item x="373"/>
        <item x="820"/>
        <item x="164"/>
        <item x="1311"/>
        <item x="432"/>
        <item x="967"/>
        <item x="124"/>
        <item x="501"/>
        <item x="723"/>
        <item x="1258"/>
        <item x="899"/>
        <item x="1044"/>
        <item x="1157"/>
        <item x="1264"/>
        <item x="297"/>
        <item x="1420"/>
        <item x="1372"/>
        <item x="1248"/>
        <item x="1049"/>
        <item x="929"/>
        <item x="995"/>
        <item x="543"/>
        <item x="900"/>
        <item x="366"/>
        <item x="877"/>
        <item x="49"/>
        <item x="1138"/>
        <item x="492"/>
        <item x="1063"/>
        <item x="1335"/>
        <item x="939"/>
        <item x="1092"/>
        <item x="988"/>
        <item x="623"/>
        <item x="456"/>
        <item x="935"/>
        <item x="179"/>
        <item x="320"/>
        <item x="227"/>
        <item x="674"/>
        <item x="12"/>
        <item x="295"/>
        <item x="598"/>
        <item x="520"/>
        <item x="677"/>
        <item x="1102"/>
        <item x="1210"/>
        <item x="238"/>
        <item x="661"/>
        <item x="1093"/>
        <item x="119"/>
        <item x="706"/>
        <item x="1129"/>
        <item x="113"/>
        <item x="1346"/>
        <item x="493"/>
        <item x="837"/>
        <item x="558"/>
        <item x="1112"/>
        <item x="741"/>
        <item x="562"/>
        <item x="559"/>
        <item x="544"/>
        <item x="1182"/>
        <item x="40"/>
        <item x="38"/>
        <item x="913"/>
        <item x="195"/>
        <item x="525"/>
        <item x="1006"/>
        <item x="605"/>
        <item x="986"/>
        <item x="1007"/>
        <item x="738"/>
        <item x="441"/>
        <item x="264"/>
        <item x="1439"/>
        <item x="307"/>
        <item x="573"/>
        <item x="840"/>
        <item x="987"/>
        <item x="682"/>
        <item x="1064"/>
        <item x="930"/>
        <item x="494"/>
        <item x="146"/>
        <item x="139"/>
        <item x="563"/>
        <item x="1204"/>
        <item x="1307"/>
        <item x="733"/>
        <item x="1249"/>
        <item x="991"/>
        <item x="805"/>
        <item x="968"/>
        <item x="754"/>
        <item x="814"/>
        <item x="318"/>
        <item x="600"/>
        <item x="125"/>
        <item x="284"/>
        <item x="1094"/>
        <item x="79"/>
        <item x="417"/>
        <item x="993"/>
        <item x="878"/>
        <item x="585"/>
        <item x="69"/>
        <item x="412"/>
        <item x="112"/>
        <item x="70"/>
        <item x="1211"/>
        <item x="397"/>
        <item x="117"/>
        <item x="387"/>
        <item x="155"/>
        <item x="1269"/>
        <item x="786"/>
        <item x="1437"/>
        <item x="495"/>
        <item x="1413"/>
        <item x="879"/>
        <item x="1452"/>
        <item x="1430"/>
        <item x="1082"/>
        <item x="204"/>
        <item x="608"/>
        <item x="308"/>
        <item x="1065"/>
        <item x="1345"/>
        <item x="1146"/>
        <item x="1158"/>
        <item x="691"/>
        <item x="1039"/>
        <item x="1453"/>
        <item x="433"/>
        <item x="1116"/>
        <item x="1175"/>
        <item x="806"/>
        <item x="301"/>
        <item x="606"/>
        <item x="792"/>
        <item x="1296"/>
        <item x="186"/>
        <item x="136"/>
        <item x="358"/>
        <item x="1183"/>
        <item x="434"/>
        <item x="667"/>
        <item x="1041"/>
        <item x="24"/>
        <item x="275"/>
        <item x="675"/>
        <item x="1284"/>
        <item x="848"/>
        <item x="601"/>
        <item x="97"/>
        <item x="502"/>
        <item x="196"/>
        <item x="1326"/>
        <item x="785"/>
        <item x="905"/>
        <item x="350"/>
        <item x="469"/>
        <item x="1139"/>
        <item x="914"/>
        <item x="285"/>
        <item x="1322"/>
        <item x="705"/>
        <item x="160"/>
        <item x="11"/>
        <item x="223"/>
        <item x="260"/>
        <item x="1376"/>
        <item x="1231"/>
        <item x="1410"/>
        <item x="694"/>
        <item x="1449"/>
        <item x="262"/>
        <item x="784"/>
        <item x="1265"/>
        <item x="1323"/>
        <item x="1147"/>
        <item x="224"/>
        <item x="1016"/>
        <item x="41"/>
        <item x="1079"/>
        <item x="276"/>
        <item x="1169"/>
        <item x="1176"/>
        <item x="731"/>
        <item x="230"/>
        <item x="138"/>
        <item x="755"/>
        <item x="1001"/>
        <item x="994"/>
        <item x="1002"/>
        <item x="1197"/>
        <item x="470"/>
        <item x="465"/>
        <item x="137"/>
        <item x="1324"/>
        <item x="156"/>
        <item x="1059"/>
        <item x="1266"/>
        <item x="1148"/>
        <item x="359"/>
        <item x="296"/>
        <item x="969"/>
        <item x="1380"/>
        <item x="201"/>
        <item x="396"/>
        <item x="620"/>
        <item x="1179"/>
        <item x="62"/>
        <item x="1170"/>
        <item x="326"/>
        <item x="578"/>
        <item x="1130"/>
        <item x="1014"/>
        <item x="157"/>
        <item x="915"/>
        <item x="940"/>
        <item x="166"/>
        <item x="970"/>
        <item x="1212"/>
        <item x="548"/>
        <item x="473"/>
        <item x="917"/>
        <item x="1443"/>
        <item x="521"/>
        <item x="756"/>
        <item x="641"/>
        <item x="1190"/>
        <item x="30"/>
        <item x="849"/>
        <item x="447"/>
        <item x="482"/>
        <item x="853"/>
        <item x="104"/>
        <item x="1186"/>
        <item x="580"/>
        <item x="1110"/>
        <item x="776"/>
        <item x="250"/>
        <item x="1267"/>
        <item x="1370"/>
        <item x="1017"/>
        <item x="127"/>
        <item x="901"/>
        <item x="1406"/>
        <item x="536"/>
        <item x="632"/>
        <item x="384"/>
        <item x="175"/>
        <item x="936"/>
        <item x="869"/>
        <item t="default"/>
      </items>
    </pivotField>
    <pivotField axis="axisPage" showAll="0">
      <items count="3">
        <item x="0"/>
        <item x="1"/>
        <item t="default"/>
      </items>
    </pivotField>
    <pivotField dataField="1" showAll="0"/>
  </pivotFields>
  <rowFields count="1">
    <field x="0"/>
  </rowFields>
  <rowItems count="984">
    <i>
      <x/>
    </i>
    <i>
      <x v="1"/>
    </i>
    <i>
      <x v="2"/>
    </i>
    <i>
      <x v="3"/>
    </i>
    <i>
      <x v="4"/>
    </i>
    <i>
      <x v="6"/>
    </i>
    <i>
      <x v="8"/>
    </i>
    <i>
      <x v="11"/>
    </i>
    <i>
      <x v="13"/>
    </i>
    <i>
      <x v="14"/>
    </i>
    <i>
      <x v="16"/>
    </i>
    <i>
      <x v="18"/>
    </i>
    <i>
      <x v="19"/>
    </i>
    <i>
      <x v="20"/>
    </i>
    <i>
      <x v="22"/>
    </i>
    <i>
      <x v="25"/>
    </i>
    <i>
      <x v="26"/>
    </i>
    <i>
      <x v="27"/>
    </i>
    <i>
      <x v="28"/>
    </i>
    <i>
      <x v="32"/>
    </i>
    <i>
      <x v="33"/>
    </i>
    <i>
      <x v="34"/>
    </i>
    <i>
      <x v="35"/>
    </i>
    <i>
      <x v="36"/>
    </i>
    <i>
      <x v="37"/>
    </i>
    <i>
      <x v="38"/>
    </i>
    <i>
      <x v="40"/>
    </i>
    <i>
      <x v="41"/>
    </i>
    <i>
      <x v="42"/>
    </i>
    <i>
      <x v="43"/>
    </i>
    <i>
      <x v="44"/>
    </i>
    <i>
      <x v="45"/>
    </i>
    <i>
      <x v="47"/>
    </i>
    <i>
      <x v="48"/>
    </i>
    <i>
      <x v="50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2"/>
    </i>
    <i>
      <x v="73"/>
    </i>
    <i>
      <x v="74"/>
    </i>
    <i>
      <x v="76"/>
    </i>
    <i>
      <x v="79"/>
    </i>
    <i>
      <x v="80"/>
    </i>
    <i>
      <x v="82"/>
    </i>
    <i>
      <x v="83"/>
    </i>
    <i>
      <x v="84"/>
    </i>
    <i>
      <x v="85"/>
    </i>
    <i>
      <x v="86"/>
    </i>
    <i>
      <x v="87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9"/>
    </i>
    <i>
      <x v="101"/>
    </i>
    <i>
      <x v="102"/>
    </i>
    <i>
      <x v="103"/>
    </i>
    <i>
      <x v="105"/>
    </i>
    <i>
      <x v="106"/>
    </i>
    <i>
      <x v="107"/>
    </i>
    <i>
      <x v="111"/>
    </i>
    <i>
      <x v="112"/>
    </i>
    <i>
      <x v="113"/>
    </i>
    <i>
      <x v="114"/>
    </i>
    <i>
      <x v="115"/>
    </i>
    <i>
      <x v="118"/>
    </i>
    <i>
      <x v="119"/>
    </i>
    <i>
      <x v="120"/>
    </i>
    <i>
      <x v="122"/>
    </i>
    <i>
      <x v="123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6"/>
    </i>
    <i>
      <x v="138"/>
    </i>
    <i>
      <x v="139"/>
    </i>
    <i>
      <x v="140"/>
    </i>
    <i>
      <x v="141"/>
    </i>
    <i>
      <x v="142"/>
    </i>
    <i>
      <x v="143"/>
    </i>
    <i>
      <x v="147"/>
    </i>
    <i>
      <x v="148"/>
    </i>
    <i>
      <x v="150"/>
    </i>
    <i>
      <x v="151"/>
    </i>
    <i>
      <x v="153"/>
    </i>
    <i>
      <x v="154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6"/>
    </i>
    <i>
      <x v="178"/>
    </i>
    <i>
      <x v="179"/>
    </i>
    <i>
      <x v="180"/>
    </i>
    <i>
      <x v="181"/>
    </i>
    <i>
      <x v="183"/>
    </i>
    <i>
      <x v="185"/>
    </i>
    <i>
      <x v="187"/>
    </i>
    <i>
      <x v="188"/>
    </i>
    <i>
      <x v="189"/>
    </i>
    <i>
      <x v="190"/>
    </i>
    <i>
      <x v="191"/>
    </i>
    <i>
      <x v="192"/>
    </i>
    <i>
      <x v="194"/>
    </i>
    <i>
      <x v="196"/>
    </i>
    <i>
      <x v="197"/>
    </i>
    <i>
      <x v="198"/>
    </i>
    <i>
      <x v="199"/>
    </i>
    <i>
      <x v="202"/>
    </i>
    <i>
      <x v="203"/>
    </i>
    <i>
      <x v="204"/>
    </i>
    <i>
      <x v="205"/>
    </i>
    <i>
      <x v="207"/>
    </i>
    <i>
      <x v="208"/>
    </i>
    <i>
      <x v="209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20"/>
    </i>
    <i>
      <x v="221"/>
    </i>
    <i>
      <x v="223"/>
    </i>
    <i>
      <x v="224"/>
    </i>
    <i>
      <x v="226"/>
    </i>
    <i>
      <x v="230"/>
    </i>
    <i>
      <x v="231"/>
    </i>
    <i>
      <x v="233"/>
    </i>
    <i>
      <x v="234"/>
    </i>
    <i>
      <x v="236"/>
    </i>
    <i>
      <x v="237"/>
    </i>
    <i>
      <x v="238"/>
    </i>
    <i>
      <x v="240"/>
    </i>
    <i>
      <x v="241"/>
    </i>
    <i>
      <x v="242"/>
    </i>
    <i>
      <x v="243"/>
    </i>
    <i>
      <x v="244"/>
    </i>
    <i>
      <x v="246"/>
    </i>
    <i>
      <x v="247"/>
    </i>
    <i>
      <x v="248"/>
    </i>
    <i>
      <x v="249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3"/>
    </i>
    <i>
      <x v="264"/>
    </i>
    <i>
      <x v="266"/>
    </i>
    <i>
      <x v="270"/>
    </i>
    <i>
      <x v="271"/>
    </i>
    <i>
      <x v="272"/>
    </i>
    <i>
      <x v="273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90"/>
    </i>
    <i>
      <x v="294"/>
    </i>
    <i>
      <x v="297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7"/>
    </i>
    <i>
      <x v="318"/>
    </i>
    <i>
      <x v="320"/>
    </i>
    <i>
      <x v="321"/>
    </i>
    <i>
      <x v="322"/>
    </i>
    <i>
      <x v="323"/>
    </i>
    <i>
      <x v="324"/>
    </i>
    <i>
      <x v="326"/>
    </i>
    <i>
      <x v="327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9"/>
    </i>
    <i>
      <x v="340"/>
    </i>
    <i>
      <x v="341"/>
    </i>
    <i>
      <x v="342"/>
    </i>
    <i>
      <x v="343"/>
    </i>
    <i>
      <x v="346"/>
    </i>
    <i>
      <x v="347"/>
    </i>
    <i>
      <x v="348"/>
    </i>
    <i>
      <x v="349"/>
    </i>
    <i>
      <x v="350"/>
    </i>
    <i>
      <x v="351"/>
    </i>
    <i>
      <x v="353"/>
    </i>
    <i>
      <x v="355"/>
    </i>
    <i>
      <x v="356"/>
    </i>
    <i>
      <x v="358"/>
    </i>
    <i>
      <x v="359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6"/>
    </i>
    <i>
      <x v="377"/>
    </i>
    <i>
      <x v="378"/>
    </i>
    <i>
      <x v="379"/>
    </i>
    <i>
      <x v="381"/>
    </i>
    <i>
      <x v="382"/>
    </i>
    <i>
      <x v="383"/>
    </i>
    <i>
      <x v="384"/>
    </i>
    <i>
      <x v="388"/>
    </i>
    <i>
      <x v="389"/>
    </i>
    <i>
      <x v="392"/>
    </i>
    <i>
      <x v="394"/>
    </i>
    <i>
      <x v="396"/>
    </i>
    <i>
      <x v="397"/>
    </i>
    <i>
      <x v="399"/>
    </i>
    <i>
      <x v="400"/>
    </i>
    <i>
      <x v="401"/>
    </i>
    <i>
      <x v="403"/>
    </i>
    <i>
      <x v="404"/>
    </i>
    <i>
      <x v="407"/>
    </i>
    <i>
      <x v="408"/>
    </i>
    <i>
      <x v="409"/>
    </i>
    <i>
      <x v="411"/>
    </i>
    <i>
      <x v="412"/>
    </i>
    <i>
      <x v="413"/>
    </i>
    <i>
      <x v="414"/>
    </i>
    <i>
      <x v="415"/>
    </i>
    <i>
      <x v="417"/>
    </i>
    <i>
      <x v="419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1"/>
    </i>
    <i>
      <x v="433"/>
    </i>
    <i>
      <x v="435"/>
    </i>
    <i>
      <x v="436"/>
    </i>
    <i>
      <x v="438"/>
    </i>
    <i>
      <x v="440"/>
    </i>
    <i>
      <x v="444"/>
    </i>
    <i>
      <x v="446"/>
    </i>
    <i>
      <x v="447"/>
    </i>
    <i>
      <x v="449"/>
    </i>
    <i>
      <x v="450"/>
    </i>
    <i>
      <x v="451"/>
    </i>
    <i>
      <x v="452"/>
    </i>
    <i>
      <x v="453"/>
    </i>
    <i>
      <x v="456"/>
    </i>
    <i>
      <x v="457"/>
    </i>
    <i>
      <x v="458"/>
    </i>
    <i>
      <x v="460"/>
    </i>
    <i>
      <x v="463"/>
    </i>
    <i>
      <x v="464"/>
    </i>
    <i>
      <x v="466"/>
    </i>
    <i>
      <x v="467"/>
    </i>
    <i>
      <x v="468"/>
    </i>
    <i>
      <x v="469"/>
    </i>
    <i>
      <x v="470"/>
    </i>
    <i>
      <x v="473"/>
    </i>
    <i>
      <x v="474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5"/>
    </i>
    <i>
      <x v="486"/>
    </i>
    <i>
      <x v="488"/>
    </i>
    <i>
      <x v="491"/>
    </i>
    <i>
      <x v="492"/>
    </i>
    <i>
      <x v="493"/>
    </i>
    <i>
      <x v="494"/>
    </i>
    <i>
      <x v="496"/>
    </i>
    <i>
      <x v="499"/>
    </i>
    <i>
      <x v="501"/>
    </i>
    <i>
      <x v="503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4"/>
    </i>
    <i>
      <x v="515"/>
    </i>
    <i>
      <x v="517"/>
    </i>
    <i>
      <x v="518"/>
    </i>
    <i>
      <x v="519"/>
    </i>
    <i>
      <x v="520"/>
    </i>
    <i>
      <x v="521"/>
    </i>
    <i>
      <x v="524"/>
    </i>
    <i>
      <x v="525"/>
    </i>
    <i>
      <x v="526"/>
    </i>
    <i>
      <x v="527"/>
    </i>
    <i>
      <x v="529"/>
    </i>
    <i>
      <x v="530"/>
    </i>
    <i>
      <x v="532"/>
    </i>
    <i>
      <x v="534"/>
    </i>
    <i>
      <x v="536"/>
    </i>
    <i>
      <x v="537"/>
    </i>
    <i>
      <x v="539"/>
    </i>
    <i>
      <x v="540"/>
    </i>
    <i>
      <x v="541"/>
    </i>
    <i>
      <x v="543"/>
    </i>
    <i>
      <x v="544"/>
    </i>
    <i>
      <x v="548"/>
    </i>
    <i>
      <x v="549"/>
    </i>
    <i>
      <x v="551"/>
    </i>
    <i>
      <x v="552"/>
    </i>
    <i>
      <x v="554"/>
    </i>
    <i>
      <x v="556"/>
    </i>
    <i>
      <x v="558"/>
    </i>
    <i>
      <x v="564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8"/>
    </i>
    <i>
      <x v="579"/>
    </i>
    <i>
      <x v="580"/>
    </i>
    <i>
      <x v="581"/>
    </i>
    <i>
      <x v="583"/>
    </i>
    <i>
      <x v="585"/>
    </i>
    <i>
      <x v="588"/>
    </i>
    <i>
      <x v="590"/>
    </i>
    <i>
      <x v="591"/>
    </i>
    <i>
      <x v="593"/>
    </i>
    <i>
      <x v="594"/>
    </i>
    <i>
      <x v="595"/>
    </i>
    <i>
      <x v="596"/>
    </i>
    <i>
      <x v="598"/>
    </i>
    <i>
      <x v="600"/>
    </i>
    <i>
      <x v="602"/>
    </i>
    <i>
      <x v="603"/>
    </i>
    <i>
      <x v="604"/>
    </i>
    <i>
      <x v="605"/>
    </i>
    <i>
      <x v="606"/>
    </i>
    <i>
      <x v="608"/>
    </i>
    <i>
      <x v="610"/>
    </i>
    <i>
      <x v="612"/>
    </i>
    <i>
      <x v="615"/>
    </i>
    <i>
      <x v="616"/>
    </i>
    <i>
      <x v="617"/>
    </i>
    <i>
      <x v="618"/>
    </i>
    <i>
      <x v="619"/>
    </i>
    <i>
      <x v="623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3"/>
    </i>
    <i>
      <x v="634"/>
    </i>
    <i>
      <x v="637"/>
    </i>
    <i>
      <x v="640"/>
    </i>
    <i>
      <x v="641"/>
    </i>
    <i>
      <x v="642"/>
    </i>
    <i>
      <x v="644"/>
    </i>
    <i>
      <x v="645"/>
    </i>
    <i>
      <x v="646"/>
    </i>
    <i>
      <x v="648"/>
    </i>
    <i>
      <x v="650"/>
    </i>
    <i>
      <x v="652"/>
    </i>
    <i>
      <x v="654"/>
    </i>
    <i>
      <x v="656"/>
    </i>
    <i>
      <x v="657"/>
    </i>
    <i>
      <x v="658"/>
    </i>
    <i>
      <x v="661"/>
    </i>
    <i>
      <x v="662"/>
    </i>
    <i>
      <x v="664"/>
    </i>
    <i>
      <x v="665"/>
    </i>
    <i>
      <x v="666"/>
    </i>
    <i>
      <x v="667"/>
    </i>
    <i>
      <x v="669"/>
    </i>
    <i>
      <x v="670"/>
    </i>
    <i>
      <x v="672"/>
    </i>
    <i>
      <x v="673"/>
    </i>
    <i>
      <x v="674"/>
    </i>
    <i>
      <x v="676"/>
    </i>
    <i>
      <x v="677"/>
    </i>
    <i>
      <x v="678"/>
    </i>
    <i>
      <x v="680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5"/>
    </i>
    <i>
      <x v="699"/>
    </i>
    <i>
      <x v="700"/>
    </i>
    <i>
      <x v="702"/>
    </i>
    <i>
      <x v="703"/>
    </i>
    <i>
      <x v="704"/>
    </i>
    <i>
      <x v="706"/>
    </i>
    <i>
      <x v="707"/>
    </i>
    <i>
      <x v="708"/>
    </i>
    <i>
      <x v="712"/>
    </i>
    <i>
      <x v="716"/>
    </i>
    <i>
      <x v="718"/>
    </i>
    <i>
      <x v="719"/>
    </i>
    <i>
      <x v="720"/>
    </i>
    <i>
      <x v="721"/>
    </i>
    <i>
      <x v="722"/>
    </i>
    <i>
      <x v="725"/>
    </i>
    <i>
      <x v="726"/>
    </i>
    <i>
      <x v="727"/>
    </i>
    <i>
      <x v="728"/>
    </i>
    <i>
      <x v="730"/>
    </i>
    <i>
      <x v="731"/>
    </i>
    <i>
      <x v="732"/>
    </i>
    <i>
      <x v="735"/>
    </i>
    <i>
      <x v="736"/>
    </i>
    <i>
      <x v="737"/>
    </i>
    <i>
      <x v="739"/>
    </i>
    <i>
      <x v="740"/>
    </i>
    <i>
      <x v="742"/>
    </i>
    <i>
      <x v="744"/>
    </i>
    <i>
      <x v="746"/>
    </i>
    <i>
      <x v="747"/>
    </i>
    <i>
      <x v="748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8"/>
    </i>
    <i>
      <x v="759"/>
    </i>
    <i>
      <x v="760"/>
    </i>
    <i>
      <x v="762"/>
    </i>
    <i>
      <x v="763"/>
    </i>
    <i>
      <x v="764"/>
    </i>
    <i>
      <x v="765"/>
    </i>
    <i>
      <x v="768"/>
    </i>
    <i>
      <x v="769"/>
    </i>
    <i>
      <x v="773"/>
    </i>
    <i>
      <x v="774"/>
    </i>
    <i>
      <x v="776"/>
    </i>
    <i>
      <x v="778"/>
    </i>
    <i>
      <x v="780"/>
    </i>
    <i>
      <x v="781"/>
    </i>
    <i>
      <x v="782"/>
    </i>
    <i>
      <x v="784"/>
    </i>
    <i>
      <x v="786"/>
    </i>
    <i>
      <x v="787"/>
    </i>
    <i>
      <x v="788"/>
    </i>
    <i>
      <x v="789"/>
    </i>
    <i>
      <x v="792"/>
    </i>
    <i>
      <x v="793"/>
    </i>
    <i>
      <x v="794"/>
    </i>
    <i>
      <x v="795"/>
    </i>
    <i>
      <x v="797"/>
    </i>
    <i>
      <x v="798"/>
    </i>
    <i>
      <x v="800"/>
    </i>
    <i>
      <x v="802"/>
    </i>
    <i>
      <x v="803"/>
    </i>
    <i>
      <x v="804"/>
    </i>
    <i>
      <x v="805"/>
    </i>
    <i>
      <x v="806"/>
    </i>
    <i>
      <x v="808"/>
    </i>
    <i>
      <x v="809"/>
    </i>
    <i>
      <x v="811"/>
    </i>
    <i>
      <x v="813"/>
    </i>
    <i>
      <x v="815"/>
    </i>
    <i>
      <x v="816"/>
    </i>
    <i>
      <x v="818"/>
    </i>
    <i>
      <x v="819"/>
    </i>
    <i>
      <x v="820"/>
    </i>
    <i>
      <x v="821"/>
    </i>
    <i>
      <x v="822"/>
    </i>
    <i>
      <x v="824"/>
    </i>
    <i>
      <x v="825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6"/>
    </i>
    <i>
      <x v="838"/>
    </i>
    <i>
      <x v="841"/>
    </i>
    <i>
      <x v="842"/>
    </i>
    <i>
      <x v="843"/>
    </i>
    <i>
      <x v="844"/>
    </i>
    <i>
      <x v="846"/>
    </i>
    <i>
      <x v="847"/>
    </i>
    <i>
      <x v="848"/>
    </i>
    <i>
      <x v="849"/>
    </i>
    <i>
      <x v="850"/>
    </i>
    <i>
      <x v="852"/>
    </i>
    <i>
      <x v="853"/>
    </i>
    <i>
      <x v="856"/>
    </i>
    <i>
      <x v="857"/>
    </i>
    <i>
      <x v="860"/>
    </i>
    <i>
      <x v="862"/>
    </i>
    <i>
      <x v="863"/>
    </i>
    <i>
      <x v="864"/>
    </i>
    <i>
      <x v="865"/>
    </i>
    <i>
      <x v="866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7"/>
    </i>
    <i>
      <x v="879"/>
    </i>
    <i>
      <x v="881"/>
    </i>
    <i>
      <x v="882"/>
    </i>
    <i>
      <x v="884"/>
    </i>
    <i>
      <x v="885"/>
    </i>
    <i>
      <x v="886"/>
    </i>
    <i>
      <x v="888"/>
    </i>
    <i>
      <x v="889"/>
    </i>
    <i>
      <x v="890"/>
    </i>
    <i>
      <x v="894"/>
    </i>
    <i>
      <x v="895"/>
    </i>
    <i>
      <x v="897"/>
    </i>
    <i>
      <x v="898"/>
    </i>
    <i>
      <x v="900"/>
    </i>
    <i>
      <x v="901"/>
    </i>
    <i>
      <x v="902"/>
    </i>
    <i>
      <x v="903"/>
    </i>
    <i>
      <x v="905"/>
    </i>
    <i>
      <x v="906"/>
    </i>
    <i>
      <x v="907"/>
    </i>
    <i>
      <x v="909"/>
    </i>
    <i>
      <x v="910"/>
    </i>
    <i>
      <x v="911"/>
    </i>
    <i>
      <x v="913"/>
    </i>
    <i>
      <x v="914"/>
    </i>
    <i>
      <x v="918"/>
    </i>
    <i>
      <x v="919"/>
    </i>
    <i>
      <x v="920"/>
    </i>
    <i>
      <x v="922"/>
    </i>
    <i>
      <x v="923"/>
    </i>
    <i>
      <x v="926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6"/>
    </i>
    <i>
      <x v="937"/>
    </i>
    <i>
      <x v="938"/>
    </i>
    <i>
      <x v="939"/>
    </i>
    <i>
      <x v="941"/>
    </i>
    <i>
      <x v="944"/>
    </i>
    <i>
      <x v="945"/>
    </i>
    <i>
      <x v="946"/>
    </i>
    <i>
      <x v="947"/>
    </i>
    <i>
      <x v="948"/>
    </i>
    <i>
      <x v="950"/>
    </i>
    <i>
      <x v="951"/>
    </i>
    <i>
      <x v="952"/>
    </i>
    <i>
      <x v="955"/>
    </i>
    <i>
      <x v="958"/>
    </i>
    <i>
      <x v="959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5"/>
    </i>
    <i>
      <x v="977"/>
    </i>
    <i>
      <x v="980"/>
    </i>
    <i>
      <x v="981"/>
    </i>
    <i>
      <x v="983"/>
    </i>
    <i>
      <x v="986"/>
    </i>
    <i>
      <x v="987"/>
    </i>
    <i>
      <x v="989"/>
    </i>
    <i>
      <x v="990"/>
    </i>
    <i>
      <x v="991"/>
    </i>
    <i>
      <x v="992"/>
    </i>
    <i>
      <x v="993"/>
    </i>
    <i>
      <x v="994"/>
    </i>
    <i>
      <x v="996"/>
    </i>
    <i>
      <x v="999"/>
    </i>
    <i>
      <x v="1001"/>
    </i>
    <i>
      <x v="1002"/>
    </i>
    <i>
      <x v="1005"/>
    </i>
    <i>
      <x v="1006"/>
    </i>
    <i>
      <x v="1012"/>
    </i>
    <i>
      <x v="1013"/>
    </i>
    <i>
      <x v="1014"/>
    </i>
    <i>
      <x v="1016"/>
    </i>
    <i>
      <x v="1017"/>
    </i>
    <i>
      <x v="1018"/>
    </i>
    <i>
      <x v="1021"/>
    </i>
    <i>
      <x v="1022"/>
    </i>
    <i>
      <x v="1024"/>
    </i>
    <i>
      <x v="1025"/>
    </i>
    <i>
      <x v="1026"/>
    </i>
    <i>
      <x v="1027"/>
    </i>
    <i>
      <x v="1028"/>
    </i>
    <i>
      <x v="1032"/>
    </i>
    <i>
      <x v="1033"/>
    </i>
    <i>
      <x v="1034"/>
    </i>
    <i>
      <x v="1036"/>
    </i>
    <i>
      <x v="1037"/>
    </i>
    <i>
      <x v="1042"/>
    </i>
    <i>
      <x v="1043"/>
    </i>
    <i>
      <x v="1046"/>
    </i>
    <i>
      <x v="1047"/>
    </i>
    <i>
      <x v="1050"/>
    </i>
    <i>
      <x v="1051"/>
    </i>
    <i>
      <x v="1052"/>
    </i>
    <i>
      <x v="1054"/>
    </i>
    <i>
      <x v="1056"/>
    </i>
    <i>
      <x v="1057"/>
    </i>
    <i>
      <x v="1058"/>
    </i>
    <i>
      <x v="1059"/>
    </i>
    <i>
      <x v="1060"/>
    </i>
    <i>
      <x v="1062"/>
    </i>
    <i>
      <x v="1063"/>
    </i>
    <i>
      <x v="1064"/>
    </i>
    <i>
      <x v="1065"/>
    </i>
    <i>
      <x v="1066"/>
    </i>
    <i>
      <x v="1067"/>
    </i>
    <i>
      <x v="1069"/>
    </i>
    <i>
      <x v="1070"/>
    </i>
    <i>
      <x v="1074"/>
    </i>
    <i>
      <x v="1075"/>
    </i>
    <i>
      <x v="1076"/>
    </i>
    <i>
      <x v="1077"/>
    </i>
    <i>
      <x v="1078"/>
    </i>
    <i>
      <x v="1079"/>
    </i>
    <i>
      <x v="1082"/>
    </i>
    <i>
      <x v="1083"/>
    </i>
    <i>
      <x v="1084"/>
    </i>
    <i>
      <x v="1085"/>
    </i>
    <i>
      <x v="1087"/>
    </i>
    <i>
      <x v="1089"/>
    </i>
    <i>
      <x v="1090"/>
    </i>
    <i>
      <x v="1091"/>
    </i>
    <i>
      <x v="1093"/>
    </i>
    <i>
      <x v="1094"/>
    </i>
    <i>
      <x v="1095"/>
    </i>
    <i>
      <x v="1097"/>
    </i>
    <i>
      <x v="1101"/>
    </i>
    <i>
      <x v="1102"/>
    </i>
    <i>
      <x v="1103"/>
    </i>
    <i>
      <x v="1105"/>
    </i>
    <i>
      <x v="1106"/>
    </i>
    <i>
      <x v="1107"/>
    </i>
    <i>
      <x v="1108"/>
    </i>
    <i>
      <x v="1109"/>
    </i>
    <i>
      <x v="1110"/>
    </i>
    <i>
      <x v="1112"/>
    </i>
    <i>
      <x v="1113"/>
    </i>
    <i>
      <x v="1114"/>
    </i>
    <i>
      <x v="1115"/>
    </i>
    <i>
      <x v="1116"/>
    </i>
    <i>
      <x v="1119"/>
    </i>
    <i>
      <x v="1121"/>
    </i>
    <i>
      <x v="1124"/>
    </i>
    <i>
      <x v="1125"/>
    </i>
    <i>
      <x v="1127"/>
    </i>
    <i>
      <x v="1128"/>
    </i>
    <i>
      <x v="1129"/>
    </i>
    <i>
      <x v="1132"/>
    </i>
    <i>
      <x v="1133"/>
    </i>
    <i>
      <x v="1134"/>
    </i>
    <i>
      <x v="1136"/>
    </i>
    <i>
      <x v="1140"/>
    </i>
    <i>
      <x v="1142"/>
    </i>
    <i>
      <x v="1146"/>
    </i>
    <i>
      <x v="1147"/>
    </i>
    <i>
      <x v="1148"/>
    </i>
    <i>
      <x v="1149"/>
    </i>
    <i>
      <x v="1150"/>
    </i>
    <i>
      <x v="1152"/>
    </i>
    <i>
      <x v="1154"/>
    </i>
    <i>
      <x v="1155"/>
    </i>
    <i>
      <x v="1156"/>
    </i>
    <i>
      <x v="1157"/>
    </i>
    <i>
      <x v="1158"/>
    </i>
    <i>
      <x v="1161"/>
    </i>
    <i>
      <x v="1164"/>
    </i>
    <i>
      <x v="1165"/>
    </i>
    <i>
      <x v="1166"/>
    </i>
    <i>
      <x v="1167"/>
    </i>
    <i>
      <x v="1169"/>
    </i>
    <i>
      <x v="1171"/>
    </i>
    <i>
      <x v="1172"/>
    </i>
    <i>
      <x v="1173"/>
    </i>
    <i>
      <x v="1174"/>
    </i>
    <i>
      <x v="1175"/>
    </i>
    <i>
      <x v="1177"/>
    </i>
    <i>
      <x v="1178"/>
    </i>
    <i>
      <x v="1180"/>
    </i>
    <i>
      <x v="1181"/>
    </i>
    <i>
      <x v="1182"/>
    </i>
    <i>
      <x v="1183"/>
    </i>
    <i>
      <x v="1184"/>
    </i>
    <i>
      <x v="1186"/>
    </i>
    <i>
      <x v="1187"/>
    </i>
    <i>
      <x v="1188"/>
    </i>
    <i>
      <x v="1189"/>
    </i>
    <i>
      <x v="1191"/>
    </i>
    <i>
      <x v="1192"/>
    </i>
    <i>
      <x v="1195"/>
    </i>
    <i>
      <x v="1196"/>
    </i>
    <i>
      <x v="1197"/>
    </i>
    <i>
      <x v="1198"/>
    </i>
    <i>
      <x v="1200"/>
    </i>
    <i>
      <x v="1201"/>
    </i>
    <i>
      <x v="1203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4"/>
    </i>
    <i>
      <x v="1217"/>
    </i>
    <i>
      <x v="1220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1"/>
    </i>
    <i>
      <x v="1232"/>
    </i>
    <i>
      <x v="1233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3"/>
    </i>
    <i>
      <x v="1244"/>
    </i>
    <i>
      <x v="1246"/>
    </i>
    <i>
      <x v="1248"/>
    </i>
    <i>
      <x v="1249"/>
    </i>
    <i>
      <x v="1250"/>
    </i>
    <i>
      <x v="1251"/>
    </i>
    <i>
      <x v="1253"/>
    </i>
    <i>
      <x v="1256"/>
    </i>
    <i>
      <x v="1258"/>
    </i>
    <i>
      <x v="1259"/>
    </i>
    <i>
      <x v="1260"/>
    </i>
    <i>
      <x v="1261"/>
    </i>
    <i>
      <x v="1262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4"/>
    </i>
    <i>
      <x v="1275"/>
    </i>
    <i>
      <x v="1278"/>
    </i>
    <i>
      <x v="1280"/>
    </i>
    <i>
      <x v="1281"/>
    </i>
    <i>
      <x v="1282"/>
    </i>
    <i>
      <x v="1287"/>
    </i>
    <i>
      <x v="1288"/>
    </i>
    <i>
      <x v="1289"/>
    </i>
    <i>
      <x v="1290"/>
    </i>
    <i>
      <x v="1292"/>
    </i>
    <i>
      <x v="1295"/>
    </i>
    <i>
      <x v="1296"/>
    </i>
    <i>
      <x v="1299"/>
    </i>
    <i>
      <x v="1300"/>
    </i>
    <i>
      <x v="1301"/>
    </i>
    <i>
      <x v="1302"/>
    </i>
    <i>
      <x v="1303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5"/>
    </i>
    <i>
      <x v="1316"/>
    </i>
    <i>
      <x v="1317"/>
    </i>
    <i>
      <x v="1318"/>
    </i>
    <i>
      <x v="1320"/>
    </i>
    <i>
      <x v="1322"/>
    </i>
    <i>
      <x v="1324"/>
    </i>
    <i>
      <x v="1328"/>
    </i>
    <i>
      <x v="1329"/>
    </i>
    <i>
      <x v="1330"/>
    </i>
    <i>
      <x v="1331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7"/>
    </i>
    <i>
      <x v="1348"/>
    </i>
    <i>
      <x v="1349"/>
    </i>
    <i>
      <x v="1350"/>
    </i>
    <i>
      <x v="1351"/>
    </i>
    <i>
      <x v="1353"/>
    </i>
    <i>
      <x v="1354"/>
    </i>
    <i>
      <x v="1356"/>
    </i>
    <i>
      <x v="1357"/>
    </i>
    <i>
      <x v="1358"/>
    </i>
    <i>
      <x v="1359"/>
    </i>
    <i>
      <x v="1361"/>
    </i>
    <i>
      <x v="1362"/>
    </i>
    <i>
      <x v="1363"/>
    </i>
    <i>
      <x v="1364"/>
    </i>
    <i>
      <x v="1365"/>
    </i>
    <i>
      <x v="1366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9"/>
    </i>
    <i>
      <x v="1381"/>
    </i>
    <i>
      <x v="1382"/>
    </i>
    <i>
      <x v="1387"/>
    </i>
    <i>
      <x v="1388"/>
    </i>
    <i>
      <x v="1390"/>
    </i>
    <i>
      <x v="1391"/>
    </i>
    <i>
      <x v="1392"/>
    </i>
    <i>
      <x v="1393"/>
    </i>
    <i>
      <x v="1395"/>
    </i>
    <i>
      <x v="1396"/>
    </i>
    <i>
      <x v="1398"/>
    </i>
    <i>
      <x v="1401"/>
    </i>
    <i>
      <x v="1402"/>
    </i>
    <i>
      <x v="1403"/>
    </i>
    <i>
      <x v="1404"/>
    </i>
    <i>
      <x v="1405"/>
    </i>
    <i>
      <x v="1406"/>
    </i>
    <i>
      <x v="1408"/>
    </i>
    <i>
      <x v="1410"/>
    </i>
    <i>
      <x v="1411"/>
    </i>
    <i>
      <x v="1412"/>
    </i>
    <i>
      <x v="1413"/>
    </i>
    <i>
      <x v="1416"/>
    </i>
    <i>
      <x v="1417"/>
    </i>
    <i>
      <x v="1418"/>
    </i>
    <i>
      <x v="1419"/>
    </i>
    <i>
      <x v="1422"/>
    </i>
    <i>
      <x v="1424"/>
    </i>
    <i>
      <x v="1425"/>
    </i>
    <i>
      <x v="1426"/>
    </i>
    <i>
      <x v="1427"/>
    </i>
    <i>
      <x v="1428"/>
    </i>
    <i>
      <x v="1430"/>
    </i>
    <i>
      <x v="1432"/>
    </i>
    <i>
      <x v="1433"/>
    </i>
    <i>
      <x v="1435"/>
    </i>
    <i>
      <x v="1436"/>
    </i>
    <i>
      <x v="1437"/>
    </i>
    <i>
      <x v="1438"/>
    </i>
    <i>
      <x v="1440"/>
    </i>
    <i>
      <x v="1441"/>
    </i>
    <i>
      <x v="1442"/>
    </i>
    <i>
      <x v="1444"/>
    </i>
    <i>
      <x v="1447"/>
    </i>
    <i>
      <x v="1450"/>
    </i>
    <i>
      <x v="1451"/>
    </i>
    <i>
      <x v="1454"/>
    </i>
    <i>
      <x v="1455"/>
    </i>
    <i>
      <x v="1457"/>
    </i>
    <i>
      <x v="1458"/>
    </i>
    <i t="grand">
      <x/>
    </i>
  </rowItems>
  <colItems count="1">
    <i/>
  </colItems>
  <pageFields count="1">
    <pageField fld="1" item="0" hier="-1"/>
  </pageFields>
  <dataFields count="1">
    <dataField name="Sum of SalePric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D1ABA4-7684-4511-BF01-94664AF0FFAB}" name="PivotTable2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D3:E926" firstHeaderRow="1" firstDataRow="1" firstDataCol="1" rowPageCount="1" colPageCount="1"/>
  <pivotFields count="3">
    <pivotField axis="axisRow" showAll="0">
      <items count="1461">
        <item x="388"/>
        <item x="551"/>
        <item x="324"/>
        <item x="951"/>
        <item x="217"/>
        <item x="921"/>
        <item x="106"/>
        <item x="427"/>
        <item x="1095"/>
        <item x="1220"/>
        <item x="1099"/>
        <item x="57"/>
        <item x="906"/>
        <item x="144"/>
        <item x="779"/>
        <item x="1067"/>
        <item x="854"/>
        <item x="1378"/>
        <item x="763"/>
        <item x="977"/>
        <item x="75"/>
        <item x="975"/>
        <item x="289"/>
        <item x="1096"/>
        <item x="810"/>
        <item x="202"/>
        <item x="1042"/>
        <item x="107"/>
        <item x="390"/>
        <item x="1438"/>
        <item x="1455"/>
        <item x="852"/>
        <item x="574"/>
        <item x="703"/>
        <item x="147"/>
        <item x="105"/>
        <item x="888"/>
        <item x="822"/>
        <item x="1293"/>
        <item x="1414"/>
        <item x="745"/>
        <item x="668"/>
        <item x="907"/>
        <item x="1083"/>
        <item x="942"/>
        <item x="85"/>
        <item x="253"/>
        <item x="225"/>
        <item x="1253"/>
        <item x="1131"/>
        <item x="602"/>
        <item x="1251"/>
        <item x="1272"/>
        <item x="35"/>
        <item x="1084"/>
        <item x="560"/>
        <item x="653"/>
        <item x="448"/>
        <item x="16"/>
        <item x="1159"/>
        <item x="769"/>
        <item x="1336"/>
        <item x="415"/>
        <item x="952"/>
        <item x="340"/>
        <item x="90"/>
        <item x="564"/>
        <item x="310"/>
        <item x="1421"/>
        <item x="313"/>
        <item x="236"/>
        <item x="1100"/>
        <item x="527"/>
        <item x="902"/>
        <item x="1308"/>
        <item x="1374"/>
        <item x="1020"/>
        <item x="1132"/>
        <item x="1010"/>
        <item x="1273"/>
        <item x="466"/>
        <item x="818"/>
        <item x="233"/>
        <item x="1140"/>
        <item x="683"/>
        <item x="191"/>
        <item x="635"/>
        <item x="719"/>
        <item x="1399"/>
        <item x="1171"/>
        <item x="1285"/>
        <item x="1348"/>
        <item x="726"/>
        <item x="1050"/>
        <item x="408"/>
        <item x="528"/>
        <item x="362"/>
        <item x="1361"/>
        <item x="1409"/>
        <item x="1111"/>
        <item x="401"/>
        <item x="592"/>
        <item x="1213"/>
        <item x="437"/>
        <item x="678"/>
        <item x="218"/>
        <item x="1337"/>
        <item x="1238"/>
        <item x="1239"/>
        <item x="483"/>
        <item x="1009"/>
        <item x="565"/>
        <item x="37"/>
        <item x="346"/>
        <item x="197"/>
        <item x="611"/>
        <item x="978"/>
        <item x="793"/>
        <item x="81"/>
        <item x="724"/>
        <item x="566"/>
        <item x="1338"/>
        <item x="1015"/>
        <item x="815"/>
        <item x="553"/>
        <item x="1404"/>
        <item x="1118"/>
        <item x="1390"/>
        <item x="794"/>
        <item x="841"/>
        <item x="311"/>
        <item x="237"/>
        <item x="839"/>
        <item x="335"/>
        <item x="567"/>
        <item x="636"/>
        <item x="922"/>
        <item x="663"/>
        <item x="290"/>
        <item x="286"/>
        <item x="1240"/>
        <item x="192"/>
        <item x="700"/>
        <item x="409"/>
        <item x="1149"/>
        <item x="1085"/>
        <item x="1320"/>
        <item x="327"/>
        <item x="943"/>
        <item x="1241"/>
        <item x="1180"/>
        <item x="46"/>
        <item x="484"/>
        <item x="270"/>
        <item x="1150"/>
        <item x="1428"/>
        <item x="1288"/>
        <item x="171"/>
        <item x="209"/>
        <item x="82"/>
        <item x="734"/>
        <item x="23"/>
        <item x="336"/>
        <item x="1329"/>
        <item x="825"/>
        <item x="1125"/>
        <item x="485"/>
        <item x="74"/>
        <item x="545"/>
        <item x="302"/>
        <item x="1113"/>
        <item x="352"/>
        <item x="255"/>
        <item x="728"/>
        <item x="540"/>
        <item x="239"/>
        <item x="378"/>
        <item x="654"/>
        <item x="8"/>
        <item x="1339"/>
        <item x="603"/>
        <item x="426"/>
        <item x="1191"/>
        <item x="428"/>
        <item x="1133"/>
        <item x="10"/>
        <item x="645"/>
        <item x="1023"/>
        <item x="821"/>
        <item x="130"/>
        <item x="94"/>
        <item x="541"/>
        <item x="474"/>
        <item x="1086"/>
        <item x="1134"/>
        <item x="859"/>
        <item x="101"/>
        <item x="271"/>
        <item x="1327"/>
        <item x="158"/>
        <item x="953"/>
        <item x="662"/>
        <item x="1261"/>
        <item x="855"/>
        <item x="1274"/>
        <item x="561"/>
        <item x="916"/>
        <item x="944"/>
        <item x="148"/>
        <item x="889"/>
        <item x="1350"/>
        <item x="522"/>
        <item x="213"/>
        <item x="787"/>
        <item x="739"/>
        <item x="1045"/>
        <item x="380"/>
        <item x="1309"/>
        <item x="102"/>
        <item x="695"/>
        <item x="407"/>
        <item x="429"/>
        <item x="575"/>
        <item x="1354"/>
        <item x="34"/>
        <item x="1262"/>
        <item x="121"/>
        <item x="1315"/>
        <item x="1151"/>
        <item x="471"/>
        <item x="862"/>
        <item x="25"/>
        <item x="1362"/>
        <item x="1117"/>
        <item x="349"/>
        <item x="1381"/>
        <item x="526"/>
        <item x="458"/>
        <item x="88"/>
        <item x="1254"/>
        <item x="185"/>
        <item x="1270"/>
        <item x="1429"/>
        <item x="1192"/>
        <item x="402"/>
        <item x="242"/>
        <item x="1003"/>
        <item x="954"/>
        <item x="568"/>
        <item x="149"/>
        <item x="1432"/>
        <item x="272"/>
        <item x="646"/>
        <item x="770"/>
        <item x="890"/>
        <item x="291"/>
        <item x="391"/>
        <item x="337"/>
        <item x="287"/>
        <item x="1355"/>
        <item x="612"/>
        <item x="150"/>
        <item x="833"/>
        <item x="1087"/>
        <item x="1436"/>
        <item x="621"/>
        <item x="529"/>
        <item x="582"/>
        <item x="1187"/>
        <item x="863"/>
        <item x="176"/>
        <item x="243"/>
        <item x="122"/>
        <item x="979"/>
        <item x="1161"/>
        <item x="403"/>
        <item x="419"/>
        <item x="945"/>
        <item x="22"/>
        <item x="475"/>
        <item x="300"/>
        <item x="530"/>
        <item x="392"/>
        <item x="234"/>
        <item x="584"/>
        <item x="718"/>
        <item x="764"/>
        <item x="1385"/>
        <item x="1181"/>
        <item x="817"/>
        <item x="279"/>
        <item x="1019"/>
        <item x="1077"/>
        <item x="273"/>
        <item x="696"/>
        <item x="933"/>
        <item x="826"/>
        <item x="256"/>
        <item x="624"/>
        <item x="768"/>
        <item x="780"/>
        <item x="174"/>
        <item x="404"/>
        <item x="845"/>
        <item x="118"/>
        <item x="108"/>
        <item x="314"/>
        <item x="1382"/>
        <item x="1411"/>
        <item x="51"/>
        <item x="702"/>
        <item x="1068"/>
        <item x="1198"/>
        <item x="43"/>
        <item x="593"/>
        <item x="504"/>
        <item x="193"/>
        <item x="167"/>
        <item x="194"/>
        <item x="509"/>
        <item x="59"/>
        <item x="53"/>
        <item x="114"/>
        <item x="1141"/>
        <item x="240"/>
        <item x="1391"/>
        <item x="80"/>
        <item x="887"/>
        <item x="361"/>
        <item x="1431"/>
        <item x="1206"/>
        <item x="980"/>
        <item x="134"/>
        <item x="395"/>
        <item x="476"/>
        <item x="299"/>
        <item x="42"/>
        <item x="363"/>
        <item x="416"/>
        <item x="795"/>
        <item x="413"/>
        <item x="1415"/>
        <item x="1389"/>
        <item x="177"/>
        <item x="1400"/>
        <item x="950"/>
        <item x="831"/>
        <item x="777"/>
        <item x="811"/>
        <item x="17"/>
        <item x="87"/>
        <item x="486"/>
        <item x="1359"/>
        <item x="1318"/>
        <item x="955"/>
        <item x="599"/>
        <item x="647"/>
        <item x="1047"/>
        <item x="1088"/>
        <item x="140"/>
        <item x="788"/>
        <item x="891"/>
        <item x="438"/>
        <item x="1221"/>
        <item x="487"/>
        <item x="871"/>
        <item x="765"/>
        <item x="708"/>
        <item x="1069"/>
        <item x="735"/>
        <item x="658"/>
        <item x="1046"/>
        <item x="1152"/>
        <item x="1173"/>
        <item x="341"/>
        <item x="1445"/>
        <item x="864"/>
        <item x="61"/>
        <item x="31"/>
        <item x="586"/>
        <item x="1135"/>
        <item x="508"/>
        <item x="367"/>
        <item x="1433"/>
        <item x="245"/>
        <item x="477"/>
        <item x="1417"/>
        <item x="1153"/>
        <item x="479"/>
        <item x="19"/>
        <item x="1207"/>
        <item x="353"/>
        <item x="1312"/>
        <item x="1340"/>
        <item x="1294"/>
        <item x="1103"/>
        <item x="1174"/>
        <item x="679"/>
        <item x="1440"/>
        <item x="244"/>
        <item x="231"/>
        <item x="716"/>
        <item x="1298"/>
        <item x="199"/>
        <item x="686"/>
        <item x="842"/>
        <item x="1242"/>
        <item x="604"/>
        <item x="141"/>
        <item x="63"/>
        <item x="1446"/>
        <item x="892"/>
        <item x="329"/>
        <item x="1243"/>
        <item x="303"/>
        <item x="552"/>
        <item x="850"/>
        <item x="257"/>
        <item x="1142"/>
        <item x="937"/>
        <item x="398"/>
        <item x="354"/>
        <item x="1255"/>
        <item x="95"/>
        <item x="981"/>
        <item x="1024"/>
        <item x="152"/>
        <item x="1292"/>
        <item x="453"/>
        <item x="625"/>
        <item x="1398"/>
        <item x="1425"/>
        <item x="1178"/>
        <item x="554"/>
        <item x="1418"/>
        <item x="375"/>
        <item x="1235"/>
        <item x="1208"/>
        <item x="1377"/>
        <item x="1275"/>
        <item x="6"/>
        <item x="1222"/>
        <item x="732"/>
        <item x="655"/>
        <item x="381"/>
        <item x="1126"/>
        <item x="488"/>
        <item x="435"/>
        <item x="1201"/>
        <item x="1193"/>
        <item x="1276"/>
        <item x="142"/>
        <item x="410"/>
        <item x="382"/>
        <item x="505"/>
        <item x="622"/>
        <item x="1351"/>
        <item x="203"/>
        <item x="742"/>
        <item x="1277"/>
        <item x="183"/>
        <item x="796"/>
        <item x="1444"/>
        <item x="503"/>
        <item x="1165"/>
        <item x="590"/>
        <item x="697"/>
        <item x="881"/>
        <item x="219"/>
        <item x="516"/>
        <item x="376"/>
        <item x="489"/>
        <item x="865"/>
        <item x="15"/>
        <item x="215"/>
        <item x="1060"/>
        <item x="386"/>
        <item x="39"/>
        <item x="116"/>
        <item x="1383"/>
        <item x="73"/>
        <item x="44"/>
        <item x="797"/>
        <item x="721"/>
        <item x="1061"/>
        <item x="872"/>
        <item x="789"/>
        <item x="626"/>
        <item x="746"/>
        <item x="1394"/>
        <item x="1244"/>
        <item x="1054"/>
        <item x="652"/>
        <item x="798"/>
        <item x="1373"/>
        <item x="1459"/>
        <item x="18"/>
        <item x="542"/>
        <item x="1089"/>
        <item x="1194"/>
        <item x="1256"/>
        <item x="309"/>
        <item x="956"/>
        <item x="126"/>
        <item x="873"/>
        <item x="1162"/>
        <item x="355"/>
        <item x="389"/>
        <item x="743"/>
        <item x="1163"/>
        <item x="717"/>
        <item x="414"/>
        <item x="1097"/>
        <item x="1048"/>
        <item x="1357"/>
        <item x="26"/>
        <item x="771"/>
        <item x="180"/>
        <item x="379"/>
        <item x="277"/>
        <item x="1314"/>
        <item x="843"/>
        <item x="766"/>
        <item x="538"/>
        <item x="92"/>
        <item x="613"/>
        <item x="1070"/>
        <item x="14"/>
        <item x="1395"/>
        <item x="422"/>
        <item x="627"/>
        <item x="1119"/>
        <item x="1305"/>
        <item x="1456"/>
        <item x="594"/>
        <item x="1306"/>
        <item x="506"/>
        <item x="1268"/>
        <item x="772"/>
        <item x="162"/>
        <item x="96"/>
        <item x="228"/>
        <item x="370"/>
        <item x="1055"/>
        <item x="579"/>
        <item x="298"/>
        <item x="383"/>
        <item x="1101"/>
        <item x="1154"/>
        <item x="184"/>
        <item x="957"/>
        <item x="1259"/>
        <item x="206"/>
        <item x="1299"/>
        <item x="135"/>
        <item x="1257"/>
        <item x="946"/>
        <item x="1300"/>
        <item x="628"/>
        <item x="278"/>
        <item x="1185"/>
        <item x="669"/>
        <item x="1301"/>
        <item x="531"/>
        <item x="172"/>
        <item x="1120"/>
        <item x="76"/>
        <item x="364"/>
        <item x="91"/>
        <item x="1018"/>
        <item x="932"/>
        <item x="1195"/>
        <item x="321"/>
        <item x="670"/>
        <item x="982"/>
        <item x="1215"/>
        <item x="893"/>
        <item x="720"/>
        <item x="882"/>
        <item x="1073"/>
        <item x="550"/>
        <item x="211"/>
        <item x="1216"/>
        <item x="77"/>
        <item x="1056"/>
        <item x="48"/>
        <item x="1090"/>
        <item x="1004"/>
        <item x="923"/>
        <item x="1427"/>
        <item x="523"/>
        <item x="13"/>
        <item x="992"/>
        <item x="958"/>
        <item x="1278"/>
        <item x="86"/>
        <item x="1250"/>
        <item x="461"/>
        <item x="345"/>
        <item x="834"/>
        <item x="153"/>
        <item x="947"/>
        <item x="338"/>
        <item x="835"/>
        <item x="333"/>
        <item x="405"/>
        <item x="827"/>
        <item x="315"/>
        <item x="52"/>
        <item x="1217"/>
        <item x="99"/>
        <item x="866"/>
        <item x="189"/>
        <item x="874"/>
        <item x="1434"/>
        <item x="996"/>
        <item x="546"/>
        <item x="1319"/>
        <item x="98"/>
        <item x="109"/>
        <item x="1441"/>
        <item x="246"/>
        <item x="1025"/>
        <item x="684"/>
        <item x="707"/>
        <item x="747"/>
        <item x="972"/>
        <item x="823"/>
        <item x="1026"/>
        <item x="685"/>
        <item x="1166"/>
        <item x="385"/>
        <item x="1412"/>
        <item x="976"/>
        <item x="908"/>
        <item x="430"/>
        <item x="1447"/>
        <item x="1366"/>
        <item x="1401"/>
        <item x="181"/>
        <item x="161"/>
        <item x="312"/>
        <item x="58"/>
        <item x="828"/>
        <item x="47"/>
        <item x="920"/>
        <item x="1349"/>
        <item x="799"/>
        <item x="800"/>
        <item x="1405"/>
        <item x="400"/>
        <item x="1302"/>
        <item x="480"/>
        <item x="1027"/>
        <item x="54"/>
        <item x="1386"/>
        <item x="886"/>
        <item x="856"/>
        <item x="1353"/>
        <item x="698"/>
        <item x="439"/>
        <item x="27"/>
        <item x="1279"/>
        <item x="997"/>
        <item x="21"/>
        <item x="288"/>
        <item x="1104"/>
        <item x="467"/>
        <item x="687"/>
        <item x="998"/>
        <item x="644"/>
        <item x="1328"/>
        <item x="709"/>
        <item x="200"/>
        <item x="959"/>
        <item x="860"/>
        <item x="1392"/>
        <item x="1289"/>
        <item x="45"/>
        <item x="1114"/>
        <item x="924"/>
        <item x="762"/>
        <item x="648"/>
        <item x="131"/>
        <item x="334"/>
        <item x="393"/>
        <item x="304"/>
        <item x="858"/>
        <item x="33"/>
        <item x="457"/>
        <item x="948"/>
        <item x="0"/>
        <item x="67"/>
        <item x="1297"/>
        <item x="941"/>
        <item x="614"/>
        <item x="1384"/>
        <item x="1172"/>
        <item x="990"/>
        <item x="450"/>
        <item x="100"/>
        <item x="960"/>
        <item x="50"/>
        <item x="961"/>
        <item x="371"/>
        <item x="1451"/>
        <item x="111"/>
        <item x="210"/>
        <item x="581"/>
        <item x="1286"/>
        <item x="1454"/>
        <item x="1331"/>
        <item x="497"/>
        <item x="1105"/>
        <item x="1080"/>
        <item x="710"/>
        <item x="759"/>
        <item x="781"/>
        <item x="60"/>
        <item x="1115"/>
        <item x="154"/>
        <item x="925"/>
        <item x="1164"/>
        <item x="1028"/>
        <item x="83"/>
        <item x="1188"/>
        <item x="330"/>
        <item x="459"/>
        <item x="1280"/>
        <item x="1330"/>
        <item x="265"/>
        <item x="510"/>
        <item x="328"/>
        <item x="1076"/>
        <item x="1303"/>
        <item x="729"/>
        <item x="1364"/>
        <item x="251"/>
        <item x="587"/>
        <item x="490"/>
        <item x="1071"/>
        <item x="938"/>
        <item x="588"/>
        <item x="629"/>
        <item x="569"/>
        <item x="115"/>
        <item x="267"/>
        <item x="178"/>
        <item x="190"/>
        <item x="1352"/>
        <item x="1358"/>
        <item x="736"/>
        <item x="347"/>
        <item x="151"/>
        <item x="790"/>
        <item x="656"/>
        <item x="377"/>
        <item x="767"/>
        <item x="583"/>
        <item x="123"/>
        <item x="1127"/>
        <item x="1341"/>
        <item x="351"/>
        <item x="65"/>
        <item x="168"/>
        <item x="182"/>
        <item x="449"/>
        <item x="748"/>
        <item x="348"/>
        <item x="7"/>
        <item x="1040"/>
        <item x="1332"/>
        <item x="1310"/>
        <item x="1252"/>
        <item x="29"/>
        <item x="737"/>
        <item x="332"/>
        <item x="934"/>
        <item x="909"/>
        <item x="1029"/>
        <item x="615"/>
        <item x="619"/>
        <item x="515"/>
        <item x="704"/>
        <item x="1121"/>
        <item x="740"/>
        <item x="983"/>
        <item x="281"/>
        <item x="1304"/>
        <item x="511"/>
        <item x="744"/>
        <item x="880"/>
        <item x="170"/>
        <item x="316"/>
        <item x="460"/>
        <item x="664"/>
        <item x="918"/>
        <item x="1281"/>
        <item x="9"/>
        <item x="630"/>
        <item x="431"/>
        <item x="1287"/>
        <item x="498"/>
        <item x="4"/>
        <item x="1223"/>
        <item x="305"/>
        <item x="1021"/>
        <item x="325"/>
        <item x="757"/>
        <item x="1316"/>
        <item x="555"/>
        <item x="903"/>
        <item x="1450"/>
        <item x="775"/>
        <item x="1236"/>
        <item x="319"/>
        <item x="1005"/>
        <item x="165"/>
        <item x="801"/>
        <item x="322"/>
        <item x="547"/>
        <item x="1367"/>
        <item x="317"/>
        <item x="974"/>
        <item x="282"/>
        <item x="36"/>
        <item x="1290"/>
        <item x="499"/>
        <item x="532"/>
        <item x="870"/>
        <item x="701"/>
        <item x="836"/>
        <item x="263"/>
        <item x="699"/>
        <item x="971"/>
        <item x="1122"/>
        <item x="819"/>
        <item x="1342"/>
        <item x="910"/>
        <item x="1081"/>
        <item x="962"/>
        <item x="778"/>
        <item x="633"/>
        <item x="949"/>
        <item x="816"/>
        <item x="665"/>
        <item x="372"/>
        <item x="1053"/>
        <item x="247"/>
        <item x="517"/>
        <item x="1074"/>
        <item x="356"/>
        <item x="722"/>
        <item x="773"/>
        <item x="671"/>
        <item x="1136"/>
        <item x="875"/>
        <item x="637"/>
        <item x="829"/>
        <item x="220"/>
        <item x="496"/>
        <item x="1075"/>
        <item x="830"/>
        <item x="1062"/>
        <item x="216"/>
        <item x="861"/>
        <item x="226"/>
        <item x="1106"/>
        <item x="680"/>
        <item x="268"/>
        <item x="1291"/>
        <item x="423"/>
        <item x="1237"/>
        <item x="1057"/>
        <item x="1442"/>
        <item x="110"/>
        <item x="1066"/>
        <item x="55"/>
        <item x="867"/>
        <item x="1011"/>
        <item x="782"/>
        <item x="512"/>
        <item x="595"/>
        <item x="1218"/>
        <item x="1343"/>
        <item x="71"/>
        <item x="894"/>
        <item x="1022"/>
        <item x="173"/>
        <item x="851"/>
        <item x="1177"/>
        <item x="657"/>
        <item x="808"/>
        <item x="711"/>
        <item x="1214"/>
        <item x="963"/>
        <item x="1313"/>
        <item x="931"/>
        <item x="3"/>
        <item x="1030"/>
        <item x="1282"/>
        <item x="824"/>
        <item x="570"/>
        <item x="248"/>
        <item x="1145"/>
        <item x="1123"/>
        <item x="207"/>
        <item x="221"/>
        <item x="1078"/>
        <item x="638"/>
        <item x="809"/>
        <item x="919"/>
        <item x="1387"/>
        <item x="895"/>
        <item x="643"/>
        <item x="1435"/>
        <item x="1458"/>
        <item x="1031"/>
        <item x="261"/>
        <item x="607"/>
        <item x="420"/>
        <item x="885"/>
        <item x="676"/>
        <item x="468"/>
        <item x="394"/>
        <item x="631"/>
        <item x="132"/>
        <item x="616"/>
        <item x="266"/>
        <item x="331"/>
        <item x="421"/>
        <item x="1226"/>
        <item x="84"/>
        <item x="491"/>
        <item x="241"/>
        <item x="1426"/>
        <item x="537"/>
        <item x="212"/>
        <item x="252"/>
        <item x="235"/>
        <item x="838"/>
        <item x="365"/>
        <item x="844"/>
        <item x="926"/>
        <item x="999"/>
        <item x="1160"/>
        <item x="927"/>
        <item x="169"/>
        <item x="472"/>
        <item x="442"/>
        <item x="1107"/>
        <item x="1199"/>
        <item x="1051"/>
        <item x="659"/>
        <item x="1128"/>
        <item x="896"/>
        <item x="1167"/>
        <item x="1072"/>
        <item x="533"/>
        <item x="802"/>
        <item x="1233"/>
        <item x="163"/>
        <item x="803"/>
        <item x="258"/>
        <item x="360"/>
        <item x="589"/>
        <item x="749"/>
        <item x="1032"/>
        <item x="1457"/>
        <item x="964"/>
        <item x="1033"/>
        <item x="649"/>
        <item x="1347"/>
        <item x="549"/>
        <item x="692"/>
        <item x="712"/>
        <item x="1397"/>
        <item x="436"/>
        <item x="1283"/>
        <item x="984"/>
        <item x="591"/>
        <item x="66"/>
        <item x="758"/>
        <item x="205"/>
        <item x="1143"/>
        <item x="1155"/>
        <item x="1228"/>
        <item x="28"/>
        <item x="454"/>
        <item x="444"/>
        <item x="56"/>
        <item x="688"/>
        <item x="518"/>
        <item x="642"/>
        <item x="64"/>
        <item x="1184"/>
        <item x="1012"/>
        <item x="534"/>
        <item x="1375"/>
        <item x="399"/>
        <item x="1416"/>
        <item x="1396"/>
        <item x="283"/>
        <item x="1008"/>
        <item x="556"/>
        <item x="846"/>
        <item x="727"/>
        <item x="1388"/>
        <item x="249"/>
        <item x="1333"/>
        <item x="1034"/>
        <item x="1344"/>
        <item x="713"/>
        <item x="1402"/>
        <item x="1205"/>
        <item x="306"/>
        <item x="411"/>
        <item x="513"/>
        <item x="750"/>
        <item x="369"/>
        <item x="617"/>
        <item x="462"/>
        <item x="1393"/>
        <item x="481"/>
        <item x="128"/>
        <item x="1260"/>
        <item x="693"/>
        <item x="120"/>
        <item x="1321"/>
        <item x="1224"/>
        <item x="751"/>
        <item x="445"/>
        <item x="103"/>
        <item x="292"/>
        <item x="1200"/>
        <item x="1407"/>
        <item x="93"/>
        <item x="129"/>
        <item x="1356"/>
        <item x="1422"/>
        <item x="804"/>
        <item x="650"/>
        <item x="451"/>
        <item x="187"/>
        <item x="145"/>
        <item x="973"/>
        <item x="5"/>
        <item x="897"/>
        <item x="1245"/>
        <item x="1403"/>
        <item x="609"/>
        <item x="425"/>
        <item x="714"/>
        <item x="904"/>
        <item x="208"/>
        <item x="571"/>
        <item x="524"/>
        <item x="229"/>
        <item x="68"/>
        <item x="339"/>
        <item x="368"/>
        <item x="1419"/>
        <item x="1379"/>
        <item x="1271"/>
        <item x="812"/>
        <item x="72"/>
        <item x="596"/>
        <item x="690"/>
        <item x="832"/>
        <item x="1035"/>
        <item x="1036"/>
        <item x="813"/>
        <item x="1371"/>
        <item x="760"/>
        <item x="463"/>
        <item x="342"/>
        <item x="672"/>
        <item x="989"/>
        <item x="791"/>
        <item x="1144"/>
        <item x="898"/>
        <item x="1058"/>
        <item x="478"/>
        <item x="752"/>
        <item x="514"/>
        <item x="876"/>
        <item x="1408"/>
        <item x="214"/>
        <item x="1000"/>
        <item x="446"/>
        <item x="1369"/>
        <item x="753"/>
        <item x="1013"/>
        <item x="883"/>
        <item x="1108"/>
        <item x="610"/>
        <item x="1137"/>
        <item x="673"/>
        <item x="1124"/>
        <item x="783"/>
        <item x="1448"/>
        <item x="1202"/>
        <item x="1037"/>
        <item x="761"/>
        <item x="1317"/>
        <item x="78"/>
        <item x="576"/>
        <item x="159"/>
        <item x="557"/>
        <item x="143"/>
        <item x="507"/>
        <item x="406"/>
        <item x="1098"/>
        <item x="1043"/>
        <item x="1229"/>
        <item x="89"/>
        <item x="539"/>
        <item x="1091"/>
        <item x="965"/>
        <item x="1052"/>
        <item x="1219"/>
        <item x="374"/>
        <item x="1263"/>
        <item x="1225"/>
        <item x="725"/>
        <item x="1246"/>
        <item x="639"/>
        <item x="198"/>
        <item x="357"/>
        <item x="966"/>
        <item x="1038"/>
        <item x="1365"/>
        <item x="1227"/>
        <item x="254"/>
        <item x="681"/>
        <item x="1334"/>
        <item x="1209"/>
        <item x="1363"/>
        <item x="452"/>
        <item x="911"/>
        <item x="985"/>
        <item x="443"/>
        <item x="20"/>
        <item x="1423"/>
        <item x="1424"/>
        <item x="857"/>
        <item x="572"/>
        <item x="634"/>
        <item x="1232"/>
        <item x="928"/>
        <item x="1168"/>
        <item x="847"/>
        <item x="293"/>
        <item x="1189"/>
        <item x="418"/>
        <item x="344"/>
        <item x="577"/>
        <item x="294"/>
        <item x="269"/>
        <item x="535"/>
        <item x="884"/>
        <item x="323"/>
        <item x="1109"/>
        <item x="1295"/>
        <item x="464"/>
        <item x="280"/>
        <item x="232"/>
        <item x="651"/>
        <item x="274"/>
        <item x="2"/>
        <item x="666"/>
        <item x="730"/>
        <item x="660"/>
        <item x="424"/>
        <item x="259"/>
        <item x="133"/>
        <item x="1203"/>
        <item x="1247"/>
        <item x="807"/>
        <item x="1368"/>
        <item x="222"/>
        <item x="32"/>
        <item x="1"/>
        <item x="1196"/>
        <item x="519"/>
        <item x="1325"/>
        <item x="1360"/>
        <item x="188"/>
        <item x="455"/>
        <item x="500"/>
        <item x="689"/>
        <item x="640"/>
        <item x="1156"/>
        <item x="715"/>
        <item x="774"/>
        <item x="618"/>
        <item x="343"/>
        <item x="912"/>
        <item x="597"/>
        <item x="868"/>
        <item x="1234"/>
        <item x="440"/>
        <item x="1230"/>
        <item x="373"/>
        <item x="820"/>
        <item x="164"/>
        <item x="1311"/>
        <item x="432"/>
        <item x="967"/>
        <item x="124"/>
        <item x="501"/>
        <item x="723"/>
        <item x="1258"/>
        <item x="899"/>
        <item x="1044"/>
        <item x="1157"/>
        <item x="1264"/>
        <item x="297"/>
        <item x="1420"/>
        <item x="1372"/>
        <item x="1248"/>
        <item x="1049"/>
        <item x="929"/>
        <item x="995"/>
        <item x="543"/>
        <item x="900"/>
        <item x="366"/>
        <item x="877"/>
        <item x="49"/>
        <item x="1138"/>
        <item x="492"/>
        <item x="1063"/>
        <item x="1335"/>
        <item x="939"/>
        <item x="1092"/>
        <item x="988"/>
        <item x="623"/>
        <item x="456"/>
        <item x="935"/>
        <item x="179"/>
        <item x="320"/>
        <item x="227"/>
        <item x="674"/>
        <item x="12"/>
        <item x="295"/>
        <item x="598"/>
        <item x="520"/>
        <item x="677"/>
        <item x="1102"/>
        <item x="1210"/>
        <item x="238"/>
        <item x="661"/>
        <item x="1093"/>
        <item x="119"/>
        <item x="706"/>
        <item x="1129"/>
        <item x="113"/>
        <item x="1346"/>
        <item x="493"/>
        <item x="837"/>
        <item x="558"/>
        <item x="1112"/>
        <item x="741"/>
        <item x="562"/>
        <item x="559"/>
        <item x="544"/>
        <item x="1182"/>
        <item x="40"/>
        <item x="38"/>
        <item x="913"/>
        <item x="195"/>
        <item x="525"/>
        <item x="1006"/>
        <item x="605"/>
        <item x="986"/>
        <item x="1007"/>
        <item x="738"/>
        <item x="441"/>
        <item x="264"/>
        <item x="1439"/>
        <item x="307"/>
        <item x="573"/>
        <item x="840"/>
        <item x="987"/>
        <item x="682"/>
        <item x="1064"/>
        <item x="930"/>
        <item x="494"/>
        <item x="146"/>
        <item x="139"/>
        <item x="563"/>
        <item x="1204"/>
        <item x="1307"/>
        <item x="733"/>
        <item x="1249"/>
        <item x="991"/>
        <item x="805"/>
        <item x="968"/>
        <item x="754"/>
        <item x="814"/>
        <item x="318"/>
        <item x="600"/>
        <item x="125"/>
        <item x="284"/>
        <item x="1094"/>
        <item x="79"/>
        <item x="417"/>
        <item x="993"/>
        <item x="878"/>
        <item x="585"/>
        <item x="69"/>
        <item x="412"/>
        <item x="112"/>
        <item x="70"/>
        <item x="1211"/>
        <item x="397"/>
        <item x="117"/>
        <item x="387"/>
        <item x="155"/>
        <item x="1269"/>
        <item x="786"/>
        <item x="1437"/>
        <item x="495"/>
        <item x="1413"/>
        <item x="879"/>
        <item x="1452"/>
        <item x="1430"/>
        <item x="1082"/>
        <item x="204"/>
        <item x="608"/>
        <item x="308"/>
        <item x="1065"/>
        <item x="1345"/>
        <item x="1146"/>
        <item x="1158"/>
        <item x="691"/>
        <item x="1039"/>
        <item x="1453"/>
        <item x="433"/>
        <item x="1116"/>
        <item x="1175"/>
        <item x="806"/>
        <item x="301"/>
        <item x="606"/>
        <item x="792"/>
        <item x="1296"/>
        <item x="186"/>
        <item x="136"/>
        <item x="358"/>
        <item x="1183"/>
        <item x="434"/>
        <item x="667"/>
        <item x="1041"/>
        <item x="24"/>
        <item x="275"/>
        <item x="675"/>
        <item x="1284"/>
        <item x="848"/>
        <item x="601"/>
        <item x="97"/>
        <item x="502"/>
        <item x="196"/>
        <item x="1326"/>
        <item x="785"/>
        <item x="905"/>
        <item x="350"/>
        <item x="469"/>
        <item x="1139"/>
        <item x="914"/>
        <item x="285"/>
        <item x="1322"/>
        <item x="705"/>
        <item x="160"/>
        <item x="11"/>
        <item x="223"/>
        <item x="260"/>
        <item x="1376"/>
        <item x="1231"/>
        <item x="1410"/>
        <item x="694"/>
        <item x="1449"/>
        <item x="262"/>
        <item x="784"/>
        <item x="1265"/>
        <item x="1323"/>
        <item x="1147"/>
        <item x="224"/>
        <item x="1016"/>
        <item x="41"/>
        <item x="1079"/>
        <item x="276"/>
        <item x="1169"/>
        <item x="1176"/>
        <item x="731"/>
        <item x="230"/>
        <item x="138"/>
        <item x="755"/>
        <item x="1001"/>
        <item x="994"/>
        <item x="1002"/>
        <item x="1197"/>
        <item x="470"/>
        <item x="465"/>
        <item x="137"/>
        <item x="1324"/>
        <item x="156"/>
        <item x="1059"/>
        <item x="1266"/>
        <item x="1148"/>
        <item x="359"/>
        <item x="296"/>
        <item x="969"/>
        <item x="1380"/>
        <item x="201"/>
        <item x="396"/>
        <item x="620"/>
        <item x="1179"/>
        <item x="62"/>
        <item x="1170"/>
        <item x="326"/>
        <item x="578"/>
        <item x="1130"/>
        <item x="1014"/>
        <item x="157"/>
        <item x="915"/>
        <item x="940"/>
        <item x="166"/>
        <item x="970"/>
        <item x="1212"/>
        <item x="548"/>
        <item x="473"/>
        <item x="917"/>
        <item x="1443"/>
        <item x="521"/>
        <item x="756"/>
        <item x="641"/>
        <item x="1190"/>
        <item x="30"/>
        <item x="849"/>
        <item x="447"/>
        <item x="482"/>
        <item x="853"/>
        <item x="104"/>
        <item x="1186"/>
        <item x="580"/>
        <item x="1110"/>
        <item x="776"/>
        <item x="250"/>
        <item x="1267"/>
        <item x="1370"/>
        <item x="1017"/>
        <item x="127"/>
        <item x="901"/>
        <item x="1406"/>
        <item x="536"/>
        <item x="632"/>
        <item x="384"/>
        <item x="175"/>
        <item x="936"/>
        <item x="869"/>
        <item t="default"/>
      </items>
    </pivotField>
    <pivotField axis="axisPage" showAll="0">
      <items count="3">
        <item x="0"/>
        <item x="1"/>
        <item t="default"/>
      </items>
    </pivotField>
    <pivotField dataField="1" showAll="0"/>
  </pivotFields>
  <rowFields count="1">
    <field x="0"/>
  </rowFields>
  <rowItems count="923">
    <i>
      <x/>
    </i>
    <i>
      <x v="1"/>
    </i>
    <i>
      <x v="2"/>
    </i>
    <i>
      <x v="3"/>
    </i>
    <i>
      <x v="4"/>
    </i>
    <i>
      <x v="6"/>
    </i>
    <i>
      <x v="7"/>
    </i>
    <i>
      <x v="8"/>
    </i>
    <i>
      <x v="11"/>
    </i>
    <i>
      <x v="13"/>
    </i>
    <i>
      <x v="14"/>
    </i>
    <i>
      <x v="15"/>
    </i>
    <i>
      <x v="16"/>
    </i>
    <i>
      <x v="20"/>
    </i>
    <i>
      <x v="21"/>
    </i>
    <i>
      <x v="22"/>
    </i>
    <i>
      <x v="25"/>
    </i>
    <i>
      <x v="27"/>
    </i>
    <i>
      <x v="32"/>
    </i>
    <i>
      <x v="34"/>
    </i>
    <i>
      <x v="35"/>
    </i>
    <i>
      <x v="40"/>
    </i>
    <i>
      <x v="45"/>
    </i>
    <i>
      <x v="46"/>
    </i>
    <i>
      <x v="47"/>
    </i>
    <i>
      <x v="50"/>
    </i>
    <i>
      <x v="51"/>
    </i>
    <i>
      <x v="53"/>
    </i>
    <i>
      <x v="55"/>
    </i>
    <i>
      <x v="56"/>
    </i>
    <i>
      <x v="57"/>
    </i>
    <i>
      <x v="58"/>
    </i>
    <i>
      <x v="60"/>
    </i>
    <i>
      <x v="62"/>
    </i>
    <i>
      <x v="63"/>
    </i>
    <i>
      <x v="64"/>
    </i>
    <i>
      <x v="65"/>
    </i>
    <i>
      <x v="66"/>
    </i>
    <i>
      <x v="67"/>
    </i>
    <i>
      <x v="69"/>
    </i>
    <i>
      <x v="70"/>
    </i>
    <i>
      <x v="72"/>
    </i>
    <i>
      <x v="80"/>
    </i>
    <i>
      <x v="81"/>
    </i>
    <i>
      <x v="82"/>
    </i>
    <i>
      <x v="84"/>
    </i>
    <i>
      <x v="85"/>
    </i>
    <i>
      <x v="86"/>
    </i>
    <i>
      <x v="87"/>
    </i>
    <i>
      <x v="93"/>
    </i>
    <i>
      <x v="94"/>
    </i>
    <i>
      <x v="95"/>
    </i>
    <i>
      <x v="96"/>
    </i>
    <i>
      <x v="100"/>
    </i>
    <i>
      <x v="101"/>
    </i>
    <i>
      <x v="103"/>
    </i>
    <i>
      <x v="104"/>
    </i>
    <i>
      <x v="105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8"/>
    </i>
    <i>
      <x v="119"/>
    </i>
    <i>
      <x v="120"/>
    </i>
    <i>
      <x v="122"/>
    </i>
    <i>
      <x v="123"/>
    </i>
    <i>
      <x v="124"/>
    </i>
    <i>
      <x v="125"/>
    </i>
    <i>
      <x v="126"/>
    </i>
    <i>
      <x v="128"/>
    </i>
    <i>
      <x v="130"/>
    </i>
    <i>
      <x v="131"/>
    </i>
    <i>
      <x v="133"/>
    </i>
    <i>
      <x v="135"/>
    </i>
    <i>
      <x v="137"/>
    </i>
    <i>
      <x v="138"/>
    </i>
    <i>
      <x v="139"/>
    </i>
    <i>
      <x v="141"/>
    </i>
    <i>
      <x v="143"/>
    </i>
    <i>
      <x v="145"/>
    </i>
    <i>
      <x v="147"/>
    </i>
    <i>
      <x v="148"/>
    </i>
    <i>
      <x v="151"/>
    </i>
    <i>
      <x v="152"/>
    </i>
    <i>
      <x v="153"/>
    </i>
    <i>
      <x v="154"/>
    </i>
    <i>
      <x v="155"/>
    </i>
    <i>
      <x v="157"/>
    </i>
    <i>
      <x v="158"/>
    </i>
    <i>
      <x v="159"/>
    </i>
    <i>
      <x v="160"/>
    </i>
    <i>
      <x v="161"/>
    </i>
    <i>
      <x v="162"/>
    </i>
    <i>
      <x v="164"/>
    </i>
    <i>
      <x v="167"/>
    </i>
    <i>
      <x v="168"/>
    </i>
    <i>
      <x v="169"/>
    </i>
    <i>
      <x v="171"/>
    </i>
    <i>
      <x v="172"/>
    </i>
    <i>
      <x v="173"/>
    </i>
    <i>
      <x v="174"/>
    </i>
    <i>
      <x v="175"/>
    </i>
    <i>
      <x v="176"/>
    </i>
    <i>
      <x v="178"/>
    </i>
    <i>
      <x v="180"/>
    </i>
    <i>
      <x v="181"/>
    </i>
    <i>
      <x v="183"/>
    </i>
    <i>
      <x v="185"/>
    </i>
    <i>
      <x v="186"/>
    </i>
    <i>
      <x v="189"/>
    </i>
    <i>
      <x v="190"/>
    </i>
    <i>
      <x v="191"/>
    </i>
    <i>
      <x v="192"/>
    </i>
    <i>
      <x v="193"/>
    </i>
    <i>
      <x v="195"/>
    </i>
    <i>
      <x v="196"/>
    </i>
    <i>
      <x v="197"/>
    </i>
    <i>
      <x v="198"/>
    </i>
    <i>
      <x v="199"/>
    </i>
    <i>
      <x v="201"/>
    </i>
    <i>
      <x v="202"/>
    </i>
    <i>
      <x v="203"/>
    </i>
    <i>
      <x v="205"/>
    </i>
    <i>
      <x v="208"/>
    </i>
    <i>
      <x v="209"/>
    </i>
    <i>
      <x v="211"/>
    </i>
    <i>
      <x v="212"/>
    </i>
    <i>
      <x v="214"/>
    </i>
    <i>
      <x v="216"/>
    </i>
    <i>
      <x v="218"/>
    </i>
    <i>
      <x v="219"/>
    </i>
    <i>
      <x v="220"/>
    </i>
    <i>
      <x v="221"/>
    </i>
    <i>
      <x v="222"/>
    </i>
    <i>
      <x v="224"/>
    </i>
    <i>
      <x v="226"/>
    </i>
    <i>
      <x v="227"/>
    </i>
    <i>
      <x v="229"/>
    </i>
    <i>
      <x v="230"/>
    </i>
    <i>
      <x v="231"/>
    </i>
    <i>
      <x v="232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1"/>
    </i>
    <i>
      <x v="252"/>
    </i>
    <i>
      <x v="253"/>
    </i>
    <i>
      <x v="255"/>
    </i>
    <i>
      <x v="256"/>
    </i>
    <i>
      <x v="257"/>
    </i>
    <i>
      <x v="258"/>
    </i>
    <i>
      <x v="260"/>
    </i>
    <i>
      <x v="261"/>
    </i>
    <i>
      <x v="262"/>
    </i>
    <i>
      <x v="265"/>
    </i>
    <i>
      <x v="266"/>
    </i>
    <i>
      <x v="269"/>
    </i>
    <i>
      <x v="270"/>
    </i>
    <i>
      <x v="271"/>
    </i>
    <i>
      <x v="272"/>
    </i>
    <i>
      <x v="273"/>
    </i>
    <i>
      <x v="275"/>
    </i>
    <i>
      <x v="276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9"/>
    </i>
    <i>
      <x v="290"/>
    </i>
    <i>
      <x v="293"/>
    </i>
    <i>
      <x v="294"/>
    </i>
    <i>
      <x v="295"/>
    </i>
    <i>
      <x v="297"/>
    </i>
    <i>
      <x v="298"/>
    </i>
    <i>
      <x v="299"/>
    </i>
    <i>
      <x v="301"/>
    </i>
    <i>
      <x v="302"/>
    </i>
    <i>
      <x v="304"/>
    </i>
    <i>
      <x v="305"/>
    </i>
    <i>
      <x v="306"/>
    </i>
    <i>
      <x v="307"/>
    </i>
    <i>
      <x v="309"/>
    </i>
    <i>
      <x v="310"/>
    </i>
    <i>
      <x v="311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4"/>
    </i>
    <i>
      <x v="326"/>
    </i>
    <i>
      <x v="327"/>
    </i>
    <i>
      <x v="328"/>
    </i>
    <i>
      <x v="332"/>
    </i>
    <i>
      <x v="333"/>
    </i>
    <i>
      <x v="334"/>
    </i>
    <i>
      <x v="336"/>
    </i>
    <i>
      <x v="337"/>
    </i>
    <i>
      <x v="338"/>
    </i>
    <i>
      <x v="339"/>
    </i>
    <i>
      <x v="340"/>
    </i>
    <i>
      <x v="343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3"/>
    </i>
    <i>
      <x v="354"/>
    </i>
    <i>
      <x v="355"/>
    </i>
    <i>
      <x v="356"/>
    </i>
    <i>
      <x v="359"/>
    </i>
    <i>
      <x v="360"/>
    </i>
    <i>
      <x v="362"/>
    </i>
    <i>
      <x v="363"/>
    </i>
    <i>
      <x v="364"/>
    </i>
    <i>
      <x v="366"/>
    </i>
    <i>
      <x v="367"/>
    </i>
    <i>
      <x v="370"/>
    </i>
    <i>
      <x v="372"/>
    </i>
    <i>
      <x v="374"/>
    </i>
    <i>
      <x v="377"/>
    </i>
    <i>
      <x v="378"/>
    </i>
    <i>
      <x v="379"/>
    </i>
    <i>
      <x v="381"/>
    </i>
    <i>
      <x v="382"/>
    </i>
    <i>
      <x v="383"/>
    </i>
    <i>
      <x v="384"/>
    </i>
    <i>
      <x v="385"/>
    </i>
    <i>
      <x v="387"/>
    </i>
    <i>
      <x v="388"/>
    </i>
    <i>
      <x v="389"/>
    </i>
    <i>
      <x v="391"/>
    </i>
    <i>
      <x v="399"/>
    </i>
    <i>
      <x v="400"/>
    </i>
    <i>
      <x v="401"/>
    </i>
    <i>
      <x v="403"/>
    </i>
    <i>
      <x v="404"/>
    </i>
    <i>
      <x v="406"/>
    </i>
    <i>
      <x v="407"/>
    </i>
    <i>
      <x v="408"/>
    </i>
    <i>
      <x v="409"/>
    </i>
    <i>
      <x v="412"/>
    </i>
    <i>
      <x v="414"/>
    </i>
    <i>
      <x v="415"/>
    </i>
    <i>
      <x v="416"/>
    </i>
    <i>
      <x v="417"/>
    </i>
    <i>
      <x v="420"/>
    </i>
    <i>
      <x v="421"/>
    </i>
    <i>
      <x v="423"/>
    </i>
    <i>
      <x v="424"/>
    </i>
    <i>
      <x v="425"/>
    </i>
    <i>
      <x v="426"/>
    </i>
    <i>
      <x v="428"/>
    </i>
    <i>
      <x v="429"/>
    </i>
    <i>
      <x v="430"/>
    </i>
    <i>
      <x v="431"/>
    </i>
    <i>
      <x v="433"/>
    </i>
    <i>
      <x v="435"/>
    </i>
    <i>
      <x v="436"/>
    </i>
    <i>
      <x v="437"/>
    </i>
    <i>
      <x v="439"/>
    </i>
    <i>
      <x v="440"/>
    </i>
    <i>
      <x v="443"/>
    </i>
    <i>
      <x v="444"/>
    </i>
    <i>
      <x v="445"/>
    </i>
    <i>
      <x v="446"/>
    </i>
    <i>
      <x v="447"/>
    </i>
    <i>
      <x v="448"/>
    </i>
    <i>
      <x v="450"/>
    </i>
    <i>
      <x v="451"/>
    </i>
    <i>
      <x v="452"/>
    </i>
    <i>
      <x v="453"/>
    </i>
    <i>
      <x v="455"/>
    </i>
    <i>
      <x v="458"/>
    </i>
    <i>
      <x v="460"/>
    </i>
    <i>
      <x v="461"/>
    </i>
    <i>
      <x v="463"/>
    </i>
    <i>
      <x v="465"/>
    </i>
    <i>
      <x v="466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6"/>
    </i>
    <i>
      <x v="477"/>
    </i>
    <i>
      <x v="478"/>
    </i>
    <i>
      <x v="480"/>
    </i>
    <i>
      <x v="481"/>
    </i>
    <i>
      <x v="482"/>
    </i>
    <i>
      <x v="483"/>
    </i>
    <i>
      <x v="491"/>
    </i>
    <i>
      <x v="492"/>
    </i>
    <i>
      <x v="496"/>
    </i>
    <i>
      <x v="497"/>
    </i>
    <i>
      <x v="500"/>
    </i>
    <i>
      <x v="501"/>
    </i>
    <i>
      <x v="503"/>
    </i>
    <i>
      <x v="504"/>
    </i>
    <i>
      <x v="506"/>
    </i>
    <i>
      <x v="507"/>
    </i>
    <i>
      <x v="508"/>
    </i>
    <i>
      <x v="511"/>
    </i>
    <i>
      <x v="513"/>
    </i>
    <i>
      <x v="515"/>
    </i>
    <i>
      <x v="516"/>
    </i>
    <i>
      <x v="517"/>
    </i>
    <i>
      <x v="518"/>
    </i>
    <i>
      <x v="519"/>
    </i>
    <i>
      <x v="521"/>
    </i>
    <i>
      <x v="522"/>
    </i>
    <i>
      <x v="523"/>
    </i>
    <i>
      <x v="524"/>
    </i>
    <i>
      <x v="525"/>
    </i>
    <i>
      <x v="527"/>
    </i>
    <i>
      <x v="529"/>
    </i>
    <i>
      <x v="530"/>
    </i>
    <i>
      <x v="531"/>
    </i>
    <i>
      <x v="534"/>
    </i>
    <i>
      <x v="536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9"/>
    </i>
    <i>
      <x v="550"/>
    </i>
    <i>
      <x v="552"/>
    </i>
    <i>
      <x v="554"/>
    </i>
    <i>
      <x v="558"/>
    </i>
    <i>
      <x v="559"/>
    </i>
    <i>
      <x v="563"/>
    </i>
    <i>
      <x v="564"/>
    </i>
    <i>
      <x v="565"/>
    </i>
    <i>
      <x v="566"/>
    </i>
    <i>
      <x v="567"/>
    </i>
    <i>
      <x v="568"/>
    </i>
    <i>
      <x v="571"/>
    </i>
    <i>
      <x v="572"/>
    </i>
    <i>
      <x v="573"/>
    </i>
    <i>
      <x v="576"/>
    </i>
    <i>
      <x v="578"/>
    </i>
    <i>
      <x v="580"/>
    </i>
    <i>
      <x v="581"/>
    </i>
    <i>
      <x v="582"/>
    </i>
    <i>
      <x v="583"/>
    </i>
    <i>
      <x v="585"/>
    </i>
    <i>
      <x v="586"/>
    </i>
    <i>
      <x v="590"/>
    </i>
    <i>
      <x v="591"/>
    </i>
    <i>
      <x v="593"/>
    </i>
    <i>
      <x v="595"/>
    </i>
    <i>
      <x v="596"/>
    </i>
    <i>
      <x v="597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8"/>
    </i>
    <i>
      <x v="610"/>
    </i>
    <i>
      <x v="611"/>
    </i>
    <i>
      <x v="612"/>
    </i>
    <i>
      <x v="615"/>
    </i>
    <i>
      <x v="616"/>
    </i>
    <i>
      <x v="617"/>
    </i>
    <i>
      <x v="618"/>
    </i>
    <i>
      <x v="619"/>
    </i>
    <i>
      <x v="621"/>
    </i>
    <i>
      <x v="623"/>
    </i>
    <i>
      <x v="624"/>
    </i>
    <i>
      <x v="625"/>
    </i>
    <i>
      <x v="627"/>
    </i>
    <i>
      <x v="629"/>
    </i>
    <i>
      <x v="631"/>
    </i>
    <i>
      <x v="632"/>
    </i>
    <i>
      <x v="634"/>
    </i>
    <i>
      <x v="635"/>
    </i>
    <i>
      <x v="639"/>
    </i>
    <i>
      <x v="640"/>
    </i>
    <i>
      <x v="641"/>
    </i>
    <i>
      <x v="642"/>
    </i>
    <i>
      <x v="644"/>
    </i>
    <i>
      <x v="645"/>
    </i>
    <i>
      <x v="647"/>
    </i>
    <i>
      <x v="648"/>
    </i>
    <i>
      <x v="650"/>
    </i>
    <i>
      <x v="652"/>
    </i>
    <i>
      <x v="653"/>
    </i>
    <i>
      <x v="654"/>
    </i>
    <i>
      <x v="655"/>
    </i>
    <i>
      <x v="657"/>
    </i>
    <i>
      <x v="658"/>
    </i>
    <i>
      <x v="660"/>
    </i>
    <i>
      <x v="661"/>
    </i>
    <i>
      <x v="662"/>
    </i>
    <i>
      <x v="664"/>
    </i>
    <i>
      <x v="665"/>
    </i>
    <i>
      <x v="666"/>
    </i>
    <i>
      <x v="667"/>
    </i>
    <i>
      <x v="670"/>
    </i>
    <i>
      <x v="671"/>
    </i>
    <i>
      <x v="672"/>
    </i>
    <i>
      <x v="673"/>
    </i>
    <i>
      <x v="674"/>
    </i>
    <i>
      <x v="675"/>
    </i>
    <i>
      <x v="678"/>
    </i>
    <i>
      <x v="680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5"/>
    </i>
    <i>
      <x v="699"/>
    </i>
    <i>
      <x v="700"/>
    </i>
    <i>
      <x v="701"/>
    </i>
    <i>
      <x v="702"/>
    </i>
    <i>
      <x v="704"/>
    </i>
    <i>
      <x v="706"/>
    </i>
    <i>
      <x v="707"/>
    </i>
    <i>
      <x v="708"/>
    </i>
    <i>
      <x v="712"/>
    </i>
    <i>
      <x v="714"/>
    </i>
    <i>
      <x v="715"/>
    </i>
    <i>
      <x v="716"/>
    </i>
    <i>
      <x v="718"/>
    </i>
    <i>
      <x v="720"/>
    </i>
    <i>
      <x v="721"/>
    </i>
    <i>
      <x v="724"/>
    </i>
    <i>
      <x v="726"/>
    </i>
    <i>
      <x v="727"/>
    </i>
    <i>
      <x v="730"/>
    </i>
    <i>
      <x v="731"/>
    </i>
    <i>
      <x v="732"/>
    </i>
    <i>
      <x v="735"/>
    </i>
    <i>
      <x v="737"/>
    </i>
    <i>
      <x v="739"/>
    </i>
    <i>
      <x v="741"/>
    </i>
    <i>
      <x v="742"/>
    </i>
    <i>
      <x v="744"/>
    </i>
    <i>
      <x v="745"/>
    </i>
    <i>
      <x v="746"/>
    </i>
    <i>
      <x v="747"/>
    </i>
    <i>
      <x v="748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2"/>
    </i>
    <i>
      <x v="774"/>
    </i>
    <i>
      <x v="775"/>
    </i>
    <i>
      <x v="776"/>
    </i>
    <i>
      <x v="779"/>
    </i>
    <i>
      <x v="780"/>
    </i>
    <i>
      <x v="781"/>
    </i>
    <i>
      <x v="782"/>
    </i>
    <i>
      <x v="784"/>
    </i>
    <i>
      <x v="785"/>
    </i>
    <i>
      <x v="787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8"/>
    </i>
    <i>
      <x v="800"/>
    </i>
    <i>
      <x v="802"/>
    </i>
    <i>
      <x v="803"/>
    </i>
    <i>
      <x v="805"/>
    </i>
    <i>
      <x v="810"/>
    </i>
    <i>
      <x v="811"/>
    </i>
    <i>
      <x v="813"/>
    </i>
    <i>
      <x v="815"/>
    </i>
    <i>
      <x v="817"/>
    </i>
    <i>
      <x v="818"/>
    </i>
    <i>
      <x v="819"/>
    </i>
    <i>
      <x v="820"/>
    </i>
    <i>
      <x v="822"/>
    </i>
    <i>
      <x v="823"/>
    </i>
    <i>
      <x v="824"/>
    </i>
    <i>
      <x v="825"/>
    </i>
    <i>
      <x v="827"/>
    </i>
    <i>
      <x v="829"/>
    </i>
    <i>
      <x v="830"/>
    </i>
    <i>
      <x v="831"/>
    </i>
    <i>
      <x v="832"/>
    </i>
    <i>
      <x v="833"/>
    </i>
    <i>
      <x v="837"/>
    </i>
    <i>
      <x v="840"/>
    </i>
    <i>
      <x v="842"/>
    </i>
    <i>
      <x v="846"/>
    </i>
    <i>
      <x v="848"/>
    </i>
    <i>
      <x v="849"/>
    </i>
    <i>
      <x v="850"/>
    </i>
    <i>
      <x v="851"/>
    </i>
    <i>
      <x v="852"/>
    </i>
    <i>
      <x v="853"/>
    </i>
    <i>
      <x v="856"/>
    </i>
    <i>
      <x v="857"/>
    </i>
    <i>
      <x v="858"/>
    </i>
    <i>
      <x v="859"/>
    </i>
    <i>
      <x v="860"/>
    </i>
    <i>
      <x v="862"/>
    </i>
    <i>
      <x v="864"/>
    </i>
    <i>
      <x v="866"/>
    </i>
    <i>
      <x v="869"/>
    </i>
    <i>
      <x v="871"/>
    </i>
    <i>
      <x v="875"/>
    </i>
    <i>
      <x v="877"/>
    </i>
    <i>
      <x v="881"/>
    </i>
    <i>
      <x v="882"/>
    </i>
    <i>
      <x v="885"/>
    </i>
    <i>
      <x v="888"/>
    </i>
    <i>
      <x v="889"/>
    </i>
    <i>
      <x v="891"/>
    </i>
    <i>
      <x v="892"/>
    </i>
    <i>
      <x v="895"/>
    </i>
    <i>
      <x v="898"/>
    </i>
    <i>
      <x v="902"/>
    </i>
    <i>
      <x v="903"/>
    </i>
    <i>
      <x v="906"/>
    </i>
    <i>
      <x v="907"/>
    </i>
    <i>
      <x v="909"/>
    </i>
    <i>
      <x v="914"/>
    </i>
    <i>
      <x v="918"/>
    </i>
    <i>
      <x v="919"/>
    </i>
    <i>
      <x v="920"/>
    </i>
    <i>
      <x v="922"/>
    </i>
    <i>
      <x v="923"/>
    </i>
    <i>
      <x v="924"/>
    </i>
    <i>
      <x v="926"/>
    </i>
    <i>
      <x v="927"/>
    </i>
    <i>
      <x v="928"/>
    </i>
    <i>
      <x v="929"/>
    </i>
    <i>
      <x v="930"/>
    </i>
    <i>
      <x v="932"/>
    </i>
    <i>
      <x v="933"/>
    </i>
    <i>
      <x v="934"/>
    </i>
    <i>
      <x v="936"/>
    </i>
    <i>
      <x v="937"/>
    </i>
    <i>
      <x v="938"/>
    </i>
    <i>
      <x v="939"/>
    </i>
    <i>
      <x v="940"/>
    </i>
    <i>
      <x v="941"/>
    </i>
    <i>
      <x v="944"/>
    </i>
    <i>
      <x v="947"/>
    </i>
    <i>
      <x v="948"/>
    </i>
    <i>
      <x v="949"/>
    </i>
    <i>
      <x v="954"/>
    </i>
    <i>
      <x v="955"/>
    </i>
    <i>
      <x v="956"/>
    </i>
    <i>
      <x v="958"/>
    </i>
    <i>
      <x v="959"/>
    </i>
    <i>
      <x v="961"/>
    </i>
    <i>
      <x v="962"/>
    </i>
    <i>
      <x v="963"/>
    </i>
    <i>
      <x v="964"/>
    </i>
    <i>
      <x v="965"/>
    </i>
    <i>
      <x v="969"/>
    </i>
    <i>
      <x v="971"/>
    </i>
    <i>
      <x v="972"/>
    </i>
    <i>
      <x v="973"/>
    </i>
    <i>
      <x v="974"/>
    </i>
    <i>
      <x v="975"/>
    </i>
    <i>
      <x v="977"/>
    </i>
    <i>
      <x v="980"/>
    </i>
    <i>
      <x v="981"/>
    </i>
    <i>
      <x v="982"/>
    </i>
    <i>
      <x v="983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7"/>
    </i>
    <i>
      <x v="999"/>
    </i>
    <i>
      <x v="1002"/>
    </i>
    <i>
      <x v="1004"/>
    </i>
    <i>
      <x v="1006"/>
    </i>
    <i>
      <x v="1008"/>
    </i>
    <i>
      <x v="1012"/>
    </i>
    <i>
      <x v="1014"/>
    </i>
    <i>
      <x v="1015"/>
    </i>
    <i>
      <x v="1016"/>
    </i>
    <i>
      <x v="1017"/>
    </i>
    <i>
      <x v="1018"/>
    </i>
    <i>
      <x v="1019"/>
    </i>
    <i>
      <x v="1021"/>
    </i>
    <i>
      <x v="1023"/>
    </i>
    <i>
      <x v="1024"/>
    </i>
    <i>
      <x v="1027"/>
    </i>
    <i>
      <x v="1029"/>
    </i>
    <i>
      <x v="1031"/>
    </i>
    <i>
      <x v="1032"/>
    </i>
    <i>
      <x v="1033"/>
    </i>
    <i>
      <x v="1036"/>
    </i>
    <i>
      <x v="1037"/>
    </i>
    <i>
      <x v="1041"/>
    </i>
    <i>
      <x v="1042"/>
    </i>
    <i>
      <x v="1043"/>
    </i>
    <i>
      <x v="1044"/>
    </i>
    <i>
      <x v="1046"/>
    </i>
    <i>
      <x v="1050"/>
    </i>
    <i>
      <x v="1051"/>
    </i>
    <i>
      <x v="1052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3"/>
    </i>
    <i>
      <x v="1065"/>
    </i>
    <i>
      <x v="1066"/>
    </i>
    <i>
      <x v="1067"/>
    </i>
    <i>
      <x v="1068"/>
    </i>
    <i>
      <x v="1071"/>
    </i>
    <i>
      <x v="1073"/>
    </i>
    <i>
      <x v="1074"/>
    </i>
    <i>
      <x v="1075"/>
    </i>
    <i>
      <x v="1078"/>
    </i>
    <i>
      <x v="1080"/>
    </i>
    <i>
      <x v="1082"/>
    </i>
    <i>
      <x v="1083"/>
    </i>
    <i>
      <x v="1084"/>
    </i>
    <i>
      <x v="1085"/>
    </i>
    <i>
      <x v="1087"/>
    </i>
    <i>
      <x v="1088"/>
    </i>
    <i>
      <x v="1089"/>
    </i>
    <i>
      <x v="1091"/>
    </i>
    <i>
      <x v="1092"/>
    </i>
    <i>
      <x v="1095"/>
    </i>
    <i>
      <x v="1096"/>
    </i>
    <i>
      <x v="1097"/>
    </i>
    <i>
      <x v="1099"/>
    </i>
    <i>
      <x v="1103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5"/>
    </i>
    <i>
      <x v="1116"/>
    </i>
    <i>
      <x v="1120"/>
    </i>
    <i>
      <x v="1121"/>
    </i>
    <i>
      <x v="1124"/>
    </i>
    <i>
      <x v="1126"/>
    </i>
    <i>
      <x v="1127"/>
    </i>
    <i>
      <x v="1128"/>
    </i>
    <i>
      <x v="1132"/>
    </i>
    <i>
      <x v="1133"/>
    </i>
    <i>
      <x v="1134"/>
    </i>
    <i>
      <x v="1135"/>
    </i>
    <i>
      <x v="1136"/>
    </i>
    <i>
      <x v="1138"/>
    </i>
    <i>
      <x v="1142"/>
    </i>
    <i>
      <x v="1146"/>
    </i>
    <i>
      <x v="1147"/>
    </i>
    <i>
      <x v="1148"/>
    </i>
    <i>
      <x v="1149"/>
    </i>
    <i>
      <x v="1150"/>
    </i>
    <i>
      <x v="1152"/>
    </i>
    <i>
      <x v="1153"/>
    </i>
    <i>
      <x v="1154"/>
    </i>
    <i>
      <x v="1157"/>
    </i>
    <i>
      <x v="1158"/>
    </i>
    <i>
      <x v="1159"/>
    </i>
    <i>
      <x v="1160"/>
    </i>
    <i>
      <x v="1161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4"/>
    </i>
    <i>
      <x v="1175"/>
    </i>
    <i>
      <x v="1177"/>
    </i>
    <i>
      <x v="1180"/>
    </i>
    <i>
      <x v="1181"/>
    </i>
    <i>
      <x v="1182"/>
    </i>
    <i>
      <x v="1187"/>
    </i>
    <i>
      <x v="1188"/>
    </i>
    <i>
      <x v="1189"/>
    </i>
    <i>
      <x v="1191"/>
    </i>
    <i>
      <x v="1193"/>
    </i>
    <i>
      <x v="1194"/>
    </i>
    <i>
      <x v="1195"/>
    </i>
    <i>
      <x v="1196"/>
    </i>
    <i>
      <x v="1197"/>
    </i>
    <i>
      <x v="1198"/>
    </i>
    <i>
      <x v="1201"/>
    </i>
    <i>
      <x v="1203"/>
    </i>
    <i>
      <x v="1205"/>
    </i>
    <i>
      <x v="1207"/>
    </i>
    <i>
      <x v="1209"/>
    </i>
    <i>
      <x v="1210"/>
    </i>
    <i>
      <x v="1211"/>
    </i>
    <i>
      <x v="1216"/>
    </i>
    <i>
      <x v="1217"/>
    </i>
    <i>
      <x v="1219"/>
    </i>
    <i>
      <x v="1222"/>
    </i>
    <i>
      <x v="1224"/>
    </i>
    <i>
      <x v="1225"/>
    </i>
    <i>
      <x v="1226"/>
    </i>
    <i>
      <x v="1228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50"/>
    </i>
    <i>
      <x v="1251"/>
    </i>
    <i>
      <x v="1253"/>
    </i>
    <i>
      <x v="1254"/>
    </i>
    <i>
      <x v="1255"/>
    </i>
    <i>
      <x v="1256"/>
    </i>
    <i>
      <x v="1258"/>
    </i>
    <i>
      <x v="1259"/>
    </i>
    <i>
      <x v="1260"/>
    </i>
    <i>
      <x v="1263"/>
    </i>
    <i>
      <x v="1264"/>
    </i>
    <i>
      <x v="1265"/>
    </i>
    <i>
      <x v="1266"/>
    </i>
    <i>
      <x v="1267"/>
    </i>
    <i>
      <x v="1268"/>
    </i>
    <i>
      <x v="1270"/>
    </i>
    <i>
      <x v="1271"/>
    </i>
    <i>
      <x v="1273"/>
    </i>
    <i>
      <x v="1276"/>
    </i>
    <i>
      <x v="1277"/>
    </i>
    <i>
      <x v="1278"/>
    </i>
    <i>
      <x v="1280"/>
    </i>
    <i>
      <x v="1281"/>
    </i>
    <i>
      <x v="1283"/>
    </i>
    <i>
      <x v="1284"/>
    </i>
    <i>
      <x v="1285"/>
    </i>
    <i>
      <x v="1286"/>
    </i>
    <i>
      <x v="1288"/>
    </i>
    <i>
      <x v="1289"/>
    </i>
    <i>
      <x v="1293"/>
    </i>
    <i>
      <x v="1297"/>
    </i>
    <i>
      <x v="1298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9"/>
    </i>
    <i>
      <x v="1310"/>
    </i>
    <i>
      <x v="1311"/>
    </i>
    <i>
      <x v="1312"/>
    </i>
    <i>
      <x v="1313"/>
    </i>
    <i>
      <x v="1315"/>
    </i>
    <i>
      <x v="1316"/>
    </i>
    <i>
      <x v="1317"/>
    </i>
    <i>
      <x v="1318"/>
    </i>
    <i>
      <x v="1320"/>
    </i>
    <i>
      <x v="1322"/>
    </i>
    <i>
      <x v="1324"/>
    </i>
    <i>
      <x v="1328"/>
    </i>
    <i>
      <x v="1329"/>
    </i>
    <i>
      <x v="1330"/>
    </i>
    <i>
      <x v="1335"/>
    </i>
    <i>
      <x v="1338"/>
    </i>
    <i>
      <x v="1341"/>
    </i>
    <i>
      <x v="1342"/>
    </i>
    <i>
      <x v="1343"/>
    </i>
    <i>
      <x v="1344"/>
    </i>
    <i>
      <x v="1346"/>
    </i>
    <i>
      <x v="1347"/>
    </i>
    <i>
      <x v="1348"/>
    </i>
    <i>
      <x v="1349"/>
    </i>
    <i>
      <x v="1351"/>
    </i>
    <i>
      <x v="1352"/>
    </i>
    <i>
      <x v="1353"/>
    </i>
    <i>
      <x v="1354"/>
    </i>
    <i>
      <x v="1355"/>
    </i>
    <i>
      <x v="1358"/>
    </i>
    <i>
      <x v="1359"/>
    </i>
    <i>
      <x v="1361"/>
    </i>
    <i>
      <x v="1363"/>
    </i>
    <i>
      <x v="1364"/>
    </i>
    <i>
      <x v="1365"/>
    </i>
    <i>
      <x v="1366"/>
    </i>
    <i>
      <x v="1368"/>
    </i>
    <i>
      <x v="1369"/>
    </i>
    <i>
      <x v="1371"/>
    </i>
    <i>
      <x v="1372"/>
    </i>
    <i>
      <x v="1373"/>
    </i>
    <i>
      <x v="1374"/>
    </i>
    <i>
      <x v="1375"/>
    </i>
    <i>
      <x v="1376"/>
    </i>
    <i>
      <x v="1378"/>
    </i>
    <i>
      <x v="1381"/>
    </i>
    <i>
      <x v="1382"/>
    </i>
    <i>
      <x v="1384"/>
    </i>
    <i>
      <x v="1386"/>
    </i>
    <i>
      <x v="1387"/>
    </i>
    <i>
      <x v="1388"/>
    </i>
    <i>
      <x v="1389"/>
    </i>
    <i>
      <x v="1390"/>
    </i>
    <i>
      <x v="1393"/>
    </i>
    <i>
      <x v="1394"/>
    </i>
    <i>
      <x v="1395"/>
    </i>
    <i>
      <x v="1399"/>
    </i>
    <i>
      <x v="1400"/>
    </i>
    <i>
      <x v="1401"/>
    </i>
    <i>
      <x v="1402"/>
    </i>
    <i>
      <x v="1403"/>
    </i>
    <i>
      <x v="1405"/>
    </i>
    <i>
      <x v="1409"/>
    </i>
    <i>
      <x v="1410"/>
    </i>
    <i>
      <x v="1411"/>
    </i>
    <i>
      <x v="1413"/>
    </i>
    <i>
      <x v="1414"/>
    </i>
    <i>
      <x v="1415"/>
    </i>
    <i>
      <x v="1417"/>
    </i>
    <i>
      <x v="1419"/>
    </i>
    <i>
      <x v="1420"/>
    </i>
    <i>
      <x v="1421"/>
    </i>
    <i>
      <x v="1422"/>
    </i>
    <i>
      <x v="1423"/>
    </i>
    <i>
      <x v="1425"/>
    </i>
    <i>
      <x v="1426"/>
    </i>
    <i>
      <x v="1429"/>
    </i>
    <i>
      <x v="1431"/>
    </i>
    <i>
      <x v="1433"/>
    </i>
    <i>
      <x v="1435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7"/>
    </i>
    <i>
      <x v="1451"/>
    </i>
    <i>
      <x v="1454"/>
    </i>
    <i>
      <x v="1455"/>
    </i>
    <i>
      <x v="1456"/>
    </i>
    <i>
      <x v="1457"/>
    </i>
    <i t="grand">
      <x/>
    </i>
  </rowItems>
  <colItems count="1">
    <i/>
  </colItems>
  <pageFields count="1">
    <pageField fld="1" item="0" hier="-1"/>
  </pageFields>
  <dataFields count="1">
    <dataField name="Sum of SalePric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EBBA81-D47C-45CA-8E01-B82D42632BCD}" name="PivotTable2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542" firstHeaderRow="1" firstDataRow="1" firstDataCol="1" rowPageCount="1" colPageCount="1"/>
  <pivotFields count="3">
    <pivotField axis="axisRow" showAll="0">
      <items count="1461">
        <item x="388"/>
        <item x="551"/>
        <item x="324"/>
        <item x="951"/>
        <item x="217"/>
        <item x="921"/>
        <item x="106"/>
        <item x="427"/>
        <item x="1095"/>
        <item x="1220"/>
        <item x="1099"/>
        <item x="57"/>
        <item x="906"/>
        <item x="144"/>
        <item x="779"/>
        <item x="1067"/>
        <item x="854"/>
        <item x="1378"/>
        <item x="763"/>
        <item x="977"/>
        <item x="75"/>
        <item x="975"/>
        <item x="289"/>
        <item x="1096"/>
        <item x="810"/>
        <item x="202"/>
        <item x="1042"/>
        <item x="107"/>
        <item x="390"/>
        <item x="1438"/>
        <item x="1455"/>
        <item x="852"/>
        <item x="574"/>
        <item x="703"/>
        <item x="147"/>
        <item x="105"/>
        <item x="888"/>
        <item x="822"/>
        <item x="1293"/>
        <item x="1414"/>
        <item x="745"/>
        <item x="668"/>
        <item x="907"/>
        <item x="1083"/>
        <item x="942"/>
        <item x="85"/>
        <item x="253"/>
        <item x="225"/>
        <item x="1253"/>
        <item x="1131"/>
        <item x="602"/>
        <item x="1251"/>
        <item x="1272"/>
        <item x="35"/>
        <item x="1084"/>
        <item x="560"/>
        <item x="653"/>
        <item x="448"/>
        <item x="16"/>
        <item x="1159"/>
        <item x="769"/>
        <item x="1336"/>
        <item x="415"/>
        <item x="952"/>
        <item x="340"/>
        <item x="90"/>
        <item x="564"/>
        <item x="310"/>
        <item x="1421"/>
        <item x="313"/>
        <item x="236"/>
        <item x="1100"/>
        <item x="527"/>
        <item x="902"/>
        <item x="1308"/>
        <item x="1374"/>
        <item x="1020"/>
        <item x="1132"/>
        <item x="1010"/>
        <item x="1273"/>
        <item x="466"/>
        <item x="818"/>
        <item x="233"/>
        <item x="1140"/>
        <item x="683"/>
        <item x="191"/>
        <item x="635"/>
        <item x="719"/>
        <item x="1399"/>
        <item x="1171"/>
        <item x="1285"/>
        <item x="1348"/>
        <item x="726"/>
        <item x="1050"/>
        <item x="408"/>
        <item x="528"/>
        <item x="362"/>
        <item x="1361"/>
        <item x="1409"/>
        <item x="1111"/>
        <item x="401"/>
        <item x="592"/>
        <item x="1213"/>
        <item x="437"/>
        <item x="678"/>
        <item x="218"/>
        <item x="1337"/>
        <item x="1238"/>
        <item x="1239"/>
        <item x="483"/>
        <item x="1009"/>
        <item x="565"/>
        <item x="37"/>
        <item x="346"/>
        <item x="197"/>
        <item x="611"/>
        <item x="978"/>
        <item x="793"/>
        <item x="81"/>
        <item x="724"/>
        <item x="566"/>
        <item x="1338"/>
        <item x="1015"/>
        <item x="815"/>
        <item x="553"/>
        <item x="1404"/>
        <item x="1118"/>
        <item x="1390"/>
        <item x="794"/>
        <item x="841"/>
        <item x="311"/>
        <item x="237"/>
        <item x="839"/>
        <item x="335"/>
        <item x="567"/>
        <item x="636"/>
        <item x="922"/>
        <item x="663"/>
        <item x="290"/>
        <item x="286"/>
        <item x="1240"/>
        <item x="192"/>
        <item x="700"/>
        <item x="409"/>
        <item x="1149"/>
        <item x="1085"/>
        <item x="1320"/>
        <item x="327"/>
        <item x="943"/>
        <item x="1241"/>
        <item x="1180"/>
        <item x="46"/>
        <item x="484"/>
        <item x="270"/>
        <item x="1150"/>
        <item x="1428"/>
        <item x="1288"/>
        <item x="171"/>
        <item x="209"/>
        <item x="82"/>
        <item x="734"/>
        <item x="23"/>
        <item x="336"/>
        <item x="1329"/>
        <item x="825"/>
        <item x="1125"/>
        <item x="485"/>
        <item x="74"/>
        <item x="545"/>
        <item x="302"/>
        <item x="1113"/>
        <item x="352"/>
        <item x="255"/>
        <item x="728"/>
        <item x="540"/>
        <item x="239"/>
        <item x="378"/>
        <item x="654"/>
        <item x="8"/>
        <item x="1339"/>
        <item x="603"/>
        <item x="426"/>
        <item x="1191"/>
        <item x="428"/>
        <item x="1133"/>
        <item x="10"/>
        <item x="645"/>
        <item x="1023"/>
        <item x="821"/>
        <item x="130"/>
        <item x="94"/>
        <item x="541"/>
        <item x="474"/>
        <item x="1086"/>
        <item x="1134"/>
        <item x="859"/>
        <item x="101"/>
        <item x="271"/>
        <item x="1327"/>
        <item x="158"/>
        <item x="953"/>
        <item x="662"/>
        <item x="1261"/>
        <item x="855"/>
        <item x="1274"/>
        <item x="561"/>
        <item x="916"/>
        <item x="944"/>
        <item x="148"/>
        <item x="889"/>
        <item x="1350"/>
        <item x="522"/>
        <item x="213"/>
        <item x="787"/>
        <item x="739"/>
        <item x="1045"/>
        <item x="380"/>
        <item x="1309"/>
        <item x="102"/>
        <item x="695"/>
        <item x="407"/>
        <item x="429"/>
        <item x="575"/>
        <item x="1354"/>
        <item x="34"/>
        <item x="1262"/>
        <item x="121"/>
        <item x="1315"/>
        <item x="1151"/>
        <item x="471"/>
        <item x="862"/>
        <item x="25"/>
        <item x="1362"/>
        <item x="1117"/>
        <item x="349"/>
        <item x="1381"/>
        <item x="526"/>
        <item x="458"/>
        <item x="88"/>
        <item x="1254"/>
        <item x="185"/>
        <item x="1270"/>
        <item x="1429"/>
        <item x="1192"/>
        <item x="402"/>
        <item x="242"/>
        <item x="1003"/>
        <item x="954"/>
        <item x="568"/>
        <item x="149"/>
        <item x="1432"/>
        <item x="272"/>
        <item x="646"/>
        <item x="770"/>
        <item x="890"/>
        <item x="291"/>
        <item x="391"/>
        <item x="337"/>
        <item x="287"/>
        <item x="1355"/>
        <item x="612"/>
        <item x="150"/>
        <item x="833"/>
        <item x="1087"/>
        <item x="1436"/>
        <item x="621"/>
        <item x="529"/>
        <item x="582"/>
        <item x="1187"/>
        <item x="863"/>
        <item x="176"/>
        <item x="243"/>
        <item x="122"/>
        <item x="979"/>
        <item x="1161"/>
        <item x="403"/>
        <item x="419"/>
        <item x="945"/>
        <item x="22"/>
        <item x="475"/>
        <item x="300"/>
        <item x="530"/>
        <item x="392"/>
        <item x="234"/>
        <item x="584"/>
        <item x="718"/>
        <item x="764"/>
        <item x="1385"/>
        <item x="1181"/>
        <item x="817"/>
        <item x="279"/>
        <item x="1019"/>
        <item x="1077"/>
        <item x="273"/>
        <item x="696"/>
        <item x="933"/>
        <item x="826"/>
        <item x="256"/>
        <item x="624"/>
        <item x="768"/>
        <item x="780"/>
        <item x="174"/>
        <item x="404"/>
        <item x="845"/>
        <item x="118"/>
        <item x="108"/>
        <item x="314"/>
        <item x="1382"/>
        <item x="1411"/>
        <item x="51"/>
        <item x="702"/>
        <item x="1068"/>
        <item x="1198"/>
        <item x="43"/>
        <item x="593"/>
        <item x="504"/>
        <item x="193"/>
        <item x="167"/>
        <item x="194"/>
        <item x="509"/>
        <item x="59"/>
        <item x="53"/>
        <item x="114"/>
        <item x="1141"/>
        <item x="240"/>
        <item x="1391"/>
        <item x="80"/>
        <item x="887"/>
        <item x="361"/>
        <item x="1431"/>
        <item x="1206"/>
        <item x="980"/>
        <item x="134"/>
        <item x="395"/>
        <item x="476"/>
        <item x="299"/>
        <item x="42"/>
        <item x="363"/>
        <item x="416"/>
        <item x="795"/>
        <item x="413"/>
        <item x="1415"/>
        <item x="1389"/>
        <item x="177"/>
        <item x="1400"/>
        <item x="950"/>
        <item x="831"/>
        <item x="777"/>
        <item x="811"/>
        <item x="17"/>
        <item x="87"/>
        <item x="486"/>
        <item x="1359"/>
        <item x="1318"/>
        <item x="955"/>
        <item x="599"/>
        <item x="647"/>
        <item x="1047"/>
        <item x="1088"/>
        <item x="140"/>
        <item x="788"/>
        <item x="891"/>
        <item x="438"/>
        <item x="1221"/>
        <item x="487"/>
        <item x="871"/>
        <item x="765"/>
        <item x="708"/>
        <item x="1069"/>
        <item x="735"/>
        <item x="658"/>
        <item x="1046"/>
        <item x="1152"/>
        <item x="1173"/>
        <item x="341"/>
        <item x="1445"/>
        <item x="864"/>
        <item x="61"/>
        <item x="31"/>
        <item x="586"/>
        <item x="1135"/>
        <item x="508"/>
        <item x="367"/>
        <item x="1433"/>
        <item x="245"/>
        <item x="477"/>
        <item x="1417"/>
        <item x="1153"/>
        <item x="479"/>
        <item x="19"/>
        <item x="1207"/>
        <item x="353"/>
        <item x="1312"/>
        <item x="1340"/>
        <item x="1294"/>
        <item x="1103"/>
        <item x="1174"/>
        <item x="679"/>
        <item x="1440"/>
        <item x="244"/>
        <item x="231"/>
        <item x="716"/>
        <item x="1298"/>
        <item x="199"/>
        <item x="686"/>
        <item x="842"/>
        <item x="1242"/>
        <item x="604"/>
        <item x="141"/>
        <item x="63"/>
        <item x="1446"/>
        <item x="892"/>
        <item x="329"/>
        <item x="1243"/>
        <item x="303"/>
        <item x="552"/>
        <item x="850"/>
        <item x="257"/>
        <item x="1142"/>
        <item x="937"/>
        <item x="398"/>
        <item x="354"/>
        <item x="1255"/>
        <item x="95"/>
        <item x="981"/>
        <item x="1024"/>
        <item x="152"/>
        <item x="1292"/>
        <item x="453"/>
        <item x="625"/>
        <item x="1398"/>
        <item x="1425"/>
        <item x="1178"/>
        <item x="554"/>
        <item x="1418"/>
        <item x="375"/>
        <item x="1235"/>
        <item x="1208"/>
        <item x="1377"/>
        <item x="1275"/>
        <item x="6"/>
        <item x="1222"/>
        <item x="732"/>
        <item x="655"/>
        <item x="381"/>
        <item x="1126"/>
        <item x="488"/>
        <item x="435"/>
        <item x="1201"/>
        <item x="1193"/>
        <item x="1276"/>
        <item x="142"/>
        <item x="410"/>
        <item x="382"/>
        <item x="505"/>
        <item x="622"/>
        <item x="1351"/>
        <item x="203"/>
        <item x="742"/>
        <item x="1277"/>
        <item x="183"/>
        <item x="796"/>
        <item x="1444"/>
        <item x="503"/>
        <item x="1165"/>
        <item x="590"/>
        <item x="697"/>
        <item x="881"/>
        <item x="219"/>
        <item x="516"/>
        <item x="376"/>
        <item x="489"/>
        <item x="865"/>
        <item x="15"/>
        <item x="215"/>
        <item x="1060"/>
        <item x="386"/>
        <item x="39"/>
        <item x="116"/>
        <item x="1383"/>
        <item x="73"/>
        <item x="44"/>
        <item x="797"/>
        <item x="721"/>
        <item x="1061"/>
        <item x="872"/>
        <item x="789"/>
        <item x="626"/>
        <item x="746"/>
        <item x="1394"/>
        <item x="1244"/>
        <item x="1054"/>
        <item x="652"/>
        <item x="798"/>
        <item x="1373"/>
        <item x="1459"/>
        <item x="18"/>
        <item x="542"/>
        <item x="1089"/>
        <item x="1194"/>
        <item x="1256"/>
        <item x="309"/>
        <item x="956"/>
        <item x="126"/>
        <item x="873"/>
        <item x="1162"/>
        <item x="355"/>
        <item x="389"/>
        <item x="743"/>
        <item x="1163"/>
        <item x="717"/>
        <item x="414"/>
        <item x="1097"/>
        <item x="1048"/>
        <item x="1357"/>
        <item x="26"/>
        <item x="771"/>
        <item x="180"/>
        <item x="379"/>
        <item x="277"/>
        <item x="1314"/>
        <item x="843"/>
        <item x="766"/>
        <item x="538"/>
        <item x="92"/>
        <item x="613"/>
        <item x="1070"/>
        <item x="14"/>
        <item x="1395"/>
        <item x="422"/>
        <item x="627"/>
        <item x="1119"/>
        <item x="1305"/>
        <item x="1456"/>
        <item x="594"/>
        <item x="1306"/>
        <item x="506"/>
        <item x="1268"/>
        <item x="772"/>
        <item x="162"/>
        <item x="96"/>
        <item x="228"/>
        <item x="370"/>
        <item x="1055"/>
        <item x="579"/>
        <item x="298"/>
        <item x="383"/>
        <item x="1101"/>
        <item x="1154"/>
        <item x="184"/>
        <item x="957"/>
        <item x="1259"/>
        <item x="206"/>
        <item x="1299"/>
        <item x="135"/>
        <item x="1257"/>
        <item x="946"/>
        <item x="1300"/>
        <item x="628"/>
        <item x="278"/>
        <item x="1185"/>
        <item x="669"/>
        <item x="1301"/>
        <item x="531"/>
        <item x="172"/>
        <item x="1120"/>
        <item x="76"/>
        <item x="364"/>
        <item x="91"/>
        <item x="1018"/>
        <item x="932"/>
        <item x="1195"/>
        <item x="321"/>
        <item x="670"/>
        <item x="982"/>
        <item x="1215"/>
        <item x="893"/>
        <item x="720"/>
        <item x="882"/>
        <item x="1073"/>
        <item x="550"/>
        <item x="211"/>
        <item x="1216"/>
        <item x="77"/>
        <item x="1056"/>
        <item x="48"/>
        <item x="1090"/>
        <item x="1004"/>
        <item x="923"/>
        <item x="1427"/>
        <item x="523"/>
        <item x="13"/>
        <item x="992"/>
        <item x="958"/>
        <item x="1278"/>
        <item x="86"/>
        <item x="1250"/>
        <item x="461"/>
        <item x="345"/>
        <item x="834"/>
        <item x="153"/>
        <item x="947"/>
        <item x="338"/>
        <item x="835"/>
        <item x="333"/>
        <item x="405"/>
        <item x="827"/>
        <item x="315"/>
        <item x="52"/>
        <item x="1217"/>
        <item x="99"/>
        <item x="866"/>
        <item x="189"/>
        <item x="874"/>
        <item x="1434"/>
        <item x="996"/>
        <item x="546"/>
        <item x="1319"/>
        <item x="98"/>
        <item x="109"/>
        <item x="1441"/>
        <item x="246"/>
        <item x="1025"/>
        <item x="684"/>
        <item x="707"/>
        <item x="747"/>
        <item x="972"/>
        <item x="823"/>
        <item x="1026"/>
        <item x="685"/>
        <item x="1166"/>
        <item x="385"/>
        <item x="1412"/>
        <item x="976"/>
        <item x="908"/>
        <item x="430"/>
        <item x="1447"/>
        <item x="1366"/>
        <item x="1401"/>
        <item x="181"/>
        <item x="161"/>
        <item x="312"/>
        <item x="58"/>
        <item x="828"/>
        <item x="47"/>
        <item x="920"/>
        <item x="1349"/>
        <item x="799"/>
        <item x="800"/>
        <item x="1405"/>
        <item x="400"/>
        <item x="1302"/>
        <item x="480"/>
        <item x="1027"/>
        <item x="54"/>
        <item x="1386"/>
        <item x="886"/>
        <item x="856"/>
        <item x="1353"/>
        <item x="698"/>
        <item x="439"/>
        <item x="27"/>
        <item x="1279"/>
        <item x="997"/>
        <item x="21"/>
        <item x="288"/>
        <item x="1104"/>
        <item x="467"/>
        <item x="687"/>
        <item x="998"/>
        <item x="644"/>
        <item x="1328"/>
        <item x="709"/>
        <item x="200"/>
        <item x="959"/>
        <item x="860"/>
        <item x="1392"/>
        <item x="1289"/>
        <item x="45"/>
        <item x="1114"/>
        <item x="924"/>
        <item x="762"/>
        <item x="648"/>
        <item x="131"/>
        <item x="334"/>
        <item x="393"/>
        <item x="304"/>
        <item x="858"/>
        <item x="33"/>
        <item x="457"/>
        <item x="948"/>
        <item x="0"/>
        <item x="67"/>
        <item x="1297"/>
        <item x="941"/>
        <item x="614"/>
        <item x="1384"/>
        <item x="1172"/>
        <item x="990"/>
        <item x="450"/>
        <item x="100"/>
        <item x="960"/>
        <item x="50"/>
        <item x="961"/>
        <item x="371"/>
        <item x="1451"/>
        <item x="111"/>
        <item x="210"/>
        <item x="581"/>
        <item x="1286"/>
        <item x="1454"/>
        <item x="1331"/>
        <item x="497"/>
        <item x="1105"/>
        <item x="1080"/>
        <item x="710"/>
        <item x="759"/>
        <item x="781"/>
        <item x="60"/>
        <item x="1115"/>
        <item x="154"/>
        <item x="925"/>
        <item x="1164"/>
        <item x="1028"/>
        <item x="83"/>
        <item x="1188"/>
        <item x="330"/>
        <item x="459"/>
        <item x="1280"/>
        <item x="1330"/>
        <item x="265"/>
        <item x="510"/>
        <item x="328"/>
        <item x="1076"/>
        <item x="1303"/>
        <item x="729"/>
        <item x="1364"/>
        <item x="251"/>
        <item x="587"/>
        <item x="490"/>
        <item x="1071"/>
        <item x="938"/>
        <item x="588"/>
        <item x="629"/>
        <item x="569"/>
        <item x="115"/>
        <item x="267"/>
        <item x="178"/>
        <item x="190"/>
        <item x="1352"/>
        <item x="1358"/>
        <item x="736"/>
        <item x="347"/>
        <item x="151"/>
        <item x="790"/>
        <item x="656"/>
        <item x="377"/>
        <item x="767"/>
        <item x="583"/>
        <item x="123"/>
        <item x="1127"/>
        <item x="1341"/>
        <item x="351"/>
        <item x="65"/>
        <item x="168"/>
        <item x="182"/>
        <item x="449"/>
        <item x="748"/>
        <item x="348"/>
        <item x="7"/>
        <item x="1040"/>
        <item x="1332"/>
        <item x="1310"/>
        <item x="1252"/>
        <item x="29"/>
        <item x="737"/>
        <item x="332"/>
        <item x="934"/>
        <item x="909"/>
        <item x="1029"/>
        <item x="615"/>
        <item x="619"/>
        <item x="515"/>
        <item x="704"/>
        <item x="1121"/>
        <item x="740"/>
        <item x="983"/>
        <item x="281"/>
        <item x="1304"/>
        <item x="511"/>
        <item x="744"/>
        <item x="880"/>
        <item x="170"/>
        <item x="316"/>
        <item x="460"/>
        <item x="664"/>
        <item x="918"/>
        <item x="1281"/>
        <item x="9"/>
        <item x="630"/>
        <item x="431"/>
        <item x="1287"/>
        <item x="498"/>
        <item x="4"/>
        <item x="1223"/>
        <item x="305"/>
        <item x="1021"/>
        <item x="325"/>
        <item x="757"/>
        <item x="1316"/>
        <item x="555"/>
        <item x="903"/>
        <item x="1450"/>
        <item x="775"/>
        <item x="1236"/>
        <item x="319"/>
        <item x="1005"/>
        <item x="165"/>
        <item x="801"/>
        <item x="322"/>
        <item x="547"/>
        <item x="1367"/>
        <item x="317"/>
        <item x="974"/>
        <item x="282"/>
        <item x="36"/>
        <item x="1290"/>
        <item x="499"/>
        <item x="532"/>
        <item x="870"/>
        <item x="701"/>
        <item x="836"/>
        <item x="263"/>
        <item x="699"/>
        <item x="971"/>
        <item x="1122"/>
        <item x="819"/>
        <item x="1342"/>
        <item x="910"/>
        <item x="1081"/>
        <item x="962"/>
        <item x="778"/>
        <item x="633"/>
        <item x="949"/>
        <item x="816"/>
        <item x="665"/>
        <item x="372"/>
        <item x="1053"/>
        <item x="247"/>
        <item x="517"/>
        <item x="1074"/>
        <item x="356"/>
        <item x="722"/>
        <item x="773"/>
        <item x="671"/>
        <item x="1136"/>
        <item x="875"/>
        <item x="637"/>
        <item x="829"/>
        <item x="220"/>
        <item x="496"/>
        <item x="1075"/>
        <item x="830"/>
        <item x="1062"/>
        <item x="216"/>
        <item x="861"/>
        <item x="226"/>
        <item x="1106"/>
        <item x="680"/>
        <item x="268"/>
        <item x="1291"/>
        <item x="423"/>
        <item x="1237"/>
        <item x="1057"/>
        <item x="1442"/>
        <item x="110"/>
        <item x="1066"/>
        <item x="55"/>
        <item x="867"/>
        <item x="1011"/>
        <item x="782"/>
        <item x="512"/>
        <item x="595"/>
        <item x="1218"/>
        <item x="1343"/>
        <item x="71"/>
        <item x="894"/>
        <item x="1022"/>
        <item x="173"/>
        <item x="851"/>
        <item x="1177"/>
        <item x="657"/>
        <item x="808"/>
        <item x="711"/>
        <item x="1214"/>
        <item x="963"/>
        <item x="1313"/>
        <item x="931"/>
        <item x="3"/>
        <item x="1030"/>
        <item x="1282"/>
        <item x="824"/>
        <item x="570"/>
        <item x="248"/>
        <item x="1145"/>
        <item x="1123"/>
        <item x="207"/>
        <item x="221"/>
        <item x="1078"/>
        <item x="638"/>
        <item x="809"/>
        <item x="919"/>
        <item x="1387"/>
        <item x="895"/>
        <item x="643"/>
        <item x="1435"/>
        <item x="1458"/>
        <item x="1031"/>
        <item x="261"/>
        <item x="607"/>
        <item x="420"/>
        <item x="885"/>
        <item x="676"/>
        <item x="468"/>
        <item x="394"/>
        <item x="631"/>
        <item x="132"/>
        <item x="616"/>
        <item x="266"/>
        <item x="331"/>
        <item x="421"/>
        <item x="1226"/>
        <item x="84"/>
        <item x="491"/>
        <item x="241"/>
        <item x="1426"/>
        <item x="537"/>
        <item x="212"/>
        <item x="252"/>
        <item x="235"/>
        <item x="838"/>
        <item x="365"/>
        <item x="844"/>
        <item x="926"/>
        <item x="999"/>
        <item x="1160"/>
        <item x="927"/>
        <item x="169"/>
        <item x="472"/>
        <item x="442"/>
        <item x="1107"/>
        <item x="1199"/>
        <item x="1051"/>
        <item x="659"/>
        <item x="1128"/>
        <item x="896"/>
        <item x="1167"/>
        <item x="1072"/>
        <item x="533"/>
        <item x="802"/>
        <item x="1233"/>
        <item x="163"/>
        <item x="803"/>
        <item x="258"/>
        <item x="360"/>
        <item x="589"/>
        <item x="749"/>
        <item x="1032"/>
        <item x="1457"/>
        <item x="964"/>
        <item x="1033"/>
        <item x="649"/>
        <item x="1347"/>
        <item x="549"/>
        <item x="692"/>
        <item x="712"/>
        <item x="1397"/>
        <item x="436"/>
        <item x="1283"/>
        <item x="984"/>
        <item x="591"/>
        <item x="66"/>
        <item x="758"/>
        <item x="205"/>
        <item x="1143"/>
        <item x="1155"/>
        <item x="1228"/>
        <item x="28"/>
        <item x="454"/>
        <item x="444"/>
        <item x="56"/>
        <item x="688"/>
        <item x="518"/>
        <item x="642"/>
        <item x="64"/>
        <item x="1184"/>
        <item x="1012"/>
        <item x="534"/>
        <item x="1375"/>
        <item x="399"/>
        <item x="1416"/>
        <item x="1396"/>
        <item x="283"/>
        <item x="1008"/>
        <item x="556"/>
        <item x="846"/>
        <item x="727"/>
        <item x="1388"/>
        <item x="249"/>
        <item x="1333"/>
        <item x="1034"/>
        <item x="1344"/>
        <item x="713"/>
        <item x="1402"/>
        <item x="1205"/>
        <item x="306"/>
        <item x="411"/>
        <item x="513"/>
        <item x="750"/>
        <item x="369"/>
        <item x="617"/>
        <item x="462"/>
        <item x="1393"/>
        <item x="481"/>
        <item x="128"/>
        <item x="1260"/>
        <item x="693"/>
        <item x="120"/>
        <item x="1321"/>
        <item x="1224"/>
        <item x="751"/>
        <item x="445"/>
        <item x="103"/>
        <item x="292"/>
        <item x="1200"/>
        <item x="1407"/>
        <item x="93"/>
        <item x="129"/>
        <item x="1356"/>
        <item x="1422"/>
        <item x="804"/>
        <item x="650"/>
        <item x="451"/>
        <item x="187"/>
        <item x="145"/>
        <item x="973"/>
        <item x="5"/>
        <item x="897"/>
        <item x="1245"/>
        <item x="1403"/>
        <item x="609"/>
        <item x="425"/>
        <item x="714"/>
        <item x="904"/>
        <item x="208"/>
        <item x="571"/>
        <item x="524"/>
        <item x="229"/>
        <item x="68"/>
        <item x="339"/>
        <item x="368"/>
        <item x="1419"/>
        <item x="1379"/>
        <item x="1271"/>
        <item x="812"/>
        <item x="72"/>
        <item x="596"/>
        <item x="690"/>
        <item x="832"/>
        <item x="1035"/>
        <item x="1036"/>
        <item x="813"/>
        <item x="1371"/>
        <item x="760"/>
        <item x="463"/>
        <item x="342"/>
        <item x="672"/>
        <item x="989"/>
        <item x="791"/>
        <item x="1144"/>
        <item x="898"/>
        <item x="1058"/>
        <item x="478"/>
        <item x="752"/>
        <item x="514"/>
        <item x="876"/>
        <item x="1408"/>
        <item x="214"/>
        <item x="1000"/>
        <item x="446"/>
        <item x="1369"/>
        <item x="753"/>
        <item x="1013"/>
        <item x="883"/>
        <item x="1108"/>
        <item x="610"/>
        <item x="1137"/>
        <item x="673"/>
        <item x="1124"/>
        <item x="783"/>
        <item x="1448"/>
        <item x="1202"/>
        <item x="1037"/>
        <item x="761"/>
        <item x="1317"/>
        <item x="78"/>
        <item x="576"/>
        <item x="159"/>
        <item x="557"/>
        <item x="143"/>
        <item x="507"/>
        <item x="406"/>
        <item x="1098"/>
        <item x="1043"/>
        <item x="1229"/>
        <item x="89"/>
        <item x="539"/>
        <item x="1091"/>
        <item x="965"/>
        <item x="1052"/>
        <item x="1219"/>
        <item x="374"/>
        <item x="1263"/>
        <item x="1225"/>
        <item x="725"/>
        <item x="1246"/>
        <item x="639"/>
        <item x="198"/>
        <item x="357"/>
        <item x="966"/>
        <item x="1038"/>
        <item x="1365"/>
        <item x="1227"/>
        <item x="254"/>
        <item x="681"/>
        <item x="1334"/>
        <item x="1209"/>
        <item x="1363"/>
        <item x="452"/>
        <item x="911"/>
        <item x="985"/>
        <item x="443"/>
        <item x="20"/>
        <item x="1423"/>
        <item x="1424"/>
        <item x="857"/>
        <item x="572"/>
        <item x="634"/>
        <item x="1232"/>
        <item x="928"/>
        <item x="1168"/>
        <item x="847"/>
        <item x="293"/>
        <item x="1189"/>
        <item x="418"/>
        <item x="344"/>
        <item x="577"/>
        <item x="294"/>
        <item x="269"/>
        <item x="535"/>
        <item x="884"/>
        <item x="323"/>
        <item x="1109"/>
        <item x="1295"/>
        <item x="464"/>
        <item x="280"/>
        <item x="232"/>
        <item x="651"/>
        <item x="274"/>
        <item x="2"/>
        <item x="666"/>
        <item x="730"/>
        <item x="660"/>
        <item x="424"/>
        <item x="259"/>
        <item x="133"/>
        <item x="1203"/>
        <item x="1247"/>
        <item x="807"/>
        <item x="1368"/>
        <item x="222"/>
        <item x="32"/>
        <item x="1"/>
        <item x="1196"/>
        <item x="519"/>
        <item x="1325"/>
        <item x="1360"/>
        <item x="188"/>
        <item x="455"/>
        <item x="500"/>
        <item x="689"/>
        <item x="640"/>
        <item x="1156"/>
        <item x="715"/>
        <item x="774"/>
        <item x="618"/>
        <item x="343"/>
        <item x="912"/>
        <item x="597"/>
        <item x="868"/>
        <item x="1234"/>
        <item x="440"/>
        <item x="1230"/>
        <item x="373"/>
        <item x="820"/>
        <item x="164"/>
        <item x="1311"/>
        <item x="432"/>
        <item x="967"/>
        <item x="124"/>
        <item x="501"/>
        <item x="723"/>
        <item x="1258"/>
        <item x="899"/>
        <item x="1044"/>
        <item x="1157"/>
        <item x="1264"/>
        <item x="297"/>
        <item x="1420"/>
        <item x="1372"/>
        <item x="1248"/>
        <item x="1049"/>
        <item x="929"/>
        <item x="995"/>
        <item x="543"/>
        <item x="900"/>
        <item x="366"/>
        <item x="877"/>
        <item x="49"/>
        <item x="1138"/>
        <item x="492"/>
        <item x="1063"/>
        <item x="1335"/>
        <item x="939"/>
        <item x="1092"/>
        <item x="988"/>
        <item x="623"/>
        <item x="456"/>
        <item x="935"/>
        <item x="179"/>
        <item x="320"/>
        <item x="227"/>
        <item x="674"/>
        <item x="12"/>
        <item x="295"/>
        <item x="598"/>
        <item x="520"/>
        <item x="677"/>
        <item x="1102"/>
        <item x="1210"/>
        <item x="238"/>
        <item x="661"/>
        <item x="1093"/>
        <item x="119"/>
        <item x="706"/>
        <item x="1129"/>
        <item x="113"/>
        <item x="1346"/>
        <item x="493"/>
        <item x="837"/>
        <item x="558"/>
        <item x="1112"/>
        <item x="741"/>
        <item x="562"/>
        <item x="559"/>
        <item x="544"/>
        <item x="1182"/>
        <item x="40"/>
        <item x="38"/>
        <item x="913"/>
        <item x="195"/>
        <item x="525"/>
        <item x="1006"/>
        <item x="605"/>
        <item x="986"/>
        <item x="1007"/>
        <item x="738"/>
        <item x="441"/>
        <item x="264"/>
        <item x="1439"/>
        <item x="307"/>
        <item x="573"/>
        <item x="840"/>
        <item x="987"/>
        <item x="682"/>
        <item x="1064"/>
        <item x="930"/>
        <item x="494"/>
        <item x="146"/>
        <item x="139"/>
        <item x="563"/>
        <item x="1204"/>
        <item x="1307"/>
        <item x="733"/>
        <item x="1249"/>
        <item x="991"/>
        <item x="805"/>
        <item x="968"/>
        <item x="754"/>
        <item x="814"/>
        <item x="318"/>
        <item x="600"/>
        <item x="125"/>
        <item x="284"/>
        <item x="1094"/>
        <item x="79"/>
        <item x="417"/>
        <item x="993"/>
        <item x="878"/>
        <item x="585"/>
        <item x="69"/>
        <item x="412"/>
        <item x="112"/>
        <item x="70"/>
        <item x="1211"/>
        <item x="397"/>
        <item x="117"/>
        <item x="387"/>
        <item x="155"/>
        <item x="1269"/>
        <item x="786"/>
        <item x="1437"/>
        <item x="495"/>
        <item x="1413"/>
        <item x="879"/>
        <item x="1452"/>
        <item x="1430"/>
        <item x="1082"/>
        <item x="204"/>
        <item x="608"/>
        <item x="308"/>
        <item x="1065"/>
        <item x="1345"/>
        <item x="1146"/>
        <item x="1158"/>
        <item x="691"/>
        <item x="1039"/>
        <item x="1453"/>
        <item x="433"/>
        <item x="1116"/>
        <item x="1175"/>
        <item x="806"/>
        <item x="301"/>
        <item x="606"/>
        <item x="792"/>
        <item x="1296"/>
        <item x="186"/>
        <item x="136"/>
        <item x="358"/>
        <item x="1183"/>
        <item x="434"/>
        <item x="667"/>
        <item x="1041"/>
        <item x="24"/>
        <item x="275"/>
        <item x="675"/>
        <item x="1284"/>
        <item x="848"/>
        <item x="601"/>
        <item x="97"/>
        <item x="502"/>
        <item x="196"/>
        <item x="1326"/>
        <item x="785"/>
        <item x="905"/>
        <item x="350"/>
        <item x="469"/>
        <item x="1139"/>
        <item x="914"/>
        <item x="285"/>
        <item x="1322"/>
        <item x="705"/>
        <item x="160"/>
        <item x="11"/>
        <item x="223"/>
        <item x="260"/>
        <item x="1376"/>
        <item x="1231"/>
        <item x="1410"/>
        <item x="694"/>
        <item x="1449"/>
        <item x="262"/>
        <item x="784"/>
        <item x="1265"/>
        <item x="1323"/>
        <item x="1147"/>
        <item x="224"/>
        <item x="1016"/>
        <item x="41"/>
        <item x="1079"/>
        <item x="276"/>
        <item x="1169"/>
        <item x="1176"/>
        <item x="731"/>
        <item x="230"/>
        <item x="138"/>
        <item x="755"/>
        <item x="1001"/>
        <item x="994"/>
        <item x="1002"/>
        <item x="1197"/>
        <item x="470"/>
        <item x="465"/>
        <item x="137"/>
        <item x="1324"/>
        <item x="156"/>
        <item x="1059"/>
        <item x="1266"/>
        <item x="1148"/>
        <item x="359"/>
        <item x="296"/>
        <item x="969"/>
        <item x="1380"/>
        <item x="201"/>
        <item x="396"/>
        <item x="620"/>
        <item x="1179"/>
        <item x="62"/>
        <item x="1170"/>
        <item x="326"/>
        <item x="578"/>
        <item x="1130"/>
        <item x="1014"/>
        <item x="157"/>
        <item x="915"/>
        <item x="940"/>
        <item x="166"/>
        <item x="970"/>
        <item x="1212"/>
        <item x="548"/>
        <item x="473"/>
        <item x="917"/>
        <item x="1443"/>
        <item x="521"/>
        <item x="756"/>
        <item x="641"/>
        <item x="1190"/>
        <item x="30"/>
        <item x="849"/>
        <item x="447"/>
        <item x="482"/>
        <item x="853"/>
        <item x="104"/>
        <item x="1186"/>
        <item x="580"/>
        <item x="1110"/>
        <item x="776"/>
        <item x="250"/>
        <item x="1267"/>
        <item x="1370"/>
        <item x="1017"/>
        <item x="127"/>
        <item x="901"/>
        <item x="1406"/>
        <item x="536"/>
        <item x="632"/>
        <item x="384"/>
        <item x="175"/>
        <item x="936"/>
        <item x="869"/>
        <item t="default"/>
      </items>
    </pivotField>
    <pivotField axis="axisPage" showAll="0">
      <items count="3">
        <item x="0"/>
        <item x="1"/>
        <item t="default"/>
      </items>
    </pivotField>
    <pivotField dataField="1" showAll="0"/>
  </pivotFields>
  <rowFields count="1">
    <field x="0"/>
  </rowFields>
  <rowItems count="539">
    <i>
      <x v="5"/>
    </i>
    <i>
      <x v="9"/>
    </i>
    <i>
      <x v="10"/>
    </i>
    <i>
      <x v="12"/>
    </i>
    <i>
      <x v="17"/>
    </i>
    <i>
      <x v="18"/>
    </i>
    <i>
      <x v="19"/>
    </i>
    <i>
      <x v="23"/>
    </i>
    <i>
      <x v="24"/>
    </i>
    <i>
      <x v="26"/>
    </i>
    <i>
      <x v="28"/>
    </i>
    <i>
      <x v="29"/>
    </i>
    <i>
      <x v="30"/>
    </i>
    <i>
      <x v="31"/>
    </i>
    <i>
      <x v="33"/>
    </i>
    <i>
      <x v="36"/>
    </i>
    <i>
      <x v="37"/>
    </i>
    <i>
      <x v="38"/>
    </i>
    <i>
      <x v="39"/>
    </i>
    <i>
      <x v="41"/>
    </i>
    <i>
      <x v="42"/>
    </i>
    <i>
      <x v="43"/>
    </i>
    <i>
      <x v="44"/>
    </i>
    <i>
      <x v="48"/>
    </i>
    <i>
      <x v="49"/>
    </i>
    <i>
      <x v="52"/>
    </i>
    <i>
      <x v="54"/>
    </i>
    <i>
      <x v="59"/>
    </i>
    <i>
      <x v="61"/>
    </i>
    <i>
      <x v="68"/>
    </i>
    <i>
      <x v="71"/>
    </i>
    <i>
      <x v="73"/>
    </i>
    <i>
      <x v="74"/>
    </i>
    <i>
      <x v="75"/>
    </i>
    <i>
      <x v="76"/>
    </i>
    <i>
      <x v="77"/>
    </i>
    <i>
      <x v="78"/>
    </i>
    <i>
      <x v="79"/>
    </i>
    <i>
      <x v="83"/>
    </i>
    <i>
      <x v="88"/>
    </i>
    <i>
      <x v="89"/>
    </i>
    <i>
      <x v="90"/>
    </i>
    <i>
      <x v="91"/>
    </i>
    <i>
      <x v="92"/>
    </i>
    <i>
      <x v="97"/>
    </i>
    <i>
      <x v="98"/>
    </i>
    <i>
      <x v="99"/>
    </i>
    <i>
      <x v="102"/>
    </i>
    <i>
      <x v="106"/>
    </i>
    <i>
      <x v="107"/>
    </i>
    <i>
      <x v="108"/>
    </i>
    <i>
      <x v="116"/>
    </i>
    <i>
      <x v="117"/>
    </i>
    <i>
      <x v="121"/>
    </i>
    <i>
      <x v="127"/>
    </i>
    <i>
      <x v="129"/>
    </i>
    <i>
      <x v="132"/>
    </i>
    <i>
      <x v="134"/>
    </i>
    <i>
      <x v="136"/>
    </i>
    <i>
      <x v="140"/>
    </i>
    <i>
      <x v="142"/>
    </i>
    <i>
      <x v="144"/>
    </i>
    <i>
      <x v="146"/>
    </i>
    <i>
      <x v="149"/>
    </i>
    <i>
      <x v="150"/>
    </i>
    <i>
      <x v="156"/>
    </i>
    <i>
      <x v="163"/>
    </i>
    <i>
      <x v="165"/>
    </i>
    <i>
      <x v="166"/>
    </i>
    <i>
      <x v="170"/>
    </i>
    <i>
      <x v="177"/>
    </i>
    <i>
      <x v="179"/>
    </i>
    <i>
      <x v="182"/>
    </i>
    <i>
      <x v="184"/>
    </i>
    <i>
      <x v="187"/>
    </i>
    <i>
      <x v="188"/>
    </i>
    <i>
      <x v="194"/>
    </i>
    <i>
      <x v="200"/>
    </i>
    <i>
      <x v="204"/>
    </i>
    <i>
      <x v="206"/>
    </i>
    <i>
      <x v="207"/>
    </i>
    <i>
      <x v="210"/>
    </i>
    <i>
      <x v="213"/>
    </i>
    <i>
      <x v="215"/>
    </i>
    <i>
      <x v="217"/>
    </i>
    <i>
      <x v="223"/>
    </i>
    <i>
      <x v="225"/>
    </i>
    <i>
      <x v="228"/>
    </i>
    <i>
      <x v="233"/>
    </i>
    <i>
      <x v="241"/>
    </i>
    <i>
      <x v="242"/>
    </i>
    <i>
      <x v="250"/>
    </i>
    <i>
      <x v="254"/>
    </i>
    <i>
      <x v="259"/>
    </i>
    <i>
      <x v="263"/>
    </i>
    <i>
      <x v="264"/>
    </i>
    <i>
      <x v="267"/>
    </i>
    <i>
      <x v="268"/>
    </i>
    <i>
      <x v="274"/>
    </i>
    <i>
      <x v="277"/>
    </i>
    <i>
      <x v="287"/>
    </i>
    <i>
      <x v="288"/>
    </i>
    <i>
      <x v="291"/>
    </i>
    <i>
      <x v="292"/>
    </i>
    <i>
      <x v="296"/>
    </i>
    <i>
      <x v="300"/>
    </i>
    <i>
      <x v="303"/>
    </i>
    <i>
      <x v="308"/>
    </i>
    <i>
      <x v="312"/>
    </i>
    <i>
      <x v="323"/>
    </i>
    <i>
      <x v="325"/>
    </i>
    <i>
      <x v="329"/>
    </i>
    <i>
      <x v="330"/>
    </i>
    <i>
      <x v="331"/>
    </i>
    <i>
      <x v="335"/>
    </i>
    <i>
      <x v="341"/>
    </i>
    <i>
      <x v="342"/>
    </i>
    <i>
      <x v="344"/>
    </i>
    <i>
      <x v="352"/>
    </i>
    <i>
      <x v="357"/>
    </i>
    <i>
      <x v="358"/>
    </i>
    <i>
      <x v="361"/>
    </i>
    <i>
      <x v="365"/>
    </i>
    <i>
      <x v="368"/>
    </i>
    <i>
      <x v="369"/>
    </i>
    <i>
      <x v="371"/>
    </i>
    <i>
      <x v="373"/>
    </i>
    <i>
      <x v="375"/>
    </i>
    <i>
      <x v="376"/>
    </i>
    <i>
      <x v="380"/>
    </i>
    <i>
      <x v="386"/>
    </i>
    <i>
      <x v="390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402"/>
    </i>
    <i>
      <x v="405"/>
    </i>
    <i>
      <x v="410"/>
    </i>
    <i>
      <x v="411"/>
    </i>
    <i>
      <x v="413"/>
    </i>
    <i>
      <x v="418"/>
    </i>
    <i>
      <x v="419"/>
    </i>
    <i>
      <x v="422"/>
    </i>
    <i>
      <x v="427"/>
    </i>
    <i>
      <x v="432"/>
    </i>
    <i>
      <x v="434"/>
    </i>
    <i>
      <x v="438"/>
    </i>
    <i>
      <x v="441"/>
    </i>
    <i>
      <x v="442"/>
    </i>
    <i>
      <x v="449"/>
    </i>
    <i>
      <x v="454"/>
    </i>
    <i>
      <x v="456"/>
    </i>
    <i>
      <x v="457"/>
    </i>
    <i>
      <x v="459"/>
    </i>
    <i>
      <x v="462"/>
    </i>
    <i>
      <x v="464"/>
    </i>
    <i>
      <x v="467"/>
    </i>
    <i>
      <x v="475"/>
    </i>
    <i>
      <x v="479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3"/>
    </i>
    <i>
      <x v="494"/>
    </i>
    <i>
      <x v="495"/>
    </i>
    <i>
      <x v="498"/>
    </i>
    <i>
      <x v="499"/>
    </i>
    <i>
      <x v="502"/>
    </i>
    <i>
      <x v="505"/>
    </i>
    <i>
      <x v="509"/>
    </i>
    <i>
      <x v="510"/>
    </i>
    <i>
      <x v="512"/>
    </i>
    <i>
      <x v="514"/>
    </i>
    <i>
      <x v="520"/>
    </i>
    <i>
      <x v="526"/>
    </i>
    <i>
      <x v="528"/>
    </i>
    <i>
      <x v="532"/>
    </i>
    <i>
      <x v="533"/>
    </i>
    <i>
      <x v="535"/>
    </i>
    <i>
      <x v="537"/>
    </i>
    <i>
      <x v="538"/>
    </i>
    <i>
      <x v="547"/>
    </i>
    <i>
      <x v="548"/>
    </i>
    <i>
      <x v="551"/>
    </i>
    <i>
      <x v="553"/>
    </i>
    <i>
      <x v="555"/>
    </i>
    <i>
      <x v="556"/>
    </i>
    <i>
      <x v="557"/>
    </i>
    <i>
      <x v="560"/>
    </i>
    <i>
      <x v="561"/>
    </i>
    <i>
      <x v="562"/>
    </i>
    <i>
      <x v="569"/>
    </i>
    <i>
      <x v="570"/>
    </i>
    <i>
      <x v="574"/>
    </i>
    <i>
      <x v="575"/>
    </i>
    <i>
      <x v="577"/>
    </i>
    <i>
      <x v="579"/>
    </i>
    <i>
      <x v="584"/>
    </i>
    <i>
      <x v="587"/>
    </i>
    <i>
      <x v="588"/>
    </i>
    <i>
      <x v="589"/>
    </i>
    <i>
      <x v="592"/>
    </i>
    <i>
      <x v="594"/>
    </i>
    <i>
      <x v="598"/>
    </i>
    <i>
      <x v="606"/>
    </i>
    <i>
      <x v="607"/>
    </i>
    <i>
      <x v="609"/>
    </i>
    <i>
      <x v="613"/>
    </i>
    <i>
      <x v="614"/>
    </i>
    <i>
      <x v="620"/>
    </i>
    <i>
      <x v="622"/>
    </i>
    <i>
      <x v="626"/>
    </i>
    <i>
      <x v="628"/>
    </i>
    <i>
      <x v="630"/>
    </i>
    <i>
      <x v="633"/>
    </i>
    <i>
      <x v="636"/>
    </i>
    <i>
      <x v="637"/>
    </i>
    <i>
      <x v="638"/>
    </i>
    <i>
      <x v="643"/>
    </i>
    <i>
      <x v="646"/>
    </i>
    <i>
      <x v="649"/>
    </i>
    <i>
      <x v="651"/>
    </i>
    <i>
      <x v="656"/>
    </i>
    <i>
      <x v="659"/>
    </i>
    <i>
      <x v="663"/>
    </i>
    <i>
      <x v="668"/>
    </i>
    <i>
      <x v="669"/>
    </i>
    <i>
      <x v="676"/>
    </i>
    <i>
      <x v="677"/>
    </i>
    <i>
      <x v="679"/>
    </i>
    <i>
      <x v="681"/>
    </i>
    <i>
      <x v="693"/>
    </i>
    <i>
      <x v="694"/>
    </i>
    <i>
      <x v="696"/>
    </i>
    <i>
      <x v="697"/>
    </i>
    <i>
      <x v="698"/>
    </i>
    <i>
      <x v="703"/>
    </i>
    <i>
      <x v="705"/>
    </i>
    <i>
      <x v="709"/>
    </i>
    <i>
      <x v="710"/>
    </i>
    <i>
      <x v="711"/>
    </i>
    <i>
      <x v="713"/>
    </i>
    <i>
      <x v="717"/>
    </i>
    <i>
      <x v="719"/>
    </i>
    <i>
      <x v="722"/>
    </i>
    <i>
      <x v="723"/>
    </i>
    <i>
      <x v="725"/>
    </i>
    <i>
      <x v="728"/>
    </i>
    <i>
      <x v="729"/>
    </i>
    <i>
      <x v="733"/>
    </i>
    <i>
      <x v="734"/>
    </i>
    <i>
      <x v="736"/>
    </i>
    <i>
      <x v="738"/>
    </i>
    <i>
      <x v="740"/>
    </i>
    <i>
      <x v="743"/>
    </i>
    <i>
      <x v="749"/>
    </i>
    <i>
      <x v="750"/>
    </i>
    <i>
      <x v="761"/>
    </i>
    <i>
      <x v="770"/>
    </i>
    <i>
      <x v="771"/>
    </i>
    <i>
      <x v="773"/>
    </i>
    <i>
      <x v="777"/>
    </i>
    <i>
      <x v="778"/>
    </i>
    <i>
      <x v="783"/>
    </i>
    <i>
      <x v="786"/>
    </i>
    <i>
      <x v="788"/>
    </i>
    <i>
      <x v="797"/>
    </i>
    <i>
      <x v="799"/>
    </i>
    <i>
      <x v="801"/>
    </i>
    <i>
      <x v="804"/>
    </i>
    <i>
      <x v="806"/>
    </i>
    <i>
      <x v="807"/>
    </i>
    <i>
      <x v="808"/>
    </i>
    <i>
      <x v="809"/>
    </i>
    <i>
      <x v="812"/>
    </i>
    <i>
      <x v="814"/>
    </i>
    <i>
      <x v="816"/>
    </i>
    <i>
      <x v="821"/>
    </i>
    <i>
      <x v="826"/>
    </i>
    <i>
      <x v="828"/>
    </i>
    <i>
      <x v="834"/>
    </i>
    <i>
      <x v="835"/>
    </i>
    <i>
      <x v="836"/>
    </i>
    <i>
      <x v="838"/>
    </i>
    <i>
      <x v="839"/>
    </i>
    <i>
      <x v="841"/>
    </i>
    <i>
      <x v="843"/>
    </i>
    <i>
      <x v="844"/>
    </i>
    <i>
      <x v="845"/>
    </i>
    <i>
      <x v="847"/>
    </i>
    <i>
      <x v="854"/>
    </i>
    <i>
      <x v="855"/>
    </i>
    <i>
      <x v="861"/>
    </i>
    <i>
      <x v="863"/>
    </i>
    <i>
      <x v="865"/>
    </i>
    <i>
      <x v="867"/>
    </i>
    <i>
      <x v="868"/>
    </i>
    <i>
      <x v="870"/>
    </i>
    <i>
      <x v="872"/>
    </i>
    <i>
      <x v="873"/>
    </i>
    <i>
      <x v="874"/>
    </i>
    <i>
      <x v="876"/>
    </i>
    <i>
      <x v="878"/>
    </i>
    <i>
      <x v="879"/>
    </i>
    <i>
      <x v="880"/>
    </i>
    <i>
      <x v="883"/>
    </i>
    <i>
      <x v="884"/>
    </i>
    <i>
      <x v="886"/>
    </i>
    <i>
      <x v="887"/>
    </i>
    <i>
      <x v="890"/>
    </i>
    <i>
      <x v="893"/>
    </i>
    <i>
      <x v="894"/>
    </i>
    <i>
      <x v="896"/>
    </i>
    <i>
      <x v="897"/>
    </i>
    <i>
      <x v="899"/>
    </i>
    <i>
      <x v="900"/>
    </i>
    <i>
      <x v="901"/>
    </i>
    <i>
      <x v="904"/>
    </i>
    <i>
      <x v="905"/>
    </i>
    <i>
      <x v="908"/>
    </i>
    <i>
      <x v="910"/>
    </i>
    <i>
      <x v="911"/>
    </i>
    <i>
      <x v="912"/>
    </i>
    <i>
      <x v="913"/>
    </i>
    <i>
      <x v="915"/>
    </i>
    <i>
      <x v="916"/>
    </i>
    <i>
      <x v="917"/>
    </i>
    <i>
      <x v="921"/>
    </i>
    <i>
      <x v="925"/>
    </i>
    <i>
      <x v="931"/>
    </i>
    <i>
      <x v="935"/>
    </i>
    <i>
      <x v="942"/>
    </i>
    <i>
      <x v="943"/>
    </i>
    <i>
      <x v="945"/>
    </i>
    <i>
      <x v="946"/>
    </i>
    <i>
      <x v="950"/>
    </i>
    <i>
      <x v="951"/>
    </i>
    <i>
      <x v="952"/>
    </i>
    <i>
      <x v="953"/>
    </i>
    <i>
      <x v="957"/>
    </i>
    <i>
      <x v="960"/>
    </i>
    <i>
      <x v="966"/>
    </i>
    <i>
      <x v="967"/>
    </i>
    <i>
      <x v="968"/>
    </i>
    <i>
      <x v="970"/>
    </i>
    <i>
      <x v="976"/>
    </i>
    <i>
      <x v="978"/>
    </i>
    <i>
      <x v="979"/>
    </i>
    <i>
      <x v="984"/>
    </i>
    <i>
      <x v="985"/>
    </i>
    <i>
      <x v="995"/>
    </i>
    <i>
      <x v="996"/>
    </i>
    <i>
      <x v="998"/>
    </i>
    <i>
      <x v="1000"/>
    </i>
    <i>
      <x v="1001"/>
    </i>
    <i>
      <x v="1003"/>
    </i>
    <i>
      <x v="1005"/>
    </i>
    <i>
      <x v="1007"/>
    </i>
    <i>
      <x v="1009"/>
    </i>
    <i>
      <x v="1010"/>
    </i>
    <i>
      <x v="1011"/>
    </i>
    <i>
      <x v="1013"/>
    </i>
    <i>
      <x v="1020"/>
    </i>
    <i>
      <x v="1022"/>
    </i>
    <i>
      <x v="1025"/>
    </i>
    <i>
      <x v="1026"/>
    </i>
    <i>
      <x v="1028"/>
    </i>
    <i>
      <x v="1030"/>
    </i>
    <i>
      <x v="1034"/>
    </i>
    <i>
      <x v="1035"/>
    </i>
    <i>
      <x v="1038"/>
    </i>
    <i>
      <x v="1039"/>
    </i>
    <i>
      <x v="1040"/>
    </i>
    <i>
      <x v="1045"/>
    </i>
    <i>
      <x v="1047"/>
    </i>
    <i>
      <x v="1048"/>
    </i>
    <i>
      <x v="1049"/>
    </i>
    <i>
      <x v="1053"/>
    </i>
    <i>
      <x v="1061"/>
    </i>
    <i>
      <x v="1062"/>
    </i>
    <i>
      <x v="1064"/>
    </i>
    <i>
      <x v="1069"/>
    </i>
    <i>
      <x v="1070"/>
    </i>
    <i>
      <x v="1072"/>
    </i>
    <i>
      <x v="1076"/>
    </i>
    <i>
      <x v="1077"/>
    </i>
    <i>
      <x v="1079"/>
    </i>
    <i>
      <x v="1081"/>
    </i>
    <i>
      <x v="1086"/>
    </i>
    <i>
      <x v="1090"/>
    </i>
    <i>
      <x v="1093"/>
    </i>
    <i>
      <x v="1094"/>
    </i>
    <i>
      <x v="1098"/>
    </i>
    <i>
      <x v="1100"/>
    </i>
    <i>
      <x v="1101"/>
    </i>
    <i>
      <x v="1102"/>
    </i>
    <i>
      <x v="1104"/>
    </i>
    <i>
      <x v="1112"/>
    </i>
    <i>
      <x v="1113"/>
    </i>
    <i>
      <x v="1114"/>
    </i>
    <i>
      <x v="1117"/>
    </i>
    <i>
      <x v="1118"/>
    </i>
    <i>
      <x v="1119"/>
    </i>
    <i>
      <x v="1122"/>
    </i>
    <i>
      <x v="1123"/>
    </i>
    <i>
      <x v="1125"/>
    </i>
    <i>
      <x v="1129"/>
    </i>
    <i>
      <x v="1130"/>
    </i>
    <i>
      <x v="1131"/>
    </i>
    <i>
      <x v="1137"/>
    </i>
    <i>
      <x v="1139"/>
    </i>
    <i>
      <x v="1140"/>
    </i>
    <i>
      <x v="1141"/>
    </i>
    <i>
      <x v="1143"/>
    </i>
    <i>
      <x v="1144"/>
    </i>
    <i>
      <x v="1145"/>
    </i>
    <i>
      <x v="1151"/>
    </i>
    <i>
      <x v="1155"/>
    </i>
    <i>
      <x v="1156"/>
    </i>
    <i>
      <x v="1162"/>
    </i>
    <i>
      <x v="1163"/>
    </i>
    <i>
      <x v="1164"/>
    </i>
    <i>
      <x v="1173"/>
    </i>
    <i>
      <x v="1176"/>
    </i>
    <i>
      <x v="1178"/>
    </i>
    <i>
      <x v="1179"/>
    </i>
    <i>
      <x v="1183"/>
    </i>
    <i>
      <x v="1184"/>
    </i>
    <i>
      <x v="1185"/>
    </i>
    <i>
      <x v="1186"/>
    </i>
    <i>
      <x v="1190"/>
    </i>
    <i>
      <x v="1192"/>
    </i>
    <i>
      <x v="1199"/>
    </i>
    <i>
      <x v="1200"/>
    </i>
    <i>
      <x v="1202"/>
    </i>
    <i>
      <x v="1204"/>
    </i>
    <i>
      <x v="1206"/>
    </i>
    <i>
      <x v="1208"/>
    </i>
    <i>
      <x v="1212"/>
    </i>
    <i>
      <x v="1213"/>
    </i>
    <i>
      <x v="1214"/>
    </i>
    <i>
      <x v="1215"/>
    </i>
    <i>
      <x v="1218"/>
    </i>
    <i>
      <x v="1220"/>
    </i>
    <i>
      <x v="1221"/>
    </i>
    <i>
      <x v="1223"/>
    </i>
    <i>
      <x v="1227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49"/>
    </i>
    <i>
      <x v="1252"/>
    </i>
    <i>
      <x v="1257"/>
    </i>
    <i>
      <x v="1261"/>
    </i>
    <i>
      <x v="1262"/>
    </i>
    <i>
      <x v="1269"/>
    </i>
    <i>
      <x v="1272"/>
    </i>
    <i>
      <x v="1274"/>
    </i>
    <i>
      <x v="1275"/>
    </i>
    <i>
      <x v="1279"/>
    </i>
    <i>
      <x v="1282"/>
    </i>
    <i>
      <x v="1287"/>
    </i>
    <i>
      <x v="1290"/>
    </i>
    <i>
      <x v="1291"/>
    </i>
    <i>
      <x v="1292"/>
    </i>
    <i>
      <x v="1294"/>
    </i>
    <i>
      <x v="1295"/>
    </i>
    <i>
      <x v="1296"/>
    </i>
    <i>
      <x v="1299"/>
    </i>
    <i>
      <x v="1307"/>
    </i>
    <i>
      <x v="1308"/>
    </i>
    <i>
      <x v="1314"/>
    </i>
    <i>
      <x v="1319"/>
    </i>
    <i>
      <x v="1321"/>
    </i>
    <i>
      <x v="1323"/>
    </i>
    <i>
      <x v="1325"/>
    </i>
    <i>
      <x v="1326"/>
    </i>
    <i>
      <x v="1327"/>
    </i>
    <i>
      <x v="1331"/>
    </i>
    <i>
      <x v="1332"/>
    </i>
    <i>
      <x v="1333"/>
    </i>
    <i>
      <x v="1334"/>
    </i>
    <i>
      <x v="1336"/>
    </i>
    <i>
      <x v="1337"/>
    </i>
    <i>
      <x v="1339"/>
    </i>
    <i>
      <x v="1340"/>
    </i>
    <i>
      <x v="1345"/>
    </i>
    <i>
      <x v="1350"/>
    </i>
    <i>
      <x v="1356"/>
    </i>
    <i>
      <x v="1357"/>
    </i>
    <i>
      <x v="1360"/>
    </i>
    <i>
      <x v="1362"/>
    </i>
    <i>
      <x v="1367"/>
    </i>
    <i>
      <x v="1370"/>
    </i>
    <i>
      <x v="1377"/>
    </i>
    <i>
      <x v="1379"/>
    </i>
    <i>
      <x v="1380"/>
    </i>
    <i>
      <x v="1383"/>
    </i>
    <i>
      <x v="1385"/>
    </i>
    <i>
      <x v="1391"/>
    </i>
    <i>
      <x v="1392"/>
    </i>
    <i>
      <x v="1396"/>
    </i>
    <i>
      <x v="1397"/>
    </i>
    <i>
      <x v="1398"/>
    </i>
    <i>
      <x v="1404"/>
    </i>
    <i>
      <x v="1406"/>
    </i>
    <i>
      <x v="1407"/>
    </i>
    <i>
      <x v="1408"/>
    </i>
    <i>
      <x v="1412"/>
    </i>
    <i>
      <x v="1416"/>
    </i>
    <i>
      <x v="1418"/>
    </i>
    <i>
      <x v="1424"/>
    </i>
    <i>
      <x v="1427"/>
    </i>
    <i>
      <x v="1428"/>
    </i>
    <i>
      <x v="1430"/>
    </i>
    <i>
      <x v="1432"/>
    </i>
    <i>
      <x v="1434"/>
    </i>
    <i>
      <x v="1436"/>
    </i>
    <i>
      <x v="1446"/>
    </i>
    <i>
      <x v="1448"/>
    </i>
    <i>
      <x v="1449"/>
    </i>
    <i>
      <x v="1450"/>
    </i>
    <i>
      <x v="1452"/>
    </i>
    <i>
      <x v="1453"/>
    </i>
    <i>
      <x v="1458"/>
    </i>
    <i>
      <x v="1459"/>
    </i>
    <i t="grand">
      <x/>
    </i>
  </rowItems>
  <colItems count="1">
    <i/>
  </colItems>
  <pageFields count="1">
    <pageField fld="1" item="1" hier="-1"/>
  </pageFields>
  <dataFields count="1">
    <dataField name="Sum of SalePric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1C4FC2-4D67-4209-ACCE-B0DB771219B1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D3:E1369" firstHeaderRow="1" firstDataRow="1" firstDataCol="1" rowPageCount="1" colPageCount="1"/>
  <pivotFields count="83">
    <pivotField axis="axisRow" showAll="0">
      <items count="1461">
        <item x="388"/>
        <item x="551"/>
        <item x="324"/>
        <item x="951"/>
        <item x="217"/>
        <item x="921"/>
        <item x="106"/>
        <item x="427"/>
        <item x="1095"/>
        <item x="1220"/>
        <item x="1099"/>
        <item x="57"/>
        <item x="906"/>
        <item x="144"/>
        <item x="779"/>
        <item x="1067"/>
        <item x="854"/>
        <item x="1378"/>
        <item x="763"/>
        <item x="977"/>
        <item x="75"/>
        <item x="975"/>
        <item x="289"/>
        <item x="1096"/>
        <item x="810"/>
        <item x="202"/>
        <item x="1042"/>
        <item x="107"/>
        <item x="390"/>
        <item x="1438"/>
        <item x="1455"/>
        <item x="852"/>
        <item x="574"/>
        <item x="703"/>
        <item x="147"/>
        <item x="105"/>
        <item x="888"/>
        <item x="822"/>
        <item x="1293"/>
        <item x="1414"/>
        <item x="745"/>
        <item x="668"/>
        <item x="907"/>
        <item x="1083"/>
        <item x="942"/>
        <item x="85"/>
        <item x="253"/>
        <item x="225"/>
        <item x="1253"/>
        <item x="1131"/>
        <item x="602"/>
        <item x="1251"/>
        <item x="1272"/>
        <item x="35"/>
        <item x="1084"/>
        <item x="560"/>
        <item x="653"/>
        <item x="448"/>
        <item x="16"/>
        <item x="1159"/>
        <item x="769"/>
        <item x="1336"/>
        <item x="415"/>
        <item x="952"/>
        <item x="340"/>
        <item x="90"/>
        <item x="564"/>
        <item x="310"/>
        <item x="1421"/>
        <item x="313"/>
        <item x="236"/>
        <item x="1100"/>
        <item x="527"/>
        <item x="902"/>
        <item x="1308"/>
        <item x="1374"/>
        <item x="1020"/>
        <item x="1132"/>
        <item x="1010"/>
        <item x="1273"/>
        <item x="466"/>
        <item x="818"/>
        <item x="233"/>
        <item x="1140"/>
        <item x="683"/>
        <item x="191"/>
        <item x="635"/>
        <item x="719"/>
        <item x="1399"/>
        <item x="1171"/>
        <item x="1285"/>
        <item x="1348"/>
        <item x="726"/>
        <item x="1050"/>
        <item x="408"/>
        <item x="528"/>
        <item x="362"/>
        <item x="1361"/>
        <item x="1409"/>
        <item x="1111"/>
        <item x="401"/>
        <item x="592"/>
        <item x="1213"/>
        <item x="437"/>
        <item x="678"/>
        <item x="218"/>
        <item x="1337"/>
        <item x="1238"/>
        <item x="1239"/>
        <item x="483"/>
        <item x="1009"/>
        <item x="565"/>
        <item x="37"/>
        <item x="346"/>
        <item x="197"/>
        <item x="611"/>
        <item x="978"/>
        <item x="793"/>
        <item x="81"/>
        <item x="724"/>
        <item x="566"/>
        <item x="1338"/>
        <item x="1015"/>
        <item x="815"/>
        <item x="553"/>
        <item x="1404"/>
        <item x="1118"/>
        <item x="1390"/>
        <item x="794"/>
        <item x="841"/>
        <item x="311"/>
        <item x="237"/>
        <item x="839"/>
        <item x="335"/>
        <item x="567"/>
        <item x="636"/>
        <item x="922"/>
        <item x="663"/>
        <item x="290"/>
        <item x="286"/>
        <item x="1240"/>
        <item x="192"/>
        <item x="700"/>
        <item x="409"/>
        <item x="1149"/>
        <item x="1085"/>
        <item x="1320"/>
        <item x="327"/>
        <item x="943"/>
        <item x="1241"/>
        <item x="1180"/>
        <item x="46"/>
        <item x="484"/>
        <item x="270"/>
        <item x="1150"/>
        <item x="1428"/>
        <item x="1288"/>
        <item x="171"/>
        <item x="209"/>
        <item x="82"/>
        <item x="734"/>
        <item x="23"/>
        <item x="336"/>
        <item x="1329"/>
        <item x="825"/>
        <item x="1125"/>
        <item x="485"/>
        <item x="74"/>
        <item x="545"/>
        <item x="302"/>
        <item x="1113"/>
        <item x="352"/>
        <item x="255"/>
        <item x="728"/>
        <item x="540"/>
        <item x="239"/>
        <item x="378"/>
        <item x="654"/>
        <item x="8"/>
        <item x="1339"/>
        <item x="603"/>
        <item x="426"/>
        <item x="1191"/>
        <item x="428"/>
        <item x="1133"/>
        <item x="10"/>
        <item x="645"/>
        <item x="1023"/>
        <item x="821"/>
        <item x="130"/>
        <item x="94"/>
        <item x="541"/>
        <item x="474"/>
        <item x="1086"/>
        <item x="1134"/>
        <item x="859"/>
        <item x="101"/>
        <item x="271"/>
        <item x="1327"/>
        <item x="158"/>
        <item x="953"/>
        <item x="662"/>
        <item x="1261"/>
        <item x="855"/>
        <item x="1274"/>
        <item x="561"/>
        <item x="916"/>
        <item x="944"/>
        <item x="148"/>
        <item x="889"/>
        <item x="1350"/>
        <item x="522"/>
        <item x="213"/>
        <item x="787"/>
        <item x="739"/>
        <item x="1045"/>
        <item x="380"/>
        <item x="1309"/>
        <item x="102"/>
        <item x="695"/>
        <item x="407"/>
        <item x="429"/>
        <item x="575"/>
        <item x="1354"/>
        <item x="34"/>
        <item x="1262"/>
        <item x="121"/>
        <item x="1315"/>
        <item x="1151"/>
        <item x="471"/>
        <item x="862"/>
        <item x="25"/>
        <item x="1362"/>
        <item x="1117"/>
        <item x="349"/>
        <item x="1381"/>
        <item x="526"/>
        <item x="458"/>
        <item x="88"/>
        <item x="1254"/>
        <item x="185"/>
        <item x="1270"/>
        <item x="1429"/>
        <item x="1192"/>
        <item x="402"/>
        <item x="242"/>
        <item x="1003"/>
        <item x="954"/>
        <item x="568"/>
        <item x="149"/>
        <item x="1432"/>
        <item x="272"/>
        <item x="646"/>
        <item x="770"/>
        <item x="890"/>
        <item x="291"/>
        <item x="391"/>
        <item x="337"/>
        <item x="287"/>
        <item x="1355"/>
        <item x="612"/>
        <item x="150"/>
        <item x="833"/>
        <item x="1087"/>
        <item x="1436"/>
        <item x="621"/>
        <item x="529"/>
        <item x="582"/>
        <item x="1187"/>
        <item x="863"/>
        <item x="176"/>
        <item x="243"/>
        <item x="122"/>
        <item x="979"/>
        <item x="1161"/>
        <item x="403"/>
        <item x="419"/>
        <item x="945"/>
        <item x="22"/>
        <item x="475"/>
        <item x="300"/>
        <item x="530"/>
        <item x="392"/>
        <item x="234"/>
        <item x="584"/>
        <item x="718"/>
        <item x="764"/>
        <item x="1385"/>
        <item x="1181"/>
        <item x="817"/>
        <item x="279"/>
        <item x="1019"/>
        <item x="1077"/>
        <item x="273"/>
        <item x="696"/>
        <item x="933"/>
        <item x="826"/>
        <item x="256"/>
        <item x="624"/>
        <item x="768"/>
        <item x="780"/>
        <item x="174"/>
        <item x="404"/>
        <item x="845"/>
        <item x="118"/>
        <item x="108"/>
        <item x="314"/>
        <item x="1382"/>
        <item x="1411"/>
        <item x="51"/>
        <item x="702"/>
        <item x="1068"/>
        <item x="1198"/>
        <item x="43"/>
        <item x="593"/>
        <item x="504"/>
        <item x="193"/>
        <item x="167"/>
        <item x="194"/>
        <item x="509"/>
        <item x="59"/>
        <item x="53"/>
        <item x="114"/>
        <item x="1141"/>
        <item x="240"/>
        <item x="1391"/>
        <item x="80"/>
        <item x="887"/>
        <item x="361"/>
        <item x="1431"/>
        <item x="1206"/>
        <item x="980"/>
        <item x="134"/>
        <item x="395"/>
        <item x="476"/>
        <item x="299"/>
        <item x="42"/>
        <item x="363"/>
        <item x="416"/>
        <item x="795"/>
        <item x="413"/>
        <item x="1415"/>
        <item x="1389"/>
        <item x="177"/>
        <item x="1400"/>
        <item x="950"/>
        <item x="831"/>
        <item x="777"/>
        <item x="811"/>
        <item x="17"/>
        <item x="87"/>
        <item x="486"/>
        <item x="1359"/>
        <item x="1318"/>
        <item x="955"/>
        <item x="599"/>
        <item x="647"/>
        <item x="1047"/>
        <item x="1088"/>
        <item x="140"/>
        <item x="788"/>
        <item x="891"/>
        <item x="438"/>
        <item x="1221"/>
        <item x="487"/>
        <item x="871"/>
        <item x="765"/>
        <item x="708"/>
        <item x="1069"/>
        <item x="735"/>
        <item x="658"/>
        <item x="1046"/>
        <item x="1152"/>
        <item x="1173"/>
        <item x="341"/>
        <item x="1445"/>
        <item x="864"/>
        <item x="61"/>
        <item x="31"/>
        <item x="586"/>
        <item x="1135"/>
        <item x="508"/>
        <item x="367"/>
        <item x="1433"/>
        <item x="245"/>
        <item x="477"/>
        <item x="1417"/>
        <item x="1153"/>
        <item x="479"/>
        <item x="19"/>
        <item x="1207"/>
        <item x="353"/>
        <item x="1312"/>
        <item x="1340"/>
        <item x="1294"/>
        <item x="1103"/>
        <item x="1174"/>
        <item x="679"/>
        <item x="1440"/>
        <item x="244"/>
        <item x="231"/>
        <item x="716"/>
        <item x="1298"/>
        <item x="199"/>
        <item x="686"/>
        <item x="842"/>
        <item x="1242"/>
        <item x="604"/>
        <item x="141"/>
        <item x="63"/>
        <item x="1446"/>
        <item x="892"/>
        <item x="329"/>
        <item x="1243"/>
        <item x="303"/>
        <item x="552"/>
        <item x="850"/>
        <item x="257"/>
        <item x="1142"/>
        <item x="937"/>
        <item x="398"/>
        <item x="354"/>
        <item x="1255"/>
        <item x="95"/>
        <item x="981"/>
        <item x="1024"/>
        <item x="152"/>
        <item x="1292"/>
        <item x="453"/>
        <item x="625"/>
        <item x="1398"/>
        <item x="1425"/>
        <item x="1178"/>
        <item x="554"/>
        <item x="1418"/>
        <item x="375"/>
        <item x="1235"/>
        <item x="1208"/>
        <item x="1377"/>
        <item x="1275"/>
        <item x="6"/>
        <item x="1222"/>
        <item x="732"/>
        <item x="655"/>
        <item x="381"/>
        <item x="1126"/>
        <item x="488"/>
        <item x="435"/>
        <item x="1201"/>
        <item x="1193"/>
        <item x="1276"/>
        <item x="142"/>
        <item x="410"/>
        <item x="382"/>
        <item x="505"/>
        <item x="622"/>
        <item x="1351"/>
        <item x="203"/>
        <item x="742"/>
        <item x="1277"/>
        <item x="183"/>
        <item x="796"/>
        <item x="1444"/>
        <item x="503"/>
        <item x="1165"/>
        <item x="590"/>
        <item x="697"/>
        <item x="881"/>
        <item x="219"/>
        <item x="516"/>
        <item x="376"/>
        <item x="489"/>
        <item x="865"/>
        <item x="15"/>
        <item x="215"/>
        <item x="1060"/>
        <item x="386"/>
        <item x="39"/>
        <item x="116"/>
        <item x="1383"/>
        <item x="73"/>
        <item x="44"/>
        <item x="797"/>
        <item x="721"/>
        <item x="1061"/>
        <item x="872"/>
        <item x="789"/>
        <item x="626"/>
        <item x="746"/>
        <item x="1394"/>
        <item x="1244"/>
        <item x="1054"/>
        <item x="652"/>
        <item x="798"/>
        <item x="1373"/>
        <item x="1459"/>
        <item x="18"/>
        <item x="542"/>
        <item x="1089"/>
        <item x="1194"/>
        <item x="1256"/>
        <item x="309"/>
        <item x="956"/>
        <item x="126"/>
        <item x="873"/>
        <item x="1162"/>
        <item x="355"/>
        <item x="389"/>
        <item x="743"/>
        <item x="1163"/>
        <item x="717"/>
        <item x="414"/>
        <item x="1097"/>
        <item x="1048"/>
        <item x="1357"/>
        <item x="26"/>
        <item x="771"/>
        <item x="180"/>
        <item x="379"/>
        <item x="277"/>
        <item x="1314"/>
        <item x="843"/>
        <item x="766"/>
        <item x="538"/>
        <item x="92"/>
        <item x="613"/>
        <item x="1070"/>
        <item x="14"/>
        <item x="1395"/>
        <item x="422"/>
        <item x="627"/>
        <item x="1119"/>
        <item x="1305"/>
        <item x="1456"/>
        <item x="594"/>
        <item x="1306"/>
        <item x="506"/>
        <item x="1268"/>
        <item x="772"/>
        <item x="162"/>
        <item x="96"/>
        <item x="228"/>
        <item x="370"/>
        <item x="1055"/>
        <item x="579"/>
        <item x="298"/>
        <item x="383"/>
        <item x="1101"/>
        <item x="1154"/>
        <item x="184"/>
        <item x="957"/>
        <item x="1259"/>
        <item x="206"/>
        <item x="1299"/>
        <item x="135"/>
        <item x="1257"/>
        <item x="946"/>
        <item x="1300"/>
        <item x="628"/>
        <item x="278"/>
        <item x="1185"/>
        <item x="669"/>
        <item x="1301"/>
        <item x="531"/>
        <item x="172"/>
        <item x="1120"/>
        <item x="76"/>
        <item x="364"/>
        <item x="91"/>
        <item x="1018"/>
        <item x="932"/>
        <item x="1195"/>
        <item x="321"/>
        <item x="670"/>
        <item x="982"/>
        <item x="1215"/>
        <item x="893"/>
        <item x="720"/>
        <item x="882"/>
        <item x="1073"/>
        <item x="550"/>
        <item x="211"/>
        <item x="1216"/>
        <item x="77"/>
        <item x="1056"/>
        <item x="48"/>
        <item x="1090"/>
        <item x="1004"/>
        <item x="923"/>
        <item x="1427"/>
        <item x="523"/>
        <item x="13"/>
        <item x="992"/>
        <item x="958"/>
        <item x="1278"/>
        <item x="86"/>
        <item x="1250"/>
        <item x="461"/>
        <item x="345"/>
        <item x="834"/>
        <item x="153"/>
        <item x="947"/>
        <item x="338"/>
        <item x="835"/>
        <item x="333"/>
        <item x="405"/>
        <item x="827"/>
        <item x="315"/>
        <item x="52"/>
        <item x="1217"/>
        <item x="99"/>
        <item x="866"/>
        <item x="189"/>
        <item x="874"/>
        <item x="1434"/>
        <item x="996"/>
        <item x="546"/>
        <item x="1319"/>
        <item x="98"/>
        <item x="109"/>
        <item x="1441"/>
        <item x="246"/>
        <item x="1025"/>
        <item x="684"/>
        <item x="707"/>
        <item x="747"/>
        <item x="972"/>
        <item x="823"/>
        <item x="1026"/>
        <item x="685"/>
        <item x="1166"/>
        <item x="385"/>
        <item x="1412"/>
        <item x="976"/>
        <item x="908"/>
        <item x="430"/>
        <item x="1447"/>
        <item x="1366"/>
        <item x="1401"/>
        <item x="181"/>
        <item x="161"/>
        <item x="312"/>
        <item x="58"/>
        <item x="828"/>
        <item x="47"/>
        <item x="920"/>
        <item x="1349"/>
        <item x="799"/>
        <item x="800"/>
        <item x="1405"/>
        <item x="400"/>
        <item x="1302"/>
        <item x="480"/>
        <item x="1027"/>
        <item x="54"/>
        <item x="1386"/>
        <item x="886"/>
        <item x="856"/>
        <item x="1353"/>
        <item x="698"/>
        <item x="439"/>
        <item x="27"/>
        <item x="1279"/>
        <item x="997"/>
        <item x="21"/>
        <item x="288"/>
        <item x="1104"/>
        <item x="467"/>
        <item x="687"/>
        <item x="998"/>
        <item x="644"/>
        <item x="1328"/>
        <item x="709"/>
        <item x="200"/>
        <item x="959"/>
        <item x="860"/>
        <item x="1392"/>
        <item x="1289"/>
        <item x="45"/>
        <item x="1114"/>
        <item x="924"/>
        <item x="762"/>
        <item x="648"/>
        <item x="131"/>
        <item x="334"/>
        <item x="393"/>
        <item x="304"/>
        <item x="858"/>
        <item x="33"/>
        <item x="457"/>
        <item x="948"/>
        <item x="0"/>
        <item x="67"/>
        <item x="1297"/>
        <item x="941"/>
        <item x="614"/>
        <item x="1384"/>
        <item x="1172"/>
        <item x="990"/>
        <item x="450"/>
        <item x="100"/>
        <item x="960"/>
        <item x="50"/>
        <item x="961"/>
        <item x="371"/>
        <item x="1451"/>
        <item x="111"/>
        <item x="210"/>
        <item x="581"/>
        <item x="1286"/>
        <item x="1454"/>
        <item x="1331"/>
        <item x="497"/>
        <item x="1105"/>
        <item x="1080"/>
        <item x="710"/>
        <item x="759"/>
        <item x="781"/>
        <item x="60"/>
        <item x="1115"/>
        <item x="154"/>
        <item x="925"/>
        <item x="1164"/>
        <item x="1028"/>
        <item x="83"/>
        <item x="1188"/>
        <item x="330"/>
        <item x="459"/>
        <item x="1280"/>
        <item x="1330"/>
        <item x="265"/>
        <item x="510"/>
        <item x="328"/>
        <item x="1076"/>
        <item x="1303"/>
        <item x="729"/>
        <item x="1364"/>
        <item x="251"/>
        <item x="587"/>
        <item x="490"/>
        <item x="1071"/>
        <item x="938"/>
        <item x="588"/>
        <item x="629"/>
        <item x="569"/>
        <item x="115"/>
        <item x="267"/>
        <item x="178"/>
        <item x="190"/>
        <item x="1352"/>
        <item x="1358"/>
        <item x="736"/>
        <item x="347"/>
        <item x="151"/>
        <item x="790"/>
        <item x="656"/>
        <item x="377"/>
        <item x="767"/>
        <item x="583"/>
        <item x="123"/>
        <item x="1127"/>
        <item x="1341"/>
        <item x="351"/>
        <item x="65"/>
        <item x="168"/>
        <item x="182"/>
        <item x="449"/>
        <item x="748"/>
        <item x="348"/>
        <item x="7"/>
        <item x="1040"/>
        <item x="1332"/>
        <item x="1310"/>
        <item x="1252"/>
        <item x="29"/>
        <item x="737"/>
        <item x="332"/>
        <item x="934"/>
        <item x="909"/>
        <item x="1029"/>
        <item x="615"/>
        <item x="619"/>
        <item x="515"/>
        <item x="704"/>
        <item x="1121"/>
        <item x="740"/>
        <item x="983"/>
        <item x="281"/>
        <item x="1304"/>
        <item x="511"/>
        <item x="744"/>
        <item x="880"/>
        <item x="170"/>
        <item x="316"/>
        <item x="460"/>
        <item x="664"/>
        <item x="918"/>
        <item x="1281"/>
        <item x="9"/>
        <item x="630"/>
        <item x="431"/>
        <item x="1287"/>
        <item x="498"/>
        <item x="4"/>
        <item x="1223"/>
        <item x="305"/>
        <item x="1021"/>
        <item x="325"/>
        <item x="757"/>
        <item x="1316"/>
        <item x="555"/>
        <item x="903"/>
        <item x="1450"/>
        <item x="775"/>
        <item x="1236"/>
        <item x="319"/>
        <item x="1005"/>
        <item x="165"/>
        <item x="801"/>
        <item x="322"/>
        <item x="547"/>
        <item x="1367"/>
        <item x="317"/>
        <item x="974"/>
        <item x="282"/>
        <item x="36"/>
        <item x="1290"/>
        <item x="499"/>
        <item x="532"/>
        <item x="870"/>
        <item x="701"/>
        <item x="836"/>
        <item x="263"/>
        <item x="699"/>
        <item x="971"/>
        <item x="1122"/>
        <item x="819"/>
        <item x="1342"/>
        <item x="910"/>
        <item x="1081"/>
        <item x="962"/>
        <item x="778"/>
        <item x="633"/>
        <item x="949"/>
        <item x="816"/>
        <item x="665"/>
        <item x="372"/>
        <item x="1053"/>
        <item x="247"/>
        <item x="517"/>
        <item x="1074"/>
        <item x="356"/>
        <item x="722"/>
        <item x="773"/>
        <item x="671"/>
        <item x="1136"/>
        <item x="875"/>
        <item x="637"/>
        <item x="829"/>
        <item x="220"/>
        <item x="496"/>
        <item x="1075"/>
        <item x="830"/>
        <item x="1062"/>
        <item x="216"/>
        <item x="861"/>
        <item x="226"/>
        <item x="1106"/>
        <item x="680"/>
        <item x="268"/>
        <item x="1291"/>
        <item x="423"/>
        <item x="1237"/>
        <item x="1057"/>
        <item x="1442"/>
        <item x="110"/>
        <item x="1066"/>
        <item x="55"/>
        <item x="867"/>
        <item x="1011"/>
        <item x="782"/>
        <item x="512"/>
        <item x="595"/>
        <item x="1218"/>
        <item x="1343"/>
        <item x="71"/>
        <item x="894"/>
        <item x="1022"/>
        <item x="173"/>
        <item x="851"/>
        <item x="1177"/>
        <item x="657"/>
        <item x="808"/>
        <item x="711"/>
        <item x="1214"/>
        <item x="963"/>
        <item x="1313"/>
        <item x="931"/>
        <item x="3"/>
        <item x="1030"/>
        <item x="1282"/>
        <item x="824"/>
        <item x="570"/>
        <item x="248"/>
        <item x="1145"/>
        <item x="1123"/>
        <item x="207"/>
        <item x="221"/>
        <item x="1078"/>
        <item x="638"/>
        <item x="809"/>
        <item x="919"/>
        <item x="1387"/>
        <item x="895"/>
        <item x="643"/>
        <item x="1435"/>
        <item x="1458"/>
        <item x="1031"/>
        <item x="261"/>
        <item x="607"/>
        <item x="420"/>
        <item x="885"/>
        <item x="676"/>
        <item x="468"/>
        <item x="394"/>
        <item x="631"/>
        <item x="132"/>
        <item x="616"/>
        <item x="266"/>
        <item x="331"/>
        <item x="421"/>
        <item x="1226"/>
        <item x="84"/>
        <item x="491"/>
        <item x="241"/>
        <item x="1426"/>
        <item x="537"/>
        <item x="212"/>
        <item x="252"/>
        <item x="235"/>
        <item x="838"/>
        <item x="365"/>
        <item x="844"/>
        <item x="926"/>
        <item x="999"/>
        <item x="1160"/>
        <item x="927"/>
        <item x="169"/>
        <item x="472"/>
        <item x="442"/>
        <item x="1107"/>
        <item x="1199"/>
        <item x="1051"/>
        <item x="659"/>
        <item x="1128"/>
        <item x="896"/>
        <item x="1167"/>
        <item x="1072"/>
        <item x="533"/>
        <item x="802"/>
        <item x="1233"/>
        <item x="163"/>
        <item x="803"/>
        <item x="258"/>
        <item x="360"/>
        <item x="589"/>
        <item x="749"/>
        <item x="1032"/>
        <item x="1457"/>
        <item x="964"/>
        <item x="1033"/>
        <item x="649"/>
        <item x="1347"/>
        <item x="549"/>
        <item x="692"/>
        <item x="712"/>
        <item x="1397"/>
        <item x="436"/>
        <item x="1283"/>
        <item x="984"/>
        <item x="591"/>
        <item x="66"/>
        <item x="758"/>
        <item x="205"/>
        <item x="1143"/>
        <item x="1155"/>
        <item x="1228"/>
        <item x="28"/>
        <item x="454"/>
        <item x="444"/>
        <item x="56"/>
        <item x="688"/>
        <item x="518"/>
        <item x="642"/>
        <item x="64"/>
        <item x="1184"/>
        <item x="1012"/>
        <item x="534"/>
        <item x="1375"/>
        <item x="399"/>
        <item x="1416"/>
        <item x="1396"/>
        <item x="283"/>
        <item x="1008"/>
        <item x="556"/>
        <item x="846"/>
        <item x="727"/>
        <item x="1388"/>
        <item x="249"/>
        <item x="1333"/>
        <item x="1034"/>
        <item x="1344"/>
        <item x="713"/>
        <item x="1402"/>
        <item x="1205"/>
        <item x="306"/>
        <item x="411"/>
        <item x="513"/>
        <item x="750"/>
        <item x="369"/>
        <item x="617"/>
        <item x="462"/>
        <item x="1393"/>
        <item x="481"/>
        <item x="128"/>
        <item x="1260"/>
        <item x="693"/>
        <item x="120"/>
        <item x="1321"/>
        <item x="1224"/>
        <item x="751"/>
        <item x="445"/>
        <item x="103"/>
        <item x="292"/>
        <item x="1200"/>
        <item x="1407"/>
        <item x="93"/>
        <item x="129"/>
        <item x="1356"/>
        <item x="1422"/>
        <item x="804"/>
        <item x="650"/>
        <item x="451"/>
        <item x="187"/>
        <item x="145"/>
        <item x="973"/>
        <item x="5"/>
        <item x="897"/>
        <item x="1245"/>
        <item x="1403"/>
        <item x="609"/>
        <item x="425"/>
        <item x="714"/>
        <item x="904"/>
        <item x="208"/>
        <item x="571"/>
        <item x="524"/>
        <item x="229"/>
        <item x="68"/>
        <item x="339"/>
        <item x="368"/>
        <item x="1419"/>
        <item x="1379"/>
        <item x="1271"/>
        <item x="812"/>
        <item x="72"/>
        <item x="596"/>
        <item x="690"/>
        <item x="832"/>
        <item x="1035"/>
        <item x="1036"/>
        <item x="813"/>
        <item x="1371"/>
        <item x="760"/>
        <item x="463"/>
        <item x="342"/>
        <item x="672"/>
        <item x="989"/>
        <item x="791"/>
        <item x="1144"/>
        <item x="898"/>
        <item x="1058"/>
        <item x="478"/>
        <item x="752"/>
        <item x="514"/>
        <item x="876"/>
        <item x="1408"/>
        <item x="214"/>
        <item x="1000"/>
        <item x="446"/>
        <item x="1369"/>
        <item x="753"/>
        <item x="1013"/>
        <item x="883"/>
        <item x="1108"/>
        <item x="610"/>
        <item x="1137"/>
        <item x="673"/>
        <item x="1124"/>
        <item x="783"/>
        <item x="1448"/>
        <item x="1202"/>
        <item x="1037"/>
        <item x="761"/>
        <item x="1317"/>
        <item x="78"/>
        <item x="576"/>
        <item x="159"/>
        <item x="557"/>
        <item x="143"/>
        <item x="507"/>
        <item x="406"/>
        <item x="1098"/>
        <item x="1043"/>
        <item x="1229"/>
        <item x="89"/>
        <item x="539"/>
        <item x="1091"/>
        <item x="965"/>
        <item x="1052"/>
        <item x="1219"/>
        <item x="374"/>
        <item x="1263"/>
        <item x="1225"/>
        <item x="725"/>
        <item x="1246"/>
        <item x="639"/>
        <item x="198"/>
        <item x="357"/>
        <item x="966"/>
        <item x="1038"/>
        <item x="1365"/>
        <item x="1227"/>
        <item x="254"/>
        <item x="681"/>
        <item x="1334"/>
        <item x="1209"/>
        <item x="1363"/>
        <item x="452"/>
        <item x="911"/>
        <item x="985"/>
        <item x="443"/>
        <item x="20"/>
        <item x="1423"/>
        <item x="1424"/>
        <item x="857"/>
        <item x="572"/>
        <item x="634"/>
        <item x="1232"/>
        <item x="928"/>
        <item x="1168"/>
        <item x="847"/>
        <item x="293"/>
        <item x="1189"/>
        <item x="418"/>
        <item x="344"/>
        <item x="577"/>
        <item x="294"/>
        <item x="269"/>
        <item x="535"/>
        <item x="884"/>
        <item x="323"/>
        <item x="1109"/>
        <item x="1295"/>
        <item x="464"/>
        <item x="280"/>
        <item x="232"/>
        <item x="651"/>
        <item x="274"/>
        <item x="2"/>
        <item x="666"/>
        <item x="730"/>
        <item x="660"/>
        <item x="424"/>
        <item x="259"/>
        <item x="133"/>
        <item x="1203"/>
        <item x="1247"/>
        <item x="807"/>
        <item x="1368"/>
        <item x="222"/>
        <item x="32"/>
        <item x="1"/>
        <item x="1196"/>
        <item x="519"/>
        <item x="1325"/>
        <item x="1360"/>
        <item x="188"/>
        <item x="455"/>
        <item x="500"/>
        <item x="689"/>
        <item x="640"/>
        <item x="1156"/>
        <item x="715"/>
        <item x="774"/>
        <item x="618"/>
        <item x="343"/>
        <item x="912"/>
        <item x="597"/>
        <item x="868"/>
        <item x="1234"/>
        <item x="440"/>
        <item x="1230"/>
        <item x="373"/>
        <item x="820"/>
        <item x="164"/>
        <item x="1311"/>
        <item x="432"/>
        <item x="967"/>
        <item x="124"/>
        <item x="501"/>
        <item x="723"/>
        <item x="1258"/>
        <item x="899"/>
        <item x="1044"/>
        <item x="1157"/>
        <item x="1264"/>
        <item x="297"/>
        <item x="1420"/>
        <item x="1372"/>
        <item x="1248"/>
        <item x="1049"/>
        <item x="929"/>
        <item x="995"/>
        <item x="543"/>
        <item x="900"/>
        <item x="366"/>
        <item x="877"/>
        <item x="49"/>
        <item x="1138"/>
        <item x="492"/>
        <item x="1063"/>
        <item x="1335"/>
        <item x="939"/>
        <item x="1092"/>
        <item x="988"/>
        <item x="623"/>
        <item x="456"/>
        <item x="935"/>
        <item x="179"/>
        <item x="320"/>
        <item x="227"/>
        <item x="674"/>
        <item x="12"/>
        <item x="295"/>
        <item x="598"/>
        <item x="520"/>
        <item x="677"/>
        <item x="1102"/>
        <item x="1210"/>
        <item x="238"/>
        <item x="661"/>
        <item x="1093"/>
        <item x="119"/>
        <item x="706"/>
        <item x="1129"/>
        <item x="113"/>
        <item x="1346"/>
        <item x="493"/>
        <item x="837"/>
        <item x="558"/>
        <item x="1112"/>
        <item x="741"/>
        <item x="562"/>
        <item x="559"/>
        <item x="544"/>
        <item x="1182"/>
        <item x="40"/>
        <item x="38"/>
        <item x="913"/>
        <item x="195"/>
        <item x="525"/>
        <item x="1006"/>
        <item x="605"/>
        <item x="986"/>
        <item x="1007"/>
        <item x="738"/>
        <item x="441"/>
        <item x="264"/>
        <item x="1439"/>
        <item x="307"/>
        <item x="573"/>
        <item x="840"/>
        <item x="987"/>
        <item x="682"/>
        <item x="1064"/>
        <item x="930"/>
        <item x="494"/>
        <item x="146"/>
        <item x="139"/>
        <item x="563"/>
        <item x="1204"/>
        <item x="1307"/>
        <item x="733"/>
        <item x="1249"/>
        <item x="991"/>
        <item x="805"/>
        <item x="968"/>
        <item x="754"/>
        <item x="814"/>
        <item x="318"/>
        <item x="600"/>
        <item x="125"/>
        <item x="284"/>
        <item x="1094"/>
        <item x="79"/>
        <item x="417"/>
        <item x="993"/>
        <item x="878"/>
        <item x="585"/>
        <item x="69"/>
        <item x="412"/>
        <item x="112"/>
        <item x="70"/>
        <item x="1211"/>
        <item x="397"/>
        <item x="117"/>
        <item x="387"/>
        <item x="155"/>
        <item x="1269"/>
        <item x="786"/>
        <item x="1437"/>
        <item x="495"/>
        <item x="1413"/>
        <item x="879"/>
        <item x="1452"/>
        <item x="1430"/>
        <item x="1082"/>
        <item x="204"/>
        <item x="608"/>
        <item x="308"/>
        <item x="1065"/>
        <item x="1345"/>
        <item x="1146"/>
        <item x="1158"/>
        <item x="691"/>
        <item x="1039"/>
        <item x="1453"/>
        <item x="433"/>
        <item x="1116"/>
        <item x="1175"/>
        <item x="806"/>
        <item x="301"/>
        <item x="606"/>
        <item x="792"/>
        <item x="1296"/>
        <item x="186"/>
        <item x="136"/>
        <item x="358"/>
        <item x="1183"/>
        <item x="434"/>
        <item x="667"/>
        <item x="1041"/>
        <item x="24"/>
        <item x="275"/>
        <item x="675"/>
        <item x="1284"/>
        <item x="848"/>
        <item x="601"/>
        <item x="97"/>
        <item x="502"/>
        <item x="196"/>
        <item x="1326"/>
        <item x="785"/>
        <item x="905"/>
        <item x="350"/>
        <item x="469"/>
        <item x="1139"/>
        <item x="914"/>
        <item x="285"/>
        <item x="1322"/>
        <item x="705"/>
        <item x="160"/>
        <item x="11"/>
        <item x="223"/>
        <item x="260"/>
        <item x="1376"/>
        <item x="1231"/>
        <item x="1410"/>
        <item x="694"/>
        <item x="1449"/>
        <item x="262"/>
        <item x="784"/>
        <item x="1265"/>
        <item x="1323"/>
        <item x="1147"/>
        <item x="224"/>
        <item x="1016"/>
        <item x="41"/>
        <item x="1079"/>
        <item x="276"/>
        <item x="1169"/>
        <item x="1176"/>
        <item x="731"/>
        <item x="230"/>
        <item x="138"/>
        <item x="755"/>
        <item x="1001"/>
        <item x="994"/>
        <item x="1002"/>
        <item x="1197"/>
        <item x="470"/>
        <item x="465"/>
        <item x="137"/>
        <item x="1324"/>
        <item x="156"/>
        <item x="1059"/>
        <item x="1266"/>
        <item x="1148"/>
        <item x="359"/>
        <item x="296"/>
        <item x="969"/>
        <item x="1380"/>
        <item x="201"/>
        <item x="396"/>
        <item x="620"/>
        <item x="1179"/>
        <item x="62"/>
        <item x="1170"/>
        <item x="326"/>
        <item x="578"/>
        <item x="1130"/>
        <item x="1014"/>
        <item x="157"/>
        <item x="915"/>
        <item x="940"/>
        <item x="166"/>
        <item x="970"/>
        <item x="1212"/>
        <item x="548"/>
        <item x="473"/>
        <item x="917"/>
        <item x="1443"/>
        <item x="521"/>
        <item x="756"/>
        <item x="641"/>
        <item x="1190"/>
        <item x="30"/>
        <item x="849"/>
        <item x="447"/>
        <item x="482"/>
        <item x="853"/>
        <item x="104"/>
        <item x="1186"/>
        <item x="580"/>
        <item x="1110"/>
        <item x="776"/>
        <item x="250"/>
        <item x="1267"/>
        <item x="1370"/>
        <item x="1017"/>
        <item x="127"/>
        <item x="901"/>
        <item x="1406"/>
        <item x="536"/>
        <item x="632"/>
        <item x="384"/>
        <item x="175"/>
        <item x="936"/>
        <item x="86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0"/>
  </rowFields>
  <rowItems count="13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5"/>
    </i>
    <i>
      <x v="76"/>
    </i>
    <i>
      <x v="77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9"/>
    </i>
    <i>
      <x v="90"/>
    </i>
    <i>
      <x v="91"/>
    </i>
    <i>
      <x v="92"/>
    </i>
    <i>
      <x v="94"/>
    </i>
    <i>
      <x v="95"/>
    </i>
    <i>
      <x v="96"/>
    </i>
    <i>
      <x v="97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1"/>
    </i>
    <i>
      <x v="212"/>
    </i>
    <i>
      <x v="213"/>
    </i>
    <i>
      <x v="214"/>
    </i>
    <i>
      <x v="215"/>
    </i>
    <i>
      <x v="216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3"/>
    </i>
    <i>
      <x v="244"/>
    </i>
    <i>
      <x v="245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6"/>
    </i>
    <i>
      <x v="327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2"/>
    </i>
    <i>
      <x v="413"/>
    </i>
    <i>
      <x v="414"/>
    </i>
    <i>
      <x v="415"/>
    </i>
    <i>
      <x v="416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9"/>
    </i>
    <i>
      <x v="440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9"/>
    </i>
    <i>
      <x v="490"/>
    </i>
    <i>
      <x v="491"/>
    </i>
    <i>
      <x v="492"/>
    </i>
    <i>
      <x v="493"/>
    </i>
    <i>
      <x v="494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5"/>
    </i>
    <i>
      <x v="516"/>
    </i>
    <i>
      <x v="517"/>
    </i>
    <i>
      <x v="518"/>
    </i>
    <i>
      <x v="519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2"/>
    </i>
    <i>
      <x v="673"/>
    </i>
    <i>
      <x v="674"/>
    </i>
    <i>
      <x v="675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8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10"/>
    </i>
    <i>
      <x v="811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1"/>
    </i>
    <i>
      <x v="842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4"/>
    </i>
    <i>
      <x v="915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9"/>
    </i>
    <i>
      <x v="971"/>
    </i>
    <i>
      <x v="972"/>
    </i>
    <i>
      <x v="973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9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2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6"/>
    </i>
    <i>
      <x v="1138"/>
    </i>
    <i>
      <x v="1139"/>
    </i>
    <i>
      <x v="1140"/>
    </i>
    <i>
      <x v="1141"/>
    </i>
    <i>
      <x v="1142"/>
    </i>
    <i>
      <x v="1143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9"/>
    </i>
    <i>
      <x v="1220"/>
    </i>
    <i>
      <x v="1221"/>
    </i>
    <i>
      <x v="1222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2"/>
    </i>
    <i>
      <x v="1323"/>
    </i>
    <i>
      <x v="1324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7"/>
    </i>
    <i>
      <x v="1378"/>
    </i>
    <i>
      <x v="1379"/>
    </i>
    <i>
      <x v="1381"/>
    </i>
    <i>
      <x v="1382"/>
    </i>
    <i>
      <x v="1383"/>
    </i>
    <i>
      <x v="1384"/>
    </i>
    <i>
      <x v="1385"/>
    </i>
    <i>
      <x v="1386"/>
    </i>
    <i>
      <x v="1388"/>
    </i>
    <i>
      <x v="1389"/>
    </i>
    <i>
      <x v="1390"/>
    </i>
    <i>
      <x v="1391"/>
    </i>
    <i>
      <x v="1392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4"/>
    </i>
    <i>
      <x v="1445"/>
    </i>
    <i>
      <x v="1446"/>
    </i>
    <i>
      <x v="1447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 t="grand">
      <x/>
    </i>
  </rowItems>
  <colItems count="1">
    <i/>
  </colItems>
  <pageFields count="1">
    <pageField fld="41" item="1" hier="-1"/>
  </pageFields>
  <dataFields count="1">
    <dataField name="Sum of SalePrice" fld="8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FD5EA5-CCCF-4413-8653-D5CC81534A6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99" firstHeaderRow="1" firstDataRow="1" firstDataCol="1" rowPageCount="1" colPageCount="1"/>
  <pivotFields count="83">
    <pivotField axis="axisRow" showAll="0">
      <items count="1461">
        <item x="388"/>
        <item x="551"/>
        <item x="324"/>
        <item x="951"/>
        <item x="217"/>
        <item x="921"/>
        <item x="106"/>
        <item x="427"/>
        <item x="1095"/>
        <item x="1220"/>
        <item x="1099"/>
        <item x="57"/>
        <item x="906"/>
        <item x="144"/>
        <item x="779"/>
        <item x="1067"/>
        <item x="854"/>
        <item x="1378"/>
        <item x="763"/>
        <item x="977"/>
        <item x="75"/>
        <item x="975"/>
        <item x="289"/>
        <item x="1096"/>
        <item x="810"/>
        <item x="202"/>
        <item x="1042"/>
        <item x="107"/>
        <item x="390"/>
        <item x="1438"/>
        <item x="1455"/>
        <item x="852"/>
        <item x="574"/>
        <item x="703"/>
        <item x="147"/>
        <item x="105"/>
        <item x="888"/>
        <item x="822"/>
        <item x="1293"/>
        <item x="1414"/>
        <item x="745"/>
        <item x="668"/>
        <item x="907"/>
        <item x="1083"/>
        <item x="942"/>
        <item x="85"/>
        <item x="253"/>
        <item x="225"/>
        <item x="1253"/>
        <item x="1131"/>
        <item x="602"/>
        <item x="1251"/>
        <item x="1272"/>
        <item x="35"/>
        <item x="1084"/>
        <item x="560"/>
        <item x="653"/>
        <item x="448"/>
        <item x="16"/>
        <item x="1159"/>
        <item x="769"/>
        <item x="1336"/>
        <item x="415"/>
        <item x="952"/>
        <item x="340"/>
        <item x="90"/>
        <item x="564"/>
        <item x="310"/>
        <item x="1421"/>
        <item x="313"/>
        <item x="236"/>
        <item x="1100"/>
        <item x="527"/>
        <item x="902"/>
        <item x="1308"/>
        <item x="1374"/>
        <item x="1020"/>
        <item x="1132"/>
        <item x="1010"/>
        <item x="1273"/>
        <item x="466"/>
        <item x="818"/>
        <item x="233"/>
        <item x="1140"/>
        <item x="683"/>
        <item x="191"/>
        <item x="635"/>
        <item x="719"/>
        <item x="1399"/>
        <item x="1171"/>
        <item x="1285"/>
        <item x="1348"/>
        <item x="726"/>
        <item x="1050"/>
        <item x="408"/>
        <item x="528"/>
        <item x="362"/>
        <item x="1361"/>
        <item x="1409"/>
        <item x="1111"/>
        <item x="401"/>
        <item x="592"/>
        <item x="1213"/>
        <item x="437"/>
        <item x="678"/>
        <item x="218"/>
        <item x="1337"/>
        <item x="1238"/>
        <item x="1239"/>
        <item x="483"/>
        <item x="1009"/>
        <item x="565"/>
        <item x="37"/>
        <item x="346"/>
        <item x="197"/>
        <item x="611"/>
        <item x="978"/>
        <item x="793"/>
        <item x="81"/>
        <item x="724"/>
        <item x="566"/>
        <item x="1338"/>
        <item x="1015"/>
        <item x="815"/>
        <item x="553"/>
        <item x="1404"/>
        <item x="1118"/>
        <item x="1390"/>
        <item x="794"/>
        <item x="841"/>
        <item x="311"/>
        <item x="237"/>
        <item x="839"/>
        <item x="335"/>
        <item x="567"/>
        <item x="636"/>
        <item x="922"/>
        <item x="663"/>
        <item x="290"/>
        <item x="286"/>
        <item x="1240"/>
        <item x="192"/>
        <item x="700"/>
        <item x="409"/>
        <item x="1149"/>
        <item x="1085"/>
        <item x="1320"/>
        <item x="327"/>
        <item x="943"/>
        <item x="1241"/>
        <item x="1180"/>
        <item x="46"/>
        <item x="484"/>
        <item x="270"/>
        <item x="1150"/>
        <item x="1428"/>
        <item x="1288"/>
        <item x="171"/>
        <item x="209"/>
        <item x="82"/>
        <item x="734"/>
        <item x="23"/>
        <item x="336"/>
        <item x="1329"/>
        <item x="825"/>
        <item x="1125"/>
        <item x="485"/>
        <item x="74"/>
        <item x="545"/>
        <item x="302"/>
        <item x="1113"/>
        <item x="352"/>
        <item x="255"/>
        <item x="728"/>
        <item x="540"/>
        <item x="239"/>
        <item x="378"/>
        <item x="654"/>
        <item x="8"/>
        <item x="1339"/>
        <item x="603"/>
        <item x="426"/>
        <item x="1191"/>
        <item x="428"/>
        <item x="1133"/>
        <item x="10"/>
        <item x="645"/>
        <item x="1023"/>
        <item x="821"/>
        <item x="130"/>
        <item x="94"/>
        <item x="541"/>
        <item x="474"/>
        <item x="1086"/>
        <item x="1134"/>
        <item x="859"/>
        <item x="101"/>
        <item x="271"/>
        <item x="1327"/>
        <item x="158"/>
        <item x="953"/>
        <item x="662"/>
        <item x="1261"/>
        <item x="855"/>
        <item x="1274"/>
        <item x="561"/>
        <item x="916"/>
        <item x="944"/>
        <item x="148"/>
        <item x="889"/>
        <item x="1350"/>
        <item x="522"/>
        <item x="213"/>
        <item x="787"/>
        <item x="739"/>
        <item x="1045"/>
        <item x="380"/>
        <item x="1309"/>
        <item x="102"/>
        <item x="695"/>
        <item x="407"/>
        <item x="429"/>
        <item x="575"/>
        <item x="1354"/>
        <item x="34"/>
        <item x="1262"/>
        <item x="121"/>
        <item x="1315"/>
        <item x="1151"/>
        <item x="471"/>
        <item x="862"/>
        <item x="25"/>
        <item x="1362"/>
        <item x="1117"/>
        <item x="349"/>
        <item x="1381"/>
        <item x="526"/>
        <item x="458"/>
        <item x="88"/>
        <item x="1254"/>
        <item x="185"/>
        <item x="1270"/>
        <item x="1429"/>
        <item x="1192"/>
        <item x="402"/>
        <item x="242"/>
        <item x="1003"/>
        <item x="954"/>
        <item x="568"/>
        <item x="149"/>
        <item x="1432"/>
        <item x="272"/>
        <item x="646"/>
        <item x="770"/>
        <item x="890"/>
        <item x="291"/>
        <item x="391"/>
        <item x="337"/>
        <item x="287"/>
        <item x="1355"/>
        <item x="612"/>
        <item x="150"/>
        <item x="833"/>
        <item x="1087"/>
        <item x="1436"/>
        <item x="621"/>
        <item x="529"/>
        <item x="582"/>
        <item x="1187"/>
        <item x="863"/>
        <item x="176"/>
        <item x="243"/>
        <item x="122"/>
        <item x="979"/>
        <item x="1161"/>
        <item x="403"/>
        <item x="419"/>
        <item x="945"/>
        <item x="22"/>
        <item x="475"/>
        <item x="300"/>
        <item x="530"/>
        <item x="392"/>
        <item x="234"/>
        <item x="584"/>
        <item x="718"/>
        <item x="764"/>
        <item x="1385"/>
        <item x="1181"/>
        <item x="817"/>
        <item x="279"/>
        <item x="1019"/>
        <item x="1077"/>
        <item x="273"/>
        <item x="696"/>
        <item x="933"/>
        <item x="826"/>
        <item x="256"/>
        <item x="624"/>
        <item x="768"/>
        <item x="780"/>
        <item x="174"/>
        <item x="404"/>
        <item x="845"/>
        <item x="118"/>
        <item x="108"/>
        <item x="314"/>
        <item x="1382"/>
        <item x="1411"/>
        <item x="51"/>
        <item x="702"/>
        <item x="1068"/>
        <item x="1198"/>
        <item x="43"/>
        <item x="593"/>
        <item x="504"/>
        <item x="193"/>
        <item x="167"/>
        <item x="194"/>
        <item x="509"/>
        <item x="59"/>
        <item x="53"/>
        <item x="114"/>
        <item x="1141"/>
        <item x="240"/>
        <item x="1391"/>
        <item x="80"/>
        <item x="887"/>
        <item x="361"/>
        <item x="1431"/>
        <item x="1206"/>
        <item x="980"/>
        <item x="134"/>
        <item x="395"/>
        <item x="476"/>
        <item x="299"/>
        <item x="42"/>
        <item x="363"/>
        <item x="416"/>
        <item x="795"/>
        <item x="413"/>
        <item x="1415"/>
        <item x="1389"/>
        <item x="177"/>
        <item x="1400"/>
        <item x="950"/>
        <item x="831"/>
        <item x="777"/>
        <item x="811"/>
        <item x="17"/>
        <item x="87"/>
        <item x="486"/>
        <item x="1359"/>
        <item x="1318"/>
        <item x="955"/>
        <item x="599"/>
        <item x="647"/>
        <item x="1047"/>
        <item x="1088"/>
        <item x="140"/>
        <item x="788"/>
        <item x="891"/>
        <item x="438"/>
        <item x="1221"/>
        <item x="487"/>
        <item x="871"/>
        <item x="765"/>
        <item x="708"/>
        <item x="1069"/>
        <item x="735"/>
        <item x="658"/>
        <item x="1046"/>
        <item x="1152"/>
        <item x="1173"/>
        <item x="341"/>
        <item x="1445"/>
        <item x="864"/>
        <item x="61"/>
        <item x="31"/>
        <item x="586"/>
        <item x="1135"/>
        <item x="508"/>
        <item x="367"/>
        <item x="1433"/>
        <item x="245"/>
        <item x="477"/>
        <item x="1417"/>
        <item x="1153"/>
        <item x="479"/>
        <item x="19"/>
        <item x="1207"/>
        <item x="353"/>
        <item x="1312"/>
        <item x="1340"/>
        <item x="1294"/>
        <item x="1103"/>
        <item x="1174"/>
        <item x="679"/>
        <item x="1440"/>
        <item x="244"/>
        <item x="231"/>
        <item x="716"/>
        <item x="1298"/>
        <item x="199"/>
        <item x="686"/>
        <item x="842"/>
        <item x="1242"/>
        <item x="604"/>
        <item x="141"/>
        <item x="63"/>
        <item x="1446"/>
        <item x="892"/>
        <item x="329"/>
        <item x="1243"/>
        <item x="303"/>
        <item x="552"/>
        <item x="850"/>
        <item x="257"/>
        <item x="1142"/>
        <item x="937"/>
        <item x="398"/>
        <item x="354"/>
        <item x="1255"/>
        <item x="95"/>
        <item x="981"/>
        <item x="1024"/>
        <item x="152"/>
        <item x="1292"/>
        <item x="453"/>
        <item x="625"/>
        <item x="1398"/>
        <item x="1425"/>
        <item x="1178"/>
        <item x="554"/>
        <item x="1418"/>
        <item x="375"/>
        <item x="1235"/>
        <item x="1208"/>
        <item x="1377"/>
        <item x="1275"/>
        <item x="6"/>
        <item x="1222"/>
        <item x="732"/>
        <item x="655"/>
        <item x="381"/>
        <item x="1126"/>
        <item x="488"/>
        <item x="435"/>
        <item x="1201"/>
        <item x="1193"/>
        <item x="1276"/>
        <item x="142"/>
        <item x="410"/>
        <item x="382"/>
        <item x="505"/>
        <item x="622"/>
        <item x="1351"/>
        <item x="203"/>
        <item x="742"/>
        <item x="1277"/>
        <item x="183"/>
        <item x="796"/>
        <item x="1444"/>
        <item x="503"/>
        <item x="1165"/>
        <item x="590"/>
        <item x="697"/>
        <item x="881"/>
        <item x="219"/>
        <item x="516"/>
        <item x="376"/>
        <item x="489"/>
        <item x="865"/>
        <item x="15"/>
        <item x="215"/>
        <item x="1060"/>
        <item x="386"/>
        <item x="39"/>
        <item x="116"/>
        <item x="1383"/>
        <item x="73"/>
        <item x="44"/>
        <item x="797"/>
        <item x="721"/>
        <item x="1061"/>
        <item x="872"/>
        <item x="789"/>
        <item x="626"/>
        <item x="746"/>
        <item x="1394"/>
        <item x="1244"/>
        <item x="1054"/>
        <item x="652"/>
        <item x="798"/>
        <item x="1373"/>
        <item x="1459"/>
        <item x="18"/>
        <item x="542"/>
        <item x="1089"/>
        <item x="1194"/>
        <item x="1256"/>
        <item x="309"/>
        <item x="956"/>
        <item x="126"/>
        <item x="873"/>
        <item x="1162"/>
        <item x="355"/>
        <item x="389"/>
        <item x="743"/>
        <item x="1163"/>
        <item x="717"/>
        <item x="414"/>
        <item x="1097"/>
        <item x="1048"/>
        <item x="1357"/>
        <item x="26"/>
        <item x="771"/>
        <item x="180"/>
        <item x="379"/>
        <item x="277"/>
        <item x="1314"/>
        <item x="843"/>
        <item x="766"/>
        <item x="538"/>
        <item x="92"/>
        <item x="613"/>
        <item x="1070"/>
        <item x="14"/>
        <item x="1395"/>
        <item x="422"/>
        <item x="627"/>
        <item x="1119"/>
        <item x="1305"/>
        <item x="1456"/>
        <item x="594"/>
        <item x="1306"/>
        <item x="506"/>
        <item x="1268"/>
        <item x="772"/>
        <item x="162"/>
        <item x="96"/>
        <item x="228"/>
        <item x="370"/>
        <item x="1055"/>
        <item x="579"/>
        <item x="298"/>
        <item x="383"/>
        <item x="1101"/>
        <item x="1154"/>
        <item x="184"/>
        <item x="957"/>
        <item x="1259"/>
        <item x="206"/>
        <item x="1299"/>
        <item x="135"/>
        <item x="1257"/>
        <item x="946"/>
        <item x="1300"/>
        <item x="628"/>
        <item x="278"/>
        <item x="1185"/>
        <item x="669"/>
        <item x="1301"/>
        <item x="531"/>
        <item x="172"/>
        <item x="1120"/>
        <item x="76"/>
        <item x="364"/>
        <item x="91"/>
        <item x="1018"/>
        <item x="932"/>
        <item x="1195"/>
        <item x="321"/>
        <item x="670"/>
        <item x="982"/>
        <item x="1215"/>
        <item x="893"/>
        <item x="720"/>
        <item x="882"/>
        <item x="1073"/>
        <item x="550"/>
        <item x="211"/>
        <item x="1216"/>
        <item x="77"/>
        <item x="1056"/>
        <item x="48"/>
        <item x="1090"/>
        <item x="1004"/>
        <item x="923"/>
        <item x="1427"/>
        <item x="523"/>
        <item x="13"/>
        <item x="992"/>
        <item x="958"/>
        <item x="1278"/>
        <item x="86"/>
        <item x="1250"/>
        <item x="461"/>
        <item x="345"/>
        <item x="834"/>
        <item x="153"/>
        <item x="947"/>
        <item x="338"/>
        <item x="835"/>
        <item x="333"/>
        <item x="405"/>
        <item x="827"/>
        <item x="315"/>
        <item x="52"/>
        <item x="1217"/>
        <item x="99"/>
        <item x="866"/>
        <item x="189"/>
        <item x="874"/>
        <item x="1434"/>
        <item x="996"/>
        <item x="546"/>
        <item x="1319"/>
        <item x="98"/>
        <item x="109"/>
        <item x="1441"/>
        <item x="246"/>
        <item x="1025"/>
        <item x="684"/>
        <item x="707"/>
        <item x="747"/>
        <item x="972"/>
        <item x="823"/>
        <item x="1026"/>
        <item x="685"/>
        <item x="1166"/>
        <item x="385"/>
        <item x="1412"/>
        <item x="976"/>
        <item x="908"/>
        <item x="430"/>
        <item x="1447"/>
        <item x="1366"/>
        <item x="1401"/>
        <item x="181"/>
        <item x="161"/>
        <item x="312"/>
        <item x="58"/>
        <item x="828"/>
        <item x="47"/>
        <item x="920"/>
        <item x="1349"/>
        <item x="799"/>
        <item x="800"/>
        <item x="1405"/>
        <item x="400"/>
        <item x="1302"/>
        <item x="480"/>
        <item x="1027"/>
        <item x="54"/>
        <item x="1386"/>
        <item x="886"/>
        <item x="856"/>
        <item x="1353"/>
        <item x="698"/>
        <item x="439"/>
        <item x="27"/>
        <item x="1279"/>
        <item x="997"/>
        <item x="21"/>
        <item x="288"/>
        <item x="1104"/>
        <item x="467"/>
        <item x="687"/>
        <item x="998"/>
        <item x="644"/>
        <item x="1328"/>
        <item x="709"/>
        <item x="200"/>
        <item x="959"/>
        <item x="860"/>
        <item x="1392"/>
        <item x="1289"/>
        <item x="45"/>
        <item x="1114"/>
        <item x="924"/>
        <item x="762"/>
        <item x="648"/>
        <item x="131"/>
        <item x="334"/>
        <item x="393"/>
        <item x="304"/>
        <item x="858"/>
        <item x="33"/>
        <item x="457"/>
        <item x="948"/>
        <item x="0"/>
        <item x="67"/>
        <item x="1297"/>
        <item x="941"/>
        <item x="614"/>
        <item x="1384"/>
        <item x="1172"/>
        <item x="990"/>
        <item x="450"/>
        <item x="100"/>
        <item x="960"/>
        <item x="50"/>
        <item x="961"/>
        <item x="371"/>
        <item x="1451"/>
        <item x="111"/>
        <item x="210"/>
        <item x="581"/>
        <item x="1286"/>
        <item x="1454"/>
        <item x="1331"/>
        <item x="497"/>
        <item x="1105"/>
        <item x="1080"/>
        <item x="710"/>
        <item x="759"/>
        <item x="781"/>
        <item x="60"/>
        <item x="1115"/>
        <item x="154"/>
        <item x="925"/>
        <item x="1164"/>
        <item x="1028"/>
        <item x="83"/>
        <item x="1188"/>
        <item x="330"/>
        <item x="459"/>
        <item x="1280"/>
        <item x="1330"/>
        <item x="265"/>
        <item x="510"/>
        <item x="328"/>
        <item x="1076"/>
        <item x="1303"/>
        <item x="729"/>
        <item x="1364"/>
        <item x="251"/>
        <item x="587"/>
        <item x="490"/>
        <item x="1071"/>
        <item x="938"/>
        <item x="588"/>
        <item x="629"/>
        <item x="569"/>
        <item x="115"/>
        <item x="267"/>
        <item x="178"/>
        <item x="190"/>
        <item x="1352"/>
        <item x="1358"/>
        <item x="736"/>
        <item x="347"/>
        <item x="151"/>
        <item x="790"/>
        <item x="656"/>
        <item x="377"/>
        <item x="767"/>
        <item x="583"/>
        <item x="123"/>
        <item x="1127"/>
        <item x="1341"/>
        <item x="351"/>
        <item x="65"/>
        <item x="168"/>
        <item x="182"/>
        <item x="449"/>
        <item x="748"/>
        <item x="348"/>
        <item x="7"/>
        <item x="1040"/>
        <item x="1332"/>
        <item x="1310"/>
        <item x="1252"/>
        <item x="29"/>
        <item x="737"/>
        <item x="332"/>
        <item x="934"/>
        <item x="909"/>
        <item x="1029"/>
        <item x="615"/>
        <item x="619"/>
        <item x="515"/>
        <item x="704"/>
        <item x="1121"/>
        <item x="740"/>
        <item x="983"/>
        <item x="281"/>
        <item x="1304"/>
        <item x="511"/>
        <item x="744"/>
        <item x="880"/>
        <item x="170"/>
        <item x="316"/>
        <item x="460"/>
        <item x="664"/>
        <item x="918"/>
        <item x="1281"/>
        <item x="9"/>
        <item x="630"/>
        <item x="431"/>
        <item x="1287"/>
        <item x="498"/>
        <item x="4"/>
        <item x="1223"/>
        <item x="305"/>
        <item x="1021"/>
        <item x="325"/>
        <item x="757"/>
        <item x="1316"/>
        <item x="555"/>
        <item x="903"/>
        <item x="1450"/>
        <item x="775"/>
        <item x="1236"/>
        <item x="319"/>
        <item x="1005"/>
        <item x="165"/>
        <item x="801"/>
        <item x="322"/>
        <item x="547"/>
        <item x="1367"/>
        <item x="317"/>
        <item x="974"/>
        <item x="282"/>
        <item x="36"/>
        <item x="1290"/>
        <item x="499"/>
        <item x="532"/>
        <item x="870"/>
        <item x="701"/>
        <item x="836"/>
        <item x="263"/>
        <item x="699"/>
        <item x="971"/>
        <item x="1122"/>
        <item x="819"/>
        <item x="1342"/>
        <item x="910"/>
        <item x="1081"/>
        <item x="962"/>
        <item x="778"/>
        <item x="633"/>
        <item x="949"/>
        <item x="816"/>
        <item x="665"/>
        <item x="372"/>
        <item x="1053"/>
        <item x="247"/>
        <item x="517"/>
        <item x="1074"/>
        <item x="356"/>
        <item x="722"/>
        <item x="773"/>
        <item x="671"/>
        <item x="1136"/>
        <item x="875"/>
        <item x="637"/>
        <item x="829"/>
        <item x="220"/>
        <item x="496"/>
        <item x="1075"/>
        <item x="830"/>
        <item x="1062"/>
        <item x="216"/>
        <item x="861"/>
        <item x="226"/>
        <item x="1106"/>
        <item x="680"/>
        <item x="268"/>
        <item x="1291"/>
        <item x="423"/>
        <item x="1237"/>
        <item x="1057"/>
        <item x="1442"/>
        <item x="110"/>
        <item x="1066"/>
        <item x="55"/>
        <item x="867"/>
        <item x="1011"/>
        <item x="782"/>
        <item x="512"/>
        <item x="595"/>
        <item x="1218"/>
        <item x="1343"/>
        <item x="71"/>
        <item x="894"/>
        <item x="1022"/>
        <item x="173"/>
        <item x="851"/>
        <item x="1177"/>
        <item x="657"/>
        <item x="808"/>
        <item x="711"/>
        <item x="1214"/>
        <item x="963"/>
        <item x="1313"/>
        <item x="931"/>
        <item x="3"/>
        <item x="1030"/>
        <item x="1282"/>
        <item x="824"/>
        <item x="570"/>
        <item x="248"/>
        <item x="1145"/>
        <item x="1123"/>
        <item x="207"/>
        <item x="221"/>
        <item x="1078"/>
        <item x="638"/>
        <item x="809"/>
        <item x="919"/>
        <item x="1387"/>
        <item x="895"/>
        <item x="643"/>
        <item x="1435"/>
        <item x="1458"/>
        <item x="1031"/>
        <item x="261"/>
        <item x="607"/>
        <item x="420"/>
        <item x="885"/>
        <item x="676"/>
        <item x="468"/>
        <item x="394"/>
        <item x="631"/>
        <item x="132"/>
        <item x="616"/>
        <item x="266"/>
        <item x="331"/>
        <item x="421"/>
        <item x="1226"/>
        <item x="84"/>
        <item x="491"/>
        <item x="241"/>
        <item x="1426"/>
        <item x="537"/>
        <item x="212"/>
        <item x="252"/>
        <item x="235"/>
        <item x="838"/>
        <item x="365"/>
        <item x="844"/>
        <item x="926"/>
        <item x="999"/>
        <item x="1160"/>
        <item x="927"/>
        <item x="169"/>
        <item x="472"/>
        <item x="442"/>
        <item x="1107"/>
        <item x="1199"/>
        <item x="1051"/>
        <item x="659"/>
        <item x="1128"/>
        <item x="896"/>
        <item x="1167"/>
        <item x="1072"/>
        <item x="533"/>
        <item x="802"/>
        <item x="1233"/>
        <item x="163"/>
        <item x="803"/>
        <item x="258"/>
        <item x="360"/>
        <item x="589"/>
        <item x="749"/>
        <item x="1032"/>
        <item x="1457"/>
        <item x="964"/>
        <item x="1033"/>
        <item x="649"/>
        <item x="1347"/>
        <item x="549"/>
        <item x="692"/>
        <item x="712"/>
        <item x="1397"/>
        <item x="436"/>
        <item x="1283"/>
        <item x="984"/>
        <item x="591"/>
        <item x="66"/>
        <item x="758"/>
        <item x="205"/>
        <item x="1143"/>
        <item x="1155"/>
        <item x="1228"/>
        <item x="28"/>
        <item x="454"/>
        <item x="444"/>
        <item x="56"/>
        <item x="688"/>
        <item x="518"/>
        <item x="642"/>
        <item x="64"/>
        <item x="1184"/>
        <item x="1012"/>
        <item x="534"/>
        <item x="1375"/>
        <item x="399"/>
        <item x="1416"/>
        <item x="1396"/>
        <item x="283"/>
        <item x="1008"/>
        <item x="556"/>
        <item x="846"/>
        <item x="727"/>
        <item x="1388"/>
        <item x="249"/>
        <item x="1333"/>
        <item x="1034"/>
        <item x="1344"/>
        <item x="713"/>
        <item x="1402"/>
        <item x="1205"/>
        <item x="306"/>
        <item x="411"/>
        <item x="513"/>
        <item x="750"/>
        <item x="369"/>
        <item x="617"/>
        <item x="462"/>
        <item x="1393"/>
        <item x="481"/>
        <item x="128"/>
        <item x="1260"/>
        <item x="693"/>
        <item x="120"/>
        <item x="1321"/>
        <item x="1224"/>
        <item x="751"/>
        <item x="445"/>
        <item x="103"/>
        <item x="292"/>
        <item x="1200"/>
        <item x="1407"/>
        <item x="93"/>
        <item x="129"/>
        <item x="1356"/>
        <item x="1422"/>
        <item x="804"/>
        <item x="650"/>
        <item x="451"/>
        <item x="187"/>
        <item x="145"/>
        <item x="973"/>
        <item x="5"/>
        <item x="897"/>
        <item x="1245"/>
        <item x="1403"/>
        <item x="609"/>
        <item x="425"/>
        <item x="714"/>
        <item x="904"/>
        <item x="208"/>
        <item x="571"/>
        <item x="524"/>
        <item x="229"/>
        <item x="68"/>
        <item x="339"/>
        <item x="368"/>
        <item x="1419"/>
        <item x="1379"/>
        <item x="1271"/>
        <item x="812"/>
        <item x="72"/>
        <item x="596"/>
        <item x="690"/>
        <item x="832"/>
        <item x="1035"/>
        <item x="1036"/>
        <item x="813"/>
        <item x="1371"/>
        <item x="760"/>
        <item x="463"/>
        <item x="342"/>
        <item x="672"/>
        <item x="989"/>
        <item x="791"/>
        <item x="1144"/>
        <item x="898"/>
        <item x="1058"/>
        <item x="478"/>
        <item x="752"/>
        <item x="514"/>
        <item x="876"/>
        <item x="1408"/>
        <item x="214"/>
        <item x="1000"/>
        <item x="446"/>
        <item x="1369"/>
        <item x="753"/>
        <item x="1013"/>
        <item x="883"/>
        <item x="1108"/>
        <item x="610"/>
        <item x="1137"/>
        <item x="673"/>
        <item x="1124"/>
        <item x="783"/>
        <item x="1448"/>
        <item x="1202"/>
        <item x="1037"/>
        <item x="761"/>
        <item x="1317"/>
        <item x="78"/>
        <item x="576"/>
        <item x="159"/>
        <item x="557"/>
        <item x="143"/>
        <item x="507"/>
        <item x="406"/>
        <item x="1098"/>
        <item x="1043"/>
        <item x="1229"/>
        <item x="89"/>
        <item x="539"/>
        <item x="1091"/>
        <item x="965"/>
        <item x="1052"/>
        <item x="1219"/>
        <item x="374"/>
        <item x="1263"/>
        <item x="1225"/>
        <item x="725"/>
        <item x="1246"/>
        <item x="639"/>
        <item x="198"/>
        <item x="357"/>
        <item x="966"/>
        <item x="1038"/>
        <item x="1365"/>
        <item x="1227"/>
        <item x="254"/>
        <item x="681"/>
        <item x="1334"/>
        <item x="1209"/>
        <item x="1363"/>
        <item x="452"/>
        <item x="911"/>
        <item x="985"/>
        <item x="443"/>
        <item x="20"/>
        <item x="1423"/>
        <item x="1424"/>
        <item x="857"/>
        <item x="572"/>
        <item x="634"/>
        <item x="1232"/>
        <item x="928"/>
        <item x="1168"/>
        <item x="847"/>
        <item x="293"/>
        <item x="1189"/>
        <item x="418"/>
        <item x="344"/>
        <item x="577"/>
        <item x="294"/>
        <item x="269"/>
        <item x="535"/>
        <item x="884"/>
        <item x="323"/>
        <item x="1109"/>
        <item x="1295"/>
        <item x="464"/>
        <item x="280"/>
        <item x="232"/>
        <item x="651"/>
        <item x="274"/>
        <item x="2"/>
        <item x="666"/>
        <item x="730"/>
        <item x="660"/>
        <item x="424"/>
        <item x="259"/>
        <item x="133"/>
        <item x="1203"/>
        <item x="1247"/>
        <item x="807"/>
        <item x="1368"/>
        <item x="222"/>
        <item x="32"/>
        <item x="1"/>
        <item x="1196"/>
        <item x="519"/>
        <item x="1325"/>
        <item x="1360"/>
        <item x="188"/>
        <item x="455"/>
        <item x="500"/>
        <item x="689"/>
        <item x="640"/>
        <item x="1156"/>
        <item x="715"/>
        <item x="774"/>
        <item x="618"/>
        <item x="343"/>
        <item x="912"/>
        <item x="597"/>
        <item x="868"/>
        <item x="1234"/>
        <item x="440"/>
        <item x="1230"/>
        <item x="373"/>
        <item x="820"/>
        <item x="164"/>
        <item x="1311"/>
        <item x="432"/>
        <item x="967"/>
        <item x="124"/>
        <item x="501"/>
        <item x="723"/>
        <item x="1258"/>
        <item x="899"/>
        <item x="1044"/>
        <item x="1157"/>
        <item x="1264"/>
        <item x="297"/>
        <item x="1420"/>
        <item x="1372"/>
        <item x="1248"/>
        <item x="1049"/>
        <item x="929"/>
        <item x="995"/>
        <item x="543"/>
        <item x="900"/>
        <item x="366"/>
        <item x="877"/>
        <item x="49"/>
        <item x="1138"/>
        <item x="492"/>
        <item x="1063"/>
        <item x="1335"/>
        <item x="939"/>
        <item x="1092"/>
        <item x="988"/>
        <item x="623"/>
        <item x="456"/>
        <item x="935"/>
        <item x="179"/>
        <item x="320"/>
        <item x="227"/>
        <item x="674"/>
        <item x="12"/>
        <item x="295"/>
        <item x="598"/>
        <item x="520"/>
        <item x="677"/>
        <item x="1102"/>
        <item x="1210"/>
        <item x="238"/>
        <item x="661"/>
        <item x="1093"/>
        <item x="119"/>
        <item x="706"/>
        <item x="1129"/>
        <item x="113"/>
        <item x="1346"/>
        <item x="493"/>
        <item x="837"/>
        <item x="558"/>
        <item x="1112"/>
        <item x="741"/>
        <item x="562"/>
        <item x="559"/>
        <item x="544"/>
        <item x="1182"/>
        <item x="40"/>
        <item x="38"/>
        <item x="913"/>
        <item x="195"/>
        <item x="525"/>
        <item x="1006"/>
        <item x="605"/>
        <item x="986"/>
        <item x="1007"/>
        <item x="738"/>
        <item x="441"/>
        <item x="264"/>
        <item x="1439"/>
        <item x="307"/>
        <item x="573"/>
        <item x="840"/>
        <item x="987"/>
        <item x="682"/>
        <item x="1064"/>
        <item x="930"/>
        <item x="494"/>
        <item x="146"/>
        <item x="139"/>
        <item x="563"/>
        <item x="1204"/>
        <item x="1307"/>
        <item x="733"/>
        <item x="1249"/>
        <item x="991"/>
        <item x="805"/>
        <item x="968"/>
        <item x="754"/>
        <item x="814"/>
        <item x="318"/>
        <item x="600"/>
        <item x="125"/>
        <item x="284"/>
        <item x="1094"/>
        <item x="79"/>
        <item x="417"/>
        <item x="993"/>
        <item x="878"/>
        <item x="585"/>
        <item x="69"/>
        <item x="412"/>
        <item x="112"/>
        <item x="70"/>
        <item x="1211"/>
        <item x="397"/>
        <item x="117"/>
        <item x="387"/>
        <item x="155"/>
        <item x="1269"/>
        <item x="786"/>
        <item x="1437"/>
        <item x="495"/>
        <item x="1413"/>
        <item x="879"/>
        <item x="1452"/>
        <item x="1430"/>
        <item x="1082"/>
        <item x="204"/>
        <item x="608"/>
        <item x="308"/>
        <item x="1065"/>
        <item x="1345"/>
        <item x="1146"/>
        <item x="1158"/>
        <item x="691"/>
        <item x="1039"/>
        <item x="1453"/>
        <item x="433"/>
        <item x="1116"/>
        <item x="1175"/>
        <item x="806"/>
        <item x="301"/>
        <item x="606"/>
        <item x="792"/>
        <item x="1296"/>
        <item x="186"/>
        <item x="136"/>
        <item x="358"/>
        <item x="1183"/>
        <item x="434"/>
        <item x="667"/>
        <item x="1041"/>
        <item x="24"/>
        <item x="275"/>
        <item x="675"/>
        <item x="1284"/>
        <item x="848"/>
        <item x="601"/>
        <item x="97"/>
        <item x="502"/>
        <item x="196"/>
        <item x="1326"/>
        <item x="785"/>
        <item x="905"/>
        <item x="350"/>
        <item x="469"/>
        <item x="1139"/>
        <item x="914"/>
        <item x="285"/>
        <item x="1322"/>
        <item x="705"/>
        <item x="160"/>
        <item x="11"/>
        <item x="223"/>
        <item x="260"/>
        <item x="1376"/>
        <item x="1231"/>
        <item x="1410"/>
        <item x="694"/>
        <item x="1449"/>
        <item x="262"/>
        <item x="784"/>
        <item x="1265"/>
        <item x="1323"/>
        <item x="1147"/>
        <item x="224"/>
        <item x="1016"/>
        <item x="41"/>
        <item x="1079"/>
        <item x="276"/>
        <item x="1169"/>
        <item x="1176"/>
        <item x="731"/>
        <item x="230"/>
        <item x="138"/>
        <item x="755"/>
        <item x="1001"/>
        <item x="994"/>
        <item x="1002"/>
        <item x="1197"/>
        <item x="470"/>
        <item x="465"/>
        <item x="137"/>
        <item x="1324"/>
        <item x="156"/>
        <item x="1059"/>
        <item x="1266"/>
        <item x="1148"/>
        <item x="359"/>
        <item x="296"/>
        <item x="969"/>
        <item x="1380"/>
        <item x="201"/>
        <item x="396"/>
        <item x="620"/>
        <item x="1179"/>
        <item x="62"/>
        <item x="1170"/>
        <item x="326"/>
        <item x="578"/>
        <item x="1130"/>
        <item x="1014"/>
        <item x="157"/>
        <item x="915"/>
        <item x="940"/>
        <item x="166"/>
        <item x="970"/>
        <item x="1212"/>
        <item x="548"/>
        <item x="473"/>
        <item x="917"/>
        <item x="1443"/>
        <item x="521"/>
        <item x="756"/>
        <item x="641"/>
        <item x="1190"/>
        <item x="30"/>
        <item x="849"/>
        <item x="447"/>
        <item x="482"/>
        <item x="853"/>
        <item x="104"/>
        <item x="1186"/>
        <item x="580"/>
        <item x="1110"/>
        <item x="776"/>
        <item x="250"/>
        <item x="1267"/>
        <item x="1370"/>
        <item x="1017"/>
        <item x="127"/>
        <item x="901"/>
        <item x="1406"/>
        <item x="536"/>
        <item x="632"/>
        <item x="384"/>
        <item x="175"/>
        <item x="936"/>
        <item x="86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0"/>
  </rowFields>
  <rowItems count="96">
    <i>
      <x v="29"/>
    </i>
    <i>
      <x v="30"/>
    </i>
    <i>
      <x v="39"/>
    </i>
    <i>
      <x v="52"/>
    </i>
    <i>
      <x v="61"/>
    </i>
    <i>
      <x v="74"/>
    </i>
    <i>
      <x v="78"/>
    </i>
    <i>
      <x v="88"/>
    </i>
    <i>
      <x v="93"/>
    </i>
    <i>
      <x v="98"/>
    </i>
    <i>
      <x v="108"/>
    </i>
    <i>
      <x v="125"/>
    </i>
    <i>
      <x v="155"/>
    </i>
    <i>
      <x v="210"/>
    </i>
    <i>
      <x v="217"/>
    </i>
    <i>
      <x v="242"/>
    </i>
    <i>
      <x v="246"/>
    </i>
    <i>
      <x v="264"/>
    </i>
    <i>
      <x v="275"/>
    </i>
    <i>
      <x v="291"/>
    </i>
    <i>
      <x v="325"/>
    </i>
    <i>
      <x v="328"/>
    </i>
    <i>
      <x v="329"/>
    </i>
    <i>
      <x v="342"/>
    </i>
    <i>
      <x v="352"/>
    </i>
    <i>
      <x v="375"/>
    </i>
    <i>
      <x v="383"/>
    </i>
    <i>
      <x v="411"/>
    </i>
    <i>
      <x v="417"/>
    </i>
    <i>
      <x v="418"/>
    </i>
    <i>
      <x v="438"/>
    </i>
    <i>
      <x v="441"/>
    </i>
    <i>
      <x v="456"/>
    </i>
    <i>
      <x v="488"/>
    </i>
    <i>
      <x v="495"/>
    </i>
    <i>
      <x v="514"/>
    </i>
    <i>
      <x v="520"/>
    </i>
    <i>
      <x v="533"/>
    </i>
    <i>
      <x v="565"/>
    </i>
    <i>
      <x v="579"/>
    </i>
    <i>
      <x v="596"/>
    </i>
    <i>
      <x v="620"/>
    </i>
    <i>
      <x v="636"/>
    </i>
    <i>
      <x v="671"/>
    </i>
    <i>
      <x v="676"/>
    </i>
    <i>
      <x v="705"/>
    </i>
    <i>
      <x v="713"/>
    </i>
    <i>
      <x v="735"/>
    </i>
    <i>
      <x v="736"/>
    </i>
    <i>
      <x v="747"/>
    </i>
    <i>
      <x v="749"/>
    </i>
    <i>
      <x v="809"/>
    </i>
    <i>
      <x v="812"/>
    </i>
    <i>
      <x v="821"/>
    </i>
    <i>
      <x v="840"/>
    </i>
    <i>
      <x v="843"/>
    </i>
    <i>
      <x v="870"/>
    </i>
    <i>
      <x v="883"/>
    </i>
    <i>
      <x v="896"/>
    </i>
    <i>
      <x v="912"/>
    </i>
    <i>
      <x v="913"/>
    </i>
    <i>
      <x v="916"/>
    </i>
    <i>
      <x v="955"/>
    </i>
    <i>
      <x v="968"/>
    </i>
    <i>
      <x v="970"/>
    </i>
    <i>
      <x v="974"/>
    </i>
    <i>
      <x v="985"/>
    </i>
    <i>
      <x v="998"/>
    </i>
    <i>
      <x v="1000"/>
    </i>
    <i>
      <x v="1011"/>
    </i>
    <i>
      <x v="1013"/>
    </i>
    <i>
      <x v="1035"/>
    </i>
    <i>
      <x v="1062"/>
    </i>
    <i>
      <x v="1090"/>
    </i>
    <i>
      <x v="1100"/>
    </i>
    <i>
      <x v="1135"/>
    </i>
    <i>
      <x v="1137"/>
    </i>
    <i>
      <x v="1144"/>
    </i>
    <i>
      <x v="1218"/>
    </i>
    <i>
      <x v="1223"/>
    </i>
    <i>
      <x v="1234"/>
    </i>
    <i>
      <x v="1248"/>
    </i>
    <i>
      <x v="1266"/>
    </i>
    <i>
      <x v="1292"/>
    </i>
    <i>
      <x v="1321"/>
    </i>
    <i>
      <x v="1325"/>
    </i>
    <i>
      <x v="1337"/>
    </i>
    <i>
      <x v="1349"/>
    </i>
    <i>
      <x v="1376"/>
    </i>
    <i>
      <x v="1380"/>
    </i>
    <i>
      <x v="1387"/>
    </i>
    <i>
      <x v="1393"/>
    </i>
    <i>
      <x v="1412"/>
    </i>
    <i>
      <x v="1443"/>
    </i>
    <i>
      <x v="1448"/>
    </i>
    <i t="grand">
      <x/>
    </i>
  </rowItems>
  <colItems count="1">
    <i/>
  </colItems>
  <pageFields count="1">
    <pageField fld="41" item="0" hier="-1"/>
  </pageFields>
  <dataFields count="1">
    <dataField name="Sum of SalePrice" fld="8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10CADF-EDF5-4094-A24E-3265578A480D}" name="PivotTable4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D3:E734" firstHeaderRow="1" firstDataRow="1" firstDataCol="1" rowPageCount="1" colPageCount="1"/>
  <pivotFields count="84">
    <pivotField axis="axisRow" showAll="0">
      <items count="1461">
        <item x="388"/>
        <item x="551"/>
        <item x="324"/>
        <item x="951"/>
        <item x="217"/>
        <item x="921"/>
        <item x="106"/>
        <item x="427"/>
        <item x="1095"/>
        <item x="1220"/>
        <item x="1099"/>
        <item x="57"/>
        <item x="906"/>
        <item x="144"/>
        <item x="779"/>
        <item x="1067"/>
        <item x="854"/>
        <item x="1378"/>
        <item x="763"/>
        <item x="977"/>
        <item x="75"/>
        <item x="975"/>
        <item x="289"/>
        <item x="1096"/>
        <item x="810"/>
        <item x="202"/>
        <item x="1042"/>
        <item x="107"/>
        <item x="390"/>
        <item x="1438"/>
        <item x="1455"/>
        <item x="852"/>
        <item x="574"/>
        <item x="703"/>
        <item x="147"/>
        <item x="105"/>
        <item x="888"/>
        <item x="822"/>
        <item x="1293"/>
        <item x="1414"/>
        <item x="745"/>
        <item x="668"/>
        <item x="907"/>
        <item x="1083"/>
        <item x="942"/>
        <item x="85"/>
        <item x="253"/>
        <item x="225"/>
        <item x="1253"/>
        <item x="1131"/>
        <item x="602"/>
        <item x="1251"/>
        <item x="1272"/>
        <item x="35"/>
        <item x="1084"/>
        <item x="560"/>
        <item x="653"/>
        <item x="448"/>
        <item x="16"/>
        <item x="1159"/>
        <item x="769"/>
        <item x="1336"/>
        <item x="415"/>
        <item x="952"/>
        <item x="340"/>
        <item x="90"/>
        <item x="564"/>
        <item x="310"/>
        <item x="1421"/>
        <item x="313"/>
        <item x="236"/>
        <item x="1100"/>
        <item x="527"/>
        <item x="902"/>
        <item x="1308"/>
        <item x="1374"/>
        <item x="1020"/>
        <item x="1132"/>
        <item x="1010"/>
        <item x="1273"/>
        <item x="466"/>
        <item x="818"/>
        <item x="233"/>
        <item x="1140"/>
        <item x="683"/>
        <item x="191"/>
        <item x="635"/>
        <item x="719"/>
        <item x="1399"/>
        <item x="1171"/>
        <item x="1285"/>
        <item x="1348"/>
        <item x="726"/>
        <item x="1050"/>
        <item x="408"/>
        <item x="528"/>
        <item x="362"/>
        <item x="1361"/>
        <item x="1409"/>
        <item x="1111"/>
        <item x="401"/>
        <item x="592"/>
        <item x="1213"/>
        <item x="437"/>
        <item x="678"/>
        <item x="218"/>
        <item x="1337"/>
        <item x="1238"/>
        <item x="1239"/>
        <item x="483"/>
        <item x="1009"/>
        <item x="565"/>
        <item x="37"/>
        <item x="346"/>
        <item x="197"/>
        <item x="611"/>
        <item x="978"/>
        <item x="793"/>
        <item x="81"/>
        <item x="724"/>
        <item x="566"/>
        <item x="1338"/>
        <item x="1015"/>
        <item x="815"/>
        <item x="553"/>
        <item x="1404"/>
        <item x="1118"/>
        <item x="1390"/>
        <item x="794"/>
        <item x="841"/>
        <item x="311"/>
        <item x="237"/>
        <item x="839"/>
        <item x="335"/>
        <item x="567"/>
        <item x="636"/>
        <item x="922"/>
        <item x="663"/>
        <item x="290"/>
        <item x="286"/>
        <item x="1240"/>
        <item x="192"/>
        <item x="700"/>
        <item x="409"/>
        <item x="1149"/>
        <item x="1085"/>
        <item x="1320"/>
        <item x="327"/>
        <item x="943"/>
        <item x="1241"/>
        <item x="1180"/>
        <item x="46"/>
        <item x="484"/>
        <item x="270"/>
        <item x="1150"/>
        <item x="1428"/>
        <item x="1288"/>
        <item x="171"/>
        <item x="209"/>
        <item x="82"/>
        <item x="734"/>
        <item x="23"/>
        <item x="336"/>
        <item x="1329"/>
        <item x="825"/>
        <item x="1125"/>
        <item x="485"/>
        <item x="74"/>
        <item x="545"/>
        <item x="302"/>
        <item x="1113"/>
        <item x="352"/>
        <item x="255"/>
        <item x="728"/>
        <item x="540"/>
        <item x="239"/>
        <item x="378"/>
        <item x="654"/>
        <item x="8"/>
        <item x="1339"/>
        <item x="603"/>
        <item x="426"/>
        <item x="1191"/>
        <item x="428"/>
        <item x="1133"/>
        <item x="10"/>
        <item x="645"/>
        <item x="1023"/>
        <item x="821"/>
        <item x="130"/>
        <item x="94"/>
        <item x="541"/>
        <item x="474"/>
        <item x="1086"/>
        <item x="1134"/>
        <item x="859"/>
        <item x="101"/>
        <item x="271"/>
        <item x="1327"/>
        <item x="158"/>
        <item x="953"/>
        <item x="662"/>
        <item x="1261"/>
        <item x="855"/>
        <item x="1274"/>
        <item x="561"/>
        <item x="916"/>
        <item x="944"/>
        <item x="148"/>
        <item x="889"/>
        <item x="1350"/>
        <item x="522"/>
        <item x="213"/>
        <item x="787"/>
        <item x="739"/>
        <item x="1045"/>
        <item x="380"/>
        <item x="1309"/>
        <item x="102"/>
        <item x="695"/>
        <item x="407"/>
        <item x="429"/>
        <item x="575"/>
        <item x="1354"/>
        <item x="34"/>
        <item x="1262"/>
        <item x="121"/>
        <item x="1315"/>
        <item x="1151"/>
        <item x="471"/>
        <item x="862"/>
        <item x="25"/>
        <item x="1362"/>
        <item x="1117"/>
        <item x="349"/>
        <item x="1381"/>
        <item x="526"/>
        <item x="458"/>
        <item x="88"/>
        <item x="1254"/>
        <item x="185"/>
        <item x="1270"/>
        <item x="1429"/>
        <item x="1192"/>
        <item x="402"/>
        <item x="242"/>
        <item x="1003"/>
        <item x="954"/>
        <item x="568"/>
        <item x="149"/>
        <item x="1432"/>
        <item x="272"/>
        <item x="646"/>
        <item x="770"/>
        <item x="890"/>
        <item x="291"/>
        <item x="391"/>
        <item x="337"/>
        <item x="287"/>
        <item x="1355"/>
        <item x="612"/>
        <item x="150"/>
        <item x="833"/>
        <item x="1087"/>
        <item x="1436"/>
        <item x="621"/>
        <item x="529"/>
        <item x="582"/>
        <item x="1187"/>
        <item x="863"/>
        <item x="176"/>
        <item x="243"/>
        <item x="122"/>
        <item x="979"/>
        <item x="1161"/>
        <item x="403"/>
        <item x="419"/>
        <item x="945"/>
        <item x="22"/>
        <item x="475"/>
        <item x="300"/>
        <item x="530"/>
        <item x="392"/>
        <item x="234"/>
        <item x="584"/>
        <item x="718"/>
        <item x="764"/>
        <item x="1385"/>
        <item x="1181"/>
        <item x="817"/>
        <item x="279"/>
        <item x="1019"/>
        <item x="1077"/>
        <item x="273"/>
        <item x="696"/>
        <item x="933"/>
        <item x="826"/>
        <item x="256"/>
        <item x="624"/>
        <item x="768"/>
        <item x="780"/>
        <item x="174"/>
        <item x="404"/>
        <item x="845"/>
        <item x="118"/>
        <item x="108"/>
        <item x="314"/>
        <item x="1382"/>
        <item x="1411"/>
        <item x="51"/>
        <item x="702"/>
        <item x="1068"/>
        <item x="1198"/>
        <item x="43"/>
        <item x="593"/>
        <item x="504"/>
        <item x="193"/>
        <item x="167"/>
        <item x="194"/>
        <item x="509"/>
        <item x="59"/>
        <item x="53"/>
        <item x="114"/>
        <item x="1141"/>
        <item x="240"/>
        <item x="1391"/>
        <item x="80"/>
        <item x="887"/>
        <item x="361"/>
        <item x="1431"/>
        <item x="1206"/>
        <item x="980"/>
        <item x="134"/>
        <item x="395"/>
        <item x="476"/>
        <item x="299"/>
        <item x="42"/>
        <item x="363"/>
        <item x="416"/>
        <item x="795"/>
        <item x="413"/>
        <item x="1415"/>
        <item x="1389"/>
        <item x="177"/>
        <item x="1400"/>
        <item x="950"/>
        <item x="831"/>
        <item x="777"/>
        <item x="811"/>
        <item x="17"/>
        <item x="87"/>
        <item x="486"/>
        <item x="1359"/>
        <item x="1318"/>
        <item x="955"/>
        <item x="599"/>
        <item x="647"/>
        <item x="1047"/>
        <item x="1088"/>
        <item x="140"/>
        <item x="788"/>
        <item x="891"/>
        <item x="438"/>
        <item x="1221"/>
        <item x="487"/>
        <item x="871"/>
        <item x="765"/>
        <item x="708"/>
        <item x="1069"/>
        <item x="735"/>
        <item x="658"/>
        <item x="1046"/>
        <item x="1152"/>
        <item x="1173"/>
        <item x="341"/>
        <item x="1445"/>
        <item x="864"/>
        <item x="61"/>
        <item x="31"/>
        <item x="586"/>
        <item x="1135"/>
        <item x="508"/>
        <item x="367"/>
        <item x="1433"/>
        <item x="245"/>
        <item x="477"/>
        <item x="1417"/>
        <item x="1153"/>
        <item x="479"/>
        <item x="19"/>
        <item x="1207"/>
        <item x="353"/>
        <item x="1312"/>
        <item x="1340"/>
        <item x="1294"/>
        <item x="1103"/>
        <item x="1174"/>
        <item x="679"/>
        <item x="1440"/>
        <item x="244"/>
        <item x="231"/>
        <item x="716"/>
        <item x="1298"/>
        <item x="199"/>
        <item x="686"/>
        <item x="842"/>
        <item x="1242"/>
        <item x="604"/>
        <item x="141"/>
        <item x="63"/>
        <item x="1446"/>
        <item x="892"/>
        <item x="329"/>
        <item x="1243"/>
        <item x="303"/>
        <item x="552"/>
        <item x="850"/>
        <item x="257"/>
        <item x="1142"/>
        <item x="937"/>
        <item x="398"/>
        <item x="354"/>
        <item x="1255"/>
        <item x="95"/>
        <item x="981"/>
        <item x="1024"/>
        <item x="152"/>
        <item x="1292"/>
        <item x="453"/>
        <item x="625"/>
        <item x="1398"/>
        <item x="1425"/>
        <item x="1178"/>
        <item x="554"/>
        <item x="1418"/>
        <item x="375"/>
        <item x="1235"/>
        <item x="1208"/>
        <item x="1377"/>
        <item x="1275"/>
        <item x="6"/>
        <item x="1222"/>
        <item x="732"/>
        <item x="655"/>
        <item x="381"/>
        <item x="1126"/>
        <item x="488"/>
        <item x="435"/>
        <item x="1201"/>
        <item x="1193"/>
        <item x="1276"/>
        <item x="142"/>
        <item x="410"/>
        <item x="382"/>
        <item x="505"/>
        <item x="622"/>
        <item x="1351"/>
        <item x="203"/>
        <item x="742"/>
        <item x="1277"/>
        <item x="183"/>
        <item x="796"/>
        <item x="1444"/>
        <item x="503"/>
        <item x="1165"/>
        <item x="590"/>
        <item x="697"/>
        <item x="881"/>
        <item x="219"/>
        <item x="516"/>
        <item x="376"/>
        <item x="489"/>
        <item x="865"/>
        <item x="15"/>
        <item x="215"/>
        <item x="1060"/>
        <item x="386"/>
        <item x="39"/>
        <item x="116"/>
        <item x="1383"/>
        <item x="73"/>
        <item x="44"/>
        <item x="797"/>
        <item x="721"/>
        <item x="1061"/>
        <item x="872"/>
        <item x="789"/>
        <item x="626"/>
        <item x="746"/>
        <item x="1394"/>
        <item x="1244"/>
        <item x="1054"/>
        <item x="652"/>
        <item x="798"/>
        <item x="1373"/>
        <item x="1459"/>
        <item x="18"/>
        <item x="542"/>
        <item x="1089"/>
        <item x="1194"/>
        <item x="1256"/>
        <item x="309"/>
        <item x="956"/>
        <item x="126"/>
        <item x="873"/>
        <item x="1162"/>
        <item x="355"/>
        <item x="389"/>
        <item x="743"/>
        <item x="1163"/>
        <item x="717"/>
        <item x="414"/>
        <item x="1097"/>
        <item x="1048"/>
        <item x="1357"/>
        <item x="26"/>
        <item x="771"/>
        <item x="180"/>
        <item x="379"/>
        <item x="277"/>
        <item x="1314"/>
        <item x="843"/>
        <item x="766"/>
        <item x="538"/>
        <item x="92"/>
        <item x="613"/>
        <item x="1070"/>
        <item x="14"/>
        <item x="1395"/>
        <item x="422"/>
        <item x="627"/>
        <item x="1119"/>
        <item x="1305"/>
        <item x="1456"/>
        <item x="594"/>
        <item x="1306"/>
        <item x="506"/>
        <item x="1268"/>
        <item x="772"/>
        <item x="162"/>
        <item x="96"/>
        <item x="228"/>
        <item x="370"/>
        <item x="1055"/>
        <item x="579"/>
        <item x="298"/>
        <item x="383"/>
        <item x="1101"/>
        <item x="1154"/>
        <item x="184"/>
        <item x="957"/>
        <item x="1259"/>
        <item x="206"/>
        <item x="1299"/>
        <item x="135"/>
        <item x="1257"/>
        <item x="946"/>
        <item x="1300"/>
        <item x="628"/>
        <item x="278"/>
        <item x="1185"/>
        <item x="669"/>
        <item x="1301"/>
        <item x="531"/>
        <item x="172"/>
        <item x="1120"/>
        <item x="76"/>
        <item x="364"/>
        <item x="91"/>
        <item x="1018"/>
        <item x="932"/>
        <item x="1195"/>
        <item x="321"/>
        <item x="670"/>
        <item x="982"/>
        <item x="1215"/>
        <item x="893"/>
        <item x="720"/>
        <item x="882"/>
        <item x="1073"/>
        <item x="550"/>
        <item x="211"/>
        <item x="1216"/>
        <item x="77"/>
        <item x="1056"/>
        <item x="48"/>
        <item x="1090"/>
        <item x="1004"/>
        <item x="923"/>
        <item x="1427"/>
        <item x="523"/>
        <item x="13"/>
        <item x="992"/>
        <item x="958"/>
        <item x="1278"/>
        <item x="86"/>
        <item x="1250"/>
        <item x="461"/>
        <item x="345"/>
        <item x="834"/>
        <item x="153"/>
        <item x="947"/>
        <item x="338"/>
        <item x="835"/>
        <item x="333"/>
        <item x="405"/>
        <item x="827"/>
        <item x="315"/>
        <item x="52"/>
        <item x="1217"/>
        <item x="99"/>
        <item x="866"/>
        <item x="189"/>
        <item x="874"/>
        <item x="1434"/>
        <item x="996"/>
        <item x="546"/>
        <item x="1319"/>
        <item x="98"/>
        <item x="109"/>
        <item x="1441"/>
        <item x="246"/>
        <item x="1025"/>
        <item x="684"/>
        <item x="707"/>
        <item x="747"/>
        <item x="972"/>
        <item x="823"/>
        <item x="1026"/>
        <item x="685"/>
        <item x="1166"/>
        <item x="385"/>
        <item x="1412"/>
        <item x="976"/>
        <item x="908"/>
        <item x="430"/>
        <item x="1447"/>
        <item x="1366"/>
        <item x="1401"/>
        <item x="181"/>
        <item x="161"/>
        <item x="312"/>
        <item x="58"/>
        <item x="828"/>
        <item x="47"/>
        <item x="920"/>
        <item x="1349"/>
        <item x="799"/>
        <item x="800"/>
        <item x="1405"/>
        <item x="400"/>
        <item x="1302"/>
        <item x="480"/>
        <item x="1027"/>
        <item x="54"/>
        <item x="1386"/>
        <item x="886"/>
        <item x="856"/>
        <item x="1353"/>
        <item x="698"/>
        <item x="439"/>
        <item x="27"/>
        <item x="1279"/>
        <item x="997"/>
        <item x="21"/>
        <item x="288"/>
        <item x="1104"/>
        <item x="467"/>
        <item x="687"/>
        <item x="998"/>
        <item x="644"/>
        <item x="1328"/>
        <item x="709"/>
        <item x="200"/>
        <item x="959"/>
        <item x="860"/>
        <item x="1392"/>
        <item x="1289"/>
        <item x="45"/>
        <item x="1114"/>
        <item x="924"/>
        <item x="762"/>
        <item x="648"/>
        <item x="131"/>
        <item x="334"/>
        <item x="393"/>
        <item x="304"/>
        <item x="858"/>
        <item x="33"/>
        <item x="457"/>
        <item x="948"/>
        <item x="0"/>
        <item x="67"/>
        <item x="1297"/>
        <item x="941"/>
        <item x="614"/>
        <item x="1384"/>
        <item x="1172"/>
        <item x="990"/>
        <item x="450"/>
        <item x="100"/>
        <item x="960"/>
        <item x="50"/>
        <item x="961"/>
        <item x="371"/>
        <item x="1451"/>
        <item x="111"/>
        <item x="210"/>
        <item x="581"/>
        <item x="1286"/>
        <item x="1454"/>
        <item x="1331"/>
        <item x="497"/>
        <item x="1105"/>
        <item x="1080"/>
        <item x="710"/>
        <item x="759"/>
        <item x="781"/>
        <item x="60"/>
        <item x="1115"/>
        <item x="154"/>
        <item x="925"/>
        <item x="1164"/>
        <item x="1028"/>
        <item x="83"/>
        <item x="1188"/>
        <item x="330"/>
        <item x="459"/>
        <item x="1280"/>
        <item x="1330"/>
        <item x="265"/>
        <item x="510"/>
        <item x="328"/>
        <item x="1076"/>
        <item x="1303"/>
        <item x="729"/>
        <item x="1364"/>
        <item x="251"/>
        <item x="587"/>
        <item x="490"/>
        <item x="1071"/>
        <item x="938"/>
        <item x="588"/>
        <item x="629"/>
        <item x="569"/>
        <item x="115"/>
        <item x="267"/>
        <item x="178"/>
        <item x="190"/>
        <item x="1352"/>
        <item x="1358"/>
        <item x="736"/>
        <item x="347"/>
        <item x="151"/>
        <item x="790"/>
        <item x="656"/>
        <item x="377"/>
        <item x="767"/>
        <item x="583"/>
        <item x="123"/>
        <item x="1127"/>
        <item x="1341"/>
        <item x="351"/>
        <item x="65"/>
        <item x="168"/>
        <item x="182"/>
        <item x="449"/>
        <item x="748"/>
        <item x="348"/>
        <item x="7"/>
        <item x="1040"/>
        <item x="1332"/>
        <item x="1310"/>
        <item x="1252"/>
        <item x="29"/>
        <item x="737"/>
        <item x="332"/>
        <item x="934"/>
        <item x="909"/>
        <item x="1029"/>
        <item x="615"/>
        <item x="619"/>
        <item x="515"/>
        <item x="704"/>
        <item x="1121"/>
        <item x="740"/>
        <item x="983"/>
        <item x="281"/>
        <item x="1304"/>
        <item x="511"/>
        <item x="744"/>
        <item x="880"/>
        <item x="170"/>
        <item x="316"/>
        <item x="460"/>
        <item x="664"/>
        <item x="918"/>
        <item x="1281"/>
        <item x="9"/>
        <item x="630"/>
        <item x="431"/>
        <item x="1287"/>
        <item x="498"/>
        <item x="4"/>
        <item x="1223"/>
        <item x="305"/>
        <item x="1021"/>
        <item x="325"/>
        <item x="757"/>
        <item x="1316"/>
        <item x="555"/>
        <item x="903"/>
        <item x="1450"/>
        <item x="775"/>
        <item x="1236"/>
        <item x="319"/>
        <item x="1005"/>
        <item x="165"/>
        <item x="801"/>
        <item x="322"/>
        <item x="547"/>
        <item x="1367"/>
        <item x="317"/>
        <item x="974"/>
        <item x="282"/>
        <item x="36"/>
        <item x="1290"/>
        <item x="499"/>
        <item x="532"/>
        <item x="870"/>
        <item x="701"/>
        <item x="836"/>
        <item x="263"/>
        <item x="699"/>
        <item x="971"/>
        <item x="1122"/>
        <item x="819"/>
        <item x="1342"/>
        <item x="910"/>
        <item x="1081"/>
        <item x="962"/>
        <item x="778"/>
        <item x="633"/>
        <item x="949"/>
        <item x="816"/>
        <item x="665"/>
        <item x="372"/>
        <item x="1053"/>
        <item x="247"/>
        <item x="517"/>
        <item x="1074"/>
        <item x="356"/>
        <item x="722"/>
        <item x="773"/>
        <item x="671"/>
        <item x="1136"/>
        <item x="875"/>
        <item x="637"/>
        <item x="829"/>
        <item x="220"/>
        <item x="496"/>
        <item x="1075"/>
        <item x="830"/>
        <item x="1062"/>
        <item x="216"/>
        <item x="861"/>
        <item x="226"/>
        <item x="1106"/>
        <item x="680"/>
        <item x="268"/>
        <item x="1291"/>
        <item x="423"/>
        <item x="1237"/>
        <item x="1057"/>
        <item x="1442"/>
        <item x="110"/>
        <item x="1066"/>
        <item x="55"/>
        <item x="867"/>
        <item x="1011"/>
        <item x="782"/>
        <item x="512"/>
        <item x="595"/>
        <item x="1218"/>
        <item x="1343"/>
        <item x="71"/>
        <item x="894"/>
        <item x="1022"/>
        <item x="173"/>
        <item x="851"/>
        <item x="1177"/>
        <item x="657"/>
        <item x="808"/>
        <item x="711"/>
        <item x="1214"/>
        <item x="963"/>
        <item x="1313"/>
        <item x="931"/>
        <item x="3"/>
        <item x="1030"/>
        <item x="1282"/>
        <item x="824"/>
        <item x="570"/>
        <item x="248"/>
        <item x="1145"/>
        <item x="1123"/>
        <item x="207"/>
        <item x="221"/>
        <item x="1078"/>
        <item x="638"/>
        <item x="809"/>
        <item x="919"/>
        <item x="1387"/>
        <item x="895"/>
        <item x="643"/>
        <item x="1435"/>
        <item x="1458"/>
        <item x="1031"/>
        <item x="261"/>
        <item x="607"/>
        <item x="420"/>
        <item x="885"/>
        <item x="676"/>
        <item x="468"/>
        <item x="394"/>
        <item x="631"/>
        <item x="132"/>
        <item x="616"/>
        <item x="266"/>
        <item x="331"/>
        <item x="421"/>
        <item x="1226"/>
        <item x="84"/>
        <item x="491"/>
        <item x="241"/>
        <item x="1426"/>
        <item x="537"/>
        <item x="212"/>
        <item x="252"/>
        <item x="235"/>
        <item x="838"/>
        <item x="365"/>
        <item x="844"/>
        <item x="926"/>
        <item x="999"/>
        <item x="1160"/>
        <item x="927"/>
        <item x="169"/>
        <item x="472"/>
        <item x="442"/>
        <item x="1107"/>
        <item x="1199"/>
        <item x="1051"/>
        <item x="659"/>
        <item x="1128"/>
        <item x="896"/>
        <item x="1167"/>
        <item x="1072"/>
        <item x="533"/>
        <item x="802"/>
        <item x="1233"/>
        <item x="163"/>
        <item x="803"/>
        <item x="258"/>
        <item x="360"/>
        <item x="589"/>
        <item x="749"/>
        <item x="1032"/>
        <item x="1457"/>
        <item x="964"/>
        <item x="1033"/>
        <item x="649"/>
        <item x="1347"/>
        <item x="549"/>
        <item x="692"/>
        <item x="712"/>
        <item x="1397"/>
        <item x="436"/>
        <item x="1283"/>
        <item x="984"/>
        <item x="591"/>
        <item x="66"/>
        <item x="758"/>
        <item x="205"/>
        <item x="1143"/>
        <item x="1155"/>
        <item x="1228"/>
        <item x="28"/>
        <item x="454"/>
        <item x="444"/>
        <item x="56"/>
        <item x="688"/>
        <item x="518"/>
        <item x="642"/>
        <item x="64"/>
        <item x="1184"/>
        <item x="1012"/>
        <item x="534"/>
        <item x="1375"/>
        <item x="399"/>
        <item x="1416"/>
        <item x="1396"/>
        <item x="283"/>
        <item x="1008"/>
        <item x="556"/>
        <item x="846"/>
        <item x="727"/>
        <item x="1388"/>
        <item x="249"/>
        <item x="1333"/>
        <item x="1034"/>
        <item x="1344"/>
        <item x="713"/>
        <item x="1402"/>
        <item x="1205"/>
        <item x="306"/>
        <item x="411"/>
        <item x="513"/>
        <item x="750"/>
        <item x="369"/>
        <item x="617"/>
        <item x="462"/>
        <item x="1393"/>
        <item x="481"/>
        <item x="128"/>
        <item x="1260"/>
        <item x="693"/>
        <item x="120"/>
        <item x="1321"/>
        <item x="1224"/>
        <item x="751"/>
        <item x="445"/>
        <item x="103"/>
        <item x="292"/>
        <item x="1200"/>
        <item x="1407"/>
        <item x="93"/>
        <item x="129"/>
        <item x="1356"/>
        <item x="1422"/>
        <item x="804"/>
        <item x="650"/>
        <item x="451"/>
        <item x="187"/>
        <item x="145"/>
        <item x="973"/>
        <item x="5"/>
        <item x="897"/>
        <item x="1245"/>
        <item x="1403"/>
        <item x="609"/>
        <item x="425"/>
        <item x="714"/>
        <item x="904"/>
        <item x="208"/>
        <item x="571"/>
        <item x="524"/>
        <item x="229"/>
        <item x="68"/>
        <item x="339"/>
        <item x="368"/>
        <item x="1419"/>
        <item x="1379"/>
        <item x="1271"/>
        <item x="812"/>
        <item x="72"/>
        <item x="596"/>
        <item x="690"/>
        <item x="832"/>
        <item x="1035"/>
        <item x="1036"/>
        <item x="813"/>
        <item x="1371"/>
        <item x="760"/>
        <item x="463"/>
        <item x="342"/>
        <item x="672"/>
        <item x="989"/>
        <item x="791"/>
        <item x="1144"/>
        <item x="898"/>
        <item x="1058"/>
        <item x="478"/>
        <item x="752"/>
        <item x="514"/>
        <item x="876"/>
        <item x="1408"/>
        <item x="214"/>
        <item x="1000"/>
        <item x="446"/>
        <item x="1369"/>
        <item x="753"/>
        <item x="1013"/>
        <item x="883"/>
        <item x="1108"/>
        <item x="610"/>
        <item x="1137"/>
        <item x="673"/>
        <item x="1124"/>
        <item x="783"/>
        <item x="1448"/>
        <item x="1202"/>
        <item x="1037"/>
        <item x="761"/>
        <item x="1317"/>
        <item x="78"/>
        <item x="576"/>
        <item x="159"/>
        <item x="557"/>
        <item x="143"/>
        <item x="507"/>
        <item x="406"/>
        <item x="1098"/>
        <item x="1043"/>
        <item x="1229"/>
        <item x="89"/>
        <item x="539"/>
        <item x="1091"/>
        <item x="965"/>
        <item x="1052"/>
        <item x="1219"/>
        <item x="374"/>
        <item x="1263"/>
        <item x="1225"/>
        <item x="725"/>
        <item x="1246"/>
        <item x="639"/>
        <item x="198"/>
        <item x="357"/>
        <item x="966"/>
        <item x="1038"/>
        <item x="1365"/>
        <item x="1227"/>
        <item x="254"/>
        <item x="681"/>
        <item x="1334"/>
        <item x="1209"/>
        <item x="1363"/>
        <item x="452"/>
        <item x="911"/>
        <item x="985"/>
        <item x="443"/>
        <item x="20"/>
        <item x="1423"/>
        <item x="1424"/>
        <item x="857"/>
        <item x="572"/>
        <item x="634"/>
        <item x="1232"/>
        <item x="928"/>
        <item x="1168"/>
        <item x="847"/>
        <item x="293"/>
        <item x="1189"/>
        <item x="418"/>
        <item x="344"/>
        <item x="577"/>
        <item x="294"/>
        <item x="269"/>
        <item x="535"/>
        <item x="884"/>
        <item x="323"/>
        <item x="1109"/>
        <item x="1295"/>
        <item x="464"/>
        <item x="280"/>
        <item x="232"/>
        <item x="651"/>
        <item x="274"/>
        <item x="2"/>
        <item x="666"/>
        <item x="730"/>
        <item x="660"/>
        <item x="424"/>
        <item x="259"/>
        <item x="133"/>
        <item x="1203"/>
        <item x="1247"/>
        <item x="807"/>
        <item x="1368"/>
        <item x="222"/>
        <item x="32"/>
        <item x="1"/>
        <item x="1196"/>
        <item x="519"/>
        <item x="1325"/>
        <item x="1360"/>
        <item x="188"/>
        <item x="455"/>
        <item x="500"/>
        <item x="689"/>
        <item x="640"/>
        <item x="1156"/>
        <item x="715"/>
        <item x="774"/>
        <item x="618"/>
        <item x="343"/>
        <item x="912"/>
        <item x="597"/>
        <item x="868"/>
        <item x="1234"/>
        <item x="440"/>
        <item x="1230"/>
        <item x="373"/>
        <item x="820"/>
        <item x="164"/>
        <item x="1311"/>
        <item x="432"/>
        <item x="967"/>
        <item x="124"/>
        <item x="501"/>
        <item x="723"/>
        <item x="1258"/>
        <item x="899"/>
        <item x="1044"/>
        <item x="1157"/>
        <item x="1264"/>
        <item x="297"/>
        <item x="1420"/>
        <item x="1372"/>
        <item x="1248"/>
        <item x="1049"/>
        <item x="929"/>
        <item x="995"/>
        <item x="543"/>
        <item x="900"/>
        <item x="366"/>
        <item x="877"/>
        <item x="49"/>
        <item x="1138"/>
        <item x="492"/>
        <item x="1063"/>
        <item x="1335"/>
        <item x="939"/>
        <item x="1092"/>
        <item x="988"/>
        <item x="623"/>
        <item x="456"/>
        <item x="935"/>
        <item x="179"/>
        <item x="320"/>
        <item x="227"/>
        <item x="674"/>
        <item x="12"/>
        <item x="295"/>
        <item x="598"/>
        <item x="520"/>
        <item x="677"/>
        <item x="1102"/>
        <item x="1210"/>
        <item x="238"/>
        <item x="661"/>
        <item x="1093"/>
        <item x="119"/>
        <item x="706"/>
        <item x="1129"/>
        <item x="113"/>
        <item x="1346"/>
        <item x="493"/>
        <item x="837"/>
        <item x="558"/>
        <item x="1112"/>
        <item x="741"/>
        <item x="562"/>
        <item x="559"/>
        <item x="544"/>
        <item x="1182"/>
        <item x="40"/>
        <item x="38"/>
        <item x="913"/>
        <item x="195"/>
        <item x="525"/>
        <item x="1006"/>
        <item x="605"/>
        <item x="986"/>
        <item x="1007"/>
        <item x="738"/>
        <item x="441"/>
        <item x="264"/>
        <item x="1439"/>
        <item x="307"/>
        <item x="573"/>
        <item x="840"/>
        <item x="987"/>
        <item x="682"/>
        <item x="1064"/>
        <item x="930"/>
        <item x="494"/>
        <item x="146"/>
        <item x="139"/>
        <item x="563"/>
        <item x="1204"/>
        <item x="1307"/>
        <item x="733"/>
        <item x="1249"/>
        <item x="991"/>
        <item x="805"/>
        <item x="968"/>
        <item x="754"/>
        <item x="814"/>
        <item x="318"/>
        <item x="600"/>
        <item x="125"/>
        <item x="284"/>
        <item x="1094"/>
        <item x="79"/>
        <item x="417"/>
        <item x="993"/>
        <item x="878"/>
        <item x="585"/>
        <item x="69"/>
        <item x="412"/>
        <item x="112"/>
        <item x="70"/>
        <item x="1211"/>
        <item x="397"/>
        <item x="117"/>
        <item x="387"/>
        <item x="155"/>
        <item x="1269"/>
        <item x="786"/>
        <item x="1437"/>
        <item x="495"/>
        <item x="1413"/>
        <item x="879"/>
        <item x="1452"/>
        <item x="1430"/>
        <item x="1082"/>
        <item x="204"/>
        <item x="608"/>
        <item x="308"/>
        <item x="1065"/>
        <item x="1345"/>
        <item x="1146"/>
        <item x="1158"/>
        <item x="691"/>
        <item x="1039"/>
        <item x="1453"/>
        <item x="433"/>
        <item x="1116"/>
        <item x="1175"/>
        <item x="806"/>
        <item x="301"/>
        <item x="606"/>
        <item x="792"/>
        <item x="1296"/>
        <item x="186"/>
        <item x="136"/>
        <item x="358"/>
        <item x="1183"/>
        <item x="434"/>
        <item x="667"/>
        <item x="1041"/>
        <item x="24"/>
        <item x="275"/>
        <item x="675"/>
        <item x="1284"/>
        <item x="848"/>
        <item x="601"/>
        <item x="97"/>
        <item x="502"/>
        <item x="196"/>
        <item x="1326"/>
        <item x="785"/>
        <item x="905"/>
        <item x="350"/>
        <item x="469"/>
        <item x="1139"/>
        <item x="914"/>
        <item x="285"/>
        <item x="1322"/>
        <item x="705"/>
        <item x="160"/>
        <item x="11"/>
        <item x="223"/>
        <item x="260"/>
        <item x="1376"/>
        <item x="1231"/>
        <item x="1410"/>
        <item x="694"/>
        <item x="1449"/>
        <item x="262"/>
        <item x="784"/>
        <item x="1265"/>
        <item x="1323"/>
        <item x="1147"/>
        <item x="224"/>
        <item x="1016"/>
        <item x="41"/>
        <item x="1079"/>
        <item x="276"/>
        <item x="1169"/>
        <item x="1176"/>
        <item x="731"/>
        <item x="230"/>
        <item x="138"/>
        <item x="755"/>
        <item x="1001"/>
        <item x="994"/>
        <item x="1002"/>
        <item x="1197"/>
        <item x="470"/>
        <item x="465"/>
        <item x="137"/>
        <item x="1324"/>
        <item x="156"/>
        <item x="1059"/>
        <item x="1266"/>
        <item x="1148"/>
        <item x="359"/>
        <item x="296"/>
        <item x="969"/>
        <item x="1380"/>
        <item x="201"/>
        <item x="396"/>
        <item x="620"/>
        <item x="1179"/>
        <item x="62"/>
        <item x="1170"/>
        <item x="326"/>
        <item x="578"/>
        <item x="1130"/>
        <item x="1014"/>
        <item x="157"/>
        <item x="915"/>
        <item x="940"/>
        <item x="166"/>
        <item x="970"/>
        <item x="1212"/>
        <item x="548"/>
        <item x="473"/>
        <item x="917"/>
        <item x="1443"/>
        <item x="521"/>
        <item x="756"/>
        <item x="641"/>
        <item x="1190"/>
        <item x="30"/>
        <item x="849"/>
        <item x="447"/>
        <item x="482"/>
        <item x="853"/>
        <item x="104"/>
        <item x="1186"/>
        <item x="580"/>
        <item x="1110"/>
        <item x="776"/>
        <item x="250"/>
        <item x="1267"/>
        <item x="1370"/>
        <item x="1017"/>
        <item x="127"/>
        <item x="901"/>
        <item x="1406"/>
        <item x="536"/>
        <item x="632"/>
        <item x="384"/>
        <item x="175"/>
        <item x="936"/>
        <item x="86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0"/>
  </rowFields>
  <rowItems count="731">
    <i>
      <x v="1"/>
    </i>
    <i>
      <x v="4"/>
    </i>
    <i>
      <x v="6"/>
    </i>
    <i>
      <x v="7"/>
    </i>
    <i>
      <x v="11"/>
    </i>
    <i>
      <x v="13"/>
    </i>
    <i>
      <x v="14"/>
    </i>
    <i>
      <x v="17"/>
    </i>
    <i>
      <x v="18"/>
    </i>
    <i>
      <x v="19"/>
    </i>
    <i>
      <x v="20"/>
    </i>
    <i>
      <x v="21"/>
    </i>
    <i>
      <x v="22"/>
    </i>
    <i>
      <x v="25"/>
    </i>
    <i>
      <x v="27"/>
    </i>
    <i>
      <x v="28"/>
    </i>
    <i>
      <x v="31"/>
    </i>
    <i>
      <x v="32"/>
    </i>
    <i>
      <x v="33"/>
    </i>
    <i>
      <x v="34"/>
    </i>
    <i>
      <x v="35"/>
    </i>
    <i>
      <x v="36"/>
    </i>
    <i>
      <x v="37"/>
    </i>
    <i>
      <x v="39"/>
    </i>
    <i>
      <x v="40"/>
    </i>
    <i>
      <x v="41"/>
    </i>
    <i>
      <x v="44"/>
    </i>
    <i>
      <x v="45"/>
    </i>
    <i>
      <x v="46"/>
    </i>
    <i>
      <x v="47"/>
    </i>
    <i>
      <x v="53"/>
    </i>
    <i>
      <x v="54"/>
    </i>
    <i>
      <x v="55"/>
    </i>
    <i>
      <x v="58"/>
    </i>
    <i>
      <x v="60"/>
    </i>
    <i>
      <x v="62"/>
    </i>
    <i>
      <x v="65"/>
    </i>
    <i>
      <x v="66"/>
    </i>
    <i>
      <x v="67"/>
    </i>
    <i>
      <x v="69"/>
    </i>
    <i>
      <x v="70"/>
    </i>
    <i>
      <x v="78"/>
    </i>
    <i>
      <x v="80"/>
    </i>
    <i>
      <x v="81"/>
    </i>
    <i>
      <x v="82"/>
    </i>
    <i>
      <x v="85"/>
    </i>
    <i>
      <x v="91"/>
    </i>
    <i>
      <x v="93"/>
    </i>
    <i>
      <x v="96"/>
    </i>
    <i>
      <x v="99"/>
    </i>
    <i>
      <x v="100"/>
    </i>
    <i>
      <x v="102"/>
    </i>
    <i>
      <x v="103"/>
    </i>
    <i>
      <x v="104"/>
    </i>
    <i>
      <x v="109"/>
    </i>
    <i>
      <x v="110"/>
    </i>
    <i>
      <x v="112"/>
    </i>
    <i>
      <x v="113"/>
    </i>
    <i>
      <x v="114"/>
    </i>
    <i>
      <x v="116"/>
    </i>
    <i>
      <x v="117"/>
    </i>
    <i>
      <x v="118"/>
    </i>
    <i>
      <x v="123"/>
    </i>
    <i>
      <x v="124"/>
    </i>
    <i>
      <x v="130"/>
    </i>
    <i>
      <x v="132"/>
    </i>
    <i>
      <x v="133"/>
    </i>
    <i>
      <x v="134"/>
    </i>
    <i>
      <x v="135"/>
    </i>
    <i>
      <x v="136"/>
    </i>
    <i>
      <x v="137"/>
    </i>
    <i>
      <x v="141"/>
    </i>
    <i>
      <x v="143"/>
    </i>
    <i>
      <x v="144"/>
    </i>
    <i>
      <x v="151"/>
    </i>
    <i>
      <x v="152"/>
    </i>
    <i>
      <x v="153"/>
    </i>
    <i>
      <x v="154"/>
    </i>
    <i>
      <x v="159"/>
    </i>
    <i>
      <x v="160"/>
    </i>
    <i>
      <x v="161"/>
    </i>
    <i>
      <x v="162"/>
    </i>
    <i>
      <x v="164"/>
    </i>
    <i>
      <x v="166"/>
    </i>
    <i>
      <x v="167"/>
    </i>
    <i>
      <x v="169"/>
    </i>
    <i>
      <x v="171"/>
    </i>
    <i>
      <x v="173"/>
    </i>
    <i>
      <x v="174"/>
    </i>
    <i>
      <x v="175"/>
    </i>
    <i>
      <x v="176"/>
    </i>
    <i>
      <x v="177"/>
    </i>
    <i>
      <x v="178"/>
    </i>
    <i>
      <x v="182"/>
    </i>
    <i>
      <x v="183"/>
    </i>
    <i>
      <x v="185"/>
    </i>
    <i>
      <x v="186"/>
    </i>
    <i>
      <x v="188"/>
    </i>
    <i>
      <x v="189"/>
    </i>
    <i>
      <x v="190"/>
    </i>
    <i>
      <x v="192"/>
    </i>
    <i>
      <x v="196"/>
    </i>
    <i>
      <x v="197"/>
    </i>
    <i>
      <x v="199"/>
    </i>
    <i>
      <x v="200"/>
    </i>
    <i>
      <x v="201"/>
    </i>
    <i>
      <x v="205"/>
    </i>
    <i>
      <x v="206"/>
    </i>
    <i>
      <x v="207"/>
    </i>
    <i>
      <x v="208"/>
    </i>
    <i>
      <x v="209"/>
    </i>
    <i>
      <x v="211"/>
    </i>
    <i>
      <x v="215"/>
    </i>
    <i>
      <x v="216"/>
    </i>
    <i>
      <x v="218"/>
    </i>
    <i>
      <x v="219"/>
    </i>
    <i>
      <x v="220"/>
    </i>
    <i>
      <x v="224"/>
    </i>
    <i>
      <x v="226"/>
    </i>
    <i>
      <x v="229"/>
    </i>
    <i>
      <x v="230"/>
    </i>
    <i>
      <x v="231"/>
    </i>
    <i>
      <x v="236"/>
    </i>
    <i>
      <x v="238"/>
    </i>
    <i>
      <x v="240"/>
    </i>
    <i>
      <x v="244"/>
    </i>
    <i>
      <x v="245"/>
    </i>
    <i>
      <x v="247"/>
    </i>
    <i>
      <x v="249"/>
    </i>
    <i>
      <x v="250"/>
    </i>
    <i>
      <x v="251"/>
    </i>
    <i>
      <x v="253"/>
    </i>
    <i>
      <x v="254"/>
    </i>
    <i>
      <x v="257"/>
    </i>
    <i>
      <x v="260"/>
    </i>
    <i>
      <x v="261"/>
    </i>
    <i>
      <x v="262"/>
    </i>
    <i>
      <x v="265"/>
    </i>
    <i>
      <x v="269"/>
    </i>
    <i>
      <x v="270"/>
    </i>
    <i>
      <x v="271"/>
    </i>
    <i>
      <x v="272"/>
    </i>
    <i>
      <x v="273"/>
    </i>
    <i>
      <x v="276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92"/>
    </i>
    <i>
      <x v="293"/>
    </i>
    <i>
      <x v="294"/>
    </i>
    <i>
      <x v="299"/>
    </i>
    <i>
      <x v="300"/>
    </i>
    <i>
      <x v="301"/>
    </i>
    <i>
      <x v="302"/>
    </i>
    <i>
      <x v="304"/>
    </i>
    <i>
      <x v="305"/>
    </i>
    <i>
      <x v="306"/>
    </i>
    <i>
      <x v="309"/>
    </i>
    <i>
      <x v="313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6"/>
    </i>
    <i>
      <x v="327"/>
    </i>
    <i>
      <x v="328"/>
    </i>
    <i>
      <x v="330"/>
    </i>
    <i>
      <x v="332"/>
    </i>
    <i>
      <x v="333"/>
    </i>
    <i>
      <x v="335"/>
    </i>
    <i>
      <x v="336"/>
    </i>
    <i>
      <x v="337"/>
    </i>
    <i>
      <x v="338"/>
    </i>
    <i>
      <x v="339"/>
    </i>
    <i>
      <x v="343"/>
    </i>
    <i>
      <x v="347"/>
    </i>
    <i>
      <x v="349"/>
    </i>
    <i>
      <x v="350"/>
    </i>
    <i>
      <x v="351"/>
    </i>
    <i>
      <x v="354"/>
    </i>
    <i>
      <x v="355"/>
    </i>
    <i>
      <x v="356"/>
    </i>
    <i>
      <x v="357"/>
    </i>
    <i>
      <x v="358"/>
    </i>
    <i>
      <x v="366"/>
    </i>
    <i>
      <x v="367"/>
    </i>
    <i>
      <x v="368"/>
    </i>
    <i>
      <x v="369"/>
    </i>
    <i>
      <x v="371"/>
    </i>
    <i>
      <x v="373"/>
    </i>
    <i>
      <x v="377"/>
    </i>
    <i>
      <x v="378"/>
    </i>
    <i>
      <x v="381"/>
    </i>
    <i>
      <x v="385"/>
    </i>
    <i>
      <x v="387"/>
    </i>
    <i>
      <x v="388"/>
    </i>
    <i>
      <x v="389"/>
    </i>
    <i>
      <x v="395"/>
    </i>
    <i>
      <x v="399"/>
    </i>
    <i>
      <x v="400"/>
    </i>
    <i>
      <x v="401"/>
    </i>
    <i>
      <x v="403"/>
    </i>
    <i>
      <x v="405"/>
    </i>
    <i>
      <x v="406"/>
    </i>
    <i>
      <x v="410"/>
    </i>
    <i>
      <x v="412"/>
    </i>
    <i>
      <x v="415"/>
    </i>
    <i>
      <x v="417"/>
    </i>
    <i>
      <x v="420"/>
    </i>
    <i>
      <x v="421"/>
    </i>
    <i>
      <x v="423"/>
    </i>
    <i>
      <x v="424"/>
    </i>
    <i>
      <x v="426"/>
    </i>
    <i>
      <x v="428"/>
    </i>
    <i>
      <x v="429"/>
    </i>
    <i>
      <x v="431"/>
    </i>
    <i>
      <x v="440"/>
    </i>
    <i>
      <x v="441"/>
    </i>
    <i>
      <x v="442"/>
    </i>
    <i>
      <x v="443"/>
    </i>
    <i>
      <x v="445"/>
    </i>
    <i>
      <x v="446"/>
    </i>
    <i>
      <x v="451"/>
    </i>
    <i>
      <x v="454"/>
    </i>
    <i>
      <x v="455"/>
    </i>
    <i>
      <x v="457"/>
    </i>
    <i>
      <x v="465"/>
    </i>
    <i>
      <x v="466"/>
    </i>
    <i>
      <x v="468"/>
    </i>
    <i>
      <x v="470"/>
    </i>
    <i>
      <x v="471"/>
    </i>
    <i>
      <x v="473"/>
    </i>
    <i>
      <x v="474"/>
    </i>
    <i>
      <x v="476"/>
    </i>
    <i>
      <x v="477"/>
    </i>
    <i>
      <x v="478"/>
    </i>
    <i>
      <x v="479"/>
    </i>
    <i>
      <x v="480"/>
    </i>
    <i>
      <x v="481"/>
    </i>
    <i>
      <x v="483"/>
    </i>
    <i>
      <x v="485"/>
    </i>
    <i>
      <x v="487"/>
    </i>
    <i>
      <x v="488"/>
    </i>
    <i>
      <x v="493"/>
    </i>
    <i>
      <x v="496"/>
    </i>
    <i>
      <x v="497"/>
    </i>
    <i>
      <x v="502"/>
    </i>
    <i>
      <x v="503"/>
    </i>
    <i>
      <x v="507"/>
    </i>
    <i>
      <x v="510"/>
    </i>
    <i>
      <x v="511"/>
    </i>
    <i>
      <x v="515"/>
    </i>
    <i>
      <x v="516"/>
    </i>
    <i>
      <x v="517"/>
    </i>
    <i>
      <x v="519"/>
    </i>
    <i>
      <x v="521"/>
    </i>
    <i>
      <x v="523"/>
    </i>
    <i>
      <x v="524"/>
    </i>
    <i>
      <x v="525"/>
    </i>
    <i>
      <x v="527"/>
    </i>
    <i>
      <x v="529"/>
    </i>
    <i>
      <x v="530"/>
    </i>
    <i>
      <x v="538"/>
    </i>
    <i>
      <x v="539"/>
    </i>
    <i>
      <x v="540"/>
    </i>
    <i>
      <x v="542"/>
    </i>
    <i>
      <x v="545"/>
    </i>
    <i>
      <x v="552"/>
    </i>
    <i>
      <x v="553"/>
    </i>
    <i>
      <x v="556"/>
    </i>
    <i>
      <x v="559"/>
    </i>
    <i>
      <x v="560"/>
    </i>
    <i>
      <x v="561"/>
    </i>
    <i>
      <x v="563"/>
    </i>
    <i>
      <x v="564"/>
    </i>
    <i>
      <x v="566"/>
    </i>
    <i>
      <x v="567"/>
    </i>
    <i>
      <x v="568"/>
    </i>
    <i>
      <x v="570"/>
    </i>
    <i>
      <x v="577"/>
    </i>
    <i>
      <x v="580"/>
    </i>
    <i>
      <x v="581"/>
    </i>
    <i>
      <x v="583"/>
    </i>
    <i>
      <x v="585"/>
    </i>
    <i>
      <x v="588"/>
    </i>
    <i>
      <x v="591"/>
    </i>
    <i>
      <x v="595"/>
    </i>
    <i>
      <x v="597"/>
    </i>
    <i>
      <x v="598"/>
    </i>
    <i>
      <x v="604"/>
    </i>
    <i>
      <x v="605"/>
    </i>
    <i>
      <x v="607"/>
    </i>
    <i>
      <x v="608"/>
    </i>
    <i>
      <x v="610"/>
    </i>
    <i>
      <x v="612"/>
    </i>
    <i>
      <x v="613"/>
    </i>
    <i>
      <x v="618"/>
    </i>
    <i>
      <x v="619"/>
    </i>
    <i>
      <x v="621"/>
    </i>
    <i>
      <x v="625"/>
    </i>
    <i>
      <x v="626"/>
    </i>
    <i>
      <x v="627"/>
    </i>
    <i>
      <x v="629"/>
    </i>
    <i>
      <x v="630"/>
    </i>
    <i>
      <x v="631"/>
    </i>
    <i>
      <x v="632"/>
    </i>
    <i>
      <x v="635"/>
    </i>
    <i>
      <x v="639"/>
    </i>
    <i>
      <x v="640"/>
    </i>
    <i>
      <x v="642"/>
    </i>
    <i>
      <x v="644"/>
    </i>
    <i>
      <x v="647"/>
    </i>
    <i>
      <x v="654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2"/>
    </i>
    <i>
      <x v="673"/>
    </i>
    <i>
      <x v="674"/>
    </i>
    <i>
      <x v="676"/>
    </i>
    <i>
      <x v="678"/>
    </i>
    <i>
      <x v="682"/>
    </i>
    <i>
      <x v="683"/>
    </i>
    <i>
      <x v="684"/>
    </i>
    <i>
      <x v="685"/>
    </i>
    <i>
      <x v="688"/>
    </i>
    <i>
      <x v="689"/>
    </i>
    <i>
      <x v="691"/>
    </i>
    <i>
      <x v="692"/>
    </i>
    <i>
      <x v="695"/>
    </i>
    <i>
      <x v="697"/>
    </i>
    <i>
      <x v="699"/>
    </i>
    <i>
      <x v="700"/>
    </i>
    <i>
      <x v="701"/>
    </i>
    <i>
      <x v="702"/>
    </i>
    <i>
      <x v="704"/>
    </i>
    <i>
      <x v="706"/>
    </i>
    <i>
      <x v="707"/>
    </i>
    <i>
      <x v="712"/>
    </i>
    <i>
      <x v="715"/>
    </i>
    <i>
      <x v="716"/>
    </i>
    <i>
      <x v="717"/>
    </i>
    <i>
      <x v="718"/>
    </i>
    <i>
      <x v="720"/>
    </i>
    <i>
      <x v="724"/>
    </i>
    <i>
      <x v="726"/>
    </i>
    <i>
      <x v="727"/>
    </i>
    <i>
      <x v="728"/>
    </i>
    <i>
      <x v="730"/>
    </i>
    <i>
      <x v="731"/>
    </i>
    <i>
      <x v="732"/>
    </i>
    <i>
      <x v="733"/>
    </i>
    <i>
      <x v="738"/>
    </i>
    <i>
      <x v="742"/>
    </i>
    <i>
      <x v="743"/>
    </i>
    <i>
      <x v="744"/>
    </i>
    <i>
      <x v="745"/>
    </i>
    <i>
      <x v="747"/>
    </i>
    <i>
      <x v="748"/>
    </i>
    <i>
      <x v="749"/>
    </i>
    <i>
      <x v="752"/>
    </i>
    <i>
      <x v="759"/>
    </i>
    <i>
      <x v="761"/>
    </i>
    <i>
      <x v="763"/>
    </i>
    <i>
      <x v="764"/>
    </i>
    <i>
      <x v="765"/>
    </i>
    <i>
      <x v="768"/>
    </i>
    <i>
      <x v="769"/>
    </i>
    <i>
      <x v="771"/>
    </i>
    <i>
      <x v="772"/>
    </i>
    <i>
      <x v="774"/>
    </i>
    <i>
      <x v="775"/>
    </i>
    <i>
      <x v="776"/>
    </i>
    <i>
      <x v="778"/>
    </i>
    <i>
      <x v="780"/>
    </i>
    <i>
      <x v="782"/>
    </i>
    <i>
      <x v="783"/>
    </i>
    <i>
      <x v="785"/>
    </i>
    <i>
      <x v="790"/>
    </i>
    <i>
      <x v="792"/>
    </i>
    <i>
      <x v="793"/>
    </i>
    <i>
      <x v="796"/>
    </i>
    <i>
      <x v="798"/>
    </i>
    <i>
      <x v="801"/>
    </i>
    <i>
      <x v="803"/>
    </i>
    <i>
      <x v="804"/>
    </i>
    <i>
      <x v="805"/>
    </i>
    <i>
      <x v="810"/>
    </i>
    <i>
      <x v="813"/>
    </i>
    <i>
      <x v="815"/>
    </i>
    <i>
      <x v="817"/>
    </i>
    <i>
      <x v="819"/>
    </i>
    <i>
      <x v="824"/>
    </i>
    <i>
      <x v="825"/>
    </i>
    <i>
      <x v="827"/>
    </i>
    <i>
      <x v="828"/>
    </i>
    <i>
      <x v="830"/>
    </i>
    <i>
      <x v="833"/>
    </i>
    <i>
      <x v="834"/>
    </i>
    <i>
      <x v="836"/>
    </i>
    <i>
      <x v="838"/>
    </i>
    <i>
      <x v="842"/>
    </i>
    <i>
      <x v="843"/>
    </i>
    <i>
      <x v="845"/>
    </i>
    <i>
      <x v="848"/>
    </i>
    <i>
      <x v="849"/>
    </i>
    <i>
      <x v="851"/>
    </i>
    <i>
      <x v="853"/>
    </i>
    <i>
      <x v="854"/>
    </i>
    <i>
      <x v="858"/>
    </i>
    <i>
      <x v="859"/>
    </i>
    <i>
      <x v="862"/>
    </i>
    <i>
      <x v="863"/>
    </i>
    <i>
      <x v="864"/>
    </i>
    <i>
      <x v="866"/>
    </i>
    <i>
      <x v="867"/>
    </i>
    <i>
      <x v="868"/>
    </i>
    <i>
      <x v="875"/>
    </i>
    <i>
      <x v="877"/>
    </i>
    <i>
      <x v="878"/>
    </i>
    <i>
      <x v="880"/>
    </i>
    <i>
      <x v="881"/>
    </i>
    <i>
      <x v="885"/>
    </i>
    <i>
      <x v="886"/>
    </i>
    <i>
      <x v="888"/>
    </i>
    <i>
      <x v="889"/>
    </i>
    <i>
      <x v="893"/>
    </i>
    <i>
      <x v="894"/>
    </i>
    <i>
      <x v="897"/>
    </i>
    <i>
      <x v="898"/>
    </i>
    <i>
      <x v="899"/>
    </i>
    <i>
      <x v="901"/>
    </i>
    <i>
      <x v="903"/>
    </i>
    <i>
      <x v="906"/>
    </i>
    <i>
      <x v="910"/>
    </i>
    <i>
      <x v="911"/>
    </i>
    <i>
      <x v="917"/>
    </i>
    <i>
      <x v="919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30"/>
    </i>
    <i>
      <x v="932"/>
    </i>
    <i>
      <x v="933"/>
    </i>
    <i>
      <x v="934"/>
    </i>
    <i>
      <x v="936"/>
    </i>
    <i>
      <x v="937"/>
    </i>
    <i>
      <x v="938"/>
    </i>
    <i>
      <x v="939"/>
    </i>
    <i>
      <x v="940"/>
    </i>
    <i>
      <x v="942"/>
    </i>
    <i>
      <x v="943"/>
    </i>
    <i>
      <x v="944"/>
    </i>
    <i>
      <x v="945"/>
    </i>
    <i>
      <x v="946"/>
    </i>
    <i>
      <x v="947"/>
    </i>
    <i>
      <x v="949"/>
    </i>
    <i>
      <x v="953"/>
    </i>
    <i>
      <x v="958"/>
    </i>
    <i>
      <x v="961"/>
    </i>
    <i>
      <x v="963"/>
    </i>
    <i>
      <x v="967"/>
    </i>
    <i>
      <x v="969"/>
    </i>
    <i>
      <x v="973"/>
    </i>
    <i>
      <x v="974"/>
    </i>
    <i>
      <x v="977"/>
    </i>
    <i>
      <x v="979"/>
    </i>
    <i>
      <x v="981"/>
    </i>
    <i>
      <x v="982"/>
    </i>
    <i>
      <x v="983"/>
    </i>
    <i>
      <x v="984"/>
    </i>
    <i>
      <x v="985"/>
    </i>
    <i>
      <x v="987"/>
    </i>
    <i>
      <x v="988"/>
    </i>
    <i>
      <x v="990"/>
    </i>
    <i>
      <x v="994"/>
    </i>
    <i>
      <x v="997"/>
    </i>
    <i>
      <x v="999"/>
    </i>
    <i>
      <x v="1002"/>
    </i>
    <i>
      <x v="1003"/>
    </i>
    <i>
      <x v="1004"/>
    </i>
    <i>
      <x v="1006"/>
    </i>
    <i>
      <x v="1008"/>
    </i>
    <i>
      <x v="1011"/>
    </i>
    <i>
      <x v="1016"/>
    </i>
    <i>
      <x v="1017"/>
    </i>
    <i>
      <x v="1019"/>
    </i>
    <i>
      <x v="1020"/>
    </i>
    <i>
      <x v="1021"/>
    </i>
    <i>
      <x v="1023"/>
    </i>
    <i>
      <x v="1024"/>
    </i>
    <i>
      <x v="1026"/>
    </i>
    <i>
      <x v="1027"/>
    </i>
    <i>
      <x v="1031"/>
    </i>
    <i>
      <x v="1032"/>
    </i>
    <i>
      <x v="1033"/>
    </i>
    <i>
      <x v="1036"/>
    </i>
    <i>
      <x v="1040"/>
    </i>
    <i>
      <x v="1042"/>
    </i>
    <i>
      <x v="1043"/>
    </i>
    <i>
      <x v="1044"/>
    </i>
    <i>
      <x v="1045"/>
    </i>
    <i>
      <x v="1046"/>
    </i>
    <i>
      <x v="1048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8"/>
    </i>
    <i>
      <x v="1059"/>
    </i>
    <i>
      <x v="1060"/>
    </i>
    <i>
      <x v="1062"/>
    </i>
    <i>
      <x v="1063"/>
    </i>
    <i>
      <x v="1064"/>
    </i>
    <i>
      <x v="1065"/>
    </i>
    <i>
      <x v="1068"/>
    </i>
    <i>
      <x v="1074"/>
    </i>
    <i>
      <x v="1076"/>
    </i>
    <i>
      <x v="1077"/>
    </i>
    <i>
      <x v="1080"/>
    </i>
    <i>
      <x v="1082"/>
    </i>
    <i>
      <x v="1083"/>
    </i>
    <i>
      <x v="1089"/>
    </i>
    <i>
      <x v="1092"/>
    </i>
    <i>
      <x v="1093"/>
    </i>
    <i>
      <x v="1095"/>
    </i>
    <i>
      <x v="1097"/>
    </i>
    <i>
      <x v="1099"/>
    </i>
    <i>
      <x v="1102"/>
    </i>
    <i>
      <x v="1103"/>
    </i>
    <i>
      <x v="1105"/>
    </i>
    <i>
      <x v="1106"/>
    </i>
    <i>
      <x v="1109"/>
    </i>
    <i>
      <x v="1111"/>
    </i>
    <i>
      <x v="1115"/>
    </i>
    <i>
      <x v="1121"/>
    </i>
    <i>
      <x v="1126"/>
    </i>
    <i>
      <x v="1127"/>
    </i>
    <i>
      <x v="1130"/>
    </i>
    <i>
      <x v="1132"/>
    </i>
    <i>
      <x v="1133"/>
    </i>
    <i>
      <x v="1138"/>
    </i>
    <i>
      <x v="1139"/>
    </i>
    <i>
      <x v="1141"/>
    </i>
    <i>
      <x v="1142"/>
    </i>
    <i>
      <x v="1146"/>
    </i>
    <i>
      <x v="1151"/>
    </i>
    <i>
      <x v="1152"/>
    </i>
    <i>
      <x v="1155"/>
    </i>
    <i>
      <x v="1156"/>
    </i>
    <i>
      <x v="1157"/>
    </i>
    <i>
      <x v="1158"/>
    </i>
    <i>
      <x v="1161"/>
    </i>
    <i>
      <x v="1163"/>
    </i>
    <i>
      <x v="1164"/>
    </i>
    <i>
      <x v="1165"/>
    </i>
    <i>
      <x v="1166"/>
    </i>
    <i>
      <x v="1168"/>
    </i>
    <i>
      <x v="1169"/>
    </i>
    <i>
      <x v="1170"/>
    </i>
    <i>
      <x v="1171"/>
    </i>
    <i>
      <x v="1173"/>
    </i>
    <i>
      <x v="1174"/>
    </i>
    <i>
      <x v="1175"/>
    </i>
    <i>
      <x v="1179"/>
    </i>
    <i>
      <x v="1180"/>
    </i>
    <i>
      <x v="1181"/>
    </i>
    <i>
      <x v="1182"/>
    </i>
    <i>
      <x v="1183"/>
    </i>
    <i>
      <x v="1184"/>
    </i>
    <i>
      <x v="1187"/>
    </i>
    <i>
      <x v="1190"/>
    </i>
    <i>
      <x v="1193"/>
    </i>
    <i>
      <x v="1198"/>
    </i>
    <i>
      <x v="1199"/>
    </i>
    <i>
      <x v="1203"/>
    </i>
    <i>
      <x v="1205"/>
    </i>
    <i>
      <x v="1207"/>
    </i>
    <i>
      <x v="1208"/>
    </i>
    <i>
      <x v="1209"/>
    </i>
    <i>
      <x v="1216"/>
    </i>
    <i>
      <x v="1217"/>
    </i>
    <i>
      <x v="1221"/>
    </i>
    <i>
      <x v="1222"/>
    </i>
    <i>
      <x v="1223"/>
    </i>
    <i>
      <x v="1225"/>
    </i>
    <i>
      <x v="1228"/>
    </i>
    <i>
      <x v="1229"/>
    </i>
    <i>
      <x v="1230"/>
    </i>
    <i>
      <x v="1231"/>
    </i>
    <i>
      <x v="1232"/>
    </i>
    <i>
      <x v="1233"/>
    </i>
    <i>
      <x v="1238"/>
    </i>
    <i>
      <x v="1239"/>
    </i>
    <i>
      <x v="1241"/>
    </i>
    <i>
      <x v="1242"/>
    </i>
    <i>
      <x v="1243"/>
    </i>
    <i>
      <x v="1245"/>
    </i>
    <i>
      <x v="1248"/>
    </i>
    <i>
      <x v="1250"/>
    </i>
    <i>
      <x v="1251"/>
    </i>
    <i>
      <x v="1253"/>
    </i>
    <i>
      <x v="1256"/>
    </i>
    <i>
      <x v="1258"/>
    </i>
    <i>
      <x v="1262"/>
    </i>
    <i>
      <x v="1264"/>
    </i>
    <i>
      <x v="1267"/>
    </i>
    <i>
      <x v="1268"/>
    </i>
    <i>
      <x v="1270"/>
    </i>
    <i>
      <x v="1271"/>
    </i>
    <i>
      <x v="1273"/>
    </i>
    <i>
      <x v="1277"/>
    </i>
    <i>
      <x v="1278"/>
    </i>
    <i>
      <x v="1280"/>
    </i>
    <i>
      <x v="1281"/>
    </i>
    <i>
      <x v="1284"/>
    </i>
    <i>
      <x v="1286"/>
    </i>
    <i>
      <x v="1287"/>
    </i>
    <i>
      <x v="1288"/>
    </i>
    <i>
      <x v="1289"/>
    </i>
    <i>
      <x v="1290"/>
    </i>
    <i>
      <x v="1292"/>
    </i>
    <i>
      <x v="1296"/>
    </i>
    <i>
      <x v="1298"/>
    </i>
    <i>
      <x v="1299"/>
    </i>
    <i>
      <x v="1302"/>
    </i>
    <i>
      <x v="1303"/>
    </i>
    <i>
      <x v="1305"/>
    </i>
    <i>
      <x v="1306"/>
    </i>
    <i>
      <x v="1308"/>
    </i>
    <i>
      <x v="1309"/>
    </i>
    <i>
      <x v="1310"/>
    </i>
    <i>
      <x v="1311"/>
    </i>
    <i>
      <x v="1312"/>
    </i>
    <i>
      <x v="1313"/>
    </i>
    <i>
      <x v="1315"/>
    </i>
    <i>
      <x v="1316"/>
    </i>
    <i>
      <x v="1317"/>
    </i>
    <i>
      <x v="1318"/>
    </i>
    <i>
      <x v="1320"/>
    </i>
    <i>
      <x v="1324"/>
    </i>
    <i>
      <x v="1328"/>
    </i>
    <i>
      <x v="1330"/>
    </i>
    <i>
      <x v="1335"/>
    </i>
    <i>
      <x v="1336"/>
    </i>
    <i>
      <x v="1341"/>
    </i>
    <i>
      <x v="1342"/>
    </i>
    <i>
      <x v="1343"/>
    </i>
    <i>
      <x v="1346"/>
    </i>
    <i>
      <x v="1347"/>
    </i>
    <i>
      <x v="1348"/>
    </i>
    <i>
      <x v="1350"/>
    </i>
    <i>
      <x v="1353"/>
    </i>
    <i>
      <x v="1355"/>
    </i>
    <i>
      <x v="1359"/>
    </i>
    <i>
      <x v="1361"/>
    </i>
    <i>
      <x v="1362"/>
    </i>
    <i>
      <x v="1369"/>
    </i>
    <i>
      <x v="1371"/>
    </i>
    <i>
      <x v="1372"/>
    </i>
    <i>
      <x v="1373"/>
    </i>
    <i>
      <x v="1375"/>
    </i>
    <i>
      <x v="1381"/>
    </i>
    <i>
      <x v="1383"/>
    </i>
    <i>
      <x v="1386"/>
    </i>
    <i>
      <x v="1387"/>
    </i>
    <i>
      <x v="1388"/>
    </i>
    <i>
      <x v="1390"/>
    </i>
    <i>
      <x v="1391"/>
    </i>
    <i>
      <x v="1393"/>
    </i>
    <i>
      <x v="1394"/>
    </i>
    <i>
      <x v="1395"/>
    </i>
    <i>
      <x v="1396"/>
    </i>
    <i>
      <x v="1398"/>
    </i>
    <i>
      <x v="1399"/>
    </i>
    <i>
      <x v="1402"/>
    </i>
    <i>
      <x v="1403"/>
    </i>
    <i>
      <x v="1405"/>
    </i>
    <i>
      <x v="1409"/>
    </i>
    <i>
      <x v="1411"/>
    </i>
    <i>
      <x v="1413"/>
    </i>
    <i>
      <x v="1415"/>
    </i>
    <i>
      <x v="1416"/>
    </i>
    <i>
      <x v="1417"/>
    </i>
    <i>
      <x v="1418"/>
    </i>
    <i>
      <x v="1419"/>
    </i>
    <i>
      <x v="1423"/>
    </i>
    <i>
      <x v="1424"/>
    </i>
    <i>
      <x v="1425"/>
    </i>
    <i>
      <x v="1426"/>
    </i>
    <i>
      <x v="1429"/>
    </i>
    <i>
      <x v="1434"/>
    </i>
    <i>
      <x v="1435"/>
    </i>
    <i>
      <x v="1437"/>
    </i>
    <i>
      <x v="1438"/>
    </i>
    <i>
      <x v="1440"/>
    </i>
    <i>
      <x v="1444"/>
    </i>
    <i>
      <x v="1446"/>
    </i>
    <i>
      <x v="1447"/>
    </i>
    <i>
      <x v="1451"/>
    </i>
    <i>
      <x v="1453"/>
    </i>
    <i>
      <x v="1454"/>
    </i>
    <i>
      <x v="1456"/>
    </i>
    <i>
      <x v="1457"/>
    </i>
    <i>
      <x v="1459"/>
    </i>
    <i t="grand">
      <x/>
    </i>
  </rowItems>
  <colItems count="1">
    <i/>
  </colItems>
  <pageFields count="1">
    <pageField fld="45" item="0" hier="-1"/>
  </pageFields>
  <dataFields count="1">
    <dataField name="Sum of SalePrice" fld="8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471EA7-C477-4E95-B0E3-C3C5272A2B90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734" firstHeaderRow="1" firstDataRow="1" firstDataCol="1" rowPageCount="1" colPageCount="1"/>
  <pivotFields count="84">
    <pivotField axis="axisRow" showAll="0">
      <items count="1461">
        <item x="388"/>
        <item x="551"/>
        <item x="324"/>
        <item x="951"/>
        <item x="217"/>
        <item x="921"/>
        <item x="106"/>
        <item x="427"/>
        <item x="1095"/>
        <item x="1220"/>
        <item x="1099"/>
        <item x="57"/>
        <item x="906"/>
        <item x="144"/>
        <item x="779"/>
        <item x="1067"/>
        <item x="854"/>
        <item x="1378"/>
        <item x="763"/>
        <item x="977"/>
        <item x="75"/>
        <item x="975"/>
        <item x="289"/>
        <item x="1096"/>
        <item x="810"/>
        <item x="202"/>
        <item x="1042"/>
        <item x="107"/>
        <item x="390"/>
        <item x="1438"/>
        <item x="1455"/>
        <item x="852"/>
        <item x="574"/>
        <item x="703"/>
        <item x="147"/>
        <item x="105"/>
        <item x="888"/>
        <item x="822"/>
        <item x="1293"/>
        <item x="1414"/>
        <item x="745"/>
        <item x="668"/>
        <item x="907"/>
        <item x="1083"/>
        <item x="942"/>
        <item x="85"/>
        <item x="253"/>
        <item x="225"/>
        <item x="1253"/>
        <item x="1131"/>
        <item x="602"/>
        <item x="1251"/>
        <item x="1272"/>
        <item x="35"/>
        <item x="1084"/>
        <item x="560"/>
        <item x="653"/>
        <item x="448"/>
        <item x="16"/>
        <item x="1159"/>
        <item x="769"/>
        <item x="1336"/>
        <item x="415"/>
        <item x="952"/>
        <item x="340"/>
        <item x="90"/>
        <item x="564"/>
        <item x="310"/>
        <item x="1421"/>
        <item x="313"/>
        <item x="236"/>
        <item x="1100"/>
        <item x="527"/>
        <item x="902"/>
        <item x="1308"/>
        <item x="1374"/>
        <item x="1020"/>
        <item x="1132"/>
        <item x="1010"/>
        <item x="1273"/>
        <item x="466"/>
        <item x="818"/>
        <item x="233"/>
        <item x="1140"/>
        <item x="683"/>
        <item x="191"/>
        <item x="635"/>
        <item x="719"/>
        <item x="1399"/>
        <item x="1171"/>
        <item x="1285"/>
        <item x="1348"/>
        <item x="726"/>
        <item x="1050"/>
        <item x="408"/>
        <item x="528"/>
        <item x="362"/>
        <item x="1361"/>
        <item x="1409"/>
        <item x="1111"/>
        <item x="401"/>
        <item x="592"/>
        <item x="1213"/>
        <item x="437"/>
        <item x="678"/>
        <item x="218"/>
        <item x="1337"/>
        <item x="1238"/>
        <item x="1239"/>
        <item x="483"/>
        <item x="1009"/>
        <item x="565"/>
        <item x="37"/>
        <item x="346"/>
        <item x="197"/>
        <item x="611"/>
        <item x="978"/>
        <item x="793"/>
        <item x="81"/>
        <item x="724"/>
        <item x="566"/>
        <item x="1338"/>
        <item x="1015"/>
        <item x="815"/>
        <item x="553"/>
        <item x="1404"/>
        <item x="1118"/>
        <item x="1390"/>
        <item x="794"/>
        <item x="841"/>
        <item x="311"/>
        <item x="237"/>
        <item x="839"/>
        <item x="335"/>
        <item x="567"/>
        <item x="636"/>
        <item x="922"/>
        <item x="663"/>
        <item x="290"/>
        <item x="286"/>
        <item x="1240"/>
        <item x="192"/>
        <item x="700"/>
        <item x="409"/>
        <item x="1149"/>
        <item x="1085"/>
        <item x="1320"/>
        <item x="327"/>
        <item x="943"/>
        <item x="1241"/>
        <item x="1180"/>
        <item x="46"/>
        <item x="484"/>
        <item x="270"/>
        <item x="1150"/>
        <item x="1428"/>
        <item x="1288"/>
        <item x="171"/>
        <item x="209"/>
        <item x="82"/>
        <item x="734"/>
        <item x="23"/>
        <item x="336"/>
        <item x="1329"/>
        <item x="825"/>
        <item x="1125"/>
        <item x="485"/>
        <item x="74"/>
        <item x="545"/>
        <item x="302"/>
        <item x="1113"/>
        <item x="352"/>
        <item x="255"/>
        <item x="728"/>
        <item x="540"/>
        <item x="239"/>
        <item x="378"/>
        <item x="654"/>
        <item x="8"/>
        <item x="1339"/>
        <item x="603"/>
        <item x="426"/>
        <item x="1191"/>
        <item x="428"/>
        <item x="1133"/>
        <item x="10"/>
        <item x="645"/>
        <item x="1023"/>
        <item x="821"/>
        <item x="130"/>
        <item x="94"/>
        <item x="541"/>
        <item x="474"/>
        <item x="1086"/>
        <item x="1134"/>
        <item x="859"/>
        <item x="101"/>
        <item x="271"/>
        <item x="1327"/>
        <item x="158"/>
        <item x="953"/>
        <item x="662"/>
        <item x="1261"/>
        <item x="855"/>
        <item x="1274"/>
        <item x="561"/>
        <item x="916"/>
        <item x="944"/>
        <item x="148"/>
        <item x="889"/>
        <item x="1350"/>
        <item x="522"/>
        <item x="213"/>
        <item x="787"/>
        <item x="739"/>
        <item x="1045"/>
        <item x="380"/>
        <item x="1309"/>
        <item x="102"/>
        <item x="695"/>
        <item x="407"/>
        <item x="429"/>
        <item x="575"/>
        <item x="1354"/>
        <item x="34"/>
        <item x="1262"/>
        <item x="121"/>
        <item x="1315"/>
        <item x="1151"/>
        <item x="471"/>
        <item x="862"/>
        <item x="25"/>
        <item x="1362"/>
        <item x="1117"/>
        <item x="349"/>
        <item x="1381"/>
        <item x="526"/>
        <item x="458"/>
        <item x="88"/>
        <item x="1254"/>
        <item x="185"/>
        <item x="1270"/>
        <item x="1429"/>
        <item x="1192"/>
        <item x="402"/>
        <item x="242"/>
        <item x="1003"/>
        <item x="954"/>
        <item x="568"/>
        <item x="149"/>
        <item x="1432"/>
        <item x="272"/>
        <item x="646"/>
        <item x="770"/>
        <item x="890"/>
        <item x="291"/>
        <item x="391"/>
        <item x="337"/>
        <item x="287"/>
        <item x="1355"/>
        <item x="612"/>
        <item x="150"/>
        <item x="833"/>
        <item x="1087"/>
        <item x="1436"/>
        <item x="621"/>
        <item x="529"/>
        <item x="582"/>
        <item x="1187"/>
        <item x="863"/>
        <item x="176"/>
        <item x="243"/>
        <item x="122"/>
        <item x="979"/>
        <item x="1161"/>
        <item x="403"/>
        <item x="419"/>
        <item x="945"/>
        <item x="22"/>
        <item x="475"/>
        <item x="300"/>
        <item x="530"/>
        <item x="392"/>
        <item x="234"/>
        <item x="584"/>
        <item x="718"/>
        <item x="764"/>
        <item x="1385"/>
        <item x="1181"/>
        <item x="817"/>
        <item x="279"/>
        <item x="1019"/>
        <item x="1077"/>
        <item x="273"/>
        <item x="696"/>
        <item x="933"/>
        <item x="826"/>
        <item x="256"/>
        <item x="624"/>
        <item x="768"/>
        <item x="780"/>
        <item x="174"/>
        <item x="404"/>
        <item x="845"/>
        <item x="118"/>
        <item x="108"/>
        <item x="314"/>
        <item x="1382"/>
        <item x="1411"/>
        <item x="51"/>
        <item x="702"/>
        <item x="1068"/>
        <item x="1198"/>
        <item x="43"/>
        <item x="593"/>
        <item x="504"/>
        <item x="193"/>
        <item x="167"/>
        <item x="194"/>
        <item x="509"/>
        <item x="59"/>
        <item x="53"/>
        <item x="114"/>
        <item x="1141"/>
        <item x="240"/>
        <item x="1391"/>
        <item x="80"/>
        <item x="887"/>
        <item x="361"/>
        <item x="1431"/>
        <item x="1206"/>
        <item x="980"/>
        <item x="134"/>
        <item x="395"/>
        <item x="476"/>
        <item x="299"/>
        <item x="42"/>
        <item x="363"/>
        <item x="416"/>
        <item x="795"/>
        <item x="413"/>
        <item x="1415"/>
        <item x="1389"/>
        <item x="177"/>
        <item x="1400"/>
        <item x="950"/>
        <item x="831"/>
        <item x="777"/>
        <item x="811"/>
        <item x="17"/>
        <item x="87"/>
        <item x="486"/>
        <item x="1359"/>
        <item x="1318"/>
        <item x="955"/>
        <item x="599"/>
        <item x="647"/>
        <item x="1047"/>
        <item x="1088"/>
        <item x="140"/>
        <item x="788"/>
        <item x="891"/>
        <item x="438"/>
        <item x="1221"/>
        <item x="487"/>
        <item x="871"/>
        <item x="765"/>
        <item x="708"/>
        <item x="1069"/>
        <item x="735"/>
        <item x="658"/>
        <item x="1046"/>
        <item x="1152"/>
        <item x="1173"/>
        <item x="341"/>
        <item x="1445"/>
        <item x="864"/>
        <item x="61"/>
        <item x="31"/>
        <item x="586"/>
        <item x="1135"/>
        <item x="508"/>
        <item x="367"/>
        <item x="1433"/>
        <item x="245"/>
        <item x="477"/>
        <item x="1417"/>
        <item x="1153"/>
        <item x="479"/>
        <item x="19"/>
        <item x="1207"/>
        <item x="353"/>
        <item x="1312"/>
        <item x="1340"/>
        <item x="1294"/>
        <item x="1103"/>
        <item x="1174"/>
        <item x="679"/>
        <item x="1440"/>
        <item x="244"/>
        <item x="231"/>
        <item x="716"/>
        <item x="1298"/>
        <item x="199"/>
        <item x="686"/>
        <item x="842"/>
        <item x="1242"/>
        <item x="604"/>
        <item x="141"/>
        <item x="63"/>
        <item x="1446"/>
        <item x="892"/>
        <item x="329"/>
        <item x="1243"/>
        <item x="303"/>
        <item x="552"/>
        <item x="850"/>
        <item x="257"/>
        <item x="1142"/>
        <item x="937"/>
        <item x="398"/>
        <item x="354"/>
        <item x="1255"/>
        <item x="95"/>
        <item x="981"/>
        <item x="1024"/>
        <item x="152"/>
        <item x="1292"/>
        <item x="453"/>
        <item x="625"/>
        <item x="1398"/>
        <item x="1425"/>
        <item x="1178"/>
        <item x="554"/>
        <item x="1418"/>
        <item x="375"/>
        <item x="1235"/>
        <item x="1208"/>
        <item x="1377"/>
        <item x="1275"/>
        <item x="6"/>
        <item x="1222"/>
        <item x="732"/>
        <item x="655"/>
        <item x="381"/>
        <item x="1126"/>
        <item x="488"/>
        <item x="435"/>
        <item x="1201"/>
        <item x="1193"/>
        <item x="1276"/>
        <item x="142"/>
        <item x="410"/>
        <item x="382"/>
        <item x="505"/>
        <item x="622"/>
        <item x="1351"/>
        <item x="203"/>
        <item x="742"/>
        <item x="1277"/>
        <item x="183"/>
        <item x="796"/>
        <item x="1444"/>
        <item x="503"/>
        <item x="1165"/>
        <item x="590"/>
        <item x="697"/>
        <item x="881"/>
        <item x="219"/>
        <item x="516"/>
        <item x="376"/>
        <item x="489"/>
        <item x="865"/>
        <item x="15"/>
        <item x="215"/>
        <item x="1060"/>
        <item x="386"/>
        <item x="39"/>
        <item x="116"/>
        <item x="1383"/>
        <item x="73"/>
        <item x="44"/>
        <item x="797"/>
        <item x="721"/>
        <item x="1061"/>
        <item x="872"/>
        <item x="789"/>
        <item x="626"/>
        <item x="746"/>
        <item x="1394"/>
        <item x="1244"/>
        <item x="1054"/>
        <item x="652"/>
        <item x="798"/>
        <item x="1373"/>
        <item x="1459"/>
        <item x="18"/>
        <item x="542"/>
        <item x="1089"/>
        <item x="1194"/>
        <item x="1256"/>
        <item x="309"/>
        <item x="956"/>
        <item x="126"/>
        <item x="873"/>
        <item x="1162"/>
        <item x="355"/>
        <item x="389"/>
        <item x="743"/>
        <item x="1163"/>
        <item x="717"/>
        <item x="414"/>
        <item x="1097"/>
        <item x="1048"/>
        <item x="1357"/>
        <item x="26"/>
        <item x="771"/>
        <item x="180"/>
        <item x="379"/>
        <item x="277"/>
        <item x="1314"/>
        <item x="843"/>
        <item x="766"/>
        <item x="538"/>
        <item x="92"/>
        <item x="613"/>
        <item x="1070"/>
        <item x="14"/>
        <item x="1395"/>
        <item x="422"/>
        <item x="627"/>
        <item x="1119"/>
        <item x="1305"/>
        <item x="1456"/>
        <item x="594"/>
        <item x="1306"/>
        <item x="506"/>
        <item x="1268"/>
        <item x="772"/>
        <item x="162"/>
        <item x="96"/>
        <item x="228"/>
        <item x="370"/>
        <item x="1055"/>
        <item x="579"/>
        <item x="298"/>
        <item x="383"/>
        <item x="1101"/>
        <item x="1154"/>
        <item x="184"/>
        <item x="957"/>
        <item x="1259"/>
        <item x="206"/>
        <item x="1299"/>
        <item x="135"/>
        <item x="1257"/>
        <item x="946"/>
        <item x="1300"/>
        <item x="628"/>
        <item x="278"/>
        <item x="1185"/>
        <item x="669"/>
        <item x="1301"/>
        <item x="531"/>
        <item x="172"/>
        <item x="1120"/>
        <item x="76"/>
        <item x="364"/>
        <item x="91"/>
        <item x="1018"/>
        <item x="932"/>
        <item x="1195"/>
        <item x="321"/>
        <item x="670"/>
        <item x="982"/>
        <item x="1215"/>
        <item x="893"/>
        <item x="720"/>
        <item x="882"/>
        <item x="1073"/>
        <item x="550"/>
        <item x="211"/>
        <item x="1216"/>
        <item x="77"/>
        <item x="1056"/>
        <item x="48"/>
        <item x="1090"/>
        <item x="1004"/>
        <item x="923"/>
        <item x="1427"/>
        <item x="523"/>
        <item x="13"/>
        <item x="992"/>
        <item x="958"/>
        <item x="1278"/>
        <item x="86"/>
        <item x="1250"/>
        <item x="461"/>
        <item x="345"/>
        <item x="834"/>
        <item x="153"/>
        <item x="947"/>
        <item x="338"/>
        <item x="835"/>
        <item x="333"/>
        <item x="405"/>
        <item x="827"/>
        <item x="315"/>
        <item x="52"/>
        <item x="1217"/>
        <item x="99"/>
        <item x="866"/>
        <item x="189"/>
        <item x="874"/>
        <item x="1434"/>
        <item x="996"/>
        <item x="546"/>
        <item x="1319"/>
        <item x="98"/>
        <item x="109"/>
        <item x="1441"/>
        <item x="246"/>
        <item x="1025"/>
        <item x="684"/>
        <item x="707"/>
        <item x="747"/>
        <item x="972"/>
        <item x="823"/>
        <item x="1026"/>
        <item x="685"/>
        <item x="1166"/>
        <item x="385"/>
        <item x="1412"/>
        <item x="976"/>
        <item x="908"/>
        <item x="430"/>
        <item x="1447"/>
        <item x="1366"/>
        <item x="1401"/>
        <item x="181"/>
        <item x="161"/>
        <item x="312"/>
        <item x="58"/>
        <item x="828"/>
        <item x="47"/>
        <item x="920"/>
        <item x="1349"/>
        <item x="799"/>
        <item x="800"/>
        <item x="1405"/>
        <item x="400"/>
        <item x="1302"/>
        <item x="480"/>
        <item x="1027"/>
        <item x="54"/>
        <item x="1386"/>
        <item x="886"/>
        <item x="856"/>
        <item x="1353"/>
        <item x="698"/>
        <item x="439"/>
        <item x="27"/>
        <item x="1279"/>
        <item x="997"/>
        <item x="21"/>
        <item x="288"/>
        <item x="1104"/>
        <item x="467"/>
        <item x="687"/>
        <item x="998"/>
        <item x="644"/>
        <item x="1328"/>
        <item x="709"/>
        <item x="200"/>
        <item x="959"/>
        <item x="860"/>
        <item x="1392"/>
        <item x="1289"/>
        <item x="45"/>
        <item x="1114"/>
        <item x="924"/>
        <item x="762"/>
        <item x="648"/>
        <item x="131"/>
        <item x="334"/>
        <item x="393"/>
        <item x="304"/>
        <item x="858"/>
        <item x="33"/>
        <item x="457"/>
        <item x="948"/>
        <item x="0"/>
        <item x="67"/>
        <item x="1297"/>
        <item x="941"/>
        <item x="614"/>
        <item x="1384"/>
        <item x="1172"/>
        <item x="990"/>
        <item x="450"/>
        <item x="100"/>
        <item x="960"/>
        <item x="50"/>
        <item x="961"/>
        <item x="371"/>
        <item x="1451"/>
        <item x="111"/>
        <item x="210"/>
        <item x="581"/>
        <item x="1286"/>
        <item x="1454"/>
        <item x="1331"/>
        <item x="497"/>
        <item x="1105"/>
        <item x="1080"/>
        <item x="710"/>
        <item x="759"/>
        <item x="781"/>
        <item x="60"/>
        <item x="1115"/>
        <item x="154"/>
        <item x="925"/>
        <item x="1164"/>
        <item x="1028"/>
        <item x="83"/>
        <item x="1188"/>
        <item x="330"/>
        <item x="459"/>
        <item x="1280"/>
        <item x="1330"/>
        <item x="265"/>
        <item x="510"/>
        <item x="328"/>
        <item x="1076"/>
        <item x="1303"/>
        <item x="729"/>
        <item x="1364"/>
        <item x="251"/>
        <item x="587"/>
        <item x="490"/>
        <item x="1071"/>
        <item x="938"/>
        <item x="588"/>
        <item x="629"/>
        <item x="569"/>
        <item x="115"/>
        <item x="267"/>
        <item x="178"/>
        <item x="190"/>
        <item x="1352"/>
        <item x="1358"/>
        <item x="736"/>
        <item x="347"/>
        <item x="151"/>
        <item x="790"/>
        <item x="656"/>
        <item x="377"/>
        <item x="767"/>
        <item x="583"/>
        <item x="123"/>
        <item x="1127"/>
        <item x="1341"/>
        <item x="351"/>
        <item x="65"/>
        <item x="168"/>
        <item x="182"/>
        <item x="449"/>
        <item x="748"/>
        <item x="348"/>
        <item x="7"/>
        <item x="1040"/>
        <item x="1332"/>
        <item x="1310"/>
        <item x="1252"/>
        <item x="29"/>
        <item x="737"/>
        <item x="332"/>
        <item x="934"/>
        <item x="909"/>
        <item x="1029"/>
        <item x="615"/>
        <item x="619"/>
        <item x="515"/>
        <item x="704"/>
        <item x="1121"/>
        <item x="740"/>
        <item x="983"/>
        <item x="281"/>
        <item x="1304"/>
        <item x="511"/>
        <item x="744"/>
        <item x="880"/>
        <item x="170"/>
        <item x="316"/>
        <item x="460"/>
        <item x="664"/>
        <item x="918"/>
        <item x="1281"/>
        <item x="9"/>
        <item x="630"/>
        <item x="431"/>
        <item x="1287"/>
        <item x="498"/>
        <item x="4"/>
        <item x="1223"/>
        <item x="305"/>
        <item x="1021"/>
        <item x="325"/>
        <item x="757"/>
        <item x="1316"/>
        <item x="555"/>
        <item x="903"/>
        <item x="1450"/>
        <item x="775"/>
        <item x="1236"/>
        <item x="319"/>
        <item x="1005"/>
        <item x="165"/>
        <item x="801"/>
        <item x="322"/>
        <item x="547"/>
        <item x="1367"/>
        <item x="317"/>
        <item x="974"/>
        <item x="282"/>
        <item x="36"/>
        <item x="1290"/>
        <item x="499"/>
        <item x="532"/>
        <item x="870"/>
        <item x="701"/>
        <item x="836"/>
        <item x="263"/>
        <item x="699"/>
        <item x="971"/>
        <item x="1122"/>
        <item x="819"/>
        <item x="1342"/>
        <item x="910"/>
        <item x="1081"/>
        <item x="962"/>
        <item x="778"/>
        <item x="633"/>
        <item x="949"/>
        <item x="816"/>
        <item x="665"/>
        <item x="372"/>
        <item x="1053"/>
        <item x="247"/>
        <item x="517"/>
        <item x="1074"/>
        <item x="356"/>
        <item x="722"/>
        <item x="773"/>
        <item x="671"/>
        <item x="1136"/>
        <item x="875"/>
        <item x="637"/>
        <item x="829"/>
        <item x="220"/>
        <item x="496"/>
        <item x="1075"/>
        <item x="830"/>
        <item x="1062"/>
        <item x="216"/>
        <item x="861"/>
        <item x="226"/>
        <item x="1106"/>
        <item x="680"/>
        <item x="268"/>
        <item x="1291"/>
        <item x="423"/>
        <item x="1237"/>
        <item x="1057"/>
        <item x="1442"/>
        <item x="110"/>
        <item x="1066"/>
        <item x="55"/>
        <item x="867"/>
        <item x="1011"/>
        <item x="782"/>
        <item x="512"/>
        <item x="595"/>
        <item x="1218"/>
        <item x="1343"/>
        <item x="71"/>
        <item x="894"/>
        <item x="1022"/>
        <item x="173"/>
        <item x="851"/>
        <item x="1177"/>
        <item x="657"/>
        <item x="808"/>
        <item x="711"/>
        <item x="1214"/>
        <item x="963"/>
        <item x="1313"/>
        <item x="931"/>
        <item x="3"/>
        <item x="1030"/>
        <item x="1282"/>
        <item x="824"/>
        <item x="570"/>
        <item x="248"/>
        <item x="1145"/>
        <item x="1123"/>
        <item x="207"/>
        <item x="221"/>
        <item x="1078"/>
        <item x="638"/>
        <item x="809"/>
        <item x="919"/>
        <item x="1387"/>
        <item x="895"/>
        <item x="643"/>
        <item x="1435"/>
        <item x="1458"/>
        <item x="1031"/>
        <item x="261"/>
        <item x="607"/>
        <item x="420"/>
        <item x="885"/>
        <item x="676"/>
        <item x="468"/>
        <item x="394"/>
        <item x="631"/>
        <item x="132"/>
        <item x="616"/>
        <item x="266"/>
        <item x="331"/>
        <item x="421"/>
        <item x="1226"/>
        <item x="84"/>
        <item x="491"/>
        <item x="241"/>
        <item x="1426"/>
        <item x="537"/>
        <item x="212"/>
        <item x="252"/>
        <item x="235"/>
        <item x="838"/>
        <item x="365"/>
        <item x="844"/>
        <item x="926"/>
        <item x="999"/>
        <item x="1160"/>
        <item x="927"/>
        <item x="169"/>
        <item x="472"/>
        <item x="442"/>
        <item x="1107"/>
        <item x="1199"/>
        <item x="1051"/>
        <item x="659"/>
        <item x="1128"/>
        <item x="896"/>
        <item x="1167"/>
        <item x="1072"/>
        <item x="533"/>
        <item x="802"/>
        <item x="1233"/>
        <item x="163"/>
        <item x="803"/>
        <item x="258"/>
        <item x="360"/>
        <item x="589"/>
        <item x="749"/>
        <item x="1032"/>
        <item x="1457"/>
        <item x="964"/>
        <item x="1033"/>
        <item x="649"/>
        <item x="1347"/>
        <item x="549"/>
        <item x="692"/>
        <item x="712"/>
        <item x="1397"/>
        <item x="436"/>
        <item x="1283"/>
        <item x="984"/>
        <item x="591"/>
        <item x="66"/>
        <item x="758"/>
        <item x="205"/>
        <item x="1143"/>
        <item x="1155"/>
        <item x="1228"/>
        <item x="28"/>
        <item x="454"/>
        <item x="444"/>
        <item x="56"/>
        <item x="688"/>
        <item x="518"/>
        <item x="642"/>
        <item x="64"/>
        <item x="1184"/>
        <item x="1012"/>
        <item x="534"/>
        <item x="1375"/>
        <item x="399"/>
        <item x="1416"/>
        <item x="1396"/>
        <item x="283"/>
        <item x="1008"/>
        <item x="556"/>
        <item x="846"/>
        <item x="727"/>
        <item x="1388"/>
        <item x="249"/>
        <item x="1333"/>
        <item x="1034"/>
        <item x="1344"/>
        <item x="713"/>
        <item x="1402"/>
        <item x="1205"/>
        <item x="306"/>
        <item x="411"/>
        <item x="513"/>
        <item x="750"/>
        <item x="369"/>
        <item x="617"/>
        <item x="462"/>
        <item x="1393"/>
        <item x="481"/>
        <item x="128"/>
        <item x="1260"/>
        <item x="693"/>
        <item x="120"/>
        <item x="1321"/>
        <item x="1224"/>
        <item x="751"/>
        <item x="445"/>
        <item x="103"/>
        <item x="292"/>
        <item x="1200"/>
        <item x="1407"/>
        <item x="93"/>
        <item x="129"/>
        <item x="1356"/>
        <item x="1422"/>
        <item x="804"/>
        <item x="650"/>
        <item x="451"/>
        <item x="187"/>
        <item x="145"/>
        <item x="973"/>
        <item x="5"/>
        <item x="897"/>
        <item x="1245"/>
        <item x="1403"/>
        <item x="609"/>
        <item x="425"/>
        <item x="714"/>
        <item x="904"/>
        <item x="208"/>
        <item x="571"/>
        <item x="524"/>
        <item x="229"/>
        <item x="68"/>
        <item x="339"/>
        <item x="368"/>
        <item x="1419"/>
        <item x="1379"/>
        <item x="1271"/>
        <item x="812"/>
        <item x="72"/>
        <item x="596"/>
        <item x="690"/>
        <item x="832"/>
        <item x="1035"/>
        <item x="1036"/>
        <item x="813"/>
        <item x="1371"/>
        <item x="760"/>
        <item x="463"/>
        <item x="342"/>
        <item x="672"/>
        <item x="989"/>
        <item x="791"/>
        <item x="1144"/>
        <item x="898"/>
        <item x="1058"/>
        <item x="478"/>
        <item x="752"/>
        <item x="514"/>
        <item x="876"/>
        <item x="1408"/>
        <item x="214"/>
        <item x="1000"/>
        <item x="446"/>
        <item x="1369"/>
        <item x="753"/>
        <item x="1013"/>
        <item x="883"/>
        <item x="1108"/>
        <item x="610"/>
        <item x="1137"/>
        <item x="673"/>
        <item x="1124"/>
        <item x="783"/>
        <item x="1448"/>
        <item x="1202"/>
        <item x="1037"/>
        <item x="761"/>
        <item x="1317"/>
        <item x="78"/>
        <item x="576"/>
        <item x="159"/>
        <item x="557"/>
        <item x="143"/>
        <item x="507"/>
        <item x="406"/>
        <item x="1098"/>
        <item x="1043"/>
        <item x="1229"/>
        <item x="89"/>
        <item x="539"/>
        <item x="1091"/>
        <item x="965"/>
        <item x="1052"/>
        <item x="1219"/>
        <item x="374"/>
        <item x="1263"/>
        <item x="1225"/>
        <item x="725"/>
        <item x="1246"/>
        <item x="639"/>
        <item x="198"/>
        <item x="357"/>
        <item x="966"/>
        <item x="1038"/>
        <item x="1365"/>
        <item x="1227"/>
        <item x="254"/>
        <item x="681"/>
        <item x="1334"/>
        <item x="1209"/>
        <item x="1363"/>
        <item x="452"/>
        <item x="911"/>
        <item x="985"/>
        <item x="443"/>
        <item x="20"/>
        <item x="1423"/>
        <item x="1424"/>
        <item x="857"/>
        <item x="572"/>
        <item x="634"/>
        <item x="1232"/>
        <item x="928"/>
        <item x="1168"/>
        <item x="847"/>
        <item x="293"/>
        <item x="1189"/>
        <item x="418"/>
        <item x="344"/>
        <item x="577"/>
        <item x="294"/>
        <item x="269"/>
        <item x="535"/>
        <item x="884"/>
        <item x="323"/>
        <item x="1109"/>
        <item x="1295"/>
        <item x="464"/>
        <item x="280"/>
        <item x="232"/>
        <item x="651"/>
        <item x="274"/>
        <item x="2"/>
        <item x="666"/>
        <item x="730"/>
        <item x="660"/>
        <item x="424"/>
        <item x="259"/>
        <item x="133"/>
        <item x="1203"/>
        <item x="1247"/>
        <item x="807"/>
        <item x="1368"/>
        <item x="222"/>
        <item x="32"/>
        <item x="1"/>
        <item x="1196"/>
        <item x="519"/>
        <item x="1325"/>
        <item x="1360"/>
        <item x="188"/>
        <item x="455"/>
        <item x="500"/>
        <item x="689"/>
        <item x="640"/>
        <item x="1156"/>
        <item x="715"/>
        <item x="774"/>
        <item x="618"/>
        <item x="343"/>
        <item x="912"/>
        <item x="597"/>
        <item x="868"/>
        <item x="1234"/>
        <item x="440"/>
        <item x="1230"/>
        <item x="373"/>
        <item x="820"/>
        <item x="164"/>
        <item x="1311"/>
        <item x="432"/>
        <item x="967"/>
        <item x="124"/>
        <item x="501"/>
        <item x="723"/>
        <item x="1258"/>
        <item x="899"/>
        <item x="1044"/>
        <item x="1157"/>
        <item x="1264"/>
        <item x="297"/>
        <item x="1420"/>
        <item x="1372"/>
        <item x="1248"/>
        <item x="1049"/>
        <item x="929"/>
        <item x="995"/>
        <item x="543"/>
        <item x="900"/>
        <item x="366"/>
        <item x="877"/>
        <item x="49"/>
        <item x="1138"/>
        <item x="492"/>
        <item x="1063"/>
        <item x="1335"/>
        <item x="939"/>
        <item x="1092"/>
        <item x="988"/>
        <item x="623"/>
        <item x="456"/>
        <item x="935"/>
        <item x="179"/>
        <item x="320"/>
        <item x="227"/>
        <item x="674"/>
        <item x="12"/>
        <item x="295"/>
        <item x="598"/>
        <item x="520"/>
        <item x="677"/>
        <item x="1102"/>
        <item x="1210"/>
        <item x="238"/>
        <item x="661"/>
        <item x="1093"/>
        <item x="119"/>
        <item x="706"/>
        <item x="1129"/>
        <item x="113"/>
        <item x="1346"/>
        <item x="493"/>
        <item x="837"/>
        <item x="558"/>
        <item x="1112"/>
        <item x="741"/>
        <item x="562"/>
        <item x="559"/>
        <item x="544"/>
        <item x="1182"/>
        <item x="40"/>
        <item x="38"/>
        <item x="913"/>
        <item x="195"/>
        <item x="525"/>
        <item x="1006"/>
        <item x="605"/>
        <item x="986"/>
        <item x="1007"/>
        <item x="738"/>
        <item x="441"/>
        <item x="264"/>
        <item x="1439"/>
        <item x="307"/>
        <item x="573"/>
        <item x="840"/>
        <item x="987"/>
        <item x="682"/>
        <item x="1064"/>
        <item x="930"/>
        <item x="494"/>
        <item x="146"/>
        <item x="139"/>
        <item x="563"/>
        <item x="1204"/>
        <item x="1307"/>
        <item x="733"/>
        <item x="1249"/>
        <item x="991"/>
        <item x="805"/>
        <item x="968"/>
        <item x="754"/>
        <item x="814"/>
        <item x="318"/>
        <item x="600"/>
        <item x="125"/>
        <item x="284"/>
        <item x="1094"/>
        <item x="79"/>
        <item x="417"/>
        <item x="993"/>
        <item x="878"/>
        <item x="585"/>
        <item x="69"/>
        <item x="412"/>
        <item x="112"/>
        <item x="70"/>
        <item x="1211"/>
        <item x="397"/>
        <item x="117"/>
        <item x="387"/>
        <item x="155"/>
        <item x="1269"/>
        <item x="786"/>
        <item x="1437"/>
        <item x="495"/>
        <item x="1413"/>
        <item x="879"/>
        <item x="1452"/>
        <item x="1430"/>
        <item x="1082"/>
        <item x="204"/>
        <item x="608"/>
        <item x="308"/>
        <item x="1065"/>
        <item x="1345"/>
        <item x="1146"/>
        <item x="1158"/>
        <item x="691"/>
        <item x="1039"/>
        <item x="1453"/>
        <item x="433"/>
        <item x="1116"/>
        <item x="1175"/>
        <item x="806"/>
        <item x="301"/>
        <item x="606"/>
        <item x="792"/>
        <item x="1296"/>
        <item x="186"/>
        <item x="136"/>
        <item x="358"/>
        <item x="1183"/>
        <item x="434"/>
        <item x="667"/>
        <item x="1041"/>
        <item x="24"/>
        <item x="275"/>
        <item x="675"/>
        <item x="1284"/>
        <item x="848"/>
        <item x="601"/>
        <item x="97"/>
        <item x="502"/>
        <item x="196"/>
        <item x="1326"/>
        <item x="785"/>
        <item x="905"/>
        <item x="350"/>
        <item x="469"/>
        <item x="1139"/>
        <item x="914"/>
        <item x="285"/>
        <item x="1322"/>
        <item x="705"/>
        <item x="160"/>
        <item x="11"/>
        <item x="223"/>
        <item x="260"/>
        <item x="1376"/>
        <item x="1231"/>
        <item x="1410"/>
        <item x="694"/>
        <item x="1449"/>
        <item x="262"/>
        <item x="784"/>
        <item x="1265"/>
        <item x="1323"/>
        <item x="1147"/>
        <item x="224"/>
        <item x="1016"/>
        <item x="41"/>
        <item x="1079"/>
        <item x="276"/>
        <item x="1169"/>
        <item x="1176"/>
        <item x="731"/>
        <item x="230"/>
        <item x="138"/>
        <item x="755"/>
        <item x="1001"/>
        <item x="994"/>
        <item x="1002"/>
        <item x="1197"/>
        <item x="470"/>
        <item x="465"/>
        <item x="137"/>
        <item x="1324"/>
        <item x="156"/>
        <item x="1059"/>
        <item x="1266"/>
        <item x="1148"/>
        <item x="359"/>
        <item x="296"/>
        <item x="969"/>
        <item x="1380"/>
        <item x="201"/>
        <item x="396"/>
        <item x="620"/>
        <item x="1179"/>
        <item x="62"/>
        <item x="1170"/>
        <item x="326"/>
        <item x="578"/>
        <item x="1130"/>
        <item x="1014"/>
        <item x="157"/>
        <item x="915"/>
        <item x="940"/>
        <item x="166"/>
        <item x="970"/>
        <item x="1212"/>
        <item x="548"/>
        <item x="473"/>
        <item x="917"/>
        <item x="1443"/>
        <item x="521"/>
        <item x="756"/>
        <item x="641"/>
        <item x="1190"/>
        <item x="30"/>
        <item x="849"/>
        <item x="447"/>
        <item x="482"/>
        <item x="853"/>
        <item x="104"/>
        <item x="1186"/>
        <item x="580"/>
        <item x="1110"/>
        <item x="776"/>
        <item x="250"/>
        <item x="1267"/>
        <item x="1370"/>
        <item x="1017"/>
        <item x="127"/>
        <item x="901"/>
        <item x="1406"/>
        <item x="536"/>
        <item x="632"/>
        <item x="384"/>
        <item x="175"/>
        <item x="936"/>
        <item x="86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0"/>
  </rowFields>
  <rowItems count="731">
    <i>
      <x/>
    </i>
    <i>
      <x v="2"/>
    </i>
    <i>
      <x v="3"/>
    </i>
    <i>
      <x v="5"/>
    </i>
    <i>
      <x v="8"/>
    </i>
    <i>
      <x v="9"/>
    </i>
    <i>
      <x v="10"/>
    </i>
    <i>
      <x v="12"/>
    </i>
    <i>
      <x v="15"/>
    </i>
    <i>
      <x v="16"/>
    </i>
    <i>
      <x v="23"/>
    </i>
    <i>
      <x v="24"/>
    </i>
    <i>
      <x v="26"/>
    </i>
    <i>
      <x v="29"/>
    </i>
    <i>
      <x v="30"/>
    </i>
    <i>
      <x v="38"/>
    </i>
    <i>
      <x v="42"/>
    </i>
    <i>
      <x v="43"/>
    </i>
    <i>
      <x v="48"/>
    </i>
    <i>
      <x v="49"/>
    </i>
    <i>
      <x v="50"/>
    </i>
    <i>
      <x v="51"/>
    </i>
    <i>
      <x v="52"/>
    </i>
    <i>
      <x v="56"/>
    </i>
    <i>
      <x v="57"/>
    </i>
    <i>
      <x v="59"/>
    </i>
    <i>
      <x v="61"/>
    </i>
    <i>
      <x v="63"/>
    </i>
    <i>
      <x v="64"/>
    </i>
    <i>
      <x v="68"/>
    </i>
    <i>
      <x v="71"/>
    </i>
    <i>
      <x v="72"/>
    </i>
    <i>
      <x v="73"/>
    </i>
    <i>
      <x v="74"/>
    </i>
    <i>
      <x v="75"/>
    </i>
    <i>
      <x v="76"/>
    </i>
    <i>
      <x v="77"/>
    </i>
    <i>
      <x v="79"/>
    </i>
    <i>
      <x v="83"/>
    </i>
    <i>
      <x v="84"/>
    </i>
    <i>
      <x v="86"/>
    </i>
    <i>
      <x v="87"/>
    </i>
    <i>
      <x v="88"/>
    </i>
    <i>
      <x v="89"/>
    </i>
    <i>
      <x v="90"/>
    </i>
    <i>
      <x v="92"/>
    </i>
    <i>
      <x v="94"/>
    </i>
    <i>
      <x v="95"/>
    </i>
    <i>
      <x v="97"/>
    </i>
    <i>
      <x v="98"/>
    </i>
    <i>
      <x v="101"/>
    </i>
    <i>
      <x v="105"/>
    </i>
    <i>
      <x v="106"/>
    </i>
    <i>
      <x v="107"/>
    </i>
    <i>
      <x v="108"/>
    </i>
    <i>
      <x v="111"/>
    </i>
    <i>
      <x v="115"/>
    </i>
    <i>
      <x v="119"/>
    </i>
    <i>
      <x v="120"/>
    </i>
    <i>
      <x v="121"/>
    </i>
    <i>
      <x v="122"/>
    </i>
    <i>
      <x v="125"/>
    </i>
    <i>
      <x v="126"/>
    </i>
    <i>
      <x v="127"/>
    </i>
    <i>
      <x v="128"/>
    </i>
    <i>
      <x v="129"/>
    </i>
    <i>
      <x v="131"/>
    </i>
    <i>
      <x v="138"/>
    </i>
    <i>
      <x v="139"/>
    </i>
    <i>
      <x v="140"/>
    </i>
    <i>
      <x v="142"/>
    </i>
    <i>
      <x v="145"/>
    </i>
    <i>
      <x v="146"/>
    </i>
    <i>
      <x v="147"/>
    </i>
    <i>
      <x v="148"/>
    </i>
    <i>
      <x v="149"/>
    </i>
    <i>
      <x v="150"/>
    </i>
    <i>
      <x v="155"/>
    </i>
    <i>
      <x v="156"/>
    </i>
    <i>
      <x v="157"/>
    </i>
    <i>
      <x v="158"/>
    </i>
    <i>
      <x v="163"/>
    </i>
    <i>
      <x v="165"/>
    </i>
    <i>
      <x v="168"/>
    </i>
    <i>
      <x v="170"/>
    </i>
    <i>
      <x v="172"/>
    </i>
    <i>
      <x v="179"/>
    </i>
    <i>
      <x v="180"/>
    </i>
    <i>
      <x v="181"/>
    </i>
    <i>
      <x v="184"/>
    </i>
    <i>
      <x v="187"/>
    </i>
    <i>
      <x v="191"/>
    </i>
    <i>
      <x v="193"/>
    </i>
    <i>
      <x v="194"/>
    </i>
    <i>
      <x v="195"/>
    </i>
    <i>
      <x v="198"/>
    </i>
    <i>
      <x v="202"/>
    </i>
    <i>
      <x v="203"/>
    </i>
    <i>
      <x v="204"/>
    </i>
    <i>
      <x v="210"/>
    </i>
    <i>
      <x v="212"/>
    </i>
    <i>
      <x v="213"/>
    </i>
    <i>
      <x v="214"/>
    </i>
    <i>
      <x v="217"/>
    </i>
    <i>
      <x v="221"/>
    </i>
    <i>
      <x v="222"/>
    </i>
    <i>
      <x v="223"/>
    </i>
    <i>
      <x v="225"/>
    </i>
    <i>
      <x v="227"/>
    </i>
    <i>
      <x v="228"/>
    </i>
    <i>
      <x v="232"/>
    </i>
    <i>
      <x v="233"/>
    </i>
    <i>
      <x v="234"/>
    </i>
    <i>
      <x v="235"/>
    </i>
    <i>
      <x v="237"/>
    </i>
    <i>
      <x v="239"/>
    </i>
    <i>
      <x v="241"/>
    </i>
    <i>
      <x v="242"/>
    </i>
    <i>
      <x v="243"/>
    </i>
    <i>
      <x v="246"/>
    </i>
    <i>
      <x v="248"/>
    </i>
    <i>
      <x v="252"/>
    </i>
    <i>
      <x v="255"/>
    </i>
    <i>
      <x v="256"/>
    </i>
    <i>
      <x v="258"/>
    </i>
    <i>
      <x v="259"/>
    </i>
    <i>
      <x v="263"/>
    </i>
    <i>
      <x v="264"/>
    </i>
    <i>
      <x v="266"/>
    </i>
    <i>
      <x v="267"/>
    </i>
    <i>
      <x v="268"/>
    </i>
    <i>
      <x v="274"/>
    </i>
    <i>
      <x v="275"/>
    </i>
    <i>
      <x v="277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5"/>
    </i>
    <i>
      <x v="296"/>
    </i>
    <i>
      <x v="297"/>
    </i>
    <i>
      <x v="298"/>
    </i>
    <i>
      <x v="303"/>
    </i>
    <i>
      <x v="307"/>
    </i>
    <i>
      <x v="308"/>
    </i>
    <i>
      <x v="310"/>
    </i>
    <i>
      <x v="311"/>
    </i>
    <i>
      <x v="312"/>
    </i>
    <i>
      <x v="314"/>
    </i>
    <i>
      <x v="315"/>
    </i>
    <i>
      <x v="325"/>
    </i>
    <i>
      <x v="329"/>
    </i>
    <i>
      <x v="331"/>
    </i>
    <i>
      <x v="334"/>
    </i>
    <i>
      <x v="340"/>
    </i>
    <i>
      <x v="341"/>
    </i>
    <i>
      <x v="342"/>
    </i>
    <i>
      <x v="344"/>
    </i>
    <i>
      <x v="345"/>
    </i>
    <i>
      <x v="346"/>
    </i>
    <i>
      <x v="348"/>
    </i>
    <i>
      <x v="352"/>
    </i>
    <i>
      <x v="353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70"/>
    </i>
    <i>
      <x v="372"/>
    </i>
    <i>
      <x v="374"/>
    </i>
    <i>
      <x v="375"/>
    </i>
    <i>
      <x v="376"/>
    </i>
    <i>
      <x v="379"/>
    </i>
    <i>
      <x v="380"/>
    </i>
    <i>
      <x v="382"/>
    </i>
    <i>
      <x v="383"/>
    </i>
    <i>
      <x v="384"/>
    </i>
    <i>
      <x v="386"/>
    </i>
    <i>
      <x v="390"/>
    </i>
    <i>
      <x v="391"/>
    </i>
    <i>
      <x v="392"/>
    </i>
    <i>
      <x v="393"/>
    </i>
    <i>
      <x v="394"/>
    </i>
    <i>
      <x v="396"/>
    </i>
    <i>
      <x v="397"/>
    </i>
    <i>
      <x v="398"/>
    </i>
    <i>
      <x v="402"/>
    </i>
    <i>
      <x v="404"/>
    </i>
    <i>
      <x v="407"/>
    </i>
    <i>
      <x v="408"/>
    </i>
    <i>
      <x v="409"/>
    </i>
    <i>
      <x v="411"/>
    </i>
    <i>
      <x v="413"/>
    </i>
    <i>
      <x v="414"/>
    </i>
    <i>
      <x v="416"/>
    </i>
    <i>
      <x v="418"/>
    </i>
    <i>
      <x v="419"/>
    </i>
    <i>
      <x v="422"/>
    </i>
    <i>
      <x v="425"/>
    </i>
    <i>
      <x v="427"/>
    </i>
    <i>
      <x v="430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4"/>
    </i>
    <i>
      <x v="447"/>
    </i>
    <i>
      <x v="448"/>
    </i>
    <i>
      <x v="449"/>
    </i>
    <i>
      <x v="450"/>
    </i>
    <i>
      <x v="452"/>
    </i>
    <i>
      <x v="453"/>
    </i>
    <i>
      <x v="456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7"/>
    </i>
    <i>
      <x v="469"/>
    </i>
    <i>
      <x v="472"/>
    </i>
    <i>
      <x v="475"/>
    </i>
    <i>
      <x v="482"/>
    </i>
    <i>
      <x v="484"/>
    </i>
    <i>
      <x v="486"/>
    </i>
    <i>
      <x v="489"/>
    </i>
    <i>
      <x v="490"/>
    </i>
    <i>
      <x v="491"/>
    </i>
    <i>
      <x v="492"/>
    </i>
    <i>
      <x v="494"/>
    </i>
    <i>
      <x v="495"/>
    </i>
    <i>
      <x v="498"/>
    </i>
    <i>
      <x v="499"/>
    </i>
    <i>
      <x v="500"/>
    </i>
    <i>
      <x v="501"/>
    </i>
    <i>
      <x v="504"/>
    </i>
    <i>
      <x v="505"/>
    </i>
    <i>
      <x v="506"/>
    </i>
    <i>
      <x v="508"/>
    </i>
    <i>
      <x v="509"/>
    </i>
    <i>
      <x v="512"/>
    </i>
    <i>
      <x v="513"/>
    </i>
    <i>
      <x v="514"/>
    </i>
    <i>
      <x v="518"/>
    </i>
    <i>
      <x v="520"/>
    </i>
    <i>
      <x v="522"/>
    </i>
    <i>
      <x v="526"/>
    </i>
    <i>
      <x v="528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41"/>
    </i>
    <i>
      <x v="543"/>
    </i>
    <i>
      <x v="544"/>
    </i>
    <i>
      <x v="546"/>
    </i>
    <i>
      <x v="547"/>
    </i>
    <i>
      <x v="548"/>
    </i>
    <i>
      <x v="549"/>
    </i>
    <i>
      <x v="550"/>
    </i>
    <i>
      <x v="551"/>
    </i>
    <i>
      <x v="554"/>
    </i>
    <i>
      <x v="555"/>
    </i>
    <i>
      <x v="557"/>
    </i>
    <i>
      <x v="558"/>
    </i>
    <i>
      <x v="562"/>
    </i>
    <i>
      <x v="565"/>
    </i>
    <i>
      <x v="569"/>
    </i>
    <i>
      <x v="571"/>
    </i>
    <i>
      <x v="572"/>
    </i>
    <i>
      <x v="573"/>
    </i>
    <i>
      <x v="574"/>
    </i>
    <i>
      <x v="575"/>
    </i>
    <i>
      <x v="576"/>
    </i>
    <i>
      <x v="578"/>
    </i>
    <i>
      <x v="579"/>
    </i>
    <i>
      <x v="582"/>
    </i>
    <i>
      <x v="584"/>
    </i>
    <i>
      <x v="586"/>
    </i>
    <i>
      <x v="587"/>
    </i>
    <i>
      <x v="589"/>
    </i>
    <i>
      <x v="590"/>
    </i>
    <i>
      <x v="592"/>
    </i>
    <i>
      <x v="593"/>
    </i>
    <i>
      <x v="594"/>
    </i>
    <i>
      <x v="596"/>
    </i>
    <i>
      <x v="599"/>
    </i>
    <i>
      <x v="600"/>
    </i>
    <i>
      <x v="601"/>
    </i>
    <i>
      <x v="602"/>
    </i>
    <i>
      <x v="603"/>
    </i>
    <i>
      <x v="606"/>
    </i>
    <i>
      <x v="609"/>
    </i>
    <i>
      <x v="611"/>
    </i>
    <i>
      <x v="614"/>
    </i>
    <i>
      <x v="615"/>
    </i>
    <i>
      <x v="616"/>
    </i>
    <i>
      <x v="617"/>
    </i>
    <i>
      <x v="620"/>
    </i>
    <i>
      <x v="622"/>
    </i>
    <i>
      <x v="623"/>
    </i>
    <i>
      <x v="624"/>
    </i>
    <i>
      <x v="628"/>
    </i>
    <i>
      <x v="633"/>
    </i>
    <i>
      <x v="634"/>
    </i>
    <i>
      <x v="636"/>
    </i>
    <i>
      <x v="637"/>
    </i>
    <i>
      <x v="638"/>
    </i>
    <i>
      <x v="641"/>
    </i>
    <i>
      <x v="643"/>
    </i>
    <i>
      <x v="645"/>
    </i>
    <i>
      <x v="646"/>
    </i>
    <i>
      <x v="648"/>
    </i>
    <i>
      <x v="649"/>
    </i>
    <i>
      <x v="650"/>
    </i>
    <i>
      <x v="651"/>
    </i>
    <i>
      <x v="652"/>
    </i>
    <i>
      <x v="653"/>
    </i>
    <i>
      <x v="655"/>
    </i>
    <i>
      <x v="656"/>
    </i>
    <i>
      <x v="657"/>
    </i>
    <i>
      <x v="658"/>
    </i>
    <i>
      <x v="670"/>
    </i>
    <i>
      <x v="671"/>
    </i>
    <i>
      <x v="675"/>
    </i>
    <i>
      <x v="677"/>
    </i>
    <i>
      <x v="679"/>
    </i>
    <i>
      <x v="680"/>
    </i>
    <i>
      <x v="681"/>
    </i>
    <i>
      <x v="686"/>
    </i>
    <i>
      <x v="687"/>
    </i>
    <i>
      <x v="690"/>
    </i>
    <i>
      <x v="693"/>
    </i>
    <i>
      <x v="694"/>
    </i>
    <i>
      <x v="696"/>
    </i>
    <i>
      <x v="698"/>
    </i>
    <i>
      <x v="703"/>
    </i>
    <i>
      <x v="705"/>
    </i>
    <i>
      <x v="708"/>
    </i>
    <i>
      <x v="709"/>
    </i>
    <i>
      <x v="710"/>
    </i>
    <i>
      <x v="711"/>
    </i>
    <i>
      <x v="713"/>
    </i>
    <i>
      <x v="714"/>
    </i>
    <i>
      <x v="719"/>
    </i>
    <i>
      <x v="721"/>
    </i>
    <i>
      <x v="722"/>
    </i>
    <i>
      <x v="723"/>
    </i>
    <i>
      <x v="725"/>
    </i>
    <i>
      <x v="729"/>
    </i>
    <i>
      <x v="734"/>
    </i>
    <i>
      <x v="735"/>
    </i>
    <i>
      <x v="736"/>
    </i>
    <i>
      <x v="737"/>
    </i>
    <i>
      <x v="739"/>
    </i>
    <i>
      <x v="740"/>
    </i>
    <i>
      <x v="741"/>
    </i>
    <i>
      <x v="746"/>
    </i>
    <i>
      <x v="750"/>
    </i>
    <i>
      <x v="751"/>
    </i>
    <i>
      <x v="753"/>
    </i>
    <i>
      <x v="754"/>
    </i>
    <i>
      <x v="755"/>
    </i>
    <i>
      <x v="756"/>
    </i>
    <i>
      <x v="757"/>
    </i>
    <i>
      <x v="758"/>
    </i>
    <i>
      <x v="760"/>
    </i>
    <i>
      <x v="762"/>
    </i>
    <i>
      <x v="766"/>
    </i>
    <i>
      <x v="767"/>
    </i>
    <i>
      <x v="770"/>
    </i>
    <i>
      <x v="773"/>
    </i>
    <i>
      <x v="777"/>
    </i>
    <i>
      <x v="779"/>
    </i>
    <i>
      <x v="781"/>
    </i>
    <i>
      <x v="784"/>
    </i>
    <i>
      <x v="786"/>
    </i>
    <i>
      <x v="787"/>
    </i>
    <i>
      <x v="788"/>
    </i>
    <i>
      <x v="789"/>
    </i>
    <i>
      <x v="791"/>
    </i>
    <i>
      <x v="794"/>
    </i>
    <i>
      <x v="795"/>
    </i>
    <i>
      <x v="797"/>
    </i>
    <i>
      <x v="799"/>
    </i>
    <i>
      <x v="800"/>
    </i>
    <i>
      <x v="802"/>
    </i>
    <i>
      <x v="806"/>
    </i>
    <i>
      <x v="807"/>
    </i>
    <i>
      <x v="808"/>
    </i>
    <i>
      <x v="809"/>
    </i>
    <i>
      <x v="811"/>
    </i>
    <i>
      <x v="812"/>
    </i>
    <i>
      <x v="814"/>
    </i>
    <i>
      <x v="816"/>
    </i>
    <i>
      <x v="818"/>
    </i>
    <i>
      <x v="820"/>
    </i>
    <i>
      <x v="821"/>
    </i>
    <i>
      <x v="822"/>
    </i>
    <i>
      <x v="823"/>
    </i>
    <i>
      <x v="826"/>
    </i>
    <i>
      <x v="829"/>
    </i>
    <i>
      <x v="831"/>
    </i>
    <i>
      <x v="832"/>
    </i>
    <i>
      <x v="835"/>
    </i>
    <i>
      <x v="837"/>
    </i>
    <i>
      <x v="839"/>
    </i>
    <i>
      <x v="840"/>
    </i>
    <i>
      <x v="841"/>
    </i>
    <i>
      <x v="844"/>
    </i>
    <i>
      <x v="846"/>
    </i>
    <i>
      <x v="847"/>
    </i>
    <i>
      <x v="850"/>
    </i>
    <i>
      <x v="852"/>
    </i>
    <i>
      <x v="855"/>
    </i>
    <i>
      <x v="856"/>
    </i>
    <i>
      <x v="857"/>
    </i>
    <i>
      <x v="860"/>
    </i>
    <i>
      <x v="861"/>
    </i>
    <i>
      <x v="865"/>
    </i>
    <i>
      <x v="869"/>
    </i>
    <i>
      <x v="870"/>
    </i>
    <i>
      <x v="871"/>
    </i>
    <i>
      <x v="872"/>
    </i>
    <i>
      <x v="873"/>
    </i>
    <i>
      <x v="874"/>
    </i>
    <i>
      <x v="876"/>
    </i>
    <i>
      <x v="879"/>
    </i>
    <i>
      <x v="882"/>
    </i>
    <i>
      <x v="883"/>
    </i>
    <i>
      <x v="884"/>
    </i>
    <i>
      <x v="887"/>
    </i>
    <i>
      <x v="890"/>
    </i>
    <i>
      <x v="891"/>
    </i>
    <i>
      <x v="892"/>
    </i>
    <i>
      <x v="895"/>
    </i>
    <i>
      <x v="896"/>
    </i>
    <i>
      <x v="900"/>
    </i>
    <i>
      <x v="902"/>
    </i>
    <i>
      <x v="904"/>
    </i>
    <i>
      <x v="905"/>
    </i>
    <i>
      <x v="907"/>
    </i>
    <i>
      <x v="908"/>
    </i>
    <i>
      <x v="909"/>
    </i>
    <i>
      <x v="912"/>
    </i>
    <i>
      <x v="913"/>
    </i>
    <i>
      <x v="914"/>
    </i>
    <i>
      <x v="915"/>
    </i>
    <i>
      <x v="916"/>
    </i>
    <i>
      <x v="918"/>
    </i>
    <i>
      <x v="920"/>
    </i>
    <i>
      <x v="929"/>
    </i>
    <i>
      <x v="931"/>
    </i>
    <i>
      <x v="935"/>
    </i>
    <i>
      <x v="941"/>
    </i>
    <i>
      <x v="948"/>
    </i>
    <i>
      <x v="950"/>
    </i>
    <i>
      <x v="951"/>
    </i>
    <i>
      <x v="952"/>
    </i>
    <i>
      <x v="954"/>
    </i>
    <i>
      <x v="955"/>
    </i>
    <i>
      <x v="956"/>
    </i>
    <i>
      <x v="957"/>
    </i>
    <i>
      <x v="959"/>
    </i>
    <i>
      <x v="960"/>
    </i>
    <i>
      <x v="962"/>
    </i>
    <i>
      <x v="964"/>
    </i>
    <i>
      <x v="965"/>
    </i>
    <i>
      <x v="966"/>
    </i>
    <i>
      <x v="968"/>
    </i>
    <i>
      <x v="970"/>
    </i>
    <i>
      <x v="971"/>
    </i>
    <i>
      <x v="972"/>
    </i>
    <i>
      <x v="975"/>
    </i>
    <i>
      <x v="976"/>
    </i>
    <i>
      <x v="978"/>
    </i>
    <i>
      <x v="980"/>
    </i>
    <i>
      <x v="986"/>
    </i>
    <i>
      <x v="989"/>
    </i>
    <i>
      <x v="991"/>
    </i>
    <i>
      <x v="992"/>
    </i>
    <i>
      <x v="993"/>
    </i>
    <i>
      <x v="995"/>
    </i>
    <i>
      <x v="996"/>
    </i>
    <i>
      <x v="998"/>
    </i>
    <i>
      <x v="1000"/>
    </i>
    <i>
      <x v="1001"/>
    </i>
    <i>
      <x v="1005"/>
    </i>
    <i>
      <x v="1007"/>
    </i>
    <i>
      <x v="1009"/>
    </i>
    <i>
      <x v="1010"/>
    </i>
    <i>
      <x v="1012"/>
    </i>
    <i>
      <x v="1013"/>
    </i>
    <i>
      <x v="1014"/>
    </i>
    <i>
      <x v="1015"/>
    </i>
    <i>
      <x v="1018"/>
    </i>
    <i>
      <x v="1022"/>
    </i>
    <i>
      <x v="1025"/>
    </i>
    <i>
      <x v="1028"/>
    </i>
    <i>
      <x v="1029"/>
    </i>
    <i>
      <x v="1030"/>
    </i>
    <i>
      <x v="1034"/>
    </i>
    <i>
      <x v="1035"/>
    </i>
    <i>
      <x v="1037"/>
    </i>
    <i>
      <x v="1038"/>
    </i>
    <i>
      <x v="1039"/>
    </i>
    <i>
      <x v="1041"/>
    </i>
    <i>
      <x v="1047"/>
    </i>
    <i>
      <x v="1049"/>
    </i>
    <i>
      <x v="1057"/>
    </i>
    <i>
      <x v="1061"/>
    </i>
    <i>
      <x v="1066"/>
    </i>
    <i>
      <x v="1067"/>
    </i>
    <i>
      <x v="1069"/>
    </i>
    <i>
      <x v="1070"/>
    </i>
    <i>
      <x v="1071"/>
    </i>
    <i>
      <x v="1072"/>
    </i>
    <i>
      <x v="1073"/>
    </i>
    <i>
      <x v="1075"/>
    </i>
    <i>
      <x v="1078"/>
    </i>
    <i>
      <x v="1079"/>
    </i>
    <i>
      <x v="1081"/>
    </i>
    <i>
      <x v="1084"/>
    </i>
    <i>
      <x v="1085"/>
    </i>
    <i>
      <x v="1086"/>
    </i>
    <i>
      <x v="1087"/>
    </i>
    <i>
      <x v="1088"/>
    </i>
    <i>
      <x v="1090"/>
    </i>
    <i>
      <x v="1091"/>
    </i>
    <i>
      <x v="1094"/>
    </i>
    <i>
      <x v="1096"/>
    </i>
    <i>
      <x v="1098"/>
    </i>
    <i>
      <x v="1100"/>
    </i>
    <i>
      <x v="1101"/>
    </i>
    <i>
      <x v="1104"/>
    </i>
    <i>
      <x v="1107"/>
    </i>
    <i>
      <x v="1108"/>
    </i>
    <i>
      <x v="1110"/>
    </i>
    <i>
      <x v="1112"/>
    </i>
    <i>
      <x v="1113"/>
    </i>
    <i>
      <x v="1114"/>
    </i>
    <i>
      <x v="1116"/>
    </i>
    <i>
      <x v="1117"/>
    </i>
    <i>
      <x v="1118"/>
    </i>
    <i>
      <x v="1119"/>
    </i>
    <i>
      <x v="1120"/>
    </i>
    <i>
      <x v="1122"/>
    </i>
    <i>
      <x v="1123"/>
    </i>
    <i>
      <x v="1124"/>
    </i>
    <i>
      <x v="1125"/>
    </i>
    <i>
      <x v="1128"/>
    </i>
    <i>
      <x v="1129"/>
    </i>
    <i>
      <x v="1131"/>
    </i>
    <i>
      <x v="1134"/>
    </i>
    <i>
      <x v="1135"/>
    </i>
    <i>
      <x v="1136"/>
    </i>
    <i>
      <x v="1137"/>
    </i>
    <i>
      <x v="1140"/>
    </i>
    <i>
      <x v="1143"/>
    </i>
    <i>
      <x v="1144"/>
    </i>
    <i>
      <x v="1145"/>
    </i>
    <i>
      <x v="1147"/>
    </i>
    <i>
      <x v="1148"/>
    </i>
    <i>
      <x v="1149"/>
    </i>
    <i>
      <x v="1150"/>
    </i>
    <i>
      <x v="1153"/>
    </i>
    <i>
      <x v="1154"/>
    </i>
    <i>
      <x v="1159"/>
    </i>
    <i>
      <x v="1160"/>
    </i>
    <i>
      <x v="1162"/>
    </i>
    <i>
      <x v="1167"/>
    </i>
    <i>
      <x v="1172"/>
    </i>
    <i>
      <x v="1176"/>
    </i>
    <i>
      <x v="1177"/>
    </i>
    <i>
      <x v="1178"/>
    </i>
    <i>
      <x v="1185"/>
    </i>
    <i>
      <x v="1186"/>
    </i>
    <i>
      <x v="1188"/>
    </i>
    <i>
      <x v="1189"/>
    </i>
    <i>
      <x v="1191"/>
    </i>
    <i>
      <x v="1192"/>
    </i>
    <i>
      <x v="1194"/>
    </i>
    <i>
      <x v="1195"/>
    </i>
    <i>
      <x v="1196"/>
    </i>
    <i>
      <x v="1197"/>
    </i>
    <i>
      <x v="1200"/>
    </i>
    <i>
      <x v="1201"/>
    </i>
    <i>
      <x v="1202"/>
    </i>
    <i>
      <x v="1204"/>
    </i>
    <i>
      <x v="1206"/>
    </i>
    <i>
      <x v="1210"/>
    </i>
    <i>
      <x v="1211"/>
    </i>
    <i>
      <x v="1212"/>
    </i>
    <i>
      <x v="1213"/>
    </i>
    <i>
      <x v="1214"/>
    </i>
    <i>
      <x v="1215"/>
    </i>
    <i>
      <x v="1218"/>
    </i>
    <i>
      <x v="1219"/>
    </i>
    <i>
      <x v="1220"/>
    </i>
    <i>
      <x v="1224"/>
    </i>
    <i>
      <x v="1226"/>
    </i>
    <i>
      <x v="1227"/>
    </i>
    <i>
      <x v="1234"/>
    </i>
    <i>
      <x v="1235"/>
    </i>
    <i>
      <x v="1236"/>
    </i>
    <i>
      <x v="1237"/>
    </i>
    <i>
      <x v="1240"/>
    </i>
    <i>
      <x v="1244"/>
    </i>
    <i>
      <x v="1246"/>
    </i>
    <i>
      <x v="1247"/>
    </i>
    <i>
      <x v="1249"/>
    </i>
    <i>
      <x v="1252"/>
    </i>
    <i>
      <x v="1254"/>
    </i>
    <i>
      <x v="1255"/>
    </i>
    <i>
      <x v="1257"/>
    </i>
    <i>
      <x v="1259"/>
    </i>
    <i>
      <x v="1260"/>
    </i>
    <i>
      <x v="1261"/>
    </i>
    <i>
      <x v="1263"/>
    </i>
    <i>
      <x v="1265"/>
    </i>
    <i>
      <x v="1266"/>
    </i>
    <i>
      <x v="1269"/>
    </i>
    <i>
      <x v="1272"/>
    </i>
    <i>
      <x v="1274"/>
    </i>
    <i>
      <x v="1275"/>
    </i>
    <i>
      <x v="1276"/>
    </i>
    <i>
      <x v="1279"/>
    </i>
    <i>
      <x v="1282"/>
    </i>
    <i>
      <x v="1283"/>
    </i>
    <i>
      <x v="1285"/>
    </i>
    <i>
      <x v="1291"/>
    </i>
    <i>
      <x v="1293"/>
    </i>
    <i>
      <x v="1294"/>
    </i>
    <i>
      <x v="1295"/>
    </i>
    <i>
      <x v="1297"/>
    </i>
    <i>
      <x v="1300"/>
    </i>
    <i>
      <x v="1301"/>
    </i>
    <i>
      <x v="1304"/>
    </i>
    <i>
      <x v="1307"/>
    </i>
    <i>
      <x v="1314"/>
    </i>
    <i>
      <x v="1319"/>
    </i>
    <i>
      <x v="1321"/>
    </i>
    <i>
      <x v="1322"/>
    </i>
    <i>
      <x v="1323"/>
    </i>
    <i>
      <x v="1325"/>
    </i>
    <i>
      <x v="1326"/>
    </i>
    <i>
      <x v="1327"/>
    </i>
    <i>
      <x v="1329"/>
    </i>
    <i>
      <x v="1331"/>
    </i>
    <i>
      <x v="1332"/>
    </i>
    <i>
      <x v="1333"/>
    </i>
    <i>
      <x v="1334"/>
    </i>
    <i>
      <x v="1337"/>
    </i>
    <i>
      <x v="1338"/>
    </i>
    <i>
      <x v="1339"/>
    </i>
    <i>
      <x v="1340"/>
    </i>
    <i>
      <x v="1344"/>
    </i>
    <i>
      <x v="1345"/>
    </i>
    <i>
      <x v="1349"/>
    </i>
    <i>
      <x v="1351"/>
    </i>
    <i>
      <x v="1352"/>
    </i>
    <i>
      <x v="1354"/>
    </i>
    <i>
      <x v="1356"/>
    </i>
    <i>
      <x v="1357"/>
    </i>
    <i>
      <x v="1358"/>
    </i>
    <i>
      <x v="1360"/>
    </i>
    <i>
      <x v="1363"/>
    </i>
    <i>
      <x v="1364"/>
    </i>
    <i>
      <x v="1365"/>
    </i>
    <i>
      <x v="1366"/>
    </i>
    <i>
      <x v="1367"/>
    </i>
    <i>
      <x v="1368"/>
    </i>
    <i>
      <x v="1370"/>
    </i>
    <i>
      <x v="1374"/>
    </i>
    <i>
      <x v="1376"/>
    </i>
    <i>
      <x v="1377"/>
    </i>
    <i>
      <x v="1378"/>
    </i>
    <i>
      <x v="1379"/>
    </i>
    <i>
      <x v="1380"/>
    </i>
    <i>
      <x v="1382"/>
    </i>
    <i>
      <x v="1384"/>
    </i>
    <i>
      <x v="1385"/>
    </i>
    <i>
      <x v="1389"/>
    </i>
    <i>
      <x v="1392"/>
    </i>
    <i>
      <x v="1397"/>
    </i>
    <i>
      <x v="1400"/>
    </i>
    <i>
      <x v="1401"/>
    </i>
    <i>
      <x v="1404"/>
    </i>
    <i>
      <x v="1406"/>
    </i>
    <i>
      <x v="1407"/>
    </i>
    <i>
      <x v="1408"/>
    </i>
    <i>
      <x v="1410"/>
    </i>
    <i>
      <x v="1412"/>
    </i>
    <i>
      <x v="1414"/>
    </i>
    <i>
      <x v="1420"/>
    </i>
    <i>
      <x v="1421"/>
    </i>
    <i>
      <x v="1422"/>
    </i>
    <i>
      <x v="1427"/>
    </i>
    <i>
      <x v="1428"/>
    </i>
    <i>
      <x v="1430"/>
    </i>
    <i>
      <x v="1431"/>
    </i>
    <i>
      <x v="1432"/>
    </i>
    <i>
      <x v="1433"/>
    </i>
    <i>
      <x v="1436"/>
    </i>
    <i>
      <x v="1439"/>
    </i>
    <i>
      <x v="1441"/>
    </i>
    <i>
      <x v="1442"/>
    </i>
    <i>
      <x v="1443"/>
    </i>
    <i>
      <x v="1445"/>
    </i>
    <i>
      <x v="1448"/>
    </i>
    <i>
      <x v="1449"/>
    </i>
    <i>
      <x v="1450"/>
    </i>
    <i>
      <x v="1452"/>
    </i>
    <i>
      <x v="1455"/>
    </i>
    <i>
      <x v="1458"/>
    </i>
    <i t="grand">
      <x/>
    </i>
  </rowItems>
  <colItems count="1">
    <i/>
  </colItems>
  <pageFields count="1">
    <pageField fld="45" item="1" hier="-1"/>
  </pageFields>
  <dataFields count="1">
    <dataField name="Sum of SalePrice" fld="8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R1461"/>
  <sheetViews>
    <sheetView tabSelected="1" topLeftCell="BY1" workbookViewId="0">
      <selection activeCell="CP7" sqref="CP7"/>
    </sheetView>
  </sheetViews>
  <sheetFormatPr defaultRowHeight="14.4" x14ac:dyDescent="0.3"/>
  <cols>
    <col min="2" max="12" width="8.88671875" customWidth="1"/>
    <col min="13" max="13" width="15.44140625" customWidth="1"/>
    <col min="14" max="14" width="39.88671875" style="4" customWidth="1"/>
    <col min="15" max="17" width="8.88671875" customWidth="1"/>
    <col min="18" max="18" width="10.44140625" customWidth="1"/>
    <col min="19" max="19" width="11.33203125" customWidth="1"/>
    <col min="20" max="20" width="17.6640625" style="4" customWidth="1"/>
    <col min="21" max="21" width="23.88671875" style="4" customWidth="1"/>
    <col min="22" max="47" width="8.88671875" customWidth="1"/>
    <col min="48" max="48" width="14.21875" style="4" customWidth="1"/>
    <col min="49" max="49" width="18.6640625" style="4" customWidth="1"/>
    <col min="50" max="59" width="8.88671875" customWidth="1"/>
    <col min="60" max="60" width="12.6640625" customWidth="1"/>
    <col min="61" max="67" width="8.88671875" customWidth="1"/>
    <col min="68" max="68" width="16.77734375" customWidth="1"/>
    <col min="69" max="85" width="8.88671875" customWidth="1"/>
    <col min="87" max="88" width="18.21875" style="4" customWidth="1"/>
    <col min="89" max="89" width="15.33203125" style="4" customWidth="1"/>
    <col min="90" max="90" width="8.88671875" style="4" customWidth="1"/>
    <col min="91" max="91" width="15.6640625" style="4" customWidth="1"/>
    <col min="92" max="93" width="8.88671875" style="4" customWidth="1"/>
    <col min="94" max="94" width="15.33203125" style="4" customWidth="1"/>
    <col min="95" max="95" width="13.21875" customWidth="1"/>
    <col min="96" max="96" width="10.77734375" customWidth="1"/>
  </cols>
  <sheetData>
    <row r="1" spans="1:9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29" t="s">
        <v>324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s="4" t="s">
        <v>309</v>
      </c>
      <c r="U1" s="4" t="s">
        <v>306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R1" t="s">
        <v>40</v>
      </c>
      <c r="AS1" t="s">
        <v>41</v>
      </c>
      <c r="AT1" t="s">
        <v>42</v>
      </c>
      <c r="AU1" t="s">
        <v>43</v>
      </c>
      <c r="AV1" s="4" t="s">
        <v>296</v>
      </c>
      <c r="AW1" s="4" t="s">
        <v>297</v>
      </c>
      <c r="AX1" t="s">
        <v>44</v>
      </c>
      <c r="AY1" t="s">
        <v>45</v>
      </c>
      <c r="AZ1" t="s">
        <v>46</v>
      </c>
      <c r="BA1" t="s">
        <v>47</v>
      </c>
      <c r="BB1" t="s">
        <v>48</v>
      </c>
      <c r="BC1" t="s">
        <v>49</v>
      </c>
      <c r="BD1" t="s">
        <v>50</v>
      </c>
      <c r="BE1" t="s">
        <v>51</v>
      </c>
      <c r="BF1" t="s">
        <v>52</v>
      </c>
      <c r="BG1" t="s">
        <v>53</v>
      </c>
      <c r="BH1" t="s">
        <v>54</v>
      </c>
      <c r="BI1" t="s">
        <v>55</v>
      </c>
      <c r="BJ1" t="s">
        <v>56</v>
      </c>
      <c r="BK1" t="s">
        <v>57</v>
      </c>
      <c r="BL1" t="s">
        <v>58</v>
      </c>
      <c r="BM1" t="s">
        <v>59</v>
      </c>
      <c r="BN1" t="s">
        <v>60</v>
      </c>
      <c r="BO1" t="s">
        <v>61</v>
      </c>
      <c r="BP1" t="s">
        <v>62</v>
      </c>
      <c r="BQ1" t="s">
        <v>63</v>
      </c>
      <c r="BR1" t="s">
        <v>64</v>
      </c>
      <c r="BS1" t="s">
        <v>65</v>
      </c>
      <c r="BT1" t="s">
        <v>66</v>
      </c>
      <c r="BU1" t="s">
        <v>67</v>
      </c>
      <c r="BV1" t="s">
        <v>68</v>
      </c>
      <c r="BW1" t="s">
        <v>69</v>
      </c>
      <c r="BX1" t="s">
        <v>70</v>
      </c>
      <c r="BY1" t="s">
        <v>71</v>
      </c>
      <c r="BZ1" t="s">
        <v>72</v>
      </c>
      <c r="CA1" t="s">
        <v>73</v>
      </c>
      <c r="CB1" t="s">
        <v>74</v>
      </c>
      <c r="CC1" t="s">
        <v>75</v>
      </c>
      <c r="CD1" t="s">
        <v>76</v>
      </c>
      <c r="CE1" t="s">
        <v>77</v>
      </c>
      <c r="CF1" t="s">
        <v>78</v>
      </c>
      <c r="CG1" t="s">
        <v>79</v>
      </c>
      <c r="CH1" t="s">
        <v>80</v>
      </c>
      <c r="CI1" s="14" t="s">
        <v>81</v>
      </c>
      <c r="CK1" s="4" t="s">
        <v>82</v>
      </c>
      <c r="CM1" s="4" t="s">
        <v>262</v>
      </c>
      <c r="CP1" s="4" t="s">
        <v>263</v>
      </c>
      <c r="CQ1" t="s">
        <v>294</v>
      </c>
      <c r="CR1" s="15" t="s">
        <v>293</v>
      </c>
    </row>
    <row r="2" spans="1:96" x14ac:dyDescent="0.3">
      <c r="A2">
        <v>692</v>
      </c>
      <c r="B2">
        <v>60</v>
      </c>
      <c r="C2" t="s">
        <v>83</v>
      </c>
      <c r="D2">
        <v>104</v>
      </c>
      <c r="E2">
        <v>21535</v>
      </c>
      <c r="F2" t="s">
        <v>84</v>
      </c>
      <c r="G2" t="s">
        <v>85</v>
      </c>
      <c r="H2" t="s">
        <v>86</v>
      </c>
      <c r="I2" t="s">
        <v>87</v>
      </c>
      <c r="J2" t="s">
        <v>88</v>
      </c>
      <c r="K2" t="s">
        <v>89</v>
      </c>
      <c r="L2" t="s">
        <v>90</v>
      </c>
      <c r="M2" t="s">
        <v>91</v>
      </c>
      <c r="N2" s="4" t="str">
        <f>VLOOKUP(M2,'Neighborhood Raw Data'!$A$1:$D$26,4,FALSE)</f>
        <v>Greater than Average</v>
      </c>
      <c r="O2" t="s">
        <v>92</v>
      </c>
      <c r="P2" t="s">
        <v>92</v>
      </c>
      <c r="Q2" t="s">
        <v>93</v>
      </c>
      <c r="R2" t="s">
        <v>94</v>
      </c>
      <c r="S2">
        <v>10</v>
      </c>
      <c r="T2" s="4">
        <f ca="1">RAND()</f>
        <v>0.40491754469541275</v>
      </c>
      <c r="U2" s="4" t="str">
        <f>IF(S2&gt;=6,"At or Above", "Below")</f>
        <v>At or Above</v>
      </c>
      <c r="V2">
        <v>6</v>
      </c>
      <c r="W2">
        <v>1994</v>
      </c>
      <c r="X2">
        <v>1995</v>
      </c>
      <c r="Y2" t="s">
        <v>95</v>
      </c>
      <c r="Z2" t="s">
        <v>96</v>
      </c>
      <c r="AA2" t="s">
        <v>97</v>
      </c>
      <c r="AB2" t="s">
        <v>97</v>
      </c>
      <c r="AC2" t="s">
        <v>98</v>
      </c>
      <c r="AD2">
        <v>1170</v>
      </c>
      <c r="AE2" t="s">
        <v>99</v>
      </c>
      <c r="AF2" t="s">
        <v>100</v>
      </c>
      <c r="AG2" t="s">
        <v>101</v>
      </c>
      <c r="AH2" t="s">
        <v>99</v>
      </c>
      <c r="AI2" t="s">
        <v>100</v>
      </c>
      <c r="AJ2" t="s">
        <v>102</v>
      </c>
      <c r="AK2" t="s">
        <v>103</v>
      </c>
      <c r="AL2">
        <v>1455</v>
      </c>
      <c r="AM2" t="s">
        <v>104</v>
      </c>
      <c r="AN2">
        <v>0</v>
      </c>
      <c r="AO2">
        <v>989</v>
      </c>
      <c r="AP2">
        <v>2444</v>
      </c>
      <c r="AQ2" t="s">
        <v>105</v>
      </c>
      <c r="AR2" t="s">
        <v>99</v>
      </c>
      <c r="AS2" t="s">
        <v>106</v>
      </c>
      <c r="AT2" t="s">
        <v>107</v>
      </c>
      <c r="AU2">
        <v>2444</v>
      </c>
      <c r="AV2" s="4">
        <f ca="1">RAND()</f>
        <v>0.10038219184968911</v>
      </c>
      <c r="AW2" s="4" t="str">
        <f>IF(AU2&lt;=1087,"Less than Median","Greater than Median")</f>
        <v>Greater than Median</v>
      </c>
      <c r="AX2">
        <v>1872</v>
      </c>
      <c r="AY2">
        <v>0</v>
      </c>
      <c r="AZ2">
        <v>4316</v>
      </c>
      <c r="BA2">
        <v>0</v>
      </c>
      <c r="BB2">
        <v>1</v>
      </c>
      <c r="BC2">
        <v>3</v>
      </c>
      <c r="BD2">
        <v>1</v>
      </c>
      <c r="BE2">
        <v>4</v>
      </c>
      <c r="BF2">
        <v>1</v>
      </c>
      <c r="BG2" t="s">
        <v>99</v>
      </c>
      <c r="BH2">
        <v>10</v>
      </c>
      <c r="BI2" t="s">
        <v>108</v>
      </c>
      <c r="BJ2">
        <v>2</v>
      </c>
      <c r="BK2" t="s">
        <v>99</v>
      </c>
      <c r="BL2" t="s">
        <v>109</v>
      </c>
      <c r="BM2">
        <v>1994</v>
      </c>
      <c r="BN2" t="s">
        <v>110</v>
      </c>
      <c r="BO2">
        <v>3</v>
      </c>
      <c r="BP2">
        <v>832</v>
      </c>
      <c r="BQ2" t="s">
        <v>100</v>
      </c>
      <c r="BR2" t="s">
        <v>100</v>
      </c>
      <c r="BS2" t="s">
        <v>106</v>
      </c>
      <c r="BT2">
        <v>382</v>
      </c>
      <c r="BU2">
        <v>50</v>
      </c>
      <c r="BV2">
        <v>0</v>
      </c>
      <c r="BW2">
        <v>0</v>
      </c>
      <c r="BX2">
        <v>0</v>
      </c>
      <c r="BY2">
        <v>0</v>
      </c>
      <c r="BZ2" t="s">
        <v>85</v>
      </c>
      <c r="CA2" t="s">
        <v>85</v>
      </c>
      <c r="CB2" t="s">
        <v>85</v>
      </c>
      <c r="CC2">
        <v>0</v>
      </c>
      <c r="CD2">
        <v>1</v>
      </c>
      <c r="CE2">
        <v>2007</v>
      </c>
      <c r="CF2" t="s">
        <v>111</v>
      </c>
      <c r="CG2" t="s">
        <v>112</v>
      </c>
      <c r="CH2">
        <v>755000</v>
      </c>
      <c r="CI2" s="4">
        <v>480</v>
      </c>
      <c r="CK2" s="4">
        <v>472.98013700000001</v>
      </c>
      <c r="CM2" s="4">
        <f>MEDIAN(S2:S1461)</f>
        <v>6</v>
      </c>
      <c r="CP2" s="4">
        <f>MEDIAN(CH2:CH1461)</f>
        <v>163000</v>
      </c>
      <c r="CQ2" t="str">
        <f>IF(AU2&lt;=1518,AU2,"")</f>
        <v/>
      </c>
      <c r="CR2">
        <f>IF(AU2&gt;1518, AU2, "")</f>
        <v>2444</v>
      </c>
    </row>
    <row r="3" spans="1:96" x14ac:dyDescent="0.3">
      <c r="A3">
        <v>1183</v>
      </c>
      <c r="B3">
        <v>60</v>
      </c>
      <c r="C3" t="s">
        <v>83</v>
      </c>
      <c r="D3">
        <v>160</v>
      </c>
      <c r="E3">
        <v>15623</v>
      </c>
      <c r="F3" t="s">
        <v>84</v>
      </c>
      <c r="G3" t="s">
        <v>85</v>
      </c>
      <c r="H3" t="s">
        <v>86</v>
      </c>
      <c r="I3" t="s">
        <v>87</v>
      </c>
      <c r="J3" t="s">
        <v>88</v>
      </c>
      <c r="K3" t="s">
        <v>89</v>
      </c>
      <c r="L3" t="s">
        <v>90</v>
      </c>
      <c r="M3" t="s">
        <v>91</v>
      </c>
      <c r="N3" s="4" t="str">
        <f>VLOOKUP(M3,'Neighborhood Raw Data'!$A$1:$D$26,4,FALSE)</f>
        <v>Greater than Average</v>
      </c>
      <c r="O3" t="s">
        <v>92</v>
      </c>
      <c r="P3" t="s">
        <v>92</v>
      </c>
      <c r="Q3" t="s">
        <v>93</v>
      </c>
      <c r="R3" t="s">
        <v>94</v>
      </c>
      <c r="S3">
        <v>10</v>
      </c>
      <c r="T3" s="4">
        <f t="shared" ref="T3:T66" ca="1" si="0">RAND()</f>
        <v>0.49889126766164604</v>
      </c>
      <c r="U3" s="4" t="str">
        <f t="shared" ref="U3:U66" si="1">IF(S3&gt;=6,"At or Above", "Below")</f>
        <v>At or Above</v>
      </c>
      <c r="V3">
        <v>5</v>
      </c>
      <c r="W3">
        <v>1996</v>
      </c>
      <c r="X3">
        <v>1996</v>
      </c>
      <c r="Y3" t="s">
        <v>113</v>
      </c>
      <c r="Z3" t="s">
        <v>114</v>
      </c>
      <c r="AA3" t="s">
        <v>115</v>
      </c>
      <c r="AB3" t="s">
        <v>116</v>
      </c>
      <c r="AC3" t="s">
        <v>117</v>
      </c>
      <c r="AD3">
        <v>0</v>
      </c>
      <c r="AE3" t="s">
        <v>102</v>
      </c>
      <c r="AF3" t="s">
        <v>100</v>
      </c>
      <c r="AG3" t="s">
        <v>101</v>
      </c>
      <c r="AH3" t="s">
        <v>99</v>
      </c>
      <c r="AI3" t="s">
        <v>100</v>
      </c>
      <c r="AJ3" t="s">
        <v>118</v>
      </c>
      <c r="AK3" t="s">
        <v>103</v>
      </c>
      <c r="AL3">
        <v>2096</v>
      </c>
      <c r="AM3" t="s">
        <v>104</v>
      </c>
      <c r="AN3">
        <v>0</v>
      </c>
      <c r="AO3">
        <v>300</v>
      </c>
      <c r="AP3">
        <v>2396</v>
      </c>
      <c r="AQ3" t="s">
        <v>105</v>
      </c>
      <c r="AR3" t="s">
        <v>99</v>
      </c>
      <c r="AS3" t="s">
        <v>106</v>
      </c>
      <c r="AT3" t="s">
        <v>107</v>
      </c>
      <c r="AU3">
        <v>2411</v>
      </c>
      <c r="AV3" s="4">
        <f t="shared" ref="AV3:AV66" ca="1" si="2">RAND()</f>
        <v>0.53181304284555797</v>
      </c>
      <c r="AW3" s="4" t="str">
        <f t="shared" ref="AW3:AW66" si="3">IF(AU3&lt;=1087,"Less than Median","Greater than Median")</f>
        <v>Greater than Median</v>
      </c>
      <c r="AX3">
        <v>2065</v>
      </c>
      <c r="AY3">
        <v>0</v>
      </c>
      <c r="AZ3">
        <v>4476</v>
      </c>
      <c r="BA3">
        <v>1</v>
      </c>
      <c r="BB3">
        <v>0</v>
      </c>
      <c r="BC3">
        <v>3</v>
      </c>
      <c r="BD3">
        <v>1</v>
      </c>
      <c r="BE3">
        <v>4</v>
      </c>
      <c r="BF3">
        <v>1</v>
      </c>
      <c r="BG3" t="s">
        <v>99</v>
      </c>
      <c r="BH3">
        <v>10</v>
      </c>
      <c r="BI3" t="s">
        <v>108</v>
      </c>
      <c r="BJ3">
        <v>2</v>
      </c>
      <c r="BK3" t="s">
        <v>100</v>
      </c>
      <c r="BL3" t="s">
        <v>109</v>
      </c>
      <c r="BM3">
        <v>1996</v>
      </c>
      <c r="BN3" t="s">
        <v>110</v>
      </c>
      <c r="BO3">
        <v>3</v>
      </c>
      <c r="BP3">
        <v>813</v>
      </c>
      <c r="BQ3" t="s">
        <v>100</v>
      </c>
      <c r="BR3" t="s">
        <v>100</v>
      </c>
      <c r="BS3" t="s">
        <v>106</v>
      </c>
      <c r="BT3">
        <v>171</v>
      </c>
      <c r="BU3">
        <v>78</v>
      </c>
      <c r="BV3">
        <v>0</v>
      </c>
      <c r="BW3">
        <v>0</v>
      </c>
      <c r="BX3">
        <v>0</v>
      </c>
      <c r="BY3">
        <v>555</v>
      </c>
      <c r="BZ3" t="s">
        <v>99</v>
      </c>
      <c r="CA3" t="s">
        <v>119</v>
      </c>
      <c r="CB3" t="s">
        <v>85</v>
      </c>
      <c r="CC3">
        <v>0</v>
      </c>
      <c r="CD3">
        <v>7</v>
      </c>
      <c r="CE3">
        <v>2007</v>
      </c>
      <c r="CF3" t="s">
        <v>111</v>
      </c>
      <c r="CG3" t="s">
        <v>120</v>
      </c>
      <c r="CH3">
        <v>745000</v>
      </c>
      <c r="CQ3" t="str">
        <f t="shared" ref="CQ3:CQ66" si="4">IF(AU3&lt;=1518,AU3,"")</f>
        <v/>
      </c>
      <c r="CR3">
        <f t="shared" ref="CR3:CR66" si="5">IF(AU3&gt;1518, AU3, "")</f>
        <v>2411</v>
      </c>
    </row>
    <row r="4" spans="1:96" x14ac:dyDescent="0.3">
      <c r="A4">
        <v>1170</v>
      </c>
      <c r="B4">
        <v>60</v>
      </c>
      <c r="C4" t="s">
        <v>83</v>
      </c>
      <c r="D4">
        <v>118</v>
      </c>
      <c r="E4">
        <v>35760</v>
      </c>
      <c r="F4" t="s">
        <v>84</v>
      </c>
      <c r="G4" t="s">
        <v>85</v>
      </c>
      <c r="H4" t="s">
        <v>86</v>
      </c>
      <c r="I4" t="s">
        <v>87</v>
      </c>
      <c r="J4" t="s">
        <v>88</v>
      </c>
      <c r="K4" t="s">
        <v>121</v>
      </c>
      <c r="L4" t="s">
        <v>90</v>
      </c>
      <c r="M4" t="s">
        <v>91</v>
      </c>
      <c r="N4" s="4" t="str">
        <f>VLOOKUP(M4,'Neighborhood Raw Data'!$A$1:$D$26,4,FALSE)</f>
        <v>Greater than Average</v>
      </c>
      <c r="O4" t="s">
        <v>92</v>
      </c>
      <c r="P4" t="s">
        <v>92</v>
      </c>
      <c r="Q4" t="s">
        <v>93</v>
      </c>
      <c r="R4" t="s">
        <v>94</v>
      </c>
      <c r="S4">
        <v>10</v>
      </c>
      <c r="T4" s="4">
        <f t="shared" ca="1" si="0"/>
        <v>0.53659263523325196</v>
      </c>
      <c r="U4" s="4" t="str">
        <f t="shared" si="1"/>
        <v>At or Above</v>
      </c>
      <c r="V4">
        <v>5</v>
      </c>
      <c r="W4">
        <v>1995</v>
      </c>
      <c r="X4">
        <v>1996</v>
      </c>
      <c r="Y4" t="s">
        <v>113</v>
      </c>
      <c r="Z4" t="s">
        <v>114</v>
      </c>
      <c r="AA4" t="s">
        <v>97</v>
      </c>
      <c r="AB4" t="s">
        <v>97</v>
      </c>
      <c r="AC4" t="s">
        <v>98</v>
      </c>
      <c r="AD4">
        <v>1378</v>
      </c>
      <c r="AE4" t="s">
        <v>102</v>
      </c>
      <c r="AF4" t="s">
        <v>102</v>
      </c>
      <c r="AG4" t="s">
        <v>101</v>
      </c>
      <c r="AH4" t="s">
        <v>99</v>
      </c>
      <c r="AI4" t="s">
        <v>100</v>
      </c>
      <c r="AJ4" t="s">
        <v>102</v>
      </c>
      <c r="AK4" t="s">
        <v>103</v>
      </c>
      <c r="AL4">
        <v>1387</v>
      </c>
      <c r="AM4" t="s">
        <v>104</v>
      </c>
      <c r="AN4">
        <v>0</v>
      </c>
      <c r="AO4">
        <v>543</v>
      </c>
      <c r="AP4">
        <v>1930</v>
      </c>
      <c r="AQ4" t="s">
        <v>105</v>
      </c>
      <c r="AR4" t="s">
        <v>99</v>
      </c>
      <c r="AS4" t="s">
        <v>106</v>
      </c>
      <c r="AT4" t="s">
        <v>107</v>
      </c>
      <c r="AU4">
        <v>1831</v>
      </c>
      <c r="AV4" s="4">
        <f t="shared" ca="1" si="2"/>
        <v>0.47804544345446398</v>
      </c>
      <c r="AW4" s="4" t="str">
        <f t="shared" si="3"/>
        <v>Greater than Median</v>
      </c>
      <c r="AX4">
        <v>1796</v>
      </c>
      <c r="AY4">
        <v>0</v>
      </c>
      <c r="AZ4">
        <v>3627</v>
      </c>
      <c r="BA4">
        <v>1</v>
      </c>
      <c r="BB4">
        <v>0</v>
      </c>
      <c r="BC4">
        <v>3</v>
      </c>
      <c r="BD4">
        <v>1</v>
      </c>
      <c r="BE4">
        <v>4</v>
      </c>
      <c r="BF4">
        <v>1</v>
      </c>
      <c r="BG4" t="s">
        <v>102</v>
      </c>
      <c r="BH4">
        <v>10</v>
      </c>
      <c r="BI4" t="s">
        <v>108</v>
      </c>
      <c r="BJ4">
        <v>1</v>
      </c>
      <c r="BK4" t="s">
        <v>100</v>
      </c>
      <c r="BL4" t="s">
        <v>109</v>
      </c>
      <c r="BM4">
        <v>1995</v>
      </c>
      <c r="BN4" t="s">
        <v>110</v>
      </c>
      <c r="BO4">
        <v>3</v>
      </c>
      <c r="BP4">
        <v>807</v>
      </c>
      <c r="BQ4" t="s">
        <v>100</v>
      </c>
      <c r="BR4" t="s">
        <v>100</v>
      </c>
      <c r="BS4" t="s">
        <v>106</v>
      </c>
      <c r="BT4">
        <v>361</v>
      </c>
      <c r="BU4">
        <v>76</v>
      </c>
      <c r="BV4">
        <v>0</v>
      </c>
      <c r="BW4">
        <v>0</v>
      </c>
      <c r="BX4">
        <v>0</v>
      </c>
      <c r="BY4">
        <v>0</v>
      </c>
      <c r="BZ4" t="s">
        <v>85</v>
      </c>
      <c r="CA4" t="s">
        <v>85</v>
      </c>
      <c r="CB4" t="s">
        <v>85</v>
      </c>
      <c r="CC4">
        <v>0</v>
      </c>
      <c r="CD4">
        <v>7</v>
      </c>
      <c r="CE4">
        <v>2006</v>
      </c>
      <c r="CF4" t="s">
        <v>111</v>
      </c>
      <c r="CG4" t="s">
        <v>112</v>
      </c>
      <c r="CH4">
        <v>625000</v>
      </c>
      <c r="CQ4" t="str">
        <f t="shared" si="4"/>
        <v/>
      </c>
      <c r="CR4">
        <f t="shared" si="5"/>
        <v>1831</v>
      </c>
    </row>
    <row r="5" spans="1:96" x14ac:dyDescent="0.3">
      <c r="A5">
        <v>899</v>
      </c>
      <c r="B5">
        <v>20</v>
      </c>
      <c r="C5" t="s">
        <v>83</v>
      </c>
      <c r="D5">
        <v>100</v>
      </c>
      <c r="E5">
        <v>12919</v>
      </c>
      <c r="F5" t="s">
        <v>84</v>
      </c>
      <c r="G5" t="s">
        <v>85</v>
      </c>
      <c r="H5" t="s">
        <v>86</v>
      </c>
      <c r="I5" t="s">
        <v>87</v>
      </c>
      <c r="J5" t="s">
        <v>88</v>
      </c>
      <c r="K5" t="s">
        <v>122</v>
      </c>
      <c r="L5" t="s">
        <v>90</v>
      </c>
      <c r="M5" t="s">
        <v>123</v>
      </c>
      <c r="N5" s="4" t="str">
        <f>VLOOKUP(M5,'Neighborhood Raw Data'!$A$1:$D$26,4,FALSE)</f>
        <v>Greater than Average</v>
      </c>
      <c r="O5" t="s">
        <v>92</v>
      </c>
      <c r="P5" t="s">
        <v>92</v>
      </c>
      <c r="Q5" t="s">
        <v>93</v>
      </c>
      <c r="R5" t="s">
        <v>124</v>
      </c>
      <c r="S5">
        <v>9</v>
      </c>
      <c r="T5" s="4">
        <f t="shared" ca="1" si="0"/>
        <v>0.76384299261849442</v>
      </c>
      <c r="U5" s="4" t="str">
        <f t="shared" si="1"/>
        <v>At or Above</v>
      </c>
      <c r="V5">
        <v>5</v>
      </c>
      <c r="W5">
        <v>2009</v>
      </c>
      <c r="X5">
        <v>2010</v>
      </c>
      <c r="Y5" t="s">
        <v>113</v>
      </c>
      <c r="Z5" t="s">
        <v>114</v>
      </c>
      <c r="AA5" t="s">
        <v>125</v>
      </c>
      <c r="AB5" t="s">
        <v>125</v>
      </c>
      <c r="AC5" t="s">
        <v>126</v>
      </c>
      <c r="AD5">
        <v>760</v>
      </c>
      <c r="AE5" t="s">
        <v>99</v>
      </c>
      <c r="AF5" t="s">
        <v>100</v>
      </c>
      <c r="AG5" t="s">
        <v>101</v>
      </c>
      <c r="AH5" t="s">
        <v>99</v>
      </c>
      <c r="AI5" t="s">
        <v>100</v>
      </c>
      <c r="AJ5" t="s">
        <v>102</v>
      </c>
      <c r="AK5" t="s">
        <v>103</v>
      </c>
      <c r="AL5">
        <v>2188</v>
      </c>
      <c r="AM5" t="s">
        <v>104</v>
      </c>
      <c r="AN5">
        <v>0</v>
      </c>
      <c r="AO5">
        <v>142</v>
      </c>
      <c r="AP5">
        <v>2330</v>
      </c>
      <c r="AQ5" t="s">
        <v>105</v>
      </c>
      <c r="AR5" t="s">
        <v>99</v>
      </c>
      <c r="AS5" t="s">
        <v>106</v>
      </c>
      <c r="AT5" t="s">
        <v>107</v>
      </c>
      <c r="AU5">
        <v>2364</v>
      </c>
      <c r="AV5" s="4">
        <f t="shared" ca="1" si="2"/>
        <v>0.45329544033816871</v>
      </c>
      <c r="AW5" s="4" t="str">
        <f t="shared" si="3"/>
        <v>Greater than Median</v>
      </c>
      <c r="AX5">
        <v>0</v>
      </c>
      <c r="AY5">
        <v>0</v>
      </c>
      <c r="AZ5">
        <v>2364</v>
      </c>
      <c r="BA5">
        <v>1</v>
      </c>
      <c r="BB5">
        <v>0</v>
      </c>
      <c r="BC5">
        <v>2</v>
      </c>
      <c r="BD5">
        <v>1</v>
      </c>
      <c r="BE5">
        <v>2</v>
      </c>
      <c r="BF5">
        <v>1</v>
      </c>
      <c r="BG5" t="s">
        <v>99</v>
      </c>
      <c r="BH5">
        <v>11</v>
      </c>
      <c r="BI5" t="s">
        <v>108</v>
      </c>
      <c r="BJ5">
        <v>2</v>
      </c>
      <c r="BK5" t="s">
        <v>102</v>
      </c>
      <c r="BL5" t="s">
        <v>109</v>
      </c>
      <c r="BM5">
        <v>2009</v>
      </c>
      <c r="BN5" t="s">
        <v>110</v>
      </c>
      <c r="BO5">
        <v>3</v>
      </c>
      <c r="BP5">
        <v>820</v>
      </c>
      <c r="BQ5" t="s">
        <v>100</v>
      </c>
      <c r="BR5" t="s">
        <v>100</v>
      </c>
      <c r="BS5" t="s">
        <v>106</v>
      </c>
      <c r="BT5">
        <v>0</v>
      </c>
      <c r="BU5">
        <v>67</v>
      </c>
      <c r="BV5">
        <v>0</v>
      </c>
      <c r="BW5">
        <v>0</v>
      </c>
      <c r="BX5">
        <v>0</v>
      </c>
      <c r="BY5">
        <v>0</v>
      </c>
      <c r="BZ5" t="s">
        <v>85</v>
      </c>
      <c r="CA5" t="s">
        <v>85</v>
      </c>
      <c r="CB5" t="s">
        <v>85</v>
      </c>
      <c r="CC5">
        <v>0</v>
      </c>
      <c r="CD5">
        <v>3</v>
      </c>
      <c r="CE5">
        <v>2010</v>
      </c>
      <c r="CF5" t="s">
        <v>127</v>
      </c>
      <c r="CG5" t="s">
        <v>128</v>
      </c>
      <c r="CH5">
        <v>611657</v>
      </c>
      <c r="CQ5" t="str">
        <f t="shared" si="4"/>
        <v/>
      </c>
      <c r="CR5">
        <f t="shared" si="5"/>
        <v>2364</v>
      </c>
    </row>
    <row r="6" spans="1:96" x14ac:dyDescent="0.3">
      <c r="A6">
        <v>804</v>
      </c>
      <c r="B6">
        <v>60</v>
      </c>
      <c r="C6" t="s">
        <v>83</v>
      </c>
      <c r="D6">
        <v>107</v>
      </c>
      <c r="E6">
        <v>13891</v>
      </c>
      <c r="F6" t="s">
        <v>84</v>
      </c>
      <c r="G6" t="s">
        <v>85</v>
      </c>
      <c r="H6" t="s">
        <v>129</v>
      </c>
      <c r="I6" t="s">
        <v>87</v>
      </c>
      <c r="J6" t="s">
        <v>88</v>
      </c>
      <c r="K6" t="s">
        <v>122</v>
      </c>
      <c r="L6" t="s">
        <v>90</v>
      </c>
      <c r="M6" t="s">
        <v>123</v>
      </c>
      <c r="N6" s="4" t="str">
        <f>VLOOKUP(M6,'Neighborhood Raw Data'!$A$1:$D$26,4,FALSE)</f>
        <v>Greater than Average</v>
      </c>
      <c r="O6" t="s">
        <v>92</v>
      </c>
      <c r="P6" t="s">
        <v>92</v>
      </c>
      <c r="Q6" t="s">
        <v>93</v>
      </c>
      <c r="R6" t="s">
        <v>94</v>
      </c>
      <c r="S6">
        <v>9</v>
      </c>
      <c r="T6" s="4">
        <f t="shared" ca="1" si="0"/>
        <v>3.3853021719070453E-2</v>
      </c>
      <c r="U6" s="4" t="str">
        <f t="shared" si="1"/>
        <v>At or Above</v>
      </c>
      <c r="V6">
        <v>5</v>
      </c>
      <c r="W6">
        <v>2008</v>
      </c>
      <c r="X6">
        <v>2009</v>
      </c>
      <c r="Y6" t="s">
        <v>113</v>
      </c>
      <c r="Z6" t="s">
        <v>114</v>
      </c>
      <c r="AA6" t="s">
        <v>125</v>
      </c>
      <c r="AB6" t="s">
        <v>125</v>
      </c>
      <c r="AC6" t="s">
        <v>126</v>
      </c>
      <c r="AD6">
        <v>424</v>
      </c>
      <c r="AE6" t="s">
        <v>99</v>
      </c>
      <c r="AF6" t="s">
        <v>100</v>
      </c>
      <c r="AG6" t="s">
        <v>101</v>
      </c>
      <c r="AH6" t="s">
        <v>99</v>
      </c>
      <c r="AI6" t="s">
        <v>100</v>
      </c>
      <c r="AJ6" t="s">
        <v>102</v>
      </c>
      <c r="AK6" t="s">
        <v>104</v>
      </c>
      <c r="AL6">
        <v>0</v>
      </c>
      <c r="AM6" t="s">
        <v>104</v>
      </c>
      <c r="AN6">
        <v>0</v>
      </c>
      <c r="AO6">
        <v>1734</v>
      </c>
      <c r="AP6">
        <v>1734</v>
      </c>
      <c r="AQ6" t="s">
        <v>105</v>
      </c>
      <c r="AR6" t="s">
        <v>99</v>
      </c>
      <c r="AS6" t="s">
        <v>106</v>
      </c>
      <c r="AT6" t="s">
        <v>107</v>
      </c>
      <c r="AU6">
        <v>1734</v>
      </c>
      <c r="AV6" s="4">
        <f t="shared" ca="1" si="2"/>
        <v>0.11858879250410748</v>
      </c>
      <c r="AW6" s="4" t="str">
        <f t="shared" si="3"/>
        <v>Greater than Median</v>
      </c>
      <c r="AX6">
        <v>1088</v>
      </c>
      <c r="AY6">
        <v>0</v>
      </c>
      <c r="AZ6">
        <v>2822</v>
      </c>
      <c r="BA6">
        <v>0</v>
      </c>
      <c r="BB6">
        <v>0</v>
      </c>
      <c r="BC6">
        <v>3</v>
      </c>
      <c r="BD6">
        <v>1</v>
      </c>
      <c r="BE6">
        <v>4</v>
      </c>
      <c r="BF6">
        <v>1</v>
      </c>
      <c r="BG6" t="s">
        <v>99</v>
      </c>
      <c r="BH6">
        <v>12</v>
      </c>
      <c r="BI6" t="s">
        <v>108</v>
      </c>
      <c r="BJ6">
        <v>1</v>
      </c>
      <c r="BK6" t="s">
        <v>102</v>
      </c>
      <c r="BL6" t="s">
        <v>130</v>
      </c>
      <c r="BM6">
        <v>2009</v>
      </c>
      <c r="BN6" t="s">
        <v>131</v>
      </c>
      <c r="BO6">
        <v>3</v>
      </c>
      <c r="BP6">
        <v>1020</v>
      </c>
      <c r="BQ6" t="s">
        <v>100</v>
      </c>
      <c r="BR6" t="s">
        <v>100</v>
      </c>
      <c r="BS6" t="s">
        <v>106</v>
      </c>
      <c r="BT6">
        <v>52</v>
      </c>
      <c r="BU6">
        <v>170</v>
      </c>
      <c r="BV6">
        <v>0</v>
      </c>
      <c r="BW6">
        <v>0</v>
      </c>
      <c r="BX6">
        <v>192</v>
      </c>
      <c r="BY6">
        <v>0</v>
      </c>
      <c r="BZ6" t="s">
        <v>85</v>
      </c>
      <c r="CA6" t="s">
        <v>85</v>
      </c>
      <c r="CB6" t="s">
        <v>85</v>
      </c>
      <c r="CC6">
        <v>0</v>
      </c>
      <c r="CD6">
        <v>1</v>
      </c>
      <c r="CE6">
        <v>2009</v>
      </c>
      <c r="CF6" t="s">
        <v>127</v>
      </c>
      <c r="CG6" t="s">
        <v>128</v>
      </c>
      <c r="CH6">
        <v>582933</v>
      </c>
      <c r="CI6" s="14" t="s">
        <v>132</v>
      </c>
      <c r="CK6" s="4" t="s">
        <v>133</v>
      </c>
      <c r="CM6" s="4" t="s">
        <v>265</v>
      </c>
      <c r="CP6" s="4" t="s">
        <v>264</v>
      </c>
      <c r="CQ6" t="str">
        <f t="shared" si="4"/>
        <v/>
      </c>
      <c r="CR6">
        <f t="shared" si="5"/>
        <v>1734</v>
      </c>
    </row>
    <row r="7" spans="1:96" x14ac:dyDescent="0.3">
      <c r="A7">
        <v>1047</v>
      </c>
      <c r="B7">
        <v>60</v>
      </c>
      <c r="C7" t="s">
        <v>83</v>
      </c>
      <c r="D7">
        <v>85</v>
      </c>
      <c r="E7">
        <v>16056</v>
      </c>
      <c r="F7" t="s">
        <v>84</v>
      </c>
      <c r="G7" t="s">
        <v>85</v>
      </c>
      <c r="H7" t="s">
        <v>86</v>
      </c>
      <c r="I7" t="s">
        <v>87</v>
      </c>
      <c r="J7" t="s">
        <v>88</v>
      </c>
      <c r="K7" t="s">
        <v>122</v>
      </c>
      <c r="L7" t="s">
        <v>90</v>
      </c>
      <c r="M7" t="s">
        <v>134</v>
      </c>
      <c r="N7" s="4" t="str">
        <f>VLOOKUP(M7,'Neighborhood Raw Data'!$A$1:$D$26,4,FALSE)</f>
        <v>Greater than Average</v>
      </c>
      <c r="O7" t="s">
        <v>92</v>
      </c>
      <c r="P7" t="s">
        <v>92</v>
      </c>
      <c r="Q7" t="s">
        <v>93</v>
      </c>
      <c r="R7" t="s">
        <v>94</v>
      </c>
      <c r="S7">
        <v>9</v>
      </c>
      <c r="T7" s="4">
        <f t="shared" ca="1" si="0"/>
        <v>0.39010910173367752</v>
      </c>
      <c r="U7" s="4" t="str">
        <f t="shared" si="1"/>
        <v>At or Above</v>
      </c>
      <c r="V7">
        <v>5</v>
      </c>
      <c r="W7">
        <v>2005</v>
      </c>
      <c r="X7">
        <v>2006</v>
      </c>
      <c r="Y7" t="s">
        <v>113</v>
      </c>
      <c r="Z7" t="s">
        <v>114</v>
      </c>
      <c r="AA7" t="s">
        <v>135</v>
      </c>
      <c r="AB7" t="s">
        <v>136</v>
      </c>
      <c r="AC7" t="s">
        <v>126</v>
      </c>
      <c r="AD7">
        <v>208</v>
      </c>
      <c r="AE7" t="s">
        <v>102</v>
      </c>
      <c r="AF7" t="s">
        <v>100</v>
      </c>
      <c r="AG7" t="s">
        <v>101</v>
      </c>
      <c r="AH7" t="s">
        <v>99</v>
      </c>
      <c r="AI7" t="s">
        <v>100</v>
      </c>
      <c r="AJ7" t="s">
        <v>118</v>
      </c>
      <c r="AK7" t="s">
        <v>103</v>
      </c>
      <c r="AL7">
        <v>240</v>
      </c>
      <c r="AM7" t="s">
        <v>104</v>
      </c>
      <c r="AN7">
        <v>0</v>
      </c>
      <c r="AO7">
        <v>1752</v>
      </c>
      <c r="AP7">
        <v>1992</v>
      </c>
      <c r="AQ7" t="s">
        <v>105</v>
      </c>
      <c r="AR7" t="s">
        <v>99</v>
      </c>
      <c r="AS7" t="s">
        <v>106</v>
      </c>
      <c r="AT7" t="s">
        <v>107</v>
      </c>
      <c r="AU7">
        <v>1992</v>
      </c>
      <c r="AV7" s="4">
        <f t="shared" ca="1" si="2"/>
        <v>0.10347921907527835</v>
      </c>
      <c r="AW7" s="4" t="str">
        <f t="shared" si="3"/>
        <v>Greater than Median</v>
      </c>
      <c r="AX7">
        <v>876</v>
      </c>
      <c r="AY7">
        <v>0</v>
      </c>
      <c r="AZ7">
        <v>2868</v>
      </c>
      <c r="BA7">
        <v>0</v>
      </c>
      <c r="BB7">
        <v>0</v>
      </c>
      <c r="BC7">
        <v>3</v>
      </c>
      <c r="BD7">
        <v>1</v>
      </c>
      <c r="BE7">
        <v>4</v>
      </c>
      <c r="BF7">
        <v>1</v>
      </c>
      <c r="BG7" t="s">
        <v>99</v>
      </c>
      <c r="BH7">
        <v>11</v>
      </c>
      <c r="BI7" t="s">
        <v>108</v>
      </c>
      <c r="BJ7">
        <v>1</v>
      </c>
      <c r="BK7" t="s">
        <v>102</v>
      </c>
      <c r="BL7" t="s">
        <v>130</v>
      </c>
      <c r="BM7">
        <v>2005</v>
      </c>
      <c r="BN7" t="s">
        <v>110</v>
      </c>
      <c r="BO7">
        <v>3</v>
      </c>
      <c r="BP7">
        <v>716</v>
      </c>
      <c r="BQ7" t="s">
        <v>100</v>
      </c>
      <c r="BR7" t="s">
        <v>100</v>
      </c>
      <c r="BS7" t="s">
        <v>106</v>
      </c>
      <c r="BT7">
        <v>214</v>
      </c>
      <c r="BU7">
        <v>108</v>
      </c>
      <c r="BV7">
        <v>0</v>
      </c>
      <c r="BW7">
        <v>0</v>
      </c>
      <c r="BX7">
        <v>0</v>
      </c>
      <c r="BY7">
        <v>0</v>
      </c>
      <c r="BZ7" t="s">
        <v>85</v>
      </c>
      <c r="CA7" t="s">
        <v>85</v>
      </c>
      <c r="CB7" t="s">
        <v>85</v>
      </c>
      <c r="CC7">
        <v>0</v>
      </c>
      <c r="CD7">
        <v>7</v>
      </c>
      <c r="CE7">
        <v>2006</v>
      </c>
      <c r="CF7" t="s">
        <v>127</v>
      </c>
      <c r="CG7" t="s">
        <v>128</v>
      </c>
      <c r="CH7">
        <v>556581</v>
      </c>
      <c r="CI7" s="4">
        <v>0</v>
      </c>
      <c r="CK7" s="4">
        <v>1418</v>
      </c>
      <c r="CM7" s="4">
        <f>AVERAGE(S:S)</f>
        <v>6.0993150684931505</v>
      </c>
      <c r="CP7" s="4">
        <f>AVERAGE(CH2:CH1461)</f>
        <v>180921.19589041095</v>
      </c>
      <c r="CQ7" t="str">
        <f t="shared" si="4"/>
        <v/>
      </c>
      <c r="CR7">
        <f t="shared" si="5"/>
        <v>1992</v>
      </c>
    </row>
    <row r="8" spans="1:96" x14ac:dyDescent="0.3">
      <c r="A8">
        <v>441</v>
      </c>
      <c r="B8">
        <v>20</v>
      </c>
      <c r="C8" t="s">
        <v>83</v>
      </c>
      <c r="D8">
        <v>105</v>
      </c>
      <c r="E8">
        <v>15431</v>
      </c>
      <c r="F8" t="s">
        <v>84</v>
      </c>
      <c r="G8" t="s">
        <v>85</v>
      </c>
      <c r="H8" t="s">
        <v>129</v>
      </c>
      <c r="I8" t="s">
        <v>87</v>
      </c>
      <c r="J8" t="s">
        <v>88</v>
      </c>
      <c r="K8" t="s">
        <v>122</v>
      </c>
      <c r="L8" t="s">
        <v>90</v>
      </c>
      <c r="M8" t="s">
        <v>123</v>
      </c>
      <c r="N8" s="4" t="str">
        <f>VLOOKUP(M8,'Neighborhood Raw Data'!$A$1:$D$26,4,FALSE)</f>
        <v>Greater than Average</v>
      </c>
      <c r="O8" t="s">
        <v>92</v>
      </c>
      <c r="P8" t="s">
        <v>92</v>
      </c>
      <c r="Q8" t="s">
        <v>93</v>
      </c>
      <c r="R8" t="s">
        <v>124</v>
      </c>
      <c r="S8">
        <v>10</v>
      </c>
      <c r="T8" s="4">
        <f t="shared" ca="1" si="0"/>
        <v>0.18572106494421103</v>
      </c>
      <c r="U8" s="4" t="str">
        <f t="shared" si="1"/>
        <v>At or Above</v>
      </c>
      <c r="V8">
        <v>5</v>
      </c>
      <c r="W8">
        <v>2008</v>
      </c>
      <c r="X8">
        <v>2008</v>
      </c>
      <c r="Y8" t="s">
        <v>113</v>
      </c>
      <c r="Z8" t="s">
        <v>114</v>
      </c>
      <c r="AA8" t="s">
        <v>125</v>
      </c>
      <c r="AB8" t="s">
        <v>125</v>
      </c>
      <c r="AC8" t="s">
        <v>126</v>
      </c>
      <c r="AD8">
        <v>200</v>
      </c>
      <c r="AE8" t="s">
        <v>99</v>
      </c>
      <c r="AF8" t="s">
        <v>100</v>
      </c>
      <c r="AG8" t="s">
        <v>101</v>
      </c>
      <c r="AH8" t="s">
        <v>99</v>
      </c>
      <c r="AI8" t="s">
        <v>100</v>
      </c>
      <c r="AJ8" t="s">
        <v>102</v>
      </c>
      <c r="AK8" t="s">
        <v>103</v>
      </c>
      <c r="AL8">
        <v>1767</v>
      </c>
      <c r="AM8" t="s">
        <v>137</v>
      </c>
      <c r="AN8">
        <v>539</v>
      </c>
      <c r="AO8">
        <v>788</v>
      </c>
      <c r="AP8">
        <v>3094</v>
      </c>
      <c r="AQ8" t="s">
        <v>105</v>
      </c>
      <c r="AR8" t="s">
        <v>99</v>
      </c>
      <c r="AS8" t="s">
        <v>106</v>
      </c>
      <c r="AT8" t="s">
        <v>107</v>
      </c>
      <c r="AU8">
        <v>2402</v>
      </c>
      <c r="AV8" s="4">
        <f t="shared" ca="1" si="2"/>
        <v>0.1677628032864823</v>
      </c>
      <c r="AW8" s="4" t="str">
        <f t="shared" si="3"/>
        <v>Greater than Median</v>
      </c>
      <c r="AX8">
        <v>0</v>
      </c>
      <c r="AY8">
        <v>0</v>
      </c>
      <c r="AZ8">
        <v>2402</v>
      </c>
      <c r="BA8">
        <v>1</v>
      </c>
      <c r="BB8">
        <v>0</v>
      </c>
      <c r="BC8">
        <v>2</v>
      </c>
      <c r="BD8">
        <v>0</v>
      </c>
      <c r="BE8">
        <v>2</v>
      </c>
      <c r="BF8">
        <v>1</v>
      </c>
      <c r="BG8" t="s">
        <v>99</v>
      </c>
      <c r="BH8">
        <v>10</v>
      </c>
      <c r="BI8" t="s">
        <v>108</v>
      </c>
      <c r="BJ8">
        <v>2</v>
      </c>
      <c r="BK8" t="s">
        <v>102</v>
      </c>
      <c r="BL8" t="s">
        <v>109</v>
      </c>
      <c r="BM8">
        <v>2008</v>
      </c>
      <c r="BN8" t="s">
        <v>110</v>
      </c>
      <c r="BO8">
        <v>3</v>
      </c>
      <c r="BP8">
        <v>672</v>
      </c>
      <c r="BQ8" t="s">
        <v>100</v>
      </c>
      <c r="BR8" t="s">
        <v>100</v>
      </c>
      <c r="BS8" t="s">
        <v>106</v>
      </c>
      <c r="BT8">
        <v>0</v>
      </c>
      <c r="BU8">
        <v>72</v>
      </c>
      <c r="BV8">
        <v>0</v>
      </c>
      <c r="BW8">
        <v>0</v>
      </c>
      <c r="BX8">
        <v>170</v>
      </c>
      <c r="BY8">
        <v>0</v>
      </c>
      <c r="BZ8" t="s">
        <v>85</v>
      </c>
      <c r="CA8" t="s">
        <v>85</v>
      </c>
      <c r="CB8" t="s">
        <v>85</v>
      </c>
      <c r="CC8">
        <v>0</v>
      </c>
      <c r="CD8">
        <v>4</v>
      </c>
      <c r="CE8">
        <v>2009</v>
      </c>
      <c r="CF8" t="s">
        <v>111</v>
      </c>
      <c r="CG8" t="s">
        <v>112</v>
      </c>
      <c r="CH8">
        <v>555000</v>
      </c>
      <c r="CQ8" t="str">
        <f t="shared" si="4"/>
        <v/>
      </c>
      <c r="CR8">
        <f t="shared" si="5"/>
        <v>2402</v>
      </c>
    </row>
    <row r="9" spans="1:96" x14ac:dyDescent="0.3">
      <c r="A9">
        <v>770</v>
      </c>
      <c r="B9">
        <v>60</v>
      </c>
      <c r="C9" t="s">
        <v>83</v>
      </c>
      <c r="D9">
        <v>47</v>
      </c>
      <c r="E9">
        <v>53504</v>
      </c>
      <c r="F9" t="s">
        <v>84</v>
      </c>
      <c r="G9" t="s">
        <v>85</v>
      </c>
      <c r="H9" t="s">
        <v>138</v>
      </c>
      <c r="I9" t="s">
        <v>139</v>
      </c>
      <c r="J9" t="s">
        <v>88</v>
      </c>
      <c r="K9" t="s">
        <v>121</v>
      </c>
      <c r="L9" t="s">
        <v>140</v>
      </c>
      <c r="M9" t="s">
        <v>134</v>
      </c>
      <c r="N9" s="4" t="str">
        <f>VLOOKUP(M9,'Neighborhood Raw Data'!$A$1:$D$26,4,FALSE)</f>
        <v>Greater than Average</v>
      </c>
      <c r="O9" t="s">
        <v>92</v>
      </c>
      <c r="P9" t="s">
        <v>92</v>
      </c>
      <c r="Q9" t="s">
        <v>93</v>
      </c>
      <c r="R9" t="s">
        <v>94</v>
      </c>
      <c r="S9">
        <v>8</v>
      </c>
      <c r="T9" s="4">
        <f t="shared" ca="1" si="0"/>
        <v>0.97374955734233803</v>
      </c>
      <c r="U9" s="4" t="str">
        <f t="shared" si="1"/>
        <v>At or Above</v>
      </c>
      <c r="V9">
        <v>5</v>
      </c>
      <c r="W9">
        <v>2003</v>
      </c>
      <c r="X9">
        <v>2003</v>
      </c>
      <c r="Y9" t="s">
        <v>113</v>
      </c>
      <c r="Z9" t="s">
        <v>114</v>
      </c>
      <c r="AA9" t="s">
        <v>135</v>
      </c>
      <c r="AB9" t="s">
        <v>141</v>
      </c>
      <c r="AC9" t="s">
        <v>98</v>
      </c>
      <c r="AD9">
        <v>603</v>
      </c>
      <c r="AE9" t="s">
        <v>99</v>
      </c>
      <c r="AF9" t="s">
        <v>100</v>
      </c>
      <c r="AG9" t="s">
        <v>101</v>
      </c>
      <c r="AH9" t="s">
        <v>102</v>
      </c>
      <c r="AI9" t="s">
        <v>100</v>
      </c>
      <c r="AJ9" t="s">
        <v>102</v>
      </c>
      <c r="AK9" t="s">
        <v>137</v>
      </c>
      <c r="AL9">
        <v>1416</v>
      </c>
      <c r="AM9" t="s">
        <v>104</v>
      </c>
      <c r="AN9">
        <v>0</v>
      </c>
      <c r="AO9">
        <v>234</v>
      </c>
      <c r="AP9">
        <v>1650</v>
      </c>
      <c r="AQ9" t="s">
        <v>105</v>
      </c>
      <c r="AR9" t="s">
        <v>99</v>
      </c>
      <c r="AS9" t="s">
        <v>106</v>
      </c>
      <c r="AT9" t="s">
        <v>107</v>
      </c>
      <c r="AU9">
        <v>1690</v>
      </c>
      <c r="AV9" s="4">
        <f t="shared" ca="1" si="2"/>
        <v>0.47416624891239378</v>
      </c>
      <c r="AW9" s="4" t="str">
        <f t="shared" si="3"/>
        <v>Greater than Median</v>
      </c>
      <c r="AX9">
        <v>1589</v>
      </c>
      <c r="AY9">
        <v>0</v>
      </c>
      <c r="AZ9">
        <v>3279</v>
      </c>
      <c r="BA9">
        <v>1</v>
      </c>
      <c r="BB9">
        <v>0</v>
      </c>
      <c r="BC9">
        <v>3</v>
      </c>
      <c r="BD9">
        <v>1</v>
      </c>
      <c r="BE9">
        <v>4</v>
      </c>
      <c r="BF9">
        <v>1</v>
      </c>
      <c r="BG9" t="s">
        <v>99</v>
      </c>
      <c r="BH9">
        <v>12</v>
      </c>
      <c r="BI9" t="s">
        <v>140</v>
      </c>
      <c r="BJ9">
        <v>1</v>
      </c>
      <c r="BK9" t="s">
        <v>102</v>
      </c>
      <c r="BL9" t="s">
        <v>130</v>
      </c>
      <c r="BM9">
        <v>2003</v>
      </c>
      <c r="BN9" t="s">
        <v>110</v>
      </c>
      <c r="BO9">
        <v>3</v>
      </c>
      <c r="BP9">
        <v>841</v>
      </c>
      <c r="BQ9" t="s">
        <v>100</v>
      </c>
      <c r="BR9" t="s">
        <v>100</v>
      </c>
      <c r="BS9" t="s">
        <v>106</v>
      </c>
      <c r="BT9">
        <v>503</v>
      </c>
      <c r="BU9">
        <v>36</v>
      </c>
      <c r="BV9">
        <v>0</v>
      </c>
      <c r="BW9">
        <v>0</v>
      </c>
      <c r="BX9">
        <v>210</v>
      </c>
      <c r="BY9">
        <v>0</v>
      </c>
      <c r="BZ9" t="s">
        <v>85</v>
      </c>
      <c r="CA9" t="s">
        <v>85</v>
      </c>
      <c r="CB9" t="s">
        <v>85</v>
      </c>
      <c r="CC9">
        <v>0</v>
      </c>
      <c r="CD9">
        <v>6</v>
      </c>
      <c r="CE9">
        <v>2010</v>
      </c>
      <c r="CF9" t="s">
        <v>111</v>
      </c>
      <c r="CG9" t="s">
        <v>112</v>
      </c>
      <c r="CH9">
        <v>538000</v>
      </c>
      <c r="CQ9" t="str">
        <f t="shared" si="4"/>
        <v/>
      </c>
      <c r="CR9">
        <f t="shared" si="5"/>
        <v>1690</v>
      </c>
    </row>
    <row r="10" spans="1:96" x14ac:dyDescent="0.3">
      <c r="A10">
        <v>179</v>
      </c>
      <c r="B10">
        <v>20</v>
      </c>
      <c r="C10" t="s">
        <v>83</v>
      </c>
      <c r="D10">
        <v>63</v>
      </c>
      <c r="E10">
        <v>17423</v>
      </c>
      <c r="F10" t="s">
        <v>84</v>
      </c>
      <c r="G10" t="s">
        <v>85</v>
      </c>
      <c r="H10" t="s">
        <v>86</v>
      </c>
      <c r="I10" t="s">
        <v>87</v>
      </c>
      <c r="J10" t="s">
        <v>88</v>
      </c>
      <c r="K10" t="s">
        <v>121</v>
      </c>
      <c r="L10" t="s">
        <v>90</v>
      </c>
      <c r="M10" t="s">
        <v>134</v>
      </c>
      <c r="N10" s="4" t="str">
        <f>VLOOKUP(M10,'Neighborhood Raw Data'!$A$1:$D$26,4,FALSE)</f>
        <v>Greater than Average</v>
      </c>
      <c r="O10" t="s">
        <v>92</v>
      </c>
      <c r="P10" t="s">
        <v>92</v>
      </c>
      <c r="Q10" t="s">
        <v>93</v>
      </c>
      <c r="R10" t="s">
        <v>124</v>
      </c>
      <c r="S10">
        <v>9</v>
      </c>
      <c r="T10" s="4">
        <f t="shared" ca="1" si="0"/>
        <v>0.66888647899259779</v>
      </c>
      <c r="U10" s="4" t="str">
        <f t="shared" si="1"/>
        <v>At or Above</v>
      </c>
      <c r="V10">
        <v>5</v>
      </c>
      <c r="W10">
        <v>2008</v>
      </c>
      <c r="X10">
        <v>2009</v>
      </c>
      <c r="Y10" t="s">
        <v>113</v>
      </c>
      <c r="Z10" t="s">
        <v>114</v>
      </c>
      <c r="AA10" t="s">
        <v>125</v>
      </c>
      <c r="AB10" t="s">
        <v>125</v>
      </c>
      <c r="AC10" t="s">
        <v>126</v>
      </c>
      <c r="AD10">
        <v>748</v>
      </c>
      <c r="AE10" t="s">
        <v>99</v>
      </c>
      <c r="AF10" t="s">
        <v>100</v>
      </c>
      <c r="AG10" t="s">
        <v>101</v>
      </c>
      <c r="AH10" t="s">
        <v>99</v>
      </c>
      <c r="AI10" t="s">
        <v>100</v>
      </c>
      <c r="AJ10" t="s">
        <v>142</v>
      </c>
      <c r="AK10" t="s">
        <v>103</v>
      </c>
      <c r="AL10">
        <v>1904</v>
      </c>
      <c r="AM10" t="s">
        <v>104</v>
      </c>
      <c r="AN10">
        <v>0</v>
      </c>
      <c r="AO10">
        <v>312</v>
      </c>
      <c r="AP10">
        <v>2216</v>
      </c>
      <c r="AQ10" t="s">
        <v>105</v>
      </c>
      <c r="AR10" t="s">
        <v>99</v>
      </c>
      <c r="AS10" t="s">
        <v>106</v>
      </c>
      <c r="AT10" t="s">
        <v>107</v>
      </c>
      <c r="AU10">
        <v>2234</v>
      </c>
      <c r="AV10" s="4">
        <f t="shared" ca="1" si="2"/>
        <v>0.77852065882997323</v>
      </c>
      <c r="AW10" s="4" t="str">
        <f t="shared" si="3"/>
        <v>Greater than Median</v>
      </c>
      <c r="AX10">
        <v>0</v>
      </c>
      <c r="AY10">
        <v>0</v>
      </c>
      <c r="AZ10">
        <v>2234</v>
      </c>
      <c r="BA10">
        <v>1</v>
      </c>
      <c r="BB10">
        <v>0</v>
      </c>
      <c r="BC10">
        <v>2</v>
      </c>
      <c r="BD10">
        <v>0</v>
      </c>
      <c r="BE10">
        <v>1</v>
      </c>
      <c r="BF10">
        <v>1</v>
      </c>
      <c r="BG10" t="s">
        <v>99</v>
      </c>
      <c r="BH10">
        <v>9</v>
      </c>
      <c r="BI10" t="s">
        <v>108</v>
      </c>
      <c r="BJ10">
        <v>1</v>
      </c>
      <c r="BK10" t="s">
        <v>102</v>
      </c>
      <c r="BL10" t="s">
        <v>109</v>
      </c>
      <c r="BM10">
        <v>2009</v>
      </c>
      <c r="BN10" t="s">
        <v>110</v>
      </c>
      <c r="BO10">
        <v>3</v>
      </c>
      <c r="BP10">
        <v>1166</v>
      </c>
      <c r="BQ10" t="s">
        <v>100</v>
      </c>
      <c r="BR10" t="s">
        <v>100</v>
      </c>
      <c r="BS10" t="s">
        <v>106</v>
      </c>
      <c r="BT10">
        <v>0</v>
      </c>
      <c r="BU10">
        <v>60</v>
      </c>
      <c r="BV10">
        <v>0</v>
      </c>
      <c r="BW10">
        <v>0</v>
      </c>
      <c r="BX10">
        <v>0</v>
      </c>
      <c r="BY10">
        <v>0</v>
      </c>
      <c r="BZ10" t="s">
        <v>85</v>
      </c>
      <c r="CA10" t="s">
        <v>85</v>
      </c>
      <c r="CB10" t="s">
        <v>85</v>
      </c>
      <c r="CC10">
        <v>0</v>
      </c>
      <c r="CD10">
        <v>7</v>
      </c>
      <c r="CE10">
        <v>2009</v>
      </c>
      <c r="CF10" t="s">
        <v>127</v>
      </c>
      <c r="CG10" t="s">
        <v>128</v>
      </c>
      <c r="CH10">
        <v>501837</v>
      </c>
      <c r="CQ10" t="str">
        <f t="shared" si="4"/>
        <v/>
      </c>
      <c r="CR10">
        <f t="shared" si="5"/>
        <v>2234</v>
      </c>
    </row>
    <row r="11" spans="1:96" x14ac:dyDescent="0.3">
      <c r="A11">
        <v>799</v>
      </c>
      <c r="B11">
        <v>60</v>
      </c>
      <c r="C11" t="s">
        <v>83</v>
      </c>
      <c r="D11">
        <v>104</v>
      </c>
      <c r="E11">
        <v>13518</v>
      </c>
      <c r="F11" t="s">
        <v>84</v>
      </c>
      <c r="G11" t="s">
        <v>85</v>
      </c>
      <c r="H11" t="s">
        <v>129</v>
      </c>
      <c r="I11" t="s">
        <v>87</v>
      </c>
      <c r="J11" t="s">
        <v>88</v>
      </c>
      <c r="K11" t="s">
        <v>122</v>
      </c>
      <c r="L11" t="s">
        <v>90</v>
      </c>
      <c r="M11" t="s">
        <v>123</v>
      </c>
      <c r="N11" s="4" t="str">
        <f>VLOOKUP(M11,'Neighborhood Raw Data'!$A$1:$D$26,4,FALSE)</f>
        <v>Greater than Average</v>
      </c>
      <c r="O11" t="s">
        <v>92</v>
      </c>
      <c r="P11" t="s">
        <v>92</v>
      </c>
      <c r="Q11" t="s">
        <v>93</v>
      </c>
      <c r="R11" t="s">
        <v>94</v>
      </c>
      <c r="S11">
        <v>9</v>
      </c>
      <c r="T11" s="4">
        <f t="shared" ca="1" si="0"/>
        <v>0.82579966250028003</v>
      </c>
      <c r="U11" s="4" t="str">
        <f t="shared" si="1"/>
        <v>At or Above</v>
      </c>
      <c r="V11">
        <v>5</v>
      </c>
      <c r="W11">
        <v>2008</v>
      </c>
      <c r="X11">
        <v>2009</v>
      </c>
      <c r="Y11" t="s">
        <v>113</v>
      </c>
      <c r="Z11" t="s">
        <v>114</v>
      </c>
      <c r="AA11" t="s">
        <v>125</v>
      </c>
      <c r="AB11" t="s">
        <v>125</v>
      </c>
      <c r="AC11" t="s">
        <v>126</v>
      </c>
      <c r="AD11">
        <v>860</v>
      </c>
      <c r="AE11" t="s">
        <v>99</v>
      </c>
      <c r="AF11" t="s">
        <v>100</v>
      </c>
      <c r="AG11" t="s">
        <v>101</v>
      </c>
      <c r="AH11" t="s">
        <v>99</v>
      </c>
      <c r="AI11" t="s">
        <v>100</v>
      </c>
      <c r="AJ11" t="s">
        <v>142</v>
      </c>
      <c r="AK11" t="s">
        <v>104</v>
      </c>
      <c r="AL11">
        <v>0</v>
      </c>
      <c r="AM11" t="s">
        <v>104</v>
      </c>
      <c r="AN11">
        <v>0</v>
      </c>
      <c r="AO11">
        <v>1926</v>
      </c>
      <c r="AP11">
        <v>1926</v>
      </c>
      <c r="AQ11" t="s">
        <v>105</v>
      </c>
      <c r="AR11" t="s">
        <v>99</v>
      </c>
      <c r="AS11" t="s">
        <v>106</v>
      </c>
      <c r="AT11" t="s">
        <v>107</v>
      </c>
      <c r="AU11">
        <v>1966</v>
      </c>
      <c r="AV11" s="4">
        <f t="shared" ca="1" si="2"/>
        <v>0.89004925424887238</v>
      </c>
      <c r="AW11" s="4" t="str">
        <f t="shared" si="3"/>
        <v>Greater than Median</v>
      </c>
      <c r="AX11">
        <v>1174</v>
      </c>
      <c r="AY11">
        <v>0</v>
      </c>
      <c r="AZ11">
        <v>3140</v>
      </c>
      <c r="BA11">
        <v>0</v>
      </c>
      <c r="BB11">
        <v>0</v>
      </c>
      <c r="BC11">
        <v>3</v>
      </c>
      <c r="BD11">
        <v>1</v>
      </c>
      <c r="BE11">
        <v>4</v>
      </c>
      <c r="BF11">
        <v>1</v>
      </c>
      <c r="BG11" t="s">
        <v>99</v>
      </c>
      <c r="BH11">
        <v>11</v>
      </c>
      <c r="BI11" t="s">
        <v>108</v>
      </c>
      <c r="BJ11">
        <v>2</v>
      </c>
      <c r="BK11" t="s">
        <v>102</v>
      </c>
      <c r="BL11" t="s">
        <v>130</v>
      </c>
      <c r="BM11">
        <v>2009</v>
      </c>
      <c r="BN11" t="s">
        <v>110</v>
      </c>
      <c r="BO11">
        <v>3</v>
      </c>
      <c r="BP11">
        <v>820</v>
      </c>
      <c r="BQ11" t="s">
        <v>100</v>
      </c>
      <c r="BR11" t="s">
        <v>100</v>
      </c>
      <c r="BS11" t="s">
        <v>106</v>
      </c>
      <c r="BT11">
        <v>144</v>
      </c>
      <c r="BU11">
        <v>78</v>
      </c>
      <c r="BV11">
        <v>0</v>
      </c>
      <c r="BW11">
        <v>0</v>
      </c>
      <c r="BX11">
        <v>0</v>
      </c>
      <c r="BY11">
        <v>0</v>
      </c>
      <c r="BZ11" t="s">
        <v>85</v>
      </c>
      <c r="CA11" t="s">
        <v>85</v>
      </c>
      <c r="CB11" t="s">
        <v>85</v>
      </c>
      <c r="CC11">
        <v>0</v>
      </c>
      <c r="CD11">
        <v>7</v>
      </c>
      <c r="CE11">
        <v>2009</v>
      </c>
      <c r="CF11" t="s">
        <v>127</v>
      </c>
      <c r="CG11" t="s">
        <v>128</v>
      </c>
      <c r="CH11">
        <v>485000</v>
      </c>
      <c r="CI11" s="14" t="s">
        <v>292</v>
      </c>
      <c r="CK11" s="4" t="s">
        <v>295</v>
      </c>
      <c r="CQ11" t="str">
        <f t="shared" si="4"/>
        <v/>
      </c>
      <c r="CR11">
        <f t="shared" si="5"/>
        <v>1966</v>
      </c>
    </row>
    <row r="12" spans="1:96" x14ac:dyDescent="0.3">
      <c r="A12">
        <v>186</v>
      </c>
      <c r="B12">
        <v>75</v>
      </c>
      <c r="C12" t="s">
        <v>143</v>
      </c>
      <c r="D12">
        <v>90</v>
      </c>
      <c r="E12">
        <v>22950</v>
      </c>
      <c r="F12" t="s">
        <v>84</v>
      </c>
      <c r="G12" t="s">
        <v>85</v>
      </c>
      <c r="H12" t="s">
        <v>138</v>
      </c>
      <c r="I12" t="s">
        <v>87</v>
      </c>
      <c r="J12" t="s">
        <v>88</v>
      </c>
      <c r="K12" t="s">
        <v>122</v>
      </c>
      <c r="L12" t="s">
        <v>90</v>
      </c>
      <c r="M12" t="s">
        <v>144</v>
      </c>
      <c r="N12" s="4" t="str">
        <f>VLOOKUP(M12,'Neighborhood Raw Data'!$A$1:$D$26,4,FALSE)</f>
        <v>Greater than Average</v>
      </c>
      <c r="O12" t="s">
        <v>145</v>
      </c>
      <c r="P12" t="s">
        <v>92</v>
      </c>
      <c r="Q12" t="s">
        <v>93</v>
      </c>
      <c r="R12" t="s">
        <v>146</v>
      </c>
      <c r="S12">
        <v>10</v>
      </c>
      <c r="T12" s="4">
        <f t="shared" ca="1" si="0"/>
        <v>0.55598847885828429</v>
      </c>
      <c r="U12" s="4" t="str">
        <f t="shared" si="1"/>
        <v>At or Above</v>
      </c>
      <c r="V12">
        <v>9</v>
      </c>
      <c r="W12">
        <v>1892</v>
      </c>
      <c r="X12">
        <v>1993</v>
      </c>
      <c r="Y12" t="s">
        <v>95</v>
      </c>
      <c r="Z12" t="s">
        <v>96</v>
      </c>
      <c r="AA12" t="s">
        <v>115</v>
      </c>
      <c r="AB12" t="s">
        <v>115</v>
      </c>
      <c r="AC12" t="s">
        <v>117</v>
      </c>
      <c r="AD12">
        <v>0</v>
      </c>
      <c r="AE12" t="s">
        <v>102</v>
      </c>
      <c r="AF12" t="s">
        <v>102</v>
      </c>
      <c r="AG12" t="s">
        <v>147</v>
      </c>
      <c r="AH12" t="s">
        <v>100</v>
      </c>
      <c r="AI12" t="s">
        <v>100</v>
      </c>
      <c r="AJ12" t="s">
        <v>148</v>
      </c>
      <c r="AK12" t="s">
        <v>104</v>
      </c>
      <c r="AL12">
        <v>0</v>
      </c>
      <c r="AM12" t="s">
        <v>104</v>
      </c>
      <c r="AN12">
        <v>0</v>
      </c>
      <c r="AO12">
        <v>1107</v>
      </c>
      <c r="AP12">
        <v>1107</v>
      </c>
      <c r="AQ12" t="s">
        <v>105</v>
      </c>
      <c r="AR12" t="s">
        <v>99</v>
      </c>
      <c r="AS12" t="s">
        <v>106</v>
      </c>
      <c r="AT12" t="s">
        <v>107</v>
      </c>
      <c r="AU12">
        <v>1518</v>
      </c>
      <c r="AV12" s="4">
        <f t="shared" ca="1" si="2"/>
        <v>0.98131959245614842</v>
      </c>
      <c r="AW12" s="4" t="str">
        <f t="shared" si="3"/>
        <v>Greater than Median</v>
      </c>
      <c r="AX12">
        <v>1518</v>
      </c>
      <c r="AY12">
        <v>572</v>
      </c>
      <c r="AZ12">
        <v>3608</v>
      </c>
      <c r="BA12">
        <v>0</v>
      </c>
      <c r="BB12">
        <v>0</v>
      </c>
      <c r="BC12">
        <v>2</v>
      </c>
      <c r="BD12">
        <v>1</v>
      </c>
      <c r="BE12">
        <v>4</v>
      </c>
      <c r="BF12">
        <v>1</v>
      </c>
      <c r="BG12" t="s">
        <v>99</v>
      </c>
      <c r="BH12">
        <v>12</v>
      </c>
      <c r="BI12" t="s">
        <v>108</v>
      </c>
      <c r="BJ12">
        <v>2</v>
      </c>
      <c r="BK12" t="s">
        <v>100</v>
      </c>
      <c r="BL12" t="s">
        <v>149</v>
      </c>
      <c r="BM12">
        <v>1993</v>
      </c>
      <c r="BN12" t="s">
        <v>104</v>
      </c>
      <c r="BO12">
        <v>3</v>
      </c>
      <c r="BP12">
        <v>840</v>
      </c>
      <c r="BQ12" t="s">
        <v>99</v>
      </c>
      <c r="BR12" t="s">
        <v>100</v>
      </c>
      <c r="BS12" t="s">
        <v>106</v>
      </c>
      <c r="BT12">
        <v>0</v>
      </c>
      <c r="BU12">
        <v>260</v>
      </c>
      <c r="BV12">
        <v>0</v>
      </c>
      <c r="BW12">
        <v>0</v>
      </c>
      <c r="BX12">
        <v>410</v>
      </c>
      <c r="BY12">
        <v>0</v>
      </c>
      <c r="BZ12" t="s">
        <v>85</v>
      </c>
      <c r="CA12" t="s">
        <v>150</v>
      </c>
      <c r="CB12" t="s">
        <v>85</v>
      </c>
      <c r="CC12">
        <v>0</v>
      </c>
      <c r="CD12">
        <v>6</v>
      </c>
      <c r="CE12">
        <v>2006</v>
      </c>
      <c r="CF12" t="s">
        <v>111</v>
      </c>
      <c r="CG12" t="s">
        <v>112</v>
      </c>
      <c r="CH12">
        <v>475000</v>
      </c>
      <c r="CI12" s="4">
        <f>AU:AU</f>
        <v>1518</v>
      </c>
      <c r="CK12" s="4">
        <f>MEDIAN(AU:AU)</f>
        <v>1087</v>
      </c>
      <c r="CQ12">
        <f t="shared" si="4"/>
        <v>1518</v>
      </c>
      <c r="CR12" t="str">
        <f t="shared" si="5"/>
        <v/>
      </c>
    </row>
    <row r="13" spans="1:96" x14ac:dyDescent="0.3">
      <c r="A13">
        <v>1374</v>
      </c>
      <c r="B13">
        <v>20</v>
      </c>
      <c r="C13" t="s">
        <v>83</v>
      </c>
      <c r="D13" t="s">
        <v>85</v>
      </c>
      <c r="E13">
        <v>11400</v>
      </c>
      <c r="F13" t="s">
        <v>84</v>
      </c>
      <c r="G13" t="s">
        <v>85</v>
      </c>
      <c r="H13" t="s">
        <v>129</v>
      </c>
      <c r="I13" t="s">
        <v>87</v>
      </c>
      <c r="J13" t="s">
        <v>88</v>
      </c>
      <c r="K13" t="s">
        <v>122</v>
      </c>
      <c r="L13" t="s">
        <v>90</v>
      </c>
      <c r="M13" t="s">
        <v>91</v>
      </c>
      <c r="N13" s="4" t="str">
        <f>VLOOKUP(M13,'Neighborhood Raw Data'!$A$1:$D$26,4,FALSE)</f>
        <v>Greater than Average</v>
      </c>
      <c r="O13" t="s">
        <v>92</v>
      </c>
      <c r="P13" t="s">
        <v>92</v>
      </c>
      <c r="Q13" t="s">
        <v>93</v>
      </c>
      <c r="R13" t="s">
        <v>124</v>
      </c>
      <c r="S13">
        <v>10</v>
      </c>
      <c r="T13" s="4">
        <f t="shared" ca="1" si="0"/>
        <v>9.5566300004229277E-2</v>
      </c>
      <c r="U13" s="4" t="str">
        <f t="shared" si="1"/>
        <v>At or Above</v>
      </c>
      <c r="V13">
        <v>5</v>
      </c>
      <c r="W13">
        <v>2001</v>
      </c>
      <c r="X13">
        <v>2002</v>
      </c>
      <c r="Y13" t="s">
        <v>113</v>
      </c>
      <c r="Z13" t="s">
        <v>114</v>
      </c>
      <c r="AA13" t="s">
        <v>125</v>
      </c>
      <c r="AB13" t="s">
        <v>125</v>
      </c>
      <c r="AC13" t="s">
        <v>98</v>
      </c>
      <c r="AD13">
        <v>705</v>
      </c>
      <c r="AE13" t="s">
        <v>99</v>
      </c>
      <c r="AF13" t="s">
        <v>100</v>
      </c>
      <c r="AG13" t="s">
        <v>101</v>
      </c>
      <c r="AH13" t="s">
        <v>99</v>
      </c>
      <c r="AI13" t="s">
        <v>100</v>
      </c>
      <c r="AJ13" t="s">
        <v>102</v>
      </c>
      <c r="AK13" t="s">
        <v>103</v>
      </c>
      <c r="AL13">
        <v>1282</v>
      </c>
      <c r="AM13" t="s">
        <v>104</v>
      </c>
      <c r="AN13">
        <v>0</v>
      </c>
      <c r="AO13">
        <v>1351</v>
      </c>
      <c r="AP13">
        <v>2633</v>
      </c>
      <c r="AQ13" t="s">
        <v>105</v>
      </c>
      <c r="AR13" t="s">
        <v>99</v>
      </c>
      <c r="AS13" t="s">
        <v>106</v>
      </c>
      <c r="AT13" t="s">
        <v>107</v>
      </c>
      <c r="AU13">
        <v>2633</v>
      </c>
      <c r="AV13" s="4">
        <f t="shared" ca="1" si="2"/>
        <v>0.3210259310342225</v>
      </c>
      <c r="AW13" s="4" t="str">
        <f t="shared" si="3"/>
        <v>Greater than Median</v>
      </c>
      <c r="AX13">
        <v>0</v>
      </c>
      <c r="AY13">
        <v>0</v>
      </c>
      <c r="AZ13">
        <v>2633</v>
      </c>
      <c r="BA13">
        <v>1</v>
      </c>
      <c r="BB13">
        <v>0</v>
      </c>
      <c r="BC13">
        <v>2</v>
      </c>
      <c r="BD13">
        <v>1</v>
      </c>
      <c r="BE13">
        <v>2</v>
      </c>
      <c r="BF13">
        <v>1</v>
      </c>
      <c r="BG13" t="s">
        <v>99</v>
      </c>
      <c r="BH13">
        <v>8</v>
      </c>
      <c r="BI13" t="s">
        <v>108</v>
      </c>
      <c r="BJ13">
        <v>2</v>
      </c>
      <c r="BK13" t="s">
        <v>102</v>
      </c>
      <c r="BL13" t="s">
        <v>109</v>
      </c>
      <c r="BM13">
        <v>2001</v>
      </c>
      <c r="BN13" t="s">
        <v>131</v>
      </c>
      <c r="BO13">
        <v>3</v>
      </c>
      <c r="BP13">
        <v>804</v>
      </c>
      <c r="BQ13" t="s">
        <v>100</v>
      </c>
      <c r="BR13" t="s">
        <v>100</v>
      </c>
      <c r="BS13" t="s">
        <v>106</v>
      </c>
      <c r="BT13">
        <v>314</v>
      </c>
      <c r="BU13">
        <v>140</v>
      </c>
      <c r="BV13">
        <v>0</v>
      </c>
      <c r="BW13">
        <v>0</v>
      </c>
      <c r="BX13">
        <v>0</v>
      </c>
      <c r="BY13">
        <v>0</v>
      </c>
      <c r="BZ13" t="s">
        <v>85</v>
      </c>
      <c r="CA13" t="s">
        <v>85</v>
      </c>
      <c r="CB13" t="s">
        <v>85</v>
      </c>
      <c r="CC13">
        <v>0</v>
      </c>
      <c r="CD13">
        <v>3</v>
      </c>
      <c r="CE13">
        <v>2007</v>
      </c>
      <c r="CF13" t="s">
        <v>111</v>
      </c>
      <c r="CG13" t="s">
        <v>112</v>
      </c>
      <c r="CH13">
        <v>466500</v>
      </c>
      <c r="CQ13" t="str">
        <f t="shared" si="4"/>
        <v/>
      </c>
      <c r="CR13">
        <f t="shared" si="5"/>
        <v>2633</v>
      </c>
    </row>
    <row r="14" spans="1:96" x14ac:dyDescent="0.3">
      <c r="A14">
        <v>1244</v>
      </c>
      <c r="B14">
        <v>20</v>
      </c>
      <c r="C14" t="s">
        <v>83</v>
      </c>
      <c r="D14">
        <v>107</v>
      </c>
      <c r="E14">
        <v>13891</v>
      </c>
      <c r="F14" t="s">
        <v>84</v>
      </c>
      <c r="G14" t="s">
        <v>85</v>
      </c>
      <c r="H14" t="s">
        <v>129</v>
      </c>
      <c r="I14" t="s">
        <v>87</v>
      </c>
      <c r="J14" t="s">
        <v>88</v>
      </c>
      <c r="K14" t="s">
        <v>122</v>
      </c>
      <c r="L14" t="s">
        <v>90</v>
      </c>
      <c r="M14" t="s">
        <v>123</v>
      </c>
      <c r="N14" s="4" t="str">
        <f>VLOOKUP(M14,'Neighborhood Raw Data'!$A$1:$D$26,4,FALSE)</f>
        <v>Greater than Average</v>
      </c>
      <c r="O14" t="s">
        <v>92</v>
      </c>
      <c r="P14" t="s">
        <v>92</v>
      </c>
      <c r="Q14" t="s">
        <v>93</v>
      </c>
      <c r="R14" t="s">
        <v>124</v>
      </c>
      <c r="S14">
        <v>10</v>
      </c>
      <c r="T14" s="4">
        <f t="shared" ca="1" si="0"/>
        <v>0.26830500047643469</v>
      </c>
      <c r="U14" s="4" t="str">
        <f t="shared" si="1"/>
        <v>At or Above</v>
      </c>
      <c r="V14">
        <v>5</v>
      </c>
      <c r="W14">
        <v>2006</v>
      </c>
      <c r="X14">
        <v>2006</v>
      </c>
      <c r="Y14" t="s">
        <v>95</v>
      </c>
      <c r="Z14" t="s">
        <v>114</v>
      </c>
      <c r="AA14" t="s">
        <v>125</v>
      </c>
      <c r="AB14" t="s">
        <v>125</v>
      </c>
      <c r="AC14" t="s">
        <v>85</v>
      </c>
      <c r="AD14" t="s">
        <v>85</v>
      </c>
      <c r="AE14" t="s">
        <v>99</v>
      </c>
      <c r="AF14" t="s">
        <v>100</v>
      </c>
      <c r="AG14" t="s">
        <v>101</v>
      </c>
      <c r="AH14" t="s">
        <v>99</v>
      </c>
      <c r="AI14" t="s">
        <v>102</v>
      </c>
      <c r="AJ14" t="s">
        <v>102</v>
      </c>
      <c r="AK14" t="s">
        <v>103</v>
      </c>
      <c r="AL14">
        <v>1386</v>
      </c>
      <c r="AM14" t="s">
        <v>104</v>
      </c>
      <c r="AN14">
        <v>0</v>
      </c>
      <c r="AO14">
        <v>690</v>
      </c>
      <c r="AP14">
        <v>2076</v>
      </c>
      <c r="AQ14" t="s">
        <v>105</v>
      </c>
      <c r="AR14" t="s">
        <v>99</v>
      </c>
      <c r="AS14" t="s">
        <v>106</v>
      </c>
      <c r="AT14" t="s">
        <v>107</v>
      </c>
      <c r="AU14">
        <v>2076</v>
      </c>
      <c r="AV14" s="4">
        <f t="shared" ca="1" si="2"/>
        <v>0.17428978240925219</v>
      </c>
      <c r="AW14" s="4" t="str">
        <f t="shared" si="3"/>
        <v>Greater than Median</v>
      </c>
      <c r="AX14">
        <v>0</v>
      </c>
      <c r="AY14">
        <v>0</v>
      </c>
      <c r="AZ14">
        <v>2076</v>
      </c>
      <c r="BA14">
        <v>1</v>
      </c>
      <c r="BB14">
        <v>0</v>
      </c>
      <c r="BC14">
        <v>2</v>
      </c>
      <c r="BD14">
        <v>1</v>
      </c>
      <c r="BE14">
        <v>2</v>
      </c>
      <c r="BF14">
        <v>1</v>
      </c>
      <c r="BG14" t="s">
        <v>99</v>
      </c>
      <c r="BH14">
        <v>7</v>
      </c>
      <c r="BI14" t="s">
        <v>108</v>
      </c>
      <c r="BJ14">
        <v>1</v>
      </c>
      <c r="BK14" t="s">
        <v>102</v>
      </c>
      <c r="BL14" t="s">
        <v>109</v>
      </c>
      <c r="BM14">
        <v>2006</v>
      </c>
      <c r="BN14" t="s">
        <v>110</v>
      </c>
      <c r="BO14">
        <v>3</v>
      </c>
      <c r="BP14">
        <v>850</v>
      </c>
      <c r="BQ14" t="s">
        <v>100</v>
      </c>
      <c r="BR14" t="s">
        <v>100</v>
      </c>
      <c r="BS14" t="s">
        <v>106</v>
      </c>
      <c r="BT14">
        <v>216</v>
      </c>
      <c r="BU14">
        <v>229</v>
      </c>
      <c r="BV14">
        <v>0</v>
      </c>
      <c r="BW14">
        <v>0</v>
      </c>
      <c r="BX14">
        <v>0</v>
      </c>
      <c r="BY14">
        <v>0</v>
      </c>
      <c r="BZ14" t="s">
        <v>85</v>
      </c>
      <c r="CA14" t="s">
        <v>85</v>
      </c>
      <c r="CB14" t="s">
        <v>85</v>
      </c>
      <c r="CC14">
        <v>0</v>
      </c>
      <c r="CD14">
        <v>9</v>
      </c>
      <c r="CE14">
        <v>2006</v>
      </c>
      <c r="CF14" t="s">
        <v>127</v>
      </c>
      <c r="CG14" t="s">
        <v>128</v>
      </c>
      <c r="CH14">
        <v>465000</v>
      </c>
      <c r="CQ14" t="str">
        <f t="shared" si="4"/>
        <v/>
      </c>
      <c r="CR14">
        <f t="shared" si="5"/>
        <v>2076</v>
      </c>
    </row>
    <row r="15" spans="1:96" x14ac:dyDescent="0.3">
      <c r="A15">
        <v>592</v>
      </c>
      <c r="B15">
        <v>60</v>
      </c>
      <c r="C15" t="s">
        <v>83</v>
      </c>
      <c r="D15">
        <v>97</v>
      </c>
      <c r="E15">
        <v>13478</v>
      </c>
      <c r="F15" t="s">
        <v>84</v>
      </c>
      <c r="G15" t="s">
        <v>85</v>
      </c>
      <c r="H15" t="s">
        <v>86</v>
      </c>
      <c r="I15" t="s">
        <v>87</v>
      </c>
      <c r="J15" t="s">
        <v>88</v>
      </c>
      <c r="K15" t="s">
        <v>89</v>
      </c>
      <c r="L15" t="s">
        <v>90</v>
      </c>
      <c r="M15" t="s">
        <v>123</v>
      </c>
      <c r="N15" s="4" t="str">
        <f>VLOOKUP(M15,'Neighborhood Raw Data'!$A$1:$D$26,4,FALSE)</f>
        <v>Greater than Average</v>
      </c>
      <c r="O15" t="s">
        <v>92</v>
      </c>
      <c r="P15" t="s">
        <v>92</v>
      </c>
      <c r="Q15" t="s">
        <v>93</v>
      </c>
      <c r="R15" t="s">
        <v>94</v>
      </c>
      <c r="S15">
        <v>10</v>
      </c>
      <c r="T15" s="4">
        <f t="shared" ca="1" si="0"/>
        <v>0.22993076263311141</v>
      </c>
      <c r="U15" s="4" t="str">
        <f t="shared" si="1"/>
        <v>At or Above</v>
      </c>
      <c r="V15">
        <v>5</v>
      </c>
      <c r="W15">
        <v>2008</v>
      </c>
      <c r="X15">
        <v>2008</v>
      </c>
      <c r="Y15" t="s">
        <v>95</v>
      </c>
      <c r="Z15" t="s">
        <v>114</v>
      </c>
      <c r="AA15" t="s">
        <v>135</v>
      </c>
      <c r="AB15" t="s">
        <v>136</v>
      </c>
      <c r="AC15" t="s">
        <v>126</v>
      </c>
      <c r="AD15">
        <v>420</v>
      </c>
      <c r="AE15" t="s">
        <v>99</v>
      </c>
      <c r="AF15" t="s">
        <v>100</v>
      </c>
      <c r="AG15" t="s">
        <v>101</v>
      </c>
      <c r="AH15" t="s">
        <v>99</v>
      </c>
      <c r="AI15" t="s">
        <v>100</v>
      </c>
      <c r="AJ15" t="s">
        <v>102</v>
      </c>
      <c r="AK15" t="s">
        <v>103</v>
      </c>
      <c r="AL15">
        <v>1338</v>
      </c>
      <c r="AM15" t="s">
        <v>104</v>
      </c>
      <c r="AN15">
        <v>0</v>
      </c>
      <c r="AO15">
        <v>384</v>
      </c>
      <c r="AP15">
        <v>1722</v>
      </c>
      <c r="AQ15" t="s">
        <v>105</v>
      </c>
      <c r="AR15" t="s">
        <v>99</v>
      </c>
      <c r="AS15" t="s">
        <v>106</v>
      </c>
      <c r="AT15" t="s">
        <v>107</v>
      </c>
      <c r="AU15">
        <v>1728</v>
      </c>
      <c r="AV15" s="4">
        <f t="shared" ca="1" si="2"/>
        <v>0.8945223163990117</v>
      </c>
      <c r="AW15" s="4" t="str">
        <f t="shared" si="3"/>
        <v>Greater than Median</v>
      </c>
      <c r="AX15">
        <v>568</v>
      </c>
      <c r="AY15">
        <v>0</v>
      </c>
      <c r="AZ15">
        <v>2296</v>
      </c>
      <c r="BA15">
        <v>1</v>
      </c>
      <c r="BB15">
        <v>0</v>
      </c>
      <c r="BC15">
        <v>2</v>
      </c>
      <c r="BD15">
        <v>1</v>
      </c>
      <c r="BE15">
        <v>3</v>
      </c>
      <c r="BF15">
        <v>1</v>
      </c>
      <c r="BG15" t="s">
        <v>99</v>
      </c>
      <c r="BH15">
        <v>10</v>
      </c>
      <c r="BI15" t="s">
        <v>108</v>
      </c>
      <c r="BJ15">
        <v>1</v>
      </c>
      <c r="BK15" t="s">
        <v>102</v>
      </c>
      <c r="BL15" t="s">
        <v>130</v>
      </c>
      <c r="BM15">
        <v>2008</v>
      </c>
      <c r="BN15" t="s">
        <v>131</v>
      </c>
      <c r="BO15">
        <v>3</v>
      </c>
      <c r="BP15">
        <v>842</v>
      </c>
      <c r="BQ15" t="s">
        <v>100</v>
      </c>
      <c r="BR15" t="s">
        <v>100</v>
      </c>
      <c r="BS15" t="s">
        <v>106</v>
      </c>
      <c r="BT15">
        <v>382</v>
      </c>
      <c r="BU15">
        <v>274</v>
      </c>
      <c r="BV15">
        <v>0</v>
      </c>
      <c r="BW15">
        <v>0</v>
      </c>
      <c r="BX15">
        <v>0</v>
      </c>
      <c r="BY15">
        <v>0</v>
      </c>
      <c r="BZ15" t="s">
        <v>85</v>
      </c>
      <c r="CA15" t="s">
        <v>85</v>
      </c>
      <c r="CB15" t="s">
        <v>85</v>
      </c>
      <c r="CC15">
        <v>0</v>
      </c>
      <c r="CD15">
        <v>6</v>
      </c>
      <c r="CE15">
        <v>2009</v>
      </c>
      <c r="CF15" t="s">
        <v>151</v>
      </c>
      <c r="CG15" t="s">
        <v>112</v>
      </c>
      <c r="CH15">
        <v>451950</v>
      </c>
      <c r="CQ15" t="str">
        <f t="shared" si="4"/>
        <v/>
      </c>
      <c r="CR15">
        <f t="shared" si="5"/>
        <v>1728</v>
      </c>
    </row>
    <row r="16" spans="1:96" x14ac:dyDescent="0.3">
      <c r="A16">
        <v>528</v>
      </c>
      <c r="B16">
        <v>60</v>
      </c>
      <c r="C16" t="s">
        <v>83</v>
      </c>
      <c r="D16">
        <v>67</v>
      </c>
      <c r="E16">
        <v>14948</v>
      </c>
      <c r="F16" t="s">
        <v>84</v>
      </c>
      <c r="G16" t="s">
        <v>85</v>
      </c>
      <c r="H16" t="s">
        <v>86</v>
      </c>
      <c r="I16" t="s">
        <v>87</v>
      </c>
      <c r="J16" t="s">
        <v>88</v>
      </c>
      <c r="K16" t="s">
        <v>122</v>
      </c>
      <c r="L16" t="s">
        <v>90</v>
      </c>
      <c r="M16" t="s">
        <v>123</v>
      </c>
      <c r="N16" s="4" t="str">
        <f>VLOOKUP(M16,'Neighborhood Raw Data'!$A$1:$D$26,4,FALSE)</f>
        <v>Greater than Average</v>
      </c>
      <c r="O16" t="s">
        <v>92</v>
      </c>
      <c r="P16" t="s">
        <v>92</v>
      </c>
      <c r="Q16" t="s">
        <v>93</v>
      </c>
      <c r="R16" t="s">
        <v>94</v>
      </c>
      <c r="S16">
        <v>9</v>
      </c>
      <c r="T16" s="4">
        <f t="shared" ca="1" si="0"/>
        <v>0.98650526083113554</v>
      </c>
      <c r="U16" s="4" t="str">
        <f t="shared" si="1"/>
        <v>At or Above</v>
      </c>
      <c r="V16">
        <v>5</v>
      </c>
      <c r="W16">
        <v>2008</v>
      </c>
      <c r="X16">
        <v>2008</v>
      </c>
      <c r="Y16" t="s">
        <v>113</v>
      </c>
      <c r="Z16" t="s">
        <v>114</v>
      </c>
      <c r="AA16" t="s">
        <v>125</v>
      </c>
      <c r="AB16" t="s">
        <v>125</v>
      </c>
      <c r="AC16" t="s">
        <v>126</v>
      </c>
      <c r="AD16">
        <v>268</v>
      </c>
      <c r="AE16" t="s">
        <v>99</v>
      </c>
      <c r="AF16" t="s">
        <v>100</v>
      </c>
      <c r="AG16" t="s">
        <v>101</v>
      </c>
      <c r="AH16" t="s">
        <v>99</v>
      </c>
      <c r="AI16" t="s">
        <v>100</v>
      </c>
      <c r="AJ16" t="s">
        <v>118</v>
      </c>
      <c r="AK16" t="s">
        <v>103</v>
      </c>
      <c r="AL16">
        <v>1330</v>
      </c>
      <c r="AM16" t="s">
        <v>104</v>
      </c>
      <c r="AN16">
        <v>0</v>
      </c>
      <c r="AO16">
        <v>122</v>
      </c>
      <c r="AP16">
        <v>1452</v>
      </c>
      <c r="AQ16" t="s">
        <v>105</v>
      </c>
      <c r="AR16" t="s">
        <v>99</v>
      </c>
      <c r="AS16" t="s">
        <v>106</v>
      </c>
      <c r="AT16" t="s">
        <v>107</v>
      </c>
      <c r="AU16">
        <v>1476</v>
      </c>
      <c r="AV16" s="4">
        <f t="shared" ca="1" si="2"/>
        <v>0.96721999277951087</v>
      </c>
      <c r="AW16" s="4" t="str">
        <f t="shared" si="3"/>
        <v>Greater than Median</v>
      </c>
      <c r="AX16">
        <v>1237</v>
      </c>
      <c r="AY16">
        <v>0</v>
      </c>
      <c r="AZ16">
        <v>2713</v>
      </c>
      <c r="BA16">
        <v>1</v>
      </c>
      <c r="BB16">
        <v>0</v>
      </c>
      <c r="BC16">
        <v>2</v>
      </c>
      <c r="BD16">
        <v>1</v>
      </c>
      <c r="BE16">
        <v>3</v>
      </c>
      <c r="BF16">
        <v>1</v>
      </c>
      <c r="BG16" t="s">
        <v>99</v>
      </c>
      <c r="BH16">
        <v>11</v>
      </c>
      <c r="BI16" t="s">
        <v>108</v>
      </c>
      <c r="BJ16">
        <v>1</v>
      </c>
      <c r="BK16" t="s">
        <v>102</v>
      </c>
      <c r="BL16" t="s">
        <v>109</v>
      </c>
      <c r="BM16">
        <v>2008</v>
      </c>
      <c r="BN16" t="s">
        <v>110</v>
      </c>
      <c r="BO16">
        <v>3</v>
      </c>
      <c r="BP16">
        <v>858</v>
      </c>
      <c r="BQ16" t="s">
        <v>100</v>
      </c>
      <c r="BR16" t="s">
        <v>100</v>
      </c>
      <c r="BS16" t="s">
        <v>106</v>
      </c>
      <c r="BT16">
        <v>126</v>
      </c>
      <c r="BU16">
        <v>66</v>
      </c>
      <c r="BV16">
        <v>0</v>
      </c>
      <c r="BW16">
        <v>0</v>
      </c>
      <c r="BX16">
        <v>0</v>
      </c>
      <c r="BY16">
        <v>0</v>
      </c>
      <c r="BZ16" t="s">
        <v>85</v>
      </c>
      <c r="CA16" t="s">
        <v>85</v>
      </c>
      <c r="CB16" t="s">
        <v>85</v>
      </c>
      <c r="CC16">
        <v>0</v>
      </c>
      <c r="CD16">
        <v>11</v>
      </c>
      <c r="CE16">
        <v>2008</v>
      </c>
      <c r="CF16" t="s">
        <v>127</v>
      </c>
      <c r="CG16" t="s">
        <v>128</v>
      </c>
      <c r="CH16">
        <v>446261</v>
      </c>
      <c r="CQ16">
        <f t="shared" si="4"/>
        <v>1476</v>
      </c>
      <c r="CR16" t="str">
        <f t="shared" si="5"/>
        <v/>
      </c>
    </row>
    <row r="17" spans="1:96" x14ac:dyDescent="0.3">
      <c r="A17">
        <v>474</v>
      </c>
      <c r="B17">
        <v>20</v>
      </c>
      <c r="C17" t="s">
        <v>83</v>
      </c>
      <c r="D17">
        <v>110</v>
      </c>
      <c r="E17">
        <v>14977</v>
      </c>
      <c r="F17" t="s">
        <v>84</v>
      </c>
      <c r="G17" t="s">
        <v>85</v>
      </c>
      <c r="H17" t="s">
        <v>86</v>
      </c>
      <c r="I17" t="s">
        <v>87</v>
      </c>
      <c r="J17" t="s">
        <v>88</v>
      </c>
      <c r="K17" t="s">
        <v>122</v>
      </c>
      <c r="L17" t="s">
        <v>90</v>
      </c>
      <c r="M17" t="s">
        <v>123</v>
      </c>
      <c r="N17" s="4" t="str">
        <f>VLOOKUP(M17,'Neighborhood Raw Data'!$A$1:$D$26,4,FALSE)</f>
        <v>Greater than Average</v>
      </c>
      <c r="O17" t="s">
        <v>92</v>
      </c>
      <c r="P17" t="s">
        <v>92</v>
      </c>
      <c r="Q17" t="s">
        <v>93</v>
      </c>
      <c r="R17" t="s">
        <v>124</v>
      </c>
      <c r="S17">
        <v>8</v>
      </c>
      <c r="T17" s="4">
        <f t="shared" ca="1" si="0"/>
        <v>0.14709552408445969</v>
      </c>
      <c r="U17" s="4" t="str">
        <f t="shared" si="1"/>
        <v>At or Above</v>
      </c>
      <c r="V17">
        <v>5</v>
      </c>
      <c r="W17">
        <v>2006</v>
      </c>
      <c r="X17">
        <v>2007</v>
      </c>
      <c r="Y17" t="s">
        <v>95</v>
      </c>
      <c r="Z17" t="s">
        <v>114</v>
      </c>
      <c r="AA17" t="s">
        <v>125</v>
      </c>
      <c r="AB17" t="s">
        <v>125</v>
      </c>
      <c r="AC17" t="s">
        <v>98</v>
      </c>
      <c r="AD17">
        <v>304</v>
      </c>
      <c r="AE17" t="s">
        <v>102</v>
      </c>
      <c r="AF17" t="s">
        <v>100</v>
      </c>
      <c r="AG17" t="s">
        <v>101</v>
      </c>
      <c r="AH17" t="s">
        <v>99</v>
      </c>
      <c r="AI17" t="s">
        <v>100</v>
      </c>
      <c r="AJ17" t="s">
        <v>102</v>
      </c>
      <c r="AK17" t="s">
        <v>103</v>
      </c>
      <c r="AL17">
        <v>1350</v>
      </c>
      <c r="AM17" t="s">
        <v>104</v>
      </c>
      <c r="AN17">
        <v>0</v>
      </c>
      <c r="AO17">
        <v>626</v>
      </c>
      <c r="AP17">
        <v>1976</v>
      </c>
      <c r="AQ17" t="s">
        <v>105</v>
      </c>
      <c r="AR17" t="s">
        <v>99</v>
      </c>
      <c r="AS17" t="s">
        <v>106</v>
      </c>
      <c r="AT17" t="s">
        <v>107</v>
      </c>
      <c r="AU17">
        <v>1976</v>
      </c>
      <c r="AV17" s="4">
        <f t="shared" ca="1" si="2"/>
        <v>4.2552655543673379E-2</v>
      </c>
      <c r="AW17" s="4" t="str">
        <f t="shared" si="3"/>
        <v>Greater than Median</v>
      </c>
      <c r="AX17">
        <v>0</v>
      </c>
      <c r="AY17">
        <v>0</v>
      </c>
      <c r="AZ17">
        <v>1976</v>
      </c>
      <c r="BA17">
        <v>1</v>
      </c>
      <c r="BB17">
        <v>0</v>
      </c>
      <c r="BC17">
        <v>2</v>
      </c>
      <c r="BD17">
        <v>0</v>
      </c>
      <c r="BE17">
        <v>2</v>
      </c>
      <c r="BF17">
        <v>1</v>
      </c>
      <c r="BG17" t="s">
        <v>102</v>
      </c>
      <c r="BH17">
        <v>7</v>
      </c>
      <c r="BI17" t="s">
        <v>108</v>
      </c>
      <c r="BJ17">
        <v>1</v>
      </c>
      <c r="BK17" t="s">
        <v>99</v>
      </c>
      <c r="BL17" t="s">
        <v>109</v>
      </c>
      <c r="BM17">
        <v>2006</v>
      </c>
      <c r="BN17" t="s">
        <v>131</v>
      </c>
      <c r="BO17">
        <v>3</v>
      </c>
      <c r="BP17">
        <v>908</v>
      </c>
      <c r="BQ17" t="s">
        <v>100</v>
      </c>
      <c r="BR17" t="s">
        <v>100</v>
      </c>
      <c r="BS17" t="s">
        <v>106</v>
      </c>
      <c r="BT17">
        <v>250</v>
      </c>
      <c r="BU17">
        <v>63</v>
      </c>
      <c r="BV17">
        <v>0</v>
      </c>
      <c r="BW17">
        <v>0</v>
      </c>
      <c r="BX17">
        <v>0</v>
      </c>
      <c r="BY17">
        <v>0</v>
      </c>
      <c r="BZ17" t="s">
        <v>85</v>
      </c>
      <c r="CA17" t="s">
        <v>85</v>
      </c>
      <c r="CB17" t="s">
        <v>85</v>
      </c>
      <c r="CC17">
        <v>0</v>
      </c>
      <c r="CD17">
        <v>7</v>
      </c>
      <c r="CE17">
        <v>2007</v>
      </c>
      <c r="CF17" t="s">
        <v>127</v>
      </c>
      <c r="CG17" t="s">
        <v>128</v>
      </c>
      <c r="CH17">
        <v>440000</v>
      </c>
      <c r="CQ17" t="str">
        <f t="shared" si="4"/>
        <v/>
      </c>
      <c r="CR17">
        <f t="shared" si="5"/>
        <v>1976</v>
      </c>
    </row>
    <row r="18" spans="1:96" x14ac:dyDescent="0.3">
      <c r="A18">
        <v>59</v>
      </c>
      <c r="B18">
        <v>60</v>
      </c>
      <c r="C18" t="s">
        <v>83</v>
      </c>
      <c r="D18">
        <v>66</v>
      </c>
      <c r="E18">
        <v>13682</v>
      </c>
      <c r="F18" t="s">
        <v>84</v>
      </c>
      <c r="G18" t="s">
        <v>85</v>
      </c>
      <c r="H18" t="s">
        <v>138</v>
      </c>
      <c r="I18" t="s">
        <v>139</v>
      </c>
      <c r="J18" t="s">
        <v>88</v>
      </c>
      <c r="K18" t="s">
        <v>121</v>
      </c>
      <c r="L18" t="s">
        <v>90</v>
      </c>
      <c r="M18" t="s">
        <v>134</v>
      </c>
      <c r="N18" s="4" t="str">
        <f>VLOOKUP(M18,'Neighborhood Raw Data'!$A$1:$D$26,4,FALSE)</f>
        <v>Greater than Average</v>
      </c>
      <c r="O18" t="s">
        <v>92</v>
      </c>
      <c r="P18" t="s">
        <v>92</v>
      </c>
      <c r="Q18" t="s">
        <v>93</v>
      </c>
      <c r="R18" t="s">
        <v>94</v>
      </c>
      <c r="S18">
        <v>10</v>
      </c>
      <c r="T18" s="4">
        <f t="shared" ca="1" si="0"/>
        <v>0.94624916746970789</v>
      </c>
      <c r="U18" s="4" t="str">
        <f t="shared" si="1"/>
        <v>At or Above</v>
      </c>
      <c r="V18">
        <v>5</v>
      </c>
      <c r="W18">
        <v>2006</v>
      </c>
      <c r="X18">
        <v>2006</v>
      </c>
      <c r="Y18" t="s">
        <v>113</v>
      </c>
      <c r="Z18" t="s">
        <v>114</v>
      </c>
      <c r="AA18" t="s">
        <v>125</v>
      </c>
      <c r="AB18" t="s">
        <v>125</v>
      </c>
      <c r="AC18" t="s">
        <v>98</v>
      </c>
      <c r="AD18">
        <v>1031</v>
      </c>
      <c r="AE18" t="s">
        <v>99</v>
      </c>
      <c r="AF18" t="s">
        <v>100</v>
      </c>
      <c r="AG18" t="s">
        <v>101</v>
      </c>
      <c r="AH18" t="s">
        <v>99</v>
      </c>
      <c r="AI18" t="s">
        <v>100</v>
      </c>
      <c r="AJ18" t="s">
        <v>102</v>
      </c>
      <c r="AK18" t="s">
        <v>104</v>
      </c>
      <c r="AL18">
        <v>0</v>
      </c>
      <c r="AM18" t="s">
        <v>104</v>
      </c>
      <c r="AN18">
        <v>0</v>
      </c>
      <c r="AO18">
        <v>1410</v>
      </c>
      <c r="AP18">
        <v>1410</v>
      </c>
      <c r="AQ18" t="s">
        <v>105</v>
      </c>
      <c r="AR18" t="s">
        <v>99</v>
      </c>
      <c r="AS18" t="s">
        <v>106</v>
      </c>
      <c r="AT18" t="s">
        <v>107</v>
      </c>
      <c r="AU18">
        <v>1426</v>
      </c>
      <c r="AV18" s="4">
        <f t="shared" ca="1" si="2"/>
        <v>0.83101375349141948</v>
      </c>
      <c r="AW18" s="4" t="str">
        <f t="shared" si="3"/>
        <v>Greater than Median</v>
      </c>
      <c r="AX18">
        <v>1519</v>
      </c>
      <c r="AY18">
        <v>0</v>
      </c>
      <c r="AZ18">
        <v>2945</v>
      </c>
      <c r="BA18">
        <v>0</v>
      </c>
      <c r="BB18">
        <v>0</v>
      </c>
      <c r="BC18">
        <v>3</v>
      </c>
      <c r="BD18">
        <v>1</v>
      </c>
      <c r="BE18">
        <v>3</v>
      </c>
      <c r="BF18">
        <v>1</v>
      </c>
      <c r="BG18" t="s">
        <v>102</v>
      </c>
      <c r="BH18">
        <v>10</v>
      </c>
      <c r="BI18" t="s">
        <v>108</v>
      </c>
      <c r="BJ18">
        <v>1</v>
      </c>
      <c r="BK18" t="s">
        <v>102</v>
      </c>
      <c r="BL18" t="s">
        <v>130</v>
      </c>
      <c r="BM18">
        <v>2006</v>
      </c>
      <c r="BN18" t="s">
        <v>110</v>
      </c>
      <c r="BO18">
        <v>3</v>
      </c>
      <c r="BP18">
        <v>641</v>
      </c>
      <c r="BQ18" t="s">
        <v>100</v>
      </c>
      <c r="BR18" t="s">
        <v>100</v>
      </c>
      <c r="BS18" t="s">
        <v>106</v>
      </c>
      <c r="BT18">
        <v>192</v>
      </c>
      <c r="BU18">
        <v>0</v>
      </c>
      <c r="BV18">
        <v>37</v>
      </c>
      <c r="BW18">
        <v>0</v>
      </c>
      <c r="BX18">
        <v>0</v>
      </c>
      <c r="BY18">
        <v>0</v>
      </c>
      <c r="BZ18" t="s">
        <v>85</v>
      </c>
      <c r="CA18" t="s">
        <v>85</v>
      </c>
      <c r="CB18" t="s">
        <v>85</v>
      </c>
      <c r="CC18">
        <v>0</v>
      </c>
      <c r="CD18">
        <v>10</v>
      </c>
      <c r="CE18">
        <v>2006</v>
      </c>
      <c r="CF18" t="s">
        <v>127</v>
      </c>
      <c r="CG18" t="s">
        <v>128</v>
      </c>
      <c r="CH18">
        <v>438780</v>
      </c>
      <c r="CQ18">
        <f t="shared" si="4"/>
        <v>1426</v>
      </c>
      <c r="CR18" t="str">
        <f t="shared" si="5"/>
        <v/>
      </c>
    </row>
    <row r="19" spans="1:96" x14ac:dyDescent="0.3">
      <c r="A19">
        <v>350</v>
      </c>
      <c r="B19">
        <v>60</v>
      </c>
      <c r="C19" t="s">
        <v>83</v>
      </c>
      <c r="D19">
        <v>56</v>
      </c>
      <c r="E19">
        <v>20431</v>
      </c>
      <c r="F19" t="s">
        <v>84</v>
      </c>
      <c r="G19" t="s">
        <v>85</v>
      </c>
      <c r="H19" t="s">
        <v>138</v>
      </c>
      <c r="I19" t="s">
        <v>87</v>
      </c>
      <c r="J19" t="s">
        <v>88</v>
      </c>
      <c r="K19" t="s">
        <v>122</v>
      </c>
      <c r="L19" t="s">
        <v>90</v>
      </c>
      <c r="M19" t="s">
        <v>123</v>
      </c>
      <c r="N19" s="4" t="str">
        <f>VLOOKUP(M19,'Neighborhood Raw Data'!$A$1:$D$26,4,FALSE)</f>
        <v>Greater than Average</v>
      </c>
      <c r="O19" t="s">
        <v>92</v>
      </c>
      <c r="P19" t="s">
        <v>92</v>
      </c>
      <c r="Q19" t="s">
        <v>93</v>
      </c>
      <c r="R19" t="s">
        <v>94</v>
      </c>
      <c r="S19">
        <v>9</v>
      </c>
      <c r="T19" s="4">
        <f t="shared" ca="1" si="0"/>
        <v>6.3046460595200804E-3</v>
      </c>
      <c r="U19" s="4" t="str">
        <f t="shared" si="1"/>
        <v>At or Above</v>
      </c>
      <c r="V19">
        <v>5</v>
      </c>
      <c r="W19">
        <v>2005</v>
      </c>
      <c r="X19">
        <v>2006</v>
      </c>
      <c r="Y19" t="s">
        <v>113</v>
      </c>
      <c r="Z19" t="s">
        <v>114</v>
      </c>
      <c r="AA19" t="s">
        <v>135</v>
      </c>
      <c r="AB19" t="s">
        <v>136</v>
      </c>
      <c r="AC19" t="s">
        <v>98</v>
      </c>
      <c r="AD19">
        <v>870</v>
      </c>
      <c r="AE19" t="s">
        <v>99</v>
      </c>
      <c r="AF19" t="s">
        <v>100</v>
      </c>
      <c r="AG19" t="s">
        <v>101</v>
      </c>
      <c r="AH19" t="s">
        <v>99</v>
      </c>
      <c r="AI19" t="s">
        <v>100</v>
      </c>
      <c r="AJ19" t="s">
        <v>142</v>
      </c>
      <c r="AK19" t="s">
        <v>103</v>
      </c>
      <c r="AL19">
        <v>1410</v>
      </c>
      <c r="AM19" t="s">
        <v>104</v>
      </c>
      <c r="AN19">
        <v>0</v>
      </c>
      <c r="AO19">
        <v>438</v>
      </c>
      <c r="AP19">
        <v>1848</v>
      </c>
      <c r="AQ19" t="s">
        <v>105</v>
      </c>
      <c r="AR19" t="s">
        <v>99</v>
      </c>
      <c r="AS19" t="s">
        <v>106</v>
      </c>
      <c r="AT19" t="s">
        <v>107</v>
      </c>
      <c r="AU19">
        <v>1848</v>
      </c>
      <c r="AV19" s="4">
        <f t="shared" ca="1" si="2"/>
        <v>0.13305774470058684</v>
      </c>
      <c r="AW19" s="4" t="str">
        <f t="shared" si="3"/>
        <v>Greater than Median</v>
      </c>
      <c r="AX19">
        <v>880</v>
      </c>
      <c r="AY19">
        <v>0</v>
      </c>
      <c r="AZ19">
        <v>2728</v>
      </c>
      <c r="BA19">
        <v>1</v>
      </c>
      <c r="BB19">
        <v>0</v>
      </c>
      <c r="BC19">
        <v>2</v>
      </c>
      <c r="BD19">
        <v>1</v>
      </c>
      <c r="BE19">
        <v>4</v>
      </c>
      <c r="BF19">
        <v>1</v>
      </c>
      <c r="BG19" t="s">
        <v>99</v>
      </c>
      <c r="BH19">
        <v>10</v>
      </c>
      <c r="BI19" t="s">
        <v>108</v>
      </c>
      <c r="BJ19">
        <v>2</v>
      </c>
      <c r="BK19" t="s">
        <v>99</v>
      </c>
      <c r="BL19" t="s">
        <v>109</v>
      </c>
      <c r="BM19">
        <v>2006</v>
      </c>
      <c r="BN19" t="s">
        <v>110</v>
      </c>
      <c r="BO19">
        <v>3</v>
      </c>
      <c r="BP19">
        <v>706</v>
      </c>
      <c r="BQ19" t="s">
        <v>100</v>
      </c>
      <c r="BR19" t="s">
        <v>100</v>
      </c>
      <c r="BS19" t="s">
        <v>106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 t="s">
        <v>85</v>
      </c>
      <c r="CA19" t="s">
        <v>85</v>
      </c>
      <c r="CB19" t="s">
        <v>85</v>
      </c>
      <c r="CC19">
        <v>0</v>
      </c>
      <c r="CD19">
        <v>4</v>
      </c>
      <c r="CE19">
        <v>2006</v>
      </c>
      <c r="CF19" t="s">
        <v>127</v>
      </c>
      <c r="CG19" t="s">
        <v>128</v>
      </c>
      <c r="CH19">
        <v>437154</v>
      </c>
      <c r="CQ19" t="str">
        <f t="shared" si="4"/>
        <v/>
      </c>
      <c r="CR19">
        <f t="shared" si="5"/>
        <v>1848</v>
      </c>
    </row>
    <row r="20" spans="1:96" x14ac:dyDescent="0.3">
      <c r="A20">
        <v>497</v>
      </c>
      <c r="B20">
        <v>20</v>
      </c>
      <c r="C20" t="s">
        <v>83</v>
      </c>
      <c r="D20" t="s">
        <v>85</v>
      </c>
      <c r="E20">
        <v>12692</v>
      </c>
      <c r="F20" t="s">
        <v>84</v>
      </c>
      <c r="G20" t="s">
        <v>85</v>
      </c>
      <c r="H20" t="s">
        <v>86</v>
      </c>
      <c r="I20" t="s">
        <v>87</v>
      </c>
      <c r="J20" t="s">
        <v>88</v>
      </c>
      <c r="K20" t="s">
        <v>122</v>
      </c>
      <c r="L20" t="s">
        <v>90</v>
      </c>
      <c r="M20" t="s">
        <v>91</v>
      </c>
      <c r="N20" s="4" t="str">
        <f>VLOOKUP(M20,'Neighborhood Raw Data'!$A$1:$D$26,4,FALSE)</f>
        <v>Greater than Average</v>
      </c>
      <c r="O20" t="s">
        <v>92</v>
      </c>
      <c r="P20" t="s">
        <v>92</v>
      </c>
      <c r="Q20" t="s">
        <v>93</v>
      </c>
      <c r="R20" t="s">
        <v>124</v>
      </c>
      <c r="S20">
        <v>8</v>
      </c>
      <c r="T20" s="4">
        <f t="shared" ca="1" si="0"/>
        <v>0.52456964757021052</v>
      </c>
      <c r="U20" s="4" t="str">
        <f t="shared" si="1"/>
        <v>At or Above</v>
      </c>
      <c r="V20">
        <v>5</v>
      </c>
      <c r="W20">
        <v>1992</v>
      </c>
      <c r="X20">
        <v>1993</v>
      </c>
      <c r="Y20" t="s">
        <v>113</v>
      </c>
      <c r="Z20" t="s">
        <v>114</v>
      </c>
      <c r="AA20" t="s">
        <v>98</v>
      </c>
      <c r="AB20" t="s">
        <v>98</v>
      </c>
      <c r="AC20" t="s">
        <v>117</v>
      </c>
      <c r="AD20">
        <v>0</v>
      </c>
      <c r="AE20" t="s">
        <v>102</v>
      </c>
      <c r="AF20" t="s">
        <v>100</v>
      </c>
      <c r="AG20" t="s">
        <v>101</v>
      </c>
      <c r="AH20" t="s">
        <v>102</v>
      </c>
      <c r="AI20" t="s">
        <v>100</v>
      </c>
      <c r="AJ20" t="s">
        <v>142</v>
      </c>
      <c r="AK20" t="s">
        <v>103</v>
      </c>
      <c r="AL20">
        <v>1231</v>
      </c>
      <c r="AM20" t="s">
        <v>104</v>
      </c>
      <c r="AN20">
        <v>0</v>
      </c>
      <c r="AO20">
        <v>1969</v>
      </c>
      <c r="AP20">
        <v>3200</v>
      </c>
      <c r="AQ20" t="s">
        <v>105</v>
      </c>
      <c r="AR20" t="s">
        <v>99</v>
      </c>
      <c r="AS20" t="s">
        <v>106</v>
      </c>
      <c r="AT20" t="s">
        <v>107</v>
      </c>
      <c r="AU20">
        <v>3228</v>
      </c>
      <c r="AV20" s="4">
        <f t="shared" ca="1" si="2"/>
        <v>7.5440353726639264E-2</v>
      </c>
      <c r="AW20" s="4" t="str">
        <f t="shared" si="3"/>
        <v>Greater than Median</v>
      </c>
      <c r="AX20">
        <v>0</v>
      </c>
      <c r="AY20">
        <v>0</v>
      </c>
      <c r="AZ20">
        <v>3228</v>
      </c>
      <c r="BA20">
        <v>1</v>
      </c>
      <c r="BB20">
        <v>0</v>
      </c>
      <c r="BC20">
        <v>3</v>
      </c>
      <c r="BD20">
        <v>0</v>
      </c>
      <c r="BE20">
        <v>4</v>
      </c>
      <c r="BF20">
        <v>1</v>
      </c>
      <c r="BG20" t="s">
        <v>102</v>
      </c>
      <c r="BH20">
        <v>10</v>
      </c>
      <c r="BI20" t="s">
        <v>108</v>
      </c>
      <c r="BJ20">
        <v>1</v>
      </c>
      <c r="BK20" t="s">
        <v>102</v>
      </c>
      <c r="BL20" t="s">
        <v>109</v>
      </c>
      <c r="BM20">
        <v>1992</v>
      </c>
      <c r="BN20" t="s">
        <v>131</v>
      </c>
      <c r="BO20">
        <v>2</v>
      </c>
      <c r="BP20">
        <v>546</v>
      </c>
      <c r="BQ20" t="s">
        <v>100</v>
      </c>
      <c r="BR20" t="s">
        <v>100</v>
      </c>
      <c r="BS20" t="s">
        <v>106</v>
      </c>
      <c r="BT20">
        <v>264</v>
      </c>
      <c r="BU20">
        <v>75</v>
      </c>
      <c r="BV20">
        <v>291</v>
      </c>
      <c r="BW20">
        <v>0</v>
      </c>
      <c r="BX20">
        <v>0</v>
      </c>
      <c r="BY20">
        <v>0</v>
      </c>
      <c r="BZ20" t="s">
        <v>85</v>
      </c>
      <c r="CA20" t="s">
        <v>85</v>
      </c>
      <c r="CB20" t="s">
        <v>85</v>
      </c>
      <c r="CC20">
        <v>0</v>
      </c>
      <c r="CD20">
        <v>5</v>
      </c>
      <c r="CE20">
        <v>2007</v>
      </c>
      <c r="CF20" t="s">
        <v>111</v>
      </c>
      <c r="CG20" t="s">
        <v>112</v>
      </c>
      <c r="CH20">
        <v>430000</v>
      </c>
      <c r="CQ20" t="str">
        <f t="shared" si="4"/>
        <v/>
      </c>
      <c r="CR20">
        <f t="shared" si="5"/>
        <v>3228</v>
      </c>
    </row>
    <row r="21" spans="1:96" x14ac:dyDescent="0.3">
      <c r="A21">
        <v>390</v>
      </c>
      <c r="B21">
        <v>60</v>
      </c>
      <c r="C21" t="s">
        <v>83</v>
      </c>
      <c r="D21">
        <v>96</v>
      </c>
      <c r="E21">
        <v>12474</v>
      </c>
      <c r="F21" t="s">
        <v>84</v>
      </c>
      <c r="G21" t="s">
        <v>85</v>
      </c>
      <c r="H21" t="s">
        <v>129</v>
      </c>
      <c r="I21" t="s">
        <v>87</v>
      </c>
      <c r="J21" t="s">
        <v>88</v>
      </c>
      <c r="K21" t="s">
        <v>122</v>
      </c>
      <c r="L21" t="s">
        <v>90</v>
      </c>
      <c r="M21" t="s">
        <v>123</v>
      </c>
      <c r="N21" s="4" t="str">
        <f>VLOOKUP(M21,'Neighborhood Raw Data'!$A$1:$D$26,4,FALSE)</f>
        <v>Greater than Average</v>
      </c>
      <c r="O21" t="s">
        <v>92</v>
      </c>
      <c r="P21" t="s">
        <v>92</v>
      </c>
      <c r="Q21" t="s">
        <v>93</v>
      </c>
      <c r="R21" t="s">
        <v>94</v>
      </c>
      <c r="S21">
        <v>10</v>
      </c>
      <c r="T21" s="4">
        <f t="shared" ca="1" si="0"/>
        <v>0.51233380613700852</v>
      </c>
      <c r="U21" s="4" t="str">
        <f t="shared" si="1"/>
        <v>At or Above</v>
      </c>
      <c r="V21">
        <v>5</v>
      </c>
      <c r="W21">
        <v>2007</v>
      </c>
      <c r="X21">
        <v>2008</v>
      </c>
      <c r="Y21" t="s">
        <v>95</v>
      </c>
      <c r="Z21" t="s">
        <v>114</v>
      </c>
      <c r="AA21" t="s">
        <v>125</v>
      </c>
      <c r="AB21" t="s">
        <v>125</v>
      </c>
      <c r="AC21" t="s">
        <v>126</v>
      </c>
      <c r="AD21">
        <v>272</v>
      </c>
      <c r="AE21" t="s">
        <v>99</v>
      </c>
      <c r="AF21" t="s">
        <v>100</v>
      </c>
      <c r="AG21" t="s">
        <v>101</v>
      </c>
      <c r="AH21" t="s">
        <v>99</v>
      </c>
      <c r="AI21" t="s">
        <v>100</v>
      </c>
      <c r="AJ21" t="s">
        <v>118</v>
      </c>
      <c r="AK21" t="s">
        <v>103</v>
      </c>
      <c r="AL21">
        <v>1280</v>
      </c>
      <c r="AM21" t="s">
        <v>104</v>
      </c>
      <c r="AN21">
        <v>0</v>
      </c>
      <c r="AO21">
        <v>402</v>
      </c>
      <c r="AP21">
        <v>1682</v>
      </c>
      <c r="AQ21" t="s">
        <v>105</v>
      </c>
      <c r="AR21" t="s">
        <v>99</v>
      </c>
      <c r="AS21" t="s">
        <v>106</v>
      </c>
      <c r="AT21" t="s">
        <v>107</v>
      </c>
      <c r="AU21">
        <v>1742</v>
      </c>
      <c r="AV21" s="4">
        <f t="shared" ca="1" si="2"/>
        <v>4.5098379266534927E-2</v>
      </c>
      <c r="AW21" s="4" t="str">
        <f t="shared" si="3"/>
        <v>Greater than Median</v>
      </c>
      <c r="AX21">
        <v>590</v>
      </c>
      <c r="AY21">
        <v>0</v>
      </c>
      <c r="AZ21">
        <v>2332</v>
      </c>
      <c r="BA21">
        <v>1</v>
      </c>
      <c r="BB21">
        <v>0</v>
      </c>
      <c r="BC21">
        <v>2</v>
      </c>
      <c r="BD21">
        <v>1</v>
      </c>
      <c r="BE21">
        <v>3</v>
      </c>
      <c r="BF21">
        <v>1</v>
      </c>
      <c r="BG21" t="s">
        <v>99</v>
      </c>
      <c r="BH21">
        <v>9</v>
      </c>
      <c r="BI21" t="s">
        <v>108</v>
      </c>
      <c r="BJ21">
        <v>1</v>
      </c>
      <c r="BK21" t="s">
        <v>99</v>
      </c>
      <c r="BL21" t="s">
        <v>130</v>
      </c>
      <c r="BM21">
        <v>2008</v>
      </c>
      <c r="BN21" t="s">
        <v>110</v>
      </c>
      <c r="BO21">
        <v>3</v>
      </c>
      <c r="BP21">
        <v>846</v>
      </c>
      <c r="BQ21" t="s">
        <v>100</v>
      </c>
      <c r="BR21" t="s">
        <v>100</v>
      </c>
      <c r="BS21" t="s">
        <v>106</v>
      </c>
      <c r="BT21">
        <v>196</v>
      </c>
      <c r="BU21">
        <v>134</v>
      </c>
      <c r="BV21">
        <v>0</v>
      </c>
      <c r="BW21">
        <v>0</v>
      </c>
      <c r="BX21">
        <v>0</v>
      </c>
      <c r="BY21">
        <v>0</v>
      </c>
      <c r="BZ21" t="s">
        <v>85</v>
      </c>
      <c r="CA21" t="s">
        <v>85</v>
      </c>
      <c r="CB21" t="s">
        <v>85</v>
      </c>
      <c r="CC21">
        <v>0</v>
      </c>
      <c r="CD21">
        <v>8</v>
      </c>
      <c r="CE21">
        <v>2008</v>
      </c>
      <c r="CF21" t="s">
        <v>127</v>
      </c>
      <c r="CG21" t="s">
        <v>128</v>
      </c>
      <c r="CH21">
        <v>426000</v>
      </c>
      <c r="CQ21" t="str">
        <f t="shared" si="4"/>
        <v/>
      </c>
      <c r="CR21">
        <f t="shared" si="5"/>
        <v>1742</v>
      </c>
    </row>
    <row r="22" spans="1:96" x14ac:dyDescent="0.3">
      <c r="A22">
        <v>1143</v>
      </c>
      <c r="B22">
        <v>60</v>
      </c>
      <c r="C22" t="s">
        <v>83</v>
      </c>
      <c r="D22">
        <v>77</v>
      </c>
      <c r="E22">
        <v>9965</v>
      </c>
      <c r="F22" t="s">
        <v>84</v>
      </c>
      <c r="G22" t="s">
        <v>85</v>
      </c>
      <c r="H22" t="s">
        <v>129</v>
      </c>
      <c r="I22" t="s">
        <v>87</v>
      </c>
      <c r="J22" t="s">
        <v>88</v>
      </c>
      <c r="K22" t="s">
        <v>122</v>
      </c>
      <c r="L22" t="s">
        <v>90</v>
      </c>
      <c r="M22" t="s">
        <v>152</v>
      </c>
      <c r="N22" s="4" t="str">
        <f>VLOOKUP(M22,'Neighborhood Raw Data'!$A$1:$D$26,4,FALSE)</f>
        <v>Greater than Average</v>
      </c>
      <c r="O22" t="s">
        <v>92</v>
      </c>
      <c r="P22" t="s">
        <v>92</v>
      </c>
      <c r="Q22" t="s">
        <v>93</v>
      </c>
      <c r="R22" t="s">
        <v>94</v>
      </c>
      <c r="S22">
        <v>8</v>
      </c>
      <c r="T22" s="4">
        <f t="shared" ca="1" si="0"/>
        <v>0.53858956282957104</v>
      </c>
      <c r="U22" s="4" t="str">
        <f t="shared" si="1"/>
        <v>At or Above</v>
      </c>
      <c r="V22">
        <v>5</v>
      </c>
      <c r="W22">
        <v>2006</v>
      </c>
      <c r="X22">
        <v>2007</v>
      </c>
      <c r="Y22" t="s">
        <v>113</v>
      </c>
      <c r="Z22" t="s">
        <v>114</v>
      </c>
      <c r="AA22" t="s">
        <v>125</v>
      </c>
      <c r="AB22" t="s">
        <v>125</v>
      </c>
      <c r="AC22" t="s">
        <v>126</v>
      </c>
      <c r="AD22">
        <v>340</v>
      </c>
      <c r="AE22" t="s">
        <v>102</v>
      </c>
      <c r="AF22" t="s">
        <v>100</v>
      </c>
      <c r="AG22" t="s">
        <v>101</v>
      </c>
      <c r="AH22" t="s">
        <v>99</v>
      </c>
      <c r="AI22" t="s">
        <v>100</v>
      </c>
      <c r="AJ22" t="s">
        <v>102</v>
      </c>
      <c r="AK22" t="s">
        <v>103</v>
      </c>
      <c r="AL22">
        <v>1150</v>
      </c>
      <c r="AM22" t="s">
        <v>104</v>
      </c>
      <c r="AN22">
        <v>0</v>
      </c>
      <c r="AO22">
        <v>316</v>
      </c>
      <c r="AP22">
        <v>1466</v>
      </c>
      <c r="AQ22" t="s">
        <v>105</v>
      </c>
      <c r="AR22" t="s">
        <v>99</v>
      </c>
      <c r="AS22" t="s">
        <v>106</v>
      </c>
      <c r="AT22" t="s">
        <v>107</v>
      </c>
      <c r="AU22">
        <v>1466</v>
      </c>
      <c r="AV22" s="4">
        <f t="shared" ca="1" si="2"/>
        <v>0.57691547443669355</v>
      </c>
      <c r="AW22" s="4" t="str">
        <f t="shared" si="3"/>
        <v>Greater than Median</v>
      </c>
      <c r="AX22">
        <v>1362</v>
      </c>
      <c r="AY22">
        <v>0</v>
      </c>
      <c r="AZ22">
        <v>2828</v>
      </c>
      <c r="BA22">
        <v>1</v>
      </c>
      <c r="BB22">
        <v>0</v>
      </c>
      <c r="BC22">
        <v>3</v>
      </c>
      <c r="BD22">
        <v>0</v>
      </c>
      <c r="BE22">
        <v>4</v>
      </c>
      <c r="BF22">
        <v>1</v>
      </c>
      <c r="BG22" t="s">
        <v>102</v>
      </c>
      <c r="BH22">
        <v>11</v>
      </c>
      <c r="BI22" t="s">
        <v>108</v>
      </c>
      <c r="BJ22">
        <v>1</v>
      </c>
      <c r="BK22" t="s">
        <v>100</v>
      </c>
      <c r="BL22" t="s">
        <v>130</v>
      </c>
      <c r="BM22">
        <v>2006</v>
      </c>
      <c r="BN22" t="s">
        <v>131</v>
      </c>
      <c r="BO22">
        <v>3</v>
      </c>
      <c r="BP22">
        <v>1052</v>
      </c>
      <c r="BQ22" t="s">
        <v>100</v>
      </c>
      <c r="BR22" t="s">
        <v>100</v>
      </c>
      <c r="BS22" t="s">
        <v>106</v>
      </c>
      <c r="BT22">
        <v>125</v>
      </c>
      <c r="BU22">
        <v>144</v>
      </c>
      <c r="BV22">
        <v>0</v>
      </c>
      <c r="BW22">
        <v>0</v>
      </c>
      <c r="BX22">
        <v>0</v>
      </c>
      <c r="BY22">
        <v>0</v>
      </c>
      <c r="BZ22" t="s">
        <v>85</v>
      </c>
      <c r="CA22" t="s">
        <v>85</v>
      </c>
      <c r="CB22" t="s">
        <v>85</v>
      </c>
      <c r="CC22">
        <v>0</v>
      </c>
      <c r="CD22">
        <v>4</v>
      </c>
      <c r="CE22">
        <v>2007</v>
      </c>
      <c r="CF22" t="s">
        <v>127</v>
      </c>
      <c r="CG22" t="s">
        <v>128</v>
      </c>
      <c r="CH22">
        <v>424870</v>
      </c>
      <c r="CQ22">
        <f t="shared" si="4"/>
        <v>1466</v>
      </c>
      <c r="CR22" t="str">
        <f t="shared" si="5"/>
        <v/>
      </c>
    </row>
    <row r="23" spans="1:96" x14ac:dyDescent="0.3">
      <c r="A23">
        <v>665</v>
      </c>
      <c r="B23">
        <v>20</v>
      </c>
      <c r="C23" t="s">
        <v>83</v>
      </c>
      <c r="D23">
        <v>49</v>
      </c>
      <c r="E23">
        <v>20896</v>
      </c>
      <c r="F23" t="s">
        <v>84</v>
      </c>
      <c r="G23" t="s">
        <v>85</v>
      </c>
      <c r="H23" t="s">
        <v>138</v>
      </c>
      <c r="I23" t="s">
        <v>87</v>
      </c>
      <c r="J23" t="s">
        <v>88</v>
      </c>
      <c r="K23" t="s">
        <v>121</v>
      </c>
      <c r="L23" t="s">
        <v>90</v>
      </c>
      <c r="M23" t="s">
        <v>153</v>
      </c>
      <c r="N23" s="4" t="str">
        <f>VLOOKUP(M23,'Neighborhood Raw Data'!$A$1:$D$26,4,FALSE)</f>
        <v>Greater than Average</v>
      </c>
      <c r="O23" t="s">
        <v>154</v>
      </c>
      <c r="P23" t="s">
        <v>92</v>
      </c>
      <c r="Q23" t="s">
        <v>93</v>
      </c>
      <c r="R23" t="s">
        <v>124</v>
      </c>
      <c r="S23">
        <v>8</v>
      </c>
      <c r="T23" s="4">
        <f t="shared" ca="1" si="0"/>
        <v>0.85832103972086049</v>
      </c>
      <c r="U23" s="4" t="str">
        <f t="shared" si="1"/>
        <v>At or Above</v>
      </c>
      <c r="V23">
        <v>5</v>
      </c>
      <c r="W23">
        <v>2005</v>
      </c>
      <c r="X23">
        <v>2006</v>
      </c>
      <c r="Y23" t="s">
        <v>95</v>
      </c>
      <c r="Z23" t="s">
        <v>114</v>
      </c>
      <c r="AA23" t="s">
        <v>125</v>
      </c>
      <c r="AB23" t="s">
        <v>125</v>
      </c>
      <c r="AC23" t="s">
        <v>117</v>
      </c>
      <c r="AD23">
        <v>0</v>
      </c>
      <c r="AE23" t="s">
        <v>102</v>
      </c>
      <c r="AF23" t="s">
        <v>100</v>
      </c>
      <c r="AG23" t="s">
        <v>101</v>
      </c>
      <c r="AH23" t="s">
        <v>99</v>
      </c>
      <c r="AI23" t="s">
        <v>100</v>
      </c>
      <c r="AJ23" t="s">
        <v>148</v>
      </c>
      <c r="AK23" t="s">
        <v>103</v>
      </c>
      <c r="AL23">
        <v>1721</v>
      </c>
      <c r="AM23" t="s">
        <v>104</v>
      </c>
      <c r="AN23">
        <v>0</v>
      </c>
      <c r="AO23">
        <v>356</v>
      </c>
      <c r="AP23">
        <v>2077</v>
      </c>
      <c r="AQ23" t="s">
        <v>105</v>
      </c>
      <c r="AR23" t="s">
        <v>99</v>
      </c>
      <c r="AS23" t="s">
        <v>106</v>
      </c>
      <c r="AT23" t="s">
        <v>107</v>
      </c>
      <c r="AU23">
        <v>2097</v>
      </c>
      <c r="AV23" s="4">
        <f t="shared" ca="1" si="2"/>
        <v>0.97708966106248241</v>
      </c>
      <c r="AW23" s="4" t="str">
        <f t="shared" si="3"/>
        <v>Greater than Median</v>
      </c>
      <c r="AX23">
        <v>0</v>
      </c>
      <c r="AY23">
        <v>0</v>
      </c>
      <c r="AZ23">
        <v>2097</v>
      </c>
      <c r="BA23">
        <v>1</v>
      </c>
      <c r="BB23">
        <v>0</v>
      </c>
      <c r="BC23">
        <v>1</v>
      </c>
      <c r="BD23">
        <v>1</v>
      </c>
      <c r="BE23">
        <v>1</v>
      </c>
      <c r="BF23">
        <v>1</v>
      </c>
      <c r="BG23" t="s">
        <v>99</v>
      </c>
      <c r="BH23">
        <v>8</v>
      </c>
      <c r="BI23" t="s">
        <v>108</v>
      </c>
      <c r="BJ23">
        <v>1</v>
      </c>
      <c r="BK23" t="s">
        <v>99</v>
      </c>
      <c r="BL23" t="s">
        <v>109</v>
      </c>
      <c r="BM23">
        <v>2005</v>
      </c>
      <c r="BN23" t="s">
        <v>110</v>
      </c>
      <c r="BO23">
        <v>3</v>
      </c>
      <c r="BP23">
        <v>1134</v>
      </c>
      <c r="BQ23" t="s">
        <v>100</v>
      </c>
      <c r="BR23" t="s">
        <v>100</v>
      </c>
      <c r="BS23" t="s">
        <v>106</v>
      </c>
      <c r="BT23">
        <v>192</v>
      </c>
      <c r="BU23">
        <v>267</v>
      </c>
      <c r="BV23">
        <v>0</v>
      </c>
      <c r="BW23">
        <v>0</v>
      </c>
      <c r="BX23">
        <v>0</v>
      </c>
      <c r="BY23">
        <v>0</v>
      </c>
      <c r="BZ23" t="s">
        <v>85</v>
      </c>
      <c r="CA23" t="s">
        <v>85</v>
      </c>
      <c r="CB23" t="s">
        <v>85</v>
      </c>
      <c r="CC23">
        <v>0</v>
      </c>
      <c r="CD23">
        <v>1</v>
      </c>
      <c r="CE23">
        <v>2006</v>
      </c>
      <c r="CF23" t="s">
        <v>127</v>
      </c>
      <c r="CG23" t="s">
        <v>128</v>
      </c>
      <c r="CH23">
        <v>423000</v>
      </c>
      <c r="CQ23" t="str">
        <f t="shared" si="4"/>
        <v/>
      </c>
      <c r="CR23">
        <f t="shared" si="5"/>
        <v>2097</v>
      </c>
    </row>
    <row r="24" spans="1:96" x14ac:dyDescent="0.3">
      <c r="A24">
        <v>279</v>
      </c>
      <c r="B24">
        <v>20</v>
      </c>
      <c r="C24" t="s">
        <v>83</v>
      </c>
      <c r="D24">
        <v>107</v>
      </c>
      <c r="E24">
        <v>14450</v>
      </c>
      <c r="F24" t="s">
        <v>84</v>
      </c>
      <c r="G24" t="s">
        <v>85</v>
      </c>
      <c r="H24" t="s">
        <v>129</v>
      </c>
      <c r="I24" t="s">
        <v>87</v>
      </c>
      <c r="J24" t="s">
        <v>88</v>
      </c>
      <c r="K24" t="s">
        <v>122</v>
      </c>
      <c r="L24" t="s">
        <v>90</v>
      </c>
      <c r="M24" t="s">
        <v>123</v>
      </c>
      <c r="N24" s="4" t="str">
        <f>VLOOKUP(M24,'Neighborhood Raw Data'!$A$1:$D$26,4,FALSE)</f>
        <v>Greater than Average</v>
      </c>
      <c r="O24" t="s">
        <v>92</v>
      </c>
      <c r="P24" t="s">
        <v>92</v>
      </c>
      <c r="Q24" t="s">
        <v>93</v>
      </c>
      <c r="R24" t="s">
        <v>124</v>
      </c>
      <c r="S24">
        <v>9</v>
      </c>
      <c r="T24" s="4">
        <f t="shared" ca="1" si="0"/>
        <v>0.11216743499209414</v>
      </c>
      <c r="U24" s="4" t="str">
        <f t="shared" si="1"/>
        <v>At or Above</v>
      </c>
      <c r="V24">
        <v>5</v>
      </c>
      <c r="W24">
        <v>2006</v>
      </c>
      <c r="X24">
        <v>2007</v>
      </c>
      <c r="Y24" t="s">
        <v>95</v>
      </c>
      <c r="Z24" t="s">
        <v>114</v>
      </c>
      <c r="AA24" t="s">
        <v>135</v>
      </c>
      <c r="AB24" t="s">
        <v>136</v>
      </c>
      <c r="AC24" t="s">
        <v>98</v>
      </c>
      <c r="AD24">
        <v>315</v>
      </c>
      <c r="AE24" t="s">
        <v>99</v>
      </c>
      <c r="AF24" t="s">
        <v>100</v>
      </c>
      <c r="AG24" t="s">
        <v>101</v>
      </c>
      <c r="AH24" t="s">
        <v>99</v>
      </c>
      <c r="AI24" t="s">
        <v>100</v>
      </c>
      <c r="AJ24" t="s">
        <v>102</v>
      </c>
      <c r="AK24" t="s">
        <v>104</v>
      </c>
      <c r="AL24">
        <v>0</v>
      </c>
      <c r="AM24" t="s">
        <v>104</v>
      </c>
      <c r="AN24">
        <v>0</v>
      </c>
      <c r="AO24">
        <v>2121</v>
      </c>
      <c r="AP24">
        <v>2121</v>
      </c>
      <c r="AQ24" t="s">
        <v>105</v>
      </c>
      <c r="AR24" t="s">
        <v>99</v>
      </c>
      <c r="AS24" t="s">
        <v>106</v>
      </c>
      <c r="AT24" t="s">
        <v>107</v>
      </c>
      <c r="AU24">
        <v>2121</v>
      </c>
      <c r="AV24" s="4">
        <f t="shared" ca="1" si="2"/>
        <v>0.49597660656290588</v>
      </c>
      <c r="AW24" s="4" t="str">
        <f t="shared" si="3"/>
        <v>Greater than Median</v>
      </c>
      <c r="AX24">
        <v>0</v>
      </c>
      <c r="AY24">
        <v>0</v>
      </c>
      <c r="AZ24">
        <v>2121</v>
      </c>
      <c r="BA24">
        <v>0</v>
      </c>
      <c r="BB24">
        <v>0</v>
      </c>
      <c r="BC24">
        <v>2</v>
      </c>
      <c r="BD24">
        <v>1</v>
      </c>
      <c r="BE24">
        <v>3</v>
      </c>
      <c r="BF24">
        <v>1</v>
      </c>
      <c r="BG24" t="s">
        <v>99</v>
      </c>
      <c r="BH24">
        <v>8</v>
      </c>
      <c r="BI24" t="s">
        <v>108</v>
      </c>
      <c r="BJ24">
        <v>1</v>
      </c>
      <c r="BK24" t="s">
        <v>99</v>
      </c>
      <c r="BL24" t="s">
        <v>109</v>
      </c>
      <c r="BM24">
        <v>2007</v>
      </c>
      <c r="BN24" t="s">
        <v>110</v>
      </c>
      <c r="BO24">
        <v>3</v>
      </c>
      <c r="BP24">
        <v>732</v>
      </c>
      <c r="BQ24" t="s">
        <v>100</v>
      </c>
      <c r="BR24" t="s">
        <v>100</v>
      </c>
      <c r="BS24" t="s">
        <v>106</v>
      </c>
      <c r="BT24">
        <v>124</v>
      </c>
      <c r="BU24">
        <v>98</v>
      </c>
      <c r="BV24">
        <v>0</v>
      </c>
      <c r="BW24">
        <v>0</v>
      </c>
      <c r="BX24">
        <v>142</v>
      </c>
      <c r="BY24">
        <v>0</v>
      </c>
      <c r="BZ24" t="s">
        <v>85</v>
      </c>
      <c r="CA24" t="s">
        <v>85</v>
      </c>
      <c r="CB24" t="s">
        <v>85</v>
      </c>
      <c r="CC24">
        <v>0</v>
      </c>
      <c r="CD24">
        <v>5</v>
      </c>
      <c r="CE24">
        <v>2007</v>
      </c>
      <c r="CF24" t="s">
        <v>127</v>
      </c>
      <c r="CG24" t="s">
        <v>128</v>
      </c>
      <c r="CH24">
        <v>415298</v>
      </c>
      <c r="CQ24" t="str">
        <f t="shared" si="4"/>
        <v/>
      </c>
      <c r="CR24">
        <f t="shared" si="5"/>
        <v>2121</v>
      </c>
    </row>
    <row r="25" spans="1:96" x14ac:dyDescent="0.3">
      <c r="A25">
        <v>162</v>
      </c>
      <c r="B25">
        <v>60</v>
      </c>
      <c r="C25" t="s">
        <v>83</v>
      </c>
      <c r="D25">
        <v>110</v>
      </c>
      <c r="E25">
        <v>13688</v>
      </c>
      <c r="F25" t="s">
        <v>84</v>
      </c>
      <c r="G25" t="s">
        <v>85</v>
      </c>
      <c r="H25" t="s">
        <v>86</v>
      </c>
      <c r="I25" t="s">
        <v>87</v>
      </c>
      <c r="J25" t="s">
        <v>88</v>
      </c>
      <c r="K25" t="s">
        <v>122</v>
      </c>
      <c r="L25" t="s">
        <v>90</v>
      </c>
      <c r="M25" t="s">
        <v>123</v>
      </c>
      <c r="N25" s="4" t="str">
        <f>VLOOKUP(M25,'Neighborhood Raw Data'!$A$1:$D$26,4,FALSE)</f>
        <v>Greater than Average</v>
      </c>
      <c r="O25" t="s">
        <v>92</v>
      </c>
      <c r="P25" t="s">
        <v>92</v>
      </c>
      <c r="Q25" t="s">
        <v>93</v>
      </c>
      <c r="R25" t="s">
        <v>94</v>
      </c>
      <c r="S25">
        <v>9</v>
      </c>
      <c r="T25" s="4">
        <f t="shared" ca="1" si="0"/>
        <v>8.1881297484642568E-2</v>
      </c>
      <c r="U25" s="4" t="str">
        <f t="shared" si="1"/>
        <v>At or Above</v>
      </c>
      <c r="V25">
        <v>5</v>
      </c>
      <c r="W25">
        <v>2003</v>
      </c>
      <c r="X25">
        <v>2004</v>
      </c>
      <c r="Y25" t="s">
        <v>95</v>
      </c>
      <c r="Z25" t="s">
        <v>114</v>
      </c>
      <c r="AA25" t="s">
        <v>125</v>
      </c>
      <c r="AB25" t="s">
        <v>125</v>
      </c>
      <c r="AC25" t="s">
        <v>98</v>
      </c>
      <c r="AD25">
        <v>664</v>
      </c>
      <c r="AE25" t="s">
        <v>102</v>
      </c>
      <c r="AF25" t="s">
        <v>100</v>
      </c>
      <c r="AG25" t="s">
        <v>101</v>
      </c>
      <c r="AH25" t="s">
        <v>99</v>
      </c>
      <c r="AI25" t="s">
        <v>100</v>
      </c>
      <c r="AJ25" t="s">
        <v>118</v>
      </c>
      <c r="AK25" t="s">
        <v>103</v>
      </c>
      <c r="AL25">
        <v>1016</v>
      </c>
      <c r="AM25" t="s">
        <v>104</v>
      </c>
      <c r="AN25">
        <v>0</v>
      </c>
      <c r="AO25">
        <v>556</v>
      </c>
      <c r="AP25">
        <v>1572</v>
      </c>
      <c r="AQ25" t="s">
        <v>105</v>
      </c>
      <c r="AR25" t="s">
        <v>99</v>
      </c>
      <c r="AS25" t="s">
        <v>106</v>
      </c>
      <c r="AT25" t="s">
        <v>107</v>
      </c>
      <c r="AU25">
        <v>1572</v>
      </c>
      <c r="AV25" s="4">
        <f t="shared" ca="1" si="2"/>
        <v>0.35153628998687858</v>
      </c>
      <c r="AW25" s="4" t="str">
        <f t="shared" si="3"/>
        <v>Greater than Median</v>
      </c>
      <c r="AX25">
        <v>1096</v>
      </c>
      <c r="AY25">
        <v>0</v>
      </c>
      <c r="AZ25">
        <v>2668</v>
      </c>
      <c r="BA25">
        <v>1</v>
      </c>
      <c r="BB25">
        <v>0</v>
      </c>
      <c r="BC25">
        <v>2</v>
      </c>
      <c r="BD25">
        <v>1</v>
      </c>
      <c r="BE25">
        <v>3</v>
      </c>
      <c r="BF25">
        <v>1</v>
      </c>
      <c r="BG25" t="s">
        <v>99</v>
      </c>
      <c r="BH25">
        <v>10</v>
      </c>
      <c r="BI25" t="s">
        <v>108</v>
      </c>
      <c r="BJ25">
        <v>2</v>
      </c>
      <c r="BK25" t="s">
        <v>102</v>
      </c>
      <c r="BL25" t="s">
        <v>130</v>
      </c>
      <c r="BM25">
        <v>2003</v>
      </c>
      <c r="BN25" t="s">
        <v>110</v>
      </c>
      <c r="BO25">
        <v>3</v>
      </c>
      <c r="BP25">
        <v>726</v>
      </c>
      <c r="BQ25" t="s">
        <v>100</v>
      </c>
      <c r="BR25" t="s">
        <v>100</v>
      </c>
      <c r="BS25" t="s">
        <v>106</v>
      </c>
      <c r="BT25">
        <v>400</v>
      </c>
      <c r="BU25">
        <v>0</v>
      </c>
      <c r="BV25">
        <v>0</v>
      </c>
      <c r="BW25">
        <v>0</v>
      </c>
      <c r="BX25">
        <v>0</v>
      </c>
      <c r="BY25">
        <v>0</v>
      </c>
      <c r="BZ25" t="s">
        <v>85</v>
      </c>
      <c r="CA25" t="s">
        <v>85</v>
      </c>
      <c r="CB25" t="s">
        <v>85</v>
      </c>
      <c r="CC25">
        <v>0</v>
      </c>
      <c r="CD25">
        <v>3</v>
      </c>
      <c r="CE25">
        <v>2008</v>
      </c>
      <c r="CF25" t="s">
        <v>111</v>
      </c>
      <c r="CG25" t="s">
        <v>112</v>
      </c>
      <c r="CH25">
        <v>412500</v>
      </c>
      <c r="CQ25" t="str">
        <f t="shared" si="4"/>
        <v/>
      </c>
      <c r="CR25">
        <f t="shared" si="5"/>
        <v>1572</v>
      </c>
    </row>
    <row r="26" spans="1:96" x14ac:dyDescent="0.3">
      <c r="A26">
        <v>1354</v>
      </c>
      <c r="B26">
        <v>50</v>
      </c>
      <c r="C26" t="s">
        <v>83</v>
      </c>
      <c r="D26">
        <v>56</v>
      </c>
      <c r="E26">
        <v>14720</v>
      </c>
      <c r="F26" t="s">
        <v>84</v>
      </c>
      <c r="G26" t="s">
        <v>85</v>
      </c>
      <c r="H26" t="s">
        <v>86</v>
      </c>
      <c r="I26" t="s">
        <v>87</v>
      </c>
      <c r="J26" t="s">
        <v>88</v>
      </c>
      <c r="K26" t="s">
        <v>121</v>
      </c>
      <c r="L26" t="s">
        <v>90</v>
      </c>
      <c r="M26" t="s">
        <v>91</v>
      </c>
      <c r="N26" s="4" t="str">
        <f>VLOOKUP(M26,'Neighborhood Raw Data'!$A$1:$D$26,4,FALSE)</f>
        <v>Greater than Average</v>
      </c>
      <c r="O26" t="s">
        <v>92</v>
      </c>
      <c r="P26" t="s">
        <v>92</v>
      </c>
      <c r="Q26" t="s">
        <v>93</v>
      </c>
      <c r="R26" t="s">
        <v>155</v>
      </c>
      <c r="S26">
        <v>8</v>
      </c>
      <c r="T26" s="4">
        <f t="shared" ca="1" si="0"/>
        <v>1.4143092321142969E-2</v>
      </c>
      <c r="U26" s="4" t="str">
        <f t="shared" si="1"/>
        <v>At or Above</v>
      </c>
      <c r="V26">
        <v>5</v>
      </c>
      <c r="W26">
        <v>1995</v>
      </c>
      <c r="X26">
        <v>1996</v>
      </c>
      <c r="Y26" t="s">
        <v>113</v>
      </c>
      <c r="Z26" t="s">
        <v>114</v>
      </c>
      <c r="AA26" t="s">
        <v>125</v>
      </c>
      <c r="AB26" t="s">
        <v>125</v>
      </c>
      <c r="AC26" t="s">
        <v>98</v>
      </c>
      <c r="AD26">
        <v>579</v>
      </c>
      <c r="AE26" t="s">
        <v>102</v>
      </c>
      <c r="AF26" t="s">
        <v>100</v>
      </c>
      <c r="AG26" t="s">
        <v>101</v>
      </c>
      <c r="AH26" t="s">
        <v>102</v>
      </c>
      <c r="AI26" t="s">
        <v>100</v>
      </c>
      <c r="AJ26" t="s">
        <v>118</v>
      </c>
      <c r="AK26" t="s">
        <v>103</v>
      </c>
      <c r="AL26">
        <v>816</v>
      </c>
      <c r="AM26" t="s">
        <v>104</v>
      </c>
      <c r="AN26">
        <v>0</v>
      </c>
      <c r="AO26">
        <v>1217</v>
      </c>
      <c r="AP26">
        <v>2033</v>
      </c>
      <c r="AQ26" t="s">
        <v>105</v>
      </c>
      <c r="AR26" t="s">
        <v>99</v>
      </c>
      <c r="AS26" t="s">
        <v>106</v>
      </c>
      <c r="AT26" t="s">
        <v>107</v>
      </c>
      <c r="AU26">
        <v>2053</v>
      </c>
      <c r="AV26" s="4">
        <f t="shared" ca="1" si="2"/>
        <v>0.54849807726343813</v>
      </c>
      <c r="AW26" s="4" t="str">
        <f t="shared" si="3"/>
        <v>Greater than Median</v>
      </c>
      <c r="AX26">
        <v>1185</v>
      </c>
      <c r="AY26">
        <v>0</v>
      </c>
      <c r="AZ26">
        <v>3238</v>
      </c>
      <c r="BA26">
        <v>1</v>
      </c>
      <c r="BB26">
        <v>0</v>
      </c>
      <c r="BC26">
        <v>2</v>
      </c>
      <c r="BD26">
        <v>1</v>
      </c>
      <c r="BE26">
        <v>4</v>
      </c>
      <c r="BF26">
        <v>1</v>
      </c>
      <c r="BG26" t="s">
        <v>102</v>
      </c>
      <c r="BH26">
        <v>9</v>
      </c>
      <c r="BI26" t="s">
        <v>108</v>
      </c>
      <c r="BJ26">
        <v>1</v>
      </c>
      <c r="BK26" t="s">
        <v>99</v>
      </c>
      <c r="BL26" t="s">
        <v>109</v>
      </c>
      <c r="BM26">
        <v>1996</v>
      </c>
      <c r="BN26" t="s">
        <v>110</v>
      </c>
      <c r="BO26">
        <v>3</v>
      </c>
      <c r="BP26">
        <v>666</v>
      </c>
      <c r="BQ26" t="s">
        <v>100</v>
      </c>
      <c r="BR26" t="s">
        <v>100</v>
      </c>
      <c r="BS26" t="s">
        <v>106</v>
      </c>
      <c r="BT26">
        <v>283</v>
      </c>
      <c r="BU26">
        <v>86</v>
      </c>
      <c r="BV26">
        <v>0</v>
      </c>
      <c r="BW26">
        <v>0</v>
      </c>
      <c r="BX26">
        <v>0</v>
      </c>
      <c r="BY26">
        <v>0</v>
      </c>
      <c r="BZ26" t="s">
        <v>85</v>
      </c>
      <c r="CA26" t="s">
        <v>85</v>
      </c>
      <c r="CB26" t="s">
        <v>85</v>
      </c>
      <c r="CC26">
        <v>0</v>
      </c>
      <c r="CD26">
        <v>3</v>
      </c>
      <c r="CE26">
        <v>2010</v>
      </c>
      <c r="CF26" t="s">
        <v>111</v>
      </c>
      <c r="CG26" t="s">
        <v>112</v>
      </c>
      <c r="CH26">
        <v>410000</v>
      </c>
      <c r="CQ26" t="str">
        <f t="shared" si="4"/>
        <v/>
      </c>
      <c r="CR26">
        <f t="shared" si="5"/>
        <v>2053</v>
      </c>
    </row>
    <row r="27" spans="1:96" x14ac:dyDescent="0.3">
      <c r="A27">
        <v>232</v>
      </c>
      <c r="B27">
        <v>60</v>
      </c>
      <c r="C27" t="s">
        <v>83</v>
      </c>
      <c r="D27">
        <v>174</v>
      </c>
      <c r="E27">
        <v>15138</v>
      </c>
      <c r="F27" t="s">
        <v>84</v>
      </c>
      <c r="G27" t="s">
        <v>85</v>
      </c>
      <c r="H27" t="s">
        <v>86</v>
      </c>
      <c r="I27" t="s">
        <v>87</v>
      </c>
      <c r="J27" t="s">
        <v>88</v>
      </c>
      <c r="K27" t="s">
        <v>122</v>
      </c>
      <c r="L27" t="s">
        <v>90</v>
      </c>
      <c r="M27" t="s">
        <v>91</v>
      </c>
      <c r="N27" s="4" t="str">
        <f>VLOOKUP(M27,'Neighborhood Raw Data'!$A$1:$D$26,4,FALSE)</f>
        <v>Greater than Average</v>
      </c>
      <c r="O27" t="s">
        <v>92</v>
      </c>
      <c r="P27" t="s">
        <v>92</v>
      </c>
      <c r="Q27" t="s">
        <v>93</v>
      </c>
      <c r="R27" t="s">
        <v>94</v>
      </c>
      <c r="S27">
        <v>8</v>
      </c>
      <c r="T27" s="4">
        <f t="shared" ca="1" si="0"/>
        <v>0.29912691972600791</v>
      </c>
      <c r="U27" s="4" t="str">
        <f t="shared" si="1"/>
        <v>At or Above</v>
      </c>
      <c r="V27">
        <v>5</v>
      </c>
      <c r="W27">
        <v>1995</v>
      </c>
      <c r="X27">
        <v>1996</v>
      </c>
      <c r="Y27" t="s">
        <v>95</v>
      </c>
      <c r="Z27" t="s">
        <v>114</v>
      </c>
      <c r="AA27" t="s">
        <v>125</v>
      </c>
      <c r="AB27" t="s">
        <v>125</v>
      </c>
      <c r="AC27" t="s">
        <v>98</v>
      </c>
      <c r="AD27">
        <v>506</v>
      </c>
      <c r="AE27" t="s">
        <v>102</v>
      </c>
      <c r="AF27" t="s">
        <v>100</v>
      </c>
      <c r="AG27" t="s">
        <v>101</v>
      </c>
      <c r="AH27" t="s">
        <v>102</v>
      </c>
      <c r="AI27" t="s">
        <v>100</v>
      </c>
      <c r="AJ27" t="s">
        <v>142</v>
      </c>
      <c r="AK27" t="s">
        <v>103</v>
      </c>
      <c r="AL27">
        <v>689</v>
      </c>
      <c r="AM27" t="s">
        <v>104</v>
      </c>
      <c r="AN27">
        <v>0</v>
      </c>
      <c r="AO27">
        <v>773</v>
      </c>
      <c r="AP27">
        <v>1462</v>
      </c>
      <c r="AQ27" t="s">
        <v>105</v>
      </c>
      <c r="AR27" t="s">
        <v>99</v>
      </c>
      <c r="AS27" t="s">
        <v>106</v>
      </c>
      <c r="AT27" t="s">
        <v>107</v>
      </c>
      <c r="AU27">
        <v>1490</v>
      </c>
      <c r="AV27" s="4">
        <f t="shared" ca="1" si="2"/>
        <v>0.44449137815638151</v>
      </c>
      <c r="AW27" s="4" t="str">
        <f t="shared" si="3"/>
        <v>Greater than Median</v>
      </c>
      <c r="AX27">
        <v>1304</v>
      </c>
      <c r="AY27">
        <v>0</v>
      </c>
      <c r="AZ27">
        <v>2794</v>
      </c>
      <c r="BA27">
        <v>1</v>
      </c>
      <c r="BB27">
        <v>0</v>
      </c>
      <c r="BC27">
        <v>2</v>
      </c>
      <c r="BD27">
        <v>1</v>
      </c>
      <c r="BE27">
        <v>4</v>
      </c>
      <c r="BF27">
        <v>1</v>
      </c>
      <c r="BG27" t="s">
        <v>99</v>
      </c>
      <c r="BH27">
        <v>9</v>
      </c>
      <c r="BI27" t="s">
        <v>108</v>
      </c>
      <c r="BJ27">
        <v>1</v>
      </c>
      <c r="BK27" t="s">
        <v>100</v>
      </c>
      <c r="BL27" t="s">
        <v>109</v>
      </c>
      <c r="BM27">
        <v>1995</v>
      </c>
      <c r="BN27" t="s">
        <v>110</v>
      </c>
      <c r="BO27">
        <v>3</v>
      </c>
      <c r="BP27">
        <v>810</v>
      </c>
      <c r="BQ27" t="s">
        <v>100</v>
      </c>
      <c r="BR27" t="s">
        <v>100</v>
      </c>
      <c r="BS27" t="s">
        <v>106</v>
      </c>
      <c r="BT27">
        <v>0</v>
      </c>
      <c r="BU27">
        <v>146</v>
      </c>
      <c r="BV27">
        <v>202</v>
      </c>
      <c r="BW27">
        <v>0</v>
      </c>
      <c r="BX27">
        <v>0</v>
      </c>
      <c r="BY27">
        <v>0</v>
      </c>
      <c r="BZ27" t="s">
        <v>85</v>
      </c>
      <c r="CA27" t="s">
        <v>85</v>
      </c>
      <c r="CB27" t="s">
        <v>85</v>
      </c>
      <c r="CC27">
        <v>0</v>
      </c>
      <c r="CD27">
        <v>7</v>
      </c>
      <c r="CE27">
        <v>2009</v>
      </c>
      <c r="CF27" t="s">
        <v>111</v>
      </c>
      <c r="CG27" t="s">
        <v>112</v>
      </c>
      <c r="CH27">
        <v>403000</v>
      </c>
      <c r="CQ27">
        <f t="shared" si="4"/>
        <v>1490</v>
      </c>
      <c r="CR27" t="str">
        <f t="shared" si="5"/>
        <v/>
      </c>
    </row>
    <row r="28" spans="1:96" x14ac:dyDescent="0.3">
      <c r="A28">
        <v>516</v>
      </c>
      <c r="B28">
        <v>20</v>
      </c>
      <c r="C28" t="s">
        <v>83</v>
      </c>
      <c r="D28">
        <v>94</v>
      </c>
      <c r="E28">
        <v>12220</v>
      </c>
      <c r="F28" t="s">
        <v>84</v>
      </c>
      <c r="G28" t="s">
        <v>85</v>
      </c>
      <c r="H28" t="s">
        <v>129</v>
      </c>
      <c r="I28" t="s">
        <v>87</v>
      </c>
      <c r="J28" t="s">
        <v>88</v>
      </c>
      <c r="K28" t="s">
        <v>122</v>
      </c>
      <c r="L28" t="s">
        <v>90</v>
      </c>
      <c r="M28" t="s">
        <v>123</v>
      </c>
      <c r="N28" s="4" t="str">
        <f>VLOOKUP(M28,'Neighborhood Raw Data'!$A$1:$D$26,4,FALSE)</f>
        <v>Greater than Average</v>
      </c>
      <c r="O28" t="s">
        <v>92</v>
      </c>
      <c r="P28" t="s">
        <v>92</v>
      </c>
      <c r="Q28" t="s">
        <v>93</v>
      </c>
      <c r="R28" t="s">
        <v>124</v>
      </c>
      <c r="S28">
        <v>10</v>
      </c>
      <c r="T28" s="4">
        <f t="shared" ca="1" si="0"/>
        <v>0.89835026886002523</v>
      </c>
      <c r="U28" s="4" t="str">
        <f t="shared" si="1"/>
        <v>At or Above</v>
      </c>
      <c r="V28">
        <v>5</v>
      </c>
      <c r="W28">
        <v>2009</v>
      </c>
      <c r="X28">
        <v>2009</v>
      </c>
      <c r="Y28" t="s">
        <v>113</v>
      </c>
      <c r="Z28" t="s">
        <v>114</v>
      </c>
      <c r="AA28" t="s">
        <v>135</v>
      </c>
      <c r="AB28" t="s">
        <v>136</v>
      </c>
      <c r="AC28" t="s">
        <v>98</v>
      </c>
      <c r="AD28">
        <v>305</v>
      </c>
      <c r="AE28" t="s">
        <v>99</v>
      </c>
      <c r="AF28" t="s">
        <v>100</v>
      </c>
      <c r="AG28" t="s">
        <v>156</v>
      </c>
      <c r="AH28" t="s">
        <v>99</v>
      </c>
      <c r="AI28" t="s">
        <v>100</v>
      </c>
      <c r="AJ28" t="s">
        <v>142</v>
      </c>
      <c r="AK28" t="s">
        <v>103</v>
      </c>
      <c r="AL28">
        <v>1436</v>
      </c>
      <c r="AM28" t="s">
        <v>104</v>
      </c>
      <c r="AN28">
        <v>0</v>
      </c>
      <c r="AO28">
        <v>570</v>
      </c>
      <c r="AP28">
        <v>2006</v>
      </c>
      <c r="AQ28" t="s">
        <v>105</v>
      </c>
      <c r="AR28" t="s">
        <v>99</v>
      </c>
      <c r="AS28" t="s">
        <v>106</v>
      </c>
      <c r="AT28" t="s">
        <v>107</v>
      </c>
      <c r="AU28">
        <v>2020</v>
      </c>
      <c r="AV28" s="4">
        <f t="shared" ca="1" si="2"/>
        <v>0.27920997716916673</v>
      </c>
      <c r="AW28" s="4" t="str">
        <f t="shared" si="3"/>
        <v>Greater than Median</v>
      </c>
      <c r="AX28">
        <v>0</v>
      </c>
      <c r="AY28">
        <v>0</v>
      </c>
      <c r="AZ28">
        <v>2020</v>
      </c>
      <c r="BA28">
        <v>1</v>
      </c>
      <c r="BB28">
        <v>0</v>
      </c>
      <c r="BC28">
        <v>2</v>
      </c>
      <c r="BD28">
        <v>1</v>
      </c>
      <c r="BE28">
        <v>3</v>
      </c>
      <c r="BF28">
        <v>1</v>
      </c>
      <c r="BG28" t="s">
        <v>99</v>
      </c>
      <c r="BH28">
        <v>9</v>
      </c>
      <c r="BI28" t="s">
        <v>108</v>
      </c>
      <c r="BJ28">
        <v>1</v>
      </c>
      <c r="BK28" t="s">
        <v>102</v>
      </c>
      <c r="BL28" t="s">
        <v>109</v>
      </c>
      <c r="BM28">
        <v>2009</v>
      </c>
      <c r="BN28" t="s">
        <v>110</v>
      </c>
      <c r="BO28">
        <v>3</v>
      </c>
      <c r="BP28">
        <v>900</v>
      </c>
      <c r="BQ28" t="s">
        <v>100</v>
      </c>
      <c r="BR28" t="s">
        <v>100</v>
      </c>
      <c r="BS28" t="s">
        <v>106</v>
      </c>
      <c r="BT28">
        <v>156</v>
      </c>
      <c r="BU28">
        <v>54</v>
      </c>
      <c r="BV28">
        <v>0</v>
      </c>
      <c r="BW28">
        <v>0</v>
      </c>
      <c r="BX28">
        <v>0</v>
      </c>
      <c r="BY28">
        <v>0</v>
      </c>
      <c r="BZ28" t="s">
        <v>85</v>
      </c>
      <c r="CA28" t="s">
        <v>85</v>
      </c>
      <c r="CB28" t="s">
        <v>85</v>
      </c>
      <c r="CC28">
        <v>0</v>
      </c>
      <c r="CD28">
        <v>9</v>
      </c>
      <c r="CE28">
        <v>2009</v>
      </c>
      <c r="CF28" t="s">
        <v>127</v>
      </c>
      <c r="CG28" t="s">
        <v>128</v>
      </c>
      <c r="CH28">
        <v>402861</v>
      </c>
      <c r="CQ28" t="str">
        <f t="shared" si="4"/>
        <v/>
      </c>
      <c r="CR28">
        <f t="shared" si="5"/>
        <v>2020</v>
      </c>
    </row>
    <row r="29" spans="1:96" x14ac:dyDescent="0.3">
      <c r="A29">
        <v>662</v>
      </c>
      <c r="B29">
        <v>60</v>
      </c>
      <c r="C29" t="s">
        <v>83</v>
      </c>
      <c r="D29">
        <v>52</v>
      </c>
      <c r="E29">
        <v>46589</v>
      </c>
      <c r="F29" t="s">
        <v>84</v>
      </c>
      <c r="G29" t="s">
        <v>85</v>
      </c>
      <c r="H29" t="s">
        <v>138</v>
      </c>
      <c r="I29" t="s">
        <v>87</v>
      </c>
      <c r="J29" t="s">
        <v>88</v>
      </c>
      <c r="K29" t="s">
        <v>121</v>
      </c>
      <c r="L29" t="s">
        <v>90</v>
      </c>
      <c r="M29" t="s">
        <v>91</v>
      </c>
      <c r="N29" s="4" t="str">
        <f>VLOOKUP(M29,'Neighborhood Raw Data'!$A$1:$D$26,4,FALSE)</f>
        <v>Greater than Average</v>
      </c>
      <c r="O29" t="s">
        <v>92</v>
      </c>
      <c r="P29" t="s">
        <v>92</v>
      </c>
      <c r="Q29" t="s">
        <v>93</v>
      </c>
      <c r="R29" t="s">
        <v>94</v>
      </c>
      <c r="S29">
        <v>8</v>
      </c>
      <c r="T29" s="4">
        <f t="shared" ca="1" si="0"/>
        <v>0.50434925626641325</v>
      </c>
      <c r="U29" s="4" t="str">
        <f t="shared" si="1"/>
        <v>At or Above</v>
      </c>
      <c r="V29">
        <v>7</v>
      </c>
      <c r="W29">
        <v>1994</v>
      </c>
      <c r="X29">
        <v>2005</v>
      </c>
      <c r="Y29" t="s">
        <v>113</v>
      </c>
      <c r="Z29" t="s">
        <v>114</v>
      </c>
      <c r="AA29" t="s">
        <v>125</v>
      </c>
      <c r="AB29" t="s">
        <v>125</v>
      </c>
      <c r="AC29" t="s">
        <v>98</v>
      </c>
      <c r="AD29">
        <v>528</v>
      </c>
      <c r="AE29" t="s">
        <v>102</v>
      </c>
      <c r="AF29" t="s">
        <v>100</v>
      </c>
      <c r="AG29" t="s">
        <v>101</v>
      </c>
      <c r="AH29" t="s">
        <v>102</v>
      </c>
      <c r="AI29" t="s">
        <v>102</v>
      </c>
      <c r="AJ29" t="s">
        <v>142</v>
      </c>
      <c r="AK29" t="s">
        <v>103</v>
      </c>
      <c r="AL29">
        <v>1361</v>
      </c>
      <c r="AM29" t="s">
        <v>157</v>
      </c>
      <c r="AN29">
        <v>180</v>
      </c>
      <c r="AO29">
        <v>88</v>
      </c>
      <c r="AP29">
        <v>1629</v>
      </c>
      <c r="AQ29" t="s">
        <v>105</v>
      </c>
      <c r="AR29" t="s">
        <v>99</v>
      </c>
      <c r="AS29" t="s">
        <v>106</v>
      </c>
      <c r="AT29" t="s">
        <v>107</v>
      </c>
      <c r="AU29">
        <v>1686</v>
      </c>
      <c r="AV29" s="4">
        <f t="shared" ca="1" si="2"/>
        <v>0.66062934959737907</v>
      </c>
      <c r="AW29" s="4" t="str">
        <f t="shared" si="3"/>
        <v>Greater than Median</v>
      </c>
      <c r="AX29">
        <v>762</v>
      </c>
      <c r="AY29">
        <v>0</v>
      </c>
      <c r="AZ29">
        <v>2448</v>
      </c>
      <c r="BA29">
        <v>1</v>
      </c>
      <c r="BB29">
        <v>0</v>
      </c>
      <c r="BC29">
        <v>2</v>
      </c>
      <c r="BD29">
        <v>1</v>
      </c>
      <c r="BE29">
        <v>4</v>
      </c>
      <c r="BF29">
        <v>1</v>
      </c>
      <c r="BG29" t="s">
        <v>102</v>
      </c>
      <c r="BH29">
        <v>8</v>
      </c>
      <c r="BI29" t="s">
        <v>108</v>
      </c>
      <c r="BJ29">
        <v>1</v>
      </c>
      <c r="BK29" t="s">
        <v>100</v>
      </c>
      <c r="BL29" t="s">
        <v>109</v>
      </c>
      <c r="BM29">
        <v>1994</v>
      </c>
      <c r="BN29" t="s">
        <v>131</v>
      </c>
      <c r="BO29">
        <v>3</v>
      </c>
      <c r="BP29">
        <v>711</v>
      </c>
      <c r="BQ29" t="s">
        <v>100</v>
      </c>
      <c r="BR29" t="s">
        <v>100</v>
      </c>
      <c r="BS29" t="s">
        <v>106</v>
      </c>
      <c r="BT29">
        <v>517</v>
      </c>
      <c r="BU29">
        <v>76</v>
      </c>
      <c r="BV29">
        <v>0</v>
      </c>
      <c r="BW29">
        <v>0</v>
      </c>
      <c r="BX29">
        <v>0</v>
      </c>
      <c r="BY29">
        <v>0</v>
      </c>
      <c r="BZ29" t="s">
        <v>85</v>
      </c>
      <c r="CA29" t="s">
        <v>85</v>
      </c>
      <c r="CB29" t="s">
        <v>85</v>
      </c>
      <c r="CC29">
        <v>0</v>
      </c>
      <c r="CD29">
        <v>7</v>
      </c>
      <c r="CE29">
        <v>2009</v>
      </c>
      <c r="CF29" t="s">
        <v>111</v>
      </c>
      <c r="CG29" t="s">
        <v>112</v>
      </c>
      <c r="CH29">
        <v>402000</v>
      </c>
      <c r="CQ29" t="str">
        <f t="shared" si="4"/>
        <v/>
      </c>
      <c r="CR29">
        <f t="shared" si="5"/>
        <v>1686</v>
      </c>
    </row>
    <row r="30" spans="1:96" x14ac:dyDescent="0.3">
      <c r="A30">
        <v>988</v>
      </c>
      <c r="B30">
        <v>20</v>
      </c>
      <c r="C30" t="s">
        <v>83</v>
      </c>
      <c r="D30">
        <v>83</v>
      </c>
      <c r="E30">
        <v>10159</v>
      </c>
      <c r="F30" t="s">
        <v>84</v>
      </c>
      <c r="G30" t="s">
        <v>85</v>
      </c>
      <c r="H30" t="s">
        <v>86</v>
      </c>
      <c r="I30" t="s">
        <v>87</v>
      </c>
      <c r="J30" t="s">
        <v>88</v>
      </c>
      <c r="K30" t="s">
        <v>122</v>
      </c>
      <c r="L30" t="s">
        <v>90</v>
      </c>
      <c r="M30" t="s">
        <v>123</v>
      </c>
      <c r="N30" s="4" t="str">
        <f>VLOOKUP(M30,'Neighborhood Raw Data'!$A$1:$D$26,4,FALSE)</f>
        <v>Greater than Average</v>
      </c>
      <c r="O30" t="s">
        <v>92</v>
      </c>
      <c r="P30" t="s">
        <v>92</v>
      </c>
      <c r="Q30" t="s">
        <v>93</v>
      </c>
      <c r="R30" t="s">
        <v>124</v>
      </c>
      <c r="S30">
        <v>9</v>
      </c>
      <c r="T30" s="4">
        <f t="shared" ca="1" si="0"/>
        <v>0.71875592392959153</v>
      </c>
      <c r="U30" s="4" t="str">
        <f t="shared" si="1"/>
        <v>At or Above</v>
      </c>
      <c r="V30">
        <v>5</v>
      </c>
      <c r="W30">
        <v>2009</v>
      </c>
      <c r="X30">
        <v>2010</v>
      </c>
      <c r="Y30" t="s">
        <v>113</v>
      </c>
      <c r="Z30" t="s">
        <v>114</v>
      </c>
      <c r="AA30" t="s">
        <v>125</v>
      </c>
      <c r="AB30" t="s">
        <v>125</v>
      </c>
      <c r="AC30" t="s">
        <v>126</v>
      </c>
      <c r="AD30">
        <v>450</v>
      </c>
      <c r="AE30" t="s">
        <v>99</v>
      </c>
      <c r="AF30" t="s">
        <v>100</v>
      </c>
      <c r="AG30" t="s">
        <v>101</v>
      </c>
      <c r="AH30" t="s">
        <v>99</v>
      </c>
      <c r="AI30" t="s">
        <v>100</v>
      </c>
      <c r="AJ30" t="s">
        <v>118</v>
      </c>
      <c r="AK30" t="s">
        <v>103</v>
      </c>
      <c r="AL30">
        <v>1646</v>
      </c>
      <c r="AM30" t="s">
        <v>104</v>
      </c>
      <c r="AN30">
        <v>0</v>
      </c>
      <c r="AO30">
        <v>284</v>
      </c>
      <c r="AP30">
        <v>1930</v>
      </c>
      <c r="AQ30" t="s">
        <v>105</v>
      </c>
      <c r="AR30" t="s">
        <v>99</v>
      </c>
      <c r="AS30" t="s">
        <v>106</v>
      </c>
      <c r="AT30" t="s">
        <v>107</v>
      </c>
      <c r="AU30">
        <v>1940</v>
      </c>
      <c r="AV30" s="4">
        <f t="shared" ca="1" si="2"/>
        <v>0.15935972259464848</v>
      </c>
      <c r="AW30" s="4" t="str">
        <f t="shared" si="3"/>
        <v>Greater than Median</v>
      </c>
      <c r="AX30">
        <v>0</v>
      </c>
      <c r="AY30">
        <v>0</v>
      </c>
      <c r="AZ30">
        <v>1940</v>
      </c>
      <c r="BA30">
        <v>1</v>
      </c>
      <c r="BB30">
        <v>0</v>
      </c>
      <c r="BC30">
        <v>2</v>
      </c>
      <c r="BD30">
        <v>1</v>
      </c>
      <c r="BE30">
        <v>3</v>
      </c>
      <c r="BF30">
        <v>1</v>
      </c>
      <c r="BG30" t="s">
        <v>99</v>
      </c>
      <c r="BH30">
        <v>8</v>
      </c>
      <c r="BI30" t="s">
        <v>108</v>
      </c>
      <c r="BJ30">
        <v>1</v>
      </c>
      <c r="BK30" t="s">
        <v>102</v>
      </c>
      <c r="BL30" t="s">
        <v>109</v>
      </c>
      <c r="BM30">
        <v>2010</v>
      </c>
      <c r="BN30" t="s">
        <v>110</v>
      </c>
      <c r="BO30">
        <v>3</v>
      </c>
      <c r="BP30">
        <v>606</v>
      </c>
      <c r="BQ30" t="s">
        <v>100</v>
      </c>
      <c r="BR30" t="s">
        <v>100</v>
      </c>
      <c r="BS30" t="s">
        <v>106</v>
      </c>
      <c r="BT30">
        <v>168</v>
      </c>
      <c r="BU30">
        <v>95</v>
      </c>
      <c r="BV30">
        <v>0</v>
      </c>
      <c r="BW30">
        <v>0</v>
      </c>
      <c r="BX30">
        <v>0</v>
      </c>
      <c r="BY30">
        <v>0</v>
      </c>
      <c r="BZ30" t="s">
        <v>85</v>
      </c>
      <c r="CA30" t="s">
        <v>85</v>
      </c>
      <c r="CB30" t="s">
        <v>85</v>
      </c>
      <c r="CC30">
        <v>0</v>
      </c>
      <c r="CD30">
        <v>4</v>
      </c>
      <c r="CE30">
        <v>2010</v>
      </c>
      <c r="CF30" t="s">
        <v>127</v>
      </c>
      <c r="CG30" t="s">
        <v>128</v>
      </c>
      <c r="CH30">
        <v>395192</v>
      </c>
      <c r="CQ30" t="str">
        <f t="shared" si="4"/>
        <v/>
      </c>
      <c r="CR30">
        <f t="shared" si="5"/>
        <v>1940</v>
      </c>
    </row>
    <row r="31" spans="1:96" x14ac:dyDescent="0.3">
      <c r="A31">
        <v>775</v>
      </c>
      <c r="B31">
        <v>20</v>
      </c>
      <c r="C31" t="s">
        <v>83</v>
      </c>
      <c r="D31">
        <v>110</v>
      </c>
      <c r="E31">
        <v>14226</v>
      </c>
      <c r="F31" t="s">
        <v>84</v>
      </c>
      <c r="G31" t="s">
        <v>85</v>
      </c>
      <c r="H31" t="s">
        <v>129</v>
      </c>
      <c r="I31" t="s">
        <v>87</v>
      </c>
      <c r="J31" t="s">
        <v>88</v>
      </c>
      <c r="K31" t="s">
        <v>89</v>
      </c>
      <c r="L31" t="s">
        <v>90</v>
      </c>
      <c r="M31" t="s">
        <v>123</v>
      </c>
      <c r="N31" s="4" t="str">
        <f>VLOOKUP(M31,'Neighborhood Raw Data'!$A$1:$D$26,4,FALSE)</f>
        <v>Greater than Average</v>
      </c>
      <c r="O31" t="s">
        <v>92</v>
      </c>
      <c r="P31" t="s">
        <v>92</v>
      </c>
      <c r="Q31" t="s">
        <v>93</v>
      </c>
      <c r="R31" t="s">
        <v>124</v>
      </c>
      <c r="S31">
        <v>8</v>
      </c>
      <c r="T31" s="4">
        <f t="shared" ca="1" si="0"/>
        <v>0.60881858630974073</v>
      </c>
      <c r="U31" s="4" t="str">
        <f t="shared" si="1"/>
        <v>At or Above</v>
      </c>
      <c r="V31">
        <v>5</v>
      </c>
      <c r="W31">
        <v>2006</v>
      </c>
      <c r="X31">
        <v>2006</v>
      </c>
      <c r="Y31" t="s">
        <v>113</v>
      </c>
      <c r="Z31" t="s">
        <v>114</v>
      </c>
      <c r="AA31" t="s">
        <v>125</v>
      </c>
      <c r="AB31" t="s">
        <v>125</v>
      </c>
      <c r="AC31" t="s">
        <v>98</v>
      </c>
      <c r="AD31">
        <v>375</v>
      </c>
      <c r="AE31" t="s">
        <v>102</v>
      </c>
      <c r="AF31" t="s">
        <v>100</v>
      </c>
      <c r="AG31" t="s">
        <v>101</v>
      </c>
      <c r="AH31" t="s">
        <v>102</v>
      </c>
      <c r="AI31" t="s">
        <v>100</v>
      </c>
      <c r="AJ31" t="s">
        <v>118</v>
      </c>
      <c r="AK31" t="s">
        <v>104</v>
      </c>
      <c r="AL31">
        <v>0</v>
      </c>
      <c r="AM31" t="s">
        <v>104</v>
      </c>
      <c r="AN31">
        <v>0</v>
      </c>
      <c r="AO31">
        <v>1935</v>
      </c>
      <c r="AP31">
        <v>1935</v>
      </c>
      <c r="AQ31" t="s">
        <v>105</v>
      </c>
      <c r="AR31" t="s">
        <v>102</v>
      </c>
      <c r="AS31" t="s">
        <v>106</v>
      </c>
      <c r="AT31" t="s">
        <v>107</v>
      </c>
      <c r="AU31">
        <v>1973</v>
      </c>
      <c r="AV31" s="4">
        <f t="shared" ca="1" si="2"/>
        <v>0.80776292885744372</v>
      </c>
      <c r="AW31" s="4" t="str">
        <f t="shared" si="3"/>
        <v>Greater than Median</v>
      </c>
      <c r="AX31">
        <v>0</v>
      </c>
      <c r="AY31">
        <v>0</v>
      </c>
      <c r="AZ31">
        <v>1973</v>
      </c>
      <c r="BA31">
        <v>0</v>
      </c>
      <c r="BB31">
        <v>0</v>
      </c>
      <c r="BC31">
        <v>2</v>
      </c>
      <c r="BD31">
        <v>0</v>
      </c>
      <c r="BE31">
        <v>3</v>
      </c>
      <c r="BF31">
        <v>1</v>
      </c>
      <c r="BG31" t="s">
        <v>102</v>
      </c>
      <c r="BH31">
        <v>9</v>
      </c>
      <c r="BI31" t="s">
        <v>108</v>
      </c>
      <c r="BJ31">
        <v>1</v>
      </c>
      <c r="BK31" t="s">
        <v>102</v>
      </c>
      <c r="BL31" t="s">
        <v>109</v>
      </c>
      <c r="BM31">
        <v>2006</v>
      </c>
      <c r="BN31" t="s">
        <v>110</v>
      </c>
      <c r="BO31">
        <v>3</v>
      </c>
      <c r="BP31">
        <v>895</v>
      </c>
      <c r="BQ31" t="s">
        <v>100</v>
      </c>
      <c r="BR31" t="s">
        <v>100</v>
      </c>
      <c r="BS31" t="s">
        <v>106</v>
      </c>
      <c r="BT31">
        <v>315</v>
      </c>
      <c r="BU31">
        <v>45</v>
      </c>
      <c r="BV31">
        <v>0</v>
      </c>
      <c r="BW31">
        <v>0</v>
      </c>
      <c r="BX31">
        <v>0</v>
      </c>
      <c r="BY31">
        <v>0</v>
      </c>
      <c r="BZ31" t="s">
        <v>85</v>
      </c>
      <c r="CA31" t="s">
        <v>85</v>
      </c>
      <c r="CB31" t="s">
        <v>85</v>
      </c>
      <c r="CC31">
        <v>0</v>
      </c>
      <c r="CD31">
        <v>7</v>
      </c>
      <c r="CE31">
        <v>2007</v>
      </c>
      <c r="CF31" t="s">
        <v>127</v>
      </c>
      <c r="CG31" t="s">
        <v>128</v>
      </c>
      <c r="CH31">
        <v>395000</v>
      </c>
      <c r="CQ31" t="str">
        <f t="shared" si="4"/>
        <v/>
      </c>
      <c r="CR31">
        <f t="shared" si="5"/>
        <v>1973</v>
      </c>
    </row>
    <row r="32" spans="1:96" x14ac:dyDescent="0.3">
      <c r="A32">
        <v>1438</v>
      </c>
      <c r="B32">
        <v>20</v>
      </c>
      <c r="C32" t="s">
        <v>83</v>
      </c>
      <c r="D32">
        <v>96</v>
      </c>
      <c r="E32">
        <v>12444</v>
      </c>
      <c r="F32" t="s">
        <v>84</v>
      </c>
      <c r="G32" t="s">
        <v>85</v>
      </c>
      <c r="H32" t="s">
        <v>129</v>
      </c>
      <c r="I32" t="s">
        <v>87</v>
      </c>
      <c r="J32" t="s">
        <v>88</v>
      </c>
      <c r="K32" t="s">
        <v>158</v>
      </c>
      <c r="L32" t="s">
        <v>90</v>
      </c>
      <c r="M32" t="s">
        <v>123</v>
      </c>
      <c r="N32" s="4" t="str">
        <f>VLOOKUP(M32,'Neighborhood Raw Data'!$A$1:$D$26,4,FALSE)</f>
        <v>Greater than Average</v>
      </c>
      <c r="O32" t="s">
        <v>92</v>
      </c>
      <c r="P32" t="s">
        <v>92</v>
      </c>
      <c r="Q32" t="s">
        <v>93</v>
      </c>
      <c r="R32" t="s">
        <v>124</v>
      </c>
      <c r="S32">
        <v>8</v>
      </c>
      <c r="T32" s="4">
        <f t="shared" ca="1" si="0"/>
        <v>0.6387091669163476</v>
      </c>
      <c r="U32" s="4" t="str">
        <f t="shared" si="1"/>
        <v>At or Above</v>
      </c>
      <c r="V32">
        <v>5</v>
      </c>
      <c r="W32">
        <v>2008</v>
      </c>
      <c r="X32">
        <v>2008</v>
      </c>
      <c r="Y32" t="s">
        <v>113</v>
      </c>
      <c r="Z32" t="s">
        <v>114</v>
      </c>
      <c r="AA32" t="s">
        <v>125</v>
      </c>
      <c r="AB32" t="s">
        <v>125</v>
      </c>
      <c r="AC32" t="s">
        <v>126</v>
      </c>
      <c r="AD32">
        <v>426</v>
      </c>
      <c r="AE32" t="s">
        <v>99</v>
      </c>
      <c r="AF32" t="s">
        <v>100</v>
      </c>
      <c r="AG32" t="s">
        <v>101</v>
      </c>
      <c r="AH32" t="s">
        <v>99</v>
      </c>
      <c r="AI32" t="s">
        <v>100</v>
      </c>
      <c r="AJ32" t="s">
        <v>118</v>
      </c>
      <c r="AK32" t="s">
        <v>103</v>
      </c>
      <c r="AL32">
        <v>1336</v>
      </c>
      <c r="AM32" t="s">
        <v>104</v>
      </c>
      <c r="AN32">
        <v>0</v>
      </c>
      <c r="AO32">
        <v>596</v>
      </c>
      <c r="AP32">
        <v>1932</v>
      </c>
      <c r="AQ32" t="s">
        <v>105</v>
      </c>
      <c r="AR32" t="s">
        <v>99</v>
      </c>
      <c r="AS32" t="s">
        <v>106</v>
      </c>
      <c r="AT32" t="s">
        <v>107</v>
      </c>
      <c r="AU32">
        <v>1932</v>
      </c>
      <c r="AV32" s="4">
        <f t="shared" ca="1" si="2"/>
        <v>0.66306930746698167</v>
      </c>
      <c r="AW32" s="4" t="str">
        <f t="shared" si="3"/>
        <v>Greater than Median</v>
      </c>
      <c r="AX32">
        <v>0</v>
      </c>
      <c r="AY32">
        <v>0</v>
      </c>
      <c r="AZ32">
        <v>1932</v>
      </c>
      <c r="BA32">
        <v>1</v>
      </c>
      <c r="BB32">
        <v>0</v>
      </c>
      <c r="BC32">
        <v>2</v>
      </c>
      <c r="BD32">
        <v>0</v>
      </c>
      <c r="BE32">
        <v>2</v>
      </c>
      <c r="BF32">
        <v>1</v>
      </c>
      <c r="BG32" t="s">
        <v>99</v>
      </c>
      <c r="BH32">
        <v>7</v>
      </c>
      <c r="BI32" t="s">
        <v>108</v>
      </c>
      <c r="BJ32">
        <v>1</v>
      </c>
      <c r="BK32" t="s">
        <v>102</v>
      </c>
      <c r="BL32" t="s">
        <v>109</v>
      </c>
      <c r="BM32">
        <v>2008</v>
      </c>
      <c r="BN32" t="s">
        <v>110</v>
      </c>
      <c r="BO32">
        <v>3</v>
      </c>
      <c r="BP32">
        <v>774</v>
      </c>
      <c r="BQ32" t="s">
        <v>100</v>
      </c>
      <c r="BR32" t="s">
        <v>100</v>
      </c>
      <c r="BS32" t="s">
        <v>106</v>
      </c>
      <c r="BT32">
        <v>0</v>
      </c>
      <c r="BU32">
        <v>66</v>
      </c>
      <c r="BV32">
        <v>0</v>
      </c>
      <c r="BW32">
        <v>304</v>
      </c>
      <c r="BX32">
        <v>0</v>
      </c>
      <c r="BY32">
        <v>0</v>
      </c>
      <c r="BZ32" t="s">
        <v>85</v>
      </c>
      <c r="CA32" t="s">
        <v>85</v>
      </c>
      <c r="CB32" t="s">
        <v>85</v>
      </c>
      <c r="CC32">
        <v>0</v>
      </c>
      <c r="CD32">
        <v>11</v>
      </c>
      <c r="CE32">
        <v>2008</v>
      </c>
      <c r="CF32" t="s">
        <v>127</v>
      </c>
      <c r="CG32" t="s">
        <v>128</v>
      </c>
      <c r="CH32">
        <v>394617</v>
      </c>
      <c r="CQ32" t="str">
        <f t="shared" si="4"/>
        <v/>
      </c>
      <c r="CR32">
        <f t="shared" si="5"/>
        <v>1932</v>
      </c>
    </row>
    <row r="33" spans="1:96" x14ac:dyDescent="0.3">
      <c r="A33">
        <v>379</v>
      </c>
      <c r="B33">
        <v>20</v>
      </c>
      <c r="C33" t="s">
        <v>83</v>
      </c>
      <c r="D33">
        <v>88</v>
      </c>
      <c r="E33">
        <v>11394</v>
      </c>
      <c r="F33" t="s">
        <v>84</v>
      </c>
      <c r="G33" t="s">
        <v>85</v>
      </c>
      <c r="H33" t="s">
        <v>129</v>
      </c>
      <c r="I33" t="s">
        <v>87</v>
      </c>
      <c r="J33" t="s">
        <v>88</v>
      </c>
      <c r="K33" t="s">
        <v>89</v>
      </c>
      <c r="L33" t="s">
        <v>90</v>
      </c>
      <c r="M33" t="s">
        <v>134</v>
      </c>
      <c r="N33" s="4" t="str">
        <f>VLOOKUP(M33,'Neighborhood Raw Data'!$A$1:$D$26,4,FALSE)</f>
        <v>Greater than Average</v>
      </c>
      <c r="O33" t="s">
        <v>92</v>
      </c>
      <c r="P33" t="s">
        <v>92</v>
      </c>
      <c r="Q33" t="s">
        <v>93</v>
      </c>
      <c r="R33" t="s">
        <v>124</v>
      </c>
      <c r="S33">
        <v>9</v>
      </c>
      <c r="T33" s="4">
        <f t="shared" ca="1" si="0"/>
        <v>0.18341354694189538</v>
      </c>
      <c r="U33" s="4" t="str">
        <f t="shared" si="1"/>
        <v>At or Above</v>
      </c>
      <c r="V33">
        <v>2</v>
      </c>
      <c r="W33">
        <v>2010</v>
      </c>
      <c r="X33">
        <v>2010</v>
      </c>
      <c r="Y33" t="s">
        <v>113</v>
      </c>
      <c r="Z33" t="s">
        <v>114</v>
      </c>
      <c r="AA33" t="s">
        <v>125</v>
      </c>
      <c r="AB33" t="s">
        <v>125</v>
      </c>
      <c r="AC33" t="s">
        <v>126</v>
      </c>
      <c r="AD33">
        <v>350</v>
      </c>
      <c r="AE33" t="s">
        <v>102</v>
      </c>
      <c r="AF33" t="s">
        <v>100</v>
      </c>
      <c r="AG33" t="s">
        <v>101</v>
      </c>
      <c r="AH33" t="s">
        <v>99</v>
      </c>
      <c r="AI33" t="s">
        <v>100</v>
      </c>
      <c r="AJ33" t="s">
        <v>118</v>
      </c>
      <c r="AK33" t="s">
        <v>103</v>
      </c>
      <c r="AL33">
        <v>1445</v>
      </c>
      <c r="AM33" t="s">
        <v>104</v>
      </c>
      <c r="AN33">
        <v>0</v>
      </c>
      <c r="AO33">
        <v>411</v>
      </c>
      <c r="AP33">
        <v>1856</v>
      </c>
      <c r="AQ33" t="s">
        <v>105</v>
      </c>
      <c r="AR33" t="s">
        <v>99</v>
      </c>
      <c r="AS33" t="s">
        <v>106</v>
      </c>
      <c r="AT33" t="s">
        <v>107</v>
      </c>
      <c r="AU33">
        <v>1856</v>
      </c>
      <c r="AV33" s="4">
        <f t="shared" ca="1" si="2"/>
        <v>0.17543299355907871</v>
      </c>
      <c r="AW33" s="4" t="str">
        <f t="shared" si="3"/>
        <v>Greater than Median</v>
      </c>
      <c r="AX33">
        <v>0</v>
      </c>
      <c r="AY33">
        <v>0</v>
      </c>
      <c r="AZ33">
        <v>1856</v>
      </c>
      <c r="BA33">
        <v>1</v>
      </c>
      <c r="BB33">
        <v>0</v>
      </c>
      <c r="BC33">
        <v>1</v>
      </c>
      <c r="BD33">
        <v>1</v>
      </c>
      <c r="BE33">
        <v>1</v>
      </c>
      <c r="BF33">
        <v>1</v>
      </c>
      <c r="BG33" t="s">
        <v>99</v>
      </c>
      <c r="BH33">
        <v>8</v>
      </c>
      <c r="BI33" t="s">
        <v>108</v>
      </c>
      <c r="BJ33">
        <v>1</v>
      </c>
      <c r="BK33" t="s">
        <v>99</v>
      </c>
      <c r="BL33" t="s">
        <v>109</v>
      </c>
      <c r="BM33">
        <v>2010</v>
      </c>
      <c r="BN33" t="s">
        <v>110</v>
      </c>
      <c r="BO33">
        <v>3</v>
      </c>
      <c r="BP33">
        <v>834</v>
      </c>
      <c r="BQ33" t="s">
        <v>100</v>
      </c>
      <c r="BR33" t="s">
        <v>100</v>
      </c>
      <c r="BS33" t="s">
        <v>106</v>
      </c>
      <c r="BT33">
        <v>113</v>
      </c>
      <c r="BU33">
        <v>0</v>
      </c>
      <c r="BV33">
        <v>0</v>
      </c>
      <c r="BW33">
        <v>0</v>
      </c>
      <c r="BX33">
        <v>0</v>
      </c>
      <c r="BY33">
        <v>0</v>
      </c>
      <c r="BZ33" t="s">
        <v>85</v>
      </c>
      <c r="CA33" t="s">
        <v>85</v>
      </c>
      <c r="CB33" t="s">
        <v>85</v>
      </c>
      <c r="CC33">
        <v>0</v>
      </c>
      <c r="CD33">
        <v>6</v>
      </c>
      <c r="CE33">
        <v>2010</v>
      </c>
      <c r="CF33" t="s">
        <v>127</v>
      </c>
      <c r="CG33" t="s">
        <v>128</v>
      </c>
      <c r="CH33">
        <v>394432</v>
      </c>
      <c r="CQ33" t="str">
        <f t="shared" si="4"/>
        <v/>
      </c>
      <c r="CR33">
        <f t="shared" si="5"/>
        <v>1856</v>
      </c>
    </row>
    <row r="34" spans="1:96" x14ac:dyDescent="0.3">
      <c r="A34">
        <v>1182</v>
      </c>
      <c r="B34">
        <v>120</v>
      </c>
      <c r="C34" t="s">
        <v>143</v>
      </c>
      <c r="D34">
        <v>64</v>
      </c>
      <c r="E34">
        <v>5587</v>
      </c>
      <c r="F34" t="s">
        <v>84</v>
      </c>
      <c r="G34" t="s">
        <v>85</v>
      </c>
      <c r="H34" t="s">
        <v>86</v>
      </c>
      <c r="I34" t="s">
        <v>139</v>
      </c>
      <c r="J34" t="s">
        <v>88</v>
      </c>
      <c r="K34" t="s">
        <v>122</v>
      </c>
      <c r="L34" t="s">
        <v>140</v>
      </c>
      <c r="M34" t="s">
        <v>159</v>
      </c>
      <c r="N34" s="4" t="str">
        <f>VLOOKUP(M34,'Neighborhood Raw Data'!$A$1:$D$26,4,FALSE)</f>
        <v>Greater than Average</v>
      </c>
      <c r="O34" t="s">
        <v>92</v>
      </c>
      <c r="P34" t="s">
        <v>92</v>
      </c>
      <c r="Q34" t="s">
        <v>160</v>
      </c>
      <c r="R34" t="s">
        <v>124</v>
      </c>
      <c r="S34">
        <v>8</v>
      </c>
      <c r="T34" s="4">
        <f t="shared" ca="1" si="0"/>
        <v>0.48145007287780972</v>
      </c>
      <c r="U34" s="4" t="str">
        <f t="shared" si="1"/>
        <v>At or Above</v>
      </c>
      <c r="V34">
        <v>5</v>
      </c>
      <c r="W34">
        <v>2008</v>
      </c>
      <c r="X34">
        <v>2008</v>
      </c>
      <c r="Y34" t="s">
        <v>113</v>
      </c>
      <c r="Z34" t="s">
        <v>114</v>
      </c>
      <c r="AA34" t="s">
        <v>135</v>
      </c>
      <c r="AB34" t="s">
        <v>136</v>
      </c>
      <c r="AC34" t="s">
        <v>126</v>
      </c>
      <c r="AD34">
        <v>186</v>
      </c>
      <c r="AE34" t="s">
        <v>99</v>
      </c>
      <c r="AF34" t="s">
        <v>100</v>
      </c>
      <c r="AG34" t="s">
        <v>101</v>
      </c>
      <c r="AH34" t="s">
        <v>99</v>
      </c>
      <c r="AI34" t="s">
        <v>100</v>
      </c>
      <c r="AJ34" t="s">
        <v>102</v>
      </c>
      <c r="AK34" t="s">
        <v>103</v>
      </c>
      <c r="AL34">
        <v>1480</v>
      </c>
      <c r="AM34" t="s">
        <v>104</v>
      </c>
      <c r="AN34">
        <v>0</v>
      </c>
      <c r="AO34">
        <v>120</v>
      </c>
      <c r="AP34">
        <v>1600</v>
      </c>
      <c r="AQ34" t="s">
        <v>105</v>
      </c>
      <c r="AR34" t="s">
        <v>99</v>
      </c>
      <c r="AS34" t="s">
        <v>106</v>
      </c>
      <c r="AT34" t="s">
        <v>107</v>
      </c>
      <c r="AU34">
        <v>1652</v>
      </c>
      <c r="AV34" s="4">
        <f t="shared" ca="1" si="2"/>
        <v>0.88090777730814041</v>
      </c>
      <c r="AW34" s="4" t="str">
        <f t="shared" si="3"/>
        <v>Greater than Median</v>
      </c>
      <c r="AX34">
        <v>0</v>
      </c>
      <c r="AY34">
        <v>0</v>
      </c>
      <c r="AZ34">
        <v>1652</v>
      </c>
      <c r="BA34">
        <v>1</v>
      </c>
      <c r="BB34">
        <v>1</v>
      </c>
      <c r="BC34">
        <v>2</v>
      </c>
      <c r="BD34">
        <v>0</v>
      </c>
      <c r="BE34">
        <v>2</v>
      </c>
      <c r="BF34">
        <v>1</v>
      </c>
      <c r="BG34" t="s">
        <v>102</v>
      </c>
      <c r="BH34">
        <v>5</v>
      </c>
      <c r="BI34" t="s">
        <v>108</v>
      </c>
      <c r="BJ34">
        <v>1</v>
      </c>
      <c r="BK34" t="s">
        <v>102</v>
      </c>
      <c r="BL34" t="s">
        <v>109</v>
      </c>
      <c r="BM34">
        <v>2008</v>
      </c>
      <c r="BN34" t="s">
        <v>110</v>
      </c>
      <c r="BO34">
        <v>2</v>
      </c>
      <c r="BP34">
        <v>482</v>
      </c>
      <c r="BQ34" t="s">
        <v>100</v>
      </c>
      <c r="BR34" t="s">
        <v>100</v>
      </c>
      <c r="BS34" t="s">
        <v>106</v>
      </c>
      <c r="BT34">
        <v>162</v>
      </c>
      <c r="BU34">
        <v>53</v>
      </c>
      <c r="BV34">
        <v>0</v>
      </c>
      <c r="BW34">
        <v>153</v>
      </c>
      <c r="BX34">
        <v>0</v>
      </c>
      <c r="BY34">
        <v>0</v>
      </c>
      <c r="BZ34" t="s">
        <v>85</v>
      </c>
      <c r="CA34" t="s">
        <v>85</v>
      </c>
      <c r="CB34" t="s">
        <v>85</v>
      </c>
      <c r="CC34">
        <v>0</v>
      </c>
      <c r="CD34">
        <v>11</v>
      </c>
      <c r="CE34">
        <v>2008</v>
      </c>
      <c r="CF34" t="s">
        <v>127</v>
      </c>
      <c r="CG34" t="s">
        <v>128</v>
      </c>
      <c r="CH34">
        <v>392500</v>
      </c>
      <c r="CQ34" t="str">
        <f t="shared" si="4"/>
        <v/>
      </c>
      <c r="CR34">
        <f t="shared" si="5"/>
        <v>1652</v>
      </c>
    </row>
    <row r="35" spans="1:96" x14ac:dyDescent="0.3">
      <c r="A35">
        <v>689</v>
      </c>
      <c r="B35">
        <v>20</v>
      </c>
      <c r="C35" t="s">
        <v>83</v>
      </c>
      <c r="D35">
        <v>60</v>
      </c>
      <c r="E35">
        <v>8089</v>
      </c>
      <c r="F35" t="s">
        <v>84</v>
      </c>
      <c r="G35" t="s">
        <v>85</v>
      </c>
      <c r="H35" t="s">
        <v>129</v>
      </c>
      <c r="I35" t="s">
        <v>139</v>
      </c>
      <c r="J35" t="s">
        <v>88</v>
      </c>
      <c r="K35" t="s">
        <v>122</v>
      </c>
      <c r="L35" t="s">
        <v>90</v>
      </c>
      <c r="M35" t="s">
        <v>134</v>
      </c>
      <c r="N35" s="4" t="str">
        <f>VLOOKUP(M35,'Neighborhood Raw Data'!$A$1:$D$26,4,FALSE)</f>
        <v>Greater than Average</v>
      </c>
      <c r="O35" t="s">
        <v>92</v>
      </c>
      <c r="P35" t="s">
        <v>92</v>
      </c>
      <c r="Q35" t="s">
        <v>93</v>
      </c>
      <c r="R35" t="s">
        <v>124</v>
      </c>
      <c r="S35">
        <v>8</v>
      </c>
      <c r="T35" s="4">
        <f t="shared" ca="1" si="0"/>
        <v>0.33484822370577472</v>
      </c>
      <c r="U35" s="4" t="str">
        <f t="shared" si="1"/>
        <v>At or Above</v>
      </c>
      <c r="V35">
        <v>6</v>
      </c>
      <c r="W35">
        <v>2007</v>
      </c>
      <c r="X35">
        <v>2007</v>
      </c>
      <c r="Y35" t="s">
        <v>95</v>
      </c>
      <c r="Z35" t="s">
        <v>114</v>
      </c>
      <c r="AA35" t="s">
        <v>161</v>
      </c>
      <c r="AB35" t="s">
        <v>161</v>
      </c>
      <c r="AC35" t="s">
        <v>98</v>
      </c>
      <c r="AD35">
        <v>0</v>
      </c>
      <c r="AE35" t="s">
        <v>102</v>
      </c>
      <c r="AF35" t="s">
        <v>100</v>
      </c>
      <c r="AG35" t="s">
        <v>101</v>
      </c>
      <c r="AH35" t="s">
        <v>102</v>
      </c>
      <c r="AI35" t="s">
        <v>100</v>
      </c>
      <c r="AJ35" t="s">
        <v>118</v>
      </c>
      <c r="AK35" t="s">
        <v>103</v>
      </c>
      <c r="AL35">
        <v>945</v>
      </c>
      <c r="AM35" t="s">
        <v>104</v>
      </c>
      <c r="AN35">
        <v>0</v>
      </c>
      <c r="AO35">
        <v>474</v>
      </c>
      <c r="AP35">
        <v>1419</v>
      </c>
      <c r="AQ35" t="s">
        <v>105</v>
      </c>
      <c r="AR35" t="s">
        <v>99</v>
      </c>
      <c r="AS35" t="s">
        <v>106</v>
      </c>
      <c r="AT35" t="s">
        <v>107</v>
      </c>
      <c r="AU35">
        <v>1419</v>
      </c>
      <c r="AV35" s="4">
        <f t="shared" ca="1" si="2"/>
        <v>4.2050521372067995E-2</v>
      </c>
      <c r="AW35" s="4" t="str">
        <f t="shared" si="3"/>
        <v>Greater than Median</v>
      </c>
      <c r="AX35">
        <v>0</v>
      </c>
      <c r="AY35">
        <v>0</v>
      </c>
      <c r="AZ35">
        <v>1419</v>
      </c>
      <c r="BA35">
        <v>1</v>
      </c>
      <c r="BB35">
        <v>0</v>
      </c>
      <c r="BC35">
        <v>2</v>
      </c>
      <c r="BD35">
        <v>0</v>
      </c>
      <c r="BE35">
        <v>2</v>
      </c>
      <c r="BF35">
        <v>1</v>
      </c>
      <c r="BG35" t="s">
        <v>102</v>
      </c>
      <c r="BH35">
        <v>7</v>
      </c>
      <c r="BI35" t="s">
        <v>108</v>
      </c>
      <c r="BJ35">
        <v>1</v>
      </c>
      <c r="BK35" t="s">
        <v>102</v>
      </c>
      <c r="BL35" t="s">
        <v>109</v>
      </c>
      <c r="BM35">
        <v>2007</v>
      </c>
      <c r="BN35" t="s">
        <v>131</v>
      </c>
      <c r="BO35">
        <v>2</v>
      </c>
      <c r="BP35">
        <v>567</v>
      </c>
      <c r="BQ35" t="s">
        <v>100</v>
      </c>
      <c r="BR35" t="s">
        <v>100</v>
      </c>
      <c r="BS35" t="s">
        <v>106</v>
      </c>
      <c r="BT35">
        <v>140</v>
      </c>
      <c r="BU35">
        <v>0</v>
      </c>
      <c r="BV35">
        <v>0</v>
      </c>
      <c r="BW35">
        <v>0</v>
      </c>
      <c r="BX35">
        <v>0</v>
      </c>
      <c r="BY35">
        <v>0</v>
      </c>
      <c r="BZ35" t="s">
        <v>85</v>
      </c>
      <c r="CA35" t="s">
        <v>85</v>
      </c>
      <c r="CB35" t="s">
        <v>85</v>
      </c>
      <c r="CC35">
        <v>0</v>
      </c>
      <c r="CD35">
        <v>10</v>
      </c>
      <c r="CE35">
        <v>2007</v>
      </c>
      <c r="CF35" t="s">
        <v>127</v>
      </c>
      <c r="CG35" t="s">
        <v>128</v>
      </c>
      <c r="CH35">
        <v>392000</v>
      </c>
      <c r="CQ35">
        <f t="shared" si="4"/>
        <v>1419</v>
      </c>
      <c r="CR35" t="str">
        <f t="shared" si="5"/>
        <v/>
      </c>
    </row>
    <row r="36" spans="1:96" x14ac:dyDescent="0.3">
      <c r="A36">
        <v>225</v>
      </c>
      <c r="B36">
        <v>20</v>
      </c>
      <c r="C36" t="s">
        <v>83</v>
      </c>
      <c r="D36">
        <v>103</v>
      </c>
      <c r="E36">
        <v>13472</v>
      </c>
      <c r="F36" t="s">
        <v>84</v>
      </c>
      <c r="G36" t="s">
        <v>85</v>
      </c>
      <c r="H36" t="s">
        <v>129</v>
      </c>
      <c r="I36" t="s">
        <v>87</v>
      </c>
      <c r="J36" t="s">
        <v>88</v>
      </c>
      <c r="K36" t="s">
        <v>122</v>
      </c>
      <c r="L36" t="s">
        <v>90</v>
      </c>
      <c r="M36" t="s">
        <v>123</v>
      </c>
      <c r="N36" s="4" t="str">
        <f>VLOOKUP(M36,'Neighborhood Raw Data'!$A$1:$D$26,4,FALSE)</f>
        <v>Greater than Average</v>
      </c>
      <c r="O36" t="s">
        <v>92</v>
      </c>
      <c r="P36" t="s">
        <v>92</v>
      </c>
      <c r="Q36" t="s">
        <v>93</v>
      </c>
      <c r="R36" t="s">
        <v>124</v>
      </c>
      <c r="S36">
        <v>10</v>
      </c>
      <c r="T36" s="4">
        <f t="shared" ca="1" si="0"/>
        <v>0.90901158974669494</v>
      </c>
      <c r="U36" s="4" t="str">
        <f t="shared" si="1"/>
        <v>At or Above</v>
      </c>
      <c r="V36">
        <v>5</v>
      </c>
      <c r="W36">
        <v>2003</v>
      </c>
      <c r="X36">
        <v>2003</v>
      </c>
      <c r="Y36" t="s">
        <v>113</v>
      </c>
      <c r="Z36" t="s">
        <v>114</v>
      </c>
      <c r="AA36" t="s">
        <v>125</v>
      </c>
      <c r="AB36" t="s">
        <v>125</v>
      </c>
      <c r="AC36" t="s">
        <v>98</v>
      </c>
      <c r="AD36">
        <v>922</v>
      </c>
      <c r="AE36" t="s">
        <v>99</v>
      </c>
      <c r="AF36" t="s">
        <v>100</v>
      </c>
      <c r="AG36" t="s">
        <v>101</v>
      </c>
      <c r="AH36" t="s">
        <v>99</v>
      </c>
      <c r="AI36" t="s">
        <v>100</v>
      </c>
      <c r="AJ36" t="s">
        <v>102</v>
      </c>
      <c r="AK36" t="s">
        <v>103</v>
      </c>
      <c r="AL36">
        <v>56</v>
      </c>
      <c r="AM36" t="s">
        <v>104</v>
      </c>
      <c r="AN36">
        <v>0</v>
      </c>
      <c r="AO36">
        <v>2336</v>
      </c>
      <c r="AP36">
        <v>2392</v>
      </c>
      <c r="AQ36" t="s">
        <v>105</v>
      </c>
      <c r="AR36" t="s">
        <v>99</v>
      </c>
      <c r="AS36" t="s">
        <v>106</v>
      </c>
      <c r="AT36" t="s">
        <v>107</v>
      </c>
      <c r="AU36">
        <v>2392</v>
      </c>
      <c r="AV36" s="4">
        <f t="shared" ca="1" si="2"/>
        <v>0.99156416454060281</v>
      </c>
      <c r="AW36" s="4" t="str">
        <f t="shared" si="3"/>
        <v>Greater than Median</v>
      </c>
      <c r="AX36">
        <v>0</v>
      </c>
      <c r="AY36">
        <v>0</v>
      </c>
      <c r="AZ36">
        <v>2392</v>
      </c>
      <c r="BA36">
        <v>0</v>
      </c>
      <c r="BB36">
        <v>0</v>
      </c>
      <c r="BC36">
        <v>2</v>
      </c>
      <c r="BD36">
        <v>0</v>
      </c>
      <c r="BE36">
        <v>3</v>
      </c>
      <c r="BF36">
        <v>1</v>
      </c>
      <c r="BG36" t="s">
        <v>99</v>
      </c>
      <c r="BH36">
        <v>8</v>
      </c>
      <c r="BI36" t="s">
        <v>108</v>
      </c>
      <c r="BJ36">
        <v>1</v>
      </c>
      <c r="BK36" t="s">
        <v>99</v>
      </c>
      <c r="BL36" t="s">
        <v>109</v>
      </c>
      <c r="BM36">
        <v>2003</v>
      </c>
      <c r="BN36" t="s">
        <v>110</v>
      </c>
      <c r="BO36">
        <v>3</v>
      </c>
      <c r="BP36">
        <v>968</v>
      </c>
      <c r="BQ36" t="s">
        <v>100</v>
      </c>
      <c r="BR36" t="s">
        <v>100</v>
      </c>
      <c r="BS36" t="s">
        <v>106</v>
      </c>
      <c r="BT36">
        <v>248</v>
      </c>
      <c r="BU36">
        <v>105</v>
      </c>
      <c r="BV36">
        <v>0</v>
      </c>
      <c r="BW36">
        <v>0</v>
      </c>
      <c r="BX36">
        <v>0</v>
      </c>
      <c r="BY36">
        <v>0</v>
      </c>
      <c r="BZ36" t="s">
        <v>85</v>
      </c>
      <c r="CA36" t="s">
        <v>85</v>
      </c>
      <c r="CB36" t="s">
        <v>85</v>
      </c>
      <c r="CC36">
        <v>0</v>
      </c>
      <c r="CD36">
        <v>6</v>
      </c>
      <c r="CE36">
        <v>2009</v>
      </c>
      <c r="CF36" t="s">
        <v>111</v>
      </c>
      <c r="CG36" t="s">
        <v>112</v>
      </c>
      <c r="CH36">
        <v>386250</v>
      </c>
      <c r="CQ36" t="str">
        <f t="shared" si="4"/>
        <v/>
      </c>
      <c r="CR36">
        <f t="shared" si="5"/>
        <v>2392</v>
      </c>
    </row>
    <row r="37" spans="1:96" x14ac:dyDescent="0.3">
      <c r="A37">
        <v>54</v>
      </c>
      <c r="B37">
        <v>20</v>
      </c>
      <c r="C37" t="s">
        <v>83</v>
      </c>
      <c r="D37">
        <v>68</v>
      </c>
      <c r="E37">
        <v>50271</v>
      </c>
      <c r="F37" t="s">
        <v>84</v>
      </c>
      <c r="G37" t="s">
        <v>85</v>
      </c>
      <c r="H37" t="s">
        <v>86</v>
      </c>
      <c r="I37" t="s">
        <v>162</v>
      </c>
      <c r="J37" t="s">
        <v>88</v>
      </c>
      <c r="K37" t="s">
        <v>122</v>
      </c>
      <c r="L37" t="s">
        <v>90</v>
      </c>
      <c r="M37" t="s">
        <v>163</v>
      </c>
      <c r="N37" s="4" t="str">
        <f>VLOOKUP(M37,'Neighborhood Raw Data'!$A$1:$D$26,4,FALSE)</f>
        <v>Greater than Average</v>
      </c>
      <c r="O37" t="s">
        <v>92</v>
      </c>
      <c r="P37" t="s">
        <v>92</v>
      </c>
      <c r="Q37" t="s">
        <v>93</v>
      </c>
      <c r="R37" t="s">
        <v>124</v>
      </c>
      <c r="S37">
        <v>9</v>
      </c>
      <c r="T37" s="4">
        <f t="shared" ca="1" si="0"/>
        <v>0.69473954669485105</v>
      </c>
      <c r="U37" s="4" t="str">
        <f t="shared" si="1"/>
        <v>At or Above</v>
      </c>
      <c r="V37">
        <v>5</v>
      </c>
      <c r="W37">
        <v>1981</v>
      </c>
      <c r="X37">
        <v>1987</v>
      </c>
      <c r="Y37" t="s">
        <v>95</v>
      </c>
      <c r="Z37" t="s">
        <v>96</v>
      </c>
      <c r="AA37" t="s">
        <v>164</v>
      </c>
      <c r="AB37" t="s">
        <v>141</v>
      </c>
      <c r="AC37" t="s">
        <v>117</v>
      </c>
      <c r="AD37">
        <v>0</v>
      </c>
      <c r="AE37" t="s">
        <v>102</v>
      </c>
      <c r="AF37" t="s">
        <v>100</v>
      </c>
      <c r="AG37" t="s">
        <v>156</v>
      </c>
      <c r="AH37" t="s">
        <v>99</v>
      </c>
      <c r="AI37" t="s">
        <v>100</v>
      </c>
      <c r="AJ37" t="s">
        <v>102</v>
      </c>
      <c r="AK37" t="s">
        <v>103</v>
      </c>
      <c r="AL37">
        <v>1810</v>
      </c>
      <c r="AM37" t="s">
        <v>104</v>
      </c>
      <c r="AN37">
        <v>0</v>
      </c>
      <c r="AO37">
        <v>32</v>
      </c>
      <c r="AP37">
        <v>1842</v>
      </c>
      <c r="AQ37" t="s">
        <v>105</v>
      </c>
      <c r="AR37" t="s">
        <v>102</v>
      </c>
      <c r="AS37" t="s">
        <v>106</v>
      </c>
      <c r="AT37" t="s">
        <v>107</v>
      </c>
      <c r="AU37">
        <v>1842</v>
      </c>
      <c r="AV37" s="4">
        <f t="shared" ca="1" si="2"/>
        <v>0.20969069642804639</v>
      </c>
      <c r="AW37" s="4" t="str">
        <f t="shared" si="3"/>
        <v>Greater than Median</v>
      </c>
      <c r="AX37">
        <v>0</v>
      </c>
      <c r="AY37">
        <v>0</v>
      </c>
      <c r="AZ37">
        <v>1842</v>
      </c>
      <c r="BA37">
        <v>2</v>
      </c>
      <c r="BB37">
        <v>0</v>
      </c>
      <c r="BC37">
        <v>0</v>
      </c>
      <c r="BD37">
        <v>1</v>
      </c>
      <c r="BE37">
        <v>0</v>
      </c>
      <c r="BF37">
        <v>1</v>
      </c>
      <c r="BG37" t="s">
        <v>102</v>
      </c>
      <c r="BH37">
        <v>5</v>
      </c>
      <c r="BI37" t="s">
        <v>108</v>
      </c>
      <c r="BJ37">
        <v>1</v>
      </c>
      <c r="BK37" t="s">
        <v>102</v>
      </c>
      <c r="BL37" t="s">
        <v>109</v>
      </c>
      <c r="BM37">
        <v>1981</v>
      </c>
      <c r="BN37" t="s">
        <v>110</v>
      </c>
      <c r="BO37">
        <v>3</v>
      </c>
      <c r="BP37">
        <v>894</v>
      </c>
      <c r="BQ37" t="s">
        <v>100</v>
      </c>
      <c r="BR37" t="s">
        <v>100</v>
      </c>
      <c r="BS37" t="s">
        <v>106</v>
      </c>
      <c r="BT37">
        <v>857</v>
      </c>
      <c r="BU37">
        <v>72</v>
      </c>
      <c r="BV37">
        <v>0</v>
      </c>
      <c r="BW37">
        <v>0</v>
      </c>
      <c r="BX37">
        <v>0</v>
      </c>
      <c r="BY37">
        <v>0</v>
      </c>
      <c r="BZ37" t="s">
        <v>85</v>
      </c>
      <c r="CA37" t="s">
        <v>85</v>
      </c>
      <c r="CB37" t="s">
        <v>85</v>
      </c>
      <c r="CC37">
        <v>0</v>
      </c>
      <c r="CD37">
        <v>11</v>
      </c>
      <c r="CE37">
        <v>2006</v>
      </c>
      <c r="CF37" t="s">
        <v>111</v>
      </c>
      <c r="CG37" t="s">
        <v>112</v>
      </c>
      <c r="CH37">
        <v>385000</v>
      </c>
      <c r="CQ37" t="str">
        <f t="shared" si="4"/>
        <v/>
      </c>
      <c r="CR37">
        <f t="shared" si="5"/>
        <v>1842</v>
      </c>
    </row>
    <row r="38" spans="1:96" x14ac:dyDescent="0.3">
      <c r="A38">
        <v>826</v>
      </c>
      <c r="B38">
        <v>20</v>
      </c>
      <c r="C38" t="s">
        <v>83</v>
      </c>
      <c r="D38">
        <v>114</v>
      </c>
      <c r="E38">
        <v>14803</v>
      </c>
      <c r="F38" t="s">
        <v>84</v>
      </c>
      <c r="G38" t="s">
        <v>85</v>
      </c>
      <c r="H38" t="s">
        <v>129</v>
      </c>
      <c r="I38" t="s">
        <v>87</v>
      </c>
      <c r="J38" t="s">
        <v>88</v>
      </c>
      <c r="K38" t="s">
        <v>122</v>
      </c>
      <c r="L38" t="s">
        <v>90</v>
      </c>
      <c r="M38" t="s">
        <v>123</v>
      </c>
      <c r="N38" s="4" t="str">
        <f>VLOOKUP(M38,'Neighborhood Raw Data'!$A$1:$D$26,4,FALSE)</f>
        <v>Greater than Average</v>
      </c>
      <c r="O38" t="s">
        <v>165</v>
      </c>
      <c r="P38" t="s">
        <v>165</v>
      </c>
      <c r="Q38" t="s">
        <v>93</v>
      </c>
      <c r="R38" t="s">
        <v>124</v>
      </c>
      <c r="S38">
        <v>10</v>
      </c>
      <c r="T38" s="4">
        <f t="shared" ca="1" si="0"/>
        <v>0.67535550152586654</v>
      </c>
      <c r="U38" s="4" t="str">
        <f t="shared" si="1"/>
        <v>At or Above</v>
      </c>
      <c r="V38">
        <v>5</v>
      </c>
      <c r="W38">
        <v>2007</v>
      </c>
      <c r="X38">
        <v>2008</v>
      </c>
      <c r="Y38" t="s">
        <v>113</v>
      </c>
      <c r="Z38" t="s">
        <v>114</v>
      </c>
      <c r="AA38" t="s">
        <v>135</v>
      </c>
      <c r="AB38" t="s">
        <v>136</v>
      </c>
      <c r="AC38" t="s">
        <v>98</v>
      </c>
      <c r="AD38">
        <v>816</v>
      </c>
      <c r="AE38" t="s">
        <v>99</v>
      </c>
      <c r="AF38" t="s">
        <v>100</v>
      </c>
      <c r="AG38" t="s">
        <v>101</v>
      </c>
      <c r="AH38" t="s">
        <v>99</v>
      </c>
      <c r="AI38" t="s">
        <v>100</v>
      </c>
      <c r="AJ38" t="s">
        <v>118</v>
      </c>
      <c r="AK38" t="s">
        <v>103</v>
      </c>
      <c r="AL38">
        <v>1636</v>
      </c>
      <c r="AM38" t="s">
        <v>104</v>
      </c>
      <c r="AN38">
        <v>0</v>
      </c>
      <c r="AO38">
        <v>442</v>
      </c>
      <c r="AP38">
        <v>2078</v>
      </c>
      <c r="AQ38" t="s">
        <v>105</v>
      </c>
      <c r="AR38" t="s">
        <v>99</v>
      </c>
      <c r="AS38" t="s">
        <v>106</v>
      </c>
      <c r="AT38" t="s">
        <v>107</v>
      </c>
      <c r="AU38">
        <v>2084</v>
      </c>
      <c r="AV38" s="4">
        <f t="shared" ca="1" si="2"/>
        <v>0.40703629581928646</v>
      </c>
      <c r="AW38" s="4" t="str">
        <f t="shared" si="3"/>
        <v>Greater than Median</v>
      </c>
      <c r="AX38">
        <v>0</v>
      </c>
      <c r="AY38">
        <v>0</v>
      </c>
      <c r="AZ38">
        <v>2084</v>
      </c>
      <c r="BA38">
        <v>1</v>
      </c>
      <c r="BB38">
        <v>0</v>
      </c>
      <c r="BC38">
        <v>2</v>
      </c>
      <c r="BD38">
        <v>0</v>
      </c>
      <c r="BE38">
        <v>2</v>
      </c>
      <c r="BF38">
        <v>1</v>
      </c>
      <c r="BG38" t="s">
        <v>99</v>
      </c>
      <c r="BH38">
        <v>7</v>
      </c>
      <c r="BI38" t="s">
        <v>108</v>
      </c>
      <c r="BJ38">
        <v>1</v>
      </c>
      <c r="BK38" t="s">
        <v>102</v>
      </c>
      <c r="BL38" t="s">
        <v>109</v>
      </c>
      <c r="BM38">
        <v>2007</v>
      </c>
      <c r="BN38" t="s">
        <v>110</v>
      </c>
      <c r="BO38">
        <v>3</v>
      </c>
      <c r="BP38">
        <v>1220</v>
      </c>
      <c r="BQ38" t="s">
        <v>100</v>
      </c>
      <c r="BR38" t="s">
        <v>100</v>
      </c>
      <c r="BS38" t="s">
        <v>106</v>
      </c>
      <c r="BT38">
        <v>188</v>
      </c>
      <c r="BU38">
        <v>45</v>
      </c>
      <c r="BV38">
        <v>0</v>
      </c>
      <c r="BW38">
        <v>0</v>
      </c>
      <c r="BX38">
        <v>0</v>
      </c>
      <c r="BY38">
        <v>0</v>
      </c>
      <c r="BZ38" t="s">
        <v>85</v>
      </c>
      <c r="CA38" t="s">
        <v>85</v>
      </c>
      <c r="CB38" t="s">
        <v>85</v>
      </c>
      <c r="CC38">
        <v>0</v>
      </c>
      <c r="CD38">
        <v>6</v>
      </c>
      <c r="CE38">
        <v>2008</v>
      </c>
      <c r="CF38" t="s">
        <v>127</v>
      </c>
      <c r="CG38" t="s">
        <v>128</v>
      </c>
      <c r="CH38">
        <v>385000</v>
      </c>
      <c r="CQ38" t="str">
        <f t="shared" si="4"/>
        <v/>
      </c>
      <c r="CR38">
        <f t="shared" si="5"/>
        <v>2084</v>
      </c>
    </row>
    <row r="39" spans="1:96" x14ac:dyDescent="0.3">
      <c r="A39">
        <v>113</v>
      </c>
      <c r="B39">
        <v>60</v>
      </c>
      <c r="C39" t="s">
        <v>83</v>
      </c>
      <c r="D39">
        <v>77</v>
      </c>
      <c r="E39">
        <v>9965</v>
      </c>
      <c r="F39" t="s">
        <v>84</v>
      </c>
      <c r="G39" t="s">
        <v>85</v>
      </c>
      <c r="H39" t="s">
        <v>129</v>
      </c>
      <c r="I39" t="s">
        <v>87</v>
      </c>
      <c r="J39" t="s">
        <v>88</v>
      </c>
      <c r="K39" t="s">
        <v>122</v>
      </c>
      <c r="L39" t="s">
        <v>90</v>
      </c>
      <c r="M39" t="s">
        <v>152</v>
      </c>
      <c r="N39" s="4" t="str">
        <f>VLOOKUP(M39,'Neighborhood Raw Data'!$A$1:$D$26,4,FALSE)</f>
        <v>Greater than Average</v>
      </c>
      <c r="O39" t="s">
        <v>92</v>
      </c>
      <c r="P39" t="s">
        <v>92</v>
      </c>
      <c r="Q39" t="s">
        <v>93</v>
      </c>
      <c r="R39" t="s">
        <v>94</v>
      </c>
      <c r="S39">
        <v>7</v>
      </c>
      <c r="T39" s="4">
        <f t="shared" ca="1" si="0"/>
        <v>0.14353131369544436</v>
      </c>
      <c r="U39" s="4" t="str">
        <f t="shared" si="1"/>
        <v>At or Above</v>
      </c>
      <c r="V39">
        <v>5</v>
      </c>
      <c r="W39">
        <v>2007</v>
      </c>
      <c r="X39">
        <v>2007</v>
      </c>
      <c r="Y39" t="s">
        <v>95</v>
      </c>
      <c r="Z39" t="s">
        <v>114</v>
      </c>
      <c r="AA39" t="s">
        <v>125</v>
      </c>
      <c r="AB39" t="s">
        <v>125</v>
      </c>
      <c r="AC39" t="s">
        <v>126</v>
      </c>
      <c r="AD39">
        <v>220</v>
      </c>
      <c r="AE39" t="s">
        <v>102</v>
      </c>
      <c r="AF39" t="s">
        <v>100</v>
      </c>
      <c r="AG39" t="s">
        <v>101</v>
      </c>
      <c r="AH39" t="s">
        <v>99</v>
      </c>
      <c r="AI39" t="s">
        <v>100</v>
      </c>
      <c r="AJ39" t="s">
        <v>118</v>
      </c>
      <c r="AK39" t="s">
        <v>103</v>
      </c>
      <c r="AL39">
        <v>984</v>
      </c>
      <c r="AM39" t="s">
        <v>104</v>
      </c>
      <c r="AN39">
        <v>0</v>
      </c>
      <c r="AO39">
        <v>280</v>
      </c>
      <c r="AP39">
        <v>1264</v>
      </c>
      <c r="AQ39" t="s">
        <v>105</v>
      </c>
      <c r="AR39" t="s">
        <v>99</v>
      </c>
      <c r="AS39" t="s">
        <v>106</v>
      </c>
      <c r="AT39" t="s">
        <v>107</v>
      </c>
      <c r="AU39">
        <v>1282</v>
      </c>
      <c r="AV39" s="4">
        <f t="shared" ca="1" si="2"/>
        <v>0.21694260137381238</v>
      </c>
      <c r="AW39" s="4" t="str">
        <f t="shared" si="3"/>
        <v>Greater than Median</v>
      </c>
      <c r="AX39">
        <v>1414</v>
      </c>
      <c r="AY39">
        <v>0</v>
      </c>
      <c r="AZ39">
        <v>2696</v>
      </c>
      <c r="BA39">
        <v>1</v>
      </c>
      <c r="BB39">
        <v>0</v>
      </c>
      <c r="BC39">
        <v>2</v>
      </c>
      <c r="BD39">
        <v>1</v>
      </c>
      <c r="BE39">
        <v>4</v>
      </c>
      <c r="BF39">
        <v>1</v>
      </c>
      <c r="BG39" t="s">
        <v>99</v>
      </c>
      <c r="BH39">
        <v>10</v>
      </c>
      <c r="BI39" t="s">
        <v>108</v>
      </c>
      <c r="BJ39">
        <v>1</v>
      </c>
      <c r="BK39" t="s">
        <v>102</v>
      </c>
      <c r="BL39" t="s">
        <v>130</v>
      </c>
      <c r="BM39">
        <v>2007</v>
      </c>
      <c r="BN39" t="s">
        <v>110</v>
      </c>
      <c r="BO39">
        <v>3</v>
      </c>
      <c r="BP39">
        <v>792</v>
      </c>
      <c r="BQ39" t="s">
        <v>100</v>
      </c>
      <c r="BR39" t="s">
        <v>100</v>
      </c>
      <c r="BS39" t="s">
        <v>106</v>
      </c>
      <c r="BT39">
        <v>120</v>
      </c>
      <c r="BU39">
        <v>184</v>
      </c>
      <c r="BV39">
        <v>0</v>
      </c>
      <c r="BW39">
        <v>0</v>
      </c>
      <c r="BX39">
        <v>168</v>
      </c>
      <c r="BY39">
        <v>0</v>
      </c>
      <c r="BZ39" t="s">
        <v>85</v>
      </c>
      <c r="CA39" t="s">
        <v>85</v>
      </c>
      <c r="CB39" t="s">
        <v>85</v>
      </c>
      <c r="CC39">
        <v>0</v>
      </c>
      <c r="CD39">
        <v>10</v>
      </c>
      <c r="CE39">
        <v>2007</v>
      </c>
      <c r="CF39" t="s">
        <v>127</v>
      </c>
      <c r="CG39" t="s">
        <v>128</v>
      </c>
      <c r="CH39">
        <v>383970</v>
      </c>
      <c r="CQ39">
        <f t="shared" si="4"/>
        <v>1282</v>
      </c>
      <c r="CR39" t="str">
        <f t="shared" si="5"/>
        <v/>
      </c>
    </row>
    <row r="40" spans="1:96" x14ac:dyDescent="0.3">
      <c r="A40">
        <v>1269</v>
      </c>
      <c r="B40">
        <v>50</v>
      </c>
      <c r="C40" t="s">
        <v>83</v>
      </c>
      <c r="D40" t="s">
        <v>85</v>
      </c>
      <c r="E40">
        <v>14100</v>
      </c>
      <c r="F40" t="s">
        <v>84</v>
      </c>
      <c r="G40" t="s">
        <v>85</v>
      </c>
      <c r="H40" t="s">
        <v>86</v>
      </c>
      <c r="I40" t="s">
        <v>87</v>
      </c>
      <c r="J40" t="s">
        <v>88</v>
      </c>
      <c r="K40" t="s">
        <v>122</v>
      </c>
      <c r="L40" t="s">
        <v>140</v>
      </c>
      <c r="M40" t="s">
        <v>159</v>
      </c>
      <c r="N40" s="4" t="str">
        <f>VLOOKUP(M40,'Neighborhood Raw Data'!$A$1:$D$26,4,FALSE)</f>
        <v>Greater than Average</v>
      </c>
      <c r="O40" t="s">
        <v>92</v>
      </c>
      <c r="P40" t="s">
        <v>92</v>
      </c>
      <c r="Q40" t="s">
        <v>93</v>
      </c>
      <c r="R40" t="s">
        <v>155</v>
      </c>
      <c r="S40">
        <v>8</v>
      </c>
      <c r="T40" s="4">
        <f t="shared" ca="1" si="0"/>
        <v>0.80325167946571574</v>
      </c>
      <c r="U40" s="4" t="str">
        <f t="shared" si="1"/>
        <v>At or Above</v>
      </c>
      <c r="V40">
        <v>9</v>
      </c>
      <c r="W40">
        <v>1935</v>
      </c>
      <c r="X40">
        <v>1997</v>
      </c>
      <c r="Y40" t="s">
        <v>95</v>
      </c>
      <c r="Z40" t="s">
        <v>114</v>
      </c>
      <c r="AA40" t="s">
        <v>166</v>
      </c>
      <c r="AB40" t="s">
        <v>166</v>
      </c>
      <c r="AC40" t="s">
        <v>98</v>
      </c>
      <c r="AD40">
        <v>632</v>
      </c>
      <c r="AE40" t="s">
        <v>100</v>
      </c>
      <c r="AF40" t="s">
        <v>102</v>
      </c>
      <c r="AG40" t="s">
        <v>156</v>
      </c>
      <c r="AH40" t="s">
        <v>100</v>
      </c>
      <c r="AI40" t="s">
        <v>100</v>
      </c>
      <c r="AJ40" t="s">
        <v>148</v>
      </c>
      <c r="AK40" t="s">
        <v>157</v>
      </c>
      <c r="AL40">
        <v>192</v>
      </c>
      <c r="AM40" t="s">
        <v>104</v>
      </c>
      <c r="AN40">
        <v>0</v>
      </c>
      <c r="AO40">
        <v>536</v>
      </c>
      <c r="AP40">
        <v>728</v>
      </c>
      <c r="AQ40" t="s">
        <v>105</v>
      </c>
      <c r="AR40" t="s">
        <v>99</v>
      </c>
      <c r="AS40" t="s">
        <v>106</v>
      </c>
      <c r="AT40" t="s">
        <v>107</v>
      </c>
      <c r="AU40">
        <v>1968</v>
      </c>
      <c r="AV40" s="4">
        <f t="shared" ca="1" si="2"/>
        <v>0.89706568312024737</v>
      </c>
      <c r="AW40" s="4" t="str">
        <f t="shared" si="3"/>
        <v>Greater than Median</v>
      </c>
      <c r="AX40">
        <v>1479</v>
      </c>
      <c r="AY40">
        <v>0</v>
      </c>
      <c r="AZ40">
        <v>3447</v>
      </c>
      <c r="BA40">
        <v>0</v>
      </c>
      <c r="BB40">
        <v>0</v>
      </c>
      <c r="BC40">
        <v>3</v>
      </c>
      <c r="BD40">
        <v>1</v>
      </c>
      <c r="BE40">
        <v>4</v>
      </c>
      <c r="BF40">
        <v>1</v>
      </c>
      <c r="BG40" t="s">
        <v>102</v>
      </c>
      <c r="BH40">
        <v>11</v>
      </c>
      <c r="BI40" t="s">
        <v>108</v>
      </c>
      <c r="BJ40">
        <v>2</v>
      </c>
      <c r="BK40" t="s">
        <v>102</v>
      </c>
      <c r="BL40" t="s">
        <v>130</v>
      </c>
      <c r="BM40">
        <v>1982</v>
      </c>
      <c r="BN40" t="s">
        <v>104</v>
      </c>
      <c r="BO40">
        <v>3</v>
      </c>
      <c r="BP40">
        <v>1014</v>
      </c>
      <c r="BQ40" t="s">
        <v>100</v>
      </c>
      <c r="BR40" t="s">
        <v>100</v>
      </c>
      <c r="BS40" t="s">
        <v>106</v>
      </c>
      <c r="BT40">
        <v>314</v>
      </c>
      <c r="BU40">
        <v>12</v>
      </c>
      <c r="BV40">
        <v>0</v>
      </c>
      <c r="BW40">
        <v>0</v>
      </c>
      <c r="BX40">
        <v>0</v>
      </c>
      <c r="BY40">
        <v>0</v>
      </c>
      <c r="BZ40" t="s">
        <v>85</v>
      </c>
      <c r="CA40" t="s">
        <v>167</v>
      </c>
      <c r="CB40" t="s">
        <v>85</v>
      </c>
      <c r="CC40">
        <v>0</v>
      </c>
      <c r="CD40">
        <v>5</v>
      </c>
      <c r="CE40">
        <v>2008</v>
      </c>
      <c r="CF40" t="s">
        <v>111</v>
      </c>
      <c r="CG40" t="s">
        <v>112</v>
      </c>
      <c r="CH40">
        <v>381000</v>
      </c>
      <c r="CQ40" t="str">
        <f t="shared" si="4"/>
        <v/>
      </c>
      <c r="CR40">
        <f t="shared" si="5"/>
        <v>1968</v>
      </c>
    </row>
    <row r="41" spans="1:96" x14ac:dyDescent="0.3">
      <c r="A41">
        <v>478</v>
      </c>
      <c r="B41">
        <v>60</v>
      </c>
      <c r="C41" t="s">
        <v>83</v>
      </c>
      <c r="D41">
        <v>105</v>
      </c>
      <c r="E41">
        <v>13693</v>
      </c>
      <c r="F41" t="s">
        <v>84</v>
      </c>
      <c r="G41" t="s">
        <v>85</v>
      </c>
      <c r="H41" t="s">
        <v>129</v>
      </c>
      <c r="I41" t="s">
        <v>87</v>
      </c>
      <c r="J41" t="s">
        <v>88</v>
      </c>
      <c r="K41" t="s">
        <v>122</v>
      </c>
      <c r="L41" t="s">
        <v>90</v>
      </c>
      <c r="M41" t="s">
        <v>123</v>
      </c>
      <c r="N41" s="4" t="str">
        <f>VLOOKUP(M41,'Neighborhood Raw Data'!$A$1:$D$26,4,FALSE)</f>
        <v>Greater than Average</v>
      </c>
      <c r="O41" t="s">
        <v>92</v>
      </c>
      <c r="P41" t="s">
        <v>92</v>
      </c>
      <c r="Q41" t="s">
        <v>93</v>
      </c>
      <c r="R41" t="s">
        <v>94</v>
      </c>
      <c r="S41">
        <v>9</v>
      </c>
      <c r="T41" s="4">
        <f t="shared" ca="1" si="0"/>
        <v>0.85751484604544592</v>
      </c>
      <c r="U41" s="4" t="str">
        <f t="shared" si="1"/>
        <v>At or Above</v>
      </c>
      <c r="V41">
        <v>5</v>
      </c>
      <c r="W41">
        <v>2006</v>
      </c>
      <c r="X41">
        <v>2006</v>
      </c>
      <c r="Y41" t="s">
        <v>113</v>
      </c>
      <c r="Z41" t="s">
        <v>114</v>
      </c>
      <c r="AA41" t="s">
        <v>125</v>
      </c>
      <c r="AB41" t="s">
        <v>125</v>
      </c>
      <c r="AC41" t="s">
        <v>98</v>
      </c>
      <c r="AD41">
        <v>772</v>
      </c>
      <c r="AE41" t="s">
        <v>99</v>
      </c>
      <c r="AF41" t="s">
        <v>100</v>
      </c>
      <c r="AG41" t="s">
        <v>101</v>
      </c>
      <c r="AH41" t="s">
        <v>102</v>
      </c>
      <c r="AI41" t="s">
        <v>100</v>
      </c>
      <c r="AJ41" t="s">
        <v>118</v>
      </c>
      <c r="AK41" t="s">
        <v>104</v>
      </c>
      <c r="AL41">
        <v>0</v>
      </c>
      <c r="AM41" t="s">
        <v>104</v>
      </c>
      <c r="AN41">
        <v>0</v>
      </c>
      <c r="AO41">
        <v>2153</v>
      </c>
      <c r="AP41">
        <v>2153</v>
      </c>
      <c r="AQ41" t="s">
        <v>105</v>
      </c>
      <c r="AR41" t="s">
        <v>99</v>
      </c>
      <c r="AS41" t="s">
        <v>106</v>
      </c>
      <c r="AT41" t="s">
        <v>107</v>
      </c>
      <c r="AU41">
        <v>2069</v>
      </c>
      <c r="AV41" s="4">
        <f t="shared" ca="1" si="2"/>
        <v>0.25992472979432069</v>
      </c>
      <c r="AW41" s="4" t="str">
        <f t="shared" si="3"/>
        <v>Greater than Median</v>
      </c>
      <c r="AX41">
        <v>574</v>
      </c>
      <c r="AY41">
        <v>0</v>
      </c>
      <c r="AZ41">
        <v>2643</v>
      </c>
      <c r="BA41">
        <v>0</v>
      </c>
      <c r="BB41">
        <v>0</v>
      </c>
      <c r="BC41">
        <v>2</v>
      </c>
      <c r="BD41">
        <v>1</v>
      </c>
      <c r="BE41">
        <v>3</v>
      </c>
      <c r="BF41">
        <v>1</v>
      </c>
      <c r="BG41" t="s">
        <v>99</v>
      </c>
      <c r="BH41">
        <v>9</v>
      </c>
      <c r="BI41" t="s">
        <v>108</v>
      </c>
      <c r="BJ41">
        <v>1</v>
      </c>
      <c r="BK41" t="s">
        <v>102</v>
      </c>
      <c r="BL41" t="s">
        <v>130</v>
      </c>
      <c r="BM41">
        <v>2006</v>
      </c>
      <c r="BN41" t="s">
        <v>110</v>
      </c>
      <c r="BO41">
        <v>3</v>
      </c>
      <c r="BP41">
        <v>694</v>
      </c>
      <c r="BQ41" t="s">
        <v>100</v>
      </c>
      <c r="BR41" t="s">
        <v>100</v>
      </c>
      <c r="BS41" t="s">
        <v>106</v>
      </c>
      <c r="BT41">
        <v>414</v>
      </c>
      <c r="BU41">
        <v>84</v>
      </c>
      <c r="BV41">
        <v>0</v>
      </c>
      <c r="BW41">
        <v>0</v>
      </c>
      <c r="BX41">
        <v>0</v>
      </c>
      <c r="BY41">
        <v>0</v>
      </c>
      <c r="BZ41" t="s">
        <v>85</v>
      </c>
      <c r="CA41" t="s">
        <v>85</v>
      </c>
      <c r="CB41" t="s">
        <v>85</v>
      </c>
      <c r="CC41">
        <v>0</v>
      </c>
      <c r="CD41">
        <v>3</v>
      </c>
      <c r="CE41">
        <v>2007</v>
      </c>
      <c r="CF41" t="s">
        <v>111</v>
      </c>
      <c r="CG41" t="s">
        <v>112</v>
      </c>
      <c r="CH41">
        <v>380000</v>
      </c>
      <c r="CQ41" t="str">
        <f t="shared" si="4"/>
        <v/>
      </c>
      <c r="CR41">
        <f t="shared" si="5"/>
        <v>2069</v>
      </c>
    </row>
    <row r="42" spans="1:96" x14ac:dyDescent="0.3">
      <c r="A42">
        <v>1268</v>
      </c>
      <c r="B42">
        <v>20</v>
      </c>
      <c r="C42" t="s">
        <v>83</v>
      </c>
      <c r="D42">
        <v>89</v>
      </c>
      <c r="E42">
        <v>13214</v>
      </c>
      <c r="F42" t="s">
        <v>84</v>
      </c>
      <c r="G42" t="s">
        <v>85</v>
      </c>
      <c r="H42" t="s">
        <v>86</v>
      </c>
      <c r="I42" t="s">
        <v>139</v>
      </c>
      <c r="J42" t="s">
        <v>88</v>
      </c>
      <c r="K42" t="s">
        <v>122</v>
      </c>
      <c r="L42" t="s">
        <v>90</v>
      </c>
      <c r="M42" t="s">
        <v>168</v>
      </c>
      <c r="N42" s="4" t="str">
        <f>VLOOKUP(M42,'Neighborhood Raw Data'!$A$1:$D$26,4,FALSE)</f>
        <v>Greater than Average</v>
      </c>
      <c r="O42" t="s">
        <v>92</v>
      </c>
      <c r="P42" t="s">
        <v>92</v>
      </c>
      <c r="Q42" t="s">
        <v>93</v>
      </c>
      <c r="R42" t="s">
        <v>124</v>
      </c>
      <c r="S42">
        <v>9</v>
      </c>
      <c r="T42" s="4">
        <f t="shared" ca="1" si="0"/>
        <v>0.71023359043641054</v>
      </c>
      <c r="U42" s="4" t="str">
        <f t="shared" si="1"/>
        <v>At or Above</v>
      </c>
      <c r="V42">
        <v>5</v>
      </c>
      <c r="W42">
        <v>2008</v>
      </c>
      <c r="X42">
        <v>2009</v>
      </c>
      <c r="Y42" t="s">
        <v>113</v>
      </c>
      <c r="Z42" t="s">
        <v>114</v>
      </c>
      <c r="AA42" t="s">
        <v>166</v>
      </c>
      <c r="AB42" t="s">
        <v>136</v>
      </c>
      <c r="AC42" t="s">
        <v>117</v>
      </c>
      <c r="AD42">
        <v>0</v>
      </c>
      <c r="AE42" t="s">
        <v>99</v>
      </c>
      <c r="AF42" t="s">
        <v>100</v>
      </c>
      <c r="AG42" t="s">
        <v>101</v>
      </c>
      <c r="AH42" t="s">
        <v>99</v>
      </c>
      <c r="AI42" t="s">
        <v>100</v>
      </c>
      <c r="AJ42" t="s">
        <v>102</v>
      </c>
      <c r="AK42" t="s">
        <v>104</v>
      </c>
      <c r="AL42">
        <v>0</v>
      </c>
      <c r="AM42" t="s">
        <v>104</v>
      </c>
      <c r="AN42">
        <v>0</v>
      </c>
      <c r="AO42">
        <v>2002</v>
      </c>
      <c r="AP42">
        <v>2002</v>
      </c>
      <c r="AQ42" t="s">
        <v>105</v>
      </c>
      <c r="AR42" t="s">
        <v>99</v>
      </c>
      <c r="AS42" t="s">
        <v>106</v>
      </c>
      <c r="AT42" t="s">
        <v>107</v>
      </c>
      <c r="AU42">
        <v>2018</v>
      </c>
      <c r="AV42" s="4">
        <f t="shared" ca="1" si="2"/>
        <v>0.89339113553539173</v>
      </c>
      <c r="AW42" s="4" t="str">
        <f t="shared" si="3"/>
        <v>Greater than Median</v>
      </c>
      <c r="AX42">
        <v>0</v>
      </c>
      <c r="AY42">
        <v>0</v>
      </c>
      <c r="AZ42">
        <v>2018</v>
      </c>
      <c r="BA42">
        <v>0</v>
      </c>
      <c r="BB42">
        <v>0</v>
      </c>
      <c r="BC42">
        <v>2</v>
      </c>
      <c r="BD42">
        <v>0</v>
      </c>
      <c r="BE42">
        <v>3</v>
      </c>
      <c r="BF42">
        <v>1</v>
      </c>
      <c r="BG42" t="s">
        <v>99</v>
      </c>
      <c r="BH42">
        <v>10</v>
      </c>
      <c r="BI42" t="s">
        <v>108</v>
      </c>
      <c r="BJ42">
        <v>1</v>
      </c>
      <c r="BK42" t="s">
        <v>102</v>
      </c>
      <c r="BL42" t="s">
        <v>109</v>
      </c>
      <c r="BM42">
        <v>2009</v>
      </c>
      <c r="BN42" t="s">
        <v>110</v>
      </c>
      <c r="BO42">
        <v>3</v>
      </c>
      <c r="BP42">
        <v>746</v>
      </c>
      <c r="BQ42" t="s">
        <v>100</v>
      </c>
      <c r="BR42" t="s">
        <v>100</v>
      </c>
      <c r="BS42" t="s">
        <v>106</v>
      </c>
      <c r="BT42">
        <v>144</v>
      </c>
      <c r="BU42">
        <v>76</v>
      </c>
      <c r="BV42">
        <v>0</v>
      </c>
      <c r="BW42">
        <v>0</v>
      </c>
      <c r="BX42">
        <v>0</v>
      </c>
      <c r="BY42">
        <v>0</v>
      </c>
      <c r="BZ42" t="s">
        <v>85</v>
      </c>
      <c r="CA42" t="s">
        <v>85</v>
      </c>
      <c r="CB42" t="s">
        <v>85</v>
      </c>
      <c r="CC42">
        <v>0</v>
      </c>
      <c r="CD42">
        <v>5</v>
      </c>
      <c r="CE42">
        <v>2010</v>
      </c>
      <c r="CF42" t="s">
        <v>111</v>
      </c>
      <c r="CG42" t="s">
        <v>112</v>
      </c>
      <c r="CH42">
        <v>378500</v>
      </c>
      <c r="CQ42" t="str">
        <f t="shared" si="4"/>
        <v/>
      </c>
      <c r="CR42">
        <f t="shared" si="5"/>
        <v>2018</v>
      </c>
    </row>
    <row r="43" spans="1:96" x14ac:dyDescent="0.3">
      <c r="A43">
        <v>1389</v>
      </c>
      <c r="B43">
        <v>20</v>
      </c>
      <c r="C43" t="s">
        <v>83</v>
      </c>
      <c r="D43">
        <v>42</v>
      </c>
      <c r="E43">
        <v>14892</v>
      </c>
      <c r="F43" t="s">
        <v>84</v>
      </c>
      <c r="G43" t="s">
        <v>85</v>
      </c>
      <c r="H43" t="s">
        <v>86</v>
      </c>
      <c r="I43" t="s">
        <v>139</v>
      </c>
      <c r="J43" t="s">
        <v>88</v>
      </c>
      <c r="K43" t="s">
        <v>121</v>
      </c>
      <c r="L43" t="s">
        <v>90</v>
      </c>
      <c r="M43" t="s">
        <v>169</v>
      </c>
      <c r="N43" s="4" t="str">
        <f>VLOOKUP(M43,'Neighborhood Raw Data'!$A$1:$D$26,4,FALSE)</f>
        <v>Greater than Average</v>
      </c>
      <c r="O43" t="s">
        <v>92</v>
      </c>
      <c r="P43" t="s">
        <v>92</v>
      </c>
      <c r="Q43" t="s">
        <v>93</v>
      </c>
      <c r="R43" t="s">
        <v>124</v>
      </c>
      <c r="S43">
        <v>9</v>
      </c>
      <c r="T43" s="4">
        <f t="shared" ca="1" si="0"/>
        <v>6.6483999522883197E-2</v>
      </c>
      <c r="U43" s="4" t="str">
        <f t="shared" si="1"/>
        <v>At or Above</v>
      </c>
      <c r="V43">
        <v>5</v>
      </c>
      <c r="W43">
        <v>2006</v>
      </c>
      <c r="X43">
        <v>2007</v>
      </c>
      <c r="Y43" t="s">
        <v>95</v>
      </c>
      <c r="Z43" t="s">
        <v>114</v>
      </c>
      <c r="AA43" t="s">
        <v>125</v>
      </c>
      <c r="AB43" t="s">
        <v>125</v>
      </c>
      <c r="AC43" t="s">
        <v>126</v>
      </c>
      <c r="AD43">
        <v>160</v>
      </c>
      <c r="AE43" t="s">
        <v>99</v>
      </c>
      <c r="AF43" t="s">
        <v>100</v>
      </c>
      <c r="AG43" t="s">
        <v>101</v>
      </c>
      <c r="AH43" t="s">
        <v>99</v>
      </c>
      <c r="AI43" t="s">
        <v>100</v>
      </c>
      <c r="AJ43" t="s">
        <v>102</v>
      </c>
      <c r="AK43" t="s">
        <v>103</v>
      </c>
      <c r="AL43">
        <v>1320</v>
      </c>
      <c r="AM43" t="s">
        <v>104</v>
      </c>
      <c r="AN43">
        <v>0</v>
      </c>
      <c r="AO43">
        <v>426</v>
      </c>
      <c r="AP43">
        <v>1746</v>
      </c>
      <c r="AQ43" t="s">
        <v>105</v>
      </c>
      <c r="AR43" t="s">
        <v>99</v>
      </c>
      <c r="AS43" t="s">
        <v>106</v>
      </c>
      <c r="AT43" t="s">
        <v>107</v>
      </c>
      <c r="AU43">
        <v>1746</v>
      </c>
      <c r="AV43" s="4">
        <f t="shared" ca="1" si="2"/>
        <v>0.60602652579850946</v>
      </c>
      <c r="AW43" s="4" t="str">
        <f t="shared" si="3"/>
        <v>Greater than Median</v>
      </c>
      <c r="AX43">
        <v>0</v>
      </c>
      <c r="AY43">
        <v>0</v>
      </c>
      <c r="AZ43">
        <v>1746</v>
      </c>
      <c r="BA43">
        <v>1</v>
      </c>
      <c r="BB43">
        <v>0</v>
      </c>
      <c r="BC43">
        <v>2</v>
      </c>
      <c r="BD43">
        <v>0</v>
      </c>
      <c r="BE43">
        <v>3</v>
      </c>
      <c r="BF43">
        <v>1</v>
      </c>
      <c r="BG43" t="s">
        <v>99</v>
      </c>
      <c r="BH43">
        <v>7</v>
      </c>
      <c r="BI43" t="s">
        <v>108</v>
      </c>
      <c r="BJ43">
        <v>2</v>
      </c>
      <c r="BK43" t="s">
        <v>102</v>
      </c>
      <c r="BL43" t="s">
        <v>109</v>
      </c>
      <c r="BM43">
        <v>2006</v>
      </c>
      <c r="BN43" t="s">
        <v>110</v>
      </c>
      <c r="BO43">
        <v>3</v>
      </c>
      <c r="BP43">
        <v>758</v>
      </c>
      <c r="BQ43" t="s">
        <v>100</v>
      </c>
      <c r="BR43" t="s">
        <v>100</v>
      </c>
      <c r="BS43" t="s">
        <v>106</v>
      </c>
      <c r="BT43">
        <v>201</v>
      </c>
      <c r="BU43">
        <v>39</v>
      </c>
      <c r="BV43">
        <v>0</v>
      </c>
      <c r="BW43">
        <v>0</v>
      </c>
      <c r="BX43">
        <v>0</v>
      </c>
      <c r="BY43">
        <v>0</v>
      </c>
      <c r="BZ43" t="s">
        <v>85</v>
      </c>
      <c r="CA43" t="s">
        <v>85</v>
      </c>
      <c r="CB43" t="s">
        <v>85</v>
      </c>
      <c r="CC43">
        <v>0</v>
      </c>
      <c r="CD43">
        <v>10</v>
      </c>
      <c r="CE43">
        <v>2009</v>
      </c>
      <c r="CF43" t="s">
        <v>111</v>
      </c>
      <c r="CG43" t="s">
        <v>112</v>
      </c>
      <c r="CH43">
        <v>377500</v>
      </c>
      <c r="CQ43" t="str">
        <f t="shared" si="4"/>
        <v/>
      </c>
      <c r="CR43">
        <f t="shared" si="5"/>
        <v>1746</v>
      </c>
    </row>
    <row r="44" spans="1:96" x14ac:dyDescent="0.3">
      <c r="A44">
        <v>337</v>
      </c>
      <c r="B44">
        <v>20</v>
      </c>
      <c r="C44" t="s">
        <v>83</v>
      </c>
      <c r="D44">
        <v>86</v>
      </c>
      <c r="E44">
        <v>14157</v>
      </c>
      <c r="F44" t="s">
        <v>84</v>
      </c>
      <c r="G44" t="s">
        <v>85</v>
      </c>
      <c r="H44" t="s">
        <v>86</v>
      </c>
      <c r="I44" t="s">
        <v>139</v>
      </c>
      <c r="J44" t="s">
        <v>88</v>
      </c>
      <c r="K44" t="s">
        <v>89</v>
      </c>
      <c r="L44" t="s">
        <v>90</v>
      </c>
      <c r="M44" t="s">
        <v>134</v>
      </c>
      <c r="N44" s="4" t="str">
        <f>VLOOKUP(M44,'Neighborhood Raw Data'!$A$1:$D$26,4,FALSE)</f>
        <v>Greater than Average</v>
      </c>
      <c r="O44" t="s">
        <v>92</v>
      </c>
      <c r="P44" t="s">
        <v>92</v>
      </c>
      <c r="Q44" t="s">
        <v>93</v>
      </c>
      <c r="R44" t="s">
        <v>124</v>
      </c>
      <c r="S44">
        <v>9</v>
      </c>
      <c r="T44" s="4">
        <f t="shared" ca="1" si="0"/>
        <v>0.17601638308176482</v>
      </c>
      <c r="U44" s="4" t="str">
        <f t="shared" si="1"/>
        <v>At or Above</v>
      </c>
      <c r="V44">
        <v>5</v>
      </c>
      <c r="W44">
        <v>2005</v>
      </c>
      <c r="X44">
        <v>2006</v>
      </c>
      <c r="Y44" t="s">
        <v>113</v>
      </c>
      <c r="Z44" t="s">
        <v>114</v>
      </c>
      <c r="AA44" t="s">
        <v>125</v>
      </c>
      <c r="AB44" t="s">
        <v>125</v>
      </c>
      <c r="AC44" t="s">
        <v>126</v>
      </c>
      <c r="AD44">
        <v>200</v>
      </c>
      <c r="AE44" t="s">
        <v>102</v>
      </c>
      <c r="AF44" t="s">
        <v>100</v>
      </c>
      <c r="AG44" t="s">
        <v>101</v>
      </c>
      <c r="AH44" t="s">
        <v>99</v>
      </c>
      <c r="AI44" t="s">
        <v>100</v>
      </c>
      <c r="AJ44" t="s">
        <v>102</v>
      </c>
      <c r="AK44" t="s">
        <v>103</v>
      </c>
      <c r="AL44">
        <v>1249</v>
      </c>
      <c r="AM44" t="s">
        <v>104</v>
      </c>
      <c r="AN44">
        <v>0</v>
      </c>
      <c r="AO44">
        <v>673</v>
      </c>
      <c r="AP44">
        <v>1922</v>
      </c>
      <c r="AQ44" t="s">
        <v>105</v>
      </c>
      <c r="AR44" t="s">
        <v>99</v>
      </c>
      <c r="AS44" t="s">
        <v>106</v>
      </c>
      <c r="AT44" t="s">
        <v>107</v>
      </c>
      <c r="AU44">
        <v>1922</v>
      </c>
      <c r="AV44" s="4">
        <f t="shared" ca="1" si="2"/>
        <v>0.3033349398220514</v>
      </c>
      <c r="AW44" s="4" t="str">
        <f t="shared" si="3"/>
        <v>Greater than Median</v>
      </c>
      <c r="AX44">
        <v>0</v>
      </c>
      <c r="AY44">
        <v>0</v>
      </c>
      <c r="AZ44">
        <v>1922</v>
      </c>
      <c r="BA44">
        <v>1</v>
      </c>
      <c r="BB44">
        <v>0</v>
      </c>
      <c r="BC44">
        <v>2</v>
      </c>
      <c r="BD44">
        <v>0</v>
      </c>
      <c r="BE44">
        <v>3</v>
      </c>
      <c r="BF44">
        <v>1</v>
      </c>
      <c r="BG44" t="s">
        <v>102</v>
      </c>
      <c r="BH44">
        <v>8</v>
      </c>
      <c r="BI44" t="s">
        <v>108</v>
      </c>
      <c r="BJ44">
        <v>1</v>
      </c>
      <c r="BK44" t="s">
        <v>102</v>
      </c>
      <c r="BL44" t="s">
        <v>109</v>
      </c>
      <c r="BM44">
        <v>2005</v>
      </c>
      <c r="BN44" t="s">
        <v>110</v>
      </c>
      <c r="BO44">
        <v>3</v>
      </c>
      <c r="BP44">
        <v>676</v>
      </c>
      <c r="BQ44" t="s">
        <v>100</v>
      </c>
      <c r="BR44" t="s">
        <v>100</v>
      </c>
      <c r="BS44" t="s">
        <v>106</v>
      </c>
      <c r="BT44">
        <v>178</v>
      </c>
      <c r="BU44">
        <v>51</v>
      </c>
      <c r="BV44">
        <v>0</v>
      </c>
      <c r="BW44">
        <v>0</v>
      </c>
      <c r="BX44">
        <v>0</v>
      </c>
      <c r="BY44">
        <v>0</v>
      </c>
      <c r="BZ44" t="s">
        <v>85</v>
      </c>
      <c r="CA44" t="s">
        <v>85</v>
      </c>
      <c r="CB44" t="s">
        <v>85</v>
      </c>
      <c r="CC44">
        <v>0</v>
      </c>
      <c r="CD44">
        <v>7</v>
      </c>
      <c r="CE44">
        <v>2007</v>
      </c>
      <c r="CF44" t="s">
        <v>111</v>
      </c>
      <c r="CG44" t="s">
        <v>112</v>
      </c>
      <c r="CH44">
        <v>377426</v>
      </c>
      <c r="CQ44" t="str">
        <f t="shared" si="4"/>
        <v/>
      </c>
      <c r="CR44">
        <f t="shared" si="5"/>
        <v>1922</v>
      </c>
    </row>
    <row r="45" spans="1:96" x14ac:dyDescent="0.3">
      <c r="A45">
        <v>314</v>
      </c>
      <c r="B45">
        <v>20</v>
      </c>
      <c r="C45" t="s">
        <v>83</v>
      </c>
      <c r="D45">
        <v>150</v>
      </c>
      <c r="E45">
        <v>215245</v>
      </c>
      <c r="F45" t="s">
        <v>84</v>
      </c>
      <c r="G45" t="s">
        <v>85</v>
      </c>
      <c r="H45" t="s">
        <v>170</v>
      </c>
      <c r="I45" t="s">
        <v>162</v>
      </c>
      <c r="J45" t="s">
        <v>88</v>
      </c>
      <c r="K45" t="s">
        <v>122</v>
      </c>
      <c r="L45" t="s">
        <v>171</v>
      </c>
      <c r="M45" t="s">
        <v>168</v>
      </c>
      <c r="N45" s="4" t="str">
        <f>VLOOKUP(M45,'Neighborhood Raw Data'!$A$1:$D$26,4,FALSE)</f>
        <v>Greater than Average</v>
      </c>
      <c r="O45" t="s">
        <v>92</v>
      </c>
      <c r="P45" t="s">
        <v>92</v>
      </c>
      <c r="Q45" t="s">
        <v>93</v>
      </c>
      <c r="R45" t="s">
        <v>124</v>
      </c>
      <c r="S45">
        <v>7</v>
      </c>
      <c r="T45" s="4">
        <f t="shared" ca="1" si="0"/>
        <v>0.3274975301024724</v>
      </c>
      <c r="U45" s="4" t="str">
        <f t="shared" si="1"/>
        <v>At or Above</v>
      </c>
      <c r="V45">
        <v>5</v>
      </c>
      <c r="W45">
        <v>1965</v>
      </c>
      <c r="X45">
        <v>1965</v>
      </c>
      <c r="Y45" t="s">
        <v>113</v>
      </c>
      <c r="Z45" t="s">
        <v>114</v>
      </c>
      <c r="AA45" t="s">
        <v>98</v>
      </c>
      <c r="AB45" t="s">
        <v>98</v>
      </c>
      <c r="AC45" t="s">
        <v>117</v>
      </c>
      <c r="AD45">
        <v>0</v>
      </c>
      <c r="AE45" t="s">
        <v>100</v>
      </c>
      <c r="AF45" t="s">
        <v>100</v>
      </c>
      <c r="AG45" t="s">
        <v>156</v>
      </c>
      <c r="AH45" t="s">
        <v>102</v>
      </c>
      <c r="AI45" t="s">
        <v>100</v>
      </c>
      <c r="AJ45" t="s">
        <v>102</v>
      </c>
      <c r="AK45" t="s">
        <v>137</v>
      </c>
      <c r="AL45">
        <v>1236</v>
      </c>
      <c r="AM45" t="s">
        <v>157</v>
      </c>
      <c r="AN45">
        <v>820</v>
      </c>
      <c r="AO45">
        <v>80</v>
      </c>
      <c r="AP45">
        <v>2136</v>
      </c>
      <c r="AQ45" t="s">
        <v>172</v>
      </c>
      <c r="AR45" t="s">
        <v>100</v>
      </c>
      <c r="AS45" t="s">
        <v>106</v>
      </c>
      <c r="AT45" t="s">
        <v>107</v>
      </c>
      <c r="AU45">
        <v>2036</v>
      </c>
      <c r="AV45" s="4">
        <f t="shared" ca="1" si="2"/>
        <v>0.59662163133072477</v>
      </c>
      <c r="AW45" s="4" t="str">
        <f t="shared" si="3"/>
        <v>Greater than Median</v>
      </c>
      <c r="AX45">
        <v>0</v>
      </c>
      <c r="AY45">
        <v>0</v>
      </c>
      <c r="AZ45">
        <v>2036</v>
      </c>
      <c r="BA45">
        <v>2</v>
      </c>
      <c r="BB45">
        <v>0</v>
      </c>
      <c r="BC45">
        <v>2</v>
      </c>
      <c r="BD45">
        <v>0</v>
      </c>
      <c r="BE45">
        <v>3</v>
      </c>
      <c r="BF45">
        <v>1</v>
      </c>
      <c r="BG45" t="s">
        <v>100</v>
      </c>
      <c r="BH45">
        <v>8</v>
      </c>
      <c r="BI45" t="s">
        <v>108</v>
      </c>
      <c r="BJ45">
        <v>2</v>
      </c>
      <c r="BK45" t="s">
        <v>102</v>
      </c>
      <c r="BL45" t="s">
        <v>109</v>
      </c>
      <c r="BM45">
        <v>1965</v>
      </c>
      <c r="BN45" t="s">
        <v>131</v>
      </c>
      <c r="BO45">
        <v>2</v>
      </c>
      <c r="BP45">
        <v>513</v>
      </c>
      <c r="BQ45" t="s">
        <v>100</v>
      </c>
      <c r="BR45" t="s">
        <v>100</v>
      </c>
      <c r="BS45" t="s">
        <v>106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 t="s">
        <v>85</v>
      </c>
      <c r="CA45" t="s">
        <v>85</v>
      </c>
      <c r="CB45" t="s">
        <v>85</v>
      </c>
      <c r="CC45">
        <v>0</v>
      </c>
      <c r="CD45">
        <v>6</v>
      </c>
      <c r="CE45">
        <v>2009</v>
      </c>
      <c r="CF45" t="s">
        <v>111</v>
      </c>
      <c r="CG45" t="s">
        <v>112</v>
      </c>
      <c r="CH45">
        <v>375000</v>
      </c>
      <c r="CQ45" t="str">
        <f t="shared" si="4"/>
        <v/>
      </c>
      <c r="CR45">
        <f t="shared" si="5"/>
        <v>2036</v>
      </c>
    </row>
    <row r="46" spans="1:96" x14ac:dyDescent="0.3">
      <c r="A46">
        <v>482</v>
      </c>
      <c r="B46">
        <v>20</v>
      </c>
      <c r="C46" t="s">
        <v>83</v>
      </c>
      <c r="D46">
        <v>72</v>
      </c>
      <c r="E46">
        <v>11846</v>
      </c>
      <c r="F46" t="s">
        <v>84</v>
      </c>
      <c r="G46" t="s">
        <v>85</v>
      </c>
      <c r="H46" t="s">
        <v>86</v>
      </c>
      <c r="I46" t="s">
        <v>139</v>
      </c>
      <c r="J46" t="s">
        <v>88</v>
      </c>
      <c r="K46" t="s">
        <v>122</v>
      </c>
      <c r="L46" t="s">
        <v>90</v>
      </c>
      <c r="M46" t="s">
        <v>123</v>
      </c>
      <c r="N46" s="4" t="str">
        <f>VLOOKUP(M46,'Neighborhood Raw Data'!$A$1:$D$26,4,FALSE)</f>
        <v>Greater than Average</v>
      </c>
      <c r="O46" t="s">
        <v>92</v>
      </c>
      <c r="P46" t="s">
        <v>92</v>
      </c>
      <c r="Q46" t="s">
        <v>93</v>
      </c>
      <c r="R46" t="s">
        <v>124</v>
      </c>
      <c r="S46">
        <v>9</v>
      </c>
      <c r="T46" s="4">
        <f t="shared" ca="1" si="0"/>
        <v>0.5500672436550047</v>
      </c>
      <c r="U46" s="4" t="str">
        <f t="shared" si="1"/>
        <v>At or Above</v>
      </c>
      <c r="V46">
        <v>5</v>
      </c>
      <c r="W46">
        <v>2003</v>
      </c>
      <c r="X46">
        <v>2004</v>
      </c>
      <c r="Y46" t="s">
        <v>113</v>
      </c>
      <c r="Z46" t="s">
        <v>114</v>
      </c>
      <c r="AA46" t="s">
        <v>125</v>
      </c>
      <c r="AB46" t="s">
        <v>125</v>
      </c>
      <c r="AC46" t="s">
        <v>98</v>
      </c>
      <c r="AD46">
        <v>562</v>
      </c>
      <c r="AE46" t="s">
        <v>102</v>
      </c>
      <c r="AF46" t="s">
        <v>100</v>
      </c>
      <c r="AG46" t="s">
        <v>101</v>
      </c>
      <c r="AH46" t="s">
        <v>99</v>
      </c>
      <c r="AI46" t="s">
        <v>100</v>
      </c>
      <c r="AJ46" t="s">
        <v>102</v>
      </c>
      <c r="AK46" t="s">
        <v>103</v>
      </c>
      <c r="AL46">
        <v>1567</v>
      </c>
      <c r="AM46" t="s">
        <v>104</v>
      </c>
      <c r="AN46">
        <v>0</v>
      </c>
      <c r="AO46">
        <v>225</v>
      </c>
      <c r="AP46">
        <v>1792</v>
      </c>
      <c r="AQ46" t="s">
        <v>105</v>
      </c>
      <c r="AR46" t="s">
        <v>99</v>
      </c>
      <c r="AS46" t="s">
        <v>106</v>
      </c>
      <c r="AT46" t="s">
        <v>107</v>
      </c>
      <c r="AU46">
        <v>1792</v>
      </c>
      <c r="AV46" s="4">
        <f t="shared" ca="1" si="2"/>
        <v>8.4941879596993286E-2</v>
      </c>
      <c r="AW46" s="4" t="str">
        <f t="shared" si="3"/>
        <v>Greater than Median</v>
      </c>
      <c r="AX46">
        <v>0</v>
      </c>
      <c r="AY46">
        <v>0</v>
      </c>
      <c r="AZ46">
        <v>1792</v>
      </c>
      <c r="BA46">
        <v>1</v>
      </c>
      <c r="BB46">
        <v>0</v>
      </c>
      <c r="BC46">
        <v>2</v>
      </c>
      <c r="BD46">
        <v>0</v>
      </c>
      <c r="BE46">
        <v>2</v>
      </c>
      <c r="BF46">
        <v>1</v>
      </c>
      <c r="BG46" t="s">
        <v>99</v>
      </c>
      <c r="BH46">
        <v>6</v>
      </c>
      <c r="BI46" t="s">
        <v>108</v>
      </c>
      <c r="BJ46">
        <v>1</v>
      </c>
      <c r="BK46" t="s">
        <v>102</v>
      </c>
      <c r="BL46" t="s">
        <v>109</v>
      </c>
      <c r="BM46">
        <v>2003</v>
      </c>
      <c r="BN46" t="s">
        <v>110</v>
      </c>
      <c r="BO46">
        <v>3</v>
      </c>
      <c r="BP46">
        <v>874</v>
      </c>
      <c r="BQ46" t="s">
        <v>100</v>
      </c>
      <c r="BR46" t="s">
        <v>100</v>
      </c>
      <c r="BS46" t="s">
        <v>106</v>
      </c>
      <c r="BT46">
        <v>206</v>
      </c>
      <c r="BU46">
        <v>49</v>
      </c>
      <c r="BV46">
        <v>0</v>
      </c>
      <c r="BW46">
        <v>0</v>
      </c>
      <c r="BX46">
        <v>0</v>
      </c>
      <c r="BY46">
        <v>0</v>
      </c>
      <c r="BZ46" t="s">
        <v>85</v>
      </c>
      <c r="CA46" t="s">
        <v>85</v>
      </c>
      <c r="CB46" t="s">
        <v>85</v>
      </c>
      <c r="CC46">
        <v>0</v>
      </c>
      <c r="CD46">
        <v>8</v>
      </c>
      <c r="CE46">
        <v>2006</v>
      </c>
      <c r="CF46" t="s">
        <v>111</v>
      </c>
      <c r="CG46" t="s">
        <v>112</v>
      </c>
      <c r="CH46">
        <v>374000</v>
      </c>
      <c r="CQ46" t="str">
        <f t="shared" si="4"/>
        <v/>
      </c>
      <c r="CR46">
        <f t="shared" si="5"/>
        <v>1792</v>
      </c>
    </row>
    <row r="47" spans="1:96" x14ac:dyDescent="0.3">
      <c r="A47">
        <v>679</v>
      </c>
      <c r="B47">
        <v>20</v>
      </c>
      <c r="C47" t="s">
        <v>83</v>
      </c>
      <c r="D47">
        <v>80</v>
      </c>
      <c r="E47">
        <v>11844</v>
      </c>
      <c r="F47" t="s">
        <v>84</v>
      </c>
      <c r="G47" t="s">
        <v>85</v>
      </c>
      <c r="H47" t="s">
        <v>86</v>
      </c>
      <c r="I47" t="s">
        <v>87</v>
      </c>
      <c r="J47" t="s">
        <v>88</v>
      </c>
      <c r="K47" t="s">
        <v>122</v>
      </c>
      <c r="L47" t="s">
        <v>90</v>
      </c>
      <c r="M47" t="s">
        <v>134</v>
      </c>
      <c r="N47" s="4" t="str">
        <f>VLOOKUP(M47,'Neighborhood Raw Data'!$A$1:$D$26,4,FALSE)</f>
        <v>Greater than Average</v>
      </c>
      <c r="O47" t="s">
        <v>92</v>
      </c>
      <c r="P47" t="s">
        <v>92</v>
      </c>
      <c r="Q47" t="s">
        <v>93</v>
      </c>
      <c r="R47" t="s">
        <v>124</v>
      </c>
      <c r="S47">
        <v>8</v>
      </c>
      <c r="T47" s="4">
        <f t="shared" ca="1" si="0"/>
        <v>6.8521024257097496E-2</v>
      </c>
      <c r="U47" s="4" t="str">
        <f t="shared" si="1"/>
        <v>At or Above</v>
      </c>
      <c r="V47">
        <v>5</v>
      </c>
      <c r="W47">
        <v>2008</v>
      </c>
      <c r="X47">
        <v>2008</v>
      </c>
      <c r="Y47" t="s">
        <v>113</v>
      </c>
      <c r="Z47" t="s">
        <v>114</v>
      </c>
      <c r="AA47" t="s">
        <v>125</v>
      </c>
      <c r="AB47" t="s">
        <v>125</v>
      </c>
      <c r="AC47" t="s">
        <v>126</v>
      </c>
      <c r="AD47">
        <v>464</v>
      </c>
      <c r="AE47" t="s">
        <v>102</v>
      </c>
      <c r="AF47" t="s">
        <v>100</v>
      </c>
      <c r="AG47" t="s">
        <v>101</v>
      </c>
      <c r="AH47" t="s">
        <v>99</v>
      </c>
      <c r="AI47" t="s">
        <v>100</v>
      </c>
      <c r="AJ47" t="s">
        <v>148</v>
      </c>
      <c r="AK47" t="s">
        <v>104</v>
      </c>
      <c r="AL47">
        <v>0</v>
      </c>
      <c r="AM47" t="s">
        <v>104</v>
      </c>
      <c r="AN47">
        <v>0</v>
      </c>
      <c r="AO47">
        <v>2046</v>
      </c>
      <c r="AP47">
        <v>2046</v>
      </c>
      <c r="AQ47" t="s">
        <v>105</v>
      </c>
      <c r="AR47" t="s">
        <v>99</v>
      </c>
      <c r="AS47" t="s">
        <v>106</v>
      </c>
      <c r="AT47" t="s">
        <v>107</v>
      </c>
      <c r="AU47">
        <v>2046</v>
      </c>
      <c r="AV47" s="4">
        <f t="shared" ca="1" si="2"/>
        <v>0.63450920812891376</v>
      </c>
      <c r="AW47" s="4" t="str">
        <f t="shared" si="3"/>
        <v>Greater than Median</v>
      </c>
      <c r="AX47">
        <v>0</v>
      </c>
      <c r="AY47">
        <v>0</v>
      </c>
      <c r="AZ47">
        <v>2046</v>
      </c>
      <c r="BA47">
        <v>0</v>
      </c>
      <c r="BB47">
        <v>0</v>
      </c>
      <c r="BC47">
        <v>2</v>
      </c>
      <c r="BD47">
        <v>1</v>
      </c>
      <c r="BE47">
        <v>3</v>
      </c>
      <c r="BF47">
        <v>1</v>
      </c>
      <c r="BG47" t="s">
        <v>102</v>
      </c>
      <c r="BH47">
        <v>7</v>
      </c>
      <c r="BI47" t="s">
        <v>108</v>
      </c>
      <c r="BJ47">
        <v>1</v>
      </c>
      <c r="BK47" t="s">
        <v>102</v>
      </c>
      <c r="BL47" t="s">
        <v>109</v>
      </c>
      <c r="BM47">
        <v>2008</v>
      </c>
      <c r="BN47" t="s">
        <v>110</v>
      </c>
      <c r="BO47">
        <v>3</v>
      </c>
      <c r="BP47">
        <v>834</v>
      </c>
      <c r="BQ47" t="s">
        <v>100</v>
      </c>
      <c r="BR47" t="s">
        <v>100</v>
      </c>
      <c r="BS47" t="s">
        <v>106</v>
      </c>
      <c r="BT47">
        <v>322</v>
      </c>
      <c r="BU47">
        <v>82</v>
      </c>
      <c r="BV47">
        <v>0</v>
      </c>
      <c r="BW47">
        <v>0</v>
      </c>
      <c r="BX47">
        <v>0</v>
      </c>
      <c r="BY47">
        <v>0</v>
      </c>
      <c r="BZ47" t="s">
        <v>85</v>
      </c>
      <c r="CA47" t="s">
        <v>85</v>
      </c>
      <c r="CB47" t="s">
        <v>85</v>
      </c>
      <c r="CC47">
        <v>0</v>
      </c>
      <c r="CD47">
        <v>7</v>
      </c>
      <c r="CE47">
        <v>2009</v>
      </c>
      <c r="CF47" t="s">
        <v>127</v>
      </c>
      <c r="CG47" t="s">
        <v>128</v>
      </c>
      <c r="CH47">
        <v>372500</v>
      </c>
      <c r="CQ47" t="str">
        <f t="shared" si="4"/>
        <v/>
      </c>
      <c r="CR47">
        <f t="shared" si="5"/>
        <v>2046</v>
      </c>
    </row>
    <row r="48" spans="1:96" x14ac:dyDescent="0.3">
      <c r="A48">
        <v>152</v>
      </c>
      <c r="B48">
        <v>20</v>
      </c>
      <c r="C48" t="s">
        <v>83</v>
      </c>
      <c r="D48">
        <v>107</v>
      </c>
      <c r="E48">
        <v>13891</v>
      </c>
      <c r="F48" t="s">
        <v>84</v>
      </c>
      <c r="G48" t="s">
        <v>85</v>
      </c>
      <c r="H48" t="s">
        <v>129</v>
      </c>
      <c r="I48" t="s">
        <v>87</v>
      </c>
      <c r="J48" t="s">
        <v>88</v>
      </c>
      <c r="K48" t="s">
        <v>122</v>
      </c>
      <c r="L48" t="s">
        <v>90</v>
      </c>
      <c r="M48" t="s">
        <v>123</v>
      </c>
      <c r="N48" s="4" t="str">
        <f>VLOOKUP(M48,'Neighborhood Raw Data'!$A$1:$D$26,4,FALSE)</f>
        <v>Greater than Average</v>
      </c>
      <c r="O48" t="s">
        <v>92</v>
      </c>
      <c r="P48" t="s">
        <v>92</v>
      </c>
      <c r="Q48" t="s">
        <v>93</v>
      </c>
      <c r="R48" t="s">
        <v>124</v>
      </c>
      <c r="S48">
        <v>8</v>
      </c>
      <c r="T48" s="4">
        <f t="shared" ca="1" si="0"/>
        <v>0.97059045483897588</v>
      </c>
      <c r="U48" s="4" t="str">
        <f t="shared" si="1"/>
        <v>At or Above</v>
      </c>
      <c r="V48">
        <v>5</v>
      </c>
      <c r="W48">
        <v>2007</v>
      </c>
      <c r="X48">
        <v>2008</v>
      </c>
      <c r="Y48" t="s">
        <v>113</v>
      </c>
      <c r="Z48" t="s">
        <v>114</v>
      </c>
      <c r="AA48" t="s">
        <v>125</v>
      </c>
      <c r="AB48" t="s">
        <v>125</v>
      </c>
      <c r="AC48" t="s">
        <v>126</v>
      </c>
      <c r="AD48">
        <v>436</v>
      </c>
      <c r="AE48" t="s">
        <v>102</v>
      </c>
      <c r="AF48" t="s">
        <v>100</v>
      </c>
      <c r="AG48" t="s">
        <v>101</v>
      </c>
      <c r="AH48" t="s">
        <v>99</v>
      </c>
      <c r="AI48" t="s">
        <v>100</v>
      </c>
      <c r="AJ48" t="s">
        <v>102</v>
      </c>
      <c r="AK48" t="s">
        <v>103</v>
      </c>
      <c r="AL48">
        <v>1400</v>
      </c>
      <c r="AM48" t="s">
        <v>104</v>
      </c>
      <c r="AN48">
        <v>0</v>
      </c>
      <c r="AO48">
        <v>310</v>
      </c>
      <c r="AP48">
        <v>1710</v>
      </c>
      <c r="AQ48" t="s">
        <v>105</v>
      </c>
      <c r="AR48" t="s">
        <v>99</v>
      </c>
      <c r="AS48" t="s">
        <v>106</v>
      </c>
      <c r="AT48" t="s">
        <v>107</v>
      </c>
      <c r="AU48">
        <v>1710</v>
      </c>
      <c r="AV48" s="4">
        <f t="shared" ca="1" si="2"/>
        <v>0.6568635487457346</v>
      </c>
      <c r="AW48" s="4" t="str">
        <f t="shared" si="3"/>
        <v>Greater than Median</v>
      </c>
      <c r="AX48">
        <v>0</v>
      </c>
      <c r="AY48">
        <v>0</v>
      </c>
      <c r="AZ48">
        <v>1710</v>
      </c>
      <c r="BA48">
        <v>1</v>
      </c>
      <c r="BB48">
        <v>0</v>
      </c>
      <c r="BC48">
        <v>2</v>
      </c>
      <c r="BD48">
        <v>0</v>
      </c>
      <c r="BE48">
        <v>2</v>
      </c>
      <c r="BF48">
        <v>1</v>
      </c>
      <c r="BG48" t="s">
        <v>102</v>
      </c>
      <c r="BH48">
        <v>6</v>
      </c>
      <c r="BI48" t="s">
        <v>108</v>
      </c>
      <c r="BJ48">
        <v>1</v>
      </c>
      <c r="BK48" t="s">
        <v>102</v>
      </c>
      <c r="BL48" t="s">
        <v>109</v>
      </c>
      <c r="BM48">
        <v>2007</v>
      </c>
      <c r="BN48" t="s">
        <v>131</v>
      </c>
      <c r="BO48">
        <v>3</v>
      </c>
      <c r="BP48">
        <v>866</v>
      </c>
      <c r="BQ48" t="s">
        <v>100</v>
      </c>
      <c r="BR48" t="s">
        <v>100</v>
      </c>
      <c r="BS48" t="s">
        <v>106</v>
      </c>
      <c r="BT48">
        <v>0</v>
      </c>
      <c r="BU48">
        <v>102</v>
      </c>
      <c r="BV48">
        <v>0</v>
      </c>
      <c r="BW48">
        <v>0</v>
      </c>
      <c r="BX48">
        <v>0</v>
      </c>
      <c r="BY48">
        <v>0</v>
      </c>
      <c r="BZ48" t="s">
        <v>85</v>
      </c>
      <c r="CA48" t="s">
        <v>85</v>
      </c>
      <c r="CB48" t="s">
        <v>85</v>
      </c>
      <c r="CC48">
        <v>0</v>
      </c>
      <c r="CD48">
        <v>1</v>
      </c>
      <c r="CE48">
        <v>2008</v>
      </c>
      <c r="CF48" t="s">
        <v>127</v>
      </c>
      <c r="CG48" t="s">
        <v>128</v>
      </c>
      <c r="CH48">
        <v>372402</v>
      </c>
      <c r="CQ48" t="str">
        <f t="shared" si="4"/>
        <v/>
      </c>
      <c r="CR48">
        <f t="shared" si="5"/>
        <v>1710</v>
      </c>
    </row>
    <row r="49" spans="1:96" x14ac:dyDescent="0.3">
      <c r="A49">
        <v>645</v>
      </c>
      <c r="B49">
        <v>20</v>
      </c>
      <c r="C49" t="s">
        <v>173</v>
      </c>
      <c r="D49">
        <v>85</v>
      </c>
      <c r="E49">
        <v>9187</v>
      </c>
      <c r="F49" t="s">
        <v>84</v>
      </c>
      <c r="G49" t="s">
        <v>85</v>
      </c>
      <c r="H49" t="s">
        <v>129</v>
      </c>
      <c r="I49" t="s">
        <v>87</v>
      </c>
      <c r="J49" t="s">
        <v>88</v>
      </c>
      <c r="K49" t="s">
        <v>122</v>
      </c>
      <c r="L49" t="s">
        <v>90</v>
      </c>
      <c r="M49" t="s">
        <v>153</v>
      </c>
      <c r="N49" s="4" t="str">
        <f>VLOOKUP(M49,'Neighborhood Raw Data'!$A$1:$D$26,4,FALSE)</f>
        <v>Greater than Average</v>
      </c>
      <c r="O49" t="s">
        <v>92</v>
      </c>
      <c r="P49" t="s">
        <v>92</v>
      </c>
      <c r="Q49" t="s">
        <v>93</v>
      </c>
      <c r="R49" t="s">
        <v>124</v>
      </c>
      <c r="S49">
        <v>9</v>
      </c>
      <c r="T49" s="4">
        <f t="shared" ca="1" si="0"/>
        <v>0.32826073268018352</v>
      </c>
      <c r="U49" s="4" t="str">
        <f t="shared" si="1"/>
        <v>At or Above</v>
      </c>
      <c r="V49">
        <v>5</v>
      </c>
      <c r="W49">
        <v>2009</v>
      </c>
      <c r="X49">
        <v>2009</v>
      </c>
      <c r="Y49" t="s">
        <v>95</v>
      </c>
      <c r="Z49" t="s">
        <v>114</v>
      </c>
      <c r="AA49" t="s">
        <v>135</v>
      </c>
      <c r="AB49" t="s">
        <v>136</v>
      </c>
      <c r="AC49" t="s">
        <v>126</v>
      </c>
      <c r="AD49">
        <v>162</v>
      </c>
      <c r="AE49" t="s">
        <v>99</v>
      </c>
      <c r="AF49" t="s">
        <v>100</v>
      </c>
      <c r="AG49" t="s">
        <v>101</v>
      </c>
      <c r="AH49" t="s">
        <v>99</v>
      </c>
      <c r="AI49" t="s">
        <v>100</v>
      </c>
      <c r="AJ49" t="s">
        <v>148</v>
      </c>
      <c r="AK49" t="s">
        <v>103</v>
      </c>
      <c r="AL49">
        <v>1121</v>
      </c>
      <c r="AM49" t="s">
        <v>104</v>
      </c>
      <c r="AN49">
        <v>0</v>
      </c>
      <c r="AO49">
        <v>645</v>
      </c>
      <c r="AP49">
        <v>1766</v>
      </c>
      <c r="AQ49" t="s">
        <v>105</v>
      </c>
      <c r="AR49" t="s">
        <v>99</v>
      </c>
      <c r="AS49" t="s">
        <v>106</v>
      </c>
      <c r="AT49" t="s">
        <v>107</v>
      </c>
      <c r="AU49">
        <v>1766</v>
      </c>
      <c r="AV49" s="4">
        <f t="shared" ca="1" si="2"/>
        <v>0.52764219059077355</v>
      </c>
      <c r="AW49" s="4" t="str">
        <f t="shared" si="3"/>
        <v>Greater than Median</v>
      </c>
      <c r="AX49">
        <v>0</v>
      </c>
      <c r="AY49">
        <v>0</v>
      </c>
      <c r="AZ49">
        <v>1766</v>
      </c>
      <c r="BA49">
        <v>1</v>
      </c>
      <c r="BB49">
        <v>0</v>
      </c>
      <c r="BC49">
        <v>2</v>
      </c>
      <c r="BD49">
        <v>1</v>
      </c>
      <c r="BE49">
        <v>2</v>
      </c>
      <c r="BF49">
        <v>1</v>
      </c>
      <c r="BG49" t="s">
        <v>99</v>
      </c>
      <c r="BH49">
        <v>7</v>
      </c>
      <c r="BI49" t="s">
        <v>108</v>
      </c>
      <c r="BJ49">
        <v>1</v>
      </c>
      <c r="BK49" t="s">
        <v>102</v>
      </c>
      <c r="BL49" t="s">
        <v>109</v>
      </c>
      <c r="BM49">
        <v>2009</v>
      </c>
      <c r="BN49" t="s">
        <v>110</v>
      </c>
      <c r="BO49">
        <v>3</v>
      </c>
      <c r="BP49">
        <v>478</v>
      </c>
      <c r="BQ49" t="s">
        <v>100</v>
      </c>
      <c r="BR49" t="s">
        <v>100</v>
      </c>
      <c r="BS49" t="s">
        <v>106</v>
      </c>
      <c r="BT49">
        <v>195</v>
      </c>
      <c r="BU49">
        <v>130</v>
      </c>
      <c r="BV49">
        <v>0</v>
      </c>
      <c r="BW49">
        <v>0</v>
      </c>
      <c r="BX49">
        <v>0</v>
      </c>
      <c r="BY49">
        <v>0</v>
      </c>
      <c r="BZ49" t="s">
        <v>85</v>
      </c>
      <c r="CA49" t="s">
        <v>85</v>
      </c>
      <c r="CB49" t="s">
        <v>85</v>
      </c>
      <c r="CC49">
        <v>0</v>
      </c>
      <c r="CD49">
        <v>10</v>
      </c>
      <c r="CE49">
        <v>2009</v>
      </c>
      <c r="CF49" t="s">
        <v>127</v>
      </c>
      <c r="CG49" t="s">
        <v>128</v>
      </c>
      <c r="CH49">
        <v>370878</v>
      </c>
      <c r="CQ49" t="str">
        <f t="shared" si="4"/>
        <v/>
      </c>
      <c r="CR49">
        <f t="shared" si="5"/>
        <v>1766</v>
      </c>
    </row>
    <row r="50" spans="1:96" x14ac:dyDescent="0.3">
      <c r="A50">
        <v>586</v>
      </c>
      <c r="B50">
        <v>20</v>
      </c>
      <c r="C50" t="s">
        <v>83</v>
      </c>
      <c r="D50">
        <v>88</v>
      </c>
      <c r="E50">
        <v>11443</v>
      </c>
      <c r="F50" t="s">
        <v>84</v>
      </c>
      <c r="G50" t="s">
        <v>85</v>
      </c>
      <c r="H50" t="s">
        <v>129</v>
      </c>
      <c r="I50" t="s">
        <v>87</v>
      </c>
      <c r="J50" t="s">
        <v>88</v>
      </c>
      <c r="K50" t="s">
        <v>122</v>
      </c>
      <c r="L50" t="s">
        <v>90</v>
      </c>
      <c r="M50" t="s">
        <v>168</v>
      </c>
      <c r="N50" s="4" t="str">
        <f>VLOOKUP(M50,'Neighborhood Raw Data'!$A$1:$D$26,4,FALSE)</f>
        <v>Greater than Average</v>
      </c>
      <c r="O50" t="s">
        <v>92</v>
      </c>
      <c r="P50" t="s">
        <v>92</v>
      </c>
      <c r="Q50" t="s">
        <v>93</v>
      </c>
      <c r="R50" t="s">
        <v>124</v>
      </c>
      <c r="S50">
        <v>8</v>
      </c>
      <c r="T50" s="4">
        <f t="shared" ca="1" si="0"/>
        <v>0.89466402069537132</v>
      </c>
      <c r="U50" s="4" t="str">
        <f t="shared" si="1"/>
        <v>At or Above</v>
      </c>
      <c r="V50">
        <v>5</v>
      </c>
      <c r="W50">
        <v>2005</v>
      </c>
      <c r="X50">
        <v>2006</v>
      </c>
      <c r="Y50" t="s">
        <v>113</v>
      </c>
      <c r="Z50" t="s">
        <v>114</v>
      </c>
      <c r="AA50" t="s">
        <v>125</v>
      </c>
      <c r="AB50" t="s">
        <v>125</v>
      </c>
      <c r="AC50" t="s">
        <v>98</v>
      </c>
      <c r="AD50">
        <v>208</v>
      </c>
      <c r="AE50" t="s">
        <v>102</v>
      </c>
      <c r="AF50" t="s">
        <v>100</v>
      </c>
      <c r="AG50" t="s">
        <v>101</v>
      </c>
      <c r="AH50" t="s">
        <v>99</v>
      </c>
      <c r="AI50" t="s">
        <v>100</v>
      </c>
      <c r="AJ50" t="s">
        <v>102</v>
      </c>
      <c r="AK50" t="s">
        <v>103</v>
      </c>
      <c r="AL50">
        <v>1460</v>
      </c>
      <c r="AM50" t="s">
        <v>104</v>
      </c>
      <c r="AN50">
        <v>0</v>
      </c>
      <c r="AO50">
        <v>408</v>
      </c>
      <c r="AP50">
        <v>1868</v>
      </c>
      <c r="AQ50" t="s">
        <v>105</v>
      </c>
      <c r="AR50" t="s">
        <v>99</v>
      </c>
      <c r="AS50" t="s">
        <v>106</v>
      </c>
      <c r="AT50" t="s">
        <v>107</v>
      </c>
      <c r="AU50">
        <v>2028</v>
      </c>
      <c r="AV50" s="4">
        <f t="shared" ca="1" si="2"/>
        <v>0.12657476671274237</v>
      </c>
      <c r="AW50" s="4" t="str">
        <f t="shared" si="3"/>
        <v>Greater than Median</v>
      </c>
      <c r="AX50">
        <v>0</v>
      </c>
      <c r="AY50">
        <v>0</v>
      </c>
      <c r="AZ50">
        <v>2028</v>
      </c>
      <c r="BA50">
        <v>1</v>
      </c>
      <c r="BB50">
        <v>0</v>
      </c>
      <c r="BC50">
        <v>2</v>
      </c>
      <c r="BD50">
        <v>0</v>
      </c>
      <c r="BE50">
        <v>2</v>
      </c>
      <c r="BF50">
        <v>1</v>
      </c>
      <c r="BG50" t="s">
        <v>102</v>
      </c>
      <c r="BH50">
        <v>7</v>
      </c>
      <c r="BI50" t="s">
        <v>108</v>
      </c>
      <c r="BJ50">
        <v>2</v>
      </c>
      <c r="BK50" t="s">
        <v>102</v>
      </c>
      <c r="BL50" t="s">
        <v>109</v>
      </c>
      <c r="BM50">
        <v>2005</v>
      </c>
      <c r="BN50" t="s">
        <v>131</v>
      </c>
      <c r="BO50">
        <v>3</v>
      </c>
      <c r="BP50">
        <v>880</v>
      </c>
      <c r="BQ50" t="s">
        <v>100</v>
      </c>
      <c r="BR50" t="s">
        <v>100</v>
      </c>
      <c r="BS50" t="s">
        <v>106</v>
      </c>
      <c r="BT50">
        <v>326</v>
      </c>
      <c r="BU50">
        <v>66</v>
      </c>
      <c r="BV50">
        <v>0</v>
      </c>
      <c r="BW50">
        <v>0</v>
      </c>
      <c r="BX50">
        <v>0</v>
      </c>
      <c r="BY50">
        <v>0</v>
      </c>
      <c r="BZ50" t="s">
        <v>85</v>
      </c>
      <c r="CA50" t="s">
        <v>85</v>
      </c>
      <c r="CB50" t="s">
        <v>85</v>
      </c>
      <c r="CC50">
        <v>0</v>
      </c>
      <c r="CD50">
        <v>3</v>
      </c>
      <c r="CE50">
        <v>2006</v>
      </c>
      <c r="CF50" t="s">
        <v>127</v>
      </c>
      <c r="CG50" t="s">
        <v>128</v>
      </c>
      <c r="CH50">
        <v>369900</v>
      </c>
      <c r="CQ50" t="str">
        <f t="shared" si="4"/>
        <v/>
      </c>
      <c r="CR50">
        <f t="shared" si="5"/>
        <v>2028</v>
      </c>
    </row>
    <row r="51" spans="1:96" x14ac:dyDescent="0.3">
      <c r="A51">
        <v>1229</v>
      </c>
      <c r="B51">
        <v>120</v>
      </c>
      <c r="C51" t="s">
        <v>83</v>
      </c>
      <c r="D51">
        <v>65</v>
      </c>
      <c r="E51">
        <v>8769</v>
      </c>
      <c r="F51" t="s">
        <v>84</v>
      </c>
      <c r="G51" t="s">
        <v>85</v>
      </c>
      <c r="H51" t="s">
        <v>129</v>
      </c>
      <c r="I51" t="s">
        <v>87</v>
      </c>
      <c r="J51" t="s">
        <v>88</v>
      </c>
      <c r="K51" t="s">
        <v>89</v>
      </c>
      <c r="L51" t="s">
        <v>90</v>
      </c>
      <c r="M51" t="s">
        <v>123</v>
      </c>
      <c r="N51" s="4" t="str">
        <f>VLOOKUP(M51,'Neighborhood Raw Data'!$A$1:$D$26,4,FALSE)</f>
        <v>Greater than Average</v>
      </c>
      <c r="O51" t="s">
        <v>92</v>
      </c>
      <c r="P51" t="s">
        <v>92</v>
      </c>
      <c r="Q51" t="s">
        <v>160</v>
      </c>
      <c r="R51" t="s">
        <v>124</v>
      </c>
      <c r="S51">
        <v>9</v>
      </c>
      <c r="T51" s="4">
        <f t="shared" ca="1" si="0"/>
        <v>7.6512166071050602E-2</v>
      </c>
      <c r="U51" s="4" t="str">
        <f t="shared" si="1"/>
        <v>At or Above</v>
      </c>
      <c r="V51">
        <v>5</v>
      </c>
      <c r="W51">
        <v>2008</v>
      </c>
      <c r="X51">
        <v>2008</v>
      </c>
      <c r="Y51" t="s">
        <v>113</v>
      </c>
      <c r="Z51" t="s">
        <v>114</v>
      </c>
      <c r="AA51" t="s">
        <v>161</v>
      </c>
      <c r="AB51" t="s">
        <v>161</v>
      </c>
      <c r="AC51" t="s">
        <v>98</v>
      </c>
      <c r="AD51">
        <v>766</v>
      </c>
      <c r="AE51" t="s">
        <v>99</v>
      </c>
      <c r="AF51" t="s">
        <v>100</v>
      </c>
      <c r="AG51" t="s">
        <v>101</v>
      </c>
      <c r="AH51" t="s">
        <v>99</v>
      </c>
      <c r="AI51" t="s">
        <v>100</v>
      </c>
      <c r="AJ51" t="s">
        <v>142</v>
      </c>
      <c r="AK51" t="s">
        <v>103</v>
      </c>
      <c r="AL51">
        <v>1540</v>
      </c>
      <c r="AM51" t="s">
        <v>104</v>
      </c>
      <c r="AN51">
        <v>0</v>
      </c>
      <c r="AO51">
        <v>162</v>
      </c>
      <c r="AP51">
        <v>1702</v>
      </c>
      <c r="AQ51" t="s">
        <v>105</v>
      </c>
      <c r="AR51" t="s">
        <v>99</v>
      </c>
      <c r="AS51" t="s">
        <v>106</v>
      </c>
      <c r="AT51" t="s">
        <v>107</v>
      </c>
      <c r="AU51">
        <v>1702</v>
      </c>
      <c r="AV51" s="4">
        <f t="shared" ca="1" si="2"/>
        <v>0.54884733437573641</v>
      </c>
      <c r="AW51" s="4" t="str">
        <f t="shared" si="3"/>
        <v>Greater than Median</v>
      </c>
      <c r="AX51">
        <v>0</v>
      </c>
      <c r="AY51">
        <v>0</v>
      </c>
      <c r="AZ51">
        <v>1702</v>
      </c>
      <c r="BA51">
        <v>1</v>
      </c>
      <c r="BB51">
        <v>0</v>
      </c>
      <c r="BC51">
        <v>1</v>
      </c>
      <c r="BD51">
        <v>1</v>
      </c>
      <c r="BE51">
        <v>1</v>
      </c>
      <c r="BF51">
        <v>1</v>
      </c>
      <c r="BG51" t="s">
        <v>99</v>
      </c>
      <c r="BH51">
        <v>7</v>
      </c>
      <c r="BI51" t="s">
        <v>108</v>
      </c>
      <c r="BJ51">
        <v>1</v>
      </c>
      <c r="BK51" t="s">
        <v>102</v>
      </c>
      <c r="BL51" t="s">
        <v>109</v>
      </c>
      <c r="BM51">
        <v>2008</v>
      </c>
      <c r="BN51" t="s">
        <v>110</v>
      </c>
      <c r="BO51">
        <v>3</v>
      </c>
      <c r="BP51">
        <v>1052</v>
      </c>
      <c r="BQ51" t="s">
        <v>100</v>
      </c>
      <c r="BR51" t="s">
        <v>100</v>
      </c>
      <c r="BS51" t="s">
        <v>106</v>
      </c>
      <c r="BT51">
        <v>0</v>
      </c>
      <c r="BU51">
        <v>72</v>
      </c>
      <c r="BV51">
        <v>0</v>
      </c>
      <c r="BW51">
        <v>0</v>
      </c>
      <c r="BX51">
        <v>224</v>
      </c>
      <c r="BY51">
        <v>0</v>
      </c>
      <c r="BZ51" t="s">
        <v>85</v>
      </c>
      <c r="CA51" t="s">
        <v>85</v>
      </c>
      <c r="CB51" t="s">
        <v>85</v>
      </c>
      <c r="CC51">
        <v>0</v>
      </c>
      <c r="CD51">
        <v>10</v>
      </c>
      <c r="CE51">
        <v>2008</v>
      </c>
      <c r="CF51" t="s">
        <v>127</v>
      </c>
      <c r="CG51" t="s">
        <v>128</v>
      </c>
      <c r="CH51">
        <v>367294</v>
      </c>
      <c r="CQ51" t="str">
        <f t="shared" si="4"/>
        <v/>
      </c>
      <c r="CR51">
        <f t="shared" si="5"/>
        <v>1702</v>
      </c>
    </row>
    <row r="52" spans="1:96" x14ac:dyDescent="0.3">
      <c r="A52">
        <v>703</v>
      </c>
      <c r="B52">
        <v>60</v>
      </c>
      <c r="C52" t="s">
        <v>83</v>
      </c>
      <c r="D52">
        <v>82</v>
      </c>
      <c r="E52">
        <v>12438</v>
      </c>
      <c r="F52" t="s">
        <v>84</v>
      </c>
      <c r="G52" t="s">
        <v>85</v>
      </c>
      <c r="H52" t="s">
        <v>86</v>
      </c>
      <c r="I52" t="s">
        <v>87</v>
      </c>
      <c r="J52" t="s">
        <v>88</v>
      </c>
      <c r="K52" t="s">
        <v>122</v>
      </c>
      <c r="L52" t="s">
        <v>90</v>
      </c>
      <c r="M52" t="s">
        <v>134</v>
      </c>
      <c r="N52" s="4" t="str">
        <f>VLOOKUP(M52,'Neighborhood Raw Data'!$A$1:$D$26,4,FALSE)</f>
        <v>Greater than Average</v>
      </c>
      <c r="O52" t="s">
        <v>92</v>
      </c>
      <c r="P52" t="s">
        <v>92</v>
      </c>
      <c r="Q52" t="s">
        <v>93</v>
      </c>
      <c r="R52" t="s">
        <v>94</v>
      </c>
      <c r="S52">
        <v>8</v>
      </c>
      <c r="T52" s="4">
        <f t="shared" ca="1" si="0"/>
        <v>0.22637586559991918</v>
      </c>
      <c r="U52" s="4" t="str">
        <f t="shared" si="1"/>
        <v>At or Above</v>
      </c>
      <c r="V52">
        <v>5</v>
      </c>
      <c r="W52">
        <v>2006</v>
      </c>
      <c r="X52">
        <v>2006</v>
      </c>
      <c r="Y52" t="s">
        <v>113</v>
      </c>
      <c r="Z52" t="s">
        <v>114</v>
      </c>
      <c r="AA52" t="s">
        <v>125</v>
      </c>
      <c r="AB52" t="s">
        <v>125</v>
      </c>
      <c r="AC52" t="s">
        <v>98</v>
      </c>
      <c r="AD52">
        <v>466</v>
      </c>
      <c r="AE52" t="s">
        <v>99</v>
      </c>
      <c r="AF52" t="s">
        <v>100</v>
      </c>
      <c r="AG52" t="s">
        <v>101</v>
      </c>
      <c r="AH52" t="s">
        <v>99</v>
      </c>
      <c r="AI52" t="s">
        <v>102</v>
      </c>
      <c r="AJ52" t="s">
        <v>142</v>
      </c>
      <c r="AK52" t="s">
        <v>104</v>
      </c>
      <c r="AL52">
        <v>0</v>
      </c>
      <c r="AM52" t="s">
        <v>104</v>
      </c>
      <c r="AN52">
        <v>0</v>
      </c>
      <c r="AO52">
        <v>1234</v>
      </c>
      <c r="AP52">
        <v>1234</v>
      </c>
      <c r="AQ52" t="s">
        <v>105</v>
      </c>
      <c r="AR52" t="s">
        <v>99</v>
      </c>
      <c r="AS52" t="s">
        <v>106</v>
      </c>
      <c r="AT52" t="s">
        <v>107</v>
      </c>
      <c r="AU52">
        <v>1264</v>
      </c>
      <c r="AV52" s="4">
        <f t="shared" ca="1" si="2"/>
        <v>0.21679074998289272</v>
      </c>
      <c r="AW52" s="4" t="str">
        <f t="shared" si="3"/>
        <v>Greater than Median</v>
      </c>
      <c r="AX52">
        <v>1312</v>
      </c>
      <c r="AY52">
        <v>0</v>
      </c>
      <c r="AZ52">
        <v>2576</v>
      </c>
      <c r="BA52">
        <v>0</v>
      </c>
      <c r="BB52">
        <v>0</v>
      </c>
      <c r="BC52">
        <v>2</v>
      </c>
      <c r="BD52">
        <v>1</v>
      </c>
      <c r="BE52">
        <v>4</v>
      </c>
      <c r="BF52">
        <v>1</v>
      </c>
      <c r="BG52" t="s">
        <v>99</v>
      </c>
      <c r="BH52">
        <v>10</v>
      </c>
      <c r="BI52" t="s">
        <v>108</v>
      </c>
      <c r="BJ52">
        <v>1</v>
      </c>
      <c r="BK52" t="s">
        <v>102</v>
      </c>
      <c r="BL52" t="s">
        <v>130</v>
      </c>
      <c r="BM52">
        <v>2006</v>
      </c>
      <c r="BN52" t="s">
        <v>110</v>
      </c>
      <c r="BO52">
        <v>3</v>
      </c>
      <c r="BP52">
        <v>666</v>
      </c>
      <c r="BQ52" t="s">
        <v>100</v>
      </c>
      <c r="BR52" t="s">
        <v>100</v>
      </c>
      <c r="BS52" t="s">
        <v>106</v>
      </c>
      <c r="BT52">
        <v>324</v>
      </c>
      <c r="BU52">
        <v>100</v>
      </c>
      <c r="BV52">
        <v>0</v>
      </c>
      <c r="BW52">
        <v>0</v>
      </c>
      <c r="BX52">
        <v>0</v>
      </c>
      <c r="BY52">
        <v>0</v>
      </c>
      <c r="BZ52" t="s">
        <v>85</v>
      </c>
      <c r="CA52" t="s">
        <v>85</v>
      </c>
      <c r="CB52" t="s">
        <v>85</v>
      </c>
      <c r="CC52">
        <v>0</v>
      </c>
      <c r="CD52">
        <v>7</v>
      </c>
      <c r="CE52">
        <v>2006</v>
      </c>
      <c r="CF52" t="s">
        <v>127</v>
      </c>
      <c r="CG52" t="s">
        <v>128</v>
      </c>
      <c r="CH52">
        <v>361919</v>
      </c>
      <c r="CQ52">
        <f t="shared" si="4"/>
        <v>1264</v>
      </c>
      <c r="CR52" t="str">
        <f t="shared" si="5"/>
        <v/>
      </c>
    </row>
    <row r="53" spans="1:96" x14ac:dyDescent="0.3">
      <c r="A53">
        <v>310</v>
      </c>
      <c r="B53">
        <v>20</v>
      </c>
      <c r="C53" t="s">
        <v>83</v>
      </c>
      <c r="D53">
        <v>90</v>
      </c>
      <c r="E53">
        <v>12378</v>
      </c>
      <c r="F53" t="s">
        <v>84</v>
      </c>
      <c r="G53" t="s">
        <v>85</v>
      </c>
      <c r="H53" t="s">
        <v>86</v>
      </c>
      <c r="I53" t="s">
        <v>87</v>
      </c>
      <c r="J53" t="s">
        <v>88</v>
      </c>
      <c r="K53" t="s">
        <v>122</v>
      </c>
      <c r="L53" t="s">
        <v>90</v>
      </c>
      <c r="M53" t="s">
        <v>123</v>
      </c>
      <c r="N53" s="4" t="str">
        <f>VLOOKUP(M53,'Neighborhood Raw Data'!$A$1:$D$26,4,FALSE)</f>
        <v>Greater than Average</v>
      </c>
      <c r="O53" t="s">
        <v>92</v>
      </c>
      <c r="P53" t="s">
        <v>92</v>
      </c>
      <c r="Q53" t="s">
        <v>93</v>
      </c>
      <c r="R53" t="s">
        <v>124</v>
      </c>
      <c r="S53">
        <v>9</v>
      </c>
      <c r="T53" s="4">
        <f t="shared" ca="1" si="0"/>
        <v>0.1830126015627298</v>
      </c>
      <c r="U53" s="4" t="str">
        <f t="shared" si="1"/>
        <v>At or Above</v>
      </c>
      <c r="V53">
        <v>5</v>
      </c>
      <c r="W53">
        <v>2003</v>
      </c>
      <c r="X53">
        <v>2004</v>
      </c>
      <c r="Y53" t="s">
        <v>95</v>
      </c>
      <c r="Z53" t="s">
        <v>114</v>
      </c>
      <c r="AA53" t="s">
        <v>125</v>
      </c>
      <c r="AB53" t="s">
        <v>125</v>
      </c>
      <c r="AC53" t="s">
        <v>117</v>
      </c>
      <c r="AD53">
        <v>0</v>
      </c>
      <c r="AE53" t="s">
        <v>102</v>
      </c>
      <c r="AF53" t="s">
        <v>100</v>
      </c>
      <c r="AG53" t="s">
        <v>101</v>
      </c>
      <c r="AH53" t="s">
        <v>99</v>
      </c>
      <c r="AI53" t="s">
        <v>100</v>
      </c>
      <c r="AJ53" t="s">
        <v>102</v>
      </c>
      <c r="AK53" t="s">
        <v>103</v>
      </c>
      <c r="AL53">
        <v>1274</v>
      </c>
      <c r="AM53" t="s">
        <v>104</v>
      </c>
      <c r="AN53">
        <v>0</v>
      </c>
      <c r="AO53">
        <v>622</v>
      </c>
      <c r="AP53">
        <v>1896</v>
      </c>
      <c r="AQ53" t="s">
        <v>105</v>
      </c>
      <c r="AR53" t="s">
        <v>99</v>
      </c>
      <c r="AS53" t="s">
        <v>106</v>
      </c>
      <c r="AT53" t="s">
        <v>107</v>
      </c>
      <c r="AU53">
        <v>1944</v>
      </c>
      <c r="AV53" s="4">
        <f t="shared" ca="1" si="2"/>
        <v>0.30973742780474067</v>
      </c>
      <c r="AW53" s="4" t="str">
        <f t="shared" si="3"/>
        <v>Greater than Median</v>
      </c>
      <c r="AX53">
        <v>0</v>
      </c>
      <c r="AY53">
        <v>0</v>
      </c>
      <c r="AZ53">
        <v>1944</v>
      </c>
      <c r="BA53">
        <v>1</v>
      </c>
      <c r="BB53">
        <v>0</v>
      </c>
      <c r="BC53">
        <v>2</v>
      </c>
      <c r="BD53">
        <v>0</v>
      </c>
      <c r="BE53">
        <v>3</v>
      </c>
      <c r="BF53">
        <v>1</v>
      </c>
      <c r="BG53" t="s">
        <v>99</v>
      </c>
      <c r="BH53">
        <v>8</v>
      </c>
      <c r="BI53" t="s">
        <v>108</v>
      </c>
      <c r="BJ53">
        <v>3</v>
      </c>
      <c r="BK53" t="s">
        <v>99</v>
      </c>
      <c r="BL53" t="s">
        <v>109</v>
      </c>
      <c r="BM53">
        <v>2003</v>
      </c>
      <c r="BN53" t="s">
        <v>110</v>
      </c>
      <c r="BO53">
        <v>3</v>
      </c>
      <c r="BP53">
        <v>708</v>
      </c>
      <c r="BQ53" t="s">
        <v>100</v>
      </c>
      <c r="BR53" t="s">
        <v>100</v>
      </c>
      <c r="BS53" t="s">
        <v>106</v>
      </c>
      <c r="BT53">
        <v>208</v>
      </c>
      <c r="BU53">
        <v>175</v>
      </c>
      <c r="BV53">
        <v>0</v>
      </c>
      <c r="BW53">
        <v>0</v>
      </c>
      <c r="BX53">
        <v>0</v>
      </c>
      <c r="BY53">
        <v>0</v>
      </c>
      <c r="BZ53" t="s">
        <v>85</v>
      </c>
      <c r="CA53" t="s">
        <v>85</v>
      </c>
      <c r="CB53" t="s">
        <v>85</v>
      </c>
      <c r="CC53">
        <v>0</v>
      </c>
      <c r="CD53">
        <v>11</v>
      </c>
      <c r="CE53">
        <v>2006</v>
      </c>
      <c r="CF53" t="s">
        <v>111</v>
      </c>
      <c r="CG53" t="s">
        <v>112</v>
      </c>
      <c r="CH53">
        <v>360000</v>
      </c>
      <c r="CQ53" t="str">
        <f t="shared" si="4"/>
        <v/>
      </c>
      <c r="CR53">
        <f t="shared" si="5"/>
        <v>1944</v>
      </c>
    </row>
    <row r="54" spans="1:96" x14ac:dyDescent="0.3">
      <c r="A54">
        <v>609</v>
      </c>
      <c r="B54">
        <v>70</v>
      </c>
      <c r="C54" t="s">
        <v>83</v>
      </c>
      <c r="D54">
        <v>78</v>
      </c>
      <c r="E54">
        <v>12168</v>
      </c>
      <c r="F54" t="s">
        <v>84</v>
      </c>
      <c r="G54" t="s">
        <v>85</v>
      </c>
      <c r="H54" t="s">
        <v>129</v>
      </c>
      <c r="I54" t="s">
        <v>139</v>
      </c>
      <c r="J54" t="s">
        <v>88</v>
      </c>
      <c r="K54" t="s">
        <v>122</v>
      </c>
      <c r="L54" t="s">
        <v>140</v>
      </c>
      <c r="M54" t="s">
        <v>159</v>
      </c>
      <c r="N54" s="4" t="str">
        <f>VLOOKUP(M54,'Neighborhood Raw Data'!$A$1:$D$26,4,FALSE)</f>
        <v>Greater than Average</v>
      </c>
      <c r="O54" t="s">
        <v>92</v>
      </c>
      <c r="P54" t="s">
        <v>92</v>
      </c>
      <c r="Q54" t="s">
        <v>93</v>
      </c>
      <c r="R54" t="s">
        <v>94</v>
      </c>
      <c r="S54">
        <v>8</v>
      </c>
      <c r="T54" s="4">
        <f t="shared" ca="1" si="0"/>
        <v>0.91523808498643378</v>
      </c>
      <c r="U54" s="4" t="str">
        <f t="shared" si="1"/>
        <v>At or Above</v>
      </c>
      <c r="V54">
        <v>6</v>
      </c>
      <c r="W54">
        <v>1934</v>
      </c>
      <c r="X54">
        <v>1998</v>
      </c>
      <c r="Y54" t="s">
        <v>95</v>
      </c>
      <c r="Z54" t="s">
        <v>114</v>
      </c>
      <c r="AA54" t="s">
        <v>98</v>
      </c>
      <c r="AB54" t="s">
        <v>115</v>
      </c>
      <c r="AC54" t="s">
        <v>117</v>
      </c>
      <c r="AD54">
        <v>0</v>
      </c>
      <c r="AE54" t="s">
        <v>100</v>
      </c>
      <c r="AF54" t="s">
        <v>100</v>
      </c>
      <c r="AG54" t="s">
        <v>101</v>
      </c>
      <c r="AH54" t="s">
        <v>102</v>
      </c>
      <c r="AI54" t="s">
        <v>100</v>
      </c>
      <c r="AJ54" t="s">
        <v>148</v>
      </c>
      <c r="AK54" t="s">
        <v>174</v>
      </c>
      <c r="AL54">
        <v>428</v>
      </c>
      <c r="AM54" t="s">
        <v>104</v>
      </c>
      <c r="AN54">
        <v>0</v>
      </c>
      <c r="AO54">
        <v>537</v>
      </c>
      <c r="AP54">
        <v>965</v>
      </c>
      <c r="AQ54" t="s">
        <v>105</v>
      </c>
      <c r="AR54" t="s">
        <v>100</v>
      </c>
      <c r="AS54" t="s">
        <v>106</v>
      </c>
      <c r="AT54" t="s">
        <v>107</v>
      </c>
      <c r="AU54">
        <v>1940</v>
      </c>
      <c r="AV54" s="4">
        <f t="shared" ca="1" si="2"/>
        <v>0.15838516692478566</v>
      </c>
      <c r="AW54" s="4" t="str">
        <f t="shared" si="3"/>
        <v>Greater than Median</v>
      </c>
      <c r="AX54">
        <v>1254</v>
      </c>
      <c r="AY54">
        <v>0</v>
      </c>
      <c r="AZ54">
        <v>3194</v>
      </c>
      <c r="BA54">
        <v>0</v>
      </c>
      <c r="BB54">
        <v>0</v>
      </c>
      <c r="BC54">
        <v>2</v>
      </c>
      <c r="BD54">
        <v>1</v>
      </c>
      <c r="BE54">
        <v>4</v>
      </c>
      <c r="BF54">
        <v>1</v>
      </c>
      <c r="BG54" t="s">
        <v>100</v>
      </c>
      <c r="BH54">
        <v>10</v>
      </c>
      <c r="BI54" t="s">
        <v>108</v>
      </c>
      <c r="BJ54">
        <v>2</v>
      </c>
      <c r="BK54" t="s">
        <v>102</v>
      </c>
      <c r="BL54" t="s">
        <v>175</v>
      </c>
      <c r="BM54">
        <v>1934</v>
      </c>
      <c r="BN54" t="s">
        <v>104</v>
      </c>
      <c r="BO54">
        <v>2</v>
      </c>
      <c r="BP54">
        <v>380</v>
      </c>
      <c r="BQ54" t="s">
        <v>100</v>
      </c>
      <c r="BR54" t="s">
        <v>100</v>
      </c>
      <c r="BS54" t="s">
        <v>106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 t="s">
        <v>85</v>
      </c>
      <c r="CA54" t="s">
        <v>85</v>
      </c>
      <c r="CB54" t="s">
        <v>85</v>
      </c>
      <c r="CC54">
        <v>0</v>
      </c>
      <c r="CD54">
        <v>9</v>
      </c>
      <c r="CE54">
        <v>2007</v>
      </c>
      <c r="CF54" t="s">
        <v>111</v>
      </c>
      <c r="CG54" t="s">
        <v>176</v>
      </c>
      <c r="CH54">
        <v>359100</v>
      </c>
      <c r="CQ54" t="str">
        <f t="shared" si="4"/>
        <v/>
      </c>
      <c r="CR54">
        <f t="shared" si="5"/>
        <v>1940</v>
      </c>
    </row>
    <row r="55" spans="1:96" x14ac:dyDescent="0.3">
      <c r="A55">
        <v>322</v>
      </c>
      <c r="B55">
        <v>60</v>
      </c>
      <c r="C55" t="s">
        <v>83</v>
      </c>
      <c r="D55">
        <v>99</v>
      </c>
      <c r="E55">
        <v>12099</v>
      </c>
      <c r="F55" t="s">
        <v>84</v>
      </c>
      <c r="G55" t="s">
        <v>85</v>
      </c>
      <c r="H55" t="s">
        <v>86</v>
      </c>
      <c r="I55" t="s">
        <v>87</v>
      </c>
      <c r="J55" t="s">
        <v>88</v>
      </c>
      <c r="K55" t="s">
        <v>122</v>
      </c>
      <c r="L55" t="s">
        <v>90</v>
      </c>
      <c r="M55" t="s">
        <v>123</v>
      </c>
      <c r="N55" s="4" t="str">
        <f>VLOOKUP(M55,'Neighborhood Raw Data'!$A$1:$D$26,4,FALSE)</f>
        <v>Greater than Average</v>
      </c>
      <c r="O55" t="s">
        <v>92</v>
      </c>
      <c r="P55" t="s">
        <v>92</v>
      </c>
      <c r="Q55" t="s">
        <v>93</v>
      </c>
      <c r="R55" t="s">
        <v>94</v>
      </c>
      <c r="S55">
        <v>8</v>
      </c>
      <c r="T55" s="4">
        <f t="shared" ca="1" si="0"/>
        <v>0.26984619475045768</v>
      </c>
      <c r="U55" s="4" t="str">
        <f t="shared" si="1"/>
        <v>At or Above</v>
      </c>
      <c r="V55">
        <v>5</v>
      </c>
      <c r="W55">
        <v>2004</v>
      </c>
      <c r="X55">
        <v>2004</v>
      </c>
      <c r="Y55" t="s">
        <v>95</v>
      </c>
      <c r="Z55" t="s">
        <v>114</v>
      </c>
      <c r="AA55" t="s">
        <v>125</v>
      </c>
      <c r="AB55" t="s">
        <v>125</v>
      </c>
      <c r="AC55" t="s">
        <v>98</v>
      </c>
      <c r="AD55">
        <v>388</v>
      </c>
      <c r="AE55" t="s">
        <v>102</v>
      </c>
      <c r="AF55" t="s">
        <v>100</v>
      </c>
      <c r="AG55" t="s">
        <v>101</v>
      </c>
      <c r="AH55" t="s">
        <v>99</v>
      </c>
      <c r="AI55" t="s">
        <v>100</v>
      </c>
      <c r="AJ55" t="s">
        <v>118</v>
      </c>
      <c r="AK55" t="s">
        <v>103</v>
      </c>
      <c r="AL55">
        <v>970</v>
      </c>
      <c r="AM55" t="s">
        <v>104</v>
      </c>
      <c r="AN55">
        <v>0</v>
      </c>
      <c r="AO55">
        <v>166</v>
      </c>
      <c r="AP55">
        <v>1136</v>
      </c>
      <c r="AQ55" t="s">
        <v>105</v>
      </c>
      <c r="AR55" t="s">
        <v>99</v>
      </c>
      <c r="AS55" t="s">
        <v>106</v>
      </c>
      <c r="AT55" t="s">
        <v>107</v>
      </c>
      <c r="AU55">
        <v>1136</v>
      </c>
      <c r="AV55" s="4">
        <f t="shared" ca="1" si="2"/>
        <v>0.40139108243368571</v>
      </c>
      <c r="AW55" s="4" t="str">
        <f t="shared" si="3"/>
        <v>Greater than Median</v>
      </c>
      <c r="AX55">
        <v>1332</v>
      </c>
      <c r="AY55">
        <v>0</v>
      </c>
      <c r="AZ55">
        <v>2468</v>
      </c>
      <c r="BA55">
        <v>1</v>
      </c>
      <c r="BB55">
        <v>0</v>
      </c>
      <c r="BC55">
        <v>2</v>
      </c>
      <c r="BD55">
        <v>1</v>
      </c>
      <c r="BE55">
        <v>4</v>
      </c>
      <c r="BF55">
        <v>1</v>
      </c>
      <c r="BG55" t="s">
        <v>102</v>
      </c>
      <c r="BH55">
        <v>10</v>
      </c>
      <c r="BI55" t="s">
        <v>108</v>
      </c>
      <c r="BJ55">
        <v>1</v>
      </c>
      <c r="BK55" t="s">
        <v>102</v>
      </c>
      <c r="BL55" t="s">
        <v>130</v>
      </c>
      <c r="BM55">
        <v>2004</v>
      </c>
      <c r="BN55" t="s">
        <v>110</v>
      </c>
      <c r="BO55">
        <v>3</v>
      </c>
      <c r="BP55">
        <v>872</v>
      </c>
      <c r="BQ55" t="s">
        <v>100</v>
      </c>
      <c r="BR55" t="s">
        <v>100</v>
      </c>
      <c r="BS55" t="s">
        <v>106</v>
      </c>
      <c r="BT55">
        <v>184</v>
      </c>
      <c r="BU55">
        <v>154</v>
      </c>
      <c r="BV55">
        <v>0</v>
      </c>
      <c r="BW55">
        <v>0</v>
      </c>
      <c r="BX55">
        <v>0</v>
      </c>
      <c r="BY55">
        <v>0</v>
      </c>
      <c r="BZ55" t="s">
        <v>85</v>
      </c>
      <c r="CA55" t="s">
        <v>85</v>
      </c>
      <c r="CB55" t="s">
        <v>85</v>
      </c>
      <c r="CC55">
        <v>0</v>
      </c>
      <c r="CD55">
        <v>6</v>
      </c>
      <c r="CE55">
        <v>2007</v>
      </c>
      <c r="CF55" t="s">
        <v>111</v>
      </c>
      <c r="CG55" t="s">
        <v>112</v>
      </c>
      <c r="CH55">
        <v>354000</v>
      </c>
      <c r="CQ55">
        <f t="shared" si="4"/>
        <v>1136</v>
      </c>
      <c r="CR55" t="str">
        <f t="shared" si="5"/>
        <v/>
      </c>
    </row>
    <row r="56" spans="1:96" x14ac:dyDescent="0.3">
      <c r="A56">
        <v>655</v>
      </c>
      <c r="B56">
        <v>20</v>
      </c>
      <c r="C56" t="s">
        <v>83</v>
      </c>
      <c r="D56">
        <v>91</v>
      </c>
      <c r="E56">
        <v>10437</v>
      </c>
      <c r="F56" t="s">
        <v>84</v>
      </c>
      <c r="G56" t="s">
        <v>85</v>
      </c>
      <c r="H56" t="s">
        <v>86</v>
      </c>
      <c r="I56" t="s">
        <v>87</v>
      </c>
      <c r="J56" t="s">
        <v>88</v>
      </c>
      <c r="K56" t="s">
        <v>122</v>
      </c>
      <c r="L56" t="s">
        <v>90</v>
      </c>
      <c r="M56" t="s">
        <v>91</v>
      </c>
      <c r="N56" s="4" t="str">
        <f>VLOOKUP(M56,'Neighborhood Raw Data'!$A$1:$D$26,4,FALSE)</f>
        <v>Greater than Average</v>
      </c>
      <c r="O56" t="s">
        <v>92</v>
      </c>
      <c r="P56" t="s">
        <v>92</v>
      </c>
      <c r="Q56" t="s">
        <v>93</v>
      </c>
      <c r="R56" t="s">
        <v>124</v>
      </c>
      <c r="S56">
        <v>8</v>
      </c>
      <c r="T56" s="4">
        <f t="shared" ca="1" si="0"/>
        <v>0.24545292066816604</v>
      </c>
      <c r="U56" s="4" t="str">
        <f t="shared" si="1"/>
        <v>At or Above</v>
      </c>
      <c r="V56">
        <v>6</v>
      </c>
      <c r="W56">
        <v>1995</v>
      </c>
      <c r="X56">
        <v>1995</v>
      </c>
      <c r="Y56" t="s">
        <v>113</v>
      </c>
      <c r="Z56" t="s">
        <v>114</v>
      </c>
      <c r="AA56" t="s">
        <v>161</v>
      </c>
      <c r="AB56" t="s">
        <v>161</v>
      </c>
      <c r="AC56" t="s">
        <v>98</v>
      </c>
      <c r="AD56">
        <v>660</v>
      </c>
      <c r="AE56" t="s">
        <v>102</v>
      </c>
      <c r="AF56" t="s">
        <v>102</v>
      </c>
      <c r="AG56" t="s">
        <v>101</v>
      </c>
      <c r="AH56" t="s">
        <v>102</v>
      </c>
      <c r="AI56" t="s">
        <v>100</v>
      </c>
      <c r="AJ56" t="s">
        <v>102</v>
      </c>
      <c r="AK56" t="s">
        <v>103</v>
      </c>
      <c r="AL56">
        <v>1696</v>
      </c>
      <c r="AM56" t="s">
        <v>104</v>
      </c>
      <c r="AN56">
        <v>0</v>
      </c>
      <c r="AO56">
        <v>413</v>
      </c>
      <c r="AP56">
        <v>2109</v>
      </c>
      <c r="AQ56" t="s">
        <v>105</v>
      </c>
      <c r="AR56" t="s">
        <v>99</v>
      </c>
      <c r="AS56" t="s">
        <v>106</v>
      </c>
      <c r="AT56" t="s">
        <v>107</v>
      </c>
      <c r="AU56">
        <v>2113</v>
      </c>
      <c r="AV56" s="4">
        <f t="shared" ca="1" si="2"/>
        <v>0.93282967013829821</v>
      </c>
      <c r="AW56" s="4" t="str">
        <f t="shared" si="3"/>
        <v>Greater than Median</v>
      </c>
      <c r="AX56">
        <v>0</v>
      </c>
      <c r="AY56">
        <v>0</v>
      </c>
      <c r="AZ56">
        <v>2113</v>
      </c>
      <c r="BA56">
        <v>1</v>
      </c>
      <c r="BB56">
        <v>0</v>
      </c>
      <c r="BC56">
        <v>2</v>
      </c>
      <c r="BD56">
        <v>1</v>
      </c>
      <c r="BE56">
        <v>2</v>
      </c>
      <c r="BF56">
        <v>1</v>
      </c>
      <c r="BG56" t="s">
        <v>102</v>
      </c>
      <c r="BH56">
        <v>7</v>
      </c>
      <c r="BI56" t="s">
        <v>108</v>
      </c>
      <c r="BJ56">
        <v>1</v>
      </c>
      <c r="BK56" t="s">
        <v>100</v>
      </c>
      <c r="BL56" t="s">
        <v>109</v>
      </c>
      <c r="BM56">
        <v>1995</v>
      </c>
      <c r="BN56" t="s">
        <v>110</v>
      </c>
      <c r="BO56">
        <v>3</v>
      </c>
      <c r="BP56">
        <v>839</v>
      </c>
      <c r="BQ56" t="s">
        <v>100</v>
      </c>
      <c r="BR56" t="s">
        <v>100</v>
      </c>
      <c r="BS56" t="s">
        <v>106</v>
      </c>
      <c r="BT56">
        <v>236</v>
      </c>
      <c r="BU56">
        <v>46</v>
      </c>
      <c r="BV56">
        <v>0</v>
      </c>
      <c r="BW56">
        <v>0</v>
      </c>
      <c r="BX56">
        <v>0</v>
      </c>
      <c r="BY56">
        <v>0</v>
      </c>
      <c r="BZ56" t="s">
        <v>85</v>
      </c>
      <c r="CA56" t="s">
        <v>85</v>
      </c>
      <c r="CB56" t="s">
        <v>85</v>
      </c>
      <c r="CC56">
        <v>0</v>
      </c>
      <c r="CD56">
        <v>8</v>
      </c>
      <c r="CE56">
        <v>2008</v>
      </c>
      <c r="CF56" t="s">
        <v>111</v>
      </c>
      <c r="CG56" t="s">
        <v>112</v>
      </c>
      <c r="CH56">
        <v>350000</v>
      </c>
      <c r="CQ56" t="str">
        <f t="shared" si="4"/>
        <v/>
      </c>
      <c r="CR56">
        <f t="shared" si="5"/>
        <v>2113</v>
      </c>
    </row>
    <row r="57" spans="1:96" x14ac:dyDescent="0.3">
      <c r="A57">
        <v>878</v>
      </c>
      <c r="B57">
        <v>60</v>
      </c>
      <c r="C57" t="s">
        <v>83</v>
      </c>
      <c r="D57">
        <v>74</v>
      </c>
      <c r="E57">
        <v>8834</v>
      </c>
      <c r="F57" t="s">
        <v>84</v>
      </c>
      <c r="G57" t="s">
        <v>85</v>
      </c>
      <c r="H57" t="s">
        <v>129</v>
      </c>
      <c r="I57" t="s">
        <v>87</v>
      </c>
      <c r="J57" t="s">
        <v>88</v>
      </c>
      <c r="K57" t="s">
        <v>122</v>
      </c>
      <c r="L57" t="s">
        <v>90</v>
      </c>
      <c r="M57" t="s">
        <v>123</v>
      </c>
      <c r="N57" s="4" t="str">
        <f>VLOOKUP(M57,'Neighborhood Raw Data'!$A$1:$D$26,4,FALSE)</f>
        <v>Greater than Average</v>
      </c>
      <c r="O57" t="s">
        <v>92</v>
      </c>
      <c r="P57" t="s">
        <v>92</v>
      </c>
      <c r="Q57" t="s">
        <v>93</v>
      </c>
      <c r="R57" t="s">
        <v>94</v>
      </c>
      <c r="S57">
        <v>9</v>
      </c>
      <c r="T57" s="4">
        <f t="shared" ca="1" si="0"/>
        <v>0.9371341230883421</v>
      </c>
      <c r="U57" s="4" t="str">
        <f t="shared" si="1"/>
        <v>At or Above</v>
      </c>
      <c r="V57">
        <v>5</v>
      </c>
      <c r="W57">
        <v>2004</v>
      </c>
      <c r="X57">
        <v>2005</v>
      </c>
      <c r="Y57" t="s">
        <v>113</v>
      </c>
      <c r="Z57" t="s">
        <v>114</v>
      </c>
      <c r="AA57" t="s">
        <v>125</v>
      </c>
      <c r="AB57" t="s">
        <v>125</v>
      </c>
      <c r="AC57" t="s">
        <v>126</v>
      </c>
      <c r="AD57">
        <v>216</v>
      </c>
      <c r="AE57" t="s">
        <v>102</v>
      </c>
      <c r="AF57" t="s">
        <v>100</v>
      </c>
      <c r="AG57" t="s">
        <v>101</v>
      </c>
      <c r="AH57" t="s">
        <v>99</v>
      </c>
      <c r="AI57" t="s">
        <v>100</v>
      </c>
      <c r="AJ57" t="s">
        <v>142</v>
      </c>
      <c r="AK57" t="s">
        <v>103</v>
      </c>
      <c r="AL57">
        <v>1170</v>
      </c>
      <c r="AM57" t="s">
        <v>104</v>
      </c>
      <c r="AN57">
        <v>0</v>
      </c>
      <c r="AO57">
        <v>292</v>
      </c>
      <c r="AP57">
        <v>1462</v>
      </c>
      <c r="AQ57" t="s">
        <v>105</v>
      </c>
      <c r="AR57" t="s">
        <v>99</v>
      </c>
      <c r="AS57" t="s">
        <v>106</v>
      </c>
      <c r="AT57" t="s">
        <v>107</v>
      </c>
      <c r="AU57">
        <v>1462</v>
      </c>
      <c r="AV57" s="4">
        <f t="shared" ca="1" si="2"/>
        <v>0.66705335753890516</v>
      </c>
      <c r="AW57" s="4" t="str">
        <f t="shared" si="3"/>
        <v>Greater than Median</v>
      </c>
      <c r="AX57">
        <v>762</v>
      </c>
      <c r="AY57">
        <v>0</v>
      </c>
      <c r="AZ57">
        <v>2224</v>
      </c>
      <c r="BA57">
        <v>1</v>
      </c>
      <c r="BB57">
        <v>0</v>
      </c>
      <c r="BC57">
        <v>2</v>
      </c>
      <c r="BD57">
        <v>1</v>
      </c>
      <c r="BE57">
        <v>4</v>
      </c>
      <c r="BF57">
        <v>1</v>
      </c>
      <c r="BG57" t="s">
        <v>99</v>
      </c>
      <c r="BH57">
        <v>10</v>
      </c>
      <c r="BI57" t="s">
        <v>108</v>
      </c>
      <c r="BJ57">
        <v>1</v>
      </c>
      <c r="BK57" t="s">
        <v>102</v>
      </c>
      <c r="BL57" t="s">
        <v>109</v>
      </c>
      <c r="BM57">
        <v>2004</v>
      </c>
      <c r="BN57" t="s">
        <v>110</v>
      </c>
      <c r="BO57">
        <v>3</v>
      </c>
      <c r="BP57">
        <v>738</v>
      </c>
      <c r="BQ57" t="s">
        <v>100</v>
      </c>
      <c r="BR57" t="s">
        <v>100</v>
      </c>
      <c r="BS57" t="s">
        <v>106</v>
      </c>
      <c r="BT57">
        <v>184</v>
      </c>
      <c r="BU57">
        <v>0</v>
      </c>
      <c r="BV57">
        <v>0</v>
      </c>
      <c r="BW57">
        <v>0</v>
      </c>
      <c r="BX57">
        <v>0</v>
      </c>
      <c r="BY57">
        <v>0</v>
      </c>
      <c r="BZ57" t="s">
        <v>85</v>
      </c>
      <c r="CA57" t="s">
        <v>85</v>
      </c>
      <c r="CB57" t="s">
        <v>85</v>
      </c>
      <c r="CC57">
        <v>0</v>
      </c>
      <c r="CD57">
        <v>6</v>
      </c>
      <c r="CE57">
        <v>2009</v>
      </c>
      <c r="CF57" t="s">
        <v>111</v>
      </c>
      <c r="CG57" t="s">
        <v>112</v>
      </c>
      <c r="CH57">
        <v>350000</v>
      </c>
      <c r="CQ57">
        <f t="shared" si="4"/>
        <v>1462</v>
      </c>
      <c r="CR57" t="str">
        <f t="shared" si="5"/>
        <v/>
      </c>
    </row>
    <row r="58" spans="1:96" x14ac:dyDescent="0.3">
      <c r="A58">
        <v>991</v>
      </c>
      <c r="B58">
        <v>60</v>
      </c>
      <c r="C58" t="s">
        <v>83</v>
      </c>
      <c r="D58">
        <v>82</v>
      </c>
      <c r="E58">
        <v>9452</v>
      </c>
      <c r="F58" t="s">
        <v>84</v>
      </c>
      <c r="G58" t="s">
        <v>85</v>
      </c>
      <c r="H58" t="s">
        <v>129</v>
      </c>
      <c r="I58" t="s">
        <v>87</v>
      </c>
      <c r="J58" t="s">
        <v>88</v>
      </c>
      <c r="K58" t="s">
        <v>122</v>
      </c>
      <c r="L58" t="s">
        <v>90</v>
      </c>
      <c r="M58" t="s">
        <v>91</v>
      </c>
      <c r="N58" s="4" t="str">
        <f>VLOOKUP(M58,'Neighborhood Raw Data'!$A$1:$D$26,4,FALSE)</f>
        <v>Greater than Average</v>
      </c>
      <c r="O58" t="s">
        <v>92</v>
      </c>
      <c r="P58" t="s">
        <v>92</v>
      </c>
      <c r="Q58" t="s">
        <v>93</v>
      </c>
      <c r="R58" t="s">
        <v>94</v>
      </c>
      <c r="S58">
        <v>8</v>
      </c>
      <c r="T58" s="4">
        <f t="shared" ca="1" si="0"/>
        <v>0.77680787294173315</v>
      </c>
      <c r="U58" s="4" t="str">
        <f t="shared" si="1"/>
        <v>At or Above</v>
      </c>
      <c r="V58">
        <v>5</v>
      </c>
      <c r="W58">
        <v>1997</v>
      </c>
      <c r="X58">
        <v>1998</v>
      </c>
      <c r="Y58" t="s">
        <v>95</v>
      </c>
      <c r="Z58" t="s">
        <v>114</v>
      </c>
      <c r="AA58" t="s">
        <v>125</v>
      </c>
      <c r="AB58" t="s">
        <v>125</v>
      </c>
      <c r="AC58" t="s">
        <v>98</v>
      </c>
      <c r="AD58">
        <v>423</v>
      </c>
      <c r="AE58" t="s">
        <v>102</v>
      </c>
      <c r="AF58" t="s">
        <v>100</v>
      </c>
      <c r="AG58" t="s">
        <v>101</v>
      </c>
      <c r="AH58" t="s">
        <v>102</v>
      </c>
      <c r="AI58" t="s">
        <v>100</v>
      </c>
      <c r="AJ58" t="s">
        <v>142</v>
      </c>
      <c r="AK58" t="s">
        <v>103</v>
      </c>
      <c r="AL58">
        <v>1074</v>
      </c>
      <c r="AM58" t="s">
        <v>104</v>
      </c>
      <c r="AN58">
        <v>0</v>
      </c>
      <c r="AO58">
        <v>322</v>
      </c>
      <c r="AP58">
        <v>1396</v>
      </c>
      <c r="AQ58" t="s">
        <v>105</v>
      </c>
      <c r="AR58" t="s">
        <v>99</v>
      </c>
      <c r="AS58" t="s">
        <v>106</v>
      </c>
      <c r="AT58" t="s">
        <v>107</v>
      </c>
      <c r="AU58">
        <v>1407</v>
      </c>
      <c r="AV58" s="4">
        <f t="shared" ca="1" si="2"/>
        <v>0.96566262756593324</v>
      </c>
      <c r="AW58" s="4" t="str">
        <f t="shared" si="3"/>
        <v>Greater than Median</v>
      </c>
      <c r="AX58">
        <v>985</v>
      </c>
      <c r="AY58">
        <v>0</v>
      </c>
      <c r="AZ58">
        <v>2392</v>
      </c>
      <c r="BA58">
        <v>1</v>
      </c>
      <c r="BB58">
        <v>0</v>
      </c>
      <c r="BC58">
        <v>2</v>
      </c>
      <c r="BD58">
        <v>1</v>
      </c>
      <c r="BE58">
        <v>3</v>
      </c>
      <c r="BF58">
        <v>1</v>
      </c>
      <c r="BG58" t="s">
        <v>102</v>
      </c>
      <c r="BH58">
        <v>7</v>
      </c>
      <c r="BI58" t="s">
        <v>108</v>
      </c>
      <c r="BJ58">
        <v>1</v>
      </c>
      <c r="BK58" t="s">
        <v>100</v>
      </c>
      <c r="BL58" t="s">
        <v>109</v>
      </c>
      <c r="BM58">
        <v>1997</v>
      </c>
      <c r="BN58" t="s">
        <v>110</v>
      </c>
      <c r="BO58">
        <v>3</v>
      </c>
      <c r="BP58">
        <v>870</v>
      </c>
      <c r="BQ58" t="s">
        <v>100</v>
      </c>
      <c r="BR58" t="s">
        <v>100</v>
      </c>
      <c r="BS58" t="s">
        <v>106</v>
      </c>
      <c r="BT58">
        <v>0</v>
      </c>
      <c r="BU58">
        <v>70</v>
      </c>
      <c r="BV58">
        <v>0</v>
      </c>
      <c r="BW58">
        <v>0</v>
      </c>
      <c r="BX58">
        <v>0</v>
      </c>
      <c r="BY58">
        <v>0</v>
      </c>
      <c r="BZ58" t="s">
        <v>85</v>
      </c>
      <c r="CA58" t="s">
        <v>85</v>
      </c>
      <c r="CB58" t="s">
        <v>85</v>
      </c>
      <c r="CC58">
        <v>0</v>
      </c>
      <c r="CD58">
        <v>6</v>
      </c>
      <c r="CE58">
        <v>2006</v>
      </c>
      <c r="CF58" t="s">
        <v>111</v>
      </c>
      <c r="CG58" t="s">
        <v>112</v>
      </c>
      <c r="CH58">
        <v>348000</v>
      </c>
      <c r="CQ58">
        <f t="shared" si="4"/>
        <v>1407</v>
      </c>
      <c r="CR58" t="str">
        <f t="shared" si="5"/>
        <v/>
      </c>
    </row>
    <row r="59" spans="1:96" x14ac:dyDescent="0.3">
      <c r="A59">
        <v>12</v>
      </c>
      <c r="B59">
        <v>60</v>
      </c>
      <c r="C59" t="s">
        <v>83</v>
      </c>
      <c r="D59">
        <v>85</v>
      </c>
      <c r="E59">
        <v>11924</v>
      </c>
      <c r="F59" t="s">
        <v>84</v>
      </c>
      <c r="G59" t="s">
        <v>85</v>
      </c>
      <c r="H59" t="s">
        <v>86</v>
      </c>
      <c r="I59" t="s">
        <v>87</v>
      </c>
      <c r="J59" t="s">
        <v>88</v>
      </c>
      <c r="K59" t="s">
        <v>122</v>
      </c>
      <c r="L59" t="s">
        <v>90</v>
      </c>
      <c r="M59" t="s">
        <v>123</v>
      </c>
      <c r="N59" s="4" t="str">
        <f>VLOOKUP(M59,'Neighborhood Raw Data'!$A$1:$D$26,4,FALSE)</f>
        <v>Greater than Average</v>
      </c>
      <c r="O59" t="s">
        <v>92</v>
      </c>
      <c r="P59" t="s">
        <v>92</v>
      </c>
      <c r="Q59" t="s">
        <v>93</v>
      </c>
      <c r="R59" t="s">
        <v>94</v>
      </c>
      <c r="S59">
        <v>9</v>
      </c>
      <c r="T59" s="4">
        <f t="shared" ca="1" si="0"/>
        <v>0.48179062854185939</v>
      </c>
      <c r="U59" s="4" t="str">
        <f t="shared" si="1"/>
        <v>At or Above</v>
      </c>
      <c r="V59">
        <v>5</v>
      </c>
      <c r="W59">
        <v>2005</v>
      </c>
      <c r="X59">
        <v>2006</v>
      </c>
      <c r="Y59" t="s">
        <v>113</v>
      </c>
      <c r="Z59" t="s">
        <v>114</v>
      </c>
      <c r="AA59" t="s">
        <v>164</v>
      </c>
      <c r="AB59" t="s">
        <v>141</v>
      </c>
      <c r="AC59" t="s">
        <v>126</v>
      </c>
      <c r="AD59">
        <v>286</v>
      </c>
      <c r="AE59" t="s">
        <v>99</v>
      </c>
      <c r="AF59" t="s">
        <v>100</v>
      </c>
      <c r="AG59" t="s">
        <v>101</v>
      </c>
      <c r="AH59" t="s">
        <v>99</v>
      </c>
      <c r="AI59" t="s">
        <v>100</v>
      </c>
      <c r="AJ59" t="s">
        <v>142</v>
      </c>
      <c r="AK59" t="s">
        <v>103</v>
      </c>
      <c r="AL59">
        <v>998</v>
      </c>
      <c r="AM59" t="s">
        <v>104</v>
      </c>
      <c r="AN59">
        <v>0</v>
      </c>
      <c r="AO59">
        <v>177</v>
      </c>
      <c r="AP59">
        <v>1175</v>
      </c>
      <c r="AQ59" t="s">
        <v>105</v>
      </c>
      <c r="AR59" t="s">
        <v>99</v>
      </c>
      <c r="AS59" t="s">
        <v>106</v>
      </c>
      <c r="AT59" t="s">
        <v>107</v>
      </c>
      <c r="AU59">
        <v>1182</v>
      </c>
      <c r="AV59" s="4">
        <f t="shared" ca="1" si="2"/>
        <v>0.79889086022986711</v>
      </c>
      <c r="AW59" s="4" t="str">
        <f t="shared" si="3"/>
        <v>Greater than Median</v>
      </c>
      <c r="AX59">
        <v>1142</v>
      </c>
      <c r="AY59">
        <v>0</v>
      </c>
      <c r="AZ59">
        <v>2324</v>
      </c>
      <c r="BA59">
        <v>1</v>
      </c>
      <c r="BB59">
        <v>0</v>
      </c>
      <c r="BC59">
        <v>3</v>
      </c>
      <c r="BD59">
        <v>0</v>
      </c>
      <c r="BE59">
        <v>4</v>
      </c>
      <c r="BF59">
        <v>1</v>
      </c>
      <c r="BG59" t="s">
        <v>99</v>
      </c>
      <c r="BH59">
        <v>11</v>
      </c>
      <c r="BI59" t="s">
        <v>108</v>
      </c>
      <c r="BJ59">
        <v>2</v>
      </c>
      <c r="BK59" t="s">
        <v>102</v>
      </c>
      <c r="BL59" t="s">
        <v>130</v>
      </c>
      <c r="BM59">
        <v>2005</v>
      </c>
      <c r="BN59" t="s">
        <v>110</v>
      </c>
      <c r="BO59">
        <v>3</v>
      </c>
      <c r="BP59">
        <v>736</v>
      </c>
      <c r="BQ59" t="s">
        <v>100</v>
      </c>
      <c r="BR59" t="s">
        <v>100</v>
      </c>
      <c r="BS59" t="s">
        <v>106</v>
      </c>
      <c r="BT59">
        <v>147</v>
      </c>
      <c r="BU59">
        <v>21</v>
      </c>
      <c r="BV59">
        <v>0</v>
      </c>
      <c r="BW59">
        <v>0</v>
      </c>
      <c r="BX59">
        <v>0</v>
      </c>
      <c r="BY59">
        <v>0</v>
      </c>
      <c r="BZ59" t="s">
        <v>85</v>
      </c>
      <c r="CA59" t="s">
        <v>85</v>
      </c>
      <c r="CB59" t="s">
        <v>85</v>
      </c>
      <c r="CC59">
        <v>0</v>
      </c>
      <c r="CD59">
        <v>7</v>
      </c>
      <c r="CE59">
        <v>2006</v>
      </c>
      <c r="CF59" t="s">
        <v>127</v>
      </c>
      <c r="CG59" t="s">
        <v>128</v>
      </c>
      <c r="CH59">
        <v>345000</v>
      </c>
      <c r="CQ59">
        <f t="shared" si="4"/>
        <v>1182</v>
      </c>
      <c r="CR59" t="str">
        <f t="shared" si="5"/>
        <v/>
      </c>
    </row>
    <row r="60" spans="1:96" x14ac:dyDescent="0.3">
      <c r="A60">
        <v>643</v>
      </c>
      <c r="B60">
        <v>80</v>
      </c>
      <c r="C60" t="s">
        <v>83</v>
      </c>
      <c r="D60">
        <v>75</v>
      </c>
      <c r="E60">
        <v>13860</v>
      </c>
      <c r="F60" t="s">
        <v>84</v>
      </c>
      <c r="G60" t="s">
        <v>85</v>
      </c>
      <c r="H60" t="s">
        <v>129</v>
      </c>
      <c r="I60" t="s">
        <v>87</v>
      </c>
      <c r="J60" t="s">
        <v>88</v>
      </c>
      <c r="K60" t="s">
        <v>122</v>
      </c>
      <c r="L60" t="s">
        <v>90</v>
      </c>
      <c r="M60" t="s">
        <v>177</v>
      </c>
      <c r="N60" s="4" t="str">
        <f>VLOOKUP(M60,'Neighborhood Raw Data'!$A$1:$D$26,4,FALSE)</f>
        <v>Greater than Average</v>
      </c>
      <c r="O60" t="s">
        <v>92</v>
      </c>
      <c r="P60" t="s">
        <v>92</v>
      </c>
      <c r="Q60" t="s">
        <v>93</v>
      </c>
      <c r="R60" t="s">
        <v>178</v>
      </c>
      <c r="S60">
        <v>8</v>
      </c>
      <c r="T60" s="4">
        <f t="shared" ca="1" si="0"/>
        <v>0.66998901762171992</v>
      </c>
      <c r="U60" s="4" t="str">
        <f t="shared" si="1"/>
        <v>At or Above</v>
      </c>
      <c r="V60">
        <v>7</v>
      </c>
      <c r="W60">
        <v>1972</v>
      </c>
      <c r="X60">
        <v>1995</v>
      </c>
      <c r="Y60" t="s">
        <v>95</v>
      </c>
      <c r="Z60" t="s">
        <v>114</v>
      </c>
      <c r="AA60" t="s">
        <v>179</v>
      </c>
      <c r="AB60" t="s">
        <v>115</v>
      </c>
      <c r="AC60" t="s">
        <v>117</v>
      </c>
      <c r="AD60">
        <v>0</v>
      </c>
      <c r="AE60" t="s">
        <v>102</v>
      </c>
      <c r="AF60" t="s">
        <v>100</v>
      </c>
      <c r="AG60" t="s">
        <v>156</v>
      </c>
      <c r="AH60" t="s">
        <v>102</v>
      </c>
      <c r="AI60" t="s">
        <v>100</v>
      </c>
      <c r="AJ60" t="s">
        <v>102</v>
      </c>
      <c r="AK60" t="s">
        <v>103</v>
      </c>
      <c r="AL60">
        <v>1410</v>
      </c>
      <c r="AM60" t="s">
        <v>104</v>
      </c>
      <c r="AN60">
        <v>0</v>
      </c>
      <c r="AO60">
        <v>542</v>
      </c>
      <c r="AP60">
        <v>1952</v>
      </c>
      <c r="AQ60" t="s">
        <v>105</v>
      </c>
      <c r="AR60" t="s">
        <v>102</v>
      </c>
      <c r="AS60" t="s">
        <v>106</v>
      </c>
      <c r="AT60" t="s">
        <v>107</v>
      </c>
      <c r="AU60">
        <v>2000</v>
      </c>
      <c r="AV60" s="4">
        <f t="shared" ca="1" si="2"/>
        <v>0.6729349273100933</v>
      </c>
      <c r="AW60" s="4" t="str">
        <f t="shared" si="3"/>
        <v>Greater than Median</v>
      </c>
      <c r="AX60">
        <v>704</v>
      </c>
      <c r="AY60">
        <v>0</v>
      </c>
      <c r="AZ60">
        <v>2704</v>
      </c>
      <c r="BA60">
        <v>1</v>
      </c>
      <c r="BB60">
        <v>0</v>
      </c>
      <c r="BC60">
        <v>2</v>
      </c>
      <c r="BD60">
        <v>1</v>
      </c>
      <c r="BE60">
        <v>4</v>
      </c>
      <c r="BF60">
        <v>1</v>
      </c>
      <c r="BG60" t="s">
        <v>99</v>
      </c>
      <c r="BH60">
        <v>9</v>
      </c>
      <c r="BI60" t="s">
        <v>108</v>
      </c>
      <c r="BJ60">
        <v>3</v>
      </c>
      <c r="BK60" t="s">
        <v>100</v>
      </c>
      <c r="BL60" t="s">
        <v>109</v>
      </c>
      <c r="BM60">
        <v>1972</v>
      </c>
      <c r="BN60" t="s">
        <v>110</v>
      </c>
      <c r="BO60">
        <v>2</v>
      </c>
      <c r="BP60">
        <v>538</v>
      </c>
      <c r="BQ60" t="s">
        <v>100</v>
      </c>
      <c r="BR60" t="s">
        <v>100</v>
      </c>
      <c r="BS60" t="s">
        <v>106</v>
      </c>
      <c r="BT60">
        <v>269</v>
      </c>
      <c r="BU60">
        <v>111</v>
      </c>
      <c r="BV60">
        <v>0</v>
      </c>
      <c r="BW60">
        <v>0</v>
      </c>
      <c r="BX60">
        <v>0</v>
      </c>
      <c r="BY60">
        <v>0</v>
      </c>
      <c r="BZ60" t="s">
        <v>85</v>
      </c>
      <c r="CA60" t="s">
        <v>119</v>
      </c>
      <c r="CB60" t="s">
        <v>85</v>
      </c>
      <c r="CC60">
        <v>0</v>
      </c>
      <c r="CD60">
        <v>7</v>
      </c>
      <c r="CE60">
        <v>2009</v>
      </c>
      <c r="CF60" t="s">
        <v>111</v>
      </c>
      <c r="CG60" t="s">
        <v>112</v>
      </c>
      <c r="CH60">
        <v>345000</v>
      </c>
      <c r="CQ60" t="str">
        <f t="shared" si="4"/>
        <v/>
      </c>
      <c r="CR60">
        <f t="shared" si="5"/>
        <v>2000</v>
      </c>
    </row>
    <row r="61" spans="1:96" x14ac:dyDescent="0.3">
      <c r="A61">
        <v>321</v>
      </c>
      <c r="B61">
        <v>60</v>
      </c>
      <c r="C61" t="s">
        <v>83</v>
      </c>
      <c r="D61">
        <v>111</v>
      </c>
      <c r="E61">
        <v>16259</v>
      </c>
      <c r="F61" t="s">
        <v>84</v>
      </c>
      <c r="G61" t="s">
        <v>85</v>
      </c>
      <c r="H61" t="s">
        <v>129</v>
      </c>
      <c r="I61" t="s">
        <v>87</v>
      </c>
      <c r="J61" t="s">
        <v>88</v>
      </c>
      <c r="K61" t="s">
        <v>89</v>
      </c>
      <c r="L61" t="s">
        <v>90</v>
      </c>
      <c r="M61" t="s">
        <v>123</v>
      </c>
      <c r="N61" s="4" t="str">
        <f>VLOOKUP(M61,'Neighborhood Raw Data'!$A$1:$D$26,4,FALSE)</f>
        <v>Greater than Average</v>
      </c>
      <c r="O61" t="s">
        <v>92</v>
      </c>
      <c r="P61" t="s">
        <v>92</v>
      </c>
      <c r="Q61" t="s">
        <v>93</v>
      </c>
      <c r="R61" t="s">
        <v>94</v>
      </c>
      <c r="S61">
        <v>9</v>
      </c>
      <c r="T61" s="4">
        <f t="shared" ca="1" si="0"/>
        <v>8.7705573404563753E-2</v>
      </c>
      <c r="U61" s="4" t="str">
        <f t="shared" si="1"/>
        <v>At or Above</v>
      </c>
      <c r="V61">
        <v>5</v>
      </c>
      <c r="W61">
        <v>2006</v>
      </c>
      <c r="X61">
        <v>2006</v>
      </c>
      <c r="Y61" t="s">
        <v>95</v>
      </c>
      <c r="Z61" t="s">
        <v>114</v>
      </c>
      <c r="AA61" t="s">
        <v>125</v>
      </c>
      <c r="AB61" t="s">
        <v>125</v>
      </c>
      <c r="AC61" t="s">
        <v>126</v>
      </c>
      <c r="AD61">
        <v>370</v>
      </c>
      <c r="AE61" t="s">
        <v>100</v>
      </c>
      <c r="AF61" t="s">
        <v>100</v>
      </c>
      <c r="AG61" t="s">
        <v>101</v>
      </c>
      <c r="AH61" t="s">
        <v>99</v>
      </c>
      <c r="AI61" t="s">
        <v>102</v>
      </c>
      <c r="AJ61" t="s">
        <v>118</v>
      </c>
      <c r="AK61" t="s">
        <v>104</v>
      </c>
      <c r="AL61">
        <v>0</v>
      </c>
      <c r="AM61" t="s">
        <v>104</v>
      </c>
      <c r="AN61">
        <v>0</v>
      </c>
      <c r="AO61">
        <v>1249</v>
      </c>
      <c r="AP61">
        <v>1249</v>
      </c>
      <c r="AQ61" t="s">
        <v>105</v>
      </c>
      <c r="AR61" t="s">
        <v>99</v>
      </c>
      <c r="AS61" t="s">
        <v>106</v>
      </c>
      <c r="AT61" t="s">
        <v>107</v>
      </c>
      <c r="AU61">
        <v>1249</v>
      </c>
      <c r="AV61" s="4">
        <f t="shared" ca="1" si="2"/>
        <v>0.92048431107096496</v>
      </c>
      <c r="AW61" s="4" t="str">
        <f t="shared" si="3"/>
        <v>Greater than Median</v>
      </c>
      <c r="AX61">
        <v>1347</v>
      </c>
      <c r="AY61">
        <v>0</v>
      </c>
      <c r="AZ61">
        <v>2596</v>
      </c>
      <c r="BA61">
        <v>0</v>
      </c>
      <c r="BB61">
        <v>0</v>
      </c>
      <c r="BC61">
        <v>3</v>
      </c>
      <c r="BD61">
        <v>1</v>
      </c>
      <c r="BE61">
        <v>4</v>
      </c>
      <c r="BF61">
        <v>1</v>
      </c>
      <c r="BG61" t="s">
        <v>102</v>
      </c>
      <c r="BH61">
        <v>9</v>
      </c>
      <c r="BI61" t="s">
        <v>108</v>
      </c>
      <c r="BJ61">
        <v>0</v>
      </c>
      <c r="BK61" t="s">
        <v>85</v>
      </c>
      <c r="BL61" t="s">
        <v>109</v>
      </c>
      <c r="BM61">
        <v>2006</v>
      </c>
      <c r="BN61" t="s">
        <v>131</v>
      </c>
      <c r="BO61">
        <v>3</v>
      </c>
      <c r="BP61">
        <v>840</v>
      </c>
      <c r="BQ61" t="s">
        <v>100</v>
      </c>
      <c r="BR61" t="s">
        <v>100</v>
      </c>
      <c r="BS61" t="s">
        <v>106</v>
      </c>
      <c r="BT61">
        <v>240</v>
      </c>
      <c r="BU61">
        <v>154</v>
      </c>
      <c r="BV61">
        <v>0</v>
      </c>
      <c r="BW61">
        <v>0</v>
      </c>
      <c r="BX61">
        <v>0</v>
      </c>
      <c r="BY61">
        <v>0</v>
      </c>
      <c r="BZ61" t="s">
        <v>85</v>
      </c>
      <c r="CA61" t="s">
        <v>85</v>
      </c>
      <c r="CB61" t="s">
        <v>85</v>
      </c>
      <c r="CC61">
        <v>0</v>
      </c>
      <c r="CD61">
        <v>9</v>
      </c>
      <c r="CE61">
        <v>2006</v>
      </c>
      <c r="CF61" t="s">
        <v>127</v>
      </c>
      <c r="CG61" t="s">
        <v>128</v>
      </c>
      <c r="CH61">
        <v>342643</v>
      </c>
      <c r="CQ61">
        <f t="shared" si="4"/>
        <v>1249</v>
      </c>
      <c r="CR61" t="str">
        <f t="shared" si="5"/>
        <v/>
      </c>
    </row>
    <row r="62" spans="1:96" x14ac:dyDescent="0.3">
      <c r="A62">
        <v>719</v>
      </c>
      <c r="B62">
        <v>60</v>
      </c>
      <c r="C62" t="s">
        <v>83</v>
      </c>
      <c r="D62">
        <v>96</v>
      </c>
      <c r="E62">
        <v>10542</v>
      </c>
      <c r="F62" t="s">
        <v>84</v>
      </c>
      <c r="G62" t="s">
        <v>85</v>
      </c>
      <c r="H62" t="s">
        <v>129</v>
      </c>
      <c r="I62" t="s">
        <v>87</v>
      </c>
      <c r="J62" t="s">
        <v>88</v>
      </c>
      <c r="K62" t="s">
        <v>122</v>
      </c>
      <c r="L62" t="s">
        <v>90</v>
      </c>
      <c r="M62" t="s">
        <v>91</v>
      </c>
      <c r="N62" s="4" t="str">
        <f>VLOOKUP(M62,'Neighborhood Raw Data'!$A$1:$D$26,4,FALSE)</f>
        <v>Greater than Average</v>
      </c>
      <c r="O62" t="s">
        <v>92</v>
      </c>
      <c r="P62" t="s">
        <v>92</v>
      </c>
      <c r="Q62" t="s">
        <v>93</v>
      </c>
      <c r="R62" t="s">
        <v>94</v>
      </c>
      <c r="S62">
        <v>7</v>
      </c>
      <c r="T62" s="4">
        <f t="shared" ca="1" si="0"/>
        <v>0.30174544455906982</v>
      </c>
      <c r="U62" s="4" t="str">
        <f t="shared" si="1"/>
        <v>At or Above</v>
      </c>
      <c r="V62">
        <v>5</v>
      </c>
      <c r="W62">
        <v>1993</v>
      </c>
      <c r="X62">
        <v>1994</v>
      </c>
      <c r="Y62" t="s">
        <v>113</v>
      </c>
      <c r="Z62" t="s">
        <v>114</v>
      </c>
      <c r="AA62" t="s">
        <v>115</v>
      </c>
      <c r="AB62" t="s">
        <v>116</v>
      </c>
      <c r="AC62" t="s">
        <v>98</v>
      </c>
      <c r="AD62">
        <v>651</v>
      </c>
      <c r="AE62" t="s">
        <v>102</v>
      </c>
      <c r="AF62" t="s">
        <v>100</v>
      </c>
      <c r="AG62" t="s">
        <v>101</v>
      </c>
      <c r="AH62" t="s">
        <v>102</v>
      </c>
      <c r="AI62" t="s">
        <v>100</v>
      </c>
      <c r="AJ62" t="s">
        <v>102</v>
      </c>
      <c r="AK62" t="s">
        <v>103</v>
      </c>
      <c r="AL62">
        <v>1173</v>
      </c>
      <c r="AM62" t="s">
        <v>104</v>
      </c>
      <c r="AN62">
        <v>0</v>
      </c>
      <c r="AO62">
        <v>138</v>
      </c>
      <c r="AP62">
        <v>1311</v>
      </c>
      <c r="AQ62" t="s">
        <v>105</v>
      </c>
      <c r="AR62" t="s">
        <v>99</v>
      </c>
      <c r="AS62" t="s">
        <v>106</v>
      </c>
      <c r="AT62" t="s">
        <v>107</v>
      </c>
      <c r="AU62">
        <v>1325</v>
      </c>
      <c r="AV62" s="4">
        <f t="shared" ca="1" si="2"/>
        <v>0.81393221882296241</v>
      </c>
      <c r="AW62" s="4" t="str">
        <f t="shared" si="3"/>
        <v>Greater than Median</v>
      </c>
      <c r="AX62">
        <v>1093</v>
      </c>
      <c r="AY62">
        <v>0</v>
      </c>
      <c r="AZ62">
        <v>2418</v>
      </c>
      <c r="BA62">
        <v>1</v>
      </c>
      <c r="BB62">
        <v>0</v>
      </c>
      <c r="BC62">
        <v>2</v>
      </c>
      <c r="BD62">
        <v>1</v>
      </c>
      <c r="BE62">
        <v>3</v>
      </c>
      <c r="BF62">
        <v>1</v>
      </c>
      <c r="BG62" t="s">
        <v>102</v>
      </c>
      <c r="BH62">
        <v>9</v>
      </c>
      <c r="BI62" t="s">
        <v>108</v>
      </c>
      <c r="BJ62">
        <v>1</v>
      </c>
      <c r="BK62" t="s">
        <v>100</v>
      </c>
      <c r="BL62" t="s">
        <v>109</v>
      </c>
      <c r="BM62">
        <v>1993</v>
      </c>
      <c r="BN62" t="s">
        <v>131</v>
      </c>
      <c r="BO62">
        <v>3</v>
      </c>
      <c r="BP62">
        <v>983</v>
      </c>
      <c r="BQ62" t="s">
        <v>100</v>
      </c>
      <c r="BR62" t="s">
        <v>100</v>
      </c>
      <c r="BS62" t="s">
        <v>106</v>
      </c>
      <c r="BT62">
        <v>250</v>
      </c>
      <c r="BU62">
        <v>154</v>
      </c>
      <c r="BV62">
        <v>216</v>
      </c>
      <c r="BW62">
        <v>0</v>
      </c>
      <c r="BX62">
        <v>0</v>
      </c>
      <c r="BY62">
        <v>0</v>
      </c>
      <c r="BZ62" t="s">
        <v>85</v>
      </c>
      <c r="CA62" t="s">
        <v>85</v>
      </c>
      <c r="CB62" t="s">
        <v>85</v>
      </c>
      <c r="CC62">
        <v>0</v>
      </c>
      <c r="CD62">
        <v>8</v>
      </c>
      <c r="CE62">
        <v>2008</v>
      </c>
      <c r="CF62" t="s">
        <v>111</v>
      </c>
      <c r="CG62" t="s">
        <v>112</v>
      </c>
      <c r="CH62">
        <v>341000</v>
      </c>
      <c r="CQ62">
        <f t="shared" si="4"/>
        <v>1325</v>
      </c>
      <c r="CR62" t="str">
        <f t="shared" si="5"/>
        <v/>
      </c>
    </row>
    <row r="63" spans="1:96" x14ac:dyDescent="0.3">
      <c r="A63">
        <v>378</v>
      </c>
      <c r="B63">
        <v>60</v>
      </c>
      <c r="C63" t="s">
        <v>173</v>
      </c>
      <c r="D63">
        <v>102</v>
      </c>
      <c r="E63">
        <v>11143</v>
      </c>
      <c r="F63" t="s">
        <v>84</v>
      </c>
      <c r="G63" t="s">
        <v>85</v>
      </c>
      <c r="H63" t="s">
        <v>86</v>
      </c>
      <c r="I63" t="s">
        <v>87</v>
      </c>
      <c r="J63" t="s">
        <v>88</v>
      </c>
      <c r="K63" t="s">
        <v>89</v>
      </c>
      <c r="L63" t="s">
        <v>90</v>
      </c>
      <c r="M63" t="s">
        <v>153</v>
      </c>
      <c r="N63" s="4" t="str">
        <f>VLOOKUP(M63,'Neighborhood Raw Data'!$A$1:$D$26,4,FALSE)</f>
        <v>Greater than Average</v>
      </c>
      <c r="O63" t="s">
        <v>92</v>
      </c>
      <c r="P63" t="s">
        <v>92</v>
      </c>
      <c r="Q63" t="s">
        <v>93</v>
      </c>
      <c r="R63" t="s">
        <v>94</v>
      </c>
      <c r="S63">
        <v>8</v>
      </c>
      <c r="T63" s="4">
        <f t="shared" ca="1" si="0"/>
        <v>0.28426588891551241</v>
      </c>
      <c r="U63" s="4" t="str">
        <f t="shared" si="1"/>
        <v>At or Above</v>
      </c>
      <c r="V63">
        <v>5</v>
      </c>
      <c r="W63">
        <v>2004</v>
      </c>
      <c r="X63">
        <v>2005</v>
      </c>
      <c r="Y63" t="s">
        <v>95</v>
      </c>
      <c r="Z63" t="s">
        <v>114</v>
      </c>
      <c r="AA63" t="s">
        <v>135</v>
      </c>
      <c r="AB63" t="s">
        <v>136</v>
      </c>
      <c r="AC63" t="s">
        <v>117</v>
      </c>
      <c r="AD63">
        <v>0</v>
      </c>
      <c r="AE63" t="s">
        <v>102</v>
      </c>
      <c r="AF63" t="s">
        <v>100</v>
      </c>
      <c r="AG63" t="s">
        <v>101</v>
      </c>
      <c r="AH63" t="s">
        <v>102</v>
      </c>
      <c r="AI63" t="s">
        <v>100</v>
      </c>
      <c r="AJ63" t="s">
        <v>142</v>
      </c>
      <c r="AK63" t="s">
        <v>104</v>
      </c>
      <c r="AL63">
        <v>0</v>
      </c>
      <c r="AM63" t="s">
        <v>104</v>
      </c>
      <c r="AN63">
        <v>0</v>
      </c>
      <c r="AO63">
        <v>1580</v>
      </c>
      <c r="AP63">
        <v>1580</v>
      </c>
      <c r="AQ63" t="s">
        <v>105</v>
      </c>
      <c r="AR63" t="s">
        <v>99</v>
      </c>
      <c r="AS63" t="s">
        <v>106</v>
      </c>
      <c r="AT63" t="s">
        <v>107</v>
      </c>
      <c r="AU63">
        <v>1580</v>
      </c>
      <c r="AV63" s="4">
        <f t="shared" ca="1" si="2"/>
        <v>0.53569945136112895</v>
      </c>
      <c r="AW63" s="4" t="str">
        <f t="shared" si="3"/>
        <v>Greater than Median</v>
      </c>
      <c r="AX63">
        <v>886</v>
      </c>
      <c r="AY63">
        <v>0</v>
      </c>
      <c r="AZ63">
        <v>2466</v>
      </c>
      <c r="BA63">
        <v>0</v>
      </c>
      <c r="BB63">
        <v>0</v>
      </c>
      <c r="BC63">
        <v>3</v>
      </c>
      <c r="BD63">
        <v>0</v>
      </c>
      <c r="BE63">
        <v>4</v>
      </c>
      <c r="BF63">
        <v>1</v>
      </c>
      <c r="BG63" t="s">
        <v>102</v>
      </c>
      <c r="BH63">
        <v>8</v>
      </c>
      <c r="BI63" t="s">
        <v>108</v>
      </c>
      <c r="BJ63">
        <v>1</v>
      </c>
      <c r="BK63" t="s">
        <v>102</v>
      </c>
      <c r="BL63" t="s">
        <v>109</v>
      </c>
      <c r="BM63">
        <v>2004</v>
      </c>
      <c r="BN63" t="s">
        <v>131</v>
      </c>
      <c r="BO63">
        <v>2</v>
      </c>
      <c r="BP63">
        <v>610</v>
      </c>
      <c r="BQ63" t="s">
        <v>100</v>
      </c>
      <c r="BR63" t="s">
        <v>100</v>
      </c>
      <c r="BS63" t="s">
        <v>106</v>
      </c>
      <c r="BT63">
        <v>159</v>
      </c>
      <c r="BU63">
        <v>214</v>
      </c>
      <c r="BV63">
        <v>0</v>
      </c>
      <c r="BW63">
        <v>0</v>
      </c>
      <c r="BX63">
        <v>0</v>
      </c>
      <c r="BY63">
        <v>0</v>
      </c>
      <c r="BZ63" t="s">
        <v>85</v>
      </c>
      <c r="CA63" t="s">
        <v>85</v>
      </c>
      <c r="CB63" t="s">
        <v>85</v>
      </c>
      <c r="CC63">
        <v>0</v>
      </c>
      <c r="CD63">
        <v>12</v>
      </c>
      <c r="CE63">
        <v>2007</v>
      </c>
      <c r="CF63" t="s">
        <v>111</v>
      </c>
      <c r="CG63" t="s">
        <v>112</v>
      </c>
      <c r="CH63">
        <v>340000</v>
      </c>
      <c r="CQ63" t="str">
        <f t="shared" si="4"/>
        <v/>
      </c>
      <c r="CR63">
        <f t="shared" si="5"/>
        <v>1580</v>
      </c>
    </row>
    <row r="64" spans="1:96" x14ac:dyDescent="0.3">
      <c r="A64">
        <v>1418</v>
      </c>
      <c r="B64">
        <v>60</v>
      </c>
      <c r="C64" t="s">
        <v>83</v>
      </c>
      <c r="D64" t="s">
        <v>85</v>
      </c>
      <c r="E64">
        <v>16545</v>
      </c>
      <c r="F64" t="s">
        <v>84</v>
      </c>
      <c r="G64" t="s">
        <v>85</v>
      </c>
      <c r="H64" t="s">
        <v>86</v>
      </c>
      <c r="I64" t="s">
        <v>87</v>
      </c>
      <c r="J64" t="s">
        <v>88</v>
      </c>
      <c r="K64" t="s">
        <v>122</v>
      </c>
      <c r="L64" t="s">
        <v>90</v>
      </c>
      <c r="M64" t="s">
        <v>91</v>
      </c>
      <c r="N64" s="4" t="str">
        <f>VLOOKUP(M64,'Neighborhood Raw Data'!$A$1:$D$26,4,FALSE)</f>
        <v>Greater than Average</v>
      </c>
      <c r="O64" t="s">
        <v>92</v>
      </c>
      <c r="P64" t="s">
        <v>92</v>
      </c>
      <c r="Q64" t="s">
        <v>93</v>
      </c>
      <c r="R64" t="s">
        <v>94</v>
      </c>
      <c r="S64">
        <v>8</v>
      </c>
      <c r="T64" s="4">
        <f t="shared" ca="1" si="0"/>
        <v>0.84353337072913026</v>
      </c>
      <c r="U64" s="4" t="str">
        <f t="shared" si="1"/>
        <v>At or Above</v>
      </c>
      <c r="V64">
        <v>5</v>
      </c>
      <c r="W64">
        <v>1998</v>
      </c>
      <c r="X64">
        <v>1998</v>
      </c>
      <c r="Y64" t="s">
        <v>95</v>
      </c>
      <c r="Z64" t="s">
        <v>114</v>
      </c>
      <c r="AA64" t="s">
        <v>125</v>
      </c>
      <c r="AB64" t="s">
        <v>125</v>
      </c>
      <c r="AC64" t="s">
        <v>98</v>
      </c>
      <c r="AD64">
        <v>731</v>
      </c>
      <c r="AE64" t="s">
        <v>102</v>
      </c>
      <c r="AF64" t="s">
        <v>100</v>
      </c>
      <c r="AG64" t="s">
        <v>101</v>
      </c>
      <c r="AH64" t="s">
        <v>102</v>
      </c>
      <c r="AI64" t="s">
        <v>100</v>
      </c>
      <c r="AJ64" t="s">
        <v>148</v>
      </c>
      <c r="AK64" t="s">
        <v>103</v>
      </c>
      <c r="AL64">
        <v>781</v>
      </c>
      <c r="AM64" t="s">
        <v>104</v>
      </c>
      <c r="AN64">
        <v>0</v>
      </c>
      <c r="AO64">
        <v>503</v>
      </c>
      <c r="AP64">
        <v>1284</v>
      </c>
      <c r="AQ64" t="s">
        <v>105</v>
      </c>
      <c r="AR64" t="s">
        <v>99</v>
      </c>
      <c r="AS64" t="s">
        <v>106</v>
      </c>
      <c r="AT64" t="s">
        <v>107</v>
      </c>
      <c r="AU64">
        <v>1310</v>
      </c>
      <c r="AV64" s="4">
        <f t="shared" ca="1" si="2"/>
        <v>0.34452755996850004</v>
      </c>
      <c r="AW64" s="4" t="str">
        <f t="shared" si="3"/>
        <v>Greater than Median</v>
      </c>
      <c r="AX64">
        <v>1140</v>
      </c>
      <c r="AY64">
        <v>0</v>
      </c>
      <c r="AZ64">
        <v>2450</v>
      </c>
      <c r="BA64">
        <v>1</v>
      </c>
      <c r="BB64">
        <v>0</v>
      </c>
      <c r="BC64">
        <v>2</v>
      </c>
      <c r="BD64">
        <v>1</v>
      </c>
      <c r="BE64">
        <v>3</v>
      </c>
      <c r="BF64">
        <v>1</v>
      </c>
      <c r="BG64" t="s">
        <v>102</v>
      </c>
      <c r="BH64">
        <v>7</v>
      </c>
      <c r="BI64" t="s">
        <v>108</v>
      </c>
      <c r="BJ64">
        <v>1</v>
      </c>
      <c r="BK64" t="s">
        <v>100</v>
      </c>
      <c r="BL64" t="s">
        <v>109</v>
      </c>
      <c r="BM64">
        <v>1998</v>
      </c>
      <c r="BN64" t="s">
        <v>110</v>
      </c>
      <c r="BO64">
        <v>3</v>
      </c>
      <c r="BP64">
        <v>1069</v>
      </c>
      <c r="BQ64" t="s">
        <v>100</v>
      </c>
      <c r="BR64" t="s">
        <v>100</v>
      </c>
      <c r="BS64" t="s">
        <v>106</v>
      </c>
      <c r="BT64">
        <v>0</v>
      </c>
      <c r="BU64">
        <v>126</v>
      </c>
      <c r="BV64">
        <v>0</v>
      </c>
      <c r="BW64">
        <v>0</v>
      </c>
      <c r="BX64">
        <v>0</v>
      </c>
      <c r="BY64">
        <v>0</v>
      </c>
      <c r="BZ64" t="s">
        <v>85</v>
      </c>
      <c r="CA64" t="s">
        <v>85</v>
      </c>
      <c r="CB64" t="s">
        <v>85</v>
      </c>
      <c r="CC64">
        <v>0</v>
      </c>
      <c r="CD64">
        <v>5</v>
      </c>
      <c r="CE64">
        <v>2009</v>
      </c>
      <c r="CF64" t="s">
        <v>111</v>
      </c>
      <c r="CG64" t="s">
        <v>112</v>
      </c>
      <c r="CH64">
        <v>340000</v>
      </c>
      <c r="CQ64">
        <f t="shared" si="4"/>
        <v>1310</v>
      </c>
      <c r="CR64" t="str">
        <f t="shared" si="5"/>
        <v/>
      </c>
    </row>
    <row r="65" spans="1:96" x14ac:dyDescent="0.3">
      <c r="A65">
        <v>410</v>
      </c>
      <c r="B65">
        <v>60</v>
      </c>
      <c r="C65" t="s">
        <v>173</v>
      </c>
      <c r="D65">
        <v>85</v>
      </c>
      <c r="E65">
        <v>10800</v>
      </c>
      <c r="F65" t="s">
        <v>84</v>
      </c>
      <c r="G65" t="s">
        <v>85</v>
      </c>
      <c r="H65" t="s">
        <v>129</v>
      </c>
      <c r="I65" t="s">
        <v>87</v>
      </c>
      <c r="J65" t="s">
        <v>88</v>
      </c>
      <c r="K65" t="s">
        <v>122</v>
      </c>
      <c r="L65" t="s">
        <v>90</v>
      </c>
      <c r="M65" t="s">
        <v>153</v>
      </c>
      <c r="N65" s="4" t="str">
        <f>VLOOKUP(M65,'Neighborhood Raw Data'!$A$1:$D$26,4,FALSE)</f>
        <v>Greater than Average</v>
      </c>
      <c r="O65" t="s">
        <v>92</v>
      </c>
      <c r="P65" t="s">
        <v>92</v>
      </c>
      <c r="Q65" t="s">
        <v>93</v>
      </c>
      <c r="R65" t="s">
        <v>94</v>
      </c>
      <c r="S65">
        <v>8</v>
      </c>
      <c r="T65" s="4">
        <f t="shared" ca="1" si="0"/>
        <v>0.1713671679417369</v>
      </c>
      <c r="U65" s="4" t="str">
        <f t="shared" si="1"/>
        <v>At or Above</v>
      </c>
      <c r="V65">
        <v>5</v>
      </c>
      <c r="W65">
        <v>2007</v>
      </c>
      <c r="X65">
        <v>2008</v>
      </c>
      <c r="Y65" t="s">
        <v>95</v>
      </c>
      <c r="Z65" t="s">
        <v>114</v>
      </c>
      <c r="AA65" t="s">
        <v>125</v>
      </c>
      <c r="AB65" t="s">
        <v>125</v>
      </c>
      <c r="AC65" t="s">
        <v>126</v>
      </c>
      <c r="AD65">
        <v>100</v>
      </c>
      <c r="AE65" t="s">
        <v>102</v>
      </c>
      <c r="AF65" t="s">
        <v>100</v>
      </c>
      <c r="AG65" t="s">
        <v>101</v>
      </c>
      <c r="AH65" t="s">
        <v>99</v>
      </c>
      <c r="AI65" t="s">
        <v>100</v>
      </c>
      <c r="AJ65" t="s">
        <v>142</v>
      </c>
      <c r="AK65" t="s">
        <v>103</v>
      </c>
      <c r="AL65">
        <v>789</v>
      </c>
      <c r="AM65" t="s">
        <v>104</v>
      </c>
      <c r="AN65">
        <v>0</v>
      </c>
      <c r="AO65">
        <v>245</v>
      </c>
      <c r="AP65">
        <v>1034</v>
      </c>
      <c r="AQ65" t="s">
        <v>105</v>
      </c>
      <c r="AR65" t="s">
        <v>99</v>
      </c>
      <c r="AS65" t="s">
        <v>106</v>
      </c>
      <c r="AT65" t="s">
        <v>107</v>
      </c>
      <c r="AU65">
        <v>1050</v>
      </c>
      <c r="AV65" s="4">
        <f t="shared" ca="1" si="2"/>
        <v>0.59452013517863245</v>
      </c>
      <c r="AW65" s="4" t="str">
        <f t="shared" si="3"/>
        <v>Less than Median</v>
      </c>
      <c r="AX65">
        <v>1028</v>
      </c>
      <c r="AY65">
        <v>0</v>
      </c>
      <c r="AZ65">
        <v>2078</v>
      </c>
      <c r="BA65">
        <v>1</v>
      </c>
      <c r="BB65">
        <v>0</v>
      </c>
      <c r="BC65">
        <v>2</v>
      </c>
      <c r="BD65">
        <v>1</v>
      </c>
      <c r="BE65">
        <v>3</v>
      </c>
      <c r="BF65">
        <v>1</v>
      </c>
      <c r="BG65" t="s">
        <v>99</v>
      </c>
      <c r="BH65">
        <v>8</v>
      </c>
      <c r="BI65" t="s">
        <v>108</v>
      </c>
      <c r="BJ65">
        <v>1</v>
      </c>
      <c r="BK65" t="s">
        <v>102</v>
      </c>
      <c r="BL65" t="s">
        <v>109</v>
      </c>
      <c r="BM65">
        <v>2008</v>
      </c>
      <c r="BN65" t="s">
        <v>110</v>
      </c>
      <c r="BO65">
        <v>3</v>
      </c>
      <c r="BP65">
        <v>836</v>
      </c>
      <c r="BQ65" t="s">
        <v>100</v>
      </c>
      <c r="BR65" t="s">
        <v>100</v>
      </c>
      <c r="BS65" t="s">
        <v>106</v>
      </c>
      <c r="BT65">
        <v>0</v>
      </c>
      <c r="BU65">
        <v>102</v>
      </c>
      <c r="BV65">
        <v>0</v>
      </c>
      <c r="BW65">
        <v>0</v>
      </c>
      <c r="BX65">
        <v>0</v>
      </c>
      <c r="BY65">
        <v>0</v>
      </c>
      <c r="BZ65" t="s">
        <v>85</v>
      </c>
      <c r="CA65" t="s">
        <v>85</v>
      </c>
      <c r="CB65" t="s">
        <v>85</v>
      </c>
      <c r="CC65">
        <v>0</v>
      </c>
      <c r="CD65">
        <v>4</v>
      </c>
      <c r="CE65">
        <v>2008</v>
      </c>
      <c r="CF65" t="s">
        <v>127</v>
      </c>
      <c r="CG65" t="s">
        <v>128</v>
      </c>
      <c r="CH65">
        <v>339750</v>
      </c>
      <c r="CQ65">
        <f t="shared" si="4"/>
        <v>1050</v>
      </c>
      <c r="CR65" t="str">
        <f t="shared" si="5"/>
        <v/>
      </c>
    </row>
    <row r="66" spans="1:96" x14ac:dyDescent="0.3">
      <c r="A66">
        <v>995</v>
      </c>
      <c r="B66">
        <v>20</v>
      </c>
      <c r="C66" t="s">
        <v>83</v>
      </c>
      <c r="D66">
        <v>96</v>
      </c>
      <c r="E66">
        <v>12456</v>
      </c>
      <c r="F66" t="s">
        <v>84</v>
      </c>
      <c r="G66" t="s">
        <v>85</v>
      </c>
      <c r="H66" t="s">
        <v>129</v>
      </c>
      <c r="I66" t="s">
        <v>87</v>
      </c>
      <c r="J66" t="s">
        <v>88</v>
      </c>
      <c r="K66" t="s">
        <v>158</v>
      </c>
      <c r="L66" t="s">
        <v>90</v>
      </c>
      <c r="M66" t="s">
        <v>123</v>
      </c>
      <c r="N66" s="4" t="str">
        <f>VLOOKUP(M66,'Neighborhood Raw Data'!$A$1:$D$26,4,FALSE)</f>
        <v>Greater than Average</v>
      </c>
      <c r="O66" t="s">
        <v>92</v>
      </c>
      <c r="P66" t="s">
        <v>92</v>
      </c>
      <c r="Q66" t="s">
        <v>93</v>
      </c>
      <c r="R66" t="s">
        <v>124</v>
      </c>
      <c r="S66">
        <v>10</v>
      </c>
      <c r="T66" s="4">
        <f t="shared" ca="1" si="0"/>
        <v>0.23658213537422146</v>
      </c>
      <c r="U66" s="4" t="str">
        <f t="shared" si="1"/>
        <v>At or Above</v>
      </c>
      <c r="V66">
        <v>5</v>
      </c>
      <c r="W66">
        <v>2006</v>
      </c>
      <c r="X66">
        <v>2007</v>
      </c>
      <c r="Y66" t="s">
        <v>113</v>
      </c>
      <c r="Z66" t="s">
        <v>114</v>
      </c>
      <c r="AA66" t="s">
        <v>135</v>
      </c>
      <c r="AB66" t="s">
        <v>136</v>
      </c>
      <c r="AC66" t="s">
        <v>126</v>
      </c>
      <c r="AD66">
        <v>230</v>
      </c>
      <c r="AE66" t="s">
        <v>99</v>
      </c>
      <c r="AF66" t="s">
        <v>100</v>
      </c>
      <c r="AG66" t="s">
        <v>101</v>
      </c>
      <c r="AH66" t="s">
        <v>99</v>
      </c>
      <c r="AI66" t="s">
        <v>100</v>
      </c>
      <c r="AJ66" t="s">
        <v>102</v>
      </c>
      <c r="AK66" t="s">
        <v>103</v>
      </c>
      <c r="AL66">
        <v>1172</v>
      </c>
      <c r="AM66" t="s">
        <v>104</v>
      </c>
      <c r="AN66">
        <v>0</v>
      </c>
      <c r="AO66">
        <v>528</v>
      </c>
      <c r="AP66">
        <v>1700</v>
      </c>
      <c r="AQ66" t="s">
        <v>105</v>
      </c>
      <c r="AR66" t="s">
        <v>99</v>
      </c>
      <c r="AS66" t="s">
        <v>106</v>
      </c>
      <c r="AT66" t="s">
        <v>107</v>
      </c>
      <c r="AU66">
        <v>1718</v>
      </c>
      <c r="AV66" s="4">
        <f t="shared" ca="1" si="2"/>
        <v>0.27286579417630985</v>
      </c>
      <c r="AW66" s="4" t="str">
        <f t="shared" si="3"/>
        <v>Greater than Median</v>
      </c>
      <c r="AX66">
        <v>0</v>
      </c>
      <c r="AY66">
        <v>0</v>
      </c>
      <c r="AZ66">
        <v>1718</v>
      </c>
      <c r="BA66">
        <v>1</v>
      </c>
      <c r="BB66">
        <v>0</v>
      </c>
      <c r="BC66">
        <v>2</v>
      </c>
      <c r="BD66">
        <v>0</v>
      </c>
      <c r="BE66">
        <v>3</v>
      </c>
      <c r="BF66">
        <v>1</v>
      </c>
      <c r="BG66" t="s">
        <v>99</v>
      </c>
      <c r="BH66">
        <v>7</v>
      </c>
      <c r="BI66" t="s">
        <v>108</v>
      </c>
      <c r="BJ66">
        <v>1</v>
      </c>
      <c r="BK66" t="s">
        <v>102</v>
      </c>
      <c r="BL66" t="s">
        <v>109</v>
      </c>
      <c r="BM66">
        <v>2008</v>
      </c>
      <c r="BN66" t="s">
        <v>110</v>
      </c>
      <c r="BO66">
        <v>3</v>
      </c>
      <c r="BP66">
        <v>786</v>
      </c>
      <c r="BQ66" t="s">
        <v>100</v>
      </c>
      <c r="BR66" t="s">
        <v>100</v>
      </c>
      <c r="BS66" t="s">
        <v>106</v>
      </c>
      <c r="BT66">
        <v>216</v>
      </c>
      <c r="BU66">
        <v>48</v>
      </c>
      <c r="BV66">
        <v>0</v>
      </c>
      <c r="BW66">
        <v>0</v>
      </c>
      <c r="BX66">
        <v>0</v>
      </c>
      <c r="BY66">
        <v>0</v>
      </c>
      <c r="BZ66" t="s">
        <v>85</v>
      </c>
      <c r="CA66" t="s">
        <v>85</v>
      </c>
      <c r="CB66" t="s">
        <v>85</v>
      </c>
      <c r="CC66">
        <v>0</v>
      </c>
      <c r="CD66">
        <v>7</v>
      </c>
      <c r="CE66">
        <v>2009</v>
      </c>
      <c r="CF66" t="s">
        <v>111</v>
      </c>
      <c r="CG66" t="s">
        <v>112</v>
      </c>
      <c r="CH66">
        <v>337500</v>
      </c>
      <c r="CQ66" t="str">
        <f t="shared" si="4"/>
        <v/>
      </c>
      <c r="CR66">
        <f t="shared" si="5"/>
        <v>1718</v>
      </c>
    </row>
    <row r="67" spans="1:96" x14ac:dyDescent="0.3">
      <c r="A67">
        <v>764</v>
      </c>
      <c r="B67">
        <v>60</v>
      </c>
      <c r="C67" t="s">
        <v>83</v>
      </c>
      <c r="D67">
        <v>82</v>
      </c>
      <c r="E67">
        <v>9430</v>
      </c>
      <c r="F67" t="s">
        <v>84</v>
      </c>
      <c r="G67" t="s">
        <v>85</v>
      </c>
      <c r="H67" t="s">
        <v>129</v>
      </c>
      <c r="I67" t="s">
        <v>87</v>
      </c>
      <c r="J67" t="s">
        <v>88</v>
      </c>
      <c r="K67" t="s">
        <v>122</v>
      </c>
      <c r="L67" t="s">
        <v>90</v>
      </c>
      <c r="M67" t="s">
        <v>91</v>
      </c>
      <c r="N67" s="4" t="str">
        <f>VLOOKUP(M67,'Neighborhood Raw Data'!$A$1:$D$26,4,FALSE)</f>
        <v>Greater than Average</v>
      </c>
      <c r="O67" t="s">
        <v>92</v>
      </c>
      <c r="P67" t="s">
        <v>92</v>
      </c>
      <c r="Q67" t="s">
        <v>93</v>
      </c>
      <c r="R67" t="s">
        <v>94</v>
      </c>
      <c r="S67">
        <v>8</v>
      </c>
      <c r="T67" s="4">
        <f t="shared" ref="T67:T130" ca="1" si="6">RAND()</f>
        <v>0.27947127981193443</v>
      </c>
      <c r="U67" s="4" t="str">
        <f t="shared" ref="U67:U130" si="7">IF(S67&gt;=6,"At or Above", "Below")</f>
        <v>At or Above</v>
      </c>
      <c r="V67">
        <v>5</v>
      </c>
      <c r="W67">
        <v>1999</v>
      </c>
      <c r="X67">
        <v>1999</v>
      </c>
      <c r="Y67" t="s">
        <v>95</v>
      </c>
      <c r="Z67" t="s">
        <v>114</v>
      </c>
      <c r="AA67" t="s">
        <v>125</v>
      </c>
      <c r="AB67" t="s">
        <v>125</v>
      </c>
      <c r="AC67" t="s">
        <v>98</v>
      </c>
      <c r="AD67">
        <v>673</v>
      </c>
      <c r="AE67" t="s">
        <v>102</v>
      </c>
      <c r="AF67" t="s">
        <v>100</v>
      </c>
      <c r="AG67" t="s">
        <v>101</v>
      </c>
      <c r="AH67" t="s">
        <v>102</v>
      </c>
      <c r="AI67" t="s">
        <v>100</v>
      </c>
      <c r="AJ67" t="s">
        <v>148</v>
      </c>
      <c r="AK67" t="s">
        <v>103</v>
      </c>
      <c r="AL67">
        <v>1163</v>
      </c>
      <c r="AM67" t="s">
        <v>104</v>
      </c>
      <c r="AN67">
        <v>0</v>
      </c>
      <c r="AO67">
        <v>89</v>
      </c>
      <c r="AP67">
        <v>1252</v>
      </c>
      <c r="AQ67" t="s">
        <v>105</v>
      </c>
      <c r="AR67" t="s">
        <v>99</v>
      </c>
      <c r="AS67" t="s">
        <v>106</v>
      </c>
      <c r="AT67" t="s">
        <v>107</v>
      </c>
      <c r="AU67">
        <v>1268</v>
      </c>
      <c r="AV67" s="4">
        <f t="shared" ref="AV67:AV130" ca="1" si="8">RAND()</f>
        <v>0.44038098986436491</v>
      </c>
      <c r="AW67" s="4" t="str">
        <f t="shared" ref="AW67:AW130" si="9">IF(AU67&lt;=1087,"Less than Median","Greater than Median")</f>
        <v>Greater than Median</v>
      </c>
      <c r="AX67">
        <v>1097</v>
      </c>
      <c r="AY67">
        <v>0</v>
      </c>
      <c r="AZ67">
        <v>2365</v>
      </c>
      <c r="BA67">
        <v>1</v>
      </c>
      <c r="BB67">
        <v>0</v>
      </c>
      <c r="BC67">
        <v>2</v>
      </c>
      <c r="BD67">
        <v>1</v>
      </c>
      <c r="BE67">
        <v>3</v>
      </c>
      <c r="BF67">
        <v>1</v>
      </c>
      <c r="BG67" t="s">
        <v>102</v>
      </c>
      <c r="BH67">
        <v>8</v>
      </c>
      <c r="BI67" t="s">
        <v>108</v>
      </c>
      <c r="BJ67">
        <v>1</v>
      </c>
      <c r="BK67" t="s">
        <v>102</v>
      </c>
      <c r="BL67" t="s">
        <v>109</v>
      </c>
      <c r="BM67">
        <v>1999</v>
      </c>
      <c r="BN67" t="s">
        <v>131</v>
      </c>
      <c r="BO67">
        <v>3</v>
      </c>
      <c r="BP67">
        <v>856</v>
      </c>
      <c r="BQ67" t="s">
        <v>100</v>
      </c>
      <c r="BR67" t="s">
        <v>100</v>
      </c>
      <c r="BS67" t="s">
        <v>106</v>
      </c>
      <c r="BT67">
        <v>0</v>
      </c>
      <c r="BU67">
        <v>128</v>
      </c>
      <c r="BV67">
        <v>0</v>
      </c>
      <c r="BW67">
        <v>0</v>
      </c>
      <c r="BX67">
        <v>180</v>
      </c>
      <c r="BY67">
        <v>0</v>
      </c>
      <c r="BZ67" t="s">
        <v>85</v>
      </c>
      <c r="CA67" t="s">
        <v>85</v>
      </c>
      <c r="CB67" t="s">
        <v>85</v>
      </c>
      <c r="CC67">
        <v>0</v>
      </c>
      <c r="CD67">
        <v>7</v>
      </c>
      <c r="CE67">
        <v>2009</v>
      </c>
      <c r="CF67" t="s">
        <v>111</v>
      </c>
      <c r="CG67" t="s">
        <v>112</v>
      </c>
      <c r="CH67">
        <v>337000</v>
      </c>
      <c r="CQ67">
        <f t="shared" ref="CQ67:CQ130" si="10">IF(AU67&lt;=1518,AU67,"")</f>
        <v>1268</v>
      </c>
      <c r="CR67" t="str">
        <f t="shared" ref="CR67:CR130" si="11">IF(AU67&gt;1518, AU67, "")</f>
        <v/>
      </c>
    </row>
    <row r="68" spans="1:96" x14ac:dyDescent="0.3">
      <c r="A68">
        <v>982</v>
      </c>
      <c r="B68">
        <v>60</v>
      </c>
      <c r="C68" t="s">
        <v>83</v>
      </c>
      <c r="D68">
        <v>98</v>
      </c>
      <c r="E68">
        <v>12203</v>
      </c>
      <c r="F68" t="s">
        <v>84</v>
      </c>
      <c r="G68" t="s">
        <v>85</v>
      </c>
      <c r="H68" t="s">
        <v>86</v>
      </c>
      <c r="I68" t="s">
        <v>87</v>
      </c>
      <c r="J68" t="s">
        <v>88</v>
      </c>
      <c r="K68" t="s">
        <v>89</v>
      </c>
      <c r="L68" t="s">
        <v>90</v>
      </c>
      <c r="M68" t="s">
        <v>91</v>
      </c>
      <c r="N68" s="4" t="str">
        <f>VLOOKUP(M68,'Neighborhood Raw Data'!$A$1:$D$26,4,FALSE)</f>
        <v>Greater than Average</v>
      </c>
      <c r="O68" t="s">
        <v>92</v>
      </c>
      <c r="P68" t="s">
        <v>92</v>
      </c>
      <c r="Q68" t="s">
        <v>93</v>
      </c>
      <c r="R68" t="s">
        <v>94</v>
      </c>
      <c r="S68">
        <v>8</v>
      </c>
      <c r="T68" s="4">
        <f t="shared" ca="1" si="6"/>
        <v>0.53711294155112699</v>
      </c>
      <c r="U68" s="4" t="str">
        <f t="shared" si="7"/>
        <v>At or Above</v>
      </c>
      <c r="V68">
        <v>5</v>
      </c>
      <c r="W68">
        <v>1998</v>
      </c>
      <c r="X68">
        <v>1999</v>
      </c>
      <c r="Y68" t="s">
        <v>113</v>
      </c>
      <c r="Z68" t="s">
        <v>114</v>
      </c>
      <c r="AA68" t="s">
        <v>125</v>
      </c>
      <c r="AB68" t="s">
        <v>125</v>
      </c>
      <c r="AC68" t="s">
        <v>98</v>
      </c>
      <c r="AD68">
        <v>975</v>
      </c>
      <c r="AE68" t="s">
        <v>102</v>
      </c>
      <c r="AF68" t="s">
        <v>100</v>
      </c>
      <c r="AG68" t="s">
        <v>101</v>
      </c>
      <c r="AH68" t="s">
        <v>102</v>
      </c>
      <c r="AI68" t="s">
        <v>100</v>
      </c>
      <c r="AJ68" t="s">
        <v>142</v>
      </c>
      <c r="AK68" t="s">
        <v>103</v>
      </c>
      <c r="AL68">
        <v>854</v>
      </c>
      <c r="AM68" t="s">
        <v>104</v>
      </c>
      <c r="AN68">
        <v>0</v>
      </c>
      <c r="AO68">
        <v>371</v>
      </c>
      <c r="AP68">
        <v>1225</v>
      </c>
      <c r="AQ68" t="s">
        <v>105</v>
      </c>
      <c r="AR68" t="s">
        <v>99</v>
      </c>
      <c r="AS68" t="s">
        <v>106</v>
      </c>
      <c r="AT68" t="s">
        <v>107</v>
      </c>
      <c r="AU68">
        <v>1276</v>
      </c>
      <c r="AV68" s="4">
        <f t="shared" ca="1" si="8"/>
        <v>0.18929184829524348</v>
      </c>
      <c r="AW68" s="4" t="str">
        <f t="shared" si="9"/>
        <v>Greater than Median</v>
      </c>
      <c r="AX68">
        <v>1336</v>
      </c>
      <c r="AY68">
        <v>0</v>
      </c>
      <c r="AZ68">
        <v>2612</v>
      </c>
      <c r="BA68">
        <v>1</v>
      </c>
      <c r="BB68">
        <v>0</v>
      </c>
      <c r="BC68">
        <v>2</v>
      </c>
      <c r="BD68">
        <v>1</v>
      </c>
      <c r="BE68">
        <v>4</v>
      </c>
      <c r="BF68">
        <v>1</v>
      </c>
      <c r="BG68" t="s">
        <v>102</v>
      </c>
      <c r="BH68">
        <v>8</v>
      </c>
      <c r="BI68" t="s">
        <v>108</v>
      </c>
      <c r="BJ68">
        <v>1</v>
      </c>
      <c r="BK68" t="s">
        <v>100</v>
      </c>
      <c r="BL68" t="s">
        <v>109</v>
      </c>
      <c r="BM68">
        <v>1998</v>
      </c>
      <c r="BN68" t="s">
        <v>110</v>
      </c>
      <c r="BO68">
        <v>3</v>
      </c>
      <c r="BP68">
        <v>676</v>
      </c>
      <c r="BQ68" t="s">
        <v>100</v>
      </c>
      <c r="BR68" t="s">
        <v>100</v>
      </c>
      <c r="BS68" t="s">
        <v>106</v>
      </c>
      <c r="BT68">
        <v>250</v>
      </c>
      <c r="BU68">
        <v>0</v>
      </c>
      <c r="BV68">
        <v>0</v>
      </c>
      <c r="BW68">
        <v>0</v>
      </c>
      <c r="BX68">
        <v>0</v>
      </c>
      <c r="BY68">
        <v>0</v>
      </c>
      <c r="BZ68" t="s">
        <v>85</v>
      </c>
      <c r="CA68" t="s">
        <v>85</v>
      </c>
      <c r="CB68" t="s">
        <v>85</v>
      </c>
      <c r="CC68">
        <v>0</v>
      </c>
      <c r="CD68">
        <v>7</v>
      </c>
      <c r="CE68">
        <v>2009</v>
      </c>
      <c r="CF68" t="s">
        <v>111</v>
      </c>
      <c r="CG68" t="s">
        <v>112</v>
      </c>
      <c r="CH68">
        <v>336000</v>
      </c>
      <c r="CQ68">
        <f t="shared" si="10"/>
        <v>1276</v>
      </c>
      <c r="CR68" t="str">
        <f t="shared" si="11"/>
        <v/>
      </c>
    </row>
    <row r="69" spans="1:96" x14ac:dyDescent="0.3">
      <c r="A69">
        <v>693</v>
      </c>
      <c r="B69">
        <v>60</v>
      </c>
      <c r="C69" t="s">
        <v>83</v>
      </c>
      <c r="D69">
        <v>42</v>
      </c>
      <c r="E69">
        <v>26178</v>
      </c>
      <c r="F69" t="s">
        <v>84</v>
      </c>
      <c r="G69" t="s">
        <v>85</v>
      </c>
      <c r="H69" t="s">
        <v>86</v>
      </c>
      <c r="I69" t="s">
        <v>87</v>
      </c>
      <c r="J69" t="s">
        <v>88</v>
      </c>
      <c r="K69" t="s">
        <v>122</v>
      </c>
      <c r="L69" t="s">
        <v>140</v>
      </c>
      <c r="M69" t="s">
        <v>168</v>
      </c>
      <c r="N69" s="4" t="str">
        <f>VLOOKUP(M69,'Neighborhood Raw Data'!$A$1:$D$26,4,FALSE)</f>
        <v>Greater than Average</v>
      </c>
      <c r="O69" t="s">
        <v>92</v>
      </c>
      <c r="P69" t="s">
        <v>92</v>
      </c>
      <c r="Q69" t="s">
        <v>93</v>
      </c>
      <c r="R69" t="s">
        <v>94</v>
      </c>
      <c r="S69">
        <v>7</v>
      </c>
      <c r="T69" s="4">
        <f t="shared" ca="1" si="6"/>
        <v>0.32839213803536693</v>
      </c>
      <c r="U69" s="4" t="str">
        <f t="shared" si="7"/>
        <v>At or Above</v>
      </c>
      <c r="V69">
        <v>5</v>
      </c>
      <c r="W69">
        <v>1989</v>
      </c>
      <c r="X69">
        <v>1990</v>
      </c>
      <c r="Y69" t="s">
        <v>113</v>
      </c>
      <c r="Z69" t="s">
        <v>114</v>
      </c>
      <c r="AA69" t="s">
        <v>161</v>
      </c>
      <c r="AB69" t="s">
        <v>161</v>
      </c>
      <c r="AC69" t="s">
        <v>98</v>
      </c>
      <c r="AD69">
        <v>293</v>
      </c>
      <c r="AE69" t="s">
        <v>102</v>
      </c>
      <c r="AF69" t="s">
        <v>100</v>
      </c>
      <c r="AG69" t="s">
        <v>101</v>
      </c>
      <c r="AH69" t="s">
        <v>102</v>
      </c>
      <c r="AI69" t="s">
        <v>100</v>
      </c>
      <c r="AJ69" t="s">
        <v>102</v>
      </c>
      <c r="AK69" t="s">
        <v>103</v>
      </c>
      <c r="AL69">
        <v>965</v>
      </c>
      <c r="AM69" t="s">
        <v>104</v>
      </c>
      <c r="AN69">
        <v>0</v>
      </c>
      <c r="AO69">
        <v>245</v>
      </c>
      <c r="AP69">
        <v>1210</v>
      </c>
      <c r="AQ69" t="s">
        <v>105</v>
      </c>
      <c r="AR69" t="s">
        <v>99</v>
      </c>
      <c r="AS69" t="s">
        <v>106</v>
      </c>
      <c r="AT69" t="s">
        <v>107</v>
      </c>
      <c r="AU69">
        <v>1238</v>
      </c>
      <c r="AV69" s="4">
        <f t="shared" ca="1" si="8"/>
        <v>2.0929404115161643E-2</v>
      </c>
      <c r="AW69" s="4" t="str">
        <f t="shared" si="9"/>
        <v>Greater than Median</v>
      </c>
      <c r="AX69">
        <v>1281</v>
      </c>
      <c r="AY69">
        <v>0</v>
      </c>
      <c r="AZ69">
        <v>2519</v>
      </c>
      <c r="BA69">
        <v>1</v>
      </c>
      <c r="BB69">
        <v>0</v>
      </c>
      <c r="BC69">
        <v>2</v>
      </c>
      <c r="BD69">
        <v>1</v>
      </c>
      <c r="BE69">
        <v>4</v>
      </c>
      <c r="BF69">
        <v>1</v>
      </c>
      <c r="BG69" t="s">
        <v>102</v>
      </c>
      <c r="BH69">
        <v>9</v>
      </c>
      <c r="BI69" t="s">
        <v>108</v>
      </c>
      <c r="BJ69">
        <v>2</v>
      </c>
      <c r="BK69" t="s">
        <v>102</v>
      </c>
      <c r="BL69" t="s">
        <v>109</v>
      </c>
      <c r="BM69">
        <v>1989</v>
      </c>
      <c r="BN69" t="s">
        <v>131</v>
      </c>
      <c r="BO69">
        <v>2</v>
      </c>
      <c r="BP69">
        <v>628</v>
      </c>
      <c r="BQ69" t="s">
        <v>100</v>
      </c>
      <c r="BR69" t="s">
        <v>100</v>
      </c>
      <c r="BS69" t="s">
        <v>106</v>
      </c>
      <c r="BT69">
        <v>320</v>
      </c>
      <c r="BU69">
        <v>27</v>
      </c>
      <c r="BV69">
        <v>0</v>
      </c>
      <c r="BW69">
        <v>0</v>
      </c>
      <c r="BX69">
        <v>0</v>
      </c>
      <c r="BY69">
        <v>0</v>
      </c>
      <c r="BZ69" t="s">
        <v>85</v>
      </c>
      <c r="CA69" t="s">
        <v>85</v>
      </c>
      <c r="CB69" t="s">
        <v>85</v>
      </c>
      <c r="CC69">
        <v>0</v>
      </c>
      <c r="CD69">
        <v>4</v>
      </c>
      <c r="CE69">
        <v>2006</v>
      </c>
      <c r="CF69" t="s">
        <v>111</v>
      </c>
      <c r="CG69" t="s">
        <v>112</v>
      </c>
      <c r="CH69">
        <v>335000</v>
      </c>
      <c r="CQ69">
        <f t="shared" si="10"/>
        <v>1238</v>
      </c>
      <c r="CR69" t="str">
        <f t="shared" si="11"/>
        <v/>
      </c>
    </row>
    <row r="70" spans="1:96" x14ac:dyDescent="0.3">
      <c r="A70">
        <v>1059</v>
      </c>
      <c r="B70">
        <v>60</v>
      </c>
      <c r="C70" t="s">
        <v>83</v>
      </c>
      <c r="D70">
        <v>96</v>
      </c>
      <c r="E70">
        <v>11308</v>
      </c>
      <c r="F70" t="s">
        <v>84</v>
      </c>
      <c r="G70" t="s">
        <v>85</v>
      </c>
      <c r="H70" t="s">
        <v>86</v>
      </c>
      <c r="I70" t="s">
        <v>87</v>
      </c>
      <c r="J70" t="s">
        <v>88</v>
      </c>
      <c r="K70" t="s">
        <v>122</v>
      </c>
      <c r="L70" t="s">
        <v>90</v>
      </c>
      <c r="M70" t="s">
        <v>123</v>
      </c>
      <c r="N70" s="4" t="str">
        <f>VLOOKUP(M70,'Neighborhood Raw Data'!$A$1:$D$26,4,FALSE)</f>
        <v>Greater than Average</v>
      </c>
      <c r="O70" t="s">
        <v>92</v>
      </c>
      <c r="P70" t="s">
        <v>92</v>
      </c>
      <c r="Q70" t="s">
        <v>93</v>
      </c>
      <c r="R70" t="s">
        <v>94</v>
      </c>
      <c r="S70">
        <v>9</v>
      </c>
      <c r="T70" s="4">
        <f t="shared" ca="1" si="6"/>
        <v>0.77444744241271157</v>
      </c>
      <c r="U70" s="4" t="str">
        <f t="shared" si="7"/>
        <v>At or Above</v>
      </c>
      <c r="V70">
        <v>5</v>
      </c>
      <c r="W70">
        <v>2008</v>
      </c>
      <c r="X70">
        <v>2008</v>
      </c>
      <c r="Y70" t="s">
        <v>95</v>
      </c>
      <c r="Z70" t="s">
        <v>114</v>
      </c>
      <c r="AA70" t="s">
        <v>125</v>
      </c>
      <c r="AB70" t="s">
        <v>125</v>
      </c>
      <c r="AC70" t="s">
        <v>126</v>
      </c>
      <c r="AD70">
        <v>154</v>
      </c>
      <c r="AE70" t="s">
        <v>99</v>
      </c>
      <c r="AF70" t="s">
        <v>100</v>
      </c>
      <c r="AG70" t="s">
        <v>101</v>
      </c>
      <c r="AH70" t="s">
        <v>99</v>
      </c>
      <c r="AI70" t="s">
        <v>100</v>
      </c>
      <c r="AJ70" t="s">
        <v>118</v>
      </c>
      <c r="AK70" t="s">
        <v>103</v>
      </c>
      <c r="AL70">
        <v>936</v>
      </c>
      <c r="AM70" t="s">
        <v>104</v>
      </c>
      <c r="AN70">
        <v>0</v>
      </c>
      <c r="AO70">
        <v>168</v>
      </c>
      <c r="AP70">
        <v>1104</v>
      </c>
      <c r="AQ70" t="s">
        <v>105</v>
      </c>
      <c r="AR70" t="s">
        <v>99</v>
      </c>
      <c r="AS70" t="s">
        <v>106</v>
      </c>
      <c r="AT70" t="s">
        <v>107</v>
      </c>
      <c r="AU70">
        <v>1130</v>
      </c>
      <c r="AV70" s="4">
        <f t="shared" ca="1" si="8"/>
        <v>0.87383246293279571</v>
      </c>
      <c r="AW70" s="4" t="str">
        <f t="shared" si="9"/>
        <v>Greater than Median</v>
      </c>
      <c r="AX70">
        <v>1054</v>
      </c>
      <c r="AY70">
        <v>0</v>
      </c>
      <c r="AZ70">
        <v>2184</v>
      </c>
      <c r="BA70">
        <v>1</v>
      </c>
      <c r="BB70">
        <v>0</v>
      </c>
      <c r="BC70">
        <v>2</v>
      </c>
      <c r="BD70">
        <v>1</v>
      </c>
      <c r="BE70">
        <v>3</v>
      </c>
      <c r="BF70">
        <v>1</v>
      </c>
      <c r="BG70" t="s">
        <v>99</v>
      </c>
      <c r="BH70">
        <v>10</v>
      </c>
      <c r="BI70" t="s">
        <v>108</v>
      </c>
      <c r="BJ70">
        <v>1</v>
      </c>
      <c r="BK70" t="s">
        <v>102</v>
      </c>
      <c r="BL70" t="s">
        <v>109</v>
      </c>
      <c r="BM70">
        <v>2008</v>
      </c>
      <c r="BN70" t="s">
        <v>110</v>
      </c>
      <c r="BO70">
        <v>3</v>
      </c>
      <c r="BP70">
        <v>836</v>
      </c>
      <c r="BQ70" t="s">
        <v>100</v>
      </c>
      <c r="BR70" t="s">
        <v>100</v>
      </c>
      <c r="BS70" t="s">
        <v>106</v>
      </c>
      <c r="BT70">
        <v>0</v>
      </c>
      <c r="BU70">
        <v>102</v>
      </c>
      <c r="BV70">
        <v>0</v>
      </c>
      <c r="BW70">
        <v>0</v>
      </c>
      <c r="BX70">
        <v>0</v>
      </c>
      <c r="BY70">
        <v>0</v>
      </c>
      <c r="BZ70" t="s">
        <v>85</v>
      </c>
      <c r="CA70" t="s">
        <v>85</v>
      </c>
      <c r="CB70" t="s">
        <v>85</v>
      </c>
      <c r="CC70">
        <v>0</v>
      </c>
      <c r="CD70">
        <v>7</v>
      </c>
      <c r="CE70">
        <v>2009</v>
      </c>
      <c r="CF70" t="s">
        <v>111</v>
      </c>
      <c r="CG70" t="s">
        <v>112</v>
      </c>
      <c r="CH70">
        <v>335000</v>
      </c>
      <c r="CQ70">
        <f t="shared" si="10"/>
        <v>1130</v>
      </c>
      <c r="CR70" t="str">
        <f t="shared" si="11"/>
        <v/>
      </c>
    </row>
    <row r="71" spans="1:96" x14ac:dyDescent="0.3">
      <c r="A71">
        <v>1311</v>
      </c>
      <c r="B71">
        <v>20</v>
      </c>
      <c r="C71" t="s">
        <v>83</v>
      </c>
      <c r="D71">
        <v>100</v>
      </c>
      <c r="E71">
        <v>17500</v>
      </c>
      <c r="F71" t="s">
        <v>84</v>
      </c>
      <c r="G71" t="s">
        <v>85</v>
      </c>
      <c r="H71" t="s">
        <v>129</v>
      </c>
      <c r="I71" t="s">
        <v>87</v>
      </c>
      <c r="J71" t="s">
        <v>88</v>
      </c>
      <c r="K71" t="s">
        <v>122</v>
      </c>
      <c r="L71" t="s">
        <v>90</v>
      </c>
      <c r="M71" t="s">
        <v>159</v>
      </c>
      <c r="N71" s="4" t="str">
        <f>VLOOKUP(M71,'Neighborhood Raw Data'!$A$1:$D$26,4,FALSE)</f>
        <v>Greater than Average</v>
      </c>
      <c r="O71" t="s">
        <v>180</v>
      </c>
      <c r="P71" t="s">
        <v>92</v>
      </c>
      <c r="Q71" t="s">
        <v>93</v>
      </c>
      <c r="R71" t="s">
        <v>124</v>
      </c>
      <c r="S71">
        <v>7</v>
      </c>
      <c r="T71" s="4">
        <f t="shared" ca="1" si="6"/>
        <v>0.44739098370137076</v>
      </c>
      <c r="U71" s="4" t="str">
        <f t="shared" si="7"/>
        <v>At or Above</v>
      </c>
      <c r="V71">
        <v>8</v>
      </c>
      <c r="W71">
        <v>1959</v>
      </c>
      <c r="X71">
        <v>2002</v>
      </c>
      <c r="Y71" t="s">
        <v>95</v>
      </c>
      <c r="Z71" t="s">
        <v>114</v>
      </c>
      <c r="AA71" t="s">
        <v>98</v>
      </c>
      <c r="AB71" t="s">
        <v>97</v>
      </c>
      <c r="AC71" t="s">
        <v>117</v>
      </c>
      <c r="AD71">
        <v>0</v>
      </c>
      <c r="AE71" t="s">
        <v>102</v>
      </c>
      <c r="AF71" t="s">
        <v>102</v>
      </c>
      <c r="AG71" t="s">
        <v>101</v>
      </c>
      <c r="AH71" t="s">
        <v>102</v>
      </c>
      <c r="AI71" t="s">
        <v>100</v>
      </c>
      <c r="AJ71" t="s">
        <v>118</v>
      </c>
      <c r="AK71" t="s">
        <v>103</v>
      </c>
      <c r="AL71">
        <v>1406</v>
      </c>
      <c r="AM71" t="s">
        <v>104</v>
      </c>
      <c r="AN71">
        <v>0</v>
      </c>
      <c r="AO71">
        <v>496</v>
      </c>
      <c r="AP71">
        <v>1902</v>
      </c>
      <c r="AQ71" t="s">
        <v>105</v>
      </c>
      <c r="AR71" t="s">
        <v>100</v>
      </c>
      <c r="AS71" t="s">
        <v>106</v>
      </c>
      <c r="AT71" t="s">
        <v>107</v>
      </c>
      <c r="AU71">
        <v>1902</v>
      </c>
      <c r="AV71" s="4">
        <f t="shared" ca="1" si="8"/>
        <v>0.62553656517483003</v>
      </c>
      <c r="AW71" s="4" t="str">
        <f t="shared" si="9"/>
        <v>Greater than Median</v>
      </c>
      <c r="AX71">
        <v>0</v>
      </c>
      <c r="AY71">
        <v>0</v>
      </c>
      <c r="AZ71">
        <v>1902</v>
      </c>
      <c r="BA71">
        <v>1</v>
      </c>
      <c r="BB71">
        <v>0</v>
      </c>
      <c r="BC71">
        <v>2</v>
      </c>
      <c r="BD71">
        <v>0</v>
      </c>
      <c r="BE71">
        <v>3</v>
      </c>
      <c r="BF71">
        <v>1</v>
      </c>
      <c r="BG71" t="s">
        <v>99</v>
      </c>
      <c r="BH71">
        <v>7</v>
      </c>
      <c r="BI71" t="s">
        <v>108</v>
      </c>
      <c r="BJ71">
        <v>2</v>
      </c>
      <c r="BK71" t="s">
        <v>100</v>
      </c>
      <c r="BL71" t="s">
        <v>109</v>
      </c>
      <c r="BM71">
        <v>1959</v>
      </c>
      <c r="BN71" t="s">
        <v>110</v>
      </c>
      <c r="BO71">
        <v>2</v>
      </c>
      <c r="BP71">
        <v>567</v>
      </c>
      <c r="BQ71" t="s">
        <v>100</v>
      </c>
      <c r="BR71" t="s">
        <v>100</v>
      </c>
      <c r="BS71" t="s">
        <v>106</v>
      </c>
      <c r="BT71">
        <v>0</v>
      </c>
      <c r="BU71">
        <v>207</v>
      </c>
      <c r="BV71">
        <v>162</v>
      </c>
      <c r="BW71">
        <v>0</v>
      </c>
      <c r="BX71">
        <v>0</v>
      </c>
      <c r="BY71">
        <v>0</v>
      </c>
      <c r="BZ71" t="s">
        <v>85</v>
      </c>
      <c r="CA71" t="s">
        <v>85</v>
      </c>
      <c r="CB71" t="s">
        <v>85</v>
      </c>
      <c r="CC71">
        <v>0</v>
      </c>
      <c r="CD71">
        <v>5</v>
      </c>
      <c r="CE71">
        <v>2010</v>
      </c>
      <c r="CF71" t="s">
        <v>111</v>
      </c>
      <c r="CG71" t="s">
        <v>112</v>
      </c>
      <c r="CH71">
        <v>335000</v>
      </c>
      <c r="CQ71" t="str">
        <f t="shared" si="10"/>
        <v/>
      </c>
      <c r="CR71">
        <f t="shared" si="11"/>
        <v>1902</v>
      </c>
    </row>
    <row r="72" spans="1:96" x14ac:dyDescent="0.3">
      <c r="A72">
        <v>1314</v>
      </c>
      <c r="B72">
        <v>60</v>
      </c>
      <c r="C72" t="s">
        <v>83</v>
      </c>
      <c r="D72">
        <v>108</v>
      </c>
      <c r="E72">
        <v>14774</v>
      </c>
      <c r="F72" t="s">
        <v>84</v>
      </c>
      <c r="G72" t="s">
        <v>85</v>
      </c>
      <c r="H72" t="s">
        <v>86</v>
      </c>
      <c r="I72" t="s">
        <v>87</v>
      </c>
      <c r="J72" t="s">
        <v>88</v>
      </c>
      <c r="K72" t="s">
        <v>89</v>
      </c>
      <c r="L72" t="s">
        <v>90</v>
      </c>
      <c r="M72" t="s">
        <v>91</v>
      </c>
      <c r="N72" s="4" t="str">
        <f>VLOOKUP(M72,'Neighborhood Raw Data'!$A$1:$D$26,4,FALSE)</f>
        <v>Greater than Average</v>
      </c>
      <c r="O72" t="s">
        <v>92</v>
      </c>
      <c r="P72" t="s">
        <v>92</v>
      </c>
      <c r="Q72" t="s">
        <v>93</v>
      </c>
      <c r="R72" t="s">
        <v>94</v>
      </c>
      <c r="S72">
        <v>9</v>
      </c>
      <c r="T72" s="4">
        <f t="shared" ca="1" si="6"/>
        <v>0.26643090432572458</v>
      </c>
      <c r="U72" s="4" t="str">
        <f t="shared" si="7"/>
        <v>At or Above</v>
      </c>
      <c r="V72">
        <v>5</v>
      </c>
      <c r="W72">
        <v>1999</v>
      </c>
      <c r="X72">
        <v>1999</v>
      </c>
      <c r="Y72" t="s">
        <v>95</v>
      </c>
      <c r="Z72" t="s">
        <v>114</v>
      </c>
      <c r="AA72" t="s">
        <v>125</v>
      </c>
      <c r="AB72" t="s">
        <v>125</v>
      </c>
      <c r="AC72" t="s">
        <v>98</v>
      </c>
      <c r="AD72">
        <v>165</v>
      </c>
      <c r="AE72" t="s">
        <v>102</v>
      </c>
      <c r="AF72" t="s">
        <v>100</v>
      </c>
      <c r="AG72" t="s">
        <v>101</v>
      </c>
      <c r="AH72" t="s">
        <v>102</v>
      </c>
      <c r="AI72" t="s">
        <v>100</v>
      </c>
      <c r="AJ72" t="s">
        <v>142</v>
      </c>
      <c r="AK72" t="s">
        <v>104</v>
      </c>
      <c r="AL72">
        <v>0</v>
      </c>
      <c r="AM72" t="s">
        <v>104</v>
      </c>
      <c r="AN72">
        <v>0</v>
      </c>
      <c r="AO72">
        <v>1393</v>
      </c>
      <c r="AP72">
        <v>1393</v>
      </c>
      <c r="AQ72" t="s">
        <v>105</v>
      </c>
      <c r="AR72" t="s">
        <v>99</v>
      </c>
      <c r="AS72" t="s">
        <v>106</v>
      </c>
      <c r="AT72" t="s">
        <v>107</v>
      </c>
      <c r="AU72">
        <v>1422</v>
      </c>
      <c r="AV72" s="4">
        <f t="shared" ca="1" si="8"/>
        <v>0.61999639814425445</v>
      </c>
      <c r="AW72" s="4" t="str">
        <f t="shared" si="9"/>
        <v>Greater than Median</v>
      </c>
      <c r="AX72">
        <v>1177</v>
      </c>
      <c r="AY72">
        <v>0</v>
      </c>
      <c r="AZ72">
        <v>2599</v>
      </c>
      <c r="BA72">
        <v>0</v>
      </c>
      <c r="BB72">
        <v>0</v>
      </c>
      <c r="BC72">
        <v>2</v>
      </c>
      <c r="BD72">
        <v>1</v>
      </c>
      <c r="BE72">
        <v>4</v>
      </c>
      <c r="BF72">
        <v>1</v>
      </c>
      <c r="BG72" t="s">
        <v>102</v>
      </c>
      <c r="BH72">
        <v>10</v>
      </c>
      <c r="BI72" t="s">
        <v>108</v>
      </c>
      <c r="BJ72">
        <v>1</v>
      </c>
      <c r="BK72" t="s">
        <v>100</v>
      </c>
      <c r="BL72" t="s">
        <v>130</v>
      </c>
      <c r="BM72">
        <v>1999</v>
      </c>
      <c r="BN72" t="s">
        <v>110</v>
      </c>
      <c r="BO72">
        <v>3</v>
      </c>
      <c r="BP72">
        <v>779</v>
      </c>
      <c r="BQ72" t="s">
        <v>100</v>
      </c>
      <c r="BR72" t="s">
        <v>100</v>
      </c>
      <c r="BS72" t="s">
        <v>106</v>
      </c>
      <c r="BT72">
        <v>668</v>
      </c>
      <c r="BU72">
        <v>30</v>
      </c>
      <c r="BV72">
        <v>0</v>
      </c>
      <c r="BW72">
        <v>0</v>
      </c>
      <c r="BX72">
        <v>0</v>
      </c>
      <c r="BY72">
        <v>0</v>
      </c>
      <c r="BZ72" t="s">
        <v>85</v>
      </c>
      <c r="CA72" t="s">
        <v>85</v>
      </c>
      <c r="CB72" t="s">
        <v>85</v>
      </c>
      <c r="CC72">
        <v>0</v>
      </c>
      <c r="CD72">
        <v>5</v>
      </c>
      <c r="CE72">
        <v>2010</v>
      </c>
      <c r="CF72" t="s">
        <v>111</v>
      </c>
      <c r="CG72" t="s">
        <v>112</v>
      </c>
      <c r="CH72">
        <v>333168</v>
      </c>
      <c r="CQ72">
        <f t="shared" si="10"/>
        <v>1422</v>
      </c>
      <c r="CR72" t="str">
        <f t="shared" si="11"/>
        <v/>
      </c>
    </row>
    <row r="73" spans="1:96" x14ac:dyDescent="0.3">
      <c r="A73">
        <v>886</v>
      </c>
      <c r="B73">
        <v>120</v>
      </c>
      <c r="C73" t="s">
        <v>173</v>
      </c>
      <c r="D73">
        <v>50</v>
      </c>
      <c r="E73">
        <v>5119</v>
      </c>
      <c r="F73" t="s">
        <v>84</v>
      </c>
      <c r="G73" t="s">
        <v>85</v>
      </c>
      <c r="H73" t="s">
        <v>86</v>
      </c>
      <c r="I73" t="s">
        <v>87</v>
      </c>
      <c r="J73" t="s">
        <v>88</v>
      </c>
      <c r="K73" t="s">
        <v>121</v>
      </c>
      <c r="L73" t="s">
        <v>90</v>
      </c>
      <c r="M73" t="s">
        <v>153</v>
      </c>
      <c r="N73" s="4" t="str">
        <f>VLOOKUP(M73,'Neighborhood Raw Data'!$A$1:$D$26,4,FALSE)</f>
        <v>Greater than Average</v>
      </c>
      <c r="O73" t="s">
        <v>92</v>
      </c>
      <c r="P73" t="s">
        <v>92</v>
      </c>
      <c r="Q73" t="s">
        <v>160</v>
      </c>
      <c r="R73" t="s">
        <v>124</v>
      </c>
      <c r="S73">
        <v>9</v>
      </c>
      <c r="T73" s="4">
        <f t="shared" ca="1" si="6"/>
        <v>0.20217425844082659</v>
      </c>
      <c r="U73" s="4" t="str">
        <f t="shared" si="7"/>
        <v>At or Above</v>
      </c>
      <c r="V73">
        <v>5</v>
      </c>
      <c r="W73">
        <v>1999</v>
      </c>
      <c r="X73">
        <v>2000</v>
      </c>
      <c r="Y73" t="s">
        <v>95</v>
      </c>
      <c r="Z73" t="s">
        <v>114</v>
      </c>
      <c r="AA73" t="s">
        <v>161</v>
      </c>
      <c r="AB73" t="s">
        <v>161</v>
      </c>
      <c r="AC73" t="s">
        <v>98</v>
      </c>
      <c r="AD73">
        <v>60</v>
      </c>
      <c r="AE73" t="s">
        <v>102</v>
      </c>
      <c r="AF73" t="s">
        <v>100</v>
      </c>
      <c r="AG73" t="s">
        <v>101</v>
      </c>
      <c r="AH73" t="s">
        <v>99</v>
      </c>
      <c r="AI73" t="s">
        <v>100</v>
      </c>
      <c r="AJ73" t="s">
        <v>118</v>
      </c>
      <c r="AK73" t="s">
        <v>103</v>
      </c>
      <c r="AL73">
        <v>1238</v>
      </c>
      <c r="AM73" t="s">
        <v>104</v>
      </c>
      <c r="AN73">
        <v>0</v>
      </c>
      <c r="AO73">
        <v>460</v>
      </c>
      <c r="AP73">
        <v>1698</v>
      </c>
      <c r="AQ73" t="s">
        <v>105</v>
      </c>
      <c r="AR73" t="s">
        <v>99</v>
      </c>
      <c r="AS73" t="s">
        <v>106</v>
      </c>
      <c r="AT73" t="s">
        <v>107</v>
      </c>
      <c r="AU73">
        <v>1709</v>
      </c>
      <c r="AV73" s="4">
        <f t="shared" ca="1" si="8"/>
        <v>4.6636214048734193E-3</v>
      </c>
      <c r="AW73" s="4" t="str">
        <f t="shared" si="9"/>
        <v>Greater than Median</v>
      </c>
      <c r="AX73">
        <v>0</v>
      </c>
      <c r="AY73">
        <v>0</v>
      </c>
      <c r="AZ73">
        <v>1709</v>
      </c>
      <c r="BA73">
        <v>1</v>
      </c>
      <c r="BB73">
        <v>0</v>
      </c>
      <c r="BC73">
        <v>2</v>
      </c>
      <c r="BD73">
        <v>0</v>
      </c>
      <c r="BE73">
        <v>2</v>
      </c>
      <c r="BF73">
        <v>1</v>
      </c>
      <c r="BG73" t="s">
        <v>102</v>
      </c>
      <c r="BH73">
        <v>5</v>
      </c>
      <c r="BI73" t="s">
        <v>108</v>
      </c>
      <c r="BJ73">
        <v>1</v>
      </c>
      <c r="BK73" t="s">
        <v>100</v>
      </c>
      <c r="BL73" t="s">
        <v>109</v>
      </c>
      <c r="BM73">
        <v>1999</v>
      </c>
      <c r="BN73" t="s">
        <v>110</v>
      </c>
      <c r="BO73">
        <v>2</v>
      </c>
      <c r="BP73">
        <v>506</v>
      </c>
      <c r="BQ73" t="s">
        <v>100</v>
      </c>
      <c r="BR73" t="s">
        <v>100</v>
      </c>
      <c r="BS73" t="s">
        <v>106</v>
      </c>
      <c r="BT73">
        <v>97</v>
      </c>
      <c r="BU73">
        <v>65</v>
      </c>
      <c r="BV73">
        <v>0</v>
      </c>
      <c r="BW73">
        <v>0</v>
      </c>
      <c r="BX73">
        <v>0</v>
      </c>
      <c r="BY73">
        <v>0</v>
      </c>
      <c r="BZ73" t="s">
        <v>85</v>
      </c>
      <c r="CA73" t="s">
        <v>85</v>
      </c>
      <c r="CB73" t="s">
        <v>85</v>
      </c>
      <c r="CC73">
        <v>0</v>
      </c>
      <c r="CD73">
        <v>1</v>
      </c>
      <c r="CE73">
        <v>2008</v>
      </c>
      <c r="CF73" t="s">
        <v>181</v>
      </c>
      <c r="CG73" t="s">
        <v>120</v>
      </c>
      <c r="CH73">
        <v>328900</v>
      </c>
      <c r="CQ73" t="str">
        <f t="shared" si="10"/>
        <v/>
      </c>
      <c r="CR73">
        <f t="shared" si="11"/>
        <v>1709</v>
      </c>
    </row>
    <row r="74" spans="1:96" x14ac:dyDescent="0.3">
      <c r="A74">
        <v>1066</v>
      </c>
      <c r="B74">
        <v>60</v>
      </c>
      <c r="C74" t="s">
        <v>83</v>
      </c>
      <c r="D74">
        <v>80</v>
      </c>
      <c r="E74">
        <v>14000</v>
      </c>
      <c r="F74" t="s">
        <v>84</v>
      </c>
      <c r="G74" t="s">
        <v>85</v>
      </c>
      <c r="H74" t="s">
        <v>129</v>
      </c>
      <c r="I74" t="s">
        <v>87</v>
      </c>
      <c r="J74" t="s">
        <v>88</v>
      </c>
      <c r="K74" t="s">
        <v>122</v>
      </c>
      <c r="L74" t="s">
        <v>140</v>
      </c>
      <c r="M74" t="s">
        <v>182</v>
      </c>
      <c r="N74" s="4" t="str">
        <f>VLOOKUP(M74,'Neighborhood Raw Data'!$A$1:$D$26,4,FALSE)</f>
        <v>Greater than Average</v>
      </c>
      <c r="O74" t="s">
        <v>92</v>
      </c>
      <c r="P74" t="s">
        <v>92</v>
      </c>
      <c r="Q74" t="s">
        <v>93</v>
      </c>
      <c r="R74" t="s">
        <v>94</v>
      </c>
      <c r="S74">
        <v>7</v>
      </c>
      <c r="T74" s="4">
        <f t="shared" ca="1" si="6"/>
        <v>0.6826894651523373</v>
      </c>
      <c r="U74" s="4" t="str">
        <f t="shared" si="7"/>
        <v>At or Above</v>
      </c>
      <c r="V74">
        <v>5</v>
      </c>
      <c r="W74">
        <v>1996</v>
      </c>
      <c r="X74">
        <v>1997</v>
      </c>
      <c r="Y74" t="s">
        <v>95</v>
      </c>
      <c r="Z74" t="s">
        <v>114</v>
      </c>
      <c r="AA74" t="s">
        <v>115</v>
      </c>
      <c r="AB74" t="s">
        <v>115</v>
      </c>
      <c r="AC74" t="s">
        <v>117</v>
      </c>
      <c r="AD74">
        <v>0</v>
      </c>
      <c r="AE74" t="s">
        <v>102</v>
      </c>
      <c r="AF74" t="s">
        <v>100</v>
      </c>
      <c r="AG74" t="s">
        <v>101</v>
      </c>
      <c r="AH74" t="s">
        <v>99</v>
      </c>
      <c r="AI74" t="s">
        <v>100</v>
      </c>
      <c r="AJ74" t="s">
        <v>102</v>
      </c>
      <c r="AK74" t="s">
        <v>103</v>
      </c>
      <c r="AL74">
        <v>1201</v>
      </c>
      <c r="AM74" t="s">
        <v>104</v>
      </c>
      <c r="AN74">
        <v>0</v>
      </c>
      <c r="AO74">
        <v>105</v>
      </c>
      <c r="AP74">
        <v>1306</v>
      </c>
      <c r="AQ74" t="s">
        <v>105</v>
      </c>
      <c r="AR74" t="s">
        <v>99</v>
      </c>
      <c r="AS74" t="s">
        <v>106</v>
      </c>
      <c r="AT74" t="s">
        <v>107</v>
      </c>
      <c r="AU74">
        <v>1306</v>
      </c>
      <c r="AV74" s="4">
        <f t="shared" ca="1" si="8"/>
        <v>0.91909348762855736</v>
      </c>
      <c r="AW74" s="4" t="str">
        <f t="shared" si="9"/>
        <v>Greater than Median</v>
      </c>
      <c r="AX74">
        <v>954</v>
      </c>
      <c r="AY74">
        <v>0</v>
      </c>
      <c r="AZ74">
        <v>2260</v>
      </c>
      <c r="BA74">
        <v>1</v>
      </c>
      <c r="BB74">
        <v>0</v>
      </c>
      <c r="BC74">
        <v>2</v>
      </c>
      <c r="BD74">
        <v>1</v>
      </c>
      <c r="BE74">
        <v>3</v>
      </c>
      <c r="BF74">
        <v>1</v>
      </c>
      <c r="BG74" t="s">
        <v>102</v>
      </c>
      <c r="BH74">
        <v>7</v>
      </c>
      <c r="BI74" t="s">
        <v>108</v>
      </c>
      <c r="BJ74">
        <v>0</v>
      </c>
      <c r="BK74" t="s">
        <v>85</v>
      </c>
      <c r="BL74" t="s">
        <v>109</v>
      </c>
      <c r="BM74">
        <v>1996</v>
      </c>
      <c r="BN74" t="s">
        <v>131</v>
      </c>
      <c r="BO74">
        <v>2</v>
      </c>
      <c r="BP74">
        <v>533</v>
      </c>
      <c r="BQ74" t="s">
        <v>100</v>
      </c>
      <c r="BR74" t="s">
        <v>100</v>
      </c>
      <c r="BS74" t="s">
        <v>106</v>
      </c>
      <c r="BT74">
        <v>296</v>
      </c>
      <c r="BU74">
        <v>44</v>
      </c>
      <c r="BV74">
        <v>0</v>
      </c>
      <c r="BW74">
        <v>0</v>
      </c>
      <c r="BX74">
        <v>0</v>
      </c>
      <c r="BY74">
        <v>0</v>
      </c>
      <c r="BZ74" t="s">
        <v>85</v>
      </c>
      <c r="CA74" t="s">
        <v>85</v>
      </c>
      <c r="CB74" t="s">
        <v>85</v>
      </c>
      <c r="CC74">
        <v>0</v>
      </c>
      <c r="CD74">
        <v>4</v>
      </c>
      <c r="CE74">
        <v>2010</v>
      </c>
      <c r="CF74" t="s">
        <v>111</v>
      </c>
      <c r="CG74" t="s">
        <v>112</v>
      </c>
      <c r="CH74">
        <v>328000</v>
      </c>
      <c r="CQ74">
        <f t="shared" si="10"/>
        <v>1306</v>
      </c>
      <c r="CR74" t="str">
        <f t="shared" si="11"/>
        <v/>
      </c>
    </row>
    <row r="75" spans="1:96" x14ac:dyDescent="0.3">
      <c r="A75">
        <v>481</v>
      </c>
      <c r="B75">
        <v>20</v>
      </c>
      <c r="C75" t="s">
        <v>83</v>
      </c>
      <c r="D75">
        <v>98</v>
      </c>
      <c r="E75">
        <v>16033</v>
      </c>
      <c r="F75" t="s">
        <v>84</v>
      </c>
      <c r="G75" t="s">
        <v>85</v>
      </c>
      <c r="H75" t="s">
        <v>86</v>
      </c>
      <c r="I75" t="s">
        <v>87</v>
      </c>
      <c r="J75" t="s">
        <v>88</v>
      </c>
      <c r="K75" t="s">
        <v>158</v>
      </c>
      <c r="L75" t="s">
        <v>90</v>
      </c>
      <c r="M75" t="s">
        <v>123</v>
      </c>
      <c r="N75" s="4" t="str">
        <f>VLOOKUP(M75,'Neighborhood Raw Data'!$A$1:$D$26,4,FALSE)</f>
        <v>Greater than Average</v>
      </c>
      <c r="O75" t="s">
        <v>92</v>
      </c>
      <c r="P75" t="s">
        <v>92</v>
      </c>
      <c r="Q75" t="s">
        <v>93</v>
      </c>
      <c r="R75" t="s">
        <v>124</v>
      </c>
      <c r="S75">
        <v>9</v>
      </c>
      <c r="T75" s="4">
        <f t="shared" ca="1" si="6"/>
        <v>0.77428277680058588</v>
      </c>
      <c r="U75" s="4" t="str">
        <f t="shared" si="7"/>
        <v>At or Above</v>
      </c>
      <c r="V75">
        <v>5</v>
      </c>
      <c r="W75">
        <v>2004</v>
      </c>
      <c r="X75">
        <v>2005</v>
      </c>
      <c r="Y75" t="s">
        <v>113</v>
      </c>
      <c r="Z75" t="s">
        <v>114</v>
      </c>
      <c r="AA75" t="s">
        <v>125</v>
      </c>
      <c r="AB75" t="s">
        <v>125</v>
      </c>
      <c r="AC75" t="s">
        <v>98</v>
      </c>
      <c r="AD75">
        <v>378</v>
      </c>
      <c r="AE75" t="s">
        <v>102</v>
      </c>
      <c r="AF75" t="s">
        <v>100</v>
      </c>
      <c r="AG75" t="s">
        <v>101</v>
      </c>
      <c r="AH75" t="s">
        <v>99</v>
      </c>
      <c r="AI75" t="s">
        <v>100</v>
      </c>
      <c r="AJ75" t="s">
        <v>102</v>
      </c>
      <c r="AK75" t="s">
        <v>103</v>
      </c>
      <c r="AL75">
        <v>1261</v>
      </c>
      <c r="AM75" t="s">
        <v>104</v>
      </c>
      <c r="AN75">
        <v>0</v>
      </c>
      <c r="AO75">
        <v>572</v>
      </c>
      <c r="AP75">
        <v>1833</v>
      </c>
      <c r="AQ75" t="s">
        <v>105</v>
      </c>
      <c r="AR75" t="s">
        <v>99</v>
      </c>
      <c r="AS75" t="s">
        <v>106</v>
      </c>
      <c r="AT75" t="s">
        <v>107</v>
      </c>
      <c r="AU75">
        <v>1850</v>
      </c>
      <c r="AV75" s="4">
        <f t="shared" ca="1" si="8"/>
        <v>0.94104197386540889</v>
      </c>
      <c r="AW75" s="4" t="str">
        <f t="shared" si="9"/>
        <v>Greater than Median</v>
      </c>
      <c r="AX75">
        <v>0</v>
      </c>
      <c r="AY75">
        <v>0</v>
      </c>
      <c r="AZ75">
        <v>1850</v>
      </c>
      <c r="BA75">
        <v>1</v>
      </c>
      <c r="BB75">
        <v>0</v>
      </c>
      <c r="BC75">
        <v>2</v>
      </c>
      <c r="BD75">
        <v>0</v>
      </c>
      <c r="BE75">
        <v>3</v>
      </c>
      <c r="BF75">
        <v>1</v>
      </c>
      <c r="BG75" t="s">
        <v>102</v>
      </c>
      <c r="BH75">
        <v>8</v>
      </c>
      <c r="BI75" t="s">
        <v>108</v>
      </c>
      <c r="BJ75">
        <v>1</v>
      </c>
      <c r="BK75" t="s">
        <v>102</v>
      </c>
      <c r="BL75" t="s">
        <v>109</v>
      </c>
      <c r="BM75">
        <v>2004</v>
      </c>
      <c r="BN75" t="s">
        <v>110</v>
      </c>
      <c r="BO75">
        <v>3</v>
      </c>
      <c r="BP75">
        <v>772</v>
      </c>
      <c r="BQ75" t="s">
        <v>100</v>
      </c>
      <c r="BR75" t="s">
        <v>100</v>
      </c>
      <c r="BS75" t="s">
        <v>106</v>
      </c>
      <c r="BT75">
        <v>519</v>
      </c>
      <c r="BU75">
        <v>112</v>
      </c>
      <c r="BV75">
        <v>0</v>
      </c>
      <c r="BW75">
        <v>0</v>
      </c>
      <c r="BX75">
        <v>0</v>
      </c>
      <c r="BY75">
        <v>0</v>
      </c>
      <c r="BZ75" t="s">
        <v>85</v>
      </c>
      <c r="CA75" t="s">
        <v>85</v>
      </c>
      <c r="CB75" t="s">
        <v>85</v>
      </c>
      <c r="CC75">
        <v>0</v>
      </c>
      <c r="CD75">
        <v>3</v>
      </c>
      <c r="CE75">
        <v>2006</v>
      </c>
      <c r="CF75" t="s">
        <v>111</v>
      </c>
      <c r="CG75" t="s">
        <v>112</v>
      </c>
      <c r="CH75">
        <v>326000</v>
      </c>
      <c r="CQ75" t="str">
        <f t="shared" si="10"/>
        <v/>
      </c>
      <c r="CR75">
        <f t="shared" si="11"/>
        <v>1850</v>
      </c>
    </row>
    <row r="76" spans="1:96" x14ac:dyDescent="0.3">
      <c r="A76">
        <v>168</v>
      </c>
      <c r="B76">
        <v>60</v>
      </c>
      <c r="C76" t="s">
        <v>83</v>
      </c>
      <c r="D76">
        <v>86</v>
      </c>
      <c r="E76">
        <v>10562</v>
      </c>
      <c r="F76" t="s">
        <v>84</v>
      </c>
      <c r="G76" t="s">
        <v>85</v>
      </c>
      <c r="H76" t="s">
        <v>129</v>
      </c>
      <c r="I76" t="s">
        <v>87</v>
      </c>
      <c r="J76" t="s">
        <v>88</v>
      </c>
      <c r="K76" t="s">
        <v>122</v>
      </c>
      <c r="L76" t="s">
        <v>90</v>
      </c>
      <c r="M76" t="s">
        <v>123</v>
      </c>
      <c r="N76" s="4" t="str">
        <f>VLOOKUP(M76,'Neighborhood Raw Data'!$A$1:$D$26,4,FALSE)</f>
        <v>Greater than Average</v>
      </c>
      <c r="O76" t="s">
        <v>92</v>
      </c>
      <c r="P76" t="s">
        <v>92</v>
      </c>
      <c r="Q76" t="s">
        <v>93</v>
      </c>
      <c r="R76" t="s">
        <v>94</v>
      </c>
      <c r="S76">
        <v>8</v>
      </c>
      <c r="T76" s="4">
        <f t="shared" ca="1" si="6"/>
        <v>0.4613116601448366</v>
      </c>
      <c r="U76" s="4" t="str">
        <f t="shared" si="7"/>
        <v>At or Above</v>
      </c>
      <c r="V76">
        <v>5</v>
      </c>
      <c r="W76">
        <v>2007</v>
      </c>
      <c r="X76">
        <v>2007</v>
      </c>
      <c r="Y76" t="s">
        <v>95</v>
      </c>
      <c r="Z76" t="s">
        <v>114</v>
      </c>
      <c r="AA76" t="s">
        <v>125</v>
      </c>
      <c r="AB76" t="s">
        <v>125</v>
      </c>
      <c r="AC76" t="s">
        <v>126</v>
      </c>
      <c r="AD76">
        <v>300</v>
      </c>
      <c r="AE76" t="s">
        <v>102</v>
      </c>
      <c r="AF76" t="s">
        <v>100</v>
      </c>
      <c r="AG76" t="s">
        <v>101</v>
      </c>
      <c r="AH76" t="s">
        <v>99</v>
      </c>
      <c r="AI76" t="s">
        <v>100</v>
      </c>
      <c r="AJ76" t="s">
        <v>142</v>
      </c>
      <c r="AK76" t="s">
        <v>103</v>
      </c>
      <c r="AL76">
        <v>1288</v>
      </c>
      <c r="AM76" t="s">
        <v>104</v>
      </c>
      <c r="AN76">
        <v>0</v>
      </c>
      <c r="AO76">
        <v>294</v>
      </c>
      <c r="AP76">
        <v>1582</v>
      </c>
      <c r="AQ76" t="s">
        <v>105</v>
      </c>
      <c r="AR76" t="s">
        <v>99</v>
      </c>
      <c r="AS76" t="s">
        <v>106</v>
      </c>
      <c r="AT76" t="s">
        <v>107</v>
      </c>
      <c r="AU76">
        <v>1610</v>
      </c>
      <c r="AV76" s="4">
        <f t="shared" ca="1" si="8"/>
        <v>0.33923232478812371</v>
      </c>
      <c r="AW76" s="4" t="str">
        <f t="shared" si="9"/>
        <v>Greater than Median</v>
      </c>
      <c r="AX76">
        <v>551</v>
      </c>
      <c r="AY76">
        <v>0</v>
      </c>
      <c r="AZ76">
        <v>2161</v>
      </c>
      <c r="BA76">
        <v>1</v>
      </c>
      <c r="BB76">
        <v>0</v>
      </c>
      <c r="BC76">
        <v>1</v>
      </c>
      <c r="BD76">
        <v>1</v>
      </c>
      <c r="BE76">
        <v>3</v>
      </c>
      <c r="BF76">
        <v>1</v>
      </c>
      <c r="BG76" t="s">
        <v>99</v>
      </c>
      <c r="BH76">
        <v>8</v>
      </c>
      <c r="BI76" t="s">
        <v>108</v>
      </c>
      <c r="BJ76">
        <v>1</v>
      </c>
      <c r="BK76" t="s">
        <v>102</v>
      </c>
      <c r="BL76" t="s">
        <v>109</v>
      </c>
      <c r="BM76">
        <v>2007</v>
      </c>
      <c r="BN76" t="s">
        <v>110</v>
      </c>
      <c r="BO76">
        <v>3</v>
      </c>
      <c r="BP76">
        <v>789</v>
      </c>
      <c r="BQ76" t="s">
        <v>100</v>
      </c>
      <c r="BR76" t="s">
        <v>100</v>
      </c>
      <c r="BS76" t="s">
        <v>106</v>
      </c>
      <c r="BT76">
        <v>178</v>
      </c>
      <c r="BU76">
        <v>120</v>
      </c>
      <c r="BV76">
        <v>0</v>
      </c>
      <c r="BW76">
        <v>0</v>
      </c>
      <c r="BX76">
        <v>0</v>
      </c>
      <c r="BY76">
        <v>0</v>
      </c>
      <c r="BZ76" t="s">
        <v>85</v>
      </c>
      <c r="CA76" t="s">
        <v>85</v>
      </c>
      <c r="CB76" t="s">
        <v>85</v>
      </c>
      <c r="CC76">
        <v>0</v>
      </c>
      <c r="CD76">
        <v>11</v>
      </c>
      <c r="CE76">
        <v>2007</v>
      </c>
      <c r="CF76" t="s">
        <v>127</v>
      </c>
      <c r="CG76" t="s">
        <v>128</v>
      </c>
      <c r="CH76">
        <v>325624</v>
      </c>
      <c r="CQ76" t="str">
        <f t="shared" si="10"/>
        <v/>
      </c>
      <c r="CR76">
        <f t="shared" si="11"/>
        <v>1610</v>
      </c>
    </row>
    <row r="77" spans="1:96" x14ac:dyDescent="0.3">
      <c r="A77">
        <v>21</v>
      </c>
      <c r="B77">
        <v>60</v>
      </c>
      <c r="C77" t="s">
        <v>83</v>
      </c>
      <c r="D77">
        <v>101</v>
      </c>
      <c r="E77">
        <v>14215</v>
      </c>
      <c r="F77" t="s">
        <v>84</v>
      </c>
      <c r="G77" t="s">
        <v>85</v>
      </c>
      <c r="H77" t="s">
        <v>86</v>
      </c>
      <c r="I77" t="s">
        <v>87</v>
      </c>
      <c r="J77" t="s">
        <v>88</v>
      </c>
      <c r="K77" t="s">
        <v>89</v>
      </c>
      <c r="L77" t="s">
        <v>90</v>
      </c>
      <c r="M77" t="s">
        <v>123</v>
      </c>
      <c r="N77" s="4" t="str">
        <f>VLOOKUP(M77,'Neighborhood Raw Data'!$A$1:$D$26,4,FALSE)</f>
        <v>Greater than Average</v>
      </c>
      <c r="O77" t="s">
        <v>92</v>
      </c>
      <c r="P77" t="s">
        <v>92</v>
      </c>
      <c r="Q77" t="s">
        <v>93</v>
      </c>
      <c r="R77" t="s">
        <v>94</v>
      </c>
      <c r="S77">
        <v>8</v>
      </c>
      <c r="T77" s="4">
        <f t="shared" ca="1" si="6"/>
        <v>0.74808981820699294</v>
      </c>
      <c r="U77" s="4" t="str">
        <f t="shared" si="7"/>
        <v>At or Above</v>
      </c>
      <c r="V77">
        <v>5</v>
      </c>
      <c r="W77">
        <v>2005</v>
      </c>
      <c r="X77">
        <v>2006</v>
      </c>
      <c r="Y77" t="s">
        <v>95</v>
      </c>
      <c r="Z77" t="s">
        <v>114</v>
      </c>
      <c r="AA77" t="s">
        <v>125</v>
      </c>
      <c r="AB77" t="s">
        <v>125</v>
      </c>
      <c r="AC77" t="s">
        <v>98</v>
      </c>
      <c r="AD77">
        <v>380</v>
      </c>
      <c r="AE77" t="s">
        <v>102</v>
      </c>
      <c r="AF77" t="s">
        <v>100</v>
      </c>
      <c r="AG77" t="s">
        <v>101</v>
      </c>
      <c r="AH77" t="s">
        <v>99</v>
      </c>
      <c r="AI77" t="s">
        <v>100</v>
      </c>
      <c r="AJ77" t="s">
        <v>118</v>
      </c>
      <c r="AK77" t="s">
        <v>104</v>
      </c>
      <c r="AL77">
        <v>0</v>
      </c>
      <c r="AM77" t="s">
        <v>104</v>
      </c>
      <c r="AN77">
        <v>0</v>
      </c>
      <c r="AO77">
        <v>1158</v>
      </c>
      <c r="AP77">
        <v>1158</v>
      </c>
      <c r="AQ77" t="s">
        <v>105</v>
      </c>
      <c r="AR77" t="s">
        <v>99</v>
      </c>
      <c r="AS77" t="s">
        <v>106</v>
      </c>
      <c r="AT77" t="s">
        <v>107</v>
      </c>
      <c r="AU77">
        <v>1158</v>
      </c>
      <c r="AV77" s="4">
        <f t="shared" ca="1" si="8"/>
        <v>0.79393722790328036</v>
      </c>
      <c r="AW77" s="4" t="str">
        <f t="shared" si="9"/>
        <v>Greater than Median</v>
      </c>
      <c r="AX77">
        <v>1218</v>
      </c>
      <c r="AY77">
        <v>0</v>
      </c>
      <c r="AZ77">
        <v>2376</v>
      </c>
      <c r="BA77">
        <v>0</v>
      </c>
      <c r="BB77">
        <v>0</v>
      </c>
      <c r="BC77">
        <v>3</v>
      </c>
      <c r="BD77">
        <v>1</v>
      </c>
      <c r="BE77">
        <v>4</v>
      </c>
      <c r="BF77">
        <v>1</v>
      </c>
      <c r="BG77" t="s">
        <v>102</v>
      </c>
      <c r="BH77">
        <v>9</v>
      </c>
      <c r="BI77" t="s">
        <v>108</v>
      </c>
      <c r="BJ77">
        <v>1</v>
      </c>
      <c r="BK77" t="s">
        <v>102</v>
      </c>
      <c r="BL77" t="s">
        <v>130</v>
      </c>
      <c r="BM77">
        <v>2005</v>
      </c>
      <c r="BN77" t="s">
        <v>131</v>
      </c>
      <c r="BO77">
        <v>3</v>
      </c>
      <c r="BP77">
        <v>853</v>
      </c>
      <c r="BQ77" t="s">
        <v>100</v>
      </c>
      <c r="BR77" t="s">
        <v>100</v>
      </c>
      <c r="BS77" t="s">
        <v>106</v>
      </c>
      <c r="BT77">
        <v>240</v>
      </c>
      <c r="BU77">
        <v>154</v>
      </c>
      <c r="BV77">
        <v>0</v>
      </c>
      <c r="BW77">
        <v>0</v>
      </c>
      <c r="BX77">
        <v>0</v>
      </c>
      <c r="BY77">
        <v>0</v>
      </c>
      <c r="BZ77" t="s">
        <v>85</v>
      </c>
      <c r="CA77" t="s">
        <v>85</v>
      </c>
      <c r="CB77" t="s">
        <v>85</v>
      </c>
      <c r="CC77">
        <v>0</v>
      </c>
      <c r="CD77">
        <v>11</v>
      </c>
      <c r="CE77">
        <v>2006</v>
      </c>
      <c r="CF77" t="s">
        <v>127</v>
      </c>
      <c r="CG77" t="s">
        <v>128</v>
      </c>
      <c r="CH77">
        <v>325300</v>
      </c>
      <c r="CQ77">
        <f t="shared" si="10"/>
        <v>1158</v>
      </c>
      <c r="CR77" t="str">
        <f t="shared" si="11"/>
        <v/>
      </c>
    </row>
    <row r="78" spans="1:96" x14ac:dyDescent="0.3">
      <c r="A78">
        <v>567</v>
      </c>
      <c r="B78">
        <v>60</v>
      </c>
      <c r="C78" t="s">
        <v>83</v>
      </c>
      <c r="D78">
        <v>77</v>
      </c>
      <c r="E78">
        <v>11198</v>
      </c>
      <c r="F78" t="s">
        <v>84</v>
      </c>
      <c r="G78" t="s">
        <v>85</v>
      </c>
      <c r="H78" t="s">
        <v>86</v>
      </c>
      <c r="I78" t="s">
        <v>87</v>
      </c>
      <c r="J78" t="s">
        <v>88</v>
      </c>
      <c r="K78" t="s">
        <v>122</v>
      </c>
      <c r="L78" t="s">
        <v>90</v>
      </c>
      <c r="M78" t="s">
        <v>134</v>
      </c>
      <c r="N78" s="4" t="str">
        <f>VLOOKUP(M78,'Neighborhood Raw Data'!$A$1:$D$26,4,FALSE)</f>
        <v>Greater than Average</v>
      </c>
      <c r="O78" t="s">
        <v>92</v>
      </c>
      <c r="P78" t="s">
        <v>92</v>
      </c>
      <c r="Q78" t="s">
        <v>93</v>
      </c>
      <c r="R78" t="s">
        <v>94</v>
      </c>
      <c r="S78">
        <v>9</v>
      </c>
      <c r="T78" s="4">
        <f t="shared" ca="1" si="6"/>
        <v>0.3340925676974652</v>
      </c>
      <c r="U78" s="4" t="str">
        <f t="shared" si="7"/>
        <v>At or Above</v>
      </c>
      <c r="V78">
        <v>5</v>
      </c>
      <c r="W78">
        <v>2005</v>
      </c>
      <c r="X78">
        <v>2007</v>
      </c>
      <c r="Y78" t="s">
        <v>113</v>
      </c>
      <c r="Z78" t="s">
        <v>114</v>
      </c>
      <c r="AA78" t="s">
        <v>125</v>
      </c>
      <c r="AB78" t="s">
        <v>125</v>
      </c>
      <c r="AC78" t="s">
        <v>98</v>
      </c>
      <c r="AD78">
        <v>245</v>
      </c>
      <c r="AE78" t="s">
        <v>102</v>
      </c>
      <c r="AF78" t="s">
        <v>100</v>
      </c>
      <c r="AG78" t="s">
        <v>101</v>
      </c>
      <c r="AH78" t="s">
        <v>102</v>
      </c>
      <c r="AI78" t="s">
        <v>102</v>
      </c>
      <c r="AJ78" t="s">
        <v>142</v>
      </c>
      <c r="AK78" t="s">
        <v>104</v>
      </c>
      <c r="AL78">
        <v>0</v>
      </c>
      <c r="AM78" t="s">
        <v>104</v>
      </c>
      <c r="AN78">
        <v>0</v>
      </c>
      <c r="AO78">
        <v>1122</v>
      </c>
      <c r="AP78">
        <v>1122</v>
      </c>
      <c r="AQ78" t="s">
        <v>105</v>
      </c>
      <c r="AR78" t="s">
        <v>99</v>
      </c>
      <c r="AS78" t="s">
        <v>106</v>
      </c>
      <c r="AT78" t="s">
        <v>107</v>
      </c>
      <c r="AU78">
        <v>1134</v>
      </c>
      <c r="AV78" s="4">
        <f t="shared" ca="1" si="8"/>
        <v>0.63808676402491804</v>
      </c>
      <c r="AW78" s="4" t="str">
        <f t="shared" si="9"/>
        <v>Greater than Median</v>
      </c>
      <c r="AX78">
        <v>1370</v>
      </c>
      <c r="AY78">
        <v>0</v>
      </c>
      <c r="AZ78">
        <v>2504</v>
      </c>
      <c r="BA78">
        <v>0</v>
      </c>
      <c r="BB78">
        <v>0</v>
      </c>
      <c r="BC78">
        <v>2</v>
      </c>
      <c r="BD78">
        <v>1</v>
      </c>
      <c r="BE78">
        <v>4</v>
      </c>
      <c r="BF78">
        <v>1</v>
      </c>
      <c r="BG78" t="s">
        <v>99</v>
      </c>
      <c r="BH78">
        <v>11</v>
      </c>
      <c r="BI78" t="s">
        <v>108</v>
      </c>
      <c r="BJ78">
        <v>1</v>
      </c>
      <c r="BK78" t="s">
        <v>102</v>
      </c>
      <c r="BL78" t="s">
        <v>130</v>
      </c>
      <c r="BM78">
        <v>2005</v>
      </c>
      <c r="BN78" t="s">
        <v>110</v>
      </c>
      <c r="BO78">
        <v>3</v>
      </c>
      <c r="BP78">
        <v>656</v>
      </c>
      <c r="BQ78" t="s">
        <v>100</v>
      </c>
      <c r="BR78" t="s">
        <v>100</v>
      </c>
      <c r="BS78" t="s">
        <v>106</v>
      </c>
      <c r="BT78">
        <v>144</v>
      </c>
      <c r="BU78">
        <v>39</v>
      </c>
      <c r="BV78">
        <v>0</v>
      </c>
      <c r="BW78">
        <v>0</v>
      </c>
      <c r="BX78">
        <v>0</v>
      </c>
      <c r="BY78">
        <v>0</v>
      </c>
      <c r="BZ78" t="s">
        <v>85</v>
      </c>
      <c r="CA78" t="s">
        <v>85</v>
      </c>
      <c r="CB78" t="s">
        <v>85</v>
      </c>
      <c r="CC78">
        <v>0</v>
      </c>
      <c r="CD78">
        <v>6</v>
      </c>
      <c r="CE78">
        <v>2008</v>
      </c>
      <c r="CF78" t="s">
        <v>111</v>
      </c>
      <c r="CG78" t="s">
        <v>112</v>
      </c>
      <c r="CH78">
        <v>325000</v>
      </c>
      <c r="CQ78">
        <f t="shared" si="10"/>
        <v>1134</v>
      </c>
      <c r="CR78" t="str">
        <f t="shared" si="11"/>
        <v/>
      </c>
    </row>
    <row r="79" spans="1:96" x14ac:dyDescent="0.3">
      <c r="A79">
        <v>584</v>
      </c>
      <c r="B79">
        <v>75</v>
      </c>
      <c r="C79" t="s">
        <v>143</v>
      </c>
      <c r="D79">
        <v>75</v>
      </c>
      <c r="E79">
        <v>13500</v>
      </c>
      <c r="F79" t="s">
        <v>84</v>
      </c>
      <c r="G79" t="s">
        <v>85</v>
      </c>
      <c r="H79" t="s">
        <v>129</v>
      </c>
      <c r="I79" t="s">
        <v>87</v>
      </c>
      <c r="J79" t="s">
        <v>88</v>
      </c>
      <c r="K79" t="s">
        <v>122</v>
      </c>
      <c r="L79" t="s">
        <v>90</v>
      </c>
      <c r="M79" t="s">
        <v>144</v>
      </c>
      <c r="N79" s="4" t="str">
        <f>VLOOKUP(M79,'Neighborhood Raw Data'!$A$1:$D$26,4,FALSE)</f>
        <v>Greater than Average</v>
      </c>
      <c r="O79" t="s">
        <v>145</v>
      </c>
      <c r="P79" t="s">
        <v>180</v>
      </c>
      <c r="Q79" t="s">
        <v>93</v>
      </c>
      <c r="R79" t="s">
        <v>183</v>
      </c>
      <c r="S79">
        <v>10</v>
      </c>
      <c r="T79" s="4">
        <f t="shared" ca="1" si="6"/>
        <v>0.67263608976172573</v>
      </c>
      <c r="U79" s="4" t="str">
        <f t="shared" si="7"/>
        <v>At or Above</v>
      </c>
      <c r="V79">
        <v>9</v>
      </c>
      <c r="W79">
        <v>1893</v>
      </c>
      <c r="X79">
        <v>2000</v>
      </c>
      <c r="Y79" t="s">
        <v>95</v>
      </c>
      <c r="Z79" t="s">
        <v>114</v>
      </c>
      <c r="AA79" t="s">
        <v>115</v>
      </c>
      <c r="AB79" t="s">
        <v>115</v>
      </c>
      <c r="AC79" t="s">
        <v>117</v>
      </c>
      <c r="AD79">
        <v>0</v>
      </c>
      <c r="AE79" t="s">
        <v>99</v>
      </c>
      <c r="AF79" t="s">
        <v>99</v>
      </c>
      <c r="AG79" t="s">
        <v>147</v>
      </c>
      <c r="AH79" t="s">
        <v>100</v>
      </c>
      <c r="AI79" t="s">
        <v>100</v>
      </c>
      <c r="AJ79" t="s">
        <v>142</v>
      </c>
      <c r="AK79" t="s">
        <v>104</v>
      </c>
      <c r="AL79">
        <v>0</v>
      </c>
      <c r="AM79" t="s">
        <v>104</v>
      </c>
      <c r="AN79">
        <v>0</v>
      </c>
      <c r="AO79">
        <v>1237</v>
      </c>
      <c r="AP79">
        <v>1237</v>
      </c>
      <c r="AQ79" t="s">
        <v>105</v>
      </c>
      <c r="AR79" t="s">
        <v>102</v>
      </c>
      <c r="AS79" t="s">
        <v>106</v>
      </c>
      <c r="AT79" t="s">
        <v>107</v>
      </c>
      <c r="AU79">
        <v>1521</v>
      </c>
      <c r="AV79" s="4">
        <f t="shared" ca="1" si="8"/>
        <v>0.24049699948143222</v>
      </c>
      <c r="AW79" s="4" t="str">
        <f t="shared" si="9"/>
        <v>Greater than Median</v>
      </c>
      <c r="AX79">
        <v>1254</v>
      </c>
      <c r="AY79">
        <v>0</v>
      </c>
      <c r="AZ79">
        <v>2775</v>
      </c>
      <c r="BA79">
        <v>0</v>
      </c>
      <c r="BB79">
        <v>0</v>
      </c>
      <c r="BC79">
        <v>3</v>
      </c>
      <c r="BD79">
        <v>1</v>
      </c>
      <c r="BE79">
        <v>3</v>
      </c>
      <c r="BF79">
        <v>1</v>
      </c>
      <c r="BG79" t="s">
        <v>102</v>
      </c>
      <c r="BH79">
        <v>9</v>
      </c>
      <c r="BI79" t="s">
        <v>108</v>
      </c>
      <c r="BJ79">
        <v>1</v>
      </c>
      <c r="BK79" t="s">
        <v>102</v>
      </c>
      <c r="BL79" t="s">
        <v>149</v>
      </c>
      <c r="BM79">
        <v>1988</v>
      </c>
      <c r="BN79" t="s">
        <v>104</v>
      </c>
      <c r="BO79">
        <v>2</v>
      </c>
      <c r="BP79">
        <v>880</v>
      </c>
      <c r="BQ79" t="s">
        <v>102</v>
      </c>
      <c r="BR79" t="s">
        <v>100</v>
      </c>
      <c r="BS79" t="s">
        <v>106</v>
      </c>
      <c r="BT79">
        <v>105</v>
      </c>
      <c r="BU79">
        <v>502</v>
      </c>
      <c r="BV79">
        <v>0</v>
      </c>
      <c r="BW79">
        <v>0</v>
      </c>
      <c r="BX79">
        <v>0</v>
      </c>
      <c r="BY79">
        <v>0</v>
      </c>
      <c r="BZ79" t="s">
        <v>85</v>
      </c>
      <c r="CA79" t="s">
        <v>85</v>
      </c>
      <c r="CB79" t="s">
        <v>85</v>
      </c>
      <c r="CC79">
        <v>0</v>
      </c>
      <c r="CD79">
        <v>7</v>
      </c>
      <c r="CE79">
        <v>2008</v>
      </c>
      <c r="CF79" t="s">
        <v>111</v>
      </c>
      <c r="CG79" t="s">
        <v>112</v>
      </c>
      <c r="CH79">
        <v>325000</v>
      </c>
      <c r="CQ79" t="str">
        <f t="shared" si="10"/>
        <v/>
      </c>
      <c r="CR79">
        <f t="shared" si="11"/>
        <v>1521</v>
      </c>
    </row>
    <row r="80" spans="1:96" x14ac:dyDescent="0.3">
      <c r="A80">
        <v>1106</v>
      </c>
      <c r="B80">
        <v>60</v>
      </c>
      <c r="C80" t="s">
        <v>83</v>
      </c>
      <c r="D80">
        <v>98</v>
      </c>
      <c r="E80">
        <v>12256</v>
      </c>
      <c r="F80" t="s">
        <v>84</v>
      </c>
      <c r="G80" t="s">
        <v>85</v>
      </c>
      <c r="H80" t="s">
        <v>86</v>
      </c>
      <c r="I80" t="s">
        <v>87</v>
      </c>
      <c r="J80" t="s">
        <v>88</v>
      </c>
      <c r="K80" t="s">
        <v>89</v>
      </c>
      <c r="L80" t="s">
        <v>90</v>
      </c>
      <c r="M80" t="s">
        <v>91</v>
      </c>
      <c r="N80" s="4" t="str">
        <f>VLOOKUP(M80,'Neighborhood Raw Data'!$A$1:$D$26,4,FALSE)</f>
        <v>Greater than Average</v>
      </c>
      <c r="O80" t="s">
        <v>92</v>
      </c>
      <c r="P80" t="s">
        <v>92</v>
      </c>
      <c r="Q80" t="s">
        <v>93</v>
      </c>
      <c r="R80" t="s">
        <v>94</v>
      </c>
      <c r="S80">
        <v>8</v>
      </c>
      <c r="T80" s="4">
        <f t="shared" ca="1" si="6"/>
        <v>2.696545238779291E-2</v>
      </c>
      <c r="U80" s="4" t="str">
        <f t="shared" si="7"/>
        <v>At or Above</v>
      </c>
      <c r="V80">
        <v>5</v>
      </c>
      <c r="W80">
        <v>1994</v>
      </c>
      <c r="X80">
        <v>1995</v>
      </c>
      <c r="Y80" t="s">
        <v>95</v>
      </c>
      <c r="Z80" t="s">
        <v>114</v>
      </c>
      <c r="AA80" t="s">
        <v>97</v>
      </c>
      <c r="AB80" t="s">
        <v>97</v>
      </c>
      <c r="AC80" t="s">
        <v>98</v>
      </c>
      <c r="AD80">
        <v>362</v>
      </c>
      <c r="AE80" t="s">
        <v>102</v>
      </c>
      <c r="AF80" t="s">
        <v>100</v>
      </c>
      <c r="AG80" t="s">
        <v>101</v>
      </c>
      <c r="AH80" t="s">
        <v>99</v>
      </c>
      <c r="AI80" t="s">
        <v>100</v>
      </c>
      <c r="AJ80" t="s">
        <v>118</v>
      </c>
      <c r="AK80" t="s">
        <v>103</v>
      </c>
      <c r="AL80">
        <v>1032</v>
      </c>
      <c r="AM80" t="s">
        <v>104</v>
      </c>
      <c r="AN80">
        <v>0</v>
      </c>
      <c r="AO80">
        <v>431</v>
      </c>
      <c r="AP80">
        <v>1463</v>
      </c>
      <c r="AQ80" t="s">
        <v>105</v>
      </c>
      <c r="AR80" t="s">
        <v>99</v>
      </c>
      <c r="AS80" t="s">
        <v>106</v>
      </c>
      <c r="AT80" t="s">
        <v>107</v>
      </c>
      <c r="AU80">
        <v>1500</v>
      </c>
      <c r="AV80" s="4">
        <f t="shared" ca="1" si="8"/>
        <v>0.33095041483348564</v>
      </c>
      <c r="AW80" s="4" t="str">
        <f t="shared" si="9"/>
        <v>Greater than Median</v>
      </c>
      <c r="AX80">
        <v>1122</v>
      </c>
      <c r="AY80">
        <v>0</v>
      </c>
      <c r="AZ80">
        <v>2622</v>
      </c>
      <c r="BA80">
        <v>1</v>
      </c>
      <c r="BB80">
        <v>0</v>
      </c>
      <c r="BC80">
        <v>2</v>
      </c>
      <c r="BD80">
        <v>1</v>
      </c>
      <c r="BE80">
        <v>3</v>
      </c>
      <c r="BF80">
        <v>1</v>
      </c>
      <c r="BG80" t="s">
        <v>102</v>
      </c>
      <c r="BH80">
        <v>9</v>
      </c>
      <c r="BI80" t="s">
        <v>108</v>
      </c>
      <c r="BJ80">
        <v>2</v>
      </c>
      <c r="BK80" t="s">
        <v>100</v>
      </c>
      <c r="BL80" t="s">
        <v>109</v>
      </c>
      <c r="BM80">
        <v>1994</v>
      </c>
      <c r="BN80" t="s">
        <v>131</v>
      </c>
      <c r="BO80">
        <v>2</v>
      </c>
      <c r="BP80">
        <v>712</v>
      </c>
      <c r="BQ80" t="s">
        <v>100</v>
      </c>
      <c r="BR80" t="s">
        <v>100</v>
      </c>
      <c r="BS80" t="s">
        <v>106</v>
      </c>
      <c r="BT80">
        <v>186</v>
      </c>
      <c r="BU80">
        <v>32</v>
      </c>
      <c r="BV80">
        <v>0</v>
      </c>
      <c r="BW80">
        <v>0</v>
      </c>
      <c r="BX80">
        <v>0</v>
      </c>
      <c r="BY80">
        <v>0</v>
      </c>
      <c r="BZ80" t="s">
        <v>85</v>
      </c>
      <c r="CA80" t="s">
        <v>85</v>
      </c>
      <c r="CB80" t="s">
        <v>85</v>
      </c>
      <c r="CC80">
        <v>0</v>
      </c>
      <c r="CD80">
        <v>4</v>
      </c>
      <c r="CE80">
        <v>2010</v>
      </c>
      <c r="CF80" t="s">
        <v>111</v>
      </c>
      <c r="CG80" t="s">
        <v>112</v>
      </c>
      <c r="CH80">
        <v>325000</v>
      </c>
      <c r="CQ80">
        <f t="shared" si="10"/>
        <v>1500</v>
      </c>
      <c r="CR80" t="str">
        <f t="shared" si="11"/>
        <v/>
      </c>
    </row>
    <row r="81" spans="1:96" x14ac:dyDescent="0.3">
      <c r="A81">
        <v>1306</v>
      </c>
      <c r="B81">
        <v>20</v>
      </c>
      <c r="C81" t="s">
        <v>83</v>
      </c>
      <c r="D81">
        <v>108</v>
      </c>
      <c r="E81">
        <v>13173</v>
      </c>
      <c r="F81" t="s">
        <v>84</v>
      </c>
      <c r="G81" t="s">
        <v>85</v>
      </c>
      <c r="H81" t="s">
        <v>86</v>
      </c>
      <c r="I81" t="s">
        <v>87</v>
      </c>
      <c r="J81" t="s">
        <v>88</v>
      </c>
      <c r="K81" t="s">
        <v>89</v>
      </c>
      <c r="L81" t="s">
        <v>90</v>
      </c>
      <c r="M81" t="s">
        <v>123</v>
      </c>
      <c r="N81" s="4" t="str">
        <f>VLOOKUP(M81,'Neighborhood Raw Data'!$A$1:$D$26,4,FALSE)</f>
        <v>Greater than Average</v>
      </c>
      <c r="O81" t="s">
        <v>92</v>
      </c>
      <c r="P81" t="s">
        <v>92</v>
      </c>
      <c r="Q81" t="s">
        <v>93</v>
      </c>
      <c r="R81" t="s">
        <v>124</v>
      </c>
      <c r="S81">
        <v>9</v>
      </c>
      <c r="T81" s="4">
        <f t="shared" ca="1" si="6"/>
        <v>0.77436295046290216</v>
      </c>
      <c r="U81" s="4" t="str">
        <f t="shared" si="7"/>
        <v>At or Above</v>
      </c>
      <c r="V81">
        <v>5</v>
      </c>
      <c r="W81">
        <v>2006</v>
      </c>
      <c r="X81">
        <v>2007</v>
      </c>
      <c r="Y81" t="s">
        <v>113</v>
      </c>
      <c r="Z81" t="s">
        <v>114</v>
      </c>
      <c r="AA81" t="s">
        <v>125</v>
      </c>
      <c r="AB81" t="s">
        <v>125</v>
      </c>
      <c r="AC81" t="s">
        <v>126</v>
      </c>
      <c r="AD81">
        <v>300</v>
      </c>
      <c r="AE81" t="s">
        <v>102</v>
      </c>
      <c r="AF81" t="s">
        <v>100</v>
      </c>
      <c r="AG81" t="s">
        <v>101</v>
      </c>
      <c r="AH81" t="s">
        <v>99</v>
      </c>
      <c r="AI81" t="s">
        <v>100</v>
      </c>
      <c r="AJ81" t="s">
        <v>142</v>
      </c>
      <c r="AK81" t="s">
        <v>103</v>
      </c>
      <c r="AL81">
        <v>1572</v>
      </c>
      <c r="AM81" t="s">
        <v>104</v>
      </c>
      <c r="AN81">
        <v>0</v>
      </c>
      <c r="AO81">
        <v>80</v>
      </c>
      <c r="AP81">
        <v>1652</v>
      </c>
      <c r="AQ81" t="s">
        <v>105</v>
      </c>
      <c r="AR81" t="s">
        <v>99</v>
      </c>
      <c r="AS81" t="s">
        <v>106</v>
      </c>
      <c r="AT81" t="s">
        <v>107</v>
      </c>
      <c r="AU81">
        <v>1652</v>
      </c>
      <c r="AV81" s="4">
        <f t="shared" ca="1" si="8"/>
        <v>0.60388207182548848</v>
      </c>
      <c r="AW81" s="4" t="str">
        <f t="shared" si="9"/>
        <v>Greater than Median</v>
      </c>
      <c r="AX81">
        <v>0</v>
      </c>
      <c r="AY81">
        <v>0</v>
      </c>
      <c r="AZ81">
        <v>1652</v>
      </c>
      <c r="BA81">
        <v>1</v>
      </c>
      <c r="BB81">
        <v>0</v>
      </c>
      <c r="BC81">
        <v>2</v>
      </c>
      <c r="BD81">
        <v>0</v>
      </c>
      <c r="BE81">
        <v>2</v>
      </c>
      <c r="BF81">
        <v>1</v>
      </c>
      <c r="BG81" t="s">
        <v>99</v>
      </c>
      <c r="BH81">
        <v>6</v>
      </c>
      <c r="BI81" t="s">
        <v>108</v>
      </c>
      <c r="BJ81">
        <v>2</v>
      </c>
      <c r="BK81" t="s">
        <v>99</v>
      </c>
      <c r="BL81" t="s">
        <v>109</v>
      </c>
      <c r="BM81">
        <v>2006</v>
      </c>
      <c r="BN81" t="s">
        <v>110</v>
      </c>
      <c r="BO81">
        <v>2</v>
      </c>
      <c r="BP81">
        <v>840</v>
      </c>
      <c r="BQ81" t="s">
        <v>100</v>
      </c>
      <c r="BR81" t="s">
        <v>100</v>
      </c>
      <c r="BS81" t="s">
        <v>106</v>
      </c>
      <c r="BT81">
        <v>404</v>
      </c>
      <c r="BU81">
        <v>102</v>
      </c>
      <c r="BV81">
        <v>0</v>
      </c>
      <c r="BW81">
        <v>0</v>
      </c>
      <c r="BX81">
        <v>0</v>
      </c>
      <c r="BY81">
        <v>0</v>
      </c>
      <c r="BZ81" t="s">
        <v>85</v>
      </c>
      <c r="CA81" t="s">
        <v>85</v>
      </c>
      <c r="CB81" t="s">
        <v>85</v>
      </c>
      <c r="CC81">
        <v>0</v>
      </c>
      <c r="CD81">
        <v>11</v>
      </c>
      <c r="CE81">
        <v>2009</v>
      </c>
      <c r="CF81" t="s">
        <v>111</v>
      </c>
      <c r="CG81" t="s">
        <v>112</v>
      </c>
      <c r="CH81">
        <v>325000</v>
      </c>
      <c r="CQ81" t="str">
        <f t="shared" si="10"/>
        <v/>
      </c>
      <c r="CR81">
        <f t="shared" si="11"/>
        <v>1652</v>
      </c>
    </row>
    <row r="82" spans="1:96" x14ac:dyDescent="0.3">
      <c r="A82">
        <v>327</v>
      </c>
      <c r="B82">
        <v>120</v>
      </c>
      <c r="C82" t="s">
        <v>83</v>
      </c>
      <c r="D82">
        <v>32</v>
      </c>
      <c r="E82">
        <v>10846</v>
      </c>
      <c r="F82" t="s">
        <v>84</v>
      </c>
      <c r="G82" t="s">
        <v>85</v>
      </c>
      <c r="H82" t="s">
        <v>86</v>
      </c>
      <c r="I82" t="s">
        <v>87</v>
      </c>
      <c r="J82" t="s">
        <v>88</v>
      </c>
      <c r="K82" t="s">
        <v>121</v>
      </c>
      <c r="L82" t="s">
        <v>90</v>
      </c>
      <c r="M82" t="s">
        <v>163</v>
      </c>
      <c r="N82" s="4" t="str">
        <f>VLOOKUP(M82,'Neighborhood Raw Data'!$A$1:$D$26,4,FALSE)</f>
        <v>Greater than Average</v>
      </c>
      <c r="O82" t="s">
        <v>92</v>
      </c>
      <c r="P82" t="s">
        <v>92</v>
      </c>
      <c r="Q82" t="s">
        <v>160</v>
      </c>
      <c r="R82" t="s">
        <v>124</v>
      </c>
      <c r="S82">
        <v>8</v>
      </c>
      <c r="T82" s="4">
        <f t="shared" ca="1" si="6"/>
        <v>0.90535884635769515</v>
      </c>
      <c r="U82" s="4" t="str">
        <f t="shared" si="7"/>
        <v>At or Above</v>
      </c>
      <c r="V82">
        <v>5</v>
      </c>
      <c r="W82">
        <v>1993</v>
      </c>
      <c r="X82">
        <v>1993</v>
      </c>
      <c r="Y82" t="s">
        <v>95</v>
      </c>
      <c r="Z82" t="s">
        <v>114</v>
      </c>
      <c r="AA82" t="s">
        <v>98</v>
      </c>
      <c r="AB82" t="s">
        <v>98</v>
      </c>
      <c r="AC82" t="s">
        <v>117</v>
      </c>
      <c r="AD82">
        <v>0</v>
      </c>
      <c r="AE82" t="s">
        <v>102</v>
      </c>
      <c r="AF82" t="s">
        <v>100</v>
      </c>
      <c r="AG82" t="s">
        <v>101</v>
      </c>
      <c r="AH82" t="s">
        <v>102</v>
      </c>
      <c r="AI82" t="s">
        <v>100</v>
      </c>
      <c r="AJ82" t="s">
        <v>102</v>
      </c>
      <c r="AK82" t="s">
        <v>103</v>
      </c>
      <c r="AL82">
        <v>1619</v>
      </c>
      <c r="AM82" t="s">
        <v>104</v>
      </c>
      <c r="AN82">
        <v>0</v>
      </c>
      <c r="AO82">
        <v>100</v>
      </c>
      <c r="AP82">
        <v>1719</v>
      </c>
      <c r="AQ82" t="s">
        <v>105</v>
      </c>
      <c r="AR82" t="s">
        <v>99</v>
      </c>
      <c r="AS82" t="s">
        <v>106</v>
      </c>
      <c r="AT82" t="s">
        <v>107</v>
      </c>
      <c r="AU82">
        <v>1719</v>
      </c>
      <c r="AV82" s="4">
        <f t="shared" ca="1" si="8"/>
        <v>0.72327719939386292</v>
      </c>
      <c r="AW82" s="4" t="str">
        <f t="shared" si="9"/>
        <v>Greater than Median</v>
      </c>
      <c r="AX82">
        <v>0</v>
      </c>
      <c r="AY82">
        <v>0</v>
      </c>
      <c r="AZ82">
        <v>1719</v>
      </c>
      <c r="BA82">
        <v>2</v>
      </c>
      <c r="BB82">
        <v>0</v>
      </c>
      <c r="BC82">
        <v>1</v>
      </c>
      <c r="BD82">
        <v>1</v>
      </c>
      <c r="BE82">
        <v>1</v>
      </c>
      <c r="BF82">
        <v>1</v>
      </c>
      <c r="BG82" t="s">
        <v>102</v>
      </c>
      <c r="BH82">
        <v>6</v>
      </c>
      <c r="BI82" t="s">
        <v>108</v>
      </c>
      <c r="BJ82">
        <v>2</v>
      </c>
      <c r="BK82" t="s">
        <v>102</v>
      </c>
      <c r="BL82" t="s">
        <v>109</v>
      </c>
      <c r="BM82">
        <v>1993</v>
      </c>
      <c r="BN82" t="s">
        <v>110</v>
      </c>
      <c r="BO82">
        <v>2</v>
      </c>
      <c r="BP82">
        <v>473</v>
      </c>
      <c r="BQ82" t="s">
        <v>100</v>
      </c>
      <c r="BR82" t="s">
        <v>100</v>
      </c>
      <c r="BS82" t="s">
        <v>106</v>
      </c>
      <c r="BT82">
        <v>122</v>
      </c>
      <c r="BU82">
        <v>30</v>
      </c>
      <c r="BV82">
        <v>0</v>
      </c>
      <c r="BW82">
        <v>0</v>
      </c>
      <c r="BX82">
        <v>0</v>
      </c>
      <c r="BY82">
        <v>0</v>
      </c>
      <c r="BZ82" t="s">
        <v>85</v>
      </c>
      <c r="CA82" t="s">
        <v>85</v>
      </c>
      <c r="CB82" t="s">
        <v>85</v>
      </c>
      <c r="CC82">
        <v>0</v>
      </c>
      <c r="CD82">
        <v>5</v>
      </c>
      <c r="CE82">
        <v>2008</v>
      </c>
      <c r="CF82" t="s">
        <v>184</v>
      </c>
      <c r="CG82" t="s">
        <v>112</v>
      </c>
      <c r="CH82">
        <v>324000</v>
      </c>
      <c r="CQ82" t="str">
        <f t="shared" si="10"/>
        <v/>
      </c>
      <c r="CR82">
        <f t="shared" si="11"/>
        <v>1719</v>
      </c>
    </row>
    <row r="83" spans="1:96" x14ac:dyDescent="0.3">
      <c r="A83">
        <v>119</v>
      </c>
      <c r="B83">
        <v>60</v>
      </c>
      <c r="C83" t="s">
        <v>83</v>
      </c>
      <c r="D83">
        <v>90</v>
      </c>
      <c r="E83">
        <v>12376</v>
      </c>
      <c r="F83" t="s">
        <v>84</v>
      </c>
      <c r="G83" t="s">
        <v>85</v>
      </c>
      <c r="H83" t="s">
        <v>129</v>
      </c>
      <c r="I83" t="s">
        <v>87</v>
      </c>
      <c r="J83" t="s">
        <v>88</v>
      </c>
      <c r="K83" t="s">
        <v>89</v>
      </c>
      <c r="L83" t="s">
        <v>90</v>
      </c>
      <c r="M83" t="s">
        <v>185</v>
      </c>
      <c r="N83" s="4" t="str">
        <f>VLOOKUP(M83,'Neighborhood Raw Data'!$A$1:$D$26,4,FALSE)</f>
        <v>Greater than Average</v>
      </c>
      <c r="O83" t="s">
        <v>92</v>
      </c>
      <c r="P83" t="s">
        <v>92</v>
      </c>
      <c r="Q83" t="s">
        <v>93</v>
      </c>
      <c r="R83" t="s">
        <v>94</v>
      </c>
      <c r="S83">
        <v>7</v>
      </c>
      <c r="T83" s="4">
        <f t="shared" ca="1" si="6"/>
        <v>0.93676864901017154</v>
      </c>
      <c r="U83" s="4" t="str">
        <f t="shared" si="7"/>
        <v>At or Above</v>
      </c>
      <c r="V83">
        <v>5</v>
      </c>
      <c r="W83">
        <v>1990</v>
      </c>
      <c r="X83">
        <v>1990</v>
      </c>
      <c r="Y83" t="s">
        <v>113</v>
      </c>
      <c r="Z83" t="s">
        <v>114</v>
      </c>
      <c r="AA83" t="s">
        <v>179</v>
      </c>
      <c r="AB83" t="s">
        <v>179</v>
      </c>
      <c r="AC83" t="s">
        <v>117</v>
      </c>
      <c r="AD83">
        <v>0</v>
      </c>
      <c r="AE83" t="s">
        <v>100</v>
      </c>
      <c r="AF83" t="s">
        <v>100</v>
      </c>
      <c r="AG83" t="s">
        <v>101</v>
      </c>
      <c r="AH83" t="s">
        <v>102</v>
      </c>
      <c r="AI83" t="s">
        <v>100</v>
      </c>
      <c r="AJ83" t="s">
        <v>148</v>
      </c>
      <c r="AK83" t="s">
        <v>103</v>
      </c>
      <c r="AL83">
        <v>1470</v>
      </c>
      <c r="AM83" t="s">
        <v>104</v>
      </c>
      <c r="AN83">
        <v>0</v>
      </c>
      <c r="AO83">
        <v>203</v>
      </c>
      <c r="AP83">
        <v>1673</v>
      </c>
      <c r="AQ83" t="s">
        <v>105</v>
      </c>
      <c r="AR83" t="s">
        <v>102</v>
      </c>
      <c r="AS83" t="s">
        <v>106</v>
      </c>
      <c r="AT83" t="s">
        <v>107</v>
      </c>
      <c r="AU83">
        <v>1699</v>
      </c>
      <c r="AV83" s="4">
        <f t="shared" ca="1" si="8"/>
        <v>0.98908397857954788</v>
      </c>
      <c r="AW83" s="4" t="str">
        <f t="shared" si="9"/>
        <v>Greater than Median</v>
      </c>
      <c r="AX83">
        <v>1523</v>
      </c>
      <c r="AY83">
        <v>0</v>
      </c>
      <c r="AZ83">
        <v>3222</v>
      </c>
      <c r="BA83">
        <v>1</v>
      </c>
      <c r="BB83">
        <v>0</v>
      </c>
      <c r="BC83">
        <v>3</v>
      </c>
      <c r="BD83">
        <v>0</v>
      </c>
      <c r="BE83">
        <v>5</v>
      </c>
      <c r="BF83">
        <v>1</v>
      </c>
      <c r="BG83" t="s">
        <v>102</v>
      </c>
      <c r="BH83">
        <v>11</v>
      </c>
      <c r="BI83" t="s">
        <v>108</v>
      </c>
      <c r="BJ83">
        <v>2</v>
      </c>
      <c r="BK83" t="s">
        <v>100</v>
      </c>
      <c r="BL83" t="s">
        <v>109</v>
      </c>
      <c r="BM83">
        <v>1990</v>
      </c>
      <c r="BN83" t="s">
        <v>104</v>
      </c>
      <c r="BO83">
        <v>3</v>
      </c>
      <c r="BP83">
        <v>594</v>
      </c>
      <c r="BQ83" t="s">
        <v>100</v>
      </c>
      <c r="BR83" t="s">
        <v>100</v>
      </c>
      <c r="BS83" t="s">
        <v>106</v>
      </c>
      <c r="BT83">
        <v>367</v>
      </c>
      <c r="BU83">
        <v>0</v>
      </c>
      <c r="BV83">
        <v>0</v>
      </c>
      <c r="BW83">
        <v>0</v>
      </c>
      <c r="BX83">
        <v>0</v>
      </c>
      <c r="BY83">
        <v>0</v>
      </c>
      <c r="BZ83" t="s">
        <v>85</v>
      </c>
      <c r="CA83" t="s">
        <v>85</v>
      </c>
      <c r="CB83" t="s">
        <v>85</v>
      </c>
      <c r="CC83">
        <v>0</v>
      </c>
      <c r="CD83">
        <v>5</v>
      </c>
      <c r="CE83">
        <v>2010</v>
      </c>
      <c r="CF83" t="s">
        <v>111</v>
      </c>
      <c r="CG83" t="s">
        <v>112</v>
      </c>
      <c r="CH83">
        <v>320000</v>
      </c>
      <c r="CQ83" t="str">
        <f t="shared" si="10"/>
        <v/>
      </c>
      <c r="CR83">
        <f t="shared" si="11"/>
        <v>1699</v>
      </c>
    </row>
    <row r="84" spans="1:96" x14ac:dyDescent="0.3">
      <c r="A84">
        <v>160</v>
      </c>
      <c r="B84">
        <v>60</v>
      </c>
      <c r="C84" t="s">
        <v>83</v>
      </c>
      <c r="D84">
        <v>134</v>
      </c>
      <c r="E84">
        <v>19378</v>
      </c>
      <c r="F84" t="s">
        <v>84</v>
      </c>
      <c r="G84" t="s">
        <v>85</v>
      </c>
      <c r="H84" t="s">
        <v>86</v>
      </c>
      <c r="I84" t="s">
        <v>139</v>
      </c>
      <c r="J84" t="s">
        <v>88</v>
      </c>
      <c r="K84" t="s">
        <v>89</v>
      </c>
      <c r="L84" t="s">
        <v>90</v>
      </c>
      <c r="M84" t="s">
        <v>169</v>
      </c>
      <c r="N84" s="4" t="str">
        <f>VLOOKUP(M84,'Neighborhood Raw Data'!$A$1:$D$26,4,FALSE)</f>
        <v>Greater than Average</v>
      </c>
      <c r="O84" t="s">
        <v>92</v>
      </c>
      <c r="P84" t="s">
        <v>92</v>
      </c>
      <c r="Q84" t="s">
        <v>93</v>
      </c>
      <c r="R84" t="s">
        <v>94</v>
      </c>
      <c r="S84">
        <v>7</v>
      </c>
      <c r="T84" s="4">
        <f t="shared" ca="1" si="6"/>
        <v>0.66137771387274136</v>
      </c>
      <c r="U84" s="4" t="str">
        <f t="shared" si="7"/>
        <v>At or Above</v>
      </c>
      <c r="V84">
        <v>5</v>
      </c>
      <c r="W84">
        <v>2005</v>
      </c>
      <c r="X84">
        <v>2006</v>
      </c>
      <c r="Y84" t="s">
        <v>95</v>
      </c>
      <c r="Z84" t="s">
        <v>114</v>
      </c>
      <c r="AA84" t="s">
        <v>125</v>
      </c>
      <c r="AB84" t="s">
        <v>125</v>
      </c>
      <c r="AC84" t="s">
        <v>98</v>
      </c>
      <c r="AD84">
        <v>456</v>
      </c>
      <c r="AE84" t="s">
        <v>102</v>
      </c>
      <c r="AF84" t="s">
        <v>100</v>
      </c>
      <c r="AG84" t="s">
        <v>101</v>
      </c>
      <c r="AH84" t="s">
        <v>102</v>
      </c>
      <c r="AI84" t="s">
        <v>100</v>
      </c>
      <c r="AJ84" t="s">
        <v>148</v>
      </c>
      <c r="AK84" t="s">
        <v>103</v>
      </c>
      <c r="AL84">
        <v>57</v>
      </c>
      <c r="AM84" t="s">
        <v>104</v>
      </c>
      <c r="AN84">
        <v>0</v>
      </c>
      <c r="AO84">
        <v>1335</v>
      </c>
      <c r="AP84">
        <v>1392</v>
      </c>
      <c r="AQ84" t="s">
        <v>105</v>
      </c>
      <c r="AR84" t="s">
        <v>99</v>
      </c>
      <c r="AS84" t="s">
        <v>106</v>
      </c>
      <c r="AT84" t="s">
        <v>107</v>
      </c>
      <c r="AU84">
        <v>1392</v>
      </c>
      <c r="AV84" s="4">
        <f t="shared" ca="1" si="8"/>
        <v>0.7741535861349067</v>
      </c>
      <c r="AW84" s="4" t="str">
        <f t="shared" si="9"/>
        <v>Greater than Median</v>
      </c>
      <c r="AX84">
        <v>1070</v>
      </c>
      <c r="AY84">
        <v>0</v>
      </c>
      <c r="AZ84">
        <v>2462</v>
      </c>
      <c r="BA84">
        <v>1</v>
      </c>
      <c r="BB84">
        <v>0</v>
      </c>
      <c r="BC84">
        <v>2</v>
      </c>
      <c r="BD84">
        <v>1</v>
      </c>
      <c r="BE84">
        <v>4</v>
      </c>
      <c r="BF84">
        <v>1</v>
      </c>
      <c r="BG84" t="s">
        <v>102</v>
      </c>
      <c r="BH84">
        <v>9</v>
      </c>
      <c r="BI84" t="s">
        <v>108</v>
      </c>
      <c r="BJ84">
        <v>1</v>
      </c>
      <c r="BK84" t="s">
        <v>102</v>
      </c>
      <c r="BL84" t="s">
        <v>109</v>
      </c>
      <c r="BM84">
        <v>2006</v>
      </c>
      <c r="BN84" t="s">
        <v>131</v>
      </c>
      <c r="BO84">
        <v>2</v>
      </c>
      <c r="BP84">
        <v>576</v>
      </c>
      <c r="BQ84" t="s">
        <v>100</v>
      </c>
      <c r="BR84" t="s">
        <v>100</v>
      </c>
      <c r="BS84" t="s">
        <v>106</v>
      </c>
      <c r="BT84">
        <v>239</v>
      </c>
      <c r="BU84">
        <v>132</v>
      </c>
      <c r="BV84">
        <v>0</v>
      </c>
      <c r="BW84">
        <v>168</v>
      </c>
      <c r="BX84">
        <v>0</v>
      </c>
      <c r="BY84">
        <v>0</v>
      </c>
      <c r="BZ84" t="s">
        <v>85</v>
      </c>
      <c r="CA84" t="s">
        <v>85</v>
      </c>
      <c r="CB84" t="s">
        <v>85</v>
      </c>
      <c r="CC84">
        <v>0</v>
      </c>
      <c r="CD84">
        <v>3</v>
      </c>
      <c r="CE84">
        <v>2006</v>
      </c>
      <c r="CF84" t="s">
        <v>127</v>
      </c>
      <c r="CG84" t="s">
        <v>128</v>
      </c>
      <c r="CH84">
        <v>320000</v>
      </c>
      <c r="CQ84">
        <f t="shared" si="10"/>
        <v>1392</v>
      </c>
      <c r="CR84" t="str">
        <f t="shared" si="11"/>
        <v/>
      </c>
    </row>
    <row r="85" spans="1:96" x14ac:dyDescent="0.3">
      <c r="A85">
        <v>725</v>
      </c>
      <c r="B85">
        <v>20</v>
      </c>
      <c r="C85" t="s">
        <v>83</v>
      </c>
      <c r="D85">
        <v>86</v>
      </c>
      <c r="E85">
        <v>13286</v>
      </c>
      <c r="F85" t="s">
        <v>84</v>
      </c>
      <c r="G85" t="s">
        <v>85</v>
      </c>
      <c r="H85" t="s">
        <v>86</v>
      </c>
      <c r="I85" t="s">
        <v>87</v>
      </c>
      <c r="J85" t="s">
        <v>88</v>
      </c>
      <c r="K85" t="s">
        <v>122</v>
      </c>
      <c r="L85" t="s">
        <v>90</v>
      </c>
      <c r="M85" t="s">
        <v>186</v>
      </c>
      <c r="N85" s="4" t="str">
        <f>VLOOKUP(M85,'Neighborhood Raw Data'!$A$1:$D$26,4,FALSE)</f>
        <v>Less than Average</v>
      </c>
      <c r="O85" t="s">
        <v>92</v>
      </c>
      <c r="P85" t="s">
        <v>92</v>
      </c>
      <c r="Q85" t="s">
        <v>93</v>
      </c>
      <c r="R85" t="s">
        <v>124</v>
      </c>
      <c r="S85">
        <v>9</v>
      </c>
      <c r="T85" s="4">
        <f t="shared" ca="1" si="6"/>
        <v>8.1815187676279599E-2</v>
      </c>
      <c r="U85" s="4" t="str">
        <f t="shared" si="7"/>
        <v>At or Above</v>
      </c>
      <c r="V85">
        <v>5</v>
      </c>
      <c r="W85">
        <v>2007</v>
      </c>
      <c r="X85">
        <v>2008</v>
      </c>
      <c r="Y85" t="s">
        <v>113</v>
      </c>
      <c r="Z85" t="s">
        <v>114</v>
      </c>
      <c r="AA85" t="s">
        <v>135</v>
      </c>
      <c r="AB85" t="s">
        <v>136</v>
      </c>
      <c r="AC85" t="s">
        <v>126</v>
      </c>
      <c r="AD85">
        <v>340</v>
      </c>
      <c r="AE85" t="s">
        <v>99</v>
      </c>
      <c r="AF85" t="s">
        <v>100</v>
      </c>
      <c r="AG85" t="s">
        <v>101</v>
      </c>
      <c r="AH85" t="s">
        <v>99</v>
      </c>
      <c r="AI85" t="s">
        <v>100</v>
      </c>
      <c r="AJ85" t="s">
        <v>142</v>
      </c>
      <c r="AK85" t="s">
        <v>103</v>
      </c>
      <c r="AL85">
        <v>1234</v>
      </c>
      <c r="AM85" t="s">
        <v>104</v>
      </c>
      <c r="AN85">
        <v>0</v>
      </c>
      <c r="AO85">
        <v>464</v>
      </c>
      <c r="AP85">
        <v>1698</v>
      </c>
      <c r="AQ85" t="s">
        <v>105</v>
      </c>
      <c r="AR85" t="s">
        <v>99</v>
      </c>
      <c r="AS85" t="s">
        <v>106</v>
      </c>
      <c r="AT85" t="s">
        <v>107</v>
      </c>
      <c r="AU85">
        <v>1698</v>
      </c>
      <c r="AV85" s="4">
        <f t="shared" ca="1" si="8"/>
        <v>0.96908148961461693</v>
      </c>
      <c r="AW85" s="4" t="str">
        <f t="shared" si="9"/>
        <v>Greater than Median</v>
      </c>
      <c r="AX85">
        <v>0</v>
      </c>
      <c r="AY85">
        <v>0</v>
      </c>
      <c r="AZ85">
        <v>1698</v>
      </c>
      <c r="BA85">
        <v>1</v>
      </c>
      <c r="BB85">
        <v>0</v>
      </c>
      <c r="BC85">
        <v>2</v>
      </c>
      <c r="BD85">
        <v>0</v>
      </c>
      <c r="BE85">
        <v>3</v>
      </c>
      <c r="BF85">
        <v>1</v>
      </c>
      <c r="BG85" t="s">
        <v>99</v>
      </c>
      <c r="BH85">
        <v>8</v>
      </c>
      <c r="BI85" t="s">
        <v>108</v>
      </c>
      <c r="BJ85">
        <v>1</v>
      </c>
      <c r="BK85" t="s">
        <v>102</v>
      </c>
      <c r="BL85" t="s">
        <v>109</v>
      </c>
      <c r="BM85">
        <v>2007</v>
      </c>
      <c r="BN85" t="s">
        <v>110</v>
      </c>
      <c r="BO85">
        <v>3</v>
      </c>
      <c r="BP85">
        <v>768</v>
      </c>
      <c r="BQ85" t="s">
        <v>100</v>
      </c>
      <c r="BR85" t="s">
        <v>100</v>
      </c>
      <c r="BS85" t="s">
        <v>106</v>
      </c>
      <c r="BT85">
        <v>327</v>
      </c>
      <c r="BU85">
        <v>64</v>
      </c>
      <c r="BV85">
        <v>0</v>
      </c>
      <c r="BW85">
        <v>0</v>
      </c>
      <c r="BX85">
        <v>0</v>
      </c>
      <c r="BY85">
        <v>0</v>
      </c>
      <c r="BZ85" t="s">
        <v>85</v>
      </c>
      <c r="CA85" t="s">
        <v>85</v>
      </c>
      <c r="CB85" t="s">
        <v>85</v>
      </c>
      <c r="CC85">
        <v>0</v>
      </c>
      <c r="CD85">
        <v>2</v>
      </c>
      <c r="CE85">
        <v>2009</v>
      </c>
      <c r="CF85" t="s">
        <v>111</v>
      </c>
      <c r="CG85" t="s">
        <v>112</v>
      </c>
      <c r="CH85">
        <v>320000</v>
      </c>
      <c r="CQ85" t="str">
        <f t="shared" si="10"/>
        <v/>
      </c>
      <c r="CR85">
        <f t="shared" si="11"/>
        <v>1698</v>
      </c>
    </row>
    <row r="86" spans="1:96" x14ac:dyDescent="0.3">
      <c r="A86">
        <v>933</v>
      </c>
      <c r="B86">
        <v>20</v>
      </c>
      <c r="C86" t="s">
        <v>83</v>
      </c>
      <c r="D86">
        <v>84</v>
      </c>
      <c r="E86">
        <v>11670</v>
      </c>
      <c r="F86" t="s">
        <v>84</v>
      </c>
      <c r="G86" t="s">
        <v>85</v>
      </c>
      <c r="H86" t="s">
        <v>86</v>
      </c>
      <c r="I86" t="s">
        <v>87</v>
      </c>
      <c r="J86" t="s">
        <v>88</v>
      </c>
      <c r="K86" t="s">
        <v>89</v>
      </c>
      <c r="L86" t="s">
        <v>90</v>
      </c>
      <c r="M86" t="s">
        <v>153</v>
      </c>
      <c r="N86" s="4" t="str">
        <f>VLOOKUP(M86,'Neighborhood Raw Data'!$A$1:$D$26,4,FALSE)</f>
        <v>Greater than Average</v>
      </c>
      <c r="O86" t="s">
        <v>187</v>
      </c>
      <c r="P86" t="s">
        <v>92</v>
      </c>
      <c r="Q86" t="s">
        <v>93</v>
      </c>
      <c r="R86" t="s">
        <v>124</v>
      </c>
      <c r="S86">
        <v>9</v>
      </c>
      <c r="T86" s="4">
        <f t="shared" ca="1" si="6"/>
        <v>0.40437659252175584</v>
      </c>
      <c r="U86" s="4" t="str">
        <f t="shared" si="7"/>
        <v>At or Above</v>
      </c>
      <c r="V86">
        <v>5</v>
      </c>
      <c r="W86">
        <v>2006</v>
      </c>
      <c r="X86">
        <v>2006</v>
      </c>
      <c r="Y86" t="s">
        <v>113</v>
      </c>
      <c r="Z86" t="s">
        <v>114</v>
      </c>
      <c r="AA86" t="s">
        <v>125</v>
      </c>
      <c r="AB86" t="s">
        <v>116</v>
      </c>
      <c r="AC86" t="s">
        <v>126</v>
      </c>
      <c r="AD86">
        <v>302</v>
      </c>
      <c r="AE86" t="s">
        <v>99</v>
      </c>
      <c r="AF86" t="s">
        <v>100</v>
      </c>
      <c r="AG86" t="s">
        <v>101</v>
      </c>
      <c r="AH86" t="s">
        <v>99</v>
      </c>
      <c r="AI86" t="s">
        <v>102</v>
      </c>
      <c r="AJ86" t="s">
        <v>142</v>
      </c>
      <c r="AK86" t="s">
        <v>104</v>
      </c>
      <c r="AL86">
        <v>0</v>
      </c>
      <c r="AM86" t="s">
        <v>104</v>
      </c>
      <c r="AN86">
        <v>0</v>
      </c>
      <c r="AO86">
        <v>1905</v>
      </c>
      <c r="AP86">
        <v>1905</v>
      </c>
      <c r="AQ86" t="s">
        <v>105</v>
      </c>
      <c r="AR86" t="s">
        <v>99</v>
      </c>
      <c r="AS86" t="s">
        <v>106</v>
      </c>
      <c r="AT86" t="s">
        <v>107</v>
      </c>
      <c r="AU86">
        <v>1905</v>
      </c>
      <c r="AV86" s="4">
        <f t="shared" ca="1" si="8"/>
        <v>0.92571298814595038</v>
      </c>
      <c r="AW86" s="4" t="str">
        <f t="shared" si="9"/>
        <v>Greater than Median</v>
      </c>
      <c r="AX86">
        <v>0</v>
      </c>
      <c r="AY86">
        <v>0</v>
      </c>
      <c r="AZ86">
        <v>1905</v>
      </c>
      <c r="BA86">
        <v>0</v>
      </c>
      <c r="BB86">
        <v>0</v>
      </c>
      <c r="BC86">
        <v>2</v>
      </c>
      <c r="BD86">
        <v>0</v>
      </c>
      <c r="BE86">
        <v>3</v>
      </c>
      <c r="BF86">
        <v>1</v>
      </c>
      <c r="BG86" t="s">
        <v>99</v>
      </c>
      <c r="BH86">
        <v>8</v>
      </c>
      <c r="BI86" t="s">
        <v>108</v>
      </c>
      <c r="BJ86">
        <v>1</v>
      </c>
      <c r="BK86" t="s">
        <v>102</v>
      </c>
      <c r="BL86" t="s">
        <v>109</v>
      </c>
      <c r="BM86">
        <v>2006</v>
      </c>
      <c r="BN86" t="s">
        <v>110</v>
      </c>
      <c r="BO86">
        <v>3</v>
      </c>
      <c r="BP86">
        <v>788</v>
      </c>
      <c r="BQ86" t="s">
        <v>100</v>
      </c>
      <c r="BR86" t="s">
        <v>100</v>
      </c>
      <c r="BS86" t="s">
        <v>106</v>
      </c>
      <c r="BT86">
        <v>0</v>
      </c>
      <c r="BU86">
        <v>191</v>
      </c>
      <c r="BV86">
        <v>0</v>
      </c>
      <c r="BW86">
        <v>0</v>
      </c>
      <c r="BX86">
        <v>0</v>
      </c>
      <c r="BY86">
        <v>0</v>
      </c>
      <c r="BZ86" t="s">
        <v>85</v>
      </c>
      <c r="CA86" t="s">
        <v>85</v>
      </c>
      <c r="CB86" t="s">
        <v>85</v>
      </c>
      <c r="CC86">
        <v>0</v>
      </c>
      <c r="CD86">
        <v>3</v>
      </c>
      <c r="CE86">
        <v>2007</v>
      </c>
      <c r="CF86" t="s">
        <v>111</v>
      </c>
      <c r="CG86" t="s">
        <v>112</v>
      </c>
      <c r="CH86">
        <v>320000</v>
      </c>
      <c r="CQ86" t="str">
        <f t="shared" si="10"/>
        <v/>
      </c>
      <c r="CR86">
        <f t="shared" si="11"/>
        <v>1905</v>
      </c>
    </row>
    <row r="87" spans="1:96" x14ac:dyDescent="0.3">
      <c r="A87">
        <v>46</v>
      </c>
      <c r="B87">
        <v>120</v>
      </c>
      <c r="C87" t="s">
        <v>83</v>
      </c>
      <c r="D87">
        <v>61</v>
      </c>
      <c r="E87">
        <v>7658</v>
      </c>
      <c r="F87" t="s">
        <v>84</v>
      </c>
      <c r="G87" t="s">
        <v>85</v>
      </c>
      <c r="H87" t="s">
        <v>129</v>
      </c>
      <c r="I87" t="s">
        <v>87</v>
      </c>
      <c r="J87" t="s">
        <v>88</v>
      </c>
      <c r="K87" t="s">
        <v>122</v>
      </c>
      <c r="L87" t="s">
        <v>90</v>
      </c>
      <c r="M87" t="s">
        <v>123</v>
      </c>
      <c r="N87" s="4" t="str">
        <f>VLOOKUP(M87,'Neighborhood Raw Data'!$A$1:$D$26,4,FALSE)</f>
        <v>Greater than Average</v>
      </c>
      <c r="O87" t="s">
        <v>92</v>
      </c>
      <c r="P87" t="s">
        <v>92</v>
      </c>
      <c r="Q87" t="s">
        <v>160</v>
      </c>
      <c r="R87" t="s">
        <v>124</v>
      </c>
      <c r="S87">
        <v>9</v>
      </c>
      <c r="T87" s="4">
        <f t="shared" ca="1" si="6"/>
        <v>0.74138204254370677</v>
      </c>
      <c r="U87" s="4" t="str">
        <f t="shared" si="7"/>
        <v>At or Above</v>
      </c>
      <c r="V87">
        <v>5</v>
      </c>
      <c r="W87">
        <v>2005</v>
      </c>
      <c r="X87">
        <v>2005</v>
      </c>
      <c r="Y87" t="s">
        <v>113</v>
      </c>
      <c r="Z87" t="s">
        <v>114</v>
      </c>
      <c r="AA87" t="s">
        <v>161</v>
      </c>
      <c r="AB87" t="s">
        <v>161</v>
      </c>
      <c r="AC87" t="s">
        <v>98</v>
      </c>
      <c r="AD87">
        <v>412</v>
      </c>
      <c r="AE87" t="s">
        <v>99</v>
      </c>
      <c r="AF87" t="s">
        <v>100</v>
      </c>
      <c r="AG87" t="s">
        <v>101</v>
      </c>
      <c r="AH87" t="s">
        <v>99</v>
      </c>
      <c r="AI87" t="s">
        <v>100</v>
      </c>
      <c r="AJ87" t="s">
        <v>142</v>
      </c>
      <c r="AK87" t="s">
        <v>103</v>
      </c>
      <c r="AL87">
        <v>456</v>
      </c>
      <c r="AM87" t="s">
        <v>104</v>
      </c>
      <c r="AN87">
        <v>0</v>
      </c>
      <c r="AO87">
        <v>1296</v>
      </c>
      <c r="AP87">
        <v>1752</v>
      </c>
      <c r="AQ87" t="s">
        <v>105</v>
      </c>
      <c r="AR87" t="s">
        <v>99</v>
      </c>
      <c r="AS87" t="s">
        <v>106</v>
      </c>
      <c r="AT87" t="s">
        <v>107</v>
      </c>
      <c r="AU87">
        <v>1752</v>
      </c>
      <c r="AV87" s="4">
        <f t="shared" ca="1" si="8"/>
        <v>0.94610217290805954</v>
      </c>
      <c r="AW87" s="4" t="str">
        <f t="shared" si="9"/>
        <v>Greater than Median</v>
      </c>
      <c r="AX87">
        <v>0</v>
      </c>
      <c r="AY87">
        <v>0</v>
      </c>
      <c r="AZ87">
        <v>1752</v>
      </c>
      <c r="BA87">
        <v>1</v>
      </c>
      <c r="BB87">
        <v>0</v>
      </c>
      <c r="BC87">
        <v>2</v>
      </c>
      <c r="BD87">
        <v>0</v>
      </c>
      <c r="BE87">
        <v>2</v>
      </c>
      <c r="BF87">
        <v>1</v>
      </c>
      <c r="BG87" t="s">
        <v>99</v>
      </c>
      <c r="BH87">
        <v>6</v>
      </c>
      <c r="BI87" t="s">
        <v>108</v>
      </c>
      <c r="BJ87">
        <v>1</v>
      </c>
      <c r="BK87" t="s">
        <v>102</v>
      </c>
      <c r="BL87" t="s">
        <v>109</v>
      </c>
      <c r="BM87">
        <v>2005</v>
      </c>
      <c r="BN87" t="s">
        <v>131</v>
      </c>
      <c r="BO87">
        <v>2</v>
      </c>
      <c r="BP87">
        <v>576</v>
      </c>
      <c r="BQ87" t="s">
        <v>100</v>
      </c>
      <c r="BR87" t="s">
        <v>100</v>
      </c>
      <c r="BS87" t="s">
        <v>106</v>
      </c>
      <c r="BT87">
        <v>196</v>
      </c>
      <c r="BU87">
        <v>82</v>
      </c>
      <c r="BV87">
        <v>0</v>
      </c>
      <c r="BW87">
        <v>0</v>
      </c>
      <c r="BX87">
        <v>0</v>
      </c>
      <c r="BY87">
        <v>0</v>
      </c>
      <c r="BZ87" t="s">
        <v>85</v>
      </c>
      <c r="CA87" t="s">
        <v>85</v>
      </c>
      <c r="CB87" t="s">
        <v>85</v>
      </c>
      <c r="CC87">
        <v>0</v>
      </c>
      <c r="CD87">
        <v>2</v>
      </c>
      <c r="CE87">
        <v>2010</v>
      </c>
      <c r="CF87" t="s">
        <v>111</v>
      </c>
      <c r="CG87" t="s">
        <v>112</v>
      </c>
      <c r="CH87">
        <v>319900</v>
      </c>
      <c r="CQ87" t="str">
        <f t="shared" si="10"/>
        <v/>
      </c>
      <c r="CR87">
        <f t="shared" si="11"/>
        <v>1752</v>
      </c>
    </row>
    <row r="88" spans="1:96" x14ac:dyDescent="0.3">
      <c r="A88">
        <v>596</v>
      </c>
      <c r="B88">
        <v>20</v>
      </c>
      <c r="C88" t="s">
        <v>83</v>
      </c>
      <c r="D88">
        <v>69</v>
      </c>
      <c r="E88">
        <v>11302</v>
      </c>
      <c r="F88" t="s">
        <v>84</v>
      </c>
      <c r="G88" t="s">
        <v>85</v>
      </c>
      <c r="H88" t="s">
        <v>86</v>
      </c>
      <c r="I88" t="s">
        <v>87</v>
      </c>
      <c r="J88" t="s">
        <v>88</v>
      </c>
      <c r="K88" t="s">
        <v>122</v>
      </c>
      <c r="L88" t="s">
        <v>90</v>
      </c>
      <c r="M88" t="s">
        <v>134</v>
      </c>
      <c r="N88" s="4" t="str">
        <f>VLOOKUP(M88,'Neighborhood Raw Data'!$A$1:$D$26,4,FALSE)</f>
        <v>Greater than Average</v>
      </c>
      <c r="O88" t="s">
        <v>92</v>
      </c>
      <c r="P88" t="s">
        <v>92</v>
      </c>
      <c r="Q88" t="s">
        <v>93</v>
      </c>
      <c r="R88" t="s">
        <v>124</v>
      </c>
      <c r="S88">
        <v>8</v>
      </c>
      <c r="T88" s="4">
        <f t="shared" ca="1" si="6"/>
        <v>0.20409300659667262</v>
      </c>
      <c r="U88" s="4" t="str">
        <f t="shared" si="7"/>
        <v>At or Above</v>
      </c>
      <c r="V88">
        <v>5</v>
      </c>
      <c r="W88">
        <v>2005</v>
      </c>
      <c r="X88">
        <v>2006</v>
      </c>
      <c r="Y88" t="s">
        <v>95</v>
      </c>
      <c r="Z88" t="s">
        <v>114</v>
      </c>
      <c r="AA88" t="s">
        <v>125</v>
      </c>
      <c r="AB88" t="s">
        <v>188</v>
      </c>
      <c r="AC88" t="s">
        <v>98</v>
      </c>
      <c r="AD88">
        <v>238</v>
      </c>
      <c r="AE88" t="s">
        <v>102</v>
      </c>
      <c r="AF88" t="s">
        <v>100</v>
      </c>
      <c r="AG88" t="s">
        <v>101</v>
      </c>
      <c r="AH88" t="s">
        <v>102</v>
      </c>
      <c r="AI88" t="s">
        <v>100</v>
      </c>
      <c r="AJ88" t="s">
        <v>102</v>
      </c>
      <c r="AK88" t="s">
        <v>103</v>
      </c>
      <c r="AL88">
        <v>1422</v>
      </c>
      <c r="AM88" t="s">
        <v>104</v>
      </c>
      <c r="AN88">
        <v>0</v>
      </c>
      <c r="AO88">
        <v>392</v>
      </c>
      <c r="AP88">
        <v>1814</v>
      </c>
      <c r="AQ88" t="s">
        <v>105</v>
      </c>
      <c r="AR88" t="s">
        <v>99</v>
      </c>
      <c r="AS88" t="s">
        <v>106</v>
      </c>
      <c r="AT88" t="s">
        <v>107</v>
      </c>
      <c r="AU88">
        <v>1826</v>
      </c>
      <c r="AV88" s="4">
        <f t="shared" ca="1" si="8"/>
        <v>6.9542524881661572E-2</v>
      </c>
      <c r="AW88" s="4" t="str">
        <f t="shared" si="9"/>
        <v>Greater than Median</v>
      </c>
      <c r="AX88">
        <v>0</v>
      </c>
      <c r="AY88">
        <v>0</v>
      </c>
      <c r="AZ88">
        <v>1826</v>
      </c>
      <c r="BA88">
        <v>1</v>
      </c>
      <c r="BB88">
        <v>0</v>
      </c>
      <c r="BC88">
        <v>2</v>
      </c>
      <c r="BD88">
        <v>0</v>
      </c>
      <c r="BE88">
        <v>3</v>
      </c>
      <c r="BF88">
        <v>1</v>
      </c>
      <c r="BG88" t="s">
        <v>102</v>
      </c>
      <c r="BH88">
        <v>7</v>
      </c>
      <c r="BI88" t="s">
        <v>108</v>
      </c>
      <c r="BJ88">
        <v>1</v>
      </c>
      <c r="BK88" t="s">
        <v>100</v>
      </c>
      <c r="BL88" t="s">
        <v>109</v>
      </c>
      <c r="BM88">
        <v>2005</v>
      </c>
      <c r="BN88" t="s">
        <v>110</v>
      </c>
      <c r="BO88">
        <v>3</v>
      </c>
      <c r="BP88">
        <v>758</v>
      </c>
      <c r="BQ88" t="s">
        <v>100</v>
      </c>
      <c r="BR88" t="s">
        <v>100</v>
      </c>
      <c r="BS88" t="s">
        <v>106</v>
      </c>
      <c r="BT88">
        <v>180</v>
      </c>
      <c r="BU88">
        <v>75</v>
      </c>
      <c r="BV88">
        <v>0</v>
      </c>
      <c r="BW88">
        <v>0</v>
      </c>
      <c r="BX88">
        <v>120</v>
      </c>
      <c r="BY88">
        <v>0</v>
      </c>
      <c r="BZ88" t="s">
        <v>85</v>
      </c>
      <c r="CA88" t="s">
        <v>85</v>
      </c>
      <c r="CB88" t="s">
        <v>85</v>
      </c>
      <c r="CC88">
        <v>0</v>
      </c>
      <c r="CD88">
        <v>8</v>
      </c>
      <c r="CE88">
        <v>2006</v>
      </c>
      <c r="CF88" t="s">
        <v>127</v>
      </c>
      <c r="CG88" t="s">
        <v>128</v>
      </c>
      <c r="CH88">
        <v>319000</v>
      </c>
      <c r="CQ88" t="str">
        <f t="shared" si="10"/>
        <v/>
      </c>
      <c r="CR88">
        <f t="shared" si="11"/>
        <v>1826</v>
      </c>
    </row>
    <row r="89" spans="1:96" x14ac:dyDescent="0.3">
      <c r="A89">
        <v>351</v>
      </c>
      <c r="B89">
        <v>120</v>
      </c>
      <c r="C89" t="s">
        <v>83</v>
      </c>
      <c r="D89">
        <v>68</v>
      </c>
      <c r="E89">
        <v>7820</v>
      </c>
      <c r="F89" t="s">
        <v>84</v>
      </c>
      <c r="G89" t="s">
        <v>85</v>
      </c>
      <c r="H89" t="s">
        <v>86</v>
      </c>
      <c r="I89" t="s">
        <v>87</v>
      </c>
      <c r="J89" t="s">
        <v>88</v>
      </c>
      <c r="K89" t="s">
        <v>122</v>
      </c>
      <c r="L89" t="s">
        <v>90</v>
      </c>
      <c r="M89" t="s">
        <v>123</v>
      </c>
      <c r="N89" s="4" t="str">
        <f>VLOOKUP(M89,'Neighborhood Raw Data'!$A$1:$D$26,4,FALSE)</f>
        <v>Greater than Average</v>
      </c>
      <c r="O89" t="s">
        <v>92</v>
      </c>
      <c r="P89" t="s">
        <v>92</v>
      </c>
      <c r="Q89" t="s">
        <v>160</v>
      </c>
      <c r="R89" t="s">
        <v>124</v>
      </c>
      <c r="S89">
        <v>9</v>
      </c>
      <c r="T89" s="4">
        <f t="shared" ca="1" si="6"/>
        <v>2.5837909507446799E-3</v>
      </c>
      <c r="U89" s="4" t="str">
        <f t="shared" si="7"/>
        <v>At or Above</v>
      </c>
      <c r="V89">
        <v>5</v>
      </c>
      <c r="W89">
        <v>2007</v>
      </c>
      <c r="X89">
        <v>2007</v>
      </c>
      <c r="Y89" t="s">
        <v>113</v>
      </c>
      <c r="Z89" t="s">
        <v>114</v>
      </c>
      <c r="AA89" t="s">
        <v>161</v>
      </c>
      <c r="AB89" t="s">
        <v>161</v>
      </c>
      <c r="AC89" t="s">
        <v>98</v>
      </c>
      <c r="AD89">
        <v>362</v>
      </c>
      <c r="AE89" t="s">
        <v>99</v>
      </c>
      <c r="AF89" t="s">
        <v>100</v>
      </c>
      <c r="AG89" t="s">
        <v>101</v>
      </c>
      <c r="AH89" t="s">
        <v>99</v>
      </c>
      <c r="AI89" t="s">
        <v>100</v>
      </c>
      <c r="AJ89" t="s">
        <v>142</v>
      </c>
      <c r="AK89" t="s">
        <v>104</v>
      </c>
      <c r="AL89">
        <v>0</v>
      </c>
      <c r="AM89" t="s">
        <v>104</v>
      </c>
      <c r="AN89">
        <v>0</v>
      </c>
      <c r="AO89">
        <v>1869</v>
      </c>
      <c r="AP89">
        <v>1869</v>
      </c>
      <c r="AQ89" t="s">
        <v>105</v>
      </c>
      <c r="AR89" t="s">
        <v>99</v>
      </c>
      <c r="AS89" t="s">
        <v>106</v>
      </c>
      <c r="AT89" t="s">
        <v>107</v>
      </c>
      <c r="AU89">
        <v>1869</v>
      </c>
      <c r="AV89" s="4">
        <f t="shared" ca="1" si="8"/>
        <v>0.61156680457204715</v>
      </c>
      <c r="AW89" s="4" t="str">
        <f t="shared" si="9"/>
        <v>Greater than Median</v>
      </c>
      <c r="AX89">
        <v>0</v>
      </c>
      <c r="AY89">
        <v>0</v>
      </c>
      <c r="AZ89">
        <v>1869</v>
      </c>
      <c r="BA89">
        <v>0</v>
      </c>
      <c r="BB89">
        <v>0</v>
      </c>
      <c r="BC89">
        <v>2</v>
      </c>
      <c r="BD89">
        <v>0</v>
      </c>
      <c r="BE89">
        <v>2</v>
      </c>
      <c r="BF89">
        <v>1</v>
      </c>
      <c r="BG89" t="s">
        <v>99</v>
      </c>
      <c r="BH89">
        <v>6</v>
      </c>
      <c r="BI89" t="s">
        <v>108</v>
      </c>
      <c r="BJ89">
        <v>1</v>
      </c>
      <c r="BK89" t="s">
        <v>102</v>
      </c>
      <c r="BL89" t="s">
        <v>109</v>
      </c>
      <c r="BM89">
        <v>2007</v>
      </c>
      <c r="BN89" t="s">
        <v>131</v>
      </c>
      <c r="BO89">
        <v>2</v>
      </c>
      <c r="BP89">
        <v>617</v>
      </c>
      <c r="BQ89" t="s">
        <v>100</v>
      </c>
      <c r="BR89" t="s">
        <v>100</v>
      </c>
      <c r="BS89" t="s">
        <v>106</v>
      </c>
      <c r="BT89">
        <v>210</v>
      </c>
      <c r="BU89">
        <v>54</v>
      </c>
      <c r="BV89">
        <v>0</v>
      </c>
      <c r="BW89">
        <v>0</v>
      </c>
      <c r="BX89">
        <v>0</v>
      </c>
      <c r="BY89">
        <v>0</v>
      </c>
      <c r="BZ89" t="s">
        <v>85</v>
      </c>
      <c r="CA89" t="s">
        <v>85</v>
      </c>
      <c r="CB89" t="s">
        <v>85</v>
      </c>
      <c r="CC89">
        <v>0</v>
      </c>
      <c r="CD89">
        <v>12</v>
      </c>
      <c r="CE89">
        <v>2007</v>
      </c>
      <c r="CF89" t="s">
        <v>127</v>
      </c>
      <c r="CG89" t="s">
        <v>128</v>
      </c>
      <c r="CH89">
        <v>318061</v>
      </c>
      <c r="CQ89" t="str">
        <f t="shared" si="10"/>
        <v/>
      </c>
      <c r="CR89">
        <f t="shared" si="11"/>
        <v>1869</v>
      </c>
    </row>
    <row r="90" spans="1:96" x14ac:dyDescent="0.3">
      <c r="A90">
        <v>239</v>
      </c>
      <c r="B90">
        <v>20</v>
      </c>
      <c r="C90" t="s">
        <v>83</v>
      </c>
      <c r="D90">
        <v>93</v>
      </c>
      <c r="E90">
        <v>12030</v>
      </c>
      <c r="F90" t="s">
        <v>84</v>
      </c>
      <c r="G90" t="s">
        <v>85</v>
      </c>
      <c r="H90" t="s">
        <v>129</v>
      </c>
      <c r="I90" t="s">
        <v>87</v>
      </c>
      <c r="J90" t="s">
        <v>88</v>
      </c>
      <c r="K90" t="s">
        <v>122</v>
      </c>
      <c r="L90" t="s">
        <v>90</v>
      </c>
      <c r="M90" t="s">
        <v>123</v>
      </c>
      <c r="N90" s="4" t="str">
        <f>VLOOKUP(M90,'Neighborhood Raw Data'!$A$1:$D$26,4,FALSE)</f>
        <v>Greater than Average</v>
      </c>
      <c r="O90" t="s">
        <v>92</v>
      </c>
      <c r="P90" t="s">
        <v>92</v>
      </c>
      <c r="Q90" t="s">
        <v>93</v>
      </c>
      <c r="R90" t="s">
        <v>124</v>
      </c>
      <c r="S90">
        <v>8</v>
      </c>
      <c r="T90" s="4">
        <f t="shared" ca="1" si="6"/>
        <v>0.19386939517919621</v>
      </c>
      <c r="U90" s="4" t="str">
        <f t="shared" si="7"/>
        <v>At or Above</v>
      </c>
      <c r="V90">
        <v>5</v>
      </c>
      <c r="W90">
        <v>2007</v>
      </c>
      <c r="X90">
        <v>2007</v>
      </c>
      <c r="Y90" t="s">
        <v>113</v>
      </c>
      <c r="Z90" t="s">
        <v>114</v>
      </c>
      <c r="AA90" t="s">
        <v>125</v>
      </c>
      <c r="AB90" t="s">
        <v>125</v>
      </c>
      <c r="AC90" t="s">
        <v>98</v>
      </c>
      <c r="AD90">
        <v>254</v>
      </c>
      <c r="AE90" t="s">
        <v>99</v>
      </c>
      <c r="AF90" t="s">
        <v>100</v>
      </c>
      <c r="AG90" t="s">
        <v>101</v>
      </c>
      <c r="AH90" t="s">
        <v>99</v>
      </c>
      <c r="AI90" t="s">
        <v>100</v>
      </c>
      <c r="AJ90" t="s">
        <v>142</v>
      </c>
      <c r="AK90" t="s">
        <v>104</v>
      </c>
      <c r="AL90">
        <v>0</v>
      </c>
      <c r="AM90" t="s">
        <v>104</v>
      </c>
      <c r="AN90">
        <v>0</v>
      </c>
      <c r="AO90">
        <v>1694</v>
      </c>
      <c r="AP90">
        <v>1694</v>
      </c>
      <c r="AQ90" t="s">
        <v>105</v>
      </c>
      <c r="AR90" t="s">
        <v>99</v>
      </c>
      <c r="AS90" t="s">
        <v>106</v>
      </c>
      <c r="AT90" t="s">
        <v>107</v>
      </c>
      <c r="AU90">
        <v>1694</v>
      </c>
      <c r="AV90" s="4">
        <f t="shared" ca="1" si="8"/>
        <v>0.53207493854653609</v>
      </c>
      <c r="AW90" s="4" t="str">
        <f t="shared" si="9"/>
        <v>Greater than Median</v>
      </c>
      <c r="AX90">
        <v>0</v>
      </c>
      <c r="AY90">
        <v>0</v>
      </c>
      <c r="AZ90">
        <v>1694</v>
      </c>
      <c r="BA90">
        <v>0</v>
      </c>
      <c r="BB90">
        <v>0</v>
      </c>
      <c r="BC90">
        <v>2</v>
      </c>
      <c r="BD90">
        <v>0</v>
      </c>
      <c r="BE90">
        <v>3</v>
      </c>
      <c r="BF90">
        <v>1</v>
      </c>
      <c r="BG90" t="s">
        <v>102</v>
      </c>
      <c r="BH90">
        <v>7</v>
      </c>
      <c r="BI90" t="s">
        <v>108</v>
      </c>
      <c r="BJ90">
        <v>0</v>
      </c>
      <c r="BK90" t="s">
        <v>85</v>
      </c>
      <c r="BL90" t="s">
        <v>109</v>
      </c>
      <c r="BM90">
        <v>2007</v>
      </c>
      <c r="BN90" t="s">
        <v>110</v>
      </c>
      <c r="BO90">
        <v>3</v>
      </c>
      <c r="BP90">
        <v>818</v>
      </c>
      <c r="BQ90" t="s">
        <v>100</v>
      </c>
      <c r="BR90" t="s">
        <v>100</v>
      </c>
      <c r="BS90" t="s">
        <v>106</v>
      </c>
      <c r="BT90">
        <v>168</v>
      </c>
      <c r="BU90">
        <v>228</v>
      </c>
      <c r="BV90">
        <v>0</v>
      </c>
      <c r="BW90">
        <v>0</v>
      </c>
      <c r="BX90">
        <v>0</v>
      </c>
      <c r="BY90">
        <v>0</v>
      </c>
      <c r="BZ90" t="s">
        <v>85</v>
      </c>
      <c r="CA90" t="s">
        <v>85</v>
      </c>
      <c r="CB90" t="s">
        <v>85</v>
      </c>
      <c r="CC90">
        <v>0</v>
      </c>
      <c r="CD90">
        <v>12</v>
      </c>
      <c r="CE90">
        <v>2007</v>
      </c>
      <c r="CF90" t="s">
        <v>127</v>
      </c>
      <c r="CG90" t="s">
        <v>128</v>
      </c>
      <c r="CH90">
        <v>318000</v>
      </c>
      <c r="CQ90" t="str">
        <f t="shared" si="10"/>
        <v/>
      </c>
      <c r="CR90">
        <f t="shared" si="11"/>
        <v>1694</v>
      </c>
    </row>
    <row r="91" spans="1:96" x14ac:dyDescent="0.3">
      <c r="A91">
        <v>1116</v>
      </c>
      <c r="B91">
        <v>20</v>
      </c>
      <c r="C91" t="s">
        <v>83</v>
      </c>
      <c r="D91">
        <v>93</v>
      </c>
      <c r="E91">
        <v>12085</v>
      </c>
      <c r="F91" t="s">
        <v>84</v>
      </c>
      <c r="G91" t="s">
        <v>85</v>
      </c>
      <c r="H91" t="s">
        <v>129</v>
      </c>
      <c r="I91" t="s">
        <v>87</v>
      </c>
      <c r="J91" t="s">
        <v>88</v>
      </c>
      <c r="K91" t="s">
        <v>122</v>
      </c>
      <c r="L91" t="s">
        <v>90</v>
      </c>
      <c r="M91" t="s">
        <v>123</v>
      </c>
      <c r="N91" s="4" t="str">
        <f>VLOOKUP(M91,'Neighborhood Raw Data'!$A$1:$D$26,4,FALSE)</f>
        <v>Greater than Average</v>
      </c>
      <c r="O91" t="s">
        <v>92</v>
      </c>
      <c r="P91" t="s">
        <v>92</v>
      </c>
      <c r="Q91" t="s">
        <v>93</v>
      </c>
      <c r="R91" t="s">
        <v>124</v>
      </c>
      <c r="S91">
        <v>8</v>
      </c>
      <c r="T91" s="4">
        <f t="shared" ca="1" si="6"/>
        <v>0.17236921487568546</v>
      </c>
      <c r="U91" s="4" t="str">
        <f t="shared" si="7"/>
        <v>At or Above</v>
      </c>
      <c r="V91">
        <v>5</v>
      </c>
      <c r="W91">
        <v>2007</v>
      </c>
      <c r="X91">
        <v>2007</v>
      </c>
      <c r="Y91" t="s">
        <v>113</v>
      </c>
      <c r="Z91" t="s">
        <v>114</v>
      </c>
      <c r="AA91" t="s">
        <v>125</v>
      </c>
      <c r="AB91" t="s">
        <v>125</v>
      </c>
      <c r="AC91" t="s">
        <v>126</v>
      </c>
      <c r="AD91">
        <v>328</v>
      </c>
      <c r="AE91" t="s">
        <v>102</v>
      </c>
      <c r="AF91" t="s">
        <v>100</v>
      </c>
      <c r="AG91" t="s">
        <v>101</v>
      </c>
      <c r="AH91" t="s">
        <v>99</v>
      </c>
      <c r="AI91" t="s">
        <v>100</v>
      </c>
      <c r="AJ91" t="s">
        <v>142</v>
      </c>
      <c r="AK91" t="s">
        <v>103</v>
      </c>
      <c r="AL91">
        <v>1004</v>
      </c>
      <c r="AM91" t="s">
        <v>104</v>
      </c>
      <c r="AN91">
        <v>0</v>
      </c>
      <c r="AO91">
        <v>730</v>
      </c>
      <c r="AP91">
        <v>1734</v>
      </c>
      <c r="AQ91" t="s">
        <v>105</v>
      </c>
      <c r="AR91" t="s">
        <v>99</v>
      </c>
      <c r="AS91" t="s">
        <v>106</v>
      </c>
      <c r="AT91" t="s">
        <v>107</v>
      </c>
      <c r="AU91">
        <v>1734</v>
      </c>
      <c r="AV91" s="4">
        <f t="shared" ca="1" si="8"/>
        <v>0.88141932927833311</v>
      </c>
      <c r="AW91" s="4" t="str">
        <f t="shared" si="9"/>
        <v>Greater than Median</v>
      </c>
      <c r="AX91">
        <v>0</v>
      </c>
      <c r="AY91">
        <v>0</v>
      </c>
      <c r="AZ91">
        <v>1734</v>
      </c>
      <c r="BA91">
        <v>1</v>
      </c>
      <c r="BB91">
        <v>0</v>
      </c>
      <c r="BC91">
        <v>2</v>
      </c>
      <c r="BD91">
        <v>0</v>
      </c>
      <c r="BE91">
        <v>3</v>
      </c>
      <c r="BF91">
        <v>1</v>
      </c>
      <c r="BG91" t="s">
        <v>99</v>
      </c>
      <c r="BH91">
        <v>7</v>
      </c>
      <c r="BI91" t="s">
        <v>108</v>
      </c>
      <c r="BJ91">
        <v>1</v>
      </c>
      <c r="BK91" t="s">
        <v>102</v>
      </c>
      <c r="BL91" t="s">
        <v>109</v>
      </c>
      <c r="BM91">
        <v>2007</v>
      </c>
      <c r="BN91" t="s">
        <v>131</v>
      </c>
      <c r="BO91">
        <v>3</v>
      </c>
      <c r="BP91">
        <v>928</v>
      </c>
      <c r="BQ91" t="s">
        <v>100</v>
      </c>
      <c r="BR91" t="s">
        <v>100</v>
      </c>
      <c r="BS91" t="s">
        <v>106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 t="s">
        <v>85</v>
      </c>
      <c r="CA91" t="s">
        <v>85</v>
      </c>
      <c r="CB91" t="s">
        <v>85</v>
      </c>
      <c r="CC91">
        <v>0</v>
      </c>
      <c r="CD91">
        <v>11</v>
      </c>
      <c r="CE91">
        <v>2007</v>
      </c>
      <c r="CF91" t="s">
        <v>127</v>
      </c>
      <c r="CG91" t="s">
        <v>128</v>
      </c>
      <c r="CH91">
        <v>318000</v>
      </c>
      <c r="CQ91" t="str">
        <f t="shared" si="10"/>
        <v/>
      </c>
      <c r="CR91">
        <f t="shared" si="11"/>
        <v>1734</v>
      </c>
    </row>
    <row r="92" spans="1:96" x14ac:dyDescent="0.3">
      <c r="A92">
        <v>66</v>
      </c>
      <c r="B92">
        <v>60</v>
      </c>
      <c r="C92" t="s">
        <v>83</v>
      </c>
      <c r="D92">
        <v>76</v>
      </c>
      <c r="E92">
        <v>9591</v>
      </c>
      <c r="F92" t="s">
        <v>84</v>
      </c>
      <c r="G92" t="s">
        <v>85</v>
      </c>
      <c r="H92" t="s">
        <v>129</v>
      </c>
      <c r="I92" t="s">
        <v>87</v>
      </c>
      <c r="J92" t="s">
        <v>88</v>
      </c>
      <c r="K92" t="s">
        <v>122</v>
      </c>
      <c r="L92" t="s">
        <v>90</v>
      </c>
      <c r="M92" t="s">
        <v>123</v>
      </c>
      <c r="N92" s="4" t="str">
        <f>VLOOKUP(M92,'Neighborhood Raw Data'!$A$1:$D$26,4,FALSE)</f>
        <v>Greater than Average</v>
      </c>
      <c r="O92" t="s">
        <v>92</v>
      </c>
      <c r="P92" t="s">
        <v>92</v>
      </c>
      <c r="Q92" t="s">
        <v>93</v>
      </c>
      <c r="R92" t="s">
        <v>94</v>
      </c>
      <c r="S92">
        <v>8</v>
      </c>
      <c r="T92" s="4">
        <f t="shared" ca="1" si="6"/>
        <v>0.53268829451881716</v>
      </c>
      <c r="U92" s="4" t="str">
        <f t="shared" si="7"/>
        <v>At or Above</v>
      </c>
      <c r="V92">
        <v>5</v>
      </c>
      <c r="W92">
        <v>2004</v>
      </c>
      <c r="X92">
        <v>2005</v>
      </c>
      <c r="Y92" t="s">
        <v>95</v>
      </c>
      <c r="Z92" t="s">
        <v>114</v>
      </c>
      <c r="AA92" t="s">
        <v>125</v>
      </c>
      <c r="AB92" t="s">
        <v>125</v>
      </c>
      <c r="AC92" t="s">
        <v>98</v>
      </c>
      <c r="AD92">
        <v>344</v>
      </c>
      <c r="AE92" t="s">
        <v>102</v>
      </c>
      <c r="AF92" t="s">
        <v>100</v>
      </c>
      <c r="AG92" t="s">
        <v>101</v>
      </c>
      <c r="AH92" t="s">
        <v>99</v>
      </c>
      <c r="AI92" t="s">
        <v>100</v>
      </c>
      <c r="AJ92" t="s">
        <v>118</v>
      </c>
      <c r="AK92" t="s">
        <v>104</v>
      </c>
      <c r="AL92">
        <v>0</v>
      </c>
      <c r="AM92" t="s">
        <v>104</v>
      </c>
      <c r="AN92">
        <v>0</v>
      </c>
      <c r="AO92">
        <v>1143</v>
      </c>
      <c r="AP92">
        <v>1143</v>
      </c>
      <c r="AQ92" t="s">
        <v>105</v>
      </c>
      <c r="AR92" t="s">
        <v>99</v>
      </c>
      <c r="AS92" t="s">
        <v>106</v>
      </c>
      <c r="AT92" t="s">
        <v>107</v>
      </c>
      <c r="AU92">
        <v>1143</v>
      </c>
      <c r="AV92" s="4">
        <f t="shared" ca="1" si="8"/>
        <v>8.7490558284937681E-2</v>
      </c>
      <c r="AW92" s="4" t="str">
        <f t="shared" si="9"/>
        <v>Greater than Median</v>
      </c>
      <c r="AX92">
        <v>1330</v>
      </c>
      <c r="AY92">
        <v>0</v>
      </c>
      <c r="AZ92">
        <v>2473</v>
      </c>
      <c r="BA92">
        <v>0</v>
      </c>
      <c r="BB92">
        <v>0</v>
      </c>
      <c r="BC92">
        <v>2</v>
      </c>
      <c r="BD92">
        <v>1</v>
      </c>
      <c r="BE92">
        <v>4</v>
      </c>
      <c r="BF92">
        <v>1</v>
      </c>
      <c r="BG92" t="s">
        <v>102</v>
      </c>
      <c r="BH92">
        <v>9</v>
      </c>
      <c r="BI92" t="s">
        <v>108</v>
      </c>
      <c r="BJ92">
        <v>1</v>
      </c>
      <c r="BK92" t="s">
        <v>102</v>
      </c>
      <c r="BL92" t="s">
        <v>130</v>
      </c>
      <c r="BM92">
        <v>2004</v>
      </c>
      <c r="BN92" t="s">
        <v>131</v>
      </c>
      <c r="BO92">
        <v>3</v>
      </c>
      <c r="BP92">
        <v>852</v>
      </c>
      <c r="BQ92" t="s">
        <v>100</v>
      </c>
      <c r="BR92" t="s">
        <v>100</v>
      </c>
      <c r="BS92" t="s">
        <v>106</v>
      </c>
      <c r="BT92">
        <v>192</v>
      </c>
      <c r="BU92">
        <v>151</v>
      </c>
      <c r="BV92">
        <v>0</v>
      </c>
      <c r="BW92">
        <v>0</v>
      </c>
      <c r="BX92">
        <v>0</v>
      </c>
      <c r="BY92">
        <v>0</v>
      </c>
      <c r="BZ92" t="s">
        <v>85</v>
      </c>
      <c r="CA92" t="s">
        <v>85</v>
      </c>
      <c r="CB92" t="s">
        <v>85</v>
      </c>
      <c r="CC92">
        <v>0</v>
      </c>
      <c r="CD92">
        <v>10</v>
      </c>
      <c r="CE92">
        <v>2007</v>
      </c>
      <c r="CF92" t="s">
        <v>111</v>
      </c>
      <c r="CG92" t="s">
        <v>112</v>
      </c>
      <c r="CH92">
        <v>317000</v>
      </c>
      <c r="CQ92">
        <f t="shared" si="10"/>
        <v>1143</v>
      </c>
      <c r="CR92" t="str">
        <f t="shared" si="11"/>
        <v/>
      </c>
    </row>
    <row r="93" spans="1:96" x14ac:dyDescent="0.3">
      <c r="A93">
        <v>569</v>
      </c>
      <c r="B93">
        <v>50</v>
      </c>
      <c r="C93" t="s">
        <v>83</v>
      </c>
      <c r="D93">
        <v>79</v>
      </c>
      <c r="E93">
        <v>12327</v>
      </c>
      <c r="F93" t="s">
        <v>84</v>
      </c>
      <c r="G93" t="s">
        <v>85</v>
      </c>
      <c r="H93" t="s">
        <v>86</v>
      </c>
      <c r="I93" t="s">
        <v>162</v>
      </c>
      <c r="J93" t="s">
        <v>88</v>
      </c>
      <c r="K93" t="s">
        <v>122</v>
      </c>
      <c r="L93" t="s">
        <v>140</v>
      </c>
      <c r="M93" t="s">
        <v>185</v>
      </c>
      <c r="N93" s="4" t="str">
        <f>VLOOKUP(M93,'Neighborhood Raw Data'!$A$1:$D$26,4,FALSE)</f>
        <v>Greater than Average</v>
      </c>
      <c r="O93" t="s">
        <v>92</v>
      </c>
      <c r="P93" t="s">
        <v>92</v>
      </c>
      <c r="Q93" t="s">
        <v>93</v>
      </c>
      <c r="R93" t="s">
        <v>155</v>
      </c>
      <c r="S93">
        <v>8</v>
      </c>
      <c r="T93" s="4">
        <f t="shared" ca="1" si="6"/>
        <v>0.60930134583742646</v>
      </c>
      <c r="U93" s="4" t="str">
        <f t="shared" si="7"/>
        <v>At or Above</v>
      </c>
      <c r="V93">
        <v>8</v>
      </c>
      <c r="W93">
        <v>1983</v>
      </c>
      <c r="X93">
        <v>2009</v>
      </c>
      <c r="Y93" t="s">
        <v>95</v>
      </c>
      <c r="Z93" t="s">
        <v>114</v>
      </c>
      <c r="AA93" t="s">
        <v>115</v>
      </c>
      <c r="AB93" t="s">
        <v>115</v>
      </c>
      <c r="AC93" t="s">
        <v>117</v>
      </c>
      <c r="AD93">
        <v>0</v>
      </c>
      <c r="AE93" t="s">
        <v>102</v>
      </c>
      <c r="AF93" t="s">
        <v>100</v>
      </c>
      <c r="AG93" t="s">
        <v>156</v>
      </c>
      <c r="AH93" t="s">
        <v>102</v>
      </c>
      <c r="AI93" t="s">
        <v>100</v>
      </c>
      <c r="AJ93" t="s">
        <v>102</v>
      </c>
      <c r="AK93" t="s">
        <v>103</v>
      </c>
      <c r="AL93">
        <v>1441</v>
      </c>
      <c r="AM93" t="s">
        <v>104</v>
      </c>
      <c r="AN93">
        <v>0</v>
      </c>
      <c r="AO93">
        <v>55</v>
      </c>
      <c r="AP93">
        <v>1496</v>
      </c>
      <c r="AQ93" t="s">
        <v>105</v>
      </c>
      <c r="AR93" t="s">
        <v>99</v>
      </c>
      <c r="AS93" t="s">
        <v>106</v>
      </c>
      <c r="AT93" t="s">
        <v>107</v>
      </c>
      <c r="AU93">
        <v>1496</v>
      </c>
      <c r="AV93" s="4">
        <f t="shared" ca="1" si="8"/>
        <v>0.42571886301188244</v>
      </c>
      <c r="AW93" s="4" t="str">
        <f t="shared" si="9"/>
        <v>Greater than Median</v>
      </c>
      <c r="AX93">
        <v>636</v>
      </c>
      <c r="AY93">
        <v>0</v>
      </c>
      <c r="AZ93">
        <v>2132</v>
      </c>
      <c r="BA93">
        <v>1</v>
      </c>
      <c r="BB93">
        <v>0</v>
      </c>
      <c r="BC93">
        <v>1</v>
      </c>
      <c r="BD93">
        <v>1</v>
      </c>
      <c r="BE93">
        <v>1</v>
      </c>
      <c r="BF93">
        <v>1</v>
      </c>
      <c r="BG93" t="s">
        <v>102</v>
      </c>
      <c r="BH93">
        <v>5</v>
      </c>
      <c r="BI93" t="s">
        <v>189</v>
      </c>
      <c r="BJ93">
        <v>1</v>
      </c>
      <c r="BK93" t="s">
        <v>102</v>
      </c>
      <c r="BL93" t="s">
        <v>130</v>
      </c>
      <c r="BM93">
        <v>1983</v>
      </c>
      <c r="BN93" t="s">
        <v>110</v>
      </c>
      <c r="BO93">
        <v>2</v>
      </c>
      <c r="BP93">
        <v>612</v>
      </c>
      <c r="BQ93" t="s">
        <v>102</v>
      </c>
      <c r="BR93" t="s">
        <v>100</v>
      </c>
      <c r="BS93" t="s">
        <v>106</v>
      </c>
      <c r="BT93">
        <v>349</v>
      </c>
      <c r="BU93">
        <v>40</v>
      </c>
      <c r="BV93">
        <v>0</v>
      </c>
      <c r="BW93">
        <v>0</v>
      </c>
      <c r="BX93">
        <v>0</v>
      </c>
      <c r="BY93">
        <v>0</v>
      </c>
      <c r="BZ93" t="s">
        <v>85</v>
      </c>
      <c r="CA93" t="s">
        <v>85</v>
      </c>
      <c r="CB93" t="s">
        <v>85</v>
      </c>
      <c r="CC93">
        <v>0</v>
      </c>
      <c r="CD93">
        <v>9</v>
      </c>
      <c r="CE93">
        <v>2009</v>
      </c>
      <c r="CF93" t="s">
        <v>111</v>
      </c>
      <c r="CG93" t="s">
        <v>112</v>
      </c>
      <c r="CH93">
        <v>316600</v>
      </c>
      <c r="CQ93">
        <f t="shared" si="10"/>
        <v>1496</v>
      </c>
      <c r="CR93" t="str">
        <f t="shared" si="11"/>
        <v/>
      </c>
    </row>
    <row r="94" spans="1:96" x14ac:dyDescent="0.3">
      <c r="A94">
        <v>525</v>
      </c>
      <c r="B94">
        <v>60</v>
      </c>
      <c r="C94" t="s">
        <v>83</v>
      </c>
      <c r="D94">
        <v>95</v>
      </c>
      <c r="E94">
        <v>11787</v>
      </c>
      <c r="F94" t="s">
        <v>84</v>
      </c>
      <c r="G94" t="s">
        <v>85</v>
      </c>
      <c r="H94" t="s">
        <v>86</v>
      </c>
      <c r="I94" t="s">
        <v>87</v>
      </c>
      <c r="J94" t="s">
        <v>88</v>
      </c>
      <c r="K94" t="s">
        <v>122</v>
      </c>
      <c r="L94" t="s">
        <v>90</v>
      </c>
      <c r="M94" t="s">
        <v>91</v>
      </c>
      <c r="N94" s="4" t="str">
        <f>VLOOKUP(M94,'Neighborhood Raw Data'!$A$1:$D$26,4,FALSE)</f>
        <v>Greater than Average</v>
      </c>
      <c r="O94" t="s">
        <v>92</v>
      </c>
      <c r="P94" t="s">
        <v>92</v>
      </c>
      <c r="Q94" t="s">
        <v>93</v>
      </c>
      <c r="R94" t="s">
        <v>94</v>
      </c>
      <c r="S94">
        <v>7</v>
      </c>
      <c r="T94" s="4">
        <f t="shared" ca="1" si="6"/>
        <v>0.60398722290265783</v>
      </c>
      <c r="U94" s="4" t="str">
        <f t="shared" si="7"/>
        <v>At or Above</v>
      </c>
      <c r="V94">
        <v>5</v>
      </c>
      <c r="W94">
        <v>1996</v>
      </c>
      <c r="X94">
        <v>1997</v>
      </c>
      <c r="Y94" t="s">
        <v>95</v>
      </c>
      <c r="Z94" t="s">
        <v>114</v>
      </c>
      <c r="AA94" t="s">
        <v>125</v>
      </c>
      <c r="AB94" t="s">
        <v>125</v>
      </c>
      <c r="AC94" t="s">
        <v>98</v>
      </c>
      <c r="AD94">
        <v>594</v>
      </c>
      <c r="AE94" t="s">
        <v>102</v>
      </c>
      <c r="AF94" t="s">
        <v>100</v>
      </c>
      <c r="AG94" t="s">
        <v>101</v>
      </c>
      <c r="AH94" t="s">
        <v>102</v>
      </c>
      <c r="AI94" t="s">
        <v>100</v>
      </c>
      <c r="AJ94" t="s">
        <v>142</v>
      </c>
      <c r="AK94" t="s">
        <v>103</v>
      </c>
      <c r="AL94">
        <v>719</v>
      </c>
      <c r="AM94" t="s">
        <v>104</v>
      </c>
      <c r="AN94">
        <v>0</v>
      </c>
      <c r="AO94">
        <v>660</v>
      </c>
      <c r="AP94">
        <v>1379</v>
      </c>
      <c r="AQ94" t="s">
        <v>105</v>
      </c>
      <c r="AR94" t="s">
        <v>99</v>
      </c>
      <c r="AS94" t="s">
        <v>106</v>
      </c>
      <c r="AT94" t="s">
        <v>107</v>
      </c>
      <c r="AU94">
        <v>1383</v>
      </c>
      <c r="AV94" s="4">
        <f t="shared" ca="1" si="8"/>
        <v>0.80979391576550119</v>
      </c>
      <c r="AW94" s="4" t="str">
        <f t="shared" si="9"/>
        <v>Greater than Median</v>
      </c>
      <c r="AX94">
        <v>1015</v>
      </c>
      <c r="AY94">
        <v>0</v>
      </c>
      <c r="AZ94">
        <v>2398</v>
      </c>
      <c r="BA94">
        <v>1</v>
      </c>
      <c r="BB94">
        <v>0</v>
      </c>
      <c r="BC94">
        <v>2</v>
      </c>
      <c r="BD94">
        <v>1</v>
      </c>
      <c r="BE94">
        <v>3</v>
      </c>
      <c r="BF94">
        <v>1</v>
      </c>
      <c r="BG94" t="s">
        <v>102</v>
      </c>
      <c r="BH94">
        <v>8</v>
      </c>
      <c r="BI94" t="s">
        <v>108</v>
      </c>
      <c r="BJ94">
        <v>1</v>
      </c>
      <c r="BK94" t="s">
        <v>100</v>
      </c>
      <c r="BL94" t="s">
        <v>109</v>
      </c>
      <c r="BM94">
        <v>1996</v>
      </c>
      <c r="BN94" t="s">
        <v>110</v>
      </c>
      <c r="BO94">
        <v>3</v>
      </c>
      <c r="BP94">
        <v>834</v>
      </c>
      <c r="BQ94" t="s">
        <v>100</v>
      </c>
      <c r="BR94" t="s">
        <v>100</v>
      </c>
      <c r="BS94" t="s">
        <v>106</v>
      </c>
      <c r="BT94">
        <v>239</v>
      </c>
      <c r="BU94">
        <v>60</v>
      </c>
      <c r="BV94">
        <v>0</v>
      </c>
      <c r="BW94">
        <v>0</v>
      </c>
      <c r="BX94">
        <v>0</v>
      </c>
      <c r="BY94">
        <v>0</v>
      </c>
      <c r="BZ94" t="s">
        <v>85</v>
      </c>
      <c r="CA94" t="s">
        <v>85</v>
      </c>
      <c r="CB94" t="s">
        <v>85</v>
      </c>
      <c r="CC94">
        <v>0</v>
      </c>
      <c r="CD94">
        <v>8</v>
      </c>
      <c r="CE94">
        <v>2007</v>
      </c>
      <c r="CF94" t="s">
        <v>111</v>
      </c>
      <c r="CG94" t="s">
        <v>112</v>
      </c>
      <c r="CH94">
        <v>315750</v>
      </c>
      <c r="CQ94">
        <f t="shared" si="10"/>
        <v>1383</v>
      </c>
      <c r="CR94" t="str">
        <f t="shared" si="11"/>
        <v/>
      </c>
    </row>
    <row r="95" spans="1:96" x14ac:dyDescent="0.3">
      <c r="A95">
        <v>1037</v>
      </c>
      <c r="B95">
        <v>20</v>
      </c>
      <c r="C95" t="s">
        <v>83</v>
      </c>
      <c r="D95">
        <v>89</v>
      </c>
      <c r="E95">
        <v>12898</v>
      </c>
      <c r="F95" t="s">
        <v>84</v>
      </c>
      <c r="G95" t="s">
        <v>85</v>
      </c>
      <c r="H95" t="s">
        <v>86</v>
      </c>
      <c r="I95" t="s">
        <v>139</v>
      </c>
      <c r="J95" t="s">
        <v>88</v>
      </c>
      <c r="K95" t="s">
        <v>122</v>
      </c>
      <c r="L95" t="s">
        <v>90</v>
      </c>
      <c r="M95" t="s">
        <v>168</v>
      </c>
      <c r="N95" s="4" t="str">
        <f>VLOOKUP(M95,'Neighborhood Raw Data'!$A$1:$D$26,4,FALSE)</f>
        <v>Greater than Average</v>
      </c>
      <c r="O95" t="s">
        <v>92</v>
      </c>
      <c r="P95" t="s">
        <v>92</v>
      </c>
      <c r="Q95" t="s">
        <v>93</v>
      </c>
      <c r="R95" t="s">
        <v>124</v>
      </c>
      <c r="S95">
        <v>9</v>
      </c>
      <c r="T95" s="4">
        <f t="shared" ca="1" si="6"/>
        <v>0.8860818759018354</v>
      </c>
      <c r="U95" s="4" t="str">
        <f t="shared" si="7"/>
        <v>At or Above</v>
      </c>
      <c r="V95">
        <v>5</v>
      </c>
      <c r="W95">
        <v>2007</v>
      </c>
      <c r="X95">
        <v>2008</v>
      </c>
      <c r="Y95" t="s">
        <v>113</v>
      </c>
      <c r="Z95" t="s">
        <v>114</v>
      </c>
      <c r="AA95" t="s">
        <v>125</v>
      </c>
      <c r="AB95" t="s">
        <v>125</v>
      </c>
      <c r="AC95" t="s">
        <v>126</v>
      </c>
      <c r="AD95">
        <v>70</v>
      </c>
      <c r="AE95" t="s">
        <v>102</v>
      </c>
      <c r="AF95" t="s">
        <v>100</v>
      </c>
      <c r="AG95" t="s">
        <v>101</v>
      </c>
      <c r="AH95" t="s">
        <v>99</v>
      </c>
      <c r="AI95" t="s">
        <v>100</v>
      </c>
      <c r="AJ95" t="s">
        <v>102</v>
      </c>
      <c r="AK95" t="s">
        <v>103</v>
      </c>
      <c r="AL95">
        <v>1022</v>
      </c>
      <c r="AM95" t="s">
        <v>104</v>
      </c>
      <c r="AN95">
        <v>0</v>
      </c>
      <c r="AO95">
        <v>598</v>
      </c>
      <c r="AP95">
        <v>1620</v>
      </c>
      <c r="AQ95" t="s">
        <v>105</v>
      </c>
      <c r="AR95" t="s">
        <v>99</v>
      </c>
      <c r="AS95" t="s">
        <v>106</v>
      </c>
      <c r="AT95" t="s">
        <v>107</v>
      </c>
      <c r="AU95">
        <v>1620</v>
      </c>
      <c r="AV95" s="4">
        <f t="shared" ca="1" si="8"/>
        <v>0.83184130015967805</v>
      </c>
      <c r="AW95" s="4" t="str">
        <f t="shared" si="9"/>
        <v>Greater than Median</v>
      </c>
      <c r="AX95">
        <v>0</v>
      </c>
      <c r="AY95">
        <v>0</v>
      </c>
      <c r="AZ95">
        <v>1620</v>
      </c>
      <c r="BA95">
        <v>1</v>
      </c>
      <c r="BB95">
        <v>0</v>
      </c>
      <c r="BC95">
        <v>2</v>
      </c>
      <c r="BD95">
        <v>0</v>
      </c>
      <c r="BE95">
        <v>2</v>
      </c>
      <c r="BF95">
        <v>1</v>
      </c>
      <c r="BG95" t="s">
        <v>99</v>
      </c>
      <c r="BH95">
        <v>6</v>
      </c>
      <c r="BI95" t="s">
        <v>108</v>
      </c>
      <c r="BJ95">
        <v>1</v>
      </c>
      <c r="BK95" t="s">
        <v>99</v>
      </c>
      <c r="BL95" t="s">
        <v>109</v>
      </c>
      <c r="BM95">
        <v>2008</v>
      </c>
      <c r="BN95" t="s">
        <v>110</v>
      </c>
      <c r="BO95">
        <v>3</v>
      </c>
      <c r="BP95">
        <v>912</v>
      </c>
      <c r="BQ95" t="s">
        <v>100</v>
      </c>
      <c r="BR95" t="s">
        <v>100</v>
      </c>
      <c r="BS95" t="s">
        <v>106</v>
      </c>
      <c r="BT95">
        <v>228</v>
      </c>
      <c r="BU95">
        <v>0</v>
      </c>
      <c r="BV95">
        <v>0</v>
      </c>
      <c r="BW95">
        <v>0</v>
      </c>
      <c r="BX95">
        <v>0</v>
      </c>
      <c r="BY95">
        <v>0</v>
      </c>
      <c r="BZ95" t="s">
        <v>85</v>
      </c>
      <c r="CA95" t="s">
        <v>85</v>
      </c>
      <c r="CB95" t="s">
        <v>85</v>
      </c>
      <c r="CC95">
        <v>0</v>
      </c>
      <c r="CD95">
        <v>9</v>
      </c>
      <c r="CE95">
        <v>2009</v>
      </c>
      <c r="CF95" t="s">
        <v>111</v>
      </c>
      <c r="CG95" t="s">
        <v>112</v>
      </c>
      <c r="CH95">
        <v>315500</v>
      </c>
      <c r="CQ95" t="str">
        <f t="shared" si="10"/>
        <v/>
      </c>
      <c r="CR95">
        <f t="shared" si="11"/>
        <v>1620</v>
      </c>
    </row>
    <row r="96" spans="1:96" x14ac:dyDescent="0.3">
      <c r="A96">
        <v>191</v>
      </c>
      <c r="B96">
        <v>70</v>
      </c>
      <c r="C96" t="s">
        <v>83</v>
      </c>
      <c r="D96">
        <v>70</v>
      </c>
      <c r="E96">
        <v>10570</v>
      </c>
      <c r="F96" t="s">
        <v>84</v>
      </c>
      <c r="G96" t="s">
        <v>85</v>
      </c>
      <c r="H96" t="s">
        <v>129</v>
      </c>
      <c r="I96" t="s">
        <v>190</v>
      </c>
      <c r="J96" t="s">
        <v>88</v>
      </c>
      <c r="K96" t="s">
        <v>122</v>
      </c>
      <c r="L96" t="s">
        <v>140</v>
      </c>
      <c r="M96" t="s">
        <v>159</v>
      </c>
      <c r="N96" s="4" t="str">
        <f>VLOOKUP(M96,'Neighborhood Raw Data'!$A$1:$D$26,4,FALSE)</f>
        <v>Greater than Average</v>
      </c>
      <c r="O96" t="s">
        <v>92</v>
      </c>
      <c r="P96" t="s">
        <v>92</v>
      </c>
      <c r="Q96" t="s">
        <v>93</v>
      </c>
      <c r="R96" t="s">
        <v>94</v>
      </c>
      <c r="S96">
        <v>8</v>
      </c>
      <c r="T96" s="4">
        <f t="shared" ca="1" si="6"/>
        <v>0.3003783652261427</v>
      </c>
      <c r="U96" s="4" t="str">
        <f t="shared" si="7"/>
        <v>At or Above</v>
      </c>
      <c r="V96">
        <v>8</v>
      </c>
      <c r="W96">
        <v>1932</v>
      </c>
      <c r="X96">
        <v>1994</v>
      </c>
      <c r="Y96" t="s">
        <v>113</v>
      </c>
      <c r="Z96" t="s">
        <v>114</v>
      </c>
      <c r="AA96" t="s">
        <v>98</v>
      </c>
      <c r="AB96" t="s">
        <v>98</v>
      </c>
      <c r="AC96" t="s">
        <v>117</v>
      </c>
      <c r="AD96">
        <v>0</v>
      </c>
      <c r="AE96" t="s">
        <v>102</v>
      </c>
      <c r="AF96" t="s">
        <v>100</v>
      </c>
      <c r="AG96" t="s">
        <v>156</v>
      </c>
      <c r="AH96" t="s">
        <v>102</v>
      </c>
      <c r="AI96" t="s">
        <v>102</v>
      </c>
      <c r="AJ96" t="s">
        <v>142</v>
      </c>
      <c r="AK96" t="s">
        <v>157</v>
      </c>
      <c r="AL96">
        <v>297</v>
      </c>
      <c r="AM96" t="s">
        <v>104</v>
      </c>
      <c r="AN96">
        <v>0</v>
      </c>
      <c r="AO96">
        <v>556</v>
      </c>
      <c r="AP96">
        <v>853</v>
      </c>
      <c r="AQ96" t="s">
        <v>105</v>
      </c>
      <c r="AR96" t="s">
        <v>100</v>
      </c>
      <c r="AS96" t="s">
        <v>106</v>
      </c>
      <c r="AT96" t="s">
        <v>107</v>
      </c>
      <c r="AU96">
        <v>1549</v>
      </c>
      <c r="AV96" s="4">
        <f t="shared" ca="1" si="8"/>
        <v>0.74906380014651697</v>
      </c>
      <c r="AW96" s="4" t="str">
        <f t="shared" si="9"/>
        <v>Greater than Median</v>
      </c>
      <c r="AX96">
        <v>1178</v>
      </c>
      <c r="AY96">
        <v>0</v>
      </c>
      <c r="AZ96">
        <v>2727</v>
      </c>
      <c r="BA96">
        <v>0</v>
      </c>
      <c r="BB96">
        <v>0</v>
      </c>
      <c r="BC96">
        <v>2</v>
      </c>
      <c r="BD96">
        <v>1</v>
      </c>
      <c r="BE96">
        <v>3</v>
      </c>
      <c r="BF96">
        <v>1</v>
      </c>
      <c r="BG96" t="s">
        <v>102</v>
      </c>
      <c r="BH96">
        <v>10</v>
      </c>
      <c r="BI96" t="s">
        <v>191</v>
      </c>
      <c r="BJ96">
        <v>2</v>
      </c>
      <c r="BK96" t="s">
        <v>100</v>
      </c>
      <c r="BL96" t="s">
        <v>149</v>
      </c>
      <c r="BM96">
        <v>1932</v>
      </c>
      <c r="BN96" t="s">
        <v>104</v>
      </c>
      <c r="BO96">
        <v>2</v>
      </c>
      <c r="BP96">
        <v>440</v>
      </c>
      <c r="BQ96" t="s">
        <v>100</v>
      </c>
      <c r="BR96" t="s">
        <v>100</v>
      </c>
      <c r="BS96" t="s">
        <v>106</v>
      </c>
      <c r="BT96">
        <v>0</v>
      </c>
      <c r="BU96">
        <v>74</v>
      </c>
      <c r="BV96">
        <v>0</v>
      </c>
      <c r="BW96">
        <v>0</v>
      </c>
      <c r="BX96">
        <v>0</v>
      </c>
      <c r="BY96">
        <v>0</v>
      </c>
      <c r="BZ96" t="s">
        <v>85</v>
      </c>
      <c r="CA96" t="s">
        <v>85</v>
      </c>
      <c r="CB96" t="s">
        <v>85</v>
      </c>
      <c r="CC96">
        <v>0</v>
      </c>
      <c r="CD96">
        <v>12</v>
      </c>
      <c r="CE96">
        <v>2007</v>
      </c>
      <c r="CF96" t="s">
        <v>111</v>
      </c>
      <c r="CG96" t="s">
        <v>112</v>
      </c>
      <c r="CH96">
        <v>315000</v>
      </c>
      <c r="CQ96" t="str">
        <f t="shared" si="10"/>
        <v/>
      </c>
      <c r="CR96">
        <f t="shared" si="11"/>
        <v>1549</v>
      </c>
    </row>
    <row r="97" spans="1:96" x14ac:dyDescent="0.3">
      <c r="A97">
        <v>424</v>
      </c>
      <c r="B97">
        <v>60</v>
      </c>
      <c r="C97" t="s">
        <v>83</v>
      </c>
      <c r="D97">
        <v>80</v>
      </c>
      <c r="E97">
        <v>9200</v>
      </c>
      <c r="F97" t="s">
        <v>84</v>
      </c>
      <c r="G97" t="s">
        <v>85</v>
      </c>
      <c r="H97" t="s">
        <v>129</v>
      </c>
      <c r="I97" t="s">
        <v>87</v>
      </c>
      <c r="J97" t="s">
        <v>88</v>
      </c>
      <c r="K97" t="s">
        <v>122</v>
      </c>
      <c r="L97" t="s">
        <v>90</v>
      </c>
      <c r="M97" t="s">
        <v>91</v>
      </c>
      <c r="N97" s="4" t="str">
        <f>VLOOKUP(M97,'Neighborhood Raw Data'!$A$1:$D$26,4,FALSE)</f>
        <v>Greater than Average</v>
      </c>
      <c r="O97" t="s">
        <v>92</v>
      </c>
      <c r="P97" t="s">
        <v>92</v>
      </c>
      <c r="Q97" t="s">
        <v>93</v>
      </c>
      <c r="R97" t="s">
        <v>94</v>
      </c>
      <c r="S97">
        <v>8</v>
      </c>
      <c r="T97" s="4">
        <f t="shared" ca="1" si="6"/>
        <v>0.92808407790231573</v>
      </c>
      <c r="U97" s="4" t="str">
        <f t="shared" si="7"/>
        <v>At or Above</v>
      </c>
      <c r="V97">
        <v>5</v>
      </c>
      <c r="W97">
        <v>1998</v>
      </c>
      <c r="X97">
        <v>1998</v>
      </c>
      <c r="Y97" t="s">
        <v>95</v>
      </c>
      <c r="Z97" t="s">
        <v>114</v>
      </c>
      <c r="AA97" t="s">
        <v>125</v>
      </c>
      <c r="AB97" t="s">
        <v>125</v>
      </c>
      <c r="AC97" t="s">
        <v>98</v>
      </c>
      <c r="AD97">
        <v>473</v>
      </c>
      <c r="AE97" t="s">
        <v>102</v>
      </c>
      <c r="AF97" t="s">
        <v>100</v>
      </c>
      <c r="AG97" t="s">
        <v>101</v>
      </c>
      <c r="AH97" t="s">
        <v>102</v>
      </c>
      <c r="AI97" t="s">
        <v>100</v>
      </c>
      <c r="AJ97" t="s">
        <v>142</v>
      </c>
      <c r="AK97" t="s">
        <v>103</v>
      </c>
      <c r="AL97">
        <v>986</v>
      </c>
      <c r="AM97" t="s">
        <v>104</v>
      </c>
      <c r="AN97">
        <v>0</v>
      </c>
      <c r="AO97">
        <v>484</v>
      </c>
      <c r="AP97">
        <v>1470</v>
      </c>
      <c r="AQ97" t="s">
        <v>105</v>
      </c>
      <c r="AR97" t="s">
        <v>102</v>
      </c>
      <c r="AS97" t="s">
        <v>106</v>
      </c>
      <c r="AT97" t="s">
        <v>107</v>
      </c>
      <c r="AU97">
        <v>1470</v>
      </c>
      <c r="AV97" s="4">
        <f t="shared" ca="1" si="8"/>
        <v>0.85152529152816392</v>
      </c>
      <c r="AW97" s="4" t="str">
        <f t="shared" si="9"/>
        <v>Greater than Median</v>
      </c>
      <c r="AX97">
        <v>1160</v>
      </c>
      <c r="AY97">
        <v>0</v>
      </c>
      <c r="AZ97">
        <v>2630</v>
      </c>
      <c r="BA97">
        <v>1</v>
      </c>
      <c r="BB97">
        <v>0</v>
      </c>
      <c r="BC97">
        <v>2</v>
      </c>
      <c r="BD97">
        <v>1</v>
      </c>
      <c r="BE97">
        <v>4</v>
      </c>
      <c r="BF97">
        <v>1</v>
      </c>
      <c r="BG97" t="s">
        <v>102</v>
      </c>
      <c r="BH97">
        <v>8</v>
      </c>
      <c r="BI97" t="s">
        <v>108</v>
      </c>
      <c r="BJ97">
        <v>1</v>
      </c>
      <c r="BK97" t="s">
        <v>100</v>
      </c>
      <c r="BL97" t="s">
        <v>109</v>
      </c>
      <c r="BM97">
        <v>1998</v>
      </c>
      <c r="BN97" t="s">
        <v>110</v>
      </c>
      <c r="BO97">
        <v>3</v>
      </c>
      <c r="BP97">
        <v>696</v>
      </c>
      <c r="BQ97" t="s">
        <v>100</v>
      </c>
      <c r="BR97" t="s">
        <v>100</v>
      </c>
      <c r="BS97" t="s">
        <v>106</v>
      </c>
      <c r="BT97">
        <v>0</v>
      </c>
      <c r="BU97">
        <v>66</v>
      </c>
      <c r="BV97">
        <v>0</v>
      </c>
      <c r="BW97">
        <v>0</v>
      </c>
      <c r="BX97">
        <v>0</v>
      </c>
      <c r="BY97">
        <v>0</v>
      </c>
      <c r="BZ97" t="s">
        <v>85</v>
      </c>
      <c r="CA97" t="s">
        <v>85</v>
      </c>
      <c r="CB97" t="s">
        <v>85</v>
      </c>
      <c r="CC97">
        <v>0</v>
      </c>
      <c r="CD97">
        <v>6</v>
      </c>
      <c r="CE97">
        <v>2008</v>
      </c>
      <c r="CF97" t="s">
        <v>111</v>
      </c>
      <c r="CG97" t="s">
        <v>112</v>
      </c>
      <c r="CH97">
        <v>315000</v>
      </c>
      <c r="CQ97">
        <f t="shared" si="10"/>
        <v>1470</v>
      </c>
      <c r="CR97" t="str">
        <f t="shared" si="11"/>
        <v/>
      </c>
    </row>
    <row r="98" spans="1:96" x14ac:dyDescent="0.3">
      <c r="A98">
        <v>541</v>
      </c>
      <c r="B98">
        <v>20</v>
      </c>
      <c r="C98" t="s">
        <v>83</v>
      </c>
      <c r="D98">
        <v>85</v>
      </c>
      <c r="E98">
        <v>14601</v>
      </c>
      <c r="F98" t="s">
        <v>84</v>
      </c>
      <c r="G98" t="s">
        <v>85</v>
      </c>
      <c r="H98" t="s">
        <v>129</v>
      </c>
      <c r="I98" t="s">
        <v>87</v>
      </c>
      <c r="J98" t="s">
        <v>88</v>
      </c>
      <c r="K98" t="s">
        <v>122</v>
      </c>
      <c r="L98" t="s">
        <v>90</v>
      </c>
      <c r="M98" t="s">
        <v>168</v>
      </c>
      <c r="N98" s="4" t="str">
        <f>VLOOKUP(M98,'Neighborhood Raw Data'!$A$1:$D$26,4,FALSE)</f>
        <v>Greater than Average</v>
      </c>
      <c r="O98" t="s">
        <v>92</v>
      </c>
      <c r="P98" t="s">
        <v>92</v>
      </c>
      <c r="Q98" t="s">
        <v>93</v>
      </c>
      <c r="R98" t="s">
        <v>124</v>
      </c>
      <c r="S98">
        <v>9</v>
      </c>
      <c r="T98" s="4">
        <f t="shared" ca="1" si="6"/>
        <v>0.31298417940027812</v>
      </c>
      <c r="U98" s="4" t="str">
        <f t="shared" si="7"/>
        <v>At or Above</v>
      </c>
      <c r="V98">
        <v>5</v>
      </c>
      <c r="W98">
        <v>2006</v>
      </c>
      <c r="X98">
        <v>2006</v>
      </c>
      <c r="Y98" t="s">
        <v>113</v>
      </c>
      <c r="Z98" t="s">
        <v>114</v>
      </c>
      <c r="AA98" t="s">
        <v>125</v>
      </c>
      <c r="AB98" t="s">
        <v>125</v>
      </c>
      <c r="AC98" t="s">
        <v>98</v>
      </c>
      <c r="AD98">
        <v>584</v>
      </c>
      <c r="AE98" t="s">
        <v>99</v>
      </c>
      <c r="AF98" t="s">
        <v>100</v>
      </c>
      <c r="AG98" t="s">
        <v>101</v>
      </c>
      <c r="AH98" t="s">
        <v>99</v>
      </c>
      <c r="AI98" t="s">
        <v>100</v>
      </c>
      <c r="AJ98" t="s">
        <v>118</v>
      </c>
      <c r="AK98" t="s">
        <v>103</v>
      </c>
      <c r="AL98">
        <v>1260</v>
      </c>
      <c r="AM98" t="s">
        <v>104</v>
      </c>
      <c r="AN98">
        <v>0</v>
      </c>
      <c r="AO98">
        <v>578</v>
      </c>
      <c r="AP98">
        <v>1838</v>
      </c>
      <c r="AQ98" t="s">
        <v>105</v>
      </c>
      <c r="AR98" t="s">
        <v>99</v>
      </c>
      <c r="AS98" t="s">
        <v>106</v>
      </c>
      <c r="AT98" t="s">
        <v>107</v>
      </c>
      <c r="AU98">
        <v>1838</v>
      </c>
      <c r="AV98" s="4">
        <f t="shared" ca="1" si="8"/>
        <v>2.5597956186020454E-2</v>
      </c>
      <c r="AW98" s="4" t="str">
        <f t="shared" si="9"/>
        <v>Greater than Median</v>
      </c>
      <c r="AX98">
        <v>0</v>
      </c>
      <c r="AY98">
        <v>0</v>
      </c>
      <c r="AZ98">
        <v>1838</v>
      </c>
      <c r="BA98">
        <v>1</v>
      </c>
      <c r="BB98">
        <v>0</v>
      </c>
      <c r="BC98">
        <v>2</v>
      </c>
      <c r="BD98">
        <v>0</v>
      </c>
      <c r="BE98">
        <v>2</v>
      </c>
      <c r="BF98">
        <v>1</v>
      </c>
      <c r="BG98" t="s">
        <v>99</v>
      </c>
      <c r="BH98">
        <v>8</v>
      </c>
      <c r="BI98" t="s">
        <v>108</v>
      </c>
      <c r="BJ98">
        <v>1</v>
      </c>
      <c r="BK98" t="s">
        <v>102</v>
      </c>
      <c r="BL98" t="s">
        <v>109</v>
      </c>
      <c r="BM98">
        <v>2006</v>
      </c>
      <c r="BN98" t="s">
        <v>110</v>
      </c>
      <c r="BO98">
        <v>3</v>
      </c>
      <c r="BP98">
        <v>765</v>
      </c>
      <c r="BQ98" t="s">
        <v>100</v>
      </c>
      <c r="BR98" t="s">
        <v>100</v>
      </c>
      <c r="BS98" t="s">
        <v>106</v>
      </c>
      <c r="BT98">
        <v>270</v>
      </c>
      <c r="BU98">
        <v>68</v>
      </c>
      <c r="BV98">
        <v>0</v>
      </c>
      <c r="BW98">
        <v>0</v>
      </c>
      <c r="BX98">
        <v>0</v>
      </c>
      <c r="BY98">
        <v>0</v>
      </c>
      <c r="BZ98" t="s">
        <v>85</v>
      </c>
      <c r="CA98" t="s">
        <v>85</v>
      </c>
      <c r="CB98" t="s">
        <v>85</v>
      </c>
      <c r="CC98">
        <v>0</v>
      </c>
      <c r="CD98">
        <v>3</v>
      </c>
      <c r="CE98">
        <v>2009</v>
      </c>
      <c r="CF98" t="s">
        <v>111</v>
      </c>
      <c r="CG98" t="s">
        <v>112</v>
      </c>
      <c r="CH98">
        <v>315000</v>
      </c>
      <c r="CQ98" t="str">
        <f t="shared" si="10"/>
        <v/>
      </c>
      <c r="CR98">
        <f t="shared" si="11"/>
        <v>1838</v>
      </c>
    </row>
    <row r="99" spans="1:96" x14ac:dyDescent="0.3">
      <c r="A99">
        <v>1360</v>
      </c>
      <c r="B99">
        <v>20</v>
      </c>
      <c r="C99" t="s">
        <v>83</v>
      </c>
      <c r="D99">
        <v>129</v>
      </c>
      <c r="E99">
        <v>16737</v>
      </c>
      <c r="F99" t="s">
        <v>84</v>
      </c>
      <c r="G99" t="s">
        <v>85</v>
      </c>
      <c r="H99" t="s">
        <v>129</v>
      </c>
      <c r="I99" t="s">
        <v>87</v>
      </c>
      <c r="J99" t="s">
        <v>88</v>
      </c>
      <c r="K99" t="s">
        <v>192</v>
      </c>
      <c r="L99" t="s">
        <v>90</v>
      </c>
      <c r="M99" t="s">
        <v>123</v>
      </c>
      <c r="N99" s="4" t="str">
        <f>VLOOKUP(M99,'Neighborhood Raw Data'!$A$1:$D$26,4,FALSE)</f>
        <v>Greater than Average</v>
      </c>
      <c r="O99" t="s">
        <v>92</v>
      </c>
      <c r="P99" t="s">
        <v>92</v>
      </c>
      <c r="Q99" t="s">
        <v>93</v>
      </c>
      <c r="R99" t="s">
        <v>124</v>
      </c>
      <c r="S99">
        <v>9</v>
      </c>
      <c r="T99" s="4">
        <f t="shared" ca="1" si="6"/>
        <v>0.89946934874405815</v>
      </c>
      <c r="U99" s="4" t="str">
        <f t="shared" si="7"/>
        <v>At or Above</v>
      </c>
      <c r="V99">
        <v>5</v>
      </c>
      <c r="W99">
        <v>2004</v>
      </c>
      <c r="X99">
        <v>2005</v>
      </c>
      <c r="Y99" t="s">
        <v>113</v>
      </c>
      <c r="Z99" t="s">
        <v>114</v>
      </c>
      <c r="AA99" t="s">
        <v>125</v>
      </c>
      <c r="AB99" t="s">
        <v>125</v>
      </c>
      <c r="AC99" t="s">
        <v>98</v>
      </c>
      <c r="AD99">
        <v>66</v>
      </c>
      <c r="AE99" t="s">
        <v>102</v>
      </c>
      <c r="AF99" t="s">
        <v>100</v>
      </c>
      <c r="AG99" t="s">
        <v>101</v>
      </c>
      <c r="AH99" t="s">
        <v>99</v>
      </c>
      <c r="AI99" t="s">
        <v>100</v>
      </c>
      <c r="AJ99" t="s">
        <v>118</v>
      </c>
      <c r="AK99" t="s">
        <v>103</v>
      </c>
      <c r="AL99">
        <v>1447</v>
      </c>
      <c r="AM99" t="s">
        <v>104</v>
      </c>
      <c r="AN99">
        <v>0</v>
      </c>
      <c r="AO99">
        <v>533</v>
      </c>
      <c r="AP99">
        <v>1980</v>
      </c>
      <c r="AQ99" t="s">
        <v>105</v>
      </c>
      <c r="AR99" t="s">
        <v>99</v>
      </c>
      <c r="AS99" t="s">
        <v>106</v>
      </c>
      <c r="AT99" t="s">
        <v>107</v>
      </c>
      <c r="AU99">
        <v>1980</v>
      </c>
      <c r="AV99" s="4">
        <f t="shared" ca="1" si="8"/>
        <v>0.40755136429179295</v>
      </c>
      <c r="AW99" s="4" t="str">
        <f t="shared" si="9"/>
        <v>Greater than Median</v>
      </c>
      <c r="AX99">
        <v>0</v>
      </c>
      <c r="AY99">
        <v>0</v>
      </c>
      <c r="AZ99">
        <v>1980</v>
      </c>
      <c r="BA99">
        <v>1</v>
      </c>
      <c r="BB99">
        <v>0</v>
      </c>
      <c r="BC99">
        <v>2</v>
      </c>
      <c r="BD99">
        <v>0</v>
      </c>
      <c r="BE99">
        <v>3</v>
      </c>
      <c r="BF99">
        <v>1</v>
      </c>
      <c r="BG99" t="s">
        <v>99</v>
      </c>
      <c r="BH99">
        <v>8</v>
      </c>
      <c r="BI99" t="s">
        <v>108</v>
      </c>
      <c r="BJ99">
        <v>1</v>
      </c>
      <c r="BK99" t="s">
        <v>102</v>
      </c>
      <c r="BL99" t="s">
        <v>109</v>
      </c>
      <c r="BM99">
        <v>2004</v>
      </c>
      <c r="BN99" t="s">
        <v>110</v>
      </c>
      <c r="BO99">
        <v>3</v>
      </c>
      <c r="BP99">
        <v>770</v>
      </c>
      <c r="BQ99" t="s">
        <v>100</v>
      </c>
      <c r="BR99" t="s">
        <v>100</v>
      </c>
      <c r="BS99" t="s">
        <v>106</v>
      </c>
      <c r="BT99">
        <v>194</v>
      </c>
      <c r="BU99">
        <v>45</v>
      </c>
      <c r="BV99">
        <v>0</v>
      </c>
      <c r="BW99">
        <v>0</v>
      </c>
      <c r="BX99">
        <v>0</v>
      </c>
      <c r="BY99">
        <v>0</v>
      </c>
      <c r="BZ99" t="s">
        <v>85</v>
      </c>
      <c r="CA99" t="s">
        <v>85</v>
      </c>
      <c r="CB99" t="s">
        <v>85</v>
      </c>
      <c r="CC99">
        <v>0</v>
      </c>
      <c r="CD99">
        <v>9</v>
      </c>
      <c r="CE99">
        <v>2006</v>
      </c>
      <c r="CF99" t="s">
        <v>111</v>
      </c>
      <c r="CG99" t="s">
        <v>112</v>
      </c>
      <c r="CH99">
        <v>315000</v>
      </c>
      <c r="CQ99" t="str">
        <f t="shared" si="10"/>
        <v/>
      </c>
      <c r="CR99">
        <f t="shared" si="11"/>
        <v>1980</v>
      </c>
    </row>
    <row r="100" spans="1:96" x14ac:dyDescent="0.3">
      <c r="A100">
        <v>619</v>
      </c>
      <c r="B100">
        <v>20</v>
      </c>
      <c r="C100" t="s">
        <v>83</v>
      </c>
      <c r="D100">
        <v>90</v>
      </c>
      <c r="E100">
        <v>11694</v>
      </c>
      <c r="F100" t="s">
        <v>84</v>
      </c>
      <c r="G100" t="s">
        <v>85</v>
      </c>
      <c r="H100" t="s">
        <v>129</v>
      </c>
      <c r="I100" t="s">
        <v>87</v>
      </c>
      <c r="J100" t="s">
        <v>88</v>
      </c>
      <c r="K100" t="s">
        <v>122</v>
      </c>
      <c r="L100" t="s">
        <v>90</v>
      </c>
      <c r="M100" t="s">
        <v>123</v>
      </c>
      <c r="N100" s="4" t="str">
        <f>VLOOKUP(M100,'Neighborhood Raw Data'!$A$1:$D$26,4,FALSE)</f>
        <v>Greater than Average</v>
      </c>
      <c r="O100" t="s">
        <v>92</v>
      </c>
      <c r="P100" t="s">
        <v>92</v>
      </c>
      <c r="Q100" t="s">
        <v>93</v>
      </c>
      <c r="R100" t="s">
        <v>124</v>
      </c>
      <c r="S100">
        <v>9</v>
      </c>
      <c r="T100" s="4">
        <f t="shared" ca="1" si="6"/>
        <v>0.55269350270530504</v>
      </c>
      <c r="U100" s="4" t="str">
        <f t="shared" si="7"/>
        <v>At or Above</v>
      </c>
      <c r="V100">
        <v>5</v>
      </c>
      <c r="W100">
        <v>2007</v>
      </c>
      <c r="X100">
        <v>2007</v>
      </c>
      <c r="Y100" t="s">
        <v>113</v>
      </c>
      <c r="Z100" t="s">
        <v>114</v>
      </c>
      <c r="AA100" t="s">
        <v>135</v>
      </c>
      <c r="AB100" t="s">
        <v>136</v>
      </c>
      <c r="AC100" t="s">
        <v>98</v>
      </c>
      <c r="AD100">
        <v>452</v>
      </c>
      <c r="AE100" t="s">
        <v>99</v>
      </c>
      <c r="AF100" t="s">
        <v>100</v>
      </c>
      <c r="AG100" t="s">
        <v>101</v>
      </c>
      <c r="AH100" t="s">
        <v>99</v>
      </c>
      <c r="AI100" t="s">
        <v>100</v>
      </c>
      <c r="AJ100" t="s">
        <v>118</v>
      </c>
      <c r="AK100" t="s">
        <v>103</v>
      </c>
      <c r="AL100">
        <v>48</v>
      </c>
      <c r="AM100" t="s">
        <v>104</v>
      </c>
      <c r="AN100">
        <v>0</v>
      </c>
      <c r="AO100">
        <v>1774</v>
      </c>
      <c r="AP100">
        <v>1822</v>
      </c>
      <c r="AQ100" t="s">
        <v>105</v>
      </c>
      <c r="AR100" t="s">
        <v>99</v>
      </c>
      <c r="AS100" t="s">
        <v>106</v>
      </c>
      <c r="AT100" t="s">
        <v>107</v>
      </c>
      <c r="AU100">
        <v>1828</v>
      </c>
      <c r="AV100" s="4">
        <f t="shared" ca="1" si="8"/>
        <v>0.98473120065267872</v>
      </c>
      <c r="AW100" s="4" t="str">
        <f t="shared" si="9"/>
        <v>Greater than Median</v>
      </c>
      <c r="AX100">
        <v>0</v>
      </c>
      <c r="AY100">
        <v>0</v>
      </c>
      <c r="AZ100">
        <v>1828</v>
      </c>
      <c r="BA100">
        <v>0</v>
      </c>
      <c r="BB100">
        <v>0</v>
      </c>
      <c r="BC100">
        <v>2</v>
      </c>
      <c r="BD100">
        <v>0</v>
      </c>
      <c r="BE100">
        <v>3</v>
      </c>
      <c r="BF100">
        <v>1</v>
      </c>
      <c r="BG100" t="s">
        <v>102</v>
      </c>
      <c r="BH100">
        <v>9</v>
      </c>
      <c r="BI100" t="s">
        <v>108</v>
      </c>
      <c r="BJ100">
        <v>1</v>
      </c>
      <c r="BK100" t="s">
        <v>102</v>
      </c>
      <c r="BL100" t="s">
        <v>109</v>
      </c>
      <c r="BM100">
        <v>2007</v>
      </c>
      <c r="BN100" t="s">
        <v>104</v>
      </c>
      <c r="BO100">
        <v>3</v>
      </c>
      <c r="BP100">
        <v>774</v>
      </c>
      <c r="BQ100" t="s">
        <v>100</v>
      </c>
      <c r="BR100" t="s">
        <v>100</v>
      </c>
      <c r="BS100" t="s">
        <v>106</v>
      </c>
      <c r="BT100">
        <v>0</v>
      </c>
      <c r="BU100">
        <v>108</v>
      </c>
      <c r="BV100">
        <v>0</v>
      </c>
      <c r="BW100">
        <v>0</v>
      </c>
      <c r="BX100">
        <v>260</v>
      </c>
      <c r="BY100">
        <v>0</v>
      </c>
      <c r="BZ100" t="s">
        <v>85</v>
      </c>
      <c r="CA100" t="s">
        <v>85</v>
      </c>
      <c r="CB100" t="s">
        <v>85</v>
      </c>
      <c r="CC100">
        <v>0</v>
      </c>
      <c r="CD100">
        <v>7</v>
      </c>
      <c r="CE100">
        <v>2007</v>
      </c>
      <c r="CF100" t="s">
        <v>127</v>
      </c>
      <c r="CG100" t="s">
        <v>128</v>
      </c>
      <c r="CH100">
        <v>314813</v>
      </c>
      <c r="CQ100" t="str">
        <f t="shared" si="10"/>
        <v/>
      </c>
      <c r="CR100">
        <f t="shared" si="11"/>
        <v>1828</v>
      </c>
    </row>
    <row r="101" spans="1:96" x14ac:dyDescent="0.3">
      <c r="A101">
        <v>611</v>
      </c>
      <c r="B101">
        <v>60</v>
      </c>
      <c r="C101" t="s">
        <v>83</v>
      </c>
      <c r="D101" t="s">
        <v>85</v>
      </c>
      <c r="E101">
        <v>11050</v>
      </c>
      <c r="F101" t="s">
        <v>84</v>
      </c>
      <c r="G101" t="s">
        <v>85</v>
      </c>
      <c r="H101" t="s">
        <v>129</v>
      </c>
      <c r="I101" t="s">
        <v>87</v>
      </c>
      <c r="J101" t="s">
        <v>88</v>
      </c>
      <c r="K101" t="s">
        <v>122</v>
      </c>
      <c r="L101" t="s">
        <v>90</v>
      </c>
      <c r="M101" t="s">
        <v>152</v>
      </c>
      <c r="N101" s="4" t="str">
        <f>VLOOKUP(M101,'Neighborhood Raw Data'!$A$1:$D$26,4,FALSE)</f>
        <v>Greater than Average</v>
      </c>
      <c r="O101" t="s">
        <v>165</v>
      </c>
      <c r="P101" t="s">
        <v>92</v>
      </c>
      <c r="Q101" t="s">
        <v>93</v>
      </c>
      <c r="R101" t="s">
        <v>94</v>
      </c>
      <c r="S101">
        <v>9</v>
      </c>
      <c r="T101" s="4">
        <f t="shared" ca="1" si="6"/>
        <v>0.52201086879063185</v>
      </c>
      <c r="U101" s="4" t="str">
        <f t="shared" si="7"/>
        <v>At or Above</v>
      </c>
      <c r="V101">
        <v>5</v>
      </c>
      <c r="W101">
        <v>2000</v>
      </c>
      <c r="X101">
        <v>2000</v>
      </c>
      <c r="Y101" t="s">
        <v>113</v>
      </c>
      <c r="Z101" t="s">
        <v>114</v>
      </c>
      <c r="AA101" t="s">
        <v>125</v>
      </c>
      <c r="AB101" t="s">
        <v>125</v>
      </c>
      <c r="AC101" t="s">
        <v>98</v>
      </c>
      <c r="AD101">
        <v>204</v>
      </c>
      <c r="AE101" t="s">
        <v>102</v>
      </c>
      <c r="AF101" t="s">
        <v>100</v>
      </c>
      <c r="AG101" t="s">
        <v>101</v>
      </c>
      <c r="AH101" t="s">
        <v>99</v>
      </c>
      <c r="AI101" t="s">
        <v>100</v>
      </c>
      <c r="AJ101" t="s">
        <v>148</v>
      </c>
      <c r="AK101" t="s">
        <v>103</v>
      </c>
      <c r="AL101">
        <v>904</v>
      </c>
      <c r="AM101" t="s">
        <v>104</v>
      </c>
      <c r="AN101">
        <v>0</v>
      </c>
      <c r="AO101">
        <v>536</v>
      </c>
      <c r="AP101">
        <v>1440</v>
      </c>
      <c r="AQ101" t="s">
        <v>105</v>
      </c>
      <c r="AR101" t="s">
        <v>99</v>
      </c>
      <c r="AS101" t="s">
        <v>106</v>
      </c>
      <c r="AT101" t="s">
        <v>107</v>
      </c>
      <c r="AU101">
        <v>1476</v>
      </c>
      <c r="AV101" s="4">
        <f t="shared" ca="1" si="8"/>
        <v>0.27148539934562066</v>
      </c>
      <c r="AW101" s="4" t="str">
        <f t="shared" si="9"/>
        <v>Greater than Median</v>
      </c>
      <c r="AX101">
        <v>677</v>
      </c>
      <c r="AY101">
        <v>0</v>
      </c>
      <c r="AZ101">
        <v>2153</v>
      </c>
      <c r="BA101">
        <v>1</v>
      </c>
      <c r="BB101">
        <v>0</v>
      </c>
      <c r="BC101">
        <v>2</v>
      </c>
      <c r="BD101">
        <v>1</v>
      </c>
      <c r="BE101">
        <v>3</v>
      </c>
      <c r="BF101">
        <v>1</v>
      </c>
      <c r="BG101" t="s">
        <v>99</v>
      </c>
      <c r="BH101">
        <v>8</v>
      </c>
      <c r="BI101" t="s">
        <v>108</v>
      </c>
      <c r="BJ101">
        <v>2</v>
      </c>
      <c r="BK101" t="s">
        <v>99</v>
      </c>
      <c r="BL101" t="s">
        <v>109</v>
      </c>
      <c r="BM101">
        <v>2000</v>
      </c>
      <c r="BN101" t="s">
        <v>110</v>
      </c>
      <c r="BO101">
        <v>3</v>
      </c>
      <c r="BP101">
        <v>736</v>
      </c>
      <c r="BQ101" t="s">
        <v>100</v>
      </c>
      <c r="BR101" t="s">
        <v>100</v>
      </c>
      <c r="BS101" t="s">
        <v>106</v>
      </c>
      <c r="BT101">
        <v>253</v>
      </c>
      <c r="BU101">
        <v>142</v>
      </c>
      <c r="BV101">
        <v>0</v>
      </c>
      <c r="BW101">
        <v>0</v>
      </c>
      <c r="BX101">
        <v>0</v>
      </c>
      <c r="BY101">
        <v>0</v>
      </c>
      <c r="BZ101" t="s">
        <v>85</v>
      </c>
      <c r="CA101" t="s">
        <v>85</v>
      </c>
      <c r="CB101" t="s">
        <v>85</v>
      </c>
      <c r="CC101">
        <v>0</v>
      </c>
      <c r="CD101">
        <v>5</v>
      </c>
      <c r="CE101">
        <v>2009</v>
      </c>
      <c r="CF101" t="s">
        <v>111</v>
      </c>
      <c r="CG101" t="s">
        <v>112</v>
      </c>
      <c r="CH101">
        <v>313000</v>
      </c>
      <c r="CQ101">
        <f t="shared" si="10"/>
        <v>1476</v>
      </c>
      <c r="CR101" t="str">
        <f t="shared" si="11"/>
        <v/>
      </c>
    </row>
    <row r="102" spans="1:96" x14ac:dyDescent="0.3">
      <c r="A102">
        <v>701</v>
      </c>
      <c r="B102">
        <v>20</v>
      </c>
      <c r="C102" t="s">
        <v>83</v>
      </c>
      <c r="D102">
        <v>85</v>
      </c>
      <c r="E102">
        <v>14331</v>
      </c>
      <c r="F102" t="s">
        <v>84</v>
      </c>
      <c r="G102" t="s">
        <v>85</v>
      </c>
      <c r="H102" t="s">
        <v>129</v>
      </c>
      <c r="I102" t="s">
        <v>87</v>
      </c>
      <c r="J102" t="s">
        <v>88</v>
      </c>
      <c r="K102" t="s">
        <v>122</v>
      </c>
      <c r="L102" t="s">
        <v>90</v>
      </c>
      <c r="M102" t="s">
        <v>168</v>
      </c>
      <c r="N102" s="4" t="str">
        <f>VLOOKUP(M102,'Neighborhood Raw Data'!$A$1:$D$26,4,FALSE)</f>
        <v>Greater than Average</v>
      </c>
      <c r="O102" t="s">
        <v>92</v>
      </c>
      <c r="P102" t="s">
        <v>92</v>
      </c>
      <c r="Q102" t="s">
        <v>93</v>
      </c>
      <c r="R102" t="s">
        <v>124</v>
      </c>
      <c r="S102">
        <v>8</v>
      </c>
      <c r="T102" s="4">
        <f t="shared" ca="1" si="6"/>
        <v>0.35474490527516223</v>
      </c>
      <c r="U102" s="4" t="str">
        <f t="shared" si="7"/>
        <v>At or Above</v>
      </c>
      <c r="V102">
        <v>5</v>
      </c>
      <c r="W102">
        <v>2002</v>
      </c>
      <c r="X102">
        <v>2002</v>
      </c>
      <c r="Y102" t="s">
        <v>113</v>
      </c>
      <c r="Z102" t="s">
        <v>114</v>
      </c>
      <c r="AA102" t="s">
        <v>125</v>
      </c>
      <c r="AB102" t="s">
        <v>125</v>
      </c>
      <c r="AC102" t="s">
        <v>98</v>
      </c>
      <c r="AD102">
        <v>630</v>
      </c>
      <c r="AE102" t="s">
        <v>102</v>
      </c>
      <c r="AF102" t="s">
        <v>100</v>
      </c>
      <c r="AG102" t="s">
        <v>101</v>
      </c>
      <c r="AH102" t="s">
        <v>99</v>
      </c>
      <c r="AI102" t="s">
        <v>100</v>
      </c>
      <c r="AJ102" t="s">
        <v>102</v>
      </c>
      <c r="AK102" t="s">
        <v>103</v>
      </c>
      <c r="AL102">
        <v>1274</v>
      </c>
      <c r="AM102" t="s">
        <v>104</v>
      </c>
      <c r="AN102">
        <v>0</v>
      </c>
      <c r="AO102">
        <v>526</v>
      </c>
      <c r="AP102">
        <v>1800</v>
      </c>
      <c r="AQ102" t="s">
        <v>105</v>
      </c>
      <c r="AR102" t="s">
        <v>99</v>
      </c>
      <c r="AS102" t="s">
        <v>106</v>
      </c>
      <c r="AT102" t="s">
        <v>107</v>
      </c>
      <c r="AU102">
        <v>1800</v>
      </c>
      <c r="AV102" s="4">
        <f t="shared" ca="1" si="8"/>
        <v>0.16700430421706036</v>
      </c>
      <c r="AW102" s="4" t="str">
        <f t="shared" si="9"/>
        <v>Greater than Median</v>
      </c>
      <c r="AX102">
        <v>0</v>
      </c>
      <c r="AY102">
        <v>0</v>
      </c>
      <c r="AZ102">
        <v>1800</v>
      </c>
      <c r="BA102">
        <v>1</v>
      </c>
      <c r="BB102">
        <v>0</v>
      </c>
      <c r="BC102">
        <v>2</v>
      </c>
      <c r="BD102">
        <v>0</v>
      </c>
      <c r="BE102">
        <v>3</v>
      </c>
      <c r="BF102">
        <v>1</v>
      </c>
      <c r="BG102" t="s">
        <v>102</v>
      </c>
      <c r="BH102">
        <v>7</v>
      </c>
      <c r="BI102" t="s">
        <v>108</v>
      </c>
      <c r="BJ102">
        <v>1</v>
      </c>
      <c r="BK102" t="s">
        <v>102</v>
      </c>
      <c r="BL102" t="s">
        <v>109</v>
      </c>
      <c r="BM102">
        <v>2002</v>
      </c>
      <c r="BN102" t="s">
        <v>110</v>
      </c>
      <c r="BO102">
        <v>3</v>
      </c>
      <c r="BP102">
        <v>765</v>
      </c>
      <c r="BQ102" t="s">
        <v>100</v>
      </c>
      <c r="BR102" t="s">
        <v>100</v>
      </c>
      <c r="BS102" t="s">
        <v>106</v>
      </c>
      <c r="BT102">
        <v>270</v>
      </c>
      <c r="BU102">
        <v>78</v>
      </c>
      <c r="BV102">
        <v>0</v>
      </c>
      <c r="BW102">
        <v>0</v>
      </c>
      <c r="BX102">
        <v>0</v>
      </c>
      <c r="BY102">
        <v>0</v>
      </c>
      <c r="BZ102" t="s">
        <v>85</v>
      </c>
      <c r="CA102" t="s">
        <v>85</v>
      </c>
      <c r="CB102" t="s">
        <v>85</v>
      </c>
      <c r="CC102">
        <v>0</v>
      </c>
      <c r="CD102">
        <v>5</v>
      </c>
      <c r="CE102">
        <v>2006</v>
      </c>
      <c r="CF102" t="s">
        <v>111</v>
      </c>
      <c r="CG102" t="s">
        <v>112</v>
      </c>
      <c r="CH102">
        <v>312500</v>
      </c>
      <c r="CQ102" t="str">
        <f t="shared" si="10"/>
        <v/>
      </c>
      <c r="CR102">
        <f t="shared" si="11"/>
        <v>1800</v>
      </c>
    </row>
    <row r="103" spans="1:96" x14ac:dyDescent="0.3">
      <c r="A103">
        <v>197</v>
      </c>
      <c r="B103">
        <v>20</v>
      </c>
      <c r="C103" t="s">
        <v>83</v>
      </c>
      <c r="D103">
        <v>79</v>
      </c>
      <c r="E103">
        <v>9416</v>
      </c>
      <c r="F103" t="s">
        <v>84</v>
      </c>
      <c r="G103" t="s">
        <v>85</v>
      </c>
      <c r="H103" t="s">
        <v>129</v>
      </c>
      <c r="I103" t="s">
        <v>87</v>
      </c>
      <c r="J103" t="s">
        <v>88</v>
      </c>
      <c r="K103" t="s">
        <v>122</v>
      </c>
      <c r="L103" t="s">
        <v>90</v>
      </c>
      <c r="M103" t="s">
        <v>153</v>
      </c>
      <c r="N103" s="4" t="str">
        <f>VLOOKUP(M103,'Neighborhood Raw Data'!$A$1:$D$26,4,FALSE)</f>
        <v>Greater than Average</v>
      </c>
      <c r="O103" t="s">
        <v>92</v>
      </c>
      <c r="P103" t="s">
        <v>92</v>
      </c>
      <c r="Q103" t="s">
        <v>93</v>
      </c>
      <c r="R103" t="s">
        <v>124</v>
      </c>
      <c r="S103">
        <v>7</v>
      </c>
      <c r="T103" s="4">
        <f t="shared" ca="1" si="6"/>
        <v>0.3976352184981401</v>
      </c>
      <c r="U103" s="4" t="str">
        <f t="shared" si="7"/>
        <v>At or Above</v>
      </c>
      <c r="V103">
        <v>5</v>
      </c>
      <c r="W103">
        <v>2007</v>
      </c>
      <c r="X103">
        <v>2007</v>
      </c>
      <c r="Y103" t="s">
        <v>113</v>
      </c>
      <c r="Z103" t="s">
        <v>114</v>
      </c>
      <c r="AA103" t="s">
        <v>135</v>
      </c>
      <c r="AB103" t="s">
        <v>136</v>
      </c>
      <c r="AC103" t="s">
        <v>126</v>
      </c>
      <c r="AD103">
        <v>205</v>
      </c>
      <c r="AE103" t="s">
        <v>99</v>
      </c>
      <c r="AF103" t="s">
        <v>100</v>
      </c>
      <c r="AG103" t="s">
        <v>101</v>
      </c>
      <c r="AH103" t="s">
        <v>99</v>
      </c>
      <c r="AI103" t="s">
        <v>100</v>
      </c>
      <c r="AJ103" t="s">
        <v>142</v>
      </c>
      <c r="AK103" t="s">
        <v>103</v>
      </c>
      <c r="AL103">
        <v>1126</v>
      </c>
      <c r="AM103" t="s">
        <v>104</v>
      </c>
      <c r="AN103">
        <v>0</v>
      </c>
      <c r="AO103">
        <v>600</v>
      </c>
      <c r="AP103">
        <v>1726</v>
      </c>
      <c r="AQ103" t="s">
        <v>105</v>
      </c>
      <c r="AR103" t="s">
        <v>99</v>
      </c>
      <c r="AS103" t="s">
        <v>106</v>
      </c>
      <c r="AT103" t="s">
        <v>107</v>
      </c>
      <c r="AU103">
        <v>1726</v>
      </c>
      <c r="AV103" s="4">
        <f t="shared" ca="1" si="8"/>
        <v>0.10006211052877034</v>
      </c>
      <c r="AW103" s="4" t="str">
        <f t="shared" si="9"/>
        <v>Greater than Median</v>
      </c>
      <c r="AX103">
        <v>0</v>
      </c>
      <c r="AY103">
        <v>0</v>
      </c>
      <c r="AZ103">
        <v>1726</v>
      </c>
      <c r="BA103">
        <v>1</v>
      </c>
      <c r="BB103">
        <v>0</v>
      </c>
      <c r="BC103">
        <v>2</v>
      </c>
      <c r="BD103">
        <v>0</v>
      </c>
      <c r="BE103">
        <v>3</v>
      </c>
      <c r="BF103">
        <v>1</v>
      </c>
      <c r="BG103" t="s">
        <v>99</v>
      </c>
      <c r="BH103">
        <v>8</v>
      </c>
      <c r="BI103" t="s">
        <v>108</v>
      </c>
      <c r="BJ103">
        <v>1</v>
      </c>
      <c r="BK103" t="s">
        <v>102</v>
      </c>
      <c r="BL103" t="s">
        <v>109</v>
      </c>
      <c r="BM103">
        <v>2007</v>
      </c>
      <c r="BN103" t="s">
        <v>110</v>
      </c>
      <c r="BO103">
        <v>3</v>
      </c>
      <c r="BP103">
        <v>786</v>
      </c>
      <c r="BQ103" t="s">
        <v>100</v>
      </c>
      <c r="BR103" t="s">
        <v>100</v>
      </c>
      <c r="BS103" t="s">
        <v>106</v>
      </c>
      <c r="BT103">
        <v>171</v>
      </c>
      <c r="BU103">
        <v>138</v>
      </c>
      <c r="BV103">
        <v>0</v>
      </c>
      <c r="BW103">
        <v>0</v>
      </c>
      <c r="BX103">
        <v>266</v>
      </c>
      <c r="BY103">
        <v>0</v>
      </c>
      <c r="BZ103" t="s">
        <v>85</v>
      </c>
      <c r="CA103" t="s">
        <v>85</v>
      </c>
      <c r="CB103" t="s">
        <v>85</v>
      </c>
      <c r="CC103">
        <v>0</v>
      </c>
      <c r="CD103">
        <v>9</v>
      </c>
      <c r="CE103">
        <v>2007</v>
      </c>
      <c r="CF103" t="s">
        <v>127</v>
      </c>
      <c r="CG103" t="s">
        <v>128</v>
      </c>
      <c r="CH103">
        <v>311872</v>
      </c>
      <c r="CQ103" t="str">
        <f t="shared" si="10"/>
        <v/>
      </c>
      <c r="CR103">
        <f t="shared" si="11"/>
        <v>1726</v>
      </c>
    </row>
    <row r="104" spans="1:96" x14ac:dyDescent="0.3">
      <c r="A104">
        <v>219</v>
      </c>
      <c r="B104">
        <v>50</v>
      </c>
      <c r="C104" t="s">
        <v>83</v>
      </c>
      <c r="D104" t="s">
        <v>85</v>
      </c>
      <c r="E104">
        <v>15660</v>
      </c>
      <c r="F104" t="s">
        <v>84</v>
      </c>
      <c r="G104" t="s">
        <v>85</v>
      </c>
      <c r="H104" t="s">
        <v>86</v>
      </c>
      <c r="I104" t="s">
        <v>87</v>
      </c>
      <c r="J104" t="s">
        <v>88</v>
      </c>
      <c r="K104" t="s">
        <v>89</v>
      </c>
      <c r="L104" t="s">
        <v>90</v>
      </c>
      <c r="M104" t="s">
        <v>159</v>
      </c>
      <c r="N104" s="4" t="str">
        <f>VLOOKUP(M104,'Neighborhood Raw Data'!$A$1:$D$26,4,FALSE)</f>
        <v>Greater than Average</v>
      </c>
      <c r="O104" t="s">
        <v>92</v>
      </c>
      <c r="P104" t="s">
        <v>92</v>
      </c>
      <c r="Q104" t="s">
        <v>93</v>
      </c>
      <c r="R104" t="s">
        <v>155</v>
      </c>
      <c r="S104">
        <v>7</v>
      </c>
      <c r="T104" s="4">
        <f t="shared" ca="1" si="6"/>
        <v>1.8334423336252015E-2</v>
      </c>
      <c r="U104" s="4" t="str">
        <f t="shared" si="7"/>
        <v>At or Above</v>
      </c>
      <c r="V104">
        <v>9</v>
      </c>
      <c r="W104">
        <v>1939</v>
      </c>
      <c r="X104">
        <v>2006</v>
      </c>
      <c r="Y104" t="s">
        <v>95</v>
      </c>
      <c r="Z104" t="s">
        <v>114</v>
      </c>
      <c r="AA104" t="s">
        <v>125</v>
      </c>
      <c r="AB104" t="s">
        <v>125</v>
      </c>
      <c r="AC104" t="s">
        <v>98</v>
      </c>
      <c r="AD104">
        <v>312</v>
      </c>
      <c r="AE104" t="s">
        <v>102</v>
      </c>
      <c r="AF104" t="s">
        <v>102</v>
      </c>
      <c r="AG104" t="s">
        <v>156</v>
      </c>
      <c r="AH104" t="s">
        <v>100</v>
      </c>
      <c r="AI104" t="s">
        <v>100</v>
      </c>
      <c r="AJ104" t="s">
        <v>142</v>
      </c>
      <c r="AK104" t="s">
        <v>174</v>
      </c>
      <c r="AL104">
        <v>341</v>
      </c>
      <c r="AM104" t="s">
        <v>104</v>
      </c>
      <c r="AN104">
        <v>0</v>
      </c>
      <c r="AO104">
        <v>457</v>
      </c>
      <c r="AP104">
        <v>798</v>
      </c>
      <c r="AQ104" t="s">
        <v>105</v>
      </c>
      <c r="AR104" t="s">
        <v>99</v>
      </c>
      <c r="AS104" t="s">
        <v>106</v>
      </c>
      <c r="AT104" t="s">
        <v>107</v>
      </c>
      <c r="AU104">
        <v>1137</v>
      </c>
      <c r="AV104" s="4">
        <f t="shared" ca="1" si="8"/>
        <v>0.84351045600776686</v>
      </c>
      <c r="AW104" s="4" t="str">
        <f t="shared" si="9"/>
        <v>Greater than Median</v>
      </c>
      <c r="AX104">
        <v>817</v>
      </c>
      <c r="AY104">
        <v>0</v>
      </c>
      <c r="AZ104">
        <v>1954</v>
      </c>
      <c r="BA104">
        <v>0</v>
      </c>
      <c r="BB104">
        <v>1</v>
      </c>
      <c r="BC104">
        <v>1</v>
      </c>
      <c r="BD104">
        <v>1</v>
      </c>
      <c r="BE104">
        <v>3</v>
      </c>
      <c r="BF104">
        <v>1</v>
      </c>
      <c r="BG104" t="s">
        <v>102</v>
      </c>
      <c r="BH104">
        <v>8</v>
      </c>
      <c r="BI104" t="s">
        <v>108</v>
      </c>
      <c r="BJ104">
        <v>2</v>
      </c>
      <c r="BK104" t="s">
        <v>100</v>
      </c>
      <c r="BL104" t="s">
        <v>109</v>
      </c>
      <c r="BM104">
        <v>1939</v>
      </c>
      <c r="BN104" t="s">
        <v>104</v>
      </c>
      <c r="BO104">
        <v>2</v>
      </c>
      <c r="BP104">
        <v>431</v>
      </c>
      <c r="BQ104" t="s">
        <v>100</v>
      </c>
      <c r="BR104" t="s">
        <v>100</v>
      </c>
      <c r="BS104" t="s">
        <v>106</v>
      </c>
      <c r="BT104">
        <v>0</v>
      </c>
      <c r="BU104">
        <v>119</v>
      </c>
      <c r="BV104">
        <v>150</v>
      </c>
      <c r="BW104">
        <v>0</v>
      </c>
      <c r="BX104">
        <v>0</v>
      </c>
      <c r="BY104">
        <v>0</v>
      </c>
      <c r="BZ104" t="s">
        <v>85</v>
      </c>
      <c r="CA104" t="s">
        <v>85</v>
      </c>
      <c r="CB104" t="s">
        <v>85</v>
      </c>
      <c r="CC104">
        <v>0</v>
      </c>
      <c r="CD104">
        <v>5</v>
      </c>
      <c r="CE104">
        <v>2008</v>
      </c>
      <c r="CF104" t="s">
        <v>111</v>
      </c>
      <c r="CG104" t="s">
        <v>112</v>
      </c>
      <c r="CH104">
        <v>311500</v>
      </c>
      <c r="CQ104">
        <f t="shared" si="10"/>
        <v>1137</v>
      </c>
      <c r="CR104" t="str">
        <f t="shared" si="11"/>
        <v/>
      </c>
    </row>
    <row r="105" spans="1:96" x14ac:dyDescent="0.3">
      <c r="A105">
        <v>1033</v>
      </c>
      <c r="B105">
        <v>60</v>
      </c>
      <c r="C105" t="s">
        <v>83</v>
      </c>
      <c r="D105" t="s">
        <v>85</v>
      </c>
      <c r="E105">
        <v>14541</v>
      </c>
      <c r="F105" t="s">
        <v>84</v>
      </c>
      <c r="G105" t="s">
        <v>85</v>
      </c>
      <c r="H105" t="s">
        <v>86</v>
      </c>
      <c r="I105" t="s">
        <v>87</v>
      </c>
      <c r="J105" t="s">
        <v>88</v>
      </c>
      <c r="K105" t="s">
        <v>89</v>
      </c>
      <c r="L105" t="s">
        <v>90</v>
      </c>
      <c r="M105" t="s">
        <v>91</v>
      </c>
      <c r="N105" s="4" t="str">
        <f>VLOOKUP(M105,'Neighborhood Raw Data'!$A$1:$D$26,4,FALSE)</f>
        <v>Greater than Average</v>
      </c>
      <c r="O105" t="s">
        <v>92</v>
      </c>
      <c r="P105" t="s">
        <v>92</v>
      </c>
      <c r="Q105" t="s">
        <v>93</v>
      </c>
      <c r="R105" t="s">
        <v>94</v>
      </c>
      <c r="S105">
        <v>8</v>
      </c>
      <c r="T105" s="4">
        <f t="shared" ca="1" si="6"/>
        <v>0.28020395077098437</v>
      </c>
      <c r="U105" s="4" t="str">
        <f t="shared" si="7"/>
        <v>At or Above</v>
      </c>
      <c r="V105">
        <v>7</v>
      </c>
      <c r="W105">
        <v>1993</v>
      </c>
      <c r="X105">
        <v>1993</v>
      </c>
      <c r="Y105" t="s">
        <v>95</v>
      </c>
      <c r="Z105" t="s">
        <v>114</v>
      </c>
      <c r="AA105" t="s">
        <v>161</v>
      </c>
      <c r="AB105" t="s">
        <v>161</v>
      </c>
      <c r="AC105" t="s">
        <v>117</v>
      </c>
      <c r="AD105">
        <v>0</v>
      </c>
      <c r="AE105" t="s">
        <v>102</v>
      </c>
      <c r="AF105" t="s">
        <v>102</v>
      </c>
      <c r="AG105" t="s">
        <v>101</v>
      </c>
      <c r="AH105" t="s">
        <v>102</v>
      </c>
      <c r="AI105" t="s">
        <v>102</v>
      </c>
      <c r="AJ105" t="s">
        <v>142</v>
      </c>
      <c r="AK105" t="s">
        <v>103</v>
      </c>
      <c r="AL105">
        <v>1012</v>
      </c>
      <c r="AM105" t="s">
        <v>104</v>
      </c>
      <c r="AN105">
        <v>0</v>
      </c>
      <c r="AO105">
        <v>326</v>
      </c>
      <c r="AP105">
        <v>1338</v>
      </c>
      <c r="AQ105" t="s">
        <v>105</v>
      </c>
      <c r="AR105" t="s">
        <v>99</v>
      </c>
      <c r="AS105" t="s">
        <v>106</v>
      </c>
      <c r="AT105" t="s">
        <v>107</v>
      </c>
      <c r="AU105">
        <v>1352</v>
      </c>
      <c r="AV105" s="4">
        <f t="shared" ca="1" si="8"/>
        <v>0.59725989243109001</v>
      </c>
      <c r="AW105" s="4" t="str">
        <f t="shared" si="9"/>
        <v>Greater than Median</v>
      </c>
      <c r="AX105">
        <v>1168</v>
      </c>
      <c r="AY105">
        <v>0</v>
      </c>
      <c r="AZ105">
        <v>2520</v>
      </c>
      <c r="BA105">
        <v>1</v>
      </c>
      <c r="BB105">
        <v>0</v>
      </c>
      <c r="BC105">
        <v>2</v>
      </c>
      <c r="BD105">
        <v>1</v>
      </c>
      <c r="BE105">
        <v>5</v>
      </c>
      <c r="BF105">
        <v>1</v>
      </c>
      <c r="BG105" t="s">
        <v>102</v>
      </c>
      <c r="BH105">
        <v>10</v>
      </c>
      <c r="BI105" t="s">
        <v>108</v>
      </c>
      <c r="BJ105">
        <v>1</v>
      </c>
      <c r="BK105" t="s">
        <v>100</v>
      </c>
      <c r="BL105" t="s">
        <v>109</v>
      </c>
      <c r="BM105">
        <v>1993</v>
      </c>
      <c r="BN105" t="s">
        <v>131</v>
      </c>
      <c r="BO105">
        <v>3</v>
      </c>
      <c r="BP105">
        <v>796</v>
      </c>
      <c r="BQ105" t="s">
        <v>100</v>
      </c>
      <c r="BR105" t="s">
        <v>100</v>
      </c>
      <c r="BS105" t="s">
        <v>106</v>
      </c>
      <c r="BT105">
        <v>209</v>
      </c>
      <c r="BU105">
        <v>55</v>
      </c>
      <c r="BV105">
        <v>0</v>
      </c>
      <c r="BW105">
        <v>0</v>
      </c>
      <c r="BX105">
        <v>0</v>
      </c>
      <c r="BY105">
        <v>0</v>
      </c>
      <c r="BZ105" t="s">
        <v>85</v>
      </c>
      <c r="CA105" t="s">
        <v>85</v>
      </c>
      <c r="CB105" t="s">
        <v>85</v>
      </c>
      <c r="CC105">
        <v>0</v>
      </c>
      <c r="CD105">
        <v>11</v>
      </c>
      <c r="CE105">
        <v>2006</v>
      </c>
      <c r="CF105" t="s">
        <v>111</v>
      </c>
      <c r="CG105" t="s">
        <v>120</v>
      </c>
      <c r="CH105">
        <v>310000</v>
      </c>
      <c r="CQ105">
        <f t="shared" si="10"/>
        <v>1352</v>
      </c>
      <c r="CR105" t="str">
        <f t="shared" si="11"/>
        <v/>
      </c>
    </row>
    <row r="106" spans="1:96" x14ac:dyDescent="0.3">
      <c r="A106">
        <v>1443</v>
      </c>
      <c r="B106">
        <v>60</v>
      </c>
      <c r="C106" t="s">
        <v>173</v>
      </c>
      <c r="D106">
        <v>85</v>
      </c>
      <c r="E106">
        <v>11003</v>
      </c>
      <c r="F106" t="s">
        <v>84</v>
      </c>
      <c r="G106" t="s">
        <v>85</v>
      </c>
      <c r="H106" t="s">
        <v>129</v>
      </c>
      <c r="I106" t="s">
        <v>87</v>
      </c>
      <c r="J106" t="s">
        <v>88</v>
      </c>
      <c r="K106" t="s">
        <v>122</v>
      </c>
      <c r="L106" t="s">
        <v>90</v>
      </c>
      <c r="M106" t="s">
        <v>153</v>
      </c>
      <c r="N106" s="4" t="str">
        <f>VLOOKUP(M106,'Neighborhood Raw Data'!$A$1:$D$26,4,FALSE)</f>
        <v>Greater than Average</v>
      </c>
      <c r="O106" t="s">
        <v>92</v>
      </c>
      <c r="P106" t="s">
        <v>92</v>
      </c>
      <c r="Q106" t="s">
        <v>93</v>
      </c>
      <c r="R106" t="s">
        <v>94</v>
      </c>
      <c r="S106">
        <v>10</v>
      </c>
      <c r="T106" s="4">
        <f t="shared" ca="1" si="6"/>
        <v>0.65792440774641081</v>
      </c>
      <c r="U106" s="4" t="str">
        <f t="shared" si="7"/>
        <v>At or Above</v>
      </c>
      <c r="V106">
        <v>5</v>
      </c>
      <c r="W106">
        <v>2008</v>
      </c>
      <c r="X106">
        <v>2008</v>
      </c>
      <c r="Y106" t="s">
        <v>95</v>
      </c>
      <c r="Z106" t="s">
        <v>114</v>
      </c>
      <c r="AA106" t="s">
        <v>125</v>
      </c>
      <c r="AB106" t="s">
        <v>125</v>
      </c>
      <c r="AC106" t="s">
        <v>126</v>
      </c>
      <c r="AD106">
        <v>160</v>
      </c>
      <c r="AE106" t="s">
        <v>99</v>
      </c>
      <c r="AF106" t="s">
        <v>100</v>
      </c>
      <c r="AG106" t="s">
        <v>101</v>
      </c>
      <c r="AH106" t="s">
        <v>99</v>
      </c>
      <c r="AI106" t="s">
        <v>100</v>
      </c>
      <c r="AJ106" t="s">
        <v>118</v>
      </c>
      <c r="AK106" t="s">
        <v>103</v>
      </c>
      <c r="AL106">
        <v>765</v>
      </c>
      <c r="AM106" t="s">
        <v>104</v>
      </c>
      <c r="AN106">
        <v>0</v>
      </c>
      <c r="AO106">
        <v>252</v>
      </c>
      <c r="AP106">
        <v>1017</v>
      </c>
      <c r="AQ106" t="s">
        <v>105</v>
      </c>
      <c r="AR106" t="s">
        <v>99</v>
      </c>
      <c r="AS106" t="s">
        <v>106</v>
      </c>
      <c r="AT106" t="s">
        <v>107</v>
      </c>
      <c r="AU106">
        <v>1026</v>
      </c>
      <c r="AV106" s="4">
        <f t="shared" ca="1" si="8"/>
        <v>0.58720094760102171</v>
      </c>
      <c r="AW106" s="4" t="str">
        <f t="shared" si="9"/>
        <v>Less than Median</v>
      </c>
      <c r="AX106">
        <v>981</v>
      </c>
      <c r="AY106">
        <v>0</v>
      </c>
      <c r="AZ106">
        <v>2007</v>
      </c>
      <c r="BA106">
        <v>1</v>
      </c>
      <c r="BB106">
        <v>0</v>
      </c>
      <c r="BC106">
        <v>2</v>
      </c>
      <c r="BD106">
        <v>1</v>
      </c>
      <c r="BE106">
        <v>3</v>
      </c>
      <c r="BF106">
        <v>1</v>
      </c>
      <c r="BG106" t="s">
        <v>99</v>
      </c>
      <c r="BH106">
        <v>10</v>
      </c>
      <c r="BI106" t="s">
        <v>108</v>
      </c>
      <c r="BJ106">
        <v>1</v>
      </c>
      <c r="BK106" t="s">
        <v>99</v>
      </c>
      <c r="BL106" t="s">
        <v>109</v>
      </c>
      <c r="BM106">
        <v>2008</v>
      </c>
      <c r="BN106" t="s">
        <v>110</v>
      </c>
      <c r="BO106">
        <v>3</v>
      </c>
      <c r="BP106">
        <v>812</v>
      </c>
      <c r="BQ106" t="s">
        <v>100</v>
      </c>
      <c r="BR106" t="s">
        <v>100</v>
      </c>
      <c r="BS106" t="s">
        <v>106</v>
      </c>
      <c r="BT106">
        <v>168</v>
      </c>
      <c r="BU106">
        <v>52</v>
      </c>
      <c r="BV106">
        <v>0</v>
      </c>
      <c r="BW106">
        <v>0</v>
      </c>
      <c r="BX106">
        <v>0</v>
      </c>
      <c r="BY106">
        <v>0</v>
      </c>
      <c r="BZ106" t="s">
        <v>85</v>
      </c>
      <c r="CA106" t="s">
        <v>85</v>
      </c>
      <c r="CB106" t="s">
        <v>85</v>
      </c>
      <c r="CC106">
        <v>0</v>
      </c>
      <c r="CD106">
        <v>4</v>
      </c>
      <c r="CE106">
        <v>2009</v>
      </c>
      <c r="CF106" t="s">
        <v>111</v>
      </c>
      <c r="CG106" t="s">
        <v>112</v>
      </c>
      <c r="CH106">
        <v>310000</v>
      </c>
      <c r="CQ106">
        <f t="shared" si="10"/>
        <v>1026</v>
      </c>
      <c r="CR106" t="str">
        <f t="shared" si="11"/>
        <v/>
      </c>
    </row>
    <row r="107" spans="1:96" x14ac:dyDescent="0.3">
      <c r="A107">
        <v>36</v>
      </c>
      <c r="B107">
        <v>60</v>
      </c>
      <c r="C107" t="s">
        <v>83</v>
      </c>
      <c r="D107">
        <v>108</v>
      </c>
      <c r="E107">
        <v>13418</v>
      </c>
      <c r="F107" t="s">
        <v>84</v>
      </c>
      <c r="G107" t="s">
        <v>85</v>
      </c>
      <c r="H107" t="s">
        <v>129</v>
      </c>
      <c r="I107" t="s">
        <v>87</v>
      </c>
      <c r="J107" t="s">
        <v>88</v>
      </c>
      <c r="K107" t="s">
        <v>122</v>
      </c>
      <c r="L107" t="s">
        <v>90</v>
      </c>
      <c r="M107" t="s">
        <v>123</v>
      </c>
      <c r="N107" s="4" t="str">
        <f>VLOOKUP(M107,'Neighborhood Raw Data'!$A$1:$D$26,4,FALSE)</f>
        <v>Greater than Average</v>
      </c>
      <c r="O107" t="s">
        <v>92</v>
      </c>
      <c r="P107" t="s">
        <v>92</v>
      </c>
      <c r="Q107" t="s">
        <v>93</v>
      </c>
      <c r="R107" t="s">
        <v>94</v>
      </c>
      <c r="S107">
        <v>8</v>
      </c>
      <c r="T107" s="4">
        <f t="shared" ca="1" si="6"/>
        <v>0.28403761261936389</v>
      </c>
      <c r="U107" s="4" t="str">
        <f t="shared" si="7"/>
        <v>At or Above</v>
      </c>
      <c r="V107">
        <v>5</v>
      </c>
      <c r="W107">
        <v>2004</v>
      </c>
      <c r="X107">
        <v>2005</v>
      </c>
      <c r="Y107" t="s">
        <v>95</v>
      </c>
      <c r="Z107" t="s">
        <v>114</v>
      </c>
      <c r="AA107" t="s">
        <v>125</v>
      </c>
      <c r="AB107" t="s">
        <v>125</v>
      </c>
      <c r="AC107" t="s">
        <v>126</v>
      </c>
      <c r="AD107">
        <v>132</v>
      </c>
      <c r="AE107" t="s">
        <v>102</v>
      </c>
      <c r="AF107" t="s">
        <v>100</v>
      </c>
      <c r="AG107" t="s">
        <v>101</v>
      </c>
      <c r="AH107" t="s">
        <v>99</v>
      </c>
      <c r="AI107" t="s">
        <v>100</v>
      </c>
      <c r="AJ107" t="s">
        <v>118</v>
      </c>
      <c r="AK107" t="s">
        <v>104</v>
      </c>
      <c r="AL107">
        <v>0</v>
      </c>
      <c r="AM107" t="s">
        <v>104</v>
      </c>
      <c r="AN107">
        <v>0</v>
      </c>
      <c r="AO107">
        <v>1117</v>
      </c>
      <c r="AP107">
        <v>1117</v>
      </c>
      <c r="AQ107" t="s">
        <v>105</v>
      </c>
      <c r="AR107" t="s">
        <v>99</v>
      </c>
      <c r="AS107" t="s">
        <v>106</v>
      </c>
      <c r="AT107" t="s">
        <v>107</v>
      </c>
      <c r="AU107">
        <v>1132</v>
      </c>
      <c r="AV107" s="4">
        <f t="shared" ca="1" si="8"/>
        <v>0.98639956681902974</v>
      </c>
      <c r="AW107" s="4" t="str">
        <f t="shared" si="9"/>
        <v>Greater than Median</v>
      </c>
      <c r="AX107">
        <v>1320</v>
      </c>
      <c r="AY107">
        <v>0</v>
      </c>
      <c r="AZ107">
        <v>2452</v>
      </c>
      <c r="BA107">
        <v>0</v>
      </c>
      <c r="BB107">
        <v>0</v>
      </c>
      <c r="BC107">
        <v>3</v>
      </c>
      <c r="BD107">
        <v>1</v>
      </c>
      <c r="BE107">
        <v>4</v>
      </c>
      <c r="BF107">
        <v>1</v>
      </c>
      <c r="BG107" t="s">
        <v>102</v>
      </c>
      <c r="BH107">
        <v>9</v>
      </c>
      <c r="BI107" t="s">
        <v>108</v>
      </c>
      <c r="BJ107">
        <v>1</v>
      </c>
      <c r="BK107" t="s">
        <v>102</v>
      </c>
      <c r="BL107" t="s">
        <v>130</v>
      </c>
      <c r="BM107">
        <v>2004</v>
      </c>
      <c r="BN107" t="s">
        <v>110</v>
      </c>
      <c r="BO107">
        <v>3</v>
      </c>
      <c r="BP107">
        <v>691</v>
      </c>
      <c r="BQ107" t="s">
        <v>100</v>
      </c>
      <c r="BR107" t="s">
        <v>100</v>
      </c>
      <c r="BS107" t="s">
        <v>106</v>
      </c>
      <c r="BT107">
        <v>113</v>
      </c>
      <c r="BU107">
        <v>32</v>
      </c>
      <c r="BV107">
        <v>0</v>
      </c>
      <c r="BW107">
        <v>0</v>
      </c>
      <c r="BX107">
        <v>0</v>
      </c>
      <c r="BY107">
        <v>0</v>
      </c>
      <c r="BZ107" t="s">
        <v>85</v>
      </c>
      <c r="CA107" t="s">
        <v>85</v>
      </c>
      <c r="CB107" t="s">
        <v>85</v>
      </c>
      <c r="CC107">
        <v>0</v>
      </c>
      <c r="CD107">
        <v>9</v>
      </c>
      <c r="CE107">
        <v>2006</v>
      </c>
      <c r="CF107" t="s">
        <v>111</v>
      </c>
      <c r="CG107" t="s">
        <v>112</v>
      </c>
      <c r="CH107">
        <v>309000</v>
      </c>
      <c r="CQ107">
        <f t="shared" si="10"/>
        <v>1132</v>
      </c>
      <c r="CR107" t="str">
        <f t="shared" si="11"/>
        <v/>
      </c>
    </row>
    <row r="108" spans="1:96" x14ac:dyDescent="0.3">
      <c r="A108">
        <v>7</v>
      </c>
      <c r="B108">
        <v>20</v>
      </c>
      <c r="C108" t="s">
        <v>83</v>
      </c>
      <c r="D108">
        <v>75</v>
      </c>
      <c r="E108">
        <v>10084</v>
      </c>
      <c r="F108" t="s">
        <v>84</v>
      </c>
      <c r="G108" t="s">
        <v>85</v>
      </c>
      <c r="H108" t="s">
        <v>129</v>
      </c>
      <c r="I108" t="s">
        <v>87</v>
      </c>
      <c r="J108" t="s">
        <v>88</v>
      </c>
      <c r="K108" t="s">
        <v>122</v>
      </c>
      <c r="L108" t="s">
        <v>90</v>
      </c>
      <c r="M108" t="s">
        <v>153</v>
      </c>
      <c r="N108" s="4" t="str">
        <f>VLOOKUP(M108,'Neighborhood Raw Data'!$A$1:$D$26,4,FALSE)</f>
        <v>Greater than Average</v>
      </c>
      <c r="O108" t="s">
        <v>92</v>
      </c>
      <c r="P108" t="s">
        <v>92</v>
      </c>
      <c r="Q108" t="s">
        <v>93</v>
      </c>
      <c r="R108" t="s">
        <v>124</v>
      </c>
      <c r="S108">
        <v>8</v>
      </c>
      <c r="T108" s="4">
        <f t="shared" ca="1" si="6"/>
        <v>0.20910428209942267</v>
      </c>
      <c r="U108" s="4" t="str">
        <f t="shared" si="7"/>
        <v>At or Above</v>
      </c>
      <c r="V108">
        <v>5</v>
      </c>
      <c r="W108">
        <v>2004</v>
      </c>
      <c r="X108">
        <v>2005</v>
      </c>
      <c r="Y108" t="s">
        <v>95</v>
      </c>
      <c r="Z108" t="s">
        <v>114</v>
      </c>
      <c r="AA108" t="s">
        <v>125</v>
      </c>
      <c r="AB108" t="s">
        <v>125</v>
      </c>
      <c r="AC108" t="s">
        <v>126</v>
      </c>
      <c r="AD108">
        <v>186</v>
      </c>
      <c r="AE108" t="s">
        <v>102</v>
      </c>
      <c r="AF108" t="s">
        <v>100</v>
      </c>
      <c r="AG108" t="s">
        <v>101</v>
      </c>
      <c r="AH108" t="s">
        <v>99</v>
      </c>
      <c r="AI108" t="s">
        <v>100</v>
      </c>
      <c r="AJ108" t="s">
        <v>118</v>
      </c>
      <c r="AK108" t="s">
        <v>103</v>
      </c>
      <c r="AL108">
        <v>1369</v>
      </c>
      <c r="AM108" t="s">
        <v>104</v>
      </c>
      <c r="AN108">
        <v>0</v>
      </c>
      <c r="AO108">
        <v>317</v>
      </c>
      <c r="AP108">
        <v>1686</v>
      </c>
      <c r="AQ108" t="s">
        <v>105</v>
      </c>
      <c r="AR108" t="s">
        <v>99</v>
      </c>
      <c r="AS108" t="s">
        <v>106</v>
      </c>
      <c r="AT108" t="s">
        <v>107</v>
      </c>
      <c r="AU108">
        <v>1694</v>
      </c>
      <c r="AV108" s="4">
        <f t="shared" ca="1" si="8"/>
        <v>0.10579574878371534</v>
      </c>
      <c r="AW108" s="4" t="str">
        <f t="shared" si="9"/>
        <v>Greater than Median</v>
      </c>
      <c r="AX108">
        <v>0</v>
      </c>
      <c r="AY108">
        <v>0</v>
      </c>
      <c r="AZ108">
        <v>1694</v>
      </c>
      <c r="BA108">
        <v>1</v>
      </c>
      <c r="BB108">
        <v>0</v>
      </c>
      <c r="BC108">
        <v>2</v>
      </c>
      <c r="BD108">
        <v>0</v>
      </c>
      <c r="BE108">
        <v>3</v>
      </c>
      <c r="BF108">
        <v>1</v>
      </c>
      <c r="BG108" t="s">
        <v>102</v>
      </c>
      <c r="BH108">
        <v>7</v>
      </c>
      <c r="BI108" t="s">
        <v>108</v>
      </c>
      <c r="BJ108">
        <v>1</v>
      </c>
      <c r="BK108" t="s">
        <v>102</v>
      </c>
      <c r="BL108" t="s">
        <v>109</v>
      </c>
      <c r="BM108">
        <v>2004</v>
      </c>
      <c r="BN108" t="s">
        <v>131</v>
      </c>
      <c r="BO108">
        <v>2</v>
      </c>
      <c r="BP108">
        <v>636</v>
      </c>
      <c r="BQ108" t="s">
        <v>100</v>
      </c>
      <c r="BR108" t="s">
        <v>100</v>
      </c>
      <c r="BS108" t="s">
        <v>106</v>
      </c>
      <c r="BT108">
        <v>255</v>
      </c>
      <c r="BU108">
        <v>57</v>
      </c>
      <c r="BV108">
        <v>0</v>
      </c>
      <c r="BW108">
        <v>0</v>
      </c>
      <c r="BX108">
        <v>0</v>
      </c>
      <c r="BY108">
        <v>0</v>
      </c>
      <c r="BZ108" t="s">
        <v>85</v>
      </c>
      <c r="CA108" t="s">
        <v>85</v>
      </c>
      <c r="CB108" t="s">
        <v>85</v>
      </c>
      <c r="CC108">
        <v>0</v>
      </c>
      <c r="CD108">
        <v>8</v>
      </c>
      <c r="CE108">
        <v>2007</v>
      </c>
      <c r="CF108" t="s">
        <v>111</v>
      </c>
      <c r="CG108" t="s">
        <v>112</v>
      </c>
      <c r="CH108">
        <v>307000</v>
      </c>
      <c r="CQ108" t="str">
        <f t="shared" si="10"/>
        <v/>
      </c>
      <c r="CR108">
        <f t="shared" si="11"/>
        <v>1694</v>
      </c>
    </row>
    <row r="109" spans="1:96" x14ac:dyDescent="0.3">
      <c r="A109">
        <v>28</v>
      </c>
      <c r="B109">
        <v>20</v>
      </c>
      <c r="C109" t="s">
        <v>83</v>
      </c>
      <c r="D109">
        <v>98</v>
      </c>
      <c r="E109">
        <v>11478</v>
      </c>
      <c r="F109" t="s">
        <v>84</v>
      </c>
      <c r="G109" t="s">
        <v>85</v>
      </c>
      <c r="H109" t="s">
        <v>129</v>
      </c>
      <c r="I109" t="s">
        <v>87</v>
      </c>
      <c r="J109" t="s">
        <v>88</v>
      </c>
      <c r="K109" t="s">
        <v>122</v>
      </c>
      <c r="L109" t="s">
        <v>90</v>
      </c>
      <c r="M109" t="s">
        <v>123</v>
      </c>
      <c r="N109" s="4" t="str">
        <f>VLOOKUP(M109,'Neighborhood Raw Data'!$A$1:$D$26,4,FALSE)</f>
        <v>Greater than Average</v>
      </c>
      <c r="O109" t="s">
        <v>92</v>
      </c>
      <c r="P109" t="s">
        <v>92</v>
      </c>
      <c r="Q109" t="s">
        <v>93</v>
      </c>
      <c r="R109" t="s">
        <v>124</v>
      </c>
      <c r="S109">
        <v>8</v>
      </c>
      <c r="T109" s="4">
        <f t="shared" ca="1" si="6"/>
        <v>0.84540357415854828</v>
      </c>
      <c r="U109" s="4" t="str">
        <f t="shared" si="7"/>
        <v>At or Above</v>
      </c>
      <c r="V109">
        <v>5</v>
      </c>
      <c r="W109">
        <v>2007</v>
      </c>
      <c r="X109">
        <v>2008</v>
      </c>
      <c r="Y109" t="s">
        <v>95</v>
      </c>
      <c r="Z109" t="s">
        <v>114</v>
      </c>
      <c r="AA109" t="s">
        <v>125</v>
      </c>
      <c r="AB109" t="s">
        <v>125</v>
      </c>
      <c r="AC109" t="s">
        <v>126</v>
      </c>
      <c r="AD109">
        <v>200</v>
      </c>
      <c r="AE109" t="s">
        <v>102</v>
      </c>
      <c r="AF109" t="s">
        <v>100</v>
      </c>
      <c r="AG109" t="s">
        <v>101</v>
      </c>
      <c r="AH109" t="s">
        <v>99</v>
      </c>
      <c r="AI109" t="s">
        <v>100</v>
      </c>
      <c r="AJ109" t="s">
        <v>142</v>
      </c>
      <c r="AK109" t="s">
        <v>103</v>
      </c>
      <c r="AL109">
        <v>1218</v>
      </c>
      <c r="AM109" t="s">
        <v>104</v>
      </c>
      <c r="AN109">
        <v>0</v>
      </c>
      <c r="AO109">
        <v>486</v>
      </c>
      <c r="AP109">
        <v>1704</v>
      </c>
      <c r="AQ109" t="s">
        <v>105</v>
      </c>
      <c r="AR109" t="s">
        <v>99</v>
      </c>
      <c r="AS109" t="s">
        <v>106</v>
      </c>
      <c r="AT109" t="s">
        <v>107</v>
      </c>
      <c r="AU109">
        <v>1704</v>
      </c>
      <c r="AV109" s="4">
        <f t="shared" ca="1" si="8"/>
        <v>0.93996726802567321</v>
      </c>
      <c r="AW109" s="4" t="str">
        <f t="shared" si="9"/>
        <v>Greater than Median</v>
      </c>
      <c r="AX109">
        <v>0</v>
      </c>
      <c r="AY109">
        <v>0</v>
      </c>
      <c r="AZ109">
        <v>1704</v>
      </c>
      <c r="BA109">
        <v>1</v>
      </c>
      <c r="BB109">
        <v>0</v>
      </c>
      <c r="BC109">
        <v>2</v>
      </c>
      <c r="BD109">
        <v>0</v>
      </c>
      <c r="BE109">
        <v>3</v>
      </c>
      <c r="BF109">
        <v>1</v>
      </c>
      <c r="BG109" t="s">
        <v>102</v>
      </c>
      <c r="BH109">
        <v>7</v>
      </c>
      <c r="BI109" t="s">
        <v>108</v>
      </c>
      <c r="BJ109">
        <v>1</v>
      </c>
      <c r="BK109" t="s">
        <v>102</v>
      </c>
      <c r="BL109" t="s">
        <v>109</v>
      </c>
      <c r="BM109">
        <v>2008</v>
      </c>
      <c r="BN109" t="s">
        <v>131</v>
      </c>
      <c r="BO109">
        <v>3</v>
      </c>
      <c r="BP109">
        <v>772</v>
      </c>
      <c r="BQ109" t="s">
        <v>100</v>
      </c>
      <c r="BR109" t="s">
        <v>100</v>
      </c>
      <c r="BS109" t="s">
        <v>106</v>
      </c>
      <c r="BT109">
        <v>0</v>
      </c>
      <c r="BU109">
        <v>50</v>
      </c>
      <c r="BV109">
        <v>0</v>
      </c>
      <c r="BW109">
        <v>0</v>
      </c>
      <c r="BX109">
        <v>0</v>
      </c>
      <c r="BY109">
        <v>0</v>
      </c>
      <c r="BZ109" t="s">
        <v>85</v>
      </c>
      <c r="CA109" t="s">
        <v>85</v>
      </c>
      <c r="CB109" t="s">
        <v>85</v>
      </c>
      <c r="CC109">
        <v>0</v>
      </c>
      <c r="CD109">
        <v>5</v>
      </c>
      <c r="CE109">
        <v>2010</v>
      </c>
      <c r="CF109" t="s">
        <v>111</v>
      </c>
      <c r="CG109" t="s">
        <v>112</v>
      </c>
      <c r="CH109">
        <v>306000</v>
      </c>
      <c r="CQ109" t="str">
        <f t="shared" si="10"/>
        <v/>
      </c>
      <c r="CR109">
        <f t="shared" si="11"/>
        <v>1704</v>
      </c>
    </row>
    <row r="110" spans="1:96" x14ac:dyDescent="0.3">
      <c r="A110">
        <v>306</v>
      </c>
      <c r="B110">
        <v>20</v>
      </c>
      <c r="C110" t="s">
        <v>83</v>
      </c>
      <c r="D110">
        <v>80</v>
      </c>
      <c r="E110">
        <v>10386</v>
      </c>
      <c r="F110" t="s">
        <v>84</v>
      </c>
      <c r="G110" t="s">
        <v>85</v>
      </c>
      <c r="H110" t="s">
        <v>129</v>
      </c>
      <c r="I110" t="s">
        <v>87</v>
      </c>
      <c r="J110" t="s">
        <v>88</v>
      </c>
      <c r="K110" t="s">
        <v>122</v>
      </c>
      <c r="L110" t="s">
        <v>90</v>
      </c>
      <c r="M110" t="s">
        <v>152</v>
      </c>
      <c r="N110" s="4" t="str">
        <f>VLOOKUP(M110,'Neighborhood Raw Data'!$A$1:$D$26,4,FALSE)</f>
        <v>Greater than Average</v>
      </c>
      <c r="O110" t="s">
        <v>92</v>
      </c>
      <c r="P110" t="s">
        <v>92</v>
      </c>
      <c r="Q110" t="s">
        <v>93</v>
      </c>
      <c r="R110" t="s">
        <v>124</v>
      </c>
      <c r="S110">
        <v>8</v>
      </c>
      <c r="T110" s="4">
        <f t="shared" ca="1" si="6"/>
        <v>0.56463897998255153</v>
      </c>
      <c r="U110" s="4" t="str">
        <f t="shared" si="7"/>
        <v>At or Above</v>
      </c>
      <c r="V110">
        <v>5</v>
      </c>
      <c r="W110">
        <v>2004</v>
      </c>
      <c r="X110">
        <v>2005</v>
      </c>
      <c r="Y110" t="s">
        <v>95</v>
      </c>
      <c r="Z110" t="s">
        <v>114</v>
      </c>
      <c r="AA110" t="s">
        <v>135</v>
      </c>
      <c r="AB110" t="s">
        <v>136</v>
      </c>
      <c r="AC110" t="s">
        <v>126</v>
      </c>
      <c r="AD110">
        <v>246</v>
      </c>
      <c r="AE110" t="s">
        <v>102</v>
      </c>
      <c r="AF110" t="s">
        <v>100</v>
      </c>
      <c r="AG110" t="s">
        <v>101</v>
      </c>
      <c r="AH110" t="s">
        <v>102</v>
      </c>
      <c r="AI110" t="s">
        <v>100</v>
      </c>
      <c r="AJ110" t="s">
        <v>142</v>
      </c>
      <c r="AK110" t="s">
        <v>103</v>
      </c>
      <c r="AL110">
        <v>1464</v>
      </c>
      <c r="AM110" t="s">
        <v>104</v>
      </c>
      <c r="AN110">
        <v>0</v>
      </c>
      <c r="AO110">
        <v>536</v>
      </c>
      <c r="AP110">
        <v>2000</v>
      </c>
      <c r="AQ110" t="s">
        <v>105</v>
      </c>
      <c r="AR110" t="s">
        <v>99</v>
      </c>
      <c r="AS110" t="s">
        <v>106</v>
      </c>
      <c r="AT110" t="s">
        <v>107</v>
      </c>
      <c r="AU110">
        <v>2000</v>
      </c>
      <c r="AV110" s="4">
        <f t="shared" ca="1" si="8"/>
        <v>0.95642326661990806</v>
      </c>
      <c r="AW110" s="4" t="str">
        <f t="shared" si="9"/>
        <v>Greater than Median</v>
      </c>
      <c r="AX110">
        <v>0</v>
      </c>
      <c r="AY110">
        <v>0</v>
      </c>
      <c r="AZ110">
        <v>2000</v>
      </c>
      <c r="BA110">
        <v>1</v>
      </c>
      <c r="BB110">
        <v>0</v>
      </c>
      <c r="BC110">
        <v>2</v>
      </c>
      <c r="BD110">
        <v>0</v>
      </c>
      <c r="BE110">
        <v>3</v>
      </c>
      <c r="BF110">
        <v>1</v>
      </c>
      <c r="BG110" t="s">
        <v>102</v>
      </c>
      <c r="BH110">
        <v>8</v>
      </c>
      <c r="BI110" t="s">
        <v>108</v>
      </c>
      <c r="BJ110">
        <v>0</v>
      </c>
      <c r="BK110" t="s">
        <v>85</v>
      </c>
      <c r="BL110" t="s">
        <v>109</v>
      </c>
      <c r="BM110">
        <v>2004</v>
      </c>
      <c r="BN110" t="s">
        <v>110</v>
      </c>
      <c r="BO110">
        <v>3</v>
      </c>
      <c r="BP110">
        <v>888</v>
      </c>
      <c r="BQ110" t="s">
        <v>100</v>
      </c>
      <c r="BR110" t="s">
        <v>100</v>
      </c>
      <c r="BS110" t="s">
        <v>106</v>
      </c>
      <c r="BT110">
        <v>168</v>
      </c>
      <c r="BU110">
        <v>0</v>
      </c>
      <c r="BV110">
        <v>0</v>
      </c>
      <c r="BW110">
        <v>0</v>
      </c>
      <c r="BX110">
        <v>0</v>
      </c>
      <c r="BY110">
        <v>0</v>
      </c>
      <c r="BZ110" t="s">
        <v>85</v>
      </c>
      <c r="CA110" t="s">
        <v>85</v>
      </c>
      <c r="CB110" t="s">
        <v>85</v>
      </c>
      <c r="CC110">
        <v>0</v>
      </c>
      <c r="CD110">
        <v>7</v>
      </c>
      <c r="CE110">
        <v>2007</v>
      </c>
      <c r="CF110" t="s">
        <v>111</v>
      </c>
      <c r="CG110" t="s">
        <v>112</v>
      </c>
      <c r="CH110">
        <v>305900</v>
      </c>
      <c r="CQ110" t="str">
        <f t="shared" si="10"/>
        <v/>
      </c>
      <c r="CR110">
        <f t="shared" si="11"/>
        <v>2000</v>
      </c>
    </row>
    <row r="111" spans="1:96" x14ac:dyDescent="0.3">
      <c r="A111">
        <v>620</v>
      </c>
      <c r="B111">
        <v>60</v>
      </c>
      <c r="C111" t="s">
        <v>83</v>
      </c>
      <c r="D111">
        <v>85</v>
      </c>
      <c r="E111">
        <v>12244</v>
      </c>
      <c r="F111" t="s">
        <v>84</v>
      </c>
      <c r="G111" t="s">
        <v>85</v>
      </c>
      <c r="H111" t="s">
        <v>129</v>
      </c>
      <c r="I111" t="s">
        <v>87</v>
      </c>
      <c r="J111" t="s">
        <v>88</v>
      </c>
      <c r="K111" t="s">
        <v>122</v>
      </c>
      <c r="L111" t="s">
        <v>90</v>
      </c>
      <c r="M111" t="s">
        <v>168</v>
      </c>
      <c r="N111" s="4" t="str">
        <f>VLOOKUP(M111,'Neighborhood Raw Data'!$A$1:$D$26,4,FALSE)</f>
        <v>Greater than Average</v>
      </c>
      <c r="O111" t="s">
        <v>92</v>
      </c>
      <c r="P111" t="s">
        <v>92</v>
      </c>
      <c r="Q111" t="s">
        <v>93</v>
      </c>
      <c r="R111" t="s">
        <v>94</v>
      </c>
      <c r="S111">
        <v>8</v>
      </c>
      <c r="T111" s="4">
        <f t="shared" ca="1" si="6"/>
        <v>0.35418321614039483</v>
      </c>
      <c r="U111" s="4" t="str">
        <f t="shared" si="7"/>
        <v>At or Above</v>
      </c>
      <c r="V111">
        <v>5</v>
      </c>
      <c r="W111">
        <v>2003</v>
      </c>
      <c r="X111">
        <v>2003</v>
      </c>
      <c r="Y111" t="s">
        <v>113</v>
      </c>
      <c r="Z111" t="s">
        <v>114</v>
      </c>
      <c r="AA111" t="s">
        <v>125</v>
      </c>
      <c r="AB111" t="s">
        <v>125</v>
      </c>
      <c r="AC111" t="s">
        <v>126</v>
      </c>
      <c r="AD111">
        <v>226</v>
      </c>
      <c r="AE111" t="s">
        <v>102</v>
      </c>
      <c r="AF111" t="s">
        <v>100</v>
      </c>
      <c r="AG111" t="s">
        <v>101</v>
      </c>
      <c r="AH111" t="s">
        <v>102</v>
      </c>
      <c r="AI111" t="s">
        <v>100</v>
      </c>
      <c r="AJ111" t="s">
        <v>102</v>
      </c>
      <c r="AK111" t="s">
        <v>103</v>
      </c>
      <c r="AL111">
        <v>871</v>
      </c>
      <c r="AM111" t="s">
        <v>104</v>
      </c>
      <c r="AN111">
        <v>0</v>
      </c>
      <c r="AO111">
        <v>611</v>
      </c>
      <c r="AP111">
        <v>1482</v>
      </c>
      <c r="AQ111" t="s">
        <v>105</v>
      </c>
      <c r="AR111" t="s">
        <v>99</v>
      </c>
      <c r="AS111" t="s">
        <v>106</v>
      </c>
      <c r="AT111" t="s">
        <v>107</v>
      </c>
      <c r="AU111">
        <v>1482</v>
      </c>
      <c r="AV111" s="4">
        <f t="shared" ca="1" si="8"/>
        <v>0.29613618566374744</v>
      </c>
      <c r="AW111" s="4" t="str">
        <f t="shared" si="9"/>
        <v>Greater than Median</v>
      </c>
      <c r="AX111">
        <v>780</v>
      </c>
      <c r="AY111">
        <v>0</v>
      </c>
      <c r="AZ111">
        <v>2262</v>
      </c>
      <c r="BA111">
        <v>1</v>
      </c>
      <c r="BB111">
        <v>0</v>
      </c>
      <c r="BC111">
        <v>2</v>
      </c>
      <c r="BD111">
        <v>1</v>
      </c>
      <c r="BE111">
        <v>4</v>
      </c>
      <c r="BF111">
        <v>1</v>
      </c>
      <c r="BG111" t="s">
        <v>102</v>
      </c>
      <c r="BH111">
        <v>10</v>
      </c>
      <c r="BI111" t="s">
        <v>108</v>
      </c>
      <c r="BJ111">
        <v>2</v>
      </c>
      <c r="BK111" t="s">
        <v>102</v>
      </c>
      <c r="BL111" t="s">
        <v>109</v>
      </c>
      <c r="BM111">
        <v>2003</v>
      </c>
      <c r="BN111" t="s">
        <v>110</v>
      </c>
      <c r="BO111">
        <v>3</v>
      </c>
      <c r="BP111">
        <v>749</v>
      </c>
      <c r="BQ111" t="s">
        <v>100</v>
      </c>
      <c r="BR111" t="s">
        <v>100</v>
      </c>
      <c r="BS111" t="s">
        <v>106</v>
      </c>
      <c r="BT111">
        <v>168</v>
      </c>
      <c r="BU111">
        <v>0</v>
      </c>
      <c r="BV111">
        <v>0</v>
      </c>
      <c r="BW111">
        <v>0</v>
      </c>
      <c r="BX111">
        <v>0</v>
      </c>
      <c r="BY111">
        <v>0</v>
      </c>
      <c r="BZ111" t="s">
        <v>85</v>
      </c>
      <c r="CA111" t="s">
        <v>85</v>
      </c>
      <c r="CB111" t="s">
        <v>85</v>
      </c>
      <c r="CC111">
        <v>0</v>
      </c>
      <c r="CD111">
        <v>8</v>
      </c>
      <c r="CE111">
        <v>2008</v>
      </c>
      <c r="CF111" t="s">
        <v>111</v>
      </c>
      <c r="CG111" t="s">
        <v>112</v>
      </c>
      <c r="CH111">
        <v>305000</v>
      </c>
      <c r="CQ111">
        <f t="shared" si="10"/>
        <v>1482</v>
      </c>
      <c r="CR111" t="str">
        <f t="shared" si="11"/>
        <v/>
      </c>
    </row>
    <row r="112" spans="1:96" x14ac:dyDescent="0.3">
      <c r="A112">
        <v>876</v>
      </c>
      <c r="B112">
        <v>60</v>
      </c>
      <c r="C112" t="s">
        <v>173</v>
      </c>
      <c r="D112">
        <v>75</v>
      </c>
      <c r="E112">
        <v>9000</v>
      </c>
      <c r="F112" t="s">
        <v>84</v>
      </c>
      <c r="G112" t="s">
        <v>85</v>
      </c>
      <c r="H112" t="s">
        <v>129</v>
      </c>
      <c r="I112" t="s">
        <v>87</v>
      </c>
      <c r="J112" t="s">
        <v>88</v>
      </c>
      <c r="K112" t="s">
        <v>122</v>
      </c>
      <c r="L112" t="s">
        <v>90</v>
      </c>
      <c r="M112" t="s">
        <v>153</v>
      </c>
      <c r="N112" s="4" t="str">
        <f>VLOOKUP(M112,'Neighborhood Raw Data'!$A$1:$D$26,4,FALSE)</f>
        <v>Greater than Average</v>
      </c>
      <c r="O112" t="s">
        <v>92</v>
      </c>
      <c r="P112" t="s">
        <v>92</v>
      </c>
      <c r="Q112" t="s">
        <v>93</v>
      </c>
      <c r="R112" t="s">
        <v>94</v>
      </c>
      <c r="S112">
        <v>8</v>
      </c>
      <c r="T112" s="4">
        <f t="shared" ca="1" si="6"/>
        <v>0.85968964242440005</v>
      </c>
      <c r="U112" s="4" t="str">
        <f t="shared" si="7"/>
        <v>At or Above</v>
      </c>
      <c r="V112">
        <v>5</v>
      </c>
      <c r="W112">
        <v>2007</v>
      </c>
      <c r="X112">
        <v>2007</v>
      </c>
      <c r="Y112" t="s">
        <v>95</v>
      </c>
      <c r="Z112" t="s">
        <v>114</v>
      </c>
      <c r="AA112" t="s">
        <v>135</v>
      </c>
      <c r="AB112" t="s">
        <v>136</v>
      </c>
      <c r="AC112" t="s">
        <v>117</v>
      </c>
      <c r="AD112">
        <v>0</v>
      </c>
      <c r="AE112" t="s">
        <v>102</v>
      </c>
      <c r="AF112" t="s">
        <v>100</v>
      </c>
      <c r="AG112" t="s">
        <v>101</v>
      </c>
      <c r="AH112" t="s">
        <v>102</v>
      </c>
      <c r="AI112" t="s">
        <v>100</v>
      </c>
      <c r="AJ112" t="s">
        <v>118</v>
      </c>
      <c r="AK112" t="s">
        <v>103</v>
      </c>
      <c r="AL112">
        <v>64</v>
      </c>
      <c r="AM112" t="s">
        <v>104</v>
      </c>
      <c r="AN112">
        <v>0</v>
      </c>
      <c r="AO112">
        <v>1120</v>
      </c>
      <c r="AP112">
        <v>1184</v>
      </c>
      <c r="AQ112" t="s">
        <v>105</v>
      </c>
      <c r="AR112" t="s">
        <v>99</v>
      </c>
      <c r="AS112" t="s">
        <v>106</v>
      </c>
      <c r="AT112" t="s">
        <v>107</v>
      </c>
      <c r="AU112">
        <v>1184</v>
      </c>
      <c r="AV112" s="4">
        <f t="shared" ca="1" si="8"/>
        <v>0.20632682384824974</v>
      </c>
      <c r="AW112" s="4" t="str">
        <f t="shared" si="9"/>
        <v>Greater than Median</v>
      </c>
      <c r="AX112">
        <v>1426</v>
      </c>
      <c r="AY112">
        <v>0</v>
      </c>
      <c r="AZ112">
        <v>2610</v>
      </c>
      <c r="BA112">
        <v>0</v>
      </c>
      <c r="BB112">
        <v>0</v>
      </c>
      <c r="BC112">
        <v>2</v>
      </c>
      <c r="BD112">
        <v>1</v>
      </c>
      <c r="BE112">
        <v>4</v>
      </c>
      <c r="BF112">
        <v>1</v>
      </c>
      <c r="BG112" t="s">
        <v>99</v>
      </c>
      <c r="BH112">
        <v>11</v>
      </c>
      <c r="BI112" t="s">
        <v>108</v>
      </c>
      <c r="BJ112">
        <v>1</v>
      </c>
      <c r="BK112" t="s">
        <v>102</v>
      </c>
      <c r="BL112" t="s">
        <v>130</v>
      </c>
      <c r="BM112">
        <v>2007</v>
      </c>
      <c r="BN112" t="s">
        <v>110</v>
      </c>
      <c r="BO112">
        <v>2</v>
      </c>
      <c r="BP112">
        <v>550</v>
      </c>
      <c r="BQ112" t="s">
        <v>100</v>
      </c>
      <c r="BR112" t="s">
        <v>100</v>
      </c>
      <c r="BS112" t="s">
        <v>106</v>
      </c>
      <c r="BT112">
        <v>208</v>
      </c>
      <c r="BU112">
        <v>364</v>
      </c>
      <c r="BV112">
        <v>0</v>
      </c>
      <c r="BW112">
        <v>0</v>
      </c>
      <c r="BX112">
        <v>0</v>
      </c>
      <c r="BY112">
        <v>0</v>
      </c>
      <c r="BZ112" t="s">
        <v>85</v>
      </c>
      <c r="CA112" t="s">
        <v>85</v>
      </c>
      <c r="CB112" t="s">
        <v>85</v>
      </c>
      <c r="CC112">
        <v>0</v>
      </c>
      <c r="CD112">
        <v>8</v>
      </c>
      <c r="CE112">
        <v>2007</v>
      </c>
      <c r="CF112" t="s">
        <v>127</v>
      </c>
      <c r="CG112" t="s">
        <v>128</v>
      </c>
      <c r="CH112">
        <v>303477</v>
      </c>
      <c r="CQ112">
        <f t="shared" si="10"/>
        <v>1184</v>
      </c>
      <c r="CR112" t="str">
        <f t="shared" si="11"/>
        <v/>
      </c>
    </row>
    <row r="113" spans="1:96" x14ac:dyDescent="0.3">
      <c r="A113">
        <v>707</v>
      </c>
      <c r="B113">
        <v>20</v>
      </c>
      <c r="C113" t="s">
        <v>83</v>
      </c>
      <c r="D113" t="s">
        <v>85</v>
      </c>
      <c r="E113">
        <v>115149</v>
      </c>
      <c r="F113" t="s">
        <v>84</v>
      </c>
      <c r="G113" t="s">
        <v>85</v>
      </c>
      <c r="H113" t="s">
        <v>138</v>
      </c>
      <c r="I113" t="s">
        <v>162</v>
      </c>
      <c r="J113" t="s">
        <v>88</v>
      </c>
      <c r="K113" t="s">
        <v>121</v>
      </c>
      <c r="L113" t="s">
        <v>171</v>
      </c>
      <c r="M113" t="s">
        <v>182</v>
      </c>
      <c r="N113" s="4" t="str">
        <f>VLOOKUP(M113,'Neighborhood Raw Data'!$A$1:$D$26,4,FALSE)</f>
        <v>Greater than Average</v>
      </c>
      <c r="O113" t="s">
        <v>92</v>
      </c>
      <c r="P113" t="s">
        <v>92</v>
      </c>
      <c r="Q113" t="s">
        <v>93</v>
      </c>
      <c r="R113" t="s">
        <v>124</v>
      </c>
      <c r="S113">
        <v>7</v>
      </c>
      <c r="T113" s="4">
        <f t="shared" ca="1" si="6"/>
        <v>0.53801057296308152</v>
      </c>
      <c r="U113" s="4" t="str">
        <f t="shared" si="7"/>
        <v>At or Above</v>
      </c>
      <c r="V113">
        <v>5</v>
      </c>
      <c r="W113">
        <v>1971</v>
      </c>
      <c r="X113">
        <v>2002</v>
      </c>
      <c r="Y113" t="s">
        <v>95</v>
      </c>
      <c r="Z113" t="s">
        <v>114</v>
      </c>
      <c r="AA113" t="s">
        <v>179</v>
      </c>
      <c r="AB113" t="s">
        <v>179</v>
      </c>
      <c r="AC113" t="s">
        <v>126</v>
      </c>
      <c r="AD113">
        <v>351</v>
      </c>
      <c r="AE113" t="s">
        <v>100</v>
      </c>
      <c r="AF113" t="s">
        <v>100</v>
      </c>
      <c r="AG113" t="s">
        <v>156</v>
      </c>
      <c r="AH113" t="s">
        <v>102</v>
      </c>
      <c r="AI113" t="s">
        <v>100</v>
      </c>
      <c r="AJ113" t="s">
        <v>102</v>
      </c>
      <c r="AK113" t="s">
        <v>103</v>
      </c>
      <c r="AL113">
        <v>1219</v>
      </c>
      <c r="AM113" t="s">
        <v>104</v>
      </c>
      <c r="AN113">
        <v>0</v>
      </c>
      <c r="AO113">
        <v>424</v>
      </c>
      <c r="AP113">
        <v>1643</v>
      </c>
      <c r="AQ113" t="s">
        <v>105</v>
      </c>
      <c r="AR113" t="s">
        <v>100</v>
      </c>
      <c r="AS113" t="s">
        <v>106</v>
      </c>
      <c r="AT113" t="s">
        <v>107</v>
      </c>
      <c r="AU113">
        <v>1824</v>
      </c>
      <c r="AV113" s="4">
        <f t="shared" ca="1" si="8"/>
        <v>0.81620053893352729</v>
      </c>
      <c r="AW113" s="4" t="str">
        <f t="shared" si="9"/>
        <v>Greater than Median</v>
      </c>
      <c r="AX113">
        <v>0</v>
      </c>
      <c r="AY113">
        <v>0</v>
      </c>
      <c r="AZ113">
        <v>1824</v>
      </c>
      <c r="BA113">
        <v>1</v>
      </c>
      <c r="BB113">
        <v>0</v>
      </c>
      <c r="BC113">
        <v>2</v>
      </c>
      <c r="BD113">
        <v>0</v>
      </c>
      <c r="BE113">
        <v>2</v>
      </c>
      <c r="BF113">
        <v>1</v>
      </c>
      <c r="BG113" t="s">
        <v>102</v>
      </c>
      <c r="BH113">
        <v>5</v>
      </c>
      <c r="BI113" t="s">
        <v>108</v>
      </c>
      <c r="BJ113">
        <v>2</v>
      </c>
      <c r="BK113" t="s">
        <v>100</v>
      </c>
      <c r="BL113" t="s">
        <v>109</v>
      </c>
      <c r="BM113">
        <v>1971</v>
      </c>
      <c r="BN113" t="s">
        <v>104</v>
      </c>
      <c r="BO113">
        <v>2</v>
      </c>
      <c r="BP113">
        <v>739</v>
      </c>
      <c r="BQ113" t="s">
        <v>100</v>
      </c>
      <c r="BR113" t="s">
        <v>100</v>
      </c>
      <c r="BS113" t="s">
        <v>106</v>
      </c>
      <c r="BT113">
        <v>380</v>
      </c>
      <c r="BU113">
        <v>48</v>
      </c>
      <c r="BV113">
        <v>0</v>
      </c>
      <c r="BW113">
        <v>0</v>
      </c>
      <c r="BX113">
        <v>0</v>
      </c>
      <c r="BY113">
        <v>0</v>
      </c>
      <c r="BZ113" t="s">
        <v>85</v>
      </c>
      <c r="CA113" t="s">
        <v>85</v>
      </c>
      <c r="CB113" t="s">
        <v>85</v>
      </c>
      <c r="CC113">
        <v>0</v>
      </c>
      <c r="CD113">
        <v>6</v>
      </c>
      <c r="CE113">
        <v>2007</v>
      </c>
      <c r="CF113" t="s">
        <v>111</v>
      </c>
      <c r="CG113" t="s">
        <v>112</v>
      </c>
      <c r="CH113">
        <v>302000</v>
      </c>
      <c r="CQ113" t="str">
        <f t="shared" si="10"/>
        <v/>
      </c>
      <c r="CR113">
        <f t="shared" si="11"/>
        <v>1824</v>
      </c>
    </row>
    <row r="114" spans="1:96" x14ac:dyDescent="0.3">
      <c r="A114">
        <v>1313</v>
      </c>
      <c r="B114">
        <v>60</v>
      </c>
      <c r="C114" t="s">
        <v>83</v>
      </c>
      <c r="D114" t="s">
        <v>85</v>
      </c>
      <c r="E114">
        <v>9572</v>
      </c>
      <c r="F114" t="s">
        <v>84</v>
      </c>
      <c r="G114" t="s">
        <v>85</v>
      </c>
      <c r="H114" t="s">
        <v>86</v>
      </c>
      <c r="I114" t="s">
        <v>87</v>
      </c>
      <c r="J114" t="s">
        <v>88</v>
      </c>
      <c r="K114" t="s">
        <v>122</v>
      </c>
      <c r="L114" t="s">
        <v>90</v>
      </c>
      <c r="M114" t="s">
        <v>91</v>
      </c>
      <c r="N114" s="4" t="str">
        <f>VLOOKUP(M114,'Neighborhood Raw Data'!$A$1:$D$26,4,FALSE)</f>
        <v>Greater than Average</v>
      </c>
      <c r="O114" t="s">
        <v>92</v>
      </c>
      <c r="P114" t="s">
        <v>92</v>
      </c>
      <c r="Q114" t="s">
        <v>93</v>
      </c>
      <c r="R114" t="s">
        <v>94</v>
      </c>
      <c r="S114">
        <v>8</v>
      </c>
      <c r="T114" s="4">
        <f t="shared" ca="1" si="6"/>
        <v>0.99444042839350433</v>
      </c>
      <c r="U114" s="4" t="str">
        <f t="shared" si="7"/>
        <v>At or Above</v>
      </c>
      <c r="V114">
        <v>5</v>
      </c>
      <c r="W114">
        <v>1990</v>
      </c>
      <c r="X114">
        <v>1990</v>
      </c>
      <c r="Y114" t="s">
        <v>95</v>
      </c>
      <c r="Z114" t="s">
        <v>114</v>
      </c>
      <c r="AA114" t="s">
        <v>115</v>
      </c>
      <c r="AB114" t="s">
        <v>115</v>
      </c>
      <c r="AC114" t="s">
        <v>98</v>
      </c>
      <c r="AD114">
        <v>336</v>
      </c>
      <c r="AE114" t="s">
        <v>102</v>
      </c>
      <c r="AF114" t="s">
        <v>100</v>
      </c>
      <c r="AG114" t="s">
        <v>101</v>
      </c>
      <c r="AH114" t="s">
        <v>99</v>
      </c>
      <c r="AI114" t="s">
        <v>100</v>
      </c>
      <c r="AJ114" t="s">
        <v>142</v>
      </c>
      <c r="AK114" t="s">
        <v>103</v>
      </c>
      <c r="AL114">
        <v>482</v>
      </c>
      <c r="AM114" t="s">
        <v>104</v>
      </c>
      <c r="AN114">
        <v>0</v>
      </c>
      <c r="AO114">
        <v>971</v>
      </c>
      <c r="AP114">
        <v>1453</v>
      </c>
      <c r="AQ114" t="s">
        <v>105</v>
      </c>
      <c r="AR114" t="s">
        <v>99</v>
      </c>
      <c r="AS114" t="s">
        <v>106</v>
      </c>
      <c r="AT114" t="s">
        <v>107</v>
      </c>
      <c r="AU114">
        <v>1453</v>
      </c>
      <c r="AV114" s="4">
        <f t="shared" ca="1" si="8"/>
        <v>0.81600958004710145</v>
      </c>
      <c r="AW114" s="4" t="str">
        <f t="shared" si="9"/>
        <v>Greater than Median</v>
      </c>
      <c r="AX114">
        <v>1357</v>
      </c>
      <c r="AY114">
        <v>0</v>
      </c>
      <c r="AZ114">
        <v>2810</v>
      </c>
      <c r="BA114">
        <v>0</v>
      </c>
      <c r="BB114">
        <v>0</v>
      </c>
      <c r="BC114">
        <v>2</v>
      </c>
      <c r="BD114">
        <v>1</v>
      </c>
      <c r="BE114">
        <v>4</v>
      </c>
      <c r="BF114">
        <v>1</v>
      </c>
      <c r="BG114" t="s">
        <v>102</v>
      </c>
      <c r="BH114">
        <v>9</v>
      </c>
      <c r="BI114" t="s">
        <v>108</v>
      </c>
      <c r="BJ114">
        <v>1</v>
      </c>
      <c r="BK114" t="s">
        <v>99</v>
      </c>
      <c r="BL114" t="s">
        <v>109</v>
      </c>
      <c r="BM114">
        <v>1990</v>
      </c>
      <c r="BN114" t="s">
        <v>131</v>
      </c>
      <c r="BO114">
        <v>2</v>
      </c>
      <c r="BP114">
        <v>750</v>
      </c>
      <c r="BQ114" t="s">
        <v>102</v>
      </c>
      <c r="BR114" t="s">
        <v>102</v>
      </c>
      <c r="BS114" t="s">
        <v>106</v>
      </c>
      <c r="BT114">
        <v>500</v>
      </c>
      <c r="BU114">
        <v>0</v>
      </c>
      <c r="BV114">
        <v>0</v>
      </c>
      <c r="BW114">
        <v>0</v>
      </c>
      <c r="BX114">
        <v>0</v>
      </c>
      <c r="BY114">
        <v>0</v>
      </c>
      <c r="BZ114" t="s">
        <v>85</v>
      </c>
      <c r="CA114" t="s">
        <v>85</v>
      </c>
      <c r="CB114" t="s">
        <v>85</v>
      </c>
      <c r="CC114">
        <v>0</v>
      </c>
      <c r="CD114">
        <v>6</v>
      </c>
      <c r="CE114">
        <v>2007</v>
      </c>
      <c r="CF114" t="s">
        <v>111</v>
      </c>
      <c r="CG114" t="s">
        <v>112</v>
      </c>
      <c r="CH114">
        <v>302000</v>
      </c>
      <c r="CQ114">
        <f t="shared" si="10"/>
        <v>1453</v>
      </c>
      <c r="CR114" t="str">
        <f t="shared" si="11"/>
        <v/>
      </c>
    </row>
    <row r="115" spans="1:96" x14ac:dyDescent="0.3">
      <c r="A115">
        <v>1257</v>
      </c>
      <c r="B115">
        <v>20</v>
      </c>
      <c r="C115" t="s">
        <v>83</v>
      </c>
      <c r="D115">
        <v>91</v>
      </c>
      <c r="E115">
        <v>14303</v>
      </c>
      <c r="F115" t="s">
        <v>84</v>
      </c>
      <c r="G115" t="s">
        <v>85</v>
      </c>
      <c r="H115" t="s">
        <v>86</v>
      </c>
      <c r="I115" t="s">
        <v>87</v>
      </c>
      <c r="J115" t="s">
        <v>88</v>
      </c>
      <c r="K115" t="s">
        <v>89</v>
      </c>
      <c r="L115" t="s">
        <v>90</v>
      </c>
      <c r="M115" t="s">
        <v>91</v>
      </c>
      <c r="N115" s="4" t="str">
        <f>VLOOKUP(M115,'Neighborhood Raw Data'!$A$1:$D$26,4,FALSE)</f>
        <v>Greater than Average</v>
      </c>
      <c r="O115" t="s">
        <v>92</v>
      </c>
      <c r="P115" t="s">
        <v>92</v>
      </c>
      <c r="Q115" t="s">
        <v>93</v>
      </c>
      <c r="R115" t="s">
        <v>124</v>
      </c>
      <c r="S115">
        <v>8</v>
      </c>
      <c r="T115" s="4">
        <f t="shared" ca="1" si="6"/>
        <v>4.7362050930640609E-2</v>
      </c>
      <c r="U115" s="4" t="str">
        <f t="shared" si="7"/>
        <v>At or Above</v>
      </c>
      <c r="V115">
        <v>5</v>
      </c>
      <c r="W115">
        <v>1994</v>
      </c>
      <c r="X115">
        <v>1994</v>
      </c>
      <c r="Y115" t="s">
        <v>113</v>
      </c>
      <c r="Z115" t="s">
        <v>114</v>
      </c>
      <c r="AA115" t="s">
        <v>97</v>
      </c>
      <c r="AB115" t="s">
        <v>97</v>
      </c>
      <c r="AC115" t="s">
        <v>98</v>
      </c>
      <c r="AD115">
        <v>554</v>
      </c>
      <c r="AE115" t="s">
        <v>102</v>
      </c>
      <c r="AF115" t="s">
        <v>100</v>
      </c>
      <c r="AG115" t="s">
        <v>101</v>
      </c>
      <c r="AH115" t="s">
        <v>102</v>
      </c>
      <c r="AI115" t="s">
        <v>100</v>
      </c>
      <c r="AJ115" t="s">
        <v>102</v>
      </c>
      <c r="AK115" t="s">
        <v>103</v>
      </c>
      <c r="AL115">
        <v>1314</v>
      </c>
      <c r="AM115" t="s">
        <v>104</v>
      </c>
      <c r="AN115">
        <v>0</v>
      </c>
      <c r="AO115">
        <v>672</v>
      </c>
      <c r="AP115">
        <v>1986</v>
      </c>
      <c r="AQ115" t="s">
        <v>105</v>
      </c>
      <c r="AR115" t="s">
        <v>99</v>
      </c>
      <c r="AS115" t="s">
        <v>106</v>
      </c>
      <c r="AT115" t="s">
        <v>107</v>
      </c>
      <c r="AU115">
        <v>1987</v>
      </c>
      <c r="AV115" s="4">
        <f t="shared" ca="1" si="8"/>
        <v>0.17229266175000002</v>
      </c>
      <c r="AW115" s="4" t="str">
        <f t="shared" si="9"/>
        <v>Greater than Median</v>
      </c>
      <c r="AX115">
        <v>0</v>
      </c>
      <c r="AY115">
        <v>0</v>
      </c>
      <c r="AZ115">
        <v>1987</v>
      </c>
      <c r="BA115">
        <v>1</v>
      </c>
      <c r="BB115">
        <v>0</v>
      </c>
      <c r="BC115">
        <v>2</v>
      </c>
      <c r="BD115">
        <v>0</v>
      </c>
      <c r="BE115">
        <v>2</v>
      </c>
      <c r="BF115">
        <v>1</v>
      </c>
      <c r="BG115" t="s">
        <v>102</v>
      </c>
      <c r="BH115">
        <v>7</v>
      </c>
      <c r="BI115" t="s">
        <v>108</v>
      </c>
      <c r="BJ115">
        <v>1</v>
      </c>
      <c r="BK115" t="s">
        <v>100</v>
      </c>
      <c r="BL115" t="s">
        <v>109</v>
      </c>
      <c r="BM115">
        <v>1994</v>
      </c>
      <c r="BN115" t="s">
        <v>110</v>
      </c>
      <c r="BO115">
        <v>2</v>
      </c>
      <c r="BP115">
        <v>691</v>
      </c>
      <c r="BQ115" t="s">
        <v>100</v>
      </c>
      <c r="BR115" t="s">
        <v>100</v>
      </c>
      <c r="BS115" t="s">
        <v>106</v>
      </c>
      <c r="BT115">
        <v>262</v>
      </c>
      <c r="BU115">
        <v>36</v>
      </c>
      <c r="BV115">
        <v>0</v>
      </c>
      <c r="BW115">
        <v>0</v>
      </c>
      <c r="BX115">
        <v>0</v>
      </c>
      <c r="BY115">
        <v>0</v>
      </c>
      <c r="BZ115" t="s">
        <v>85</v>
      </c>
      <c r="CA115" t="s">
        <v>85</v>
      </c>
      <c r="CB115" t="s">
        <v>85</v>
      </c>
      <c r="CC115">
        <v>0</v>
      </c>
      <c r="CD115">
        <v>8</v>
      </c>
      <c r="CE115">
        <v>2008</v>
      </c>
      <c r="CF115" t="s">
        <v>111</v>
      </c>
      <c r="CG115" t="s">
        <v>112</v>
      </c>
      <c r="CH115">
        <v>301500</v>
      </c>
      <c r="CQ115" t="str">
        <f t="shared" si="10"/>
        <v/>
      </c>
      <c r="CR115">
        <f t="shared" si="11"/>
        <v>1987</v>
      </c>
    </row>
    <row r="116" spans="1:96" x14ac:dyDescent="0.3">
      <c r="A116">
        <v>323</v>
      </c>
      <c r="B116">
        <v>60</v>
      </c>
      <c r="C116" t="s">
        <v>83</v>
      </c>
      <c r="D116">
        <v>86</v>
      </c>
      <c r="E116">
        <v>10380</v>
      </c>
      <c r="F116" t="s">
        <v>84</v>
      </c>
      <c r="G116" t="s">
        <v>85</v>
      </c>
      <c r="H116" t="s">
        <v>86</v>
      </c>
      <c r="I116" t="s">
        <v>87</v>
      </c>
      <c r="J116" t="s">
        <v>88</v>
      </c>
      <c r="K116" t="s">
        <v>122</v>
      </c>
      <c r="L116" t="s">
        <v>90</v>
      </c>
      <c r="M116" t="s">
        <v>185</v>
      </c>
      <c r="N116" s="4" t="str">
        <f>VLOOKUP(M116,'Neighborhood Raw Data'!$A$1:$D$26,4,FALSE)</f>
        <v>Greater than Average</v>
      </c>
      <c r="O116" t="s">
        <v>92</v>
      </c>
      <c r="P116" t="s">
        <v>92</v>
      </c>
      <c r="Q116" t="s">
        <v>93</v>
      </c>
      <c r="R116" t="s">
        <v>94</v>
      </c>
      <c r="S116">
        <v>7</v>
      </c>
      <c r="T116" s="4">
        <f t="shared" ca="1" si="6"/>
        <v>0.83135089202951973</v>
      </c>
      <c r="U116" s="4" t="str">
        <f t="shared" si="7"/>
        <v>At or Above</v>
      </c>
      <c r="V116">
        <v>5</v>
      </c>
      <c r="W116">
        <v>1986</v>
      </c>
      <c r="X116">
        <v>1987</v>
      </c>
      <c r="Y116" t="s">
        <v>95</v>
      </c>
      <c r="Z116" t="s">
        <v>114</v>
      </c>
      <c r="AA116" t="s">
        <v>179</v>
      </c>
      <c r="AB116" t="s">
        <v>179</v>
      </c>
      <c r="AC116" t="s">
        <v>98</v>
      </c>
      <c r="AD116">
        <v>172</v>
      </c>
      <c r="AE116" t="s">
        <v>102</v>
      </c>
      <c r="AF116" t="s">
        <v>100</v>
      </c>
      <c r="AG116" t="s">
        <v>156</v>
      </c>
      <c r="AH116" t="s">
        <v>100</v>
      </c>
      <c r="AI116" t="s">
        <v>100</v>
      </c>
      <c r="AJ116" t="s">
        <v>102</v>
      </c>
      <c r="AK116" t="s">
        <v>193</v>
      </c>
      <c r="AL116">
        <v>28</v>
      </c>
      <c r="AM116" t="s">
        <v>137</v>
      </c>
      <c r="AN116">
        <v>1474</v>
      </c>
      <c r="AO116">
        <v>0</v>
      </c>
      <c r="AP116">
        <v>1502</v>
      </c>
      <c r="AQ116" t="s">
        <v>105</v>
      </c>
      <c r="AR116" t="s">
        <v>99</v>
      </c>
      <c r="AS116" t="s">
        <v>106</v>
      </c>
      <c r="AT116" t="s">
        <v>107</v>
      </c>
      <c r="AU116">
        <v>1553</v>
      </c>
      <c r="AV116" s="4">
        <f t="shared" ca="1" si="8"/>
        <v>0.77614273643742548</v>
      </c>
      <c r="AW116" s="4" t="str">
        <f t="shared" si="9"/>
        <v>Greater than Median</v>
      </c>
      <c r="AX116">
        <v>1177</v>
      </c>
      <c r="AY116">
        <v>0</v>
      </c>
      <c r="AZ116">
        <v>2730</v>
      </c>
      <c r="BA116">
        <v>1</v>
      </c>
      <c r="BB116">
        <v>0</v>
      </c>
      <c r="BC116">
        <v>2</v>
      </c>
      <c r="BD116">
        <v>1</v>
      </c>
      <c r="BE116">
        <v>4</v>
      </c>
      <c r="BF116">
        <v>1</v>
      </c>
      <c r="BG116" t="s">
        <v>102</v>
      </c>
      <c r="BH116">
        <v>8</v>
      </c>
      <c r="BI116" t="s">
        <v>108</v>
      </c>
      <c r="BJ116">
        <v>1</v>
      </c>
      <c r="BK116" t="s">
        <v>100</v>
      </c>
      <c r="BL116" t="s">
        <v>109</v>
      </c>
      <c r="BM116">
        <v>1987</v>
      </c>
      <c r="BN116" t="s">
        <v>110</v>
      </c>
      <c r="BO116">
        <v>2</v>
      </c>
      <c r="BP116">
        <v>576</v>
      </c>
      <c r="BQ116" t="s">
        <v>100</v>
      </c>
      <c r="BR116" t="s">
        <v>100</v>
      </c>
      <c r="BS116" t="s">
        <v>106</v>
      </c>
      <c r="BT116">
        <v>201</v>
      </c>
      <c r="BU116">
        <v>96</v>
      </c>
      <c r="BV116">
        <v>0</v>
      </c>
      <c r="BW116">
        <v>0</v>
      </c>
      <c r="BX116">
        <v>0</v>
      </c>
      <c r="BY116">
        <v>0</v>
      </c>
      <c r="BZ116" t="s">
        <v>85</v>
      </c>
      <c r="CA116" t="s">
        <v>119</v>
      </c>
      <c r="CB116" t="s">
        <v>85</v>
      </c>
      <c r="CC116">
        <v>0</v>
      </c>
      <c r="CD116">
        <v>8</v>
      </c>
      <c r="CE116">
        <v>2007</v>
      </c>
      <c r="CF116" t="s">
        <v>111</v>
      </c>
      <c r="CG116" t="s">
        <v>112</v>
      </c>
      <c r="CH116">
        <v>301000</v>
      </c>
      <c r="CQ116" t="str">
        <f t="shared" si="10"/>
        <v/>
      </c>
      <c r="CR116">
        <f t="shared" si="11"/>
        <v>1553</v>
      </c>
    </row>
    <row r="117" spans="1:96" x14ac:dyDescent="0.3">
      <c r="A117">
        <v>746</v>
      </c>
      <c r="B117">
        <v>60</v>
      </c>
      <c r="C117" t="s">
        <v>83</v>
      </c>
      <c r="D117" t="s">
        <v>85</v>
      </c>
      <c r="E117">
        <v>8963</v>
      </c>
      <c r="F117" t="s">
        <v>84</v>
      </c>
      <c r="G117" t="s">
        <v>85</v>
      </c>
      <c r="H117" t="s">
        <v>86</v>
      </c>
      <c r="I117" t="s">
        <v>87</v>
      </c>
      <c r="J117" t="s">
        <v>88</v>
      </c>
      <c r="K117" t="s">
        <v>122</v>
      </c>
      <c r="L117" t="s">
        <v>90</v>
      </c>
      <c r="M117" t="s">
        <v>194</v>
      </c>
      <c r="N117" s="4" t="str">
        <f>VLOOKUP(M117,'Neighborhood Raw Data'!$A$1:$D$26,4,FALSE)</f>
        <v>Less than Average</v>
      </c>
      <c r="O117" t="s">
        <v>92</v>
      </c>
      <c r="P117" t="s">
        <v>92</v>
      </c>
      <c r="Q117" t="s">
        <v>93</v>
      </c>
      <c r="R117" t="s">
        <v>94</v>
      </c>
      <c r="S117">
        <v>8</v>
      </c>
      <c r="T117" s="4">
        <f t="shared" ca="1" si="6"/>
        <v>0.95285976597579558</v>
      </c>
      <c r="U117" s="4" t="str">
        <f t="shared" si="7"/>
        <v>At or Above</v>
      </c>
      <c r="V117">
        <v>9</v>
      </c>
      <c r="W117">
        <v>1976</v>
      </c>
      <c r="X117">
        <v>1996</v>
      </c>
      <c r="Y117" t="s">
        <v>113</v>
      </c>
      <c r="Z117" t="s">
        <v>114</v>
      </c>
      <c r="AA117" t="s">
        <v>125</v>
      </c>
      <c r="AB117" t="s">
        <v>125</v>
      </c>
      <c r="AC117" t="s">
        <v>98</v>
      </c>
      <c r="AD117">
        <v>289</v>
      </c>
      <c r="AE117" t="s">
        <v>99</v>
      </c>
      <c r="AF117" t="s">
        <v>102</v>
      </c>
      <c r="AG117" t="s">
        <v>156</v>
      </c>
      <c r="AH117" t="s">
        <v>100</v>
      </c>
      <c r="AI117" t="s">
        <v>102</v>
      </c>
      <c r="AJ117" t="s">
        <v>142</v>
      </c>
      <c r="AK117" t="s">
        <v>103</v>
      </c>
      <c r="AL117">
        <v>575</v>
      </c>
      <c r="AM117" t="s">
        <v>137</v>
      </c>
      <c r="AN117">
        <v>80</v>
      </c>
      <c r="AO117">
        <v>487</v>
      </c>
      <c r="AP117">
        <v>1142</v>
      </c>
      <c r="AQ117" t="s">
        <v>105</v>
      </c>
      <c r="AR117" t="s">
        <v>99</v>
      </c>
      <c r="AS117" t="s">
        <v>106</v>
      </c>
      <c r="AT117" t="s">
        <v>107</v>
      </c>
      <c r="AU117">
        <v>1175</v>
      </c>
      <c r="AV117" s="4">
        <f t="shared" ca="1" si="8"/>
        <v>4.9684516336755968E-2</v>
      </c>
      <c r="AW117" s="4" t="str">
        <f t="shared" si="9"/>
        <v>Greater than Median</v>
      </c>
      <c r="AX117">
        <v>1540</v>
      </c>
      <c r="AY117">
        <v>0</v>
      </c>
      <c r="AZ117">
        <v>2715</v>
      </c>
      <c r="BA117">
        <v>0</v>
      </c>
      <c r="BB117">
        <v>1</v>
      </c>
      <c r="BC117">
        <v>3</v>
      </c>
      <c r="BD117">
        <v>1</v>
      </c>
      <c r="BE117">
        <v>4</v>
      </c>
      <c r="BF117">
        <v>1</v>
      </c>
      <c r="BG117" t="s">
        <v>102</v>
      </c>
      <c r="BH117">
        <v>11</v>
      </c>
      <c r="BI117" t="s">
        <v>108</v>
      </c>
      <c r="BJ117">
        <v>2</v>
      </c>
      <c r="BK117" t="s">
        <v>100</v>
      </c>
      <c r="BL117" t="s">
        <v>130</v>
      </c>
      <c r="BM117">
        <v>1994</v>
      </c>
      <c r="BN117" t="s">
        <v>110</v>
      </c>
      <c r="BO117">
        <v>2</v>
      </c>
      <c r="BP117">
        <v>831</v>
      </c>
      <c r="BQ117" t="s">
        <v>100</v>
      </c>
      <c r="BR117" t="s">
        <v>100</v>
      </c>
      <c r="BS117" t="s">
        <v>106</v>
      </c>
      <c r="BT117">
        <v>0</v>
      </c>
      <c r="BU117">
        <v>204</v>
      </c>
      <c r="BV117">
        <v>0</v>
      </c>
      <c r="BW117">
        <v>0</v>
      </c>
      <c r="BX117">
        <v>0</v>
      </c>
      <c r="BY117">
        <v>0</v>
      </c>
      <c r="BZ117" t="s">
        <v>85</v>
      </c>
      <c r="CA117" t="s">
        <v>85</v>
      </c>
      <c r="CB117" t="s">
        <v>85</v>
      </c>
      <c r="CC117">
        <v>0</v>
      </c>
      <c r="CD117">
        <v>7</v>
      </c>
      <c r="CE117">
        <v>2008</v>
      </c>
      <c r="CF117" t="s">
        <v>111</v>
      </c>
      <c r="CG117" t="s">
        <v>112</v>
      </c>
      <c r="CH117">
        <v>299800</v>
      </c>
      <c r="CQ117">
        <f t="shared" si="10"/>
        <v>1175</v>
      </c>
      <c r="CR117" t="str">
        <f t="shared" si="11"/>
        <v/>
      </c>
    </row>
    <row r="118" spans="1:96" x14ac:dyDescent="0.3">
      <c r="A118">
        <v>479</v>
      </c>
      <c r="B118">
        <v>20</v>
      </c>
      <c r="C118" t="s">
        <v>83</v>
      </c>
      <c r="D118">
        <v>79</v>
      </c>
      <c r="E118">
        <v>10637</v>
      </c>
      <c r="F118" t="s">
        <v>84</v>
      </c>
      <c r="G118" t="s">
        <v>85</v>
      </c>
      <c r="H118" t="s">
        <v>129</v>
      </c>
      <c r="I118" t="s">
        <v>87</v>
      </c>
      <c r="J118" t="s">
        <v>88</v>
      </c>
      <c r="K118" t="s">
        <v>122</v>
      </c>
      <c r="L118" t="s">
        <v>90</v>
      </c>
      <c r="M118" t="s">
        <v>152</v>
      </c>
      <c r="N118" s="4" t="str">
        <f>VLOOKUP(M118,'Neighborhood Raw Data'!$A$1:$D$26,4,FALSE)</f>
        <v>Greater than Average</v>
      </c>
      <c r="O118" t="s">
        <v>92</v>
      </c>
      <c r="P118" t="s">
        <v>92</v>
      </c>
      <c r="Q118" t="s">
        <v>93</v>
      </c>
      <c r="R118" t="s">
        <v>124</v>
      </c>
      <c r="S118">
        <v>8</v>
      </c>
      <c r="T118" s="4">
        <f t="shared" ca="1" si="6"/>
        <v>0.40005391289005277</v>
      </c>
      <c r="U118" s="4" t="str">
        <f t="shared" si="7"/>
        <v>At or Above</v>
      </c>
      <c r="V118">
        <v>5</v>
      </c>
      <c r="W118">
        <v>2007</v>
      </c>
      <c r="X118">
        <v>2008</v>
      </c>
      <c r="Y118" t="s">
        <v>113</v>
      </c>
      <c r="Z118" t="s">
        <v>114</v>
      </c>
      <c r="AA118" t="s">
        <v>125</v>
      </c>
      <c r="AB118" t="s">
        <v>125</v>
      </c>
      <c r="AC118" t="s">
        <v>126</v>
      </c>
      <c r="AD118">
        <v>336</v>
      </c>
      <c r="AE118" t="s">
        <v>102</v>
      </c>
      <c r="AF118" t="s">
        <v>100</v>
      </c>
      <c r="AG118" t="s">
        <v>101</v>
      </c>
      <c r="AH118" t="s">
        <v>99</v>
      </c>
      <c r="AI118" t="s">
        <v>100</v>
      </c>
      <c r="AJ118" t="s">
        <v>102</v>
      </c>
      <c r="AK118" t="s">
        <v>103</v>
      </c>
      <c r="AL118">
        <v>1288</v>
      </c>
      <c r="AM118" t="s">
        <v>104</v>
      </c>
      <c r="AN118">
        <v>0</v>
      </c>
      <c r="AO118">
        <v>417</v>
      </c>
      <c r="AP118">
        <v>1705</v>
      </c>
      <c r="AQ118" t="s">
        <v>105</v>
      </c>
      <c r="AR118" t="s">
        <v>99</v>
      </c>
      <c r="AS118" t="s">
        <v>106</v>
      </c>
      <c r="AT118" t="s">
        <v>107</v>
      </c>
      <c r="AU118">
        <v>1718</v>
      </c>
      <c r="AV118" s="4">
        <f t="shared" ca="1" si="8"/>
        <v>0.97524958900635572</v>
      </c>
      <c r="AW118" s="4" t="str">
        <f t="shared" si="9"/>
        <v>Greater than Median</v>
      </c>
      <c r="AX118">
        <v>0</v>
      </c>
      <c r="AY118">
        <v>0</v>
      </c>
      <c r="AZ118">
        <v>1718</v>
      </c>
      <c r="BA118">
        <v>1</v>
      </c>
      <c r="BB118">
        <v>0</v>
      </c>
      <c r="BC118">
        <v>2</v>
      </c>
      <c r="BD118">
        <v>0</v>
      </c>
      <c r="BE118">
        <v>3</v>
      </c>
      <c r="BF118">
        <v>1</v>
      </c>
      <c r="BG118" t="s">
        <v>102</v>
      </c>
      <c r="BH118">
        <v>7</v>
      </c>
      <c r="BI118" t="s">
        <v>108</v>
      </c>
      <c r="BJ118">
        <v>1</v>
      </c>
      <c r="BK118" t="s">
        <v>102</v>
      </c>
      <c r="BL118" t="s">
        <v>109</v>
      </c>
      <c r="BM118">
        <v>2007</v>
      </c>
      <c r="BN118" t="s">
        <v>131</v>
      </c>
      <c r="BO118">
        <v>3</v>
      </c>
      <c r="BP118">
        <v>826</v>
      </c>
      <c r="BQ118" t="s">
        <v>100</v>
      </c>
      <c r="BR118" t="s">
        <v>100</v>
      </c>
      <c r="BS118" t="s">
        <v>106</v>
      </c>
      <c r="BT118">
        <v>208</v>
      </c>
      <c r="BU118">
        <v>44</v>
      </c>
      <c r="BV118">
        <v>0</v>
      </c>
      <c r="BW118">
        <v>0</v>
      </c>
      <c r="BX118">
        <v>0</v>
      </c>
      <c r="BY118">
        <v>0</v>
      </c>
      <c r="BZ118" t="s">
        <v>85</v>
      </c>
      <c r="CA118" t="s">
        <v>85</v>
      </c>
      <c r="CB118" t="s">
        <v>85</v>
      </c>
      <c r="CC118">
        <v>0</v>
      </c>
      <c r="CD118">
        <v>9</v>
      </c>
      <c r="CE118">
        <v>2009</v>
      </c>
      <c r="CF118" t="s">
        <v>111</v>
      </c>
      <c r="CG118" t="s">
        <v>112</v>
      </c>
      <c r="CH118">
        <v>297000</v>
      </c>
      <c r="CQ118" t="str">
        <f t="shared" si="10"/>
        <v/>
      </c>
      <c r="CR118">
        <f t="shared" si="11"/>
        <v>1718</v>
      </c>
    </row>
    <row r="119" spans="1:96" x14ac:dyDescent="0.3">
      <c r="A119">
        <v>1317</v>
      </c>
      <c r="B119">
        <v>20</v>
      </c>
      <c r="C119" t="s">
        <v>83</v>
      </c>
      <c r="D119">
        <v>61</v>
      </c>
      <c r="E119">
        <v>10226</v>
      </c>
      <c r="F119" t="s">
        <v>84</v>
      </c>
      <c r="G119" t="s">
        <v>85</v>
      </c>
      <c r="H119" t="s">
        <v>86</v>
      </c>
      <c r="I119" t="s">
        <v>87</v>
      </c>
      <c r="J119" t="s">
        <v>88</v>
      </c>
      <c r="K119" t="s">
        <v>122</v>
      </c>
      <c r="L119" t="s">
        <v>90</v>
      </c>
      <c r="M119" t="s">
        <v>152</v>
      </c>
      <c r="N119" s="4" t="str">
        <f>VLOOKUP(M119,'Neighborhood Raw Data'!$A$1:$D$26,4,FALSE)</f>
        <v>Greater than Average</v>
      </c>
      <c r="O119" t="s">
        <v>92</v>
      </c>
      <c r="P119" t="s">
        <v>92</v>
      </c>
      <c r="Q119" t="s">
        <v>93</v>
      </c>
      <c r="R119" t="s">
        <v>124</v>
      </c>
      <c r="S119">
        <v>8</v>
      </c>
      <c r="T119" s="4">
        <f t="shared" ca="1" si="6"/>
        <v>0.31747346550018685</v>
      </c>
      <c r="U119" s="4" t="str">
        <f t="shared" si="7"/>
        <v>At or Above</v>
      </c>
      <c r="V119">
        <v>5</v>
      </c>
      <c r="W119">
        <v>2008</v>
      </c>
      <c r="X119">
        <v>2008</v>
      </c>
      <c r="Y119" t="s">
        <v>95</v>
      </c>
      <c r="Z119" t="s">
        <v>114</v>
      </c>
      <c r="AA119" t="s">
        <v>125</v>
      </c>
      <c r="AB119" t="s">
        <v>125</v>
      </c>
      <c r="AC119" t="s">
        <v>126</v>
      </c>
      <c r="AD119">
        <v>270</v>
      </c>
      <c r="AE119" t="s">
        <v>102</v>
      </c>
      <c r="AF119" t="s">
        <v>100</v>
      </c>
      <c r="AG119" t="s">
        <v>101</v>
      </c>
      <c r="AH119" t="s">
        <v>99</v>
      </c>
      <c r="AI119" t="s">
        <v>100</v>
      </c>
      <c r="AJ119" t="s">
        <v>102</v>
      </c>
      <c r="AK119" t="s">
        <v>104</v>
      </c>
      <c r="AL119">
        <v>0</v>
      </c>
      <c r="AM119" t="s">
        <v>104</v>
      </c>
      <c r="AN119">
        <v>0</v>
      </c>
      <c r="AO119">
        <v>1622</v>
      </c>
      <c r="AP119">
        <v>1622</v>
      </c>
      <c r="AQ119" t="s">
        <v>105</v>
      </c>
      <c r="AR119" t="s">
        <v>99</v>
      </c>
      <c r="AS119" t="s">
        <v>106</v>
      </c>
      <c r="AT119" t="s">
        <v>107</v>
      </c>
      <c r="AU119">
        <v>1630</v>
      </c>
      <c r="AV119" s="4">
        <f t="shared" ca="1" si="8"/>
        <v>0.16634622627732143</v>
      </c>
      <c r="AW119" s="4" t="str">
        <f t="shared" si="9"/>
        <v>Greater than Median</v>
      </c>
      <c r="AX119">
        <v>0</v>
      </c>
      <c r="AY119">
        <v>0</v>
      </c>
      <c r="AZ119">
        <v>1630</v>
      </c>
      <c r="BA119">
        <v>1</v>
      </c>
      <c r="BB119">
        <v>0</v>
      </c>
      <c r="BC119">
        <v>2</v>
      </c>
      <c r="BD119">
        <v>0</v>
      </c>
      <c r="BE119">
        <v>3</v>
      </c>
      <c r="BF119">
        <v>1</v>
      </c>
      <c r="BG119" t="s">
        <v>99</v>
      </c>
      <c r="BH119">
        <v>8</v>
      </c>
      <c r="BI119" t="s">
        <v>108</v>
      </c>
      <c r="BJ119">
        <v>1</v>
      </c>
      <c r="BK119" t="s">
        <v>102</v>
      </c>
      <c r="BL119" t="s">
        <v>109</v>
      </c>
      <c r="BM119">
        <v>2008</v>
      </c>
      <c r="BN119" t="s">
        <v>131</v>
      </c>
      <c r="BO119">
        <v>3</v>
      </c>
      <c r="BP119">
        <v>860</v>
      </c>
      <c r="BQ119" t="s">
        <v>100</v>
      </c>
      <c r="BR119" t="s">
        <v>100</v>
      </c>
      <c r="BS119" t="s">
        <v>106</v>
      </c>
      <c r="BT119">
        <v>172</v>
      </c>
      <c r="BU119">
        <v>42</v>
      </c>
      <c r="BV119">
        <v>0</v>
      </c>
      <c r="BW119">
        <v>0</v>
      </c>
      <c r="BX119">
        <v>0</v>
      </c>
      <c r="BY119">
        <v>0</v>
      </c>
      <c r="BZ119" t="s">
        <v>85</v>
      </c>
      <c r="CA119" t="s">
        <v>85</v>
      </c>
      <c r="CB119" t="s">
        <v>85</v>
      </c>
      <c r="CC119">
        <v>0</v>
      </c>
      <c r="CD119">
        <v>1</v>
      </c>
      <c r="CE119">
        <v>2009</v>
      </c>
      <c r="CF119" t="s">
        <v>111</v>
      </c>
      <c r="CG119" t="s">
        <v>112</v>
      </c>
      <c r="CH119">
        <v>295493</v>
      </c>
      <c r="CQ119" t="str">
        <f t="shared" si="10"/>
        <v/>
      </c>
      <c r="CR119">
        <f t="shared" si="11"/>
        <v>1630</v>
      </c>
    </row>
    <row r="120" spans="1:96" x14ac:dyDescent="0.3">
      <c r="A120">
        <v>305</v>
      </c>
      <c r="B120">
        <v>75</v>
      </c>
      <c r="C120" t="s">
        <v>143</v>
      </c>
      <c r="D120">
        <v>87</v>
      </c>
      <c r="E120">
        <v>18386</v>
      </c>
      <c r="F120" t="s">
        <v>84</v>
      </c>
      <c r="G120" t="s">
        <v>85</v>
      </c>
      <c r="H120" t="s">
        <v>129</v>
      </c>
      <c r="I120" t="s">
        <v>87</v>
      </c>
      <c r="J120" t="s">
        <v>88</v>
      </c>
      <c r="K120" t="s">
        <v>122</v>
      </c>
      <c r="L120" t="s">
        <v>90</v>
      </c>
      <c r="M120" t="s">
        <v>144</v>
      </c>
      <c r="N120" s="4" t="str">
        <f>VLOOKUP(M120,'Neighborhood Raw Data'!$A$1:$D$26,4,FALSE)</f>
        <v>Greater than Average</v>
      </c>
      <c r="O120" t="s">
        <v>92</v>
      </c>
      <c r="P120" t="s">
        <v>92</v>
      </c>
      <c r="Q120" t="s">
        <v>93</v>
      </c>
      <c r="R120" t="s">
        <v>146</v>
      </c>
      <c r="S120">
        <v>7</v>
      </c>
      <c r="T120" s="4">
        <f t="shared" ca="1" si="6"/>
        <v>0.61946805979353381</v>
      </c>
      <c r="U120" s="4" t="str">
        <f t="shared" si="7"/>
        <v>At or Above</v>
      </c>
      <c r="V120">
        <v>9</v>
      </c>
      <c r="W120">
        <v>1880</v>
      </c>
      <c r="X120">
        <v>2002</v>
      </c>
      <c r="Y120" t="s">
        <v>95</v>
      </c>
      <c r="Z120" t="s">
        <v>114</v>
      </c>
      <c r="AA120" t="s">
        <v>135</v>
      </c>
      <c r="AB120" t="s">
        <v>136</v>
      </c>
      <c r="AC120" t="s">
        <v>117</v>
      </c>
      <c r="AD120">
        <v>0</v>
      </c>
      <c r="AE120" t="s">
        <v>100</v>
      </c>
      <c r="AF120" t="s">
        <v>100</v>
      </c>
      <c r="AG120" t="s">
        <v>147</v>
      </c>
      <c r="AH120" t="s">
        <v>100</v>
      </c>
      <c r="AI120" t="s">
        <v>100</v>
      </c>
      <c r="AJ120" t="s">
        <v>142</v>
      </c>
      <c r="AK120" t="s">
        <v>104</v>
      </c>
      <c r="AL120">
        <v>0</v>
      </c>
      <c r="AM120" t="s">
        <v>104</v>
      </c>
      <c r="AN120">
        <v>0</v>
      </c>
      <c r="AO120">
        <v>1470</v>
      </c>
      <c r="AP120">
        <v>1470</v>
      </c>
      <c r="AQ120" t="s">
        <v>105</v>
      </c>
      <c r="AR120" t="s">
        <v>99</v>
      </c>
      <c r="AS120" t="s">
        <v>106</v>
      </c>
      <c r="AT120" t="s">
        <v>107</v>
      </c>
      <c r="AU120">
        <v>1675</v>
      </c>
      <c r="AV120" s="4">
        <f t="shared" ca="1" si="8"/>
        <v>0.41312464369632174</v>
      </c>
      <c r="AW120" s="4" t="str">
        <f t="shared" si="9"/>
        <v>Greater than Median</v>
      </c>
      <c r="AX120">
        <v>1818</v>
      </c>
      <c r="AY120">
        <v>0</v>
      </c>
      <c r="AZ120">
        <v>3493</v>
      </c>
      <c r="BA120">
        <v>0</v>
      </c>
      <c r="BB120">
        <v>0</v>
      </c>
      <c r="BC120">
        <v>3</v>
      </c>
      <c r="BD120">
        <v>0</v>
      </c>
      <c r="BE120">
        <v>3</v>
      </c>
      <c r="BF120">
        <v>1</v>
      </c>
      <c r="BG120" t="s">
        <v>102</v>
      </c>
      <c r="BH120">
        <v>10</v>
      </c>
      <c r="BI120" t="s">
        <v>108</v>
      </c>
      <c r="BJ120">
        <v>1</v>
      </c>
      <c r="BK120" t="s">
        <v>99</v>
      </c>
      <c r="BL120" t="s">
        <v>109</v>
      </c>
      <c r="BM120">
        <v>2003</v>
      </c>
      <c r="BN120" t="s">
        <v>104</v>
      </c>
      <c r="BO120">
        <v>3</v>
      </c>
      <c r="BP120">
        <v>870</v>
      </c>
      <c r="BQ120" t="s">
        <v>100</v>
      </c>
      <c r="BR120" t="s">
        <v>100</v>
      </c>
      <c r="BS120" t="s">
        <v>106</v>
      </c>
      <c r="BT120">
        <v>302</v>
      </c>
      <c r="BU120">
        <v>0</v>
      </c>
      <c r="BV120">
        <v>0</v>
      </c>
      <c r="BW120">
        <v>0</v>
      </c>
      <c r="BX120">
        <v>0</v>
      </c>
      <c r="BY120">
        <v>0</v>
      </c>
      <c r="BZ120" t="s">
        <v>85</v>
      </c>
      <c r="CA120" t="s">
        <v>85</v>
      </c>
      <c r="CB120" t="s">
        <v>85</v>
      </c>
      <c r="CC120">
        <v>0</v>
      </c>
      <c r="CD120">
        <v>5</v>
      </c>
      <c r="CE120">
        <v>2008</v>
      </c>
      <c r="CF120" t="s">
        <v>111</v>
      </c>
      <c r="CG120" t="s">
        <v>112</v>
      </c>
      <c r="CH120">
        <v>295000</v>
      </c>
      <c r="CQ120" t="str">
        <f t="shared" si="10"/>
        <v/>
      </c>
      <c r="CR120">
        <f t="shared" si="11"/>
        <v>1675</v>
      </c>
    </row>
    <row r="121" spans="1:96" x14ac:dyDescent="0.3">
      <c r="A121">
        <v>1254</v>
      </c>
      <c r="B121">
        <v>60</v>
      </c>
      <c r="C121" t="s">
        <v>83</v>
      </c>
      <c r="D121" t="s">
        <v>85</v>
      </c>
      <c r="E121">
        <v>17542</v>
      </c>
      <c r="F121" t="s">
        <v>84</v>
      </c>
      <c r="G121" t="s">
        <v>85</v>
      </c>
      <c r="H121" t="s">
        <v>86</v>
      </c>
      <c r="I121" t="s">
        <v>87</v>
      </c>
      <c r="J121" t="s">
        <v>88</v>
      </c>
      <c r="K121" t="s">
        <v>122</v>
      </c>
      <c r="L121" t="s">
        <v>90</v>
      </c>
      <c r="M121" t="s">
        <v>163</v>
      </c>
      <c r="N121" s="4" t="str">
        <f>VLOOKUP(M121,'Neighborhood Raw Data'!$A$1:$D$26,4,FALSE)</f>
        <v>Greater than Average</v>
      </c>
      <c r="O121" t="s">
        <v>92</v>
      </c>
      <c r="P121" t="s">
        <v>92</v>
      </c>
      <c r="Q121" t="s">
        <v>93</v>
      </c>
      <c r="R121" t="s">
        <v>94</v>
      </c>
      <c r="S121">
        <v>7</v>
      </c>
      <c r="T121" s="4">
        <f t="shared" ca="1" si="6"/>
        <v>5.3389990967252166E-2</v>
      </c>
      <c r="U121" s="4" t="str">
        <f t="shared" si="7"/>
        <v>At or Above</v>
      </c>
      <c r="V121">
        <v>7</v>
      </c>
      <c r="W121">
        <v>1974</v>
      </c>
      <c r="X121">
        <v>2003</v>
      </c>
      <c r="Y121" t="s">
        <v>95</v>
      </c>
      <c r="Z121" t="s">
        <v>114</v>
      </c>
      <c r="AA121" t="s">
        <v>115</v>
      </c>
      <c r="AB121" t="s">
        <v>115</v>
      </c>
      <c r="AC121" t="s">
        <v>117</v>
      </c>
      <c r="AD121">
        <v>0</v>
      </c>
      <c r="AE121" t="s">
        <v>102</v>
      </c>
      <c r="AF121" t="s">
        <v>100</v>
      </c>
      <c r="AG121" t="s">
        <v>156</v>
      </c>
      <c r="AH121" t="s">
        <v>100</v>
      </c>
      <c r="AI121" t="s">
        <v>100</v>
      </c>
      <c r="AJ121" t="s">
        <v>102</v>
      </c>
      <c r="AK121" t="s">
        <v>193</v>
      </c>
      <c r="AL121">
        <v>125</v>
      </c>
      <c r="AM121" t="s">
        <v>137</v>
      </c>
      <c r="AN121">
        <v>1031</v>
      </c>
      <c r="AO121">
        <v>36</v>
      </c>
      <c r="AP121">
        <v>1192</v>
      </c>
      <c r="AQ121" t="s">
        <v>105</v>
      </c>
      <c r="AR121" t="s">
        <v>100</v>
      </c>
      <c r="AS121" t="s">
        <v>106</v>
      </c>
      <c r="AT121" t="s">
        <v>107</v>
      </c>
      <c r="AU121">
        <v>1516</v>
      </c>
      <c r="AV121" s="4">
        <f t="shared" ca="1" si="8"/>
        <v>0.94419332123482358</v>
      </c>
      <c r="AW121" s="4" t="str">
        <f t="shared" si="9"/>
        <v>Greater than Median</v>
      </c>
      <c r="AX121">
        <v>651</v>
      </c>
      <c r="AY121">
        <v>0</v>
      </c>
      <c r="AZ121">
        <v>2167</v>
      </c>
      <c r="BA121">
        <v>1</v>
      </c>
      <c r="BB121">
        <v>0</v>
      </c>
      <c r="BC121">
        <v>2</v>
      </c>
      <c r="BD121">
        <v>1</v>
      </c>
      <c r="BE121">
        <v>3</v>
      </c>
      <c r="BF121">
        <v>1</v>
      </c>
      <c r="BG121" t="s">
        <v>102</v>
      </c>
      <c r="BH121">
        <v>9</v>
      </c>
      <c r="BI121" t="s">
        <v>108</v>
      </c>
      <c r="BJ121">
        <v>2</v>
      </c>
      <c r="BK121" t="s">
        <v>102</v>
      </c>
      <c r="BL121" t="s">
        <v>109</v>
      </c>
      <c r="BM121">
        <v>1974</v>
      </c>
      <c r="BN121" t="s">
        <v>131</v>
      </c>
      <c r="BO121">
        <v>2</v>
      </c>
      <c r="BP121">
        <v>518</v>
      </c>
      <c r="BQ121" t="s">
        <v>100</v>
      </c>
      <c r="BR121" t="s">
        <v>100</v>
      </c>
      <c r="BS121" t="s">
        <v>106</v>
      </c>
      <c r="BT121">
        <v>220</v>
      </c>
      <c r="BU121">
        <v>47</v>
      </c>
      <c r="BV121">
        <v>0</v>
      </c>
      <c r="BW121">
        <v>0</v>
      </c>
      <c r="BX121">
        <v>0</v>
      </c>
      <c r="BY121">
        <v>0</v>
      </c>
      <c r="BZ121" t="s">
        <v>85</v>
      </c>
      <c r="CA121" t="s">
        <v>119</v>
      </c>
      <c r="CB121" t="s">
        <v>85</v>
      </c>
      <c r="CC121">
        <v>0</v>
      </c>
      <c r="CD121">
        <v>7</v>
      </c>
      <c r="CE121">
        <v>2007</v>
      </c>
      <c r="CF121" t="s">
        <v>111</v>
      </c>
      <c r="CG121" t="s">
        <v>112</v>
      </c>
      <c r="CH121">
        <v>294000</v>
      </c>
      <c r="CQ121">
        <f t="shared" si="10"/>
        <v>1516</v>
      </c>
      <c r="CR121" t="str">
        <f t="shared" si="11"/>
        <v/>
      </c>
    </row>
    <row r="122" spans="1:96" x14ac:dyDescent="0.3">
      <c r="A122">
        <v>1028</v>
      </c>
      <c r="B122">
        <v>20</v>
      </c>
      <c r="C122" t="s">
        <v>83</v>
      </c>
      <c r="D122">
        <v>71</v>
      </c>
      <c r="E122">
        <v>9520</v>
      </c>
      <c r="F122" t="s">
        <v>84</v>
      </c>
      <c r="G122" t="s">
        <v>85</v>
      </c>
      <c r="H122" t="s">
        <v>86</v>
      </c>
      <c r="I122" t="s">
        <v>139</v>
      </c>
      <c r="J122" t="s">
        <v>88</v>
      </c>
      <c r="K122" t="s">
        <v>122</v>
      </c>
      <c r="L122" t="s">
        <v>90</v>
      </c>
      <c r="M122" t="s">
        <v>168</v>
      </c>
      <c r="N122" s="4" t="str">
        <f>VLOOKUP(M122,'Neighborhood Raw Data'!$A$1:$D$26,4,FALSE)</f>
        <v>Greater than Average</v>
      </c>
      <c r="O122" t="s">
        <v>92</v>
      </c>
      <c r="P122" t="s">
        <v>92</v>
      </c>
      <c r="Q122" t="s">
        <v>93</v>
      </c>
      <c r="R122" t="s">
        <v>124</v>
      </c>
      <c r="S122">
        <v>8</v>
      </c>
      <c r="T122" s="4">
        <f t="shared" ca="1" si="6"/>
        <v>4.4229023902798814E-2</v>
      </c>
      <c r="U122" s="4" t="str">
        <f t="shared" si="7"/>
        <v>At or Above</v>
      </c>
      <c r="V122">
        <v>5</v>
      </c>
      <c r="W122">
        <v>2007</v>
      </c>
      <c r="X122">
        <v>2008</v>
      </c>
      <c r="Y122" t="s">
        <v>95</v>
      </c>
      <c r="Z122" t="s">
        <v>114</v>
      </c>
      <c r="AA122" t="s">
        <v>125</v>
      </c>
      <c r="AB122" t="s">
        <v>125</v>
      </c>
      <c r="AC122" t="s">
        <v>126</v>
      </c>
      <c r="AD122">
        <v>338</v>
      </c>
      <c r="AE122" t="s">
        <v>102</v>
      </c>
      <c r="AF122" t="s">
        <v>100</v>
      </c>
      <c r="AG122" t="s">
        <v>101</v>
      </c>
      <c r="AH122" t="s">
        <v>102</v>
      </c>
      <c r="AI122" t="s">
        <v>100</v>
      </c>
      <c r="AJ122" t="s">
        <v>102</v>
      </c>
      <c r="AK122" t="s">
        <v>103</v>
      </c>
      <c r="AL122">
        <v>1513</v>
      </c>
      <c r="AM122" t="s">
        <v>104</v>
      </c>
      <c r="AN122">
        <v>0</v>
      </c>
      <c r="AO122">
        <v>125</v>
      </c>
      <c r="AP122">
        <v>1638</v>
      </c>
      <c r="AQ122" t="s">
        <v>105</v>
      </c>
      <c r="AR122" t="s">
        <v>99</v>
      </c>
      <c r="AS122" t="s">
        <v>106</v>
      </c>
      <c r="AT122" t="s">
        <v>107</v>
      </c>
      <c r="AU122">
        <v>1646</v>
      </c>
      <c r="AV122" s="4">
        <f t="shared" ca="1" si="8"/>
        <v>0.92409698081961955</v>
      </c>
      <c r="AW122" s="4" t="str">
        <f t="shared" si="9"/>
        <v>Greater than Median</v>
      </c>
      <c r="AX122">
        <v>0</v>
      </c>
      <c r="AY122">
        <v>0</v>
      </c>
      <c r="AZ122">
        <v>1646</v>
      </c>
      <c r="BA122">
        <v>1</v>
      </c>
      <c r="BB122">
        <v>0</v>
      </c>
      <c r="BC122">
        <v>2</v>
      </c>
      <c r="BD122">
        <v>0</v>
      </c>
      <c r="BE122">
        <v>3</v>
      </c>
      <c r="BF122">
        <v>1</v>
      </c>
      <c r="BG122" t="s">
        <v>102</v>
      </c>
      <c r="BH122">
        <v>7</v>
      </c>
      <c r="BI122" t="s">
        <v>108</v>
      </c>
      <c r="BJ122">
        <v>1</v>
      </c>
      <c r="BK122" t="s">
        <v>102</v>
      </c>
      <c r="BL122" t="s">
        <v>109</v>
      </c>
      <c r="BM122">
        <v>2008</v>
      </c>
      <c r="BN122" t="s">
        <v>131</v>
      </c>
      <c r="BO122">
        <v>3</v>
      </c>
      <c r="BP122">
        <v>800</v>
      </c>
      <c r="BQ122" t="s">
        <v>100</v>
      </c>
      <c r="BR122" t="s">
        <v>100</v>
      </c>
      <c r="BS122" t="s">
        <v>106</v>
      </c>
      <c r="BT122">
        <v>192</v>
      </c>
      <c r="BU122">
        <v>44</v>
      </c>
      <c r="BV122">
        <v>0</v>
      </c>
      <c r="BW122">
        <v>0</v>
      </c>
      <c r="BX122">
        <v>0</v>
      </c>
      <c r="BY122">
        <v>0</v>
      </c>
      <c r="BZ122" t="s">
        <v>85</v>
      </c>
      <c r="CA122" t="s">
        <v>85</v>
      </c>
      <c r="CB122" t="s">
        <v>85</v>
      </c>
      <c r="CC122">
        <v>0</v>
      </c>
      <c r="CD122">
        <v>4</v>
      </c>
      <c r="CE122">
        <v>2008</v>
      </c>
      <c r="CF122" t="s">
        <v>127</v>
      </c>
      <c r="CG122" t="s">
        <v>128</v>
      </c>
      <c r="CH122">
        <v>293077</v>
      </c>
      <c r="CQ122" t="str">
        <f t="shared" si="10"/>
        <v/>
      </c>
      <c r="CR122">
        <f t="shared" si="11"/>
        <v>1646</v>
      </c>
    </row>
    <row r="123" spans="1:96" x14ac:dyDescent="0.3">
      <c r="A123">
        <v>227</v>
      </c>
      <c r="B123">
        <v>60</v>
      </c>
      <c r="C123" t="s">
        <v>83</v>
      </c>
      <c r="D123">
        <v>82</v>
      </c>
      <c r="E123">
        <v>9950</v>
      </c>
      <c r="F123" t="s">
        <v>84</v>
      </c>
      <c r="G123" t="s">
        <v>85</v>
      </c>
      <c r="H123" t="s">
        <v>86</v>
      </c>
      <c r="I123" t="s">
        <v>87</v>
      </c>
      <c r="J123" t="s">
        <v>88</v>
      </c>
      <c r="K123" t="s">
        <v>122</v>
      </c>
      <c r="L123" t="s">
        <v>90</v>
      </c>
      <c r="M123" t="s">
        <v>91</v>
      </c>
      <c r="N123" s="4" t="str">
        <f>VLOOKUP(M123,'Neighborhood Raw Data'!$A$1:$D$26,4,FALSE)</f>
        <v>Greater than Average</v>
      </c>
      <c r="O123" t="s">
        <v>92</v>
      </c>
      <c r="P123" t="s">
        <v>92</v>
      </c>
      <c r="Q123" t="s">
        <v>93</v>
      </c>
      <c r="R123" t="s">
        <v>94</v>
      </c>
      <c r="S123">
        <v>7</v>
      </c>
      <c r="T123" s="4">
        <f t="shared" ca="1" si="6"/>
        <v>0.88843157243257842</v>
      </c>
      <c r="U123" s="4" t="str">
        <f t="shared" si="7"/>
        <v>At or Above</v>
      </c>
      <c r="V123">
        <v>5</v>
      </c>
      <c r="W123">
        <v>1995</v>
      </c>
      <c r="X123">
        <v>1995</v>
      </c>
      <c r="Y123" t="s">
        <v>95</v>
      </c>
      <c r="Z123" t="s">
        <v>114</v>
      </c>
      <c r="AA123" t="s">
        <v>125</v>
      </c>
      <c r="AB123" t="s">
        <v>125</v>
      </c>
      <c r="AC123" t="s">
        <v>98</v>
      </c>
      <c r="AD123">
        <v>290</v>
      </c>
      <c r="AE123" t="s">
        <v>102</v>
      </c>
      <c r="AF123" t="s">
        <v>100</v>
      </c>
      <c r="AG123" t="s">
        <v>101</v>
      </c>
      <c r="AH123" t="s">
        <v>102</v>
      </c>
      <c r="AI123" t="s">
        <v>100</v>
      </c>
      <c r="AJ123" t="s">
        <v>142</v>
      </c>
      <c r="AK123" t="s">
        <v>103</v>
      </c>
      <c r="AL123">
        <v>565</v>
      </c>
      <c r="AM123" t="s">
        <v>104</v>
      </c>
      <c r="AN123">
        <v>0</v>
      </c>
      <c r="AO123">
        <v>638</v>
      </c>
      <c r="AP123">
        <v>1203</v>
      </c>
      <c r="AQ123" t="s">
        <v>105</v>
      </c>
      <c r="AR123" t="s">
        <v>99</v>
      </c>
      <c r="AS123" t="s">
        <v>106</v>
      </c>
      <c r="AT123" t="s">
        <v>107</v>
      </c>
      <c r="AU123">
        <v>1214</v>
      </c>
      <c r="AV123" s="4">
        <f t="shared" ca="1" si="8"/>
        <v>0.11715018237072827</v>
      </c>
      <c r="AW123" s="4" t="str">
        <f t="shared" si="9"/>
        <v>Greater than Median</v>
      </c>
      <c r="AX123">
        <v>1306</v>
      </c>
      <c r="AY123">
        <v>0</v>
      </c>
      <c r="AZ123">
        <v>2520</v>
      </c>
      <c r="BA123">
        <v>0</v>
      </c>
      <c r="BB123">
        <v>0</v>
      </c>
      <c r="BC123">
        <v>2</v>
      </c>
      <c r="BD123">
        <v>1</v>
      </c>
      <c r="BE123">
        <v>4</v>
      </c>
      <c r="BF123">
        <v>1</v>
      </c>
      <c r="BG123" t="s">
        <v>102</v>
      </c>
      <c r="BH123">
        <v>9</v>
      </c>
      <c r="BI123" t="s">
        <v>108</v>
      </c>
      <c r="BJ123">
        <v>1</v>
      </c>
      <c r="BK123" t="s">
        <v>100</v>
      </c>
      <c r="BL123" t="s">
        <v>109</v>
      </c>
      <c r="BM123">
        <v>1995</v>
      </c>
      <c r="BN123" t="s">
        <v>131</v>
      </c>
      <c r="BO123">
        <v>3</v>
      </c>
      <c r="BP123">
        <v>721</v>
      </c>
      <c r="BQ123" t="s">
        <v>100</v>
      </c>
      <c r="BR123" t="s">
        <v>100</v>
      </c>
      <c r="BS123" t="s">
        <v>106</v>
      </c>
      <c r="BT123">
        <v>224</v>
      </c>
      <c r="BU123">
        <v>114</v>
      </c>
      <c r="BV123">
        <v>0</v>
      </c>
      <c r="BW123">
        <v>0</v>
      </c>
      <c r="BX123">
        <v>0</v>
      </c>
      <c r="BY123">
        <v>0</v>
      </c>
      <c r="BZ123" t="s">
        <v>85</v>
      </c>
      <c r="CA123" t="s">
        <v>85</v>
      </c>
      <c r="CB123" t="s">
        <v>85</v>
      </c>
      <c r="CC123">
        <v>0</v>
      </c>
      <c r="CD123">
        <v>6</v>
      </c>
      <c r="CE123">
        <v>2007</v>
      </c>
      <c r="CF123" t="s">
        <v>111</v>
      </c>
      <c r="CG123" t="s">
        <v>120</v>
      </c>
      <c r="CH123">
        <v>290000</v>
      </c>
      <c r="CQ123">
        <f t="shared" si="10"/>
        <v>1214</v>
      </c>
      <c r="CR123" t="str">
        <f t="shared" si="11"/>
        <v/>
      </c>
    </row>
    <row r="124" spans="1:96" x14ac:dyDescent="0.3">
      <c r="A124">
        <v>273</v>
      </c>
      <c r="B124">
        <v>60</v>
      </c>
      <c r="C124" t="s">
        <v>83</v>
      </c>
      <c r="D124">
        <v>92</v>
      </c>
      <c r="E124">
        <v>11764</v>
      </c>
      <c r="F124" t="s">
        <v>84</v>
      </c>
      <c r="G124" t="s">
        <v>85</v>
      </c>
      <c r="H124" t="s">
        <v>86</v>
      </c>
      <c r="I124" t="s">
        <v>87</v>
      </c>
      <c r="J124" t="s">
        <v>88</v>
      </c>
      <c r="K124" t="s">
        <v>121</v>
      </c>
      <c r="L124" t="s">
        <v>90</v>
      </c>
      <c r="M124" t="s">
        <v>91</v>
      </c>
      <c r="N124" s="4" t="str">
        <f>VLOOKUP(M124,'Neighborhood Raw Data'!$A$1:$D$26,4,FALSE)</f>
        <v>Greater than Average</v>
      </c>
      <c r="O124" t="s">
        <v>92</v>
      </c>
      <c r="P124" t="s">
        <v>92</v>
      </c>
      <c r="Q124" t="s">
        <v>93</v>
      </c>
      <c r="R124" t="s">
        <v>94</v>
      </c>
      <c r="S124">
        <v>8</v>
      </c>
      <c r="T124" s="4">
        <f t="shared" ca="1" si="6"/>
        <v>0.58470751975041413</v>
      </c>
      <c r="U124" s="4" t="str">
        <f t="shared" si="7"/>
        <v>At or Above</v>
      </c>
      <c r="V124">
        <v>7</v>
      </c>
      <c r="W124">
        <v>1999</v>
      </c>
      <c r="X124">
        <v>2007</v>
      </c>
      <c r="Y124" t="s">
        <v>95</v>
      </c>
      <c r="Z124" t="s">
        <v>114</v>
      </c>
      <c r="AA124" t="s">
        <v>125</v>
      </c>
      <c r="AB124" t="s">
        <v>125</v>
      </c>
      <c r="AC124" t="s">
        <v>98</v>
      </c>
      <c r="AD124">
        <v>348</v>
      </c>
      <c r="AE124" t="s">
        <v>102</v>
      </c>
      <c r="AF124" t="s">
        <v>100</v>
      </c>
      <c r="AG124" t="s">
        <v>101</v>
      </c>
      <c r="AH124" t="s">
        <v>102</v>
      </c>
      <c r="AI124" t="s">
        <v>100</v>
      </c>
      <c r="AJ124" t="s">
        <v>142</v>
      </c>
      <c r="AK124" t="s">
        <v>103</v>
      </c>
      <c r="AL124">
        <v>524</v>
      </c>
      <c r="AM124" t="s">
        <v>104</v>
      </c>
      <c r="AN124">
        <v>0</v>
      </c>
      <c r="AO124">
        <v>628</v>
      </c>
      <c r="AP124">
        <v>1152</v>
      </c>
      <c r="AQ124" t="s">
        <v>105</v>
      </c>
      <c r="AR124" t="s">
        <v>99</v>
      </c>
      <c r="AS124" t="s">
        <v>106</v>
      </c>
      <c r="AT124" t="s">
        <v>107</v>
      </c>
      <c r="AU124">
        <v>1164</v>
      </c>
      <c r="AV124" s="4">
        <f t="shared" ca="1" si="8"/>
        <v>0.15602485990095527</v>
      </c>
      <c r="AW124" s="4" t="str">
        <f t="shared" si="9"/>
        <v>Greater than Median</v>
      </c>
      <c r="AX124">
        <v>1106</v>
      </c>
      <c r="AY124">
        <v>0</v>
      </c>
      <c r="AZ124">
        <v>2270</v>
      </c>
      <c r="BA124">
        <v>0</v>
      </c>
      <c r="BB124">
        <v>0</v>
      </c>
      <c r="BC124">
        <v>2</v>
      </c>
      <c r="BD124">
        <v>1</v>
      </c>
      <c r="BE124">
        <v>4</v>
      </c>
      <c r="BF124">
        <v>1</v>
      </c>
      <c r="BG124" t="s">
        <v>102</v>
      </c>
      <c r="BH124">
        <v>9</v>
      </c>
      <c r="BI124" t="s">
        <v>108</v>
      </c>
      <c r="BJ124">
        <v>1</v>
      </c>
      <c r="BK124" t="s">
        <v>102</v>
      </c>
      <c r="BL124" t="s">
        <v>109</v>
      </c>
      <c r="BM124">
        <v>1999</v>
      </c>
      <c r="BN124" t="s">
        <v>110</v>
      </c>
      <c r="BO124">
        <v>3</v>
      </c>
      <c r="BP124">
        <v>671</v>
      </c>
      <c r="BQ124" t="s">
        <v>100</v>
      </c>
      <c r="BR124" t="s">
        <v>100</v>
      </c>
      <c r="BS124" t="s">
        <v>106</v>
      </c>
      <c r="BT124">
        <v>132</v>
      </c>
      <c r="BU124">
        <v>57</v>
      </c>
      <c r="BV124">
        <v>0</v>
      </c>
      <c r="BW124">
        <v>0</v>
      </c>
      <c r="BX124">
        <v>0</v>
      </c>
      <c r="BY124">
        <v>0</v>
      </c>
      <c r="BZ124" t="s">
        <v>85</v>
      </c>
      <c r="CA124" t="s">
        <v>85</v>
      </c>
      <c r="CB124" t="s">
        <v>85</v>
      </c>
      <c r="CC124">
        <v>0</v>
      </c>
      <c r="CD124">
        <v>4</v>
      </c>
      <c r="CE124">
        <v>2010</v>
      </c>
      <c r="CF124" t="s">
        <v>111</v>
      </c>
      <c r="CG124" t="s">
        <v>112</v>
      </c>
      <c r="CH124">
        <v>290000</v>
      </c>
      <c r="CQ124">
        <f t="shared" si="10"/>
        <v>1164</v>
      </c>
      <c r="CR124" t="str">
        <f t="shared" si="11"/>
        <v/>
      </c>
    </row>
    <row r="125" spans="1:96" x14ac:dyDescent="0.3">
      <c r="A125">
        <v>760</v>
      </c>
      <c r="B125">
        <v>60</v>
      </c>
      <c r="C125" t="s">
        <v>83</v>
      </c>
      <c r="D125">
        <v>65</v>
      </c>
      <c r="E125">
        <v>12257</v>
      </c>
      <c r="F125" t="s">
        <v>84</v>
      </c>
      <c r="G125" t="s">
        <v>85</v>
      </c>
      <c r="H125" t="s">
        <v>86</v>
      </c>
      <c r="I125" t="s">
        <v>87</v>
      </c>
      <c r="J125" t="s">
        <v>88</v>
      </c>
      <c r="K125" t="s">
        <v>122</v>
      </c>
      <c r="L125" t="s">
        <v>90</v>
      </c>
      <c r="M125" t="s">
        <v>91</v>
      </c>
      <c r="N125" s="4" t="str">
        <f>VLOOKUP(M125,'Neighborhood Raw Data'!$A$1:$D$26,4,FALSE)</f>
        <v>Greater than Average</v>
      </c>
      <c r="O125" t="s">
        <v>92</v>
      </c>
      <c r="P125" t="s">
        <v>92</v>
      </c>
      <c r="Q125" t="s">
        <v>93</v>
      </c>
      <c r="R125" t="s">
        <v>94</v>
      </c>
      <c r="S125">
        <v>8</v>
      </c>
      <c r="T125" s="4">
        <f t="shared" ca="1" si="6"/>
        <v>0.48755340531788938</v>
      </c>
      <c r="U125" s="4" t="str">
        <f t="shared" si="7"/>
        <v>At or Above</v>
      </c>
      <c r="V125">
        <v>5</v>
      </c>
      <c r="W125">
        <v>1995</v>
      </c>
      <c r="X125">
        <v>1995</v>
      </c>
      <c r="Y125" t="s">
        <v>95</v>
      </c>
      <c r="Z125" t="s">
        <v>114</v>
      </c>
      <c r="AA125" t="s">
        <v>125</v>
      </c>
      <c r="AB125" t="s">
        <v>125</v>
      </c>
      <c r="AC125" t="s">
        <v>98</v>
      </c>
      <c r="AD125">
        <v>513</v>
      </c>
      <c r="AE125" t="s">
        <v>102</v>
      </c>
      <c r="AF125" t="s">
        <v>100</v>
      </c>
      <c r="AG125" t="s">
        <v>101</v>
      </c>
      <c r="AH125" t="s">
        <v>102</v>
      </c>
      <c r="AI125" t="s">
        <v>100</v>
      </c>
      <c r="AJ125" t="s">
        <v>118</v>
      </c>
      <c r="AK125" t="s">
        <v>193</v>
      </c>
      <c r="AL125">
        <v>56</v>
      </c>
      <c r="AM125" t="s">
        <v>137</v>
      </c>
      <c r="AN125">
        <v>64</v>
      </c>
      <c r="AO125">
        <v>1198</v>
      </c>
      <c r="AP125">
        <v>1318</v>
      </c>
      <c r="AQ125" t="s">
        <v>105</v>
      </c>
      <c r="AR125" t="s">
        <v>99</v>
      </c>
      <c r="AS125" t="s">
        <v>106</v>
      </c>
      <c r="AT125" t="s">
        <v>107</v>
      </c>
      <c r="AU125">
        <v>1328</v>
      </c>
      <c r="AV125" s="4">
        <f t="shared" ca="1" si="8"/>
        <v>0.92396513752761056</v>
      </c>
      <c r="AW125" s="4" t="str">
        <f t="shared" si="9"/>
        <v>Greater than Median</v>
      </c>
      <c r="AX125">
        <v>1203</v>
      </c>
      <c r="AY125">
        <v>0</v>
      </c>
      <c r="AZ125">
        <v>2531</v>
      </c>
      <c r="BA125">
        <v>0</v>
      </c>
      <c r="BB125">
        <v>0</v>
      </c>
      <c r="BC125">
        <v>2</v>
      </c>
      <c r="BD125">
        <v>1</v>
      </c>
      <c r="BE125">
        <v>4</v>
      </c>
      <c r="BF125">
        <v>1</v>
      </c>
      <c r="BG125" t="s">
        <v>102</v>
      </c>
      <c r="BH125">
        <v>9</v>
      </c>
      <c r="BI125" t="s">
        <v>108</v>
      </c>
      <c r="BJ125">
        <v>1</v>
      </c>
      <c r="BK125" t="s">
        <v>100</v>
      </c>
      <c r="BL125" t="s">
        <v>109</v>
      </c>
      <c r="BM125">
        <v>1995</v>
      </c>
      <c r="BN125" t="s">
        <v>131</v>
      </c>
      <c r="BO125">
        <v>3</v>
      </c>
      <c r="BP125">
        <v>752</v>
      </c>
      <c r="BQ125" t="s">
        <v>100</v>
      </c>
      <c r="BR125" t="s">
        <v>100</v>
      </c>
      <c r="BS125" t="s">
        <v>106</v>
      </c>
      <c r="BT125">
        <v>222</v>
      </c>
      <c r="BU125">
        <v>98</v>
      </c>
      <c r="BV125">
        <v>0</v>
      </c>
      <c r="BW125">
        <v>0</v>
      </c>
      <c r="BX125">
        <v>0</v>
      </c>
      <c r="BY125">
        <v>0</v>
      </c>
      <c r="BZ125" t="s">
        <v>85</v>
      </c>
      <c r="CA125" t="s">
        <v>85</v>
      </c>
      <c r="CB125" t="s">
        <v>85</v>
      </c>
      <c r="CC125">
        <v>0</v>
      </c>
      <c r="CD125">
        <v>11</v>
      </c>
      <c r="CE125">
        <v>2007</v>
      </c>
      <c r="CF125" t="s">
        <v>111</v>
      </c>
      <c r="CG125" t="s">
        <v>112</v>
      </c>
      <c r="CH125">
        <v>290000</v>
      </c>
      <c r="CQ125">
        <f t="shared" si="10"/>
        <v>1328</v>
      </c>
      <c r="CR125" t="str">
        <f t="shared" si="11"/>
        <v/>
      </c>
    </row>
    <row r="126" spans="1:96" x14ac:dyDescent="0.3">
      <c r="A126">
        <v>1210</v>
      </c>
      <c r="B126">
        <v>20</v>
      </c>
      <c r="C126" t="s">
        <v>83</v>
      </c>
      <c r="D126">
        <v>85</v>
      </c>
      <c r="E126">
        <v>10182</v>
      </c>
      <c r="F126" t="s">
        <v>84</v>
      </c>
      <c r="G126" t="s">
        <v>85</v>
      </c>
      <c r="H126" t="s">
        <v>86</v>
      </c>
      <c r="I126" t="s">
        <v>87</v>
      </c>
      <c r="J126" t="s">
        <v>88</v>
      </c>
      <c r="K126" t="s">
        <v>121</v>
      </c>
      <c r="L126" t="s">
        <v>90</v>
      </c>
      <c r="M126" t="s">
        <v>153</v>
      </c>
      <c r="N126" s="4" t="str">
        <f>VLOOKUP(M126,'Neighborhood Raw Data'!$A$1:$D$26,4,FALSE)</f>
        <v>Greater than Average</v>
      </c>
      <c r="O126" t="s">
        <v>187</v>
      </c>
      <c r="P126" t="s">
        <v>92</v>
      </c>
      <c r="Q126" t="s">
        <v>93</v>
      </c>
      <c r="R126" t="s">
        <v>124</v>
      </c>
      <c r="S126">
        <v>8</v>
      </c>
      <c r="T126" s="4">
        <f t="shared" ca="1" si="6"/>
        <v>0.64862514665449122</v>
      </c>
      <c r="U126" s="4" t="str">
        <f t="shared" si="7"/>
        <v>At or Above</v>
      </c>
      <c r="V126">
        <v>5</v>
      </c>
      <c r="W126">
        <v>2006</v>
      </c>
      <c r="X126">
        <v>2006</v>
      </c>
      <c r="Y126" t="s">
        <v>113</v>
      </c>
      <c r="Z126" t="s">
        <v>114</v>
      </c>
      <c r="AA126" t="s">
        <v>125</v>
      </c>
      <c r="AB126" t="s">
        <v>125</v>
      </c>
      <c r="AC126" t="s">
        <v>126</v>
      </c>
      <c r="AD126">
        <v>420</v>
      </c>
      <c r="AE126" t="s">
        <v>102</v>
      </c>
      <c r="AF126" t="s">
        <v>100</v>
      </c>
      <c r="AG126" t="s">
        <v>101</v>
      </c>
      <c r="AH126" t="s">
        <v>99</v>
      </c>
      <c r="AI126" t="s">
        <v>100</v>
      </c>
      <c r="AJ126" t="s">
        <v>148</v>
      </c>
      <c r="AK126" t="s">
        <v>103</v>
      </c>
      <c r="AL126">
        <v>1220</v>
      </c>
      <c r="AM126" t="s">
        <v>104</v>
      </c>
      <c r="AN126">
        <v>0</v>
      </c>
      <c r="AO126">
        <v>440</v>
      </c>
      <c r="AP126">
        <v>1660</v>
      </c>
      <c r="AQ126" t="s">
        <v>105</v>
      </c>
      <c r="AR126" t="s">
        <v>99</v>
      </c>
      <c r="AS126" t="s">
        <v>106</v>
      </c>
      <c r="AT126" t="s">
        <v>107</v>
      </c>
      <c r="AU126">
        <v>1660</v>
      </c>
      <c r="AV126" s="4">
        <f t="shared" ca="1" si="8"/>
        <v>8.9192122908462679E-2</v>
      </c>
      <c r="AW126" s="4" t="str">
        <f t="shared" si="9"/>
        <v>Greater than Median</v>
      </c>
      <c r="AX126">
        <v>0</v>
      </c>
      <c r="AY126">
        <v>0</v>
      </c>
      <c r="AZ126">
        <v>1660</v>
      </c>
      <c r="BA126">
        <v>1</v>
      </c>
      <c r="BB126">
        <v>0</v>
      </c>
      <c r="BC126">
        <v>2</v>
      </c>
      <c r="BD126">
        <v>0</v>
      </c>
      <c r="BE126">
        <v>3</v>
      </c>
      <c r="BF126">
        <v>1</v>
      </c>
      <c r="BG126" t="s">
        <v>102</v>
      </c>
      <c r="BH126">
        <v>8</v>
      </c>
      <c r="BI126" t="s">
        <v>108</v>
      </c>
      <c r="BJ126">
        <v>1</v>
      </c>
      <c r="BK126" t="s">
        <v>102</v>
      </c>
      <c r="BL126" t="s">
        <v>109</v>
      </c>
      <c r="BM126">
        <v>2006</v>
      </c>
      <c r="BN126" t="s">
        <v>131</v>
      </c>
      <c r="BO126">
        <v>2</v>
      </c>
      <c r="BP126">
        <v>500</v>
      </c>
      <c r="BQ126" t="s">
        <v>100</v>
      </c>
      <c r="BR126" t="s">
        <v>100</v>
      </c>
      <c r="BS126" t="s">
        <v>106</v>
      </c>
      <c r="BT126">
        <v>322</v>
      </c>
      <c r="BU126">
        <v>50</v>
      </c>
      <c r="BV126">
        <v>0</v>
      </c>
      <c r="BW126">
        <v>0</v>
      </c>
      <c r="BX126">
        <v>0</v>
      </c>
      <c r="BY126">
        <v>0</v>
      </c>
      <c r="BZ126" t="s">
        <v>85</v>
      </c>
      <c r="CA126" t="s">
        <v>85</v>
      </c>
      <c r="CB126" t="s">
        <v>85</v>
      </c>
      <c r="CC126">
        <v>0</v>
      </c>
      <c r="CD126">
        <v>5</v>
      </c>
      <c r="CE126">
        <v>2006</v>
      </c>
      <c r="CF126" t="s">
        <v>127</v>
      </c>
      <c r="CG126" t="s">
        <v>128</v>
      </c>
      <c r="CH126">
        <v>290000</v>
      </c>
      <c r="CQ126" t="str">
        <f t="shared" si="10"/>
        <v/>
      </c>
      <c r="CR126">
        <f t="shared" si="11"/>
        <v>1660</v>
      </c>
    </row>
    <row r="127" spans="1:96" x14ac:dyDescent="0.3">
      <c r="A127">
        <v>1303</v>
      </c>
      <c r="B127">
        <v>60</v>
      </c>
      <c r="C127" t="s">
        <v>83</v>
      </c>
      <c r="D127">
        <v>92</v>
      </c>
      <c r="E127">
        <v>10120</v>
      </c>
      <c r="F127" t="s">
        <v>84</v>
      </c>
      <c r="G127" t="s">
        <v>85</v>
      </c>
      <c r="H127" t="s">
        <v>129</v>
      </c>
      <c r="I127" t="s">
        <v>87</v>
      </c>
      <c r="J127" t="s">
        <v>88</v>
      </c>
      <c r="K127" t="s">
        <v>122</v>
      </c>
      <c r="L127" t="s">
        <v>90</v>
      </c>
      <c r="M127" t="s">
        <v>91</v>
      </c>
      <c r="N127" s="4" t="str">
        <f>VLOOKUP(M127,'Neighborhood Raw Data'!$A$1:$D$26,4,FALSE)</f>
        <v>Greater than Average</v>
      </c>
      <c r="O127" t="s">
        <v>92</v>
      </c>
      <c r="P127" t="s">
        <v>92</v>
      </c>
      <c r="Q127" t="s">
        <v>93</v>
      </c>
      <c r="R127" t="s">
        <v>94</v>
      </c>
      <c r="S127">
        <v>8</v>
      </c>
      <c r="T127" s="4">
        <f t="shared" ca="1" si="6"/>
        <v>0.38684377830084538</v>
      </c>
      <c r="U127" s="4" t="str">
        <f t="shared" si="7"/>
        <v>At or Above</v>
      </c>
      <c r="V127">
        <v>5</v>
      </c>
      <c r="W127">
        <v>1994</v>
      </c>
      <c r="X127">
        <v>1994</v>
      </c>
      <c r="Y127" t="s">
        <v>113</v>
      </c>
      <c r="Z127" t="s">
        <v>114</v>
      </c>
      <c r="AA127" t="s">
        <v>125</v>
      </c>
      <c r="AB127" t="s">
        <v>125</v>
      </c>
      <c r="AC127" t="s">
        <v>98</v>
      </c>
      <c r="AD127">
        <v>391</v>
      </c>
      <c r="AE127" t="s">
        <v>102</v>
      </c>
      <c r="AF127" t="s">
        <v>100</v>
      </c>
      <c r="AG127" t="s">
        <v>101</v>
      </c>
      <c r="AH127" t="s">
        <v>102</v>
      </c>
      <c r="AI127" t="s">
        <v>100</v>
      </c>
      <c r="AJ127" t="s">
        <v>142</v>
      </c>
      <c r="AK127" t="s">
        <v>103</v>
      </c>
      <c r="AL127">
        <v>740</v>
      </c>
      <c r="AM127" t="s">
        <v>104</v>
      </c>
      <c r="AN127">
        <v>0</v>
      </c>
      <c r="AO127">
        <v>425</v>
      </c>
      <c r="AP127">
        <v>1165</v>
      </c>
      <c r="AQ127" t="s">
        <v>105</v>
      </c>
      <c r="AR127" t="s">
        <v>99</v>
      </c>
      <c r="AS127" t="s">
        <v>106</v>
      </c>
      <c r="AT127" t="s">
        <v>107</v>
      </c>
      <c r="AU127">
        <v>1203</v>
      </c>
      <c r="AV127" s="4">
        <f t="shared" ca="1" si="8"/>
        <v>0.41148381753480212</v>
      </c>
      <c r="AW127" s="4" t="str">
        <f t="shared" si="9"/>
        <v>Greater than Median</v>
      </c>
      <c r="AX127">
        <v>1323</v>
      </c>
      <c r="AY127">
        <v>0</v>
      </c>
      <c r="AZ127">
        <v>2526</v>
      </c>
      <c r="BA127">
        <v>1</v>
      </c>
      <c r="BB127">
        <v>0</v>
      </c>
      <c r="BC127">
        <v>2</v>
      </c>
      <c r="BD127">
        <v>1</v>
      </c>
      <c r="BE127">
        <v>4</v>
      </c>
      <c r="BF127">
        <v>1</v>
      </c>
      <c r="BG127" t="s">
        <v>102</v>
      </c>
      <c r="BH127">
        <v>8</v>
      </c>
      <c r="BI127" t="s">
        <v>108</v>
      </c>
      <c r="BJ127">
        <v>1</v>
      </c>
      <c r="BK127" t="s">
        <v>100</v>
      </c>
      <c r="BL127" t="s">
        <v>109</v>
      </c>
      <c r="BM127">
        <v>1994</v>
      </c>
      <c r="BN127" t="s">
        <v>131</v>
      </c>
      <c r="BO127">
        <v>3</v>
      </c>
      <c r="BP127">
        <v>844</v>
      </c>
      <c r="BQ127" t="s">
        <v>100</v>
      </c>
      <c r="BR127" t="s">
        <v>100</v>
      </c>
      <c r="BS127" t="s">
        <v>106</v>
      </c>
      <c r="BT127">
        <v>309</v>
      </c>
      <c r="BU127">
        <v>78</v>
      </c>
      <c r="BV127">
        <v>0</v>
      </c>
      <c r="BW127">
        <v>0</v>
      </c>
      <c r="BX127">
        <v>0</v>
      </c>
      <c r="BY127">
        <v>0</v>
      </c>
      <c r="BZ127" t="s">
        <v>85</v>
      </c>
      <c r="CA127" t="s">
        <v>85</v>
      </c>
      <c r="CB127" t="s">
        <v>85</v>
      </c>
      <c r="CC127">
        <v>0</v>
      </c>
      <c r="CD127">
        <v>12</v>
      </c>
      <c r="CE127">
        <v>2006</v>
      </c>
      <c r="CF127" t="s">
        <v>111</v>
      </c>
      <c r="CG127" t="s">
        <v>112</v>
      </c>
      <c r="CH127">
        <v>290000</v>
      </c>
      <c r="CQ127">
        <f t="shared" si="10"/>
        <v>1203</v>
      </c>
      <c r="CR127" t="str">
        <f t="shared" si="11"/>
        <v/>
      </c>
    </row>
    <row r="128" spans="1:96" x14ac:dyDescent="0.3">
      <c r="A128">
        <v>504</v>
      </c>
      <c r="B128">
        <v>20</v>
      </c>
      <c r="C128" t="s">
        <v>83</v>
      </c>
      <c r="D128">
        <v>100</v>
      </c>
      <c r="E128">
        <v>15602</v>
      </c>
      <c r="F128" t="s">
        <v>84</v>
      </c>
      <c r="G128" t="s">
        <v>85</v>
      </c>
      <c r="H128" t="s">
        <v>86</v>
      </c>
      <c r="I128" t="s">
        <v>87</v>
      </c>
      <c r="J128" t="s">
        <v>88</v>
      </c>
      <c r="K128" t="s">
        <v>122</v>
      </c>
      <c r="L128" t="s">
        <v>90</v>
      </c>
      <c r="M128" t="s">
        <v>159</v>
      </c>
      <c r="N128" s="4" t="str">
        <f>VLOOKUP(M128,'Neighborhood Raw Data'!$A$1:$D$26,4,FALSE)</f>
        <v>Greater than Average</v>
      </c>
      <c r="O128" t="s">
        <v>92</v>
      </c>
      <c r="P128" t="s">
        <v>92</v>
      </c>
      <c r="Q128" t="s">
        <v>93</v>
      </c>
      <c r="R128" t="s">
        <v>124</v>
      </c>
      <c r="S128">
        <v>7</v>
      </c>
      <c r="T128" s="4">
        <f t="shared" ca="1" si="6"/>
        <v>8.6135695844650639E-2</v>
      </c>
      <c r="U128" s="4" t="str">
        <f t="shared" si="7"/>
        <v>At or Above</v>
      </c>
      <c r="V128">
        <v>8</v>
      </c>
      <c r="W128">
        <v>1959</v>
      </c>
      <c r="X128">
        <v>1997</v>
      </c>
      <c r="Y128" t="s">
        <v>95</v>
      </c>
      <c r="Z128" t="s">
        <v>114</v>
      </c>
      <c r="AA128" t="s">
        <v>98</v>
      </c>
      <c r="AB128" t="s">
        <v>115</v>
      </c>
      <c r="AC128" t="s">
        <v>117</v>
      </c>
      <c r="AD128">
        <v>0</v>
      </c>
      <c r="AE128" t="s">
        <v>100</v>
      </c>
      <c r="AF128" t="s">
        <v>100</v>
      </c>
      <c r="AG128" t="s">
        <v>156</v>
      </c>
      <c r="AH128" t="s">
        <v>100</v>
      </c>
      <c r="AI128" t="s">
        <v>100</v>
      </c>
      <c r="AJ128" t="s">
        <v>142</v>
      </c>
      <c r="AK128" t="s">
        <v>137</v>
      </c>
      <c r="AL128">
        <v>1247</v>
      </c>
      <c r="AM128" t="s">
        <v>104</v>
      </c>
      <c r="AN128">
        <v>0</v>
      </c>
      <c r="AO128">
        <v>254</v>
      </c>
      <c r="AP128">
        <v>1501</v>
      </c>
      <c r="AQ128" t="s">
        <v>105</v>
      </c>
      <c r="AR128" t="s">
        <v>100</v>
      </c>
      <c r="AS128" t="s">
        <v>106</v>
      </c>
      <c r="AT128" t="s">
        <v>107</v>
      </c>
      <c r="AU128">
        <v>1801</v>
      </c>
      <c r="AV128" s="4">
        <f t="shared" ca="1" si="8"/>
        <v>0.66244173055496047</v>
      </c>
      <c r="AW128" s="4" t="str">
        <f t="shared" si="9"/>
        <v>Greater than Median</v>
      </c>
      <c r="AX128">
        <v>0</v>
      </c>
      <c r="AY128">
        <v>0</v>
      </c>
      <c r="AZ128">
        <v>1801</v>
      </c>
      <c r="BA128">
        <v>1</v>
      </c>
      <c r="BB128">
        <v>0</v>
      </c>
      <c r="BC128">
        <v>2</v>
      </c>
      <c r="BD128">
        <v>0</v>
      </c>
      <c r="BE128">
        <v>1</v>
      </c>
      <c r="BF128">
        <v>1</v>
      </c>
      <c r="BG128" t="s">
        <v>100</v>
      </c>
      <c r="BH128">
        <v>6</v>
      </c>
      <c r="BI128" t="s">
        <v>108</v>
      </c>
      <c r="BJ128">
        <v>2</v>
      </c>
      <c r="BK128" t="s">
        <v>100</v>
      </c>
      <c r="BL128" t="s">
        <v>109</v>
      </c>
      <c r="BM128">
        <v>1959</v>
      </c>
      <c r="BN128" t="s">
        <v>110</v>
      </c>
      <c r="BO128">
        <v>2</v>
      </c>
      <c r="BP128">
        <v>484</v>
      </c>
      <c r="BQ128" t="s">
        <v>100</v>
      </c>
      <c r="BR128" t="s">
        <v>100</v>
      </c>
      <c r="BS128" t="s">
        <v>106</v>
      </c>
      <c r="BT128">
        <v>0</v>
      </c>
      <c r="BU128">
        <v>54</v>
      </c>
      <c r="BV128">
        <v>0</v>
      </c>
      <c r="BW128">
        <v>0</v>
      </c>
      <c r="BX128">
        <v>161</v>
      </c>
      <c r="BY128">
        <v>0</v>
      </c>
      <c r="BZ128" t="s">
        <v>85</v>
      </c>
      <c r="CA128" t="s">
        <v>167</v>
      </c>
      <c r="CB128" t="s">
        <v>85</v>
      </c>
      <c r="CC128">
        <v>0</v>
      </c>
      <c r="CD128">
        <v>3</v>
      </c>
      <c r="CE128">
        <v>2010</v>
      </c>
      <c r="CF128" t="s">
        <v>111</v>
      </c>
      <c r="CG128" t="s">
        <v>112</v>
      </c>
      <c r="CH128">
        <v>289000</v>
      </c>
      <c r="CQ128" t="str">
        <f t="shared" si="10"/>
        <v/>
      </c>
      <c r="CR128">
        <f t="shared" si="11"/>
        <v>1801</v>
      </c>
    </row>
    <row r="129" spans="1:96" x14ac:dyDescent="0.3">
      <c r="A129">
        <v>1452</v>
      </c>
      <c r="B129">
        <v>20</v>
      </c>
      <c r="C129" t="s">
        <v>83</v>
      </c>
      <c r="D129">
        <v>78</v>
      </c>
      <c r="E129">
        <v>9262</v>
      </c>
      <c r="F129" t="s">
        <v>84</v>
      </c>
      <c r="G129" t="s">
        <v>85</v>
      </c>
      <c r="H129" t="s">
        <v>129</v>
      </c>
      <c r="I129" t="s">
        <v>87</v>
      </c>
      <c r="J129" t="s">
        <v>88</v>
      </c>
      <c r="K129" t="s">
        <v>122</v>
      </c>
      <c r="L129" t="s">
        <v>90</v>
      </c>
      <c r="M129" t="s">
        <v>153</v>
      </c>
      <c r="N129" s="4" t="str">
        <f>VLOOKUP(M129,'Neighborhood Raw Data'!$A$1:$D$26,4,FALSE)</f>
        <v>Greater than Average</v>
      </c>
      <c r="O129" t="s">
        <v>92</v>
      </c>
      <c r="P129" t="s">
        <v>92</v>
      </c>
      <c r="Q129" t="s">
        <v>93</v>
      </c>
      <c r="R129" t="s">
        <v>124</v>
      </c>
      <c r="S129">
        <v>8</v>
      </c>
      <c r="T129" s="4">
        <f t="shared" ca="1" si="6"/>
        <v>0.10663224493240342</v>
      </c>
      <c r="U129" s="4" t="str">
        <f t="shared" si="7"/>
        <v>At or Above</v>
      </c>
      <c r="V129">
        <v>5</v>
      </c>
      <c r="W129">
        <v>2008</v>
      </c>
      <c r="X129">
        <v>2009</v>
      </c>
      <c r="Y129" t="s">
        <v>95</v>
      </c>
      <c r="Z129" t="s">
        <v>114</v>
      </c>
      <c r="AA129" t="s">
        <v>135</v>
      </c>
      <c r="AB129" t="s">
        <v>136</v>
      </c>
      <c r="AC129" t="s">
        <v>126</v>
      </c>
      <c r="AD129">
        <v>194</v>
      </c>
      <c r="AE129" t="s">
        <v>102</v>
      </c>
      <c r="AF129" t="s">
        <v>100</v>
      </c>
      <c r="AG129" t="s">
        <v>101</v>
      </c>
      <c r="AH129" t="s">
        <v>102</v>
      </c>
      <c r="AI129" t="s">
        <v>100</v>
      </c>
      <c r="AJ129" t="s">
        <v>142</v>
      </c>
      <c r="AK129" t="s">
        <v>104</v>
      </c>
      <c r="AL129">
        <v>0</v>
      </c>
      <c r="AM129" t="s">
        <v>104</v>
      </c>
      <c r="AN129">
        <v>0</v>
      </c>
      <c r="AO129">
        <v>1573</v>
      </c>
      <c r="AP129">
        <v>1573</v>
      </c>
      <c r="AQ129" t="s">
        <v>105</v>
      </c>
      <c r="AR129" t="s">
        <v>99</v>
      </c>
      <c r="AS129" t="s">
        <v>106</v>
      </c>
      <c r="AT129" t="s">
        <v>107</v>
      </c>
      <c r="AU129">
        <v>1578</v>
      </c>
      <c r="AV129" s="4">
        <f t="shared" ca="1" si="8"/>
        <v>0.24112418133119962</v>
      </c>
      <c r="AW129" s="4" t="str">
        <f t="shared" si="9"/>
        <v>Greater than Median</v>
      </c>
      <c r="AX129">
        <v>0</v>
      </c>
      <c r="AY129">
        <v>0</v>
      </c>
      <c r="AZ129">
        <v>1578</v>
      </c>
      <c r="BA129">
        <v>0</v>
      </c>
      <c r="BB129">
        <v>0</v>
      </c>
      <c r="BC129">
        <v>2</v>
      </c>
      <c r="BD129">
        <v>0</v>
      </c>
      <c r="BE129">
        <v>3</v>
      </c>
      <c r="BF129">
        <v>1</v>
      </c>
      <c r="BG129" t="s">
        <v>99</v>
      </c>
      <c r="BH129">
        <v>7</v>
      </c>
      <c r="BI129" t="s">
        <v>108</v>
      </c>
      <c r="BJ129">
        <v>1</v>
      </c>
      <c r="BK129" t="s">
        <v>102</v>
      </c>
      <c r="BL129" t="s">
        <v>109</v>
      </c>
      <c r="BM129">
        <v>2008</v>
      </c>
      <c r="BN129" t="s">
        <v>110</v>
      </c>
      <c r="BO129">
        <v>3</v>
      </c>
      <c r="BP129">
        <v>840</v>
      </c>
      <c r="BQ129" t="s">
        <v>100</v>
      </c>
      <c r="BR129" t="s">
        <v>100</v>
      </c>
      <c r="BS129" t="s">
        <v>106</v>
      </c>
      <c r="BT129">
        <v>0</v>
      </c>
      <c r="BU129">
        <v>36</v>
      </c>
      <c r="BV129">
        <v>0</v>
      </c>
      <c r="BW129">
        <v>0</v>
      </c>
      <c r="BX129">
        <v>0</v>
      </c>
      <c r="BY129">
        <v>0</v>
      </c>
      <c r="BZ129" t="s">
        <v>85</v>
      </c>
      <c r="CA129" t="s">
        <v>85</v>
      </c>
      <c r="CB129" t="s">
        <v>85</v>
      </c>
      <c r="CC129">
        <v>0</v>
      </c>
      <c r="CD129">
        <v>5</v>
      </c>
      <c r="CE129">
        <v>2009</v>
      </c>
      <c r="CF129" t="s">
        <v>127</v>
      </c>
      <c r="CG129" t="s">
        <v>128</v>
      </c>
      <c r="CH129">
        <v>287090</v>
      </c>
      <c r="CQ129" t="str">
        <f t="shared" si="10"/>
        <v/>
      </c>
      <c r="CR129">
        <f t="shared" si="11"/>
        <v>1578</v>
      </c>
    </row>
    <row r="130" spans="1:96" x14ac:dyDescent="0.3">
      <c r="A130">
        <v>1025</v>
      </c>
      <c r="B130">
        <v>20</v>
      </c>
      <c r="C130" t="s">
        <v>83</v>
      </c>
      <c r="D130" t="s">
        <v>85</v>
      </c>
      <c r="E130">
        <v>15498</v>
      </c>
      <c r="F130" t="s">
        <v>84</v>
      </c>
      <c r="G130" t="s">
        <v>85</v>
      </c>
      <c r="H130" t="s">
        <v>86</v>
      </c>
      <c r="I130" t="s">
        <v>87</v>
      </c>
      <c r="J130" t="s">
        <v>88</v>
      </c>
      <c r="K130" t="s">
        <v>89</v>
      </c>
      <c r="L130" t="s">
        <v>90</v>
      </c>
      <c r="M130" t="s">
        <v>168</v>
      </c>
      <c r="N130" s="4" t="str">
        <f>VLOOKUP(M130,'Neighborhood Raw Data'!$A$1:$D$26,4,FALSE)</f>
        <v>Greater than Average</v>
      </c>
      <c r="O130" t="s">
        <v>92</v>
      </c>
      <c r="P130" t="s">
        <v>92</v>
      </c>
      <c r="Q130" t="s">
        <v>93</v>
      </c>
      <c r="R130" t="s">
        <v>124</v>
      </c>
      <c r="S130">
        <v>8</v>
      </c>
      <c r="T130" s="4">
        <f t="shared" ca="1" si="6"/>
        <v>0.31555956956633202</v>
      </c>
      <c r="U130" s="4" t="str">
        <f t="shared" si="7"/>
        <v>At or Above</v>
      </c>
      <c r="V130">
        <v>6</v>
      </c>
      <c r="W130">
        <v>1976</v>
      </c>
      <c r="X130">
        <v>1976</v>
      </c>
      <c r="Y130" t="s">
        <v>113</v>
      </c>
      <c r="Z130" t="s">
        <v>195</v>
      </c>
      <c r="AA130" t="s">
        <v>126</v>
      </c>
      <c r="AB130" t="s">
        <v>97</v>
      </c>
      <c r="AC130" t="s">
        <v>117</v>
      </c>
      <c r="AD130">
        <v>0</v>
      </c>
      <c r="AE130" t="s">
        <v>102</v>
      </c>
      <c r="AF130" t="s">
        <v>100</v>
      </c>
      <c r="AG130" t="s">
        <v>156</v>
      </c>
      <c r="AH130" t="s">
        <v>102</v>
      </c>
      <c r="AI130" t="s">
        <v>100</v>
      </c>
      <c r="AJ130" t="s">
        <v>118</v>
      </c>
      <c r="AK130" t="s">
        <v>137</v>
      </c>
      <c r="AL130">
        <v>1165</v>
      </c>
      <c r="AM130" t="s">
        <v>193</v>
      </c>
      <c r="AN130">
        <v>400</v>
      </c>
      <c r="AO130">
        <v>0</v>
      </c>
      <c r="AP130">
        <v>1565</v>
      </c>
      <c r="AQ130" t="s">
        <v>105</v>
      </c>
      <c r="AR130" t="s">
        <v>100</v>
      </c>
      <c r="AS130" t="s">
        <v>106</v>
      </c>
      <c r="AT130" t="s">
        <v>107</v>
      </c>
      <c r="AU130">
        <v>2898</v>
      </c>
      <c r="AV130" s="4">
        <f t="shared" ca="1" si="8"/>
        <v>0.37635465637514176</v>
      </c>
      <c r="AW130" s="4" t="str">
        <f t="shared" si="9"/>
        <v>Greater than Median</v>
      </c>
      <c r="AX130">
        <v>0</v>
      </c>
      <c r="AY130">
        <v>0</v>
      </c>
      <c r="AZ130">
        <v>2898</v>
      </c>
      <c r="BA130">
        <v>1</v>
      </c>
      <c r="BB130">
        <v>0</v>
      </c>
      <c r="BC130">
        <v>2</v>
      </c>
      <c r="BD130">
        <v>0</v>
      </c>
      <c r="BE130">
        <v>2</v>
      </c>
      <c r="BF130">
        <v>1</v>
      </c>
      <c r="BG130" t="s">
        <v>102</v>
      </c>
      <c r="BH130">
        <v>10</v>
      </c>
      <c r="BI130" t="s">
        <v>108</v>
      </c>
      <c r="BJ130">
        <v>1</v>
      </c>
      <c r="BK130" t="s">
        <v>102</v>
      </c>
      <c r="BL130" t="s">
        <v>109</v>
      </c>
      <c r="BM130">
        <v>1976</v>
      </c>
      <c r="BN130" t="s">
        <v>110</v>
      </c>
      <c r="BO130">
        <v>2</v>
      </c>
      <c r="BP130">
        <v>665</v>
      </c>
      <c r="BQ130" t="s">
        <v>100</v>
      </c>
      <c r="BR130" t="s">
        <v>100</v>
      </c>
      <c r="BS130" t="s">
        <v>106</v>
      </c>
      <c r="BT130">
        <v>0</v>
      </c>
      <c r="BU130">
        <v>72</v>
      </c>
      <c r="BV130">
        <v>174</v>
      </c>
      <c r="BW130">
        <v>0</v>
      </c>
      <c r="BX130">
        <v>0</v>
      </c>
      <c r="BY130">
        <v>0</v>
      </c>
      <c r="BZ130" t="s">
        <v>85</v>
      </c>
      <c r="CA130" t="s">
        <v>85</v>
      </c>
      <c r="CB130" t="s">
        <v>85</v>
      </c>
      <c r="CC130">
        <v>0</v>
      </c>
      <c r="CD130">
        <v>5</v>
      </c>
      <c r="CE130">
        <v>2008</v>
      </c>
      <c r="CF130" t="s">
        <v>196</v>
      </c>
      <c r="CG130" t="s">
        <v>120</v>
      </c>
      <c r="CH130">
        <v>287000</v>
      </c>
      <c r="CQ130" t="str">
        <f t="shared" si="10"/>
        <v/>
      </c>
      <c r="CR130">
        <f t="shared" si="11"/>
        <v>2898</v>
      </c>
    </row>
    <row r="131" spans="1:96" x14ac:dyDescent="0.3">
      <c r="A131">
        <v>1038</v>
      </c>
      <c r="B131">
        <v>60</v>
      </c>
      <c r="C131" t="s">
        <v>83</v>
      </c>
      <c r="D131" t="s">
        <v>85</v>
      </c>
      <c r="E131">
        <v>9240</v>
      </c>
      <c r="F131" t="s">
        <v>84</v>
      </c>
      <c r="G131" t="s">
        <v>85</v>
      </c>
      <c r="H131" t="s">
        <v>129</v>
      </c>
      <c r="I131" t="s">
        <v>87</v>
      </c>
      <c r="J131" t="s">
        <v>88</v>
      </c>
      <c r="K131" t="s">
        <v>122</v>
      </c>
      <c r="L131" t="s">
        <v>90</v>
      </c>
      <c r="M131" t="s">
        <v>152</v>
      </c>
      <c r="N131" s="4" t="str">
        <f>VLOOKUP(M131,'Neighborhood Raw Data'!$A$1:$D$26,4,FALSE)</f>
        <v>Greater than Average</v>
      </c>
      <c r="O131" t="s">
        <v>92</v>
      </c>
      <c r="P131" t="s">
        <v>92</v>
      </c>
      <c r="Q131" t="s">
        <v>93</v>
      </c>
      <c r="R131" t="s">
        <v>94</v>
      </c>
      <c r="S131">
        <v>8</v>
      </c>
      <c r="T131" s="4">
        <f t="shared" ref="T131:T194" ca="1" si="12">RAND()</f>
        <v>9.0261137486514653E-2</v>
      </c>
      <c r="U131" s="4" t="str">
        <f t="shared" ref="U131:U194" si="13">IF(S131&gt;=6,"At or Above", "Below")</f>
        <v>At or Above</v>
      </c>
      <c r="V131">
        <v>5</v>
      </c>
      <c r="W131">
        <v>2001</v>
      </c>
      <c r="X131">
        <v>2002</v>
      </c>
      <c r="Y131" t="s">
        <v>95</v>
      </c>
      <c r="Z131" t="s">
        <v>114</v>
      </c>
      <c r="AA131" t="s">
        <v>125</v>
      </c>
      <c r="AB131" t="s">
        <v>125</v>
      </c>
      <c r="AC131" t="s">
        <v>98</v>
      </c>
      <c r="AD131">
        <v>396</v>
      </c>
      <c r="AE131" t="s">
        <v>102</v>
      </c>
      <c r="AF131" t="s">
        <v>100</v>
      </c>
      <c r="AG131" t="s">
        <v>101</v>
      </c>
      <c r="AH131" t="s">
        <v>102</v>
      </c>
      <c r="AI131" t="s">
        <v>100</v>
      </c>
      <c r="AJ131" t="s">
        <v>142</v>
      </c>
      <c r="AK131" t="s">
        <v>104</v>
      </c>
      <c r="AL131">
        <v>0</v>
      </c>
      <c r="AM131" t="s">
        <v>104</v>
      </c>
      <c r="AN131">
        <v>0</v>
      </c>
      <c r="AO131">
        <v>1055</v>
      </c>
      <c r="AP131">
        <v>1055</v>
      </c>
      <c r="AQ131" t="s">
        <v>105</v>
      </c>
      <c r="AR131" t="s">
        <v>99</v>
      </c>
      <c r="AS131" t="s">
        <v>106</v>
      </c>
      <c r="AT131" t="s">
        <v>107</v>
      </c>
      <c r="AU131">
        <v>1055</v>
      </c>
      <c r="AV131" s="4">
        <f t="shared" ref="AV131:AV194" ca="1" si="14">RAND()</f>
        <v>0.11112183266187925</v>
      </c>
      <c r="AW131" s="4" t="str">
        <f t="shared" ref="AW131:AW194" si="15">IF(AU131&lt;=1087,"Less than Median","Greater than Median")</f>
        <v>Less than Median</v>
      </c>
      <c r="AX131">
        <v>1208</v>
      </c>
      <c r="AY131">
        <v>0</v>
      </c>
      <c r="AZ131">
        <v>2263</v>
      </c>
      <c r="BA131">
        <v>0</v>
      </c>
      <c r="BB131">
        <v>0</v>
      </c>
      <c r="BC131">
        <v>2</v>
      </c>
      <c r="BD131">
        <v>1</v>
      </c>
      <c r="BE131">
        <v>3</v>
      </c>
      <c r="BF131">
        <v>1</v>
      </c>
      <c r="BG131" t="s">
        <v>102</v>
      </c>
      <c r="BH131">
        <v>7</v>
      </c>
      <c r="BI131" t="s">
        <v>108</v>
      </c>
      <c r="BJ131">
        <v>1</v>
      </c>
      <c r="BK131" t="s">
        <v>100</v>
      </c>
      <c r="BL131" t="s">
        <v>130</v>
      </c>
      <c r="BM131">
        <v>2001</v>
      </c>
      <c r="BN131" t="s">
        <v>110</v>
      </c>
      <c r="BO131">
        <v>2</v>
      </c>
      <c r="BP131">
        <v>905</v>
      </c>
      <c r="BQ131" t="s">
        <v>100</v>
      </c>
      <c r="BR131" t="s">
        <v>100</v>
      </c>
      <c r="BS131" t="s">
        <v>106</v>
      </c>
      <c r="BT131">
        <v>0</v>
      </c>
      <c r="BU131">
        <v>45</v>
      </c>
      <c r="BV131">
        <v>0</v>
      </c>
      <c r="BW131">
        <v>0</v>
      </c>
      <c r="BX131">
        <v>189</v>
      </c>
      <c r="BY131">
        <v>0</v>
      </c>
      <c r="BZ131" t="s">
        <v>85</v>
      </c>
      <c r="CA131" t="s">
        <v>85</v>
      </c>
      <c r="CB131" t="s">
        <v>85</v>
      </c>
      <c r="CC131">
        <v>0</v>
      </c>
      <c r="CD131">
        <v>9</v>
      </c>
      <c r="CE131">
        <v>2008</v>
      </c>
      <c r="CF131" t="s">
        <v>111</v>
      </c>
      <c r="CG131" t="s">
        <v>112</v>
      </c>
      <c r="CH131">
        <v>287000</v>
      </c>
      <c r="CQ131">
        <f t="shared" ref="CQ131:CQ194" si="16">IF(AU131&lt;=1518,AU131,"")</f>
        <v>1055</v>
      </c>
      <c r="CR131" t="str">
        <f t="shared" ref="CR131:CR194" si="17">IF(AU131&gt;1518, AU131, "")</f>
        <v/>
      </c>
    </row>
    <row r="132" spans="1:96" x14ac:dyDescent="0.3">
      <c r="A132">
        <v>190</v>
      </c>
      <c r="B132">
        <v>120</v>
      </c>
      <c r="C132" t="s">
        <v>83</v>
      </c>
      <c r="D132">
        <v>41</v>
      </c>
      <c r="E132">
        <v>4923</v>
      </c>
      <c r="F132" t="s">
        <v>84</v>
      </c>
      <c r="G132" t="s">
        <v>85</v>
      </c>
      <c r="H132" t="s">
        <v>129</v>
      </c>
      <c r="I132" t="s">
        <v>87</v>
      </c>
      <c r="J132" t="s">
        <v>88</v>
      </c>
      <c r="K132" t="s">
        <v>122</v>
      </c>
      <c r="L132" t="s">
        <v>90</v>
      </c>
      <c r="M132" t="s">
        <v>134</v>
      </c>
      <c r="N132" s="4" t="str">
        <f>VLOOKUP(M132,'Neighborhood Raw Data'!$A$1:$D$26,4,FALSE)</f>
        <v>Greater than Average</v>
      </c>
      <c r="O132" t="s">
        <v>92</v>
      </c>
      <c r="P132" t="s">
        <v>92</v>
      </c>
      <c r="Q132" t="s">
        <v>160</v>
      </c>
      <c r="R132" t="s">
        <v>124</v>
      </c>
      <c r="S132">
        <v>8</v>
      </c>
      <c r="T132" s="4">
        <f t="shared" ca="1" si="12"/>
        <v>0.43885174328196075</v>
      </c>
      <c r="U132" s="4" t="str">
        <f t="shared" si="13"/>
        <v>At or Above</v>
      </c>
      <c r="V132">
        <v>5</v>
      </c>
      <c r="W132">
        <v>2001</v>
      </c>
      <c r="X132">
        <v>2002</v>
      </c>
      <c r="Y132" t="s">
        <v>95</v>
      </c>
      <c r="Z132" t="s">
        <v>114</v>
      </c>
      <c r="AA132" t="s">
        <v>135</v>
      </c>
      <c r="AB132" t="s">
        <v>136</v>
      </c>
      <c r="AC132" t="s">
        <v>117</v>
      </c>
      <c r="AD132">
        <v>0</v>
      </c>
      <c r="AE132" t="s">
        <v>102</v>
      </c>
      <c r="AF132" t="s">
        <v>100</v>
      </c>
      <c r="AG132" t="s">
        <v>101</v>
      </c>
      <c r="AH132" t="s">
        <v>99</v>
      </c>
      <c r="AI132" t="s">
        <v>100</v>
      </c>
      <c r="AJ132" t="s">
        <v>118</v>
      </c>
      <c r="AK132" t="s">
        <v>103</v>
      </c>
      <c r="AL132">
        <v>1153</v>
      </c>
      <c r="AM132" t="s">
        <v>104</v>
      </c>
      <c r="AN132">
        <v>0</v>
      </c>
      <c r="AO132">
        <v>440</v>
      </c>
      <c r="AP132">
        <v>1593</v>
      </c>
      <c r="AQ132" t="s">
        <v>105</v>
      </c>
      <c r="AR132" t="s">
        <v>99</v>
      </c>
      <c r="AS132" t="s">
        <v>106</v>
      </c>
      <c r="AT132" t="s">
        <v>107</v>
      </c>
      <c r="AU132">
        <v>1593</v>
      </c>
      <c r="AV132" s="4">
        <f t="shared" ca="1" si="14"/>
        <v>5.5776998957054236E-2</v>
      </c>
      <c r="AW132" s="4" t="str">
        <f t="shared" si="15"/>
        <v>Greater than Median</v>
      </c>
      <c r="AX132">
        <v>0</v>
      </c>
      <c r="AY132">
        <v>0</v>
      </c>
      <c r="AZ132">
        <v>1593</v>
      </c>
      <c r="BA132">
        <v>1</v>
      </c>
      <c r="BB132">
        <v>0</v>
      </c>
      <c r="BC132">
        <v>1</v>
      </c>
      <c r="BD132">
        <v>1</v>
      </c>
      <c r="BE132">
        <v>0</v>
      </c>
      <c r="BF132">
        <v>1</v>
      </c>
      <c r="BG132" t="s">
        <v>99</v>
      </c>
      <c r="BH132">
        <v>5</v>
      </c>
      <c r="BI132" t="s">
        <v>108</v>
      </c>
      <c r="BJ132">
        <v>1</v>
      </c>
      <c r="BK132" t="s">
        <v>102</v>
      </c>
      <c r="BL132" t="s">
        <v>109</v>
      </c>
      <c r="BM132">
        <v>2001</v>
      </c>
      <c r="BN132" t="s">
        <v>110</v>
      </c>
      <c r="BO132">
        <v>2</v>
      </c>
      <c r="BP132">
        <v>682</v>
      </c>
      <c r="BQ132" t="s">
        <v>100</v>
      </c>
      <c r="BR132" t="s">
        <v>100</v>
      </c>
      <c r="BS132" t="s">
        <v>106</v>
      </c>
      <c r="BT132">
        <v>0</v>
      </c>
      <c r="BU132">
        <v>120</v>
      </c>
      <c r="BV132">
        <v>0</v>
      </c>
      <c r="BW132">
        <v>0</v>
      </c>
      <c r="BX132">
        <v>224</v>
      </c>
      <c r="BY132">
        <v>0</v>
      </c>
      <c r="BZ132" t="s">
        <v>85</v>
      </c>
      <c r="CA132" t="s">
        <v>85</v>
      </c>
      <c r="CB132" t="s">
        <v>85</v>
      </c>
      <c r="CC132">
        <v>0</v>
      </c>
      <c r="CD132">
        <v>8</v>
      </c>
      <c r="CE132">
        <v>2008</v>
      </c>
      <c r="CF132" t="s">
        <v>111</v>
      </c>
      <c r="CG132" t="s">
        <v>112</v>
      </c>
      <c r="CH132">
        <v>286000</v>
      </c>
      <c r="CQ132" t="str">
        <f t="shared" si="16"/>
        <v/>
      </c>
      <c r="CR132">
        <f t="shared" si="17"/>
        <v>1593</v>
      </c>
    </row>
    <row r="133" spans="1:96" x14ac:dyDescent="0.3">
      <c r="A133">
        <v>684</v>
      </c>
      <c r="B133">
        <v>20</v>
      </c>
      <c r="C133" t="s">
        <v>83</v>
      </c>
      <c r="D133">
        <v>90</v>
      </c>
      <c r="E133">
        <v>11248</v>
      </c>
      <c r="F133" t="s">
        <v>84</v>
      </c>
      <c r="G133" t="s">
        <v>85</v>
      </c>
      <c r="H133" t="s">
        <v>86</v>
      </c>
      <c r="I133" t="s">
        <v>87</v>
      </c>
      <c r="J133" t="s">
        <v>88</v>
      </c>
      <c r="K133" t="s">
        <v>89</v>
      </c>
      <c r="L133" t="s">
        <v>90</v>
      </c>
      <c r="M133" t="s">
        <v>152</v>
      </c>
      <c r="N133" s="4" t="str">
        <f>VLOOKUP(M133,'Neighborhood Raw Data'!$A$1:$D$26,4,FALSE)</f>
        <v>Greater than Average</v>
      </c>
      <c r="O133" t="s">
        <v>92</v>
      </c>
      <c r="P133" t="s">
        <v>92</v>
      </c>
      <c r="Q133" t="s">
        <v>93</v>
      </c>
      <c r="R133" t="s">
        <v>124</v>
      </c>
      <c r="S133">
        <v>9</v>
      </c>
      <c r="T133" s="4">
        <f t="shared" ca="1" si="12"/>
        <v>0.794862719069937</v>
      </c>
      <c r="U133" s="4" t="str">
        <f t="shared" si="13"/>
        <v>At or Above</v>
      </c>
      <c r="V133">
        <v>5</v>
      </c>
      <c r="W133">
        <v>2002</v>
      </c>
      <c r="X133">
        <v>2002</v>
      </c>
      <c r="Y133" t="s">
        <v>113</v>
      </c>
      <c r="Z133" t="s">
        <v>114</v>
      </c>
      <c r="AA133" t="s">
        <v>125</v>
      </c>
      <c r="AB133" t="s">
        <v>125</v>
      </c>
      <c r="AC133" t="s">
        <v>126</v>
      </c>
      <c r="AD133">
        <v>215</v>
      </c>
      <c r="AE133" t="s">
        <v>102</v>
      </c>
      <c r="AF133" t="s">
        <v>100</v>
      </c>
      <c r="AG133" t="s">
        <v>101</v>
      </c>
      <c r="AH133" t="s">
        <v>102</v>
      </c>
      <c r="AI133" t="s">
        <v>100</v>
      </c>
      <c r="AJ133" t="s">
        <v>118</v>
      </c>
      <c r="AK133" t="s">
        <v>103</v>
      </c>
      <c r="AL133">
        <v>1059</v>
      </c>
      <c r="AM133" t="s">
        <v>104</v>
      </c>
      <c r="AN133">
        <v>0</v>
      </c>
      <c r="AO133">
        <v>567</v>
      </c>
      <c r="AP133">
        <v>1626</v>
      </c>
      <c r="AQ133" t="s">
        <v>105</v>
      </c>
      <c r="AR133" t="s">
        <v>99</v>
      </c>
      <c r="AS133" t="s">
        <v>106</v>
      </c>
      <c r="AT133" t="s">
        <v>107</v>
      </c>
      <c r="AU133">
        <v>1668</v>
      </c>
      <c r="AV133" s="4">
        <f t="shared" ca="1" si="14"/>
        <v>0.30295803171635871</v>
      </c>
      <c r="AW133" s="4" t="str">
        <f t="shared" si="15"/>
        <v>Greater than Median</v>
      </c>
      <c r="AX133">
        <v>0</v>
      </c>
      <c r="AY133">
        <v>0</v>
      </c>
      <c r="AZ133">
        <v>1668</v>
      </c>
      <c r="BA133">
        <v>1</v>
      </c>
      <c r="BB133">
        <v>0</v>
      </c>
      <c r="BC133">
        <v>2</v>
      </c>
      <c r="BD133">
        <v>0</v>
      </c>
      <c r="BE133">
        <v>3</v>
      </c>
      <c r="BF133">
        <v>1</v>
      </c>
      <c r="BG133" t="s">
        <v>102</v>
      </c>
      <c r="BH133">
        <v>7</v>
      </c>
      <c r="BI133" t="s">
        <v>108</v>
      </c>
      <c r="BJ133">
        <v>1</v>
      </c>
      <c r="BK133" t="s">
        <v>100</v>
      </c>
      <c r="BL133" t="s">
        <v>109</v>
      </c>
      <c r="BM133">
        <v>2002</v>
      </c>
      <c r="BN133" t="s">
        <v>110</v>
      </c>
      <c r="BO133">
        <v>3</v>
      </c>
      <c r="BP133">
        <v>702</v>
      </c>
      <c r="BQ133" t="s">
        <v>100</v>
      </c>
      <c r="BR133" t="s">
        <v>100</v>
      </c>
      <c r="BS133" t="s">
        <v>106</v>
      </c>
      <c r="BT133">
        <v>257</v>
      </c>
      <c r="BU133">
        <v>45</v>
      </c>
      <c r="BV133">
        <v>0</v>
      </c>
      <c r="BW133">
        <v>0</v>
      </c>
      <c r="BX133">
        <v>0</v>
      </c>
      <c r="BY133">
        <v>0</v>
      </c>
      <c r="BZ133" t="s">
        <v>85</v>
      </c>
      <c r="CA133" t="s">
        <v>85</v>
      </c>
      <c r="CB133" t="s">
        <v>85</v>
      </c>
      <c r="CC133">
        <v>0</v>
      </c>
      <c r="CD133">
        <v>7</v>
      </c>
      <c r="CE133">
        <v>2007</v>
      </c>
      <c r="CF133" t="s">
        <v>111</v>
      </c>
      <c r="CG133" t="s">
        <v>112</v>
      </c>
      <c r="CH133">
        <v>285000</v>
      </c>
      <c r="CQ133" t="str">
        <f t="shared" si="16"/>
        <v/>
      </c>
      <c r="CR133">
        <f t="shared" si="17"/>
        <v>1668</v>
      </c>
    </row>
    <row r="134" spans="1:96" x14ac:dyDescent="0.3">
      <c r="A134">
        <v>927</v>
      </c>
      <c r="B134">
        <v>60</v>
      </c>
      <c r="C134" t="s">
        <v>83</v>
      </c>
      <c r="D134">
        <v>93</v>
      </c>
      <c r="E134">
        <v>11999</v>
      </c>
      <c r="F134" t="s">
        <v>84</v>
      </c>
      <c r="G134" t="s">
        <v>85</v>
      </c>
      <c r="H134" t="s">
        <v>129</v>
      </c>
      <c r="I134" t="s">
        <v>87</v>
      </c>
      <c r="J134" t="s">
        <v>88</v>
      </c>
      <c r="K134" t="s">
        <v>122</v>
      </c>
      <c r="L134" t="s">
        <v>90</v>
      </c>
      <c r="M134" t="s">
        <v>123</v>
      </c>
      <c r="N134" s="4" t="str">
        <f>VLOOKUP(M134,'Neighborhood Raw Data'!$A$1:$D$26,4,FALSE)</f>
        <v>Greater than Average</v>
      </c>
      <c r="O134" t="s">
        <v>92</v>
      </c>
      <c r="P134" t="s">
        <v>92</v>
      </c>
      <c r="Q134" t="s">
        <v>93</v>
      </c>
      <c r="R134" t="s">
        <v>94</v>
      </c>
      <c r="S134">
        <v>8</v>
      </c>
      <c r="T134" s="4">
        <f t="shared" ca="1" si="12"/>
        <v>0.31677936125158423</v>
      </c>
      <c r="U134" s="4" t="str">
        <f t="shared" si="13"/>
        <v>At or Above</v>
      </c>
      <c r="V134">
        <v>5</v>
      </c>
      <c r="W134">
        <v>2003</v>
      </c>
      <c r="X134">
        <v>2004</v>
      </c>
      <c r="Y134" t="s">
        <v>113</v>
      </c>
      <c r="Z134" t="s">
        <v>114</v>
      </c>
      <c r="AA134" t="s">
        <v>125</v>
      </c>
      <c r="AB134" t="s">
        <v>125</v>
      </c>
      <c r="AC134" t="s">
        <v>98</v>
      </c>
      <c r="AD134">
        <v>340</v>
      </c>
      <c r="AE134" t="s">
        <v>102</v>
      </c>
      <c r="AF134" t="s">
        <v>100</v>
      </c>
      <c r="AG134" t="s">
        <v>101</v>
      </c>
      <c r="AH134" t="s">
        <v>102</v>
      </c>
      <c r="AI134" t="s">
        <v>100</v>
      </c>
      <c r="AJ134" t="s">
        <v>142</v>
      </c>
      <c r="AK134" t="s">
        <v>104</v>
      </c>
      <c r="AL134">
        <v>0</v>
      </c>
      <c r="AM134" t="s">
        <v>104</v>
      </c>
      <c r="AN134">
        <v>0</v>
      </c>
      <c r="AO134">
        <v>1181</v>
      </c>
      <c r="AP134">
        <v>1181</v>
      </c>
      <c r="AQ134" t="s">
        <v>105</v>
      </c>
      <c r="AR134" t="s">
        <v>99</v>
      </c>
      <c r="AS134" t="s">
        <v>106</v>
      </c>
      <c r="AT134" t="s">
        <v>107</v>
      </c>
      <c r="AU134">
        <v>1234</v>
      </c>
      <c r="AV134" s="4">
        <f t="shared" ca="1" si="14"/>
        <v>0.62941383176905563</v>
      </c>
      <c r="AW134" s="4" t="str">
        <f t="shared" si="15"/>
        <v>Greater than Median</v>
      </c>
      <c r="AX134">
        <v>1140</v>
      </c>
      <c r="AY134">
        <v>0</v>
      </c>
      <c r="AZ134">
        <v>2374</v>
      </c>
      <c r="BA134">
        <v>0</v>
      </c>
      <c r="BB134">
        <v>0</v>
      </c>
      <c r="BC134">
        <v>2</v>
      </c>
      <c r="BD134">
        <v>1</v>
      </c>
      <c r="BE134">
        <v>4</v>
      </c>
      <c r="BF134">
        <v>1</v>
      </c>
      <c r="BG134" t="s">
        <v>99</v>
      </c>
      <c r="BH134">
        <v>10</v>
      </c>
      <c r="BI134" t="s">
        <v>108</v>
      </c>
      <c r="BJ134">
        <v>1</v>
      </c>
      <c r="BK134" t="s">
        <v>102</v>
      </c>
      <c r="BL134" t="s">
        <v>130</v>
      </c>
      <c r="BM134">
        <v>2003</v>
      </c>
      <c r="BN134" t="s">
        <v>110</v>
      </c>
      <c r="BO134">
        <v>3</v>
      </c>
      <c r="BP134">
        <v>656</v>
      </c>
      <c r="BQ134" t="s">
        <v>100</v>
      </c>
      <c r="BR134" t="s">
        <v>100</v>
      </c>
      <c r="BS134" t="s">
        <v>106</v>
      </c>
      <c r="BT134">
        <v>104</v>
      </c>
      <c r="BU134">
        <v>100</v>
      </c>
      <c r="BV134">
        <v>0</v>
      </c>
      <c r="BW134">
        <v>0</v>
      </c>
      <c r="BX134">
        <v>0</v>
      </c>
      <c r="BY134">
        <v>0</v>
      </c>
      <c r="BZ134" t="s">
        <v>85</v>
      </c>
      <c r="CA134" t="s">
        <v>85</v>
      </c>
      <c r="CB134" t="s">
        <v>85</v>
      </c>
      <c r="CC134">
        <v>0</v>
      </c>
      <c r="CD134">
        <v>5</v>
      </c>
      <c r="CE134">
        <v>2007</v>
      </c>
      <c r="CF134" t="s">
        <v>111</v>
      </c>
      <c r="CG134" t="s">
        <v>112</v>
      </c>
      <c r="CH134">
        <v>285000</v>
      </c>
      <c r="CQ134">
        <f t="shared" si="16"/>
        <v>1234</v>
      </c>
      <c r="CR134" t="str">
        <f t="shared" si="17"/>
        <v/>
      </c>
    </row>
    <row r="135" spans="1:96" x14ac:dyDescent="0.3">
      <c r="A135">
        <v>1176</v>
      </c>
      <c r="B135">
        <v>50</v>
      </c>
      <c r="C135" t="s">
        <v>83</v>
      </c>
      <c r="D135">
        <v>85</v>
      </c>
      <c r="E135">
        <v>10678</v>
      </c>
      <c r="F135" t="s">
        <v>84</v>
      </c>
      <c r="G135" t="s">
        <v>85</v>
      </c>
      <c r="H135" t="s">
        <v>129</v>
      </c>
      <c r="I135" t="s">
        <v>87</v>
      </c>
      <c r="J135" t="s">
        <v>88</v>
      </c>
      <c r="K135" t="s">
        <v>122</v>
      </c>
      <c r="L135" t="s">
        <v>90</v>
      </c>
      <c r="M135" t="s">
        <v>91</v>
      </c>
      <c r="N135" s="4" t="str">
        <f>VLOOKUP(M135,'Neighborhood Raw Data'!$A$1:$D$26,4,FALSE)</f>
        <v>Greater than Average</v>
      </c>
      <c r="O135" t="s">
        <v>92</v>
      </c>
      <c r="P135" t="s">
        <v>92</v>
      </c>
      <c r="Q135" t="s">
        <v>93</v>
      </c>
      <c r="R135" t="s">
        <v>155</v>
      </c>
      <c r="S135">
        <v>8</v>
      </c>
      <c r="T135" s="4">
        <f t="shared" ca="1" si="12"/>
        <v>0.61300712533743584</v>
      </c>
      <c r="U135" s="4" t="str">
        <f t="shared" si="13"/>
        <v>At or Above</v>
      </c>
      <c r="V135">
        <v>5</v>
      </c>
      <c r="W135">
        <v>1992</v>
      </c>
      <c r="X135">
        <v>2000</v>
      </c>
      <c r="Y135" t="s">
        <v>113</v>
      </c>
      <c r="Z135" t="s">
        <v>114</v>
      </c>
      <c r="AA135" t="s">
        <v>97</v>
      </c>
      <c r="AB135" t="s">
        <v>97</v>
      </c>
      <c r="AC135" t="s">
        <v>98</v>
      </c>
      <c r="AD135">
        <v>337</v>
      </c>
      <c r="AE135" t="s">
        <v>102</v>
      </c>
      <c r="AF135" t="s">
        <v>100</v>
      </c>
      <c r="AG135" t="s">
        <v>101</v>
      </c>
      <c r="AH135" t="s">
        <v>102</v>
      </c>
      <c r="AI135" t="s">
        <v>100</v>
      </c>
      <c r="AJ135" t="s">
        <v>142</v>
      </c>
      <c r="AK135" t="s">
        <v>103</v>
      </c>
      <c r="AL135">
        <v>700</v>
      </c>
      <c r="AM135" t="s">
        <v>104</v>
      </c>
      <c r="AN135">
        <v>0</v>
      </c>
      <c r="AO135">
        <v>983</v>
      </c>
      <c r="AP135">
        <v>1683</v>
      </c>
      <c r="AQ135" t="s">
        <v>105</v>
      </c>
      <c r="AR135" t="s">
        <v>99</v>
      </c>
      <c r="AS135" t="s">
        <v>106</v>
      </c>
      <c r="AT135" t="s">
        <v>107</v>
      </c>
      <c r="AU135">
        <v>2129</v>
      </c>
      <c r="AV135" s="4">
        <f t="shared" ca="1" si="14"/>
        <v>0.5461699107315785</v>
      </c>
      <c r="AW135" s="4" t="str">
        <f t="shared" si="15"/>
        <v>Greater than Median</v>
      </c>
      <c r="AX135">
        <v>743</v>
      </c>
      <c r="AY135">
        <v>0</v>
      </c>
      <c r="AZ135">
        <v>2872</v>
      </c>
      <c r="BA135">
        <v>0</v>
      </c>
      <c r="BB135">
        <v>0</v>
      </c>
      <c r="BC135">
        <v>2</v>
      </c>
      <c r="BD135">
        <v>1</v>
      </c>
      <c r="BE135">
        <v>4</v>
      </c>
      <c r="BF135">
        <v>1</v>
      </c>
      <c r="BG135" t="s">
        <v>102</v>
      </c>
      <c r="BH135">
        <v>9</v>
      </c>
      <c r="BI135" t="s">
        <v>108</v>
      </c>
      <c r="BJ135">
        <v>1</v>
      </c>
      <c r="BK135" t="s">
        <v>100</v>
      </c>
      <c r="BL135" t="s">
        <v>109</v>
      </c>
      <c r="BM135">
        <v>1992</v>
      </c>
      <c r="BN135" t="s">
        <v>110</v>
      </c>
      <c r="BO135">
        <v>2</v>
      </c>
      <c r="BP135">
        <v>541</v>
      </c>
      <c r="BQ135" t="s">
        <v>100</v>
      </c>
      <c r="BR135" t="s">
        <v>100</v>
      </c>
      <c r="BS135" t="s">
        <v>106</v>
      </c>
      <c r="BT135">
        <v>0</v>
      </c>
      <c r="BU135">
        <v>33</v>
      </c>
      <c r="BV135">
        <v>0</v>
      </c>
      <c r="BW135">
        <v>0</v>
      </c>
      <c r="BX135">
        <v>0</v>
      </c>
      <c r="BY135">
        <v>0</v>
      </c>
      <c r="BZ135" t="s">
        <v>85</v>
      </c>
      <c r="CA135" t="s">
        <v>85</v>
      </c>
      <c r="CB135" t="s">
        <v>85</v>
      </c>
      <c r="CC135">
        <v>0</v>
      </c>
      <c r="CD135">
        <v>4</v>
      </c>
      <c r="CE135">
        <v>2007</v>
      </c>
      <c r="CF135" t="s">
        <v>111</v>
      </c>
      <c r="CG135" t="s">
        <v>112</v>
      </c>
      <c r="CH135">
        <v>285000</v>
      </c>
      <c r="CQ135" t="str">
        <f t="shared" si="16"/>
        <v/>
      </c>
      <c r="CR135">
        <f t="shared" si="17"/>
        <v>2129</v>
      </c>
    </row>
    <row r="136" spans="1:96" x14ac:dyDescent="0.3">
      <c r="A136">
        <v>333</v>
      </c>
      <c r="B136">
        <v>20</v>
      </c>
      <c r="C136" t="s">
        <v>83</v>
      </c>
      <c r="D136">
        <v>85</v>
      </c>
      <c r="E136">
        <v>10655</v>
      </c>
      <c r="F136" t="s">
        <v>84</v>
      </c>
      <c r="G136" t="s">
        <v>85</v>
      </c>
      <c r="H136" t="s">
        <v>86</v>
      </c>
      <c r="I136" t="s">
        <v>87</v>
      </c>
      <c r="J136" t="s">
        <v>88</v>
      </c>
      <c r="K136" t="s">
        <v>122</v>
      </c>
      <c r="L136" t="s">
        <v>90</v>
      </c>
      <c r="M136" t="s">
        <v>123</v>
      </c>
      <c r="N136" s="4" t="str">
        <f>VLOOKUP(M136,'Neighborhood Raw Data'!$A$1:$D$26,4,FALSE)</f>
        <v>Greater than Average</v>
      </c>
      <c r="O136" t="s">
        <v>92</v>
      </c>
      <c r="P136" t="s">
        <v>92</v>
      </c>
      <c r="Q136" t="s">
        <v>93</v>
      </c>
      <c r="R136" t="s">
        <v>124</v>
      </c>
      <c r="S136">
        <v>8</v>
      </c>
      <c r="T136" s="4">
        <f t="shared" ca="1" si="12"/>
        <v>0.34946003256712732</v>
      </c>
      <c r="U136" s="4" t="str">
        <f t="shared" si="13"/>
        <v>At or Above</v>
      </c>
      <c r="V136">
        <v>5</v>
      </c>
      <c r="W136">
        <v>2003</v>
      </c>
      <c r="X136">
        <v>2004</v>
      </c>
      <c r="Y136" t="s">
        <v>95</v>
      </c>
      <c r="Z136" t="s">
        <v>114</v>
      </c>
      <c r="AA136" t="s">
        <v>125</v>
      </c>
      <c r="AB136" t="s">
        <v>125</v>
      </c>
      <c r="AC136" t="s">
        <v>98</v>
      </c>
      <c r="AD136">
        <v>296</v>
      </c>
      <c r="AE136" t="s">
        <v>102</v>
      </c>
      <c r="AF136" t="s">
        <v>100</v>
      </c>
      <c r="AG136" t="s">
        <v>101</v>
      </c>
      <c r="AH136" t="s">
        <v>102</v>
      </c>
      <c r="AI136" t="s">
        <v>100</v>
      </c>
      <c r="AJ136" t="s">
        <v>142</v>
      </c>
      <c r="AK136" t="s">
        <v>103</v>
      </c>
      <c r="AL136">
        <v>1124</v>
      </c>
      <c r="AM136" t="s">
        <v>85</v>
      </c>
      <c r="AN136">
        <v>479</v>
      </c>
      <c r="AO136">
        <v>1603</v>
      </c>
      <c r="AP136">
        <v>3206</v>
      </c>
      <c r="AQ136" t="s">
        <v>105</v>
      </c>
      <c r="AR136" t="s">
        <v>99</v>
      </c>
      <c r="AS136" t="s">
        <v>106</v>
      </c>
      <c r="AT136" t="s">
        <v>107</v>
      </c>
      <c r="AU136">
        <v>1629</v>
      </c>
      <c r="AV136" s="4">
        <f t="shared" ca="1" si="14"/>
        <v>0.42251858456570912</v>
      </c>
      <c r="AW136" s="4" t="str">
        <f t="shared" si="15"/>
        <v>Greater than Median</v>
      </c>
      <c r="AX136">
        <v>0</v>
      </c>
      <c r="AY136">
        <v>0</v>
      </c>
      <c r="AZ136">
        <v>1629</v>
      </c>
      <c r="BA136">
        <v>1</v>
      </c>
      <c r="BB136">
        <v>0</v>
      </c>
      <c r="BC136">
        <v>2</v>
      </c>
      <c r="BD136">
        <v>0</v>
      </c>
      <c r="BE136">
        <v>3</v>
      </c>
      <c r="BF136">
        <v>1</v>
      </c>
      <c r="BG136" t="s">
        <v>102</v>
      </c>
      <c r="BH136">
        <v>7</v>
      </c>
      <c r="BI136" t="s">
        <v>108</v>
      </c>
      <c r="BJ136">
        <v>1</v>
      </c>
      <c r="BK136" t="s">
        <v>102</v>
      </c>
      <c r="BL136" t="s">
        <v>109</v>
      </c>
      <c r="BM136">
        <v>2003</v>
      </c>
      <c r="BN136" t="s">
        <v>131</v>
      </c>
      <c r="BO136">
        <v>3</v>
      </c>
      <c r="BP136">
        <v>880</v>
      </c>
      <c r="BQ136" t="s">
        <v>100</v>
      </c>
      <c r="BR136" t="s">
        <v>100</v>
      </c>
      <c r="BS136" t="s">
        <v>106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 t="s">
        <v>85</v>
      </c>
      <c r="CA136" t="s">
        <v>85</v>
      </c>
      <c r="CB136" t="s">
        <v>85</v>
      </c>
      <c r="CC136">
        <v>0</v>
      </c>
      <c r="CD136">
        <v>10</v>
      </c>
      <c r="CE136">
        <v>2009</v>
      </c>
      <c r="CF136" t="s">
        <v>111</v>
      </c>
      <c r="CG136" t="s">
        <v>112</v>
      </c>
      <c r="CH136">
        <v>284000</v>
      </c>
      <c r="CQ136" t="str">
        <f t="shared" si="16"/>
        <v/>
      </c>
      <c r="CR136">
        <f t="shared" si="17"/>
        <v>1629</v>
      </c>
    </row>
    <row r="137" spans="1:96" x14ac:dyDescent="0.3">
      <c r="A137">
        <v>555</v>
      </c>
      <c r="B137">
        <v>60</v>
      </c>
      <c r="C137" t="s">
        <v>83</v>
      </c>
      <c r="D137">
        <v>85</v>
      </c>
      <c r="E137">
        <v>10625</v>
      </c>
      <c r="F137" t="s">
        <v>84</v>
      </c>
      <c r="G137" t="s">
        <v>85</v>
      </c>
      <c r="H137" t="s">
        <v>129</v>
      </c>
      <c r="I137" t="s">
        <v>87</v>
      </c>
      <c r="J137" t="s">
        <v>88</v>
      </c>
      <c r="K137" t="s">
        <v>122</v>
      </c>
      <c r="L137" t="s">
        <v>90</v>
      </c>
      <c r="M137" t="s">
        <v>123</v>
      </c>
      <c r="N137" s="4" t="str">
        <f>VLOOKUP(M137,'Neighborhood Raw Data'!$A$1:$D$26,4,FALSE)</f>
        <v>Greater than Average</v>
      </c>
      <c r="O137" t="s">
        <v>92</v>
      </c>
      <c r="P137" t="s">
        <v>92</v>
      </c>
      <c r="Q137" t="s">
        <v>93</v>
      </c>
      <c r="R137" t="s">
        <v>94</v>
      </c>
      <c r="S137">
        <v>7</v>
      </c>
      <c r="T137" s="4">
        <f t="shared" ca="1" si="12"/>
        <v>0.5593214347512292</v>
      </c>
      <c r="U137" s="4" t="str">
        <f t="shared" si="13"/>
        <v>At or Above</v>
      </c>
      <c r="V137">
        <v>5</v>
      </c>
      <c r="W137">
        <v>2003</v>
      </c>
      <c r="X137">
        <v>2004</v>
      </c>
      <c r="Y137" t="s">
        <v>95</v>
      </c>
      <c r="Z137" t="s">
        <v>114</v>
      </c>
      <c r="AA137" t="s">
        <v>125</v>
      </c>
      <c r="AB137" t="s">
        <v>125</v>
      </c>
      <c r="AC137" t="s">
        <v>98</v>
      </c>
      <c r="AD137">
        <v>292</v>
      </c>
      <c r="AE137" t="s">
        <v>102</v>
      </c>
      <c r="AF137" t="s">
        <v>100</v>
      </c>
      <c r="AG137" t="s">
        <v>101</v>
      </c>
      <c r="AH137" t="s">
        <v>102</v>
      </c>
      <c r="AI137" t="s">
        <v>100</v>
      </c>
      <c r="AJ137" t="s">
        <v>142</v>
      </c>
      <c r="AK137" t="s">
        <v>103</v>
      </c>
      <c r="AL137">
        <v>866</v>
      </c>
      <c r="AM137" t="s">
        <v>104</v>
      </c>
      <c r="AN137">
        <v>0</v>
      </c>
      <c r="AO137">
        <v>132</v>
      </c>
      <c r="AP137">
        <v>998</v>
      </c>
      <c r="AQ137" t="s">
        <v>105</v>
      </c>
      <c r="AR137" t="s">
        <v>99</v>
      </c>
      <c r="AS137" t="s">
        <v>106</v>
      </c>
      <c r="AT137" t="s">
        <v>107</v>
      </c>
      <c r="AU137">
        <v>1006</v>
      </c>
      <c r="AV137" s="4">
        <f t="shared" ca="1" si="14"/>
        <v>0.5005177125915391</v>
      </c>
      <c r="AW137" s="4" t="str">
        <f t="shared" si="15"/>
        <v>Less than Median</v>
      </c>
      <c r="AX137">
        <v>1040</v>
      </c>
      <c r="AY137">
        <v>0</v>
      </c>
      <c r="AZ137">
        <v>2046</v>
      </c>
      <c r="BA137">
        <v>1</v>
      </c>
      <c r="BB137">
        <v>0</v>
      </c>
      <c r="BC137">
        <v>2</v>
      </c>
      <c r="BD137">
        <v>1</v>
      </c>
      <c r="BE137">
        <v>3</v>
      </c>
      <c r="BF137">
        <v>1</v>
      </c>
      <c r="BG137" t="s">
        <v>102</v>
      </c>
      <c r="BH137">
        <v>8</v>
      </c>
      <c r="BI137" t="s">
        <v>108</v>
      </c>
      <c r="BJ137">
        <v>1</v>
      </c>
      <c r="BK137" t="s">
        <v>102</v>
      </c>
      <c r="BL137" t="s">
        <v>130</v>
      </c>
      <c r="BM137">
        <v>2003</v>
      </c>
      <c r="BN137" t="s">
        <v>131</v>
      </c>
      <c r="BO137">
        <v>3</v>
      </c>
      <c r="BP137">
        <v>871</v>
      </c>
      <c r="BQ137" t="s">
        <v>100</v>
      </c>
      <c r="BR137" t="s">
        <v>100</v>
      </c>
      <c r="BS137" t="s">
        <v>106</v>
      </c>
      <c r="BT137">
        <v>320</v>
      </c>
      <c r="BU137">
        <v>62</v>
      </c>
      <c r="BV137">
        <v>0</v>
      </c>
      <c r="BW137">
        <v>0</v>
      </c>
      <c r="BX137">
        <v>0</v>
      </c>
      <c r="BY137">
        <v>0</v>
      </c>
      <c r="BZ137" t="s">
        <v>85</v>
      </c>
      <c r="CA137" t="s">
        <v>85</v>
      </c>
      <c r="CB137" t="s">
        <v>85</v>
      </c>
      <c r="CC137">
        <v>0</v>
      </c>
      <c r="CD137">
        <v>8</v>
      </c>
      <c r="CE137">
        <v>2008</v>
      </c>
      <c r="CF137" t="s">
        <v>111</v>
      </c>
      <c r="CG137" t="s">
        <v>112</v>
      </c>
      <c r="CH137">
        <v>284000</v>
      </c>
      <c r="CQ137">
        <f t="shared" si="16"/>
        <v>1006</v>
      </c>
      <c r="CR137" t="str">
        <f t="shared" si="17"/>
        <v/>
      </c>
    </row>
    <row r="138" spans="1:96" x14ac:dyDescent="0.3">
      <c r="A138">
        <v>1348</v>
      </c>
      <c r="B138">
        <v>20</v>
      </c>
      <c r="C138" t="s">
        <v>83</v>
      </c>
      <c r="D138">
        <v>93</v>
      </c>
      <c r="E138">
        <v>15306</v>
      </c>
      <c r="F138" t="s">
        <v>84</v>
      </c>
      <c r="G138" t="s">
        <v>85</v>
      </c>
      <c r="H138" t="s">
        <v>86</v>
      </c>
      <c r="I138" t="s">
        <v>139</v>
      </c>
      <c r="J138" t="s">
        <v>88</v>
      </c>
      <c r="K138" t="s">
        <v>89</v>
      </c>
      <c r="L138" t="s">
        <v>90</v>
      </c>
      <c r="M138" t="s">
        <v>168</v>
      </c>
      <c r="N138" s="4" t="str">
        <f>VLOOKUP(M138,'Neighborhood Raw Data'!$A$1:$D$26,4,FALSE)</f>
        <v>Greater than Average</v>
      </c>
      <c r="O138" t="s">
        <v>92</v>
      </c>
      <c r="P138" t="s">
        <v>92</v>
      </c>
      <c r="Q138" t="s">
        <v>93</v>
      </c>
      <c r="R138" t="s">
        <v>124</v>
      </c>
      <c r="S138">
        <v>8</v>
      </c>
      <c r="T138" s="4">
        <f t="shared" ca="1" si="12"/>
        <v>0.5576366495622892</v>
      </c>
      <c r="U138" s="4" t="str">
        <f t="shared" si="13"/>
        <v>At or Above</v>
      </c>
      <c r="V138">
        <v>5</v>
      </c>
      <c r="W138">
        <v>2006</v>
      </c>
      <c r="X138">
        <v>2007</v>
      </c>
      <c r="Y138" t="s">
        <v>95</v>
      </c>
      <c r="Z138" t="s">
        <v>114</v>
      </c>
      <c r="AA138" t="s">
        <v>125</v>
      </c>
      <c r="AB138" t="s">
        <v>125</v>
      </c>
      <c r="AC138" t="s">
        <v>126</v>
      </c>
      <c r="AD138">
        <v>100</v>
      </c>
      <c r="AE138" t="s">
        <v>102</v>
      </c>
      <c r="AF138" t="s">
        <v>100</v>
      </c>
      <c r="AG138" t="s">
        <v>101</v>
      </c>
      <c r="AH138" t="s">
        <v>99</v>
      </c>
      <c r="AI138" t="s">
        <v>100</v>
      </c>
      <c r="AJ138" t="s">
        <v>102</v>
      </c>
      <c r="AK138" t="s">
        <v>103</v>
      </c>
      <c r="AL138">
        <v>80</v>
      </c>
      <c r="AM138" t="s">
        <v>104</v>
      </c>
      <c r="AN138">
        <v>0</v>
      </c>
      <c r="AO138">
        <v>1652</v>
      </c>
      <c r="AP138">
        <v>1732</v>
      </c>
      <c r="AQ138" t="s">
        <v>105</v>
      </c>
      <c r="AR138" t="s">
        <v>99</v>
      </c>
      <c r="AS138" t="s">
        <v>106</v>
      </c>
      <c r="AT138" t="s">
        <v>107</v>
      </c>
      <c r="AU138">
        <v>1776</v>
      </c>
      <c r="AV138" s="4">
        <f t="shared" ca="1" si="14"/>
        <v>0.60332099614218937</v>
      </c>
      <c r="AW138" s="4" t="str">
        <f t="shared" si="15"/>
        <v>Greater than Median</v>
      </c>
      <c r="AX138">
        <v>0</v>
      </c>
      <c r="AY138">
        <v>0</v>
      </c>
      <c r="AZ138">
        <v>1776</v>
      </c>
      <c r="BA138">
        <v>1</v>
      </c>
      <c r="BB138">
        <v>0</v>
      </c>
      <c r="BC138">
        <v>2</v>
      </c>
      <c r="BD138">
        <v>0</v>
      </c>
      <c r="BE138">
        <v>3</v>
      </c>
      <c r="BF138">
        <v>1</v>
      </c>
      <c r="BG138" t="s">
        <v>102</v>
      </c>
      <c r="BH138">
        <v>7</v>
      </c>
      <c r="BI138" t="s">
        <v>108</v>
      </c>
      <c r="BJ138">
        <v>1</v>
      </c>
      <c r="BK138" t="s">
        <v>102</v>
      </c>
      <c r="BL138" t="s">
        <v>109</v>
      </c>
      <c r="BM138">
        <v>2006</v>
      </c>
      <c r="BN138" t="s">
        <v>110</v>
      </c>
      <c r="BO138">
        <v>3</v>
      </c>
      <c r="BP138">
        <v>712</v>
      </c>
      <c r="BQ138" t="s">
        <v>100</v>
      </c>
      <c r="BR138" t="s">
        <v>100</v>
      </c>
      <c r="BS138" t="s">
        <v>106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 t="s">
        <v>85</v>
      </c>
      <c r="CA138" t="s">
        <v>85</v>
      </c>
      <c r="CB138" t="s">
        <v>85</v>
      </c>
      <c r="CC138">
        <v>0</v>
      </c>
      <c r="CD138">
        <v>5</v>
      </c>
      <c r="CE138">
        <v>2007</v>
      </c>
      <c r="CF138" t="s">
        <v>127</v>
      </c>
      <c r="CG138" t="s">
        <v>128</v>
      </c>
      <c r="CH138">
        <v>283463</v>
      </c>
      <c r="CQ138" t="str">
        <f t="shared" si="16"/>
        <v/>
      </c>
      <c r="CR138">
        <f t="shared" si="17"/>
        <v>1776</v>
      </c>
    </row>
    <row r="139" spans="1:96" x14ac:dyDescent="0.3">
      <c r="A139">
        <v>1404</v>
      </c>
      <c r="B139">
        <v>20</v>
      </c>
      <c r="C139" t="s">
        <v>83</v>
      </c>
      <c r="D139">
        <v>49</v>
      </c>
      <c r="E139">
        <v>15256</v>
      </c>
      <c r="F139" t="s">
        <v>84</v>
      </c>
      <c r="G139" t="s">
        <v>85</v>
      </c>
      <c r="H139" t="s">
        <v>86</v>
      </c>
      <c r="I139" t="s">
        <v>87</v>
      </c>
      <c r="J139" t="s">
        <v>88</v>
      </c>
      <c r="K139" t="s">
        <v>121</v>
      </c>
      <c r="L139" t="s">
        <v>90</v>
      </c>
      <c r="M139" t="s">
        <v>153</v>
      </c>
      <c r="N139" s="4" t="str">
        <f>VLOOKUP(M139,'Neighborhood Raw Data'!$A$1:$D$26,4,FALSE)</f>
        <v>Greater than Average</v>
      </c>
      <c r="O139" t="s">
        <v>154</v>
      </c>
      <c r="P139" t="s">
        <v>92</v>
      </c>
      <c r="Q139" t="s">
        <v>93</v>
      </c>
      <c r="R139" t="s">
        <v>124</v>
      </c>
      <c r="S139">
        <v>8</v>
      </c>
      <c r="T139" s="4">
        <f t="shared" ca="1" si="12"/>
        <v>0.43955234648585362</v>
      </c>
      <c r="U139" s="4" t="str">
        <f t="shared" si="13"/>
        <v>At or Above</v>
      </c>
      <c r="V139">
        <v>5</v>
      </c>
      <c r="W139">
        <v>2007</v>
      </c>
      <c r="X139">
        <v>2007</v>
      </c>
      <c r="Y139" t="s">
        <v>95</v>
      </c>
      <c r="Z139" t="s">
        <v>114</v>
      </c>
      <c r="AA139" t="s">
        <v>125</v>
      </c>
      <c r="AB139" t="s">
        <v>125</v>
      </c>
      <c r="AC139" t="s">
        <v>126</v>
      </c>
      <c r="AD139">
        <v>84</v>
      </c>
      <c r="AE139" t="s">
        <v>102</v>
      </c>
      <c r="AF139" t="s">
        <v>100</v>
      </c>
      <c r="AG139" t="s">
        <v>101</v>
      </c>
      <c r="AH139" t="s">
        <v>102</v>
      </c>
      <c r="AI139" t="s">
        <v>100</v>
      </c>
      <c r="AJ139" t="s">
        <v>102</v>
      </c>
      <c r="AK139" t="s">
        <v>103</v>
      </c>
      <c r="AL139">
        <v>929</v>
      </c>
      <c r="AM139" t="s">
        <v>104</v>
      </c>
      <c r="AN139">
        <v>0</v>
      </c>
      <c r="AO139">
        <v>556</v>
      </c>
      <c r="AP139">
        <v>1485</v>
      </c>
      <c r="AQ139" t="s">
        <v>105</v>
      </c>
      <c r="AR139" t="s">
        <v>99</v>
      </c>
      <c r="AS139" t="s">
        <v>106</v>
      </c>
      <c r="AT139" t="s">
        <v>107</v>
      </c>
      <c r="AU139">
        <v>1464</v>
      </c>
      <c r="AV139" s="4">
        <f t="shared" ca="1" si="14"/>
        <v>1.4685253072708404E-2</v>
      </c>
      <c r="AW139" s="4" t="str">
        <f t="shared" si="15"/>
        <v>Greater than Median</v>
      </c>
      <c r="AX139">
        <v>0</v>
      </c>
      <c r="AY139">
        <v>0</v>
      </c>
      <c r="AZ139">
        <v>1464</v>
      </c>
      <c r="BA139">
        <v>1</v>
      </c>
      <c r="BB139">
        <v>0</v>
      </c>
      <c r="BC139">
        <v>2</v>
      </c>
      <c r="BD139">
        <v>0</v>
      </c>
      <c r="BE139">
        <v>3</v>
      </c>
      <c r="BF139">
        <v>1</v>
      </c>
      <c r="BG139" t="s">
        <v>102</v>
      </c>
      <c r="BH139">
        <v>6</v>
      </c>
      <c r="BI139" t="s">
        <v>108</v>
      </c>
      <c r="BJ139">
        <v>0</v>
      </c>
      <c r="BK139" t="s">
        <v>85</v>
      </c>
      <c r="BL139" t="s">
        <v>109</v>
      </c>
      <c r="BM139">
        <v>2007</v>
      </c>
      <c r="BN139" t="s">
        <v>104</v>
      </c>
      <c r="BO139">
        <v>3</v>
      </c>
      <c r="BP139">
        <v>754</v>
      </c>
      <c r="BQ139" t="s">
        <v>100</v>
      </c>
      <c r="BR139" t="s">
        <v>100</v>
      </c>
      <c r="BS139" t="s">
        <v>106</v>
      </c>
      <c r="BT139">
        <v>168</v>
      </c>
      <c r="BU139">
        <v>160</v>
      </c>
      <c r="BV139">
        <v>0</v>
      </c>
      <c r="BW139">
        <v>0</v>
      </c>
      <c r="BX139">
        <v>0</v>
      </c>
      <c r="BY139">
        <v>0</v>
      </c>
      <c r="BZ139" t="s">
        <v>85</v>
      </c>
      <c r="CA139" t="s">
        <v>85</v>
      </c>
      <c r="CB139" t="s">
        <v>85</v>
      </c>
      <c r="CC139">
        <v>0</v>
      </c>
      <c r="CD139">
        <v>8</v>
      </c>
      <c r="CE139">
        <v>2007</v>
      </c>
      <c r="CF139" t="s">
        <v>111</v>
      </c>
      <c r="CG139" t="s">
        <v>112</v>
      </c>
      <c r="CH139">
        <v>282922</v>
      </c>
      <c r="CQ139">
        <f t="shared" si="16"/>
        <v>1464</v>
      </c>
      <c r="CR139" t="str">
        <f t="shared" si="17"/>
        <v/>
      </c>
    </row>
    <row r="140" spans="1:96" x14ac:dyDescent="0.3">
      <c r="A140">
        <v>1396</v>
      </c>
      <c r="B140">
        <v>60</v>
      </c>
      <c r="C140" t="s">
        <v>83</v>
      </c>
      <c r="D140">
        <v>88</v>
      </c>
      <c r="E140">
        <v>12665</v>
      </c>
      <c r="F140" t="s">
        <v>84</v>
      </c>
      <c r="G140" t="s">
        <v>85</v>
      </c>
      <c r="H140" t="s">
        <v>86</v>
      </c>
      <c r="I140" t="s">
        <v>87</v>
      </c>
      <c r="J140" t="s">
        <v>88</v>
      </c>
      <c r="K140" t="s">
        <v>122</v>
      </c>
      <c r="L140" t="s">
        <v>90</v>
      </c>
      <c r="M140" t="s">
        <v>168</v>
      </c>
      <c r="N140" s="4" t="str">
        <f>VLOOKUP(M140,'Neighborhood Raw Data'!$A$1:$D$26,4,FALSE)</f>
        <v>Greater than Average</v>
      </c>
      <c r="O140" t="s">
        <v>92</v>
      </c>
      <c r="P140" t="s">
        <v>92</v>
      </c>
      <c r="Q140" t="s">
        <v>93</v>
      </c>
      <c r="R140" t="s">
        <v>94</v>
      </c>
      <c r="S140">
        <v>8</v>
      </c>
      <c r="T140" s="4">
        <f t="shared" ca="1" si="12"/>
        <v>0.24625308834151582</v>
      </c>
      <c r="U140" s="4" t="str">
        <f t="shared" si="13"/>
        <v>At or Above</v>
      </c>
      <c r="V140">
        <v>5</v>
      </c>
      <c r="W140">
        <v>2005</v>
      </c>
      <c r="X140">
        <v>2006</v>
      </c>
      <c r="Y140" t="s">
        <v>113</v>
      </c>
      <c r="Z140" t="s">
        <v>114</v>
      </c>
      <c r="AA140" t="s">
        <v>125</v>
      </c>
      <c r="AB140" t="s">
        <v>125</v>
      </c>
      <c r="AC140" t="s">
        <v>98</v>
      </c>
      <c r="AD140">
        <v>245</v>
      </c>
      <c r="AE140" t="s">
        <v>102</v>
      </c>
      <c r="AF140" t="s">
        <v>100</v>
      </c>
      <c r="AG140" t="s">
        <v>101</v>
      </c>
      <c r="AH140" t="s">
        <v>102</v>
      </c>
      <c r="AI140" t="s">
        <v>102</v>
      </c>
      <c r="AJ140" t="s">
        <v>102</v>
      </c>
      <c r="AK140" t="s">
        <v>104</v>
      </c>
      <c r="AL140">
        <v>0</v>
      </c>
      <c r="AM140" t="s">
        <v>104</v>
      </c>
      <c r="AN140">
        <v>0</v>
      </c>
      <c r="AO140">
        <v>1094</v>
      </c>
      <c r="AP140">
        <v>1094</v>
      </c>
      <c r="AQ140" t="s">
        <v>105</v>
      </c>
      <c r="AR140" t="s">
        <v>99</v>
      </c>
      <c r="AS140" t="s">
        <v>106</v>
      </c>
      <c r="AT140" t="s">
        <v>107</v>
      </c>
      <c r="AU140">
        <v>1133</v>
      </c>
      <c r="AV140" s="4">
        <f t="shared" ca="1" si="14"/>
        <v>0.61543274216802801</v>
      </c>
      <c r="AW140" s="4" t="str">
        <f t="shared" si="15"/>
        <v>Greater than Median</v>
      </c>
      <c r="AX140">
        <v>1349</v>
      </c>
      <c r="AY140">
        <v>0</v>
      </c>
      <c r="AZ140">
        <v>2482</v>
      </c>
      <c r="BA140">
        <v>0</v>
      </c>
      <c r="BB140">
        <v>0</v>
      </c>
      <c r="BC140">
        <v>2</v>
      </c>
      <c r="BD140">
        <v>1</v>
      </c>
      <c r="BE140">
        <v>4</v>
      </c>
      <c r="BF140">
        <v>1</v>
      </c>
      <c r="BG140" t="s">
        <v>102</v>
      </c>
      <c r="BH140">
        <v>9</v>
      </c>
      <c r="BI140" t="s">
        <v>108</v>
      </c>
      <c r="BJ140">
        <v>1</v>
      </c>
      <c r="BK140" t="s">
        <v>102</v>
      </c>
      <c r="BL140" t="s">
        <v>130</v>
      </c>
      <c r="BM140">
        <v>2005</v>
      </c>
      <c r="BN140" t="s">
        <v>110</v>
      </c>
      <c r="BO140">
        <v>3</v>
      </c>
      <c r="BP140">
        <v>642</v>
      </c>
      <c r="BQ140" t="s">
        <v>100</v>
      </c>
      <c r="BR140" t="s">
        <v>100</v>
      </c>
      <c r="BS140" t="s">
        <v>106</v>
      </c>
      <c r="BT140">
        <v>144</v>
      </c>
      <c r="BU140">
        <v>39</v>
      </c>
      <c r="BV140">
        <v>0</v>
      </c>
      <c r="BW140">
        <v>0</v>
      </c>
      <c r="BX140">
        <v>0</v>
      </c>
      <c r="BY140">
        <v>0</v>
      </c>
      <c r="BZ140" t="s">
        <v>85</v>
      </c>
      <c r="CA140" t="s">
        <v>85</v>
      </c>
      <c r="CB140" t="s">
        <v>85</v>
      </c>
      <c r="CC140">
        <v>0</v>
      </c>
      <c r="CD140">
        <v>2</v>
      </c>
      <c r="CE140">
        <v>2007</v>
      </c>
      <c r="CF140" t="s">
        <v>111</v>
      </c>
      <c r="CG140" t="s">
        <v>112</v>
      </c>
      <c r="CH140">
        <v>281213</v>
      </c>
      <c r="CQ140">
        <f t="shared" si="16"/>
        <v>1133</v>
      </c>
      <c r="CR140" t="str">
        <f t="shared" si="17"/>
        <v/>
      </c>
    </row>
    <row r="141" spans="1:96" x14ac:dyDescent="0.3">
      <c r="A141">
        <v>1290</v>
      </c>
      <c r="B141">
        <v>60</v>
      </c>
      <c r="C141" t="s">
        <v>83</v>
      </c>
      <c r="D141">
        <v>86</v>
      </c>
      <c r="E141">
        <v>11065</v>
      </c>
      <c r="F141" t="s">
        <v>84</v>
      </c>
      <c r="G141" t="s">
        <v>85</v>
      </c>
      <c r="H141" t="s">
        <v>86</v>
      </c>
      <c r="I141" t="s">
        <v>87</v>
      </c>
      <c r="J141" t="s">
        <v>88</v>
      </c>
      <c r="K141" t="s">
        <v>122</v>
      </c>
      <c r="L141" t="s">
        <v>90</v>
      </c>
      <c r="M141" t="s">
        <v>123</v>
      </c>
      <c r="N141" s="4" t="str">
        <f>VLOOKUP(M141,'Neighborhood Raw Data'!$A$1:$D$26,4,FALSE)</f>
        <v>Greater than Average</v>
      </c>
      <c r="O141" t="s">
        <v>92</v>
      </c>
      <c r="P141" t="s">
        <v>92</v>
      </c>
      <c r="Q141" t="s">
        <v>93</v>
      </c>
      <c r="R141" t="s">
        <v>94</v>
      </c>
      <c r="S141">
        <v>8</v>
      </c>
      <c r="T141" s="4">
        <f t="shared" ca="1" si="12"/>
        <v>0.7423482910865743</v>
      </c>
      <c r="U141" s="4" t="str">
        <f t="shared" si="13"/>
        <v>At or Above</v>
      </c>
      <c r="V141">
        <v>5</v>
      </c>
      <c r="W141">
        <v>2006</v>
      </c>
      <c r="X141">
        <v>2006</v>
      </c>
      <c r="Y141" t="s">
        <v>95</v>
      </c>
      <c r="Z141" t="s">
        <v>114</v>
      </c>
      <c r="AA141" t="s">
        <v>125</v>
      </c>
      <c r="AB141" t="s">
        <v>125</v>
      </c>
      <c r="AC141" t="s">
        <v>126</v>
      </c>
      <c r="AD141">
        <v>788</v>
      </c>
      <c r="AE141" t="s">
        <v>102</v>
      </c>
      <c r="AF141" t="s">
        <v>100</v>
      </c>
      <c r="AG141" t="s">
        <v>101</v>
      </c>
      <c r="AH141" t="s">
        <v>102</v>
      </c>
      <c r="AI141" t="s">
        <v>100</v>
      </c>
      <c r="AJ141" t="s">
        <v>148</v>
      </c>
      <c r="AK141" t="s">
        <v>104</v>
      </c>
      <c r="AL141">
        <v>0</v>
      </c>
      <c r="AM141" t="s">
        <v>104</v>
      </c>
      <c r="AN141">
        <v>0</v>
      </c>
      <c r="AO141">
        <v>1085</v>
      </c>
      <c r="AP141">
        <v>1085</v>
      </c>
      <c r="AQ141" t="s">
        <v>105</v>
      </c>
      <c r="AR141" t="s">
        <v>99</v>
      </c>
      <c r="AS141" t="s">
        <v>106</v>
      </c>
      <c r="AT141" t="s">
        <v>107</v>
      </c>
      <c r="AU141">
        <v>1120</v>
      </c>
      <c r="AV141" s="4">
        <f t="shared" ca="1" si="14"/>
        <v>0.6311840227270159</v>
      </c>
      <c r="AW141" s="4" t="str">
        <f t="shared" si="15"/>
        <v>Greater than Median</v>
      </c>
      <c r="AX141">
        <v>850</v>
      </c>
      <c r="AY141">
        <v>0</v>
      </c>
      <c r="AZ141">
        <v>1970</v>
      </c>
      <c r="BA141">
        <v>0</v>
      </c>
      <c r="BB141">
        <v>0</v>
      </c>
      <c r="BC141">
        <v>2</v>
      </c>
      <c r="BD141">
        <v>1</v>
      </c>
      <c r="BE141">
        <v>3</v>
      </c>
      <c r="BF141">
        <v>1</v>
      </c>
      <c r="BG141" t="s">
        <v>99</v>
      </c>
      <c r="BH141">
        <v>8</v>
      </c>
      <c r="BI141" t="s">
        <v>108</v>
      </c>
      <c r="BJ141">
        <v>1</v>
      </c>
      <c r="BK141" t="s">
        <v>102</v>
      </c>
      <c r="BL141" t="s">
        <v>130</v>
      </c>
      <c r="BM141">
        <v>2006</v>
      </c>
      <c r="BN141" t="s">
        <v>110</v>
      </c>
      <c r="BO141">
        <v>3</v>
      </c>
      <c r="BP141">
        <v>753</v>
      </c>
      <c r="BQ141" t="s">
        <v>100</v>
      </c>
      <c r="BR141" t="s">
        <v>100</v>
      </c>
      <c r="BS141" t="s">
        <v>106</v>
      </c>
      <c r="BT141">
        <v>177</v>
      </c>
      <c r="BU141">
        <v>74</v>
      </c>
      <c r="BV141">
        <v>0</v>
      </c>
      <c r="BW141">
        <v>0</v>
      </c>
      <c r="BX141">
        <v>0</v>
      </c>
      <c r="BY141">
        <v>0</v>
      </c>
      <c r="BZ141" t="s">
        <v>85</v>
      </c>
      <c r="CA141" t="s">
        <v>85</v>
      </c>
      <c r="CB141" t="s">
        <v>85</v>
      </c>
      <c r="CC141">
        <v>0</v>
      </c>
      <c r="CD141">
        <v>10</v>
      </c>
      <c r="CE141">
        <v>2006</v>
      </c>
      <c r="CF141" t="s">
        <v>127</v>
      </c>
      <c r="CG141" t="s">
        <v>128</v>
      </c>
      <c r="CH141">
        <v>281000</v>
      </c>
      <c r="CQ141">
        <f t="shared" si="16"/>
        <v>1120</v>
      </c>
      <c r="CR141" t="str">
        <f t="shared" si="17"/>
        <v/>
      </c>
    </row>
    <row r="142" spans="1:96" x14ac:dyDescent="0.3">
      <c r="A142">
        <v>360</v>
      </c>
      <c r="B142">
        <v>60</v>
      </c>
      <c r="C142" t="s">
        <v>83</v>
      </c>
      <c r="D142">
        <v>78</v>
      </c>
      <c r="E142">
        <v>12011</v>
      </c>
      <c r="F142" t="s">
        <v>84</v>
      </c>
      <c r="G142" t="s">
        <v>85</v>
      </c>
      <c r="H142" t="s">
        <v>86</v>
      </c>
      <c r="I142" t="s">
        <v>87</v>
      </c>
      <c r="J142" t="s">
        <v>88</v>
      </c>
      <c r="K142" t="s">
        <v>121</v>
      </c>
      <c r="L142" t="s">
        <v>90</v>
      </c>
      <c r="M142" t="s">
        <v>91</v>
      </c>
      <c r="N142" s="4" t="str">
        <f>VLOOKUP(M142,'Neighborhood Raw Data'!$A$1:$D$26,4,FALSE)</f>
        <v>Greater than Average</v>
      </c>
      <c r="O142" t="s">
        <v>92</v>
      </c>
      <c r="P142" t="s">
        <v>92</v>
      </c>
      <c r="Q142" t="s">
        <v>93</v>
      </c>
      <c r="R142" t="s">
        <v>94</v>
      </c>
      <c r="S142">
        <v>8</v>
      </c>
      <c r="T142" s="4">
        <f t="shared" ca="1" si="12"/>
        <v>0.66104242626116172</v>
      </c>
      <c r="U142" s="4" t="str">
        <f t="shared" si="13"/>
        <v>At or Above</v>
      </c>
      <c r="V142">
        <v>5</v>
      </c>
      <c r="W142">
        <v>1998</v>
      </c>
      <c r="X142">
        <v>1998</v>
      </c>
      <c r="Y142" t="s">
        <v>95</v>
      </c>
      <c r="Z142" t="s">
        <v>114</v>
      </c>
      <c r="AA142" t="s">
        <v>125</v>
      </c>
      <c r="AB142" t="s">
        <v>125</v>
      </c>
      <c r="AC142" t="s">
        <v>98</v>
      </c>
      <c r="AD142">
        <v>530</v>
      </c>
      <c r="AE142" t="s">
        <v>102</v>
      </c>
      <c r="AF142" t="s">
        <v>100</v>
      </c>
      <c r="AG142" t="s">
        <v>101</v>
      </c>
      <c r="AH142" t="s">
        <v>102</v>
      </c>
      <c r="AI142" t="s">
        <v>100</v>
      </c>
      <c r="AJ142" t="s">
        <v>118</v>
      </c>
      <c r="AK142" t="s">
        <v>103</v>
      </c>
      <c r="AL142">
        <v>956</v>
      </c>
      <c r="AM142" t="s">
        <v>104</v>
      </c>
      <c r="AN142">
        <v>0</v>
      </c>
      <c r="AO142">
        <v>130</v>
      </c>
      <c r="AP142">
        <v>1086</v>
      </c>
      <c r="AQ142" t="s">
        <v>105</v>
      </c>
      <c r="AR142" t="s">
        <v>99</v>
      </c>
      <c r="AS142" t="s">
        <v>106</v>
      </c>
      <c r="AT142" t="s">
        <v>107</v>
      </c>
      <c r="AU142">
        <v>1086</v>
      </c>
      <c r="AV142" s="4">
        <f t="shared" ca="1" si="14"/>
        <v>0.85946289376971374</v>
      </c>
      <c r="AW142" s="4" t="str">
        <f t="shared" si="15"/>
        <v>Less than Median</v>
      </c>
      <c r="AX142">
        <v>838</v>
      </c>
      <c r="AY142">
        <v>0</v>
      </c>
      <c r="AZ142">
        <v>1924</v>
      </c>
      <c r="BA142">
        <v>1</v>
      </c>
      <c r="BB142">
        <v>0</v>
      </c>
      <c r="BC142">
        <v>2</v>
      </c>
      <c r="BD142">
        <v>1</v>
      </c>
      <c r="BE142">
        <v>3</v>
      </c>
      <c r="BF142">
        <v>1</v>
      </c>
      <c r="BG142" t="s">
        <v>102</v>
      </c>
      <c r="BH142">
        <v>7</v>
      </c>
      <c r="BI142" t="s">
        <v>108</v>
      </c>
      <c r="BJ142">
        <v>1</v>
      </c>
      <c r="BK142" t="s">
        <v>100</v>
      </c>
      <c r="BL142" t="s">
        <v>109</v>
      </c>
      <c r="BM142">
        <v>1998</v>
      </c>
      <c r="BN142" t="s">
        <v>131</v>
      </c>
      <c r="BO142">
        <v>2</v>
      </c>
      <c r="BP142">
        <v>592</v>
      </c>
      <c r="BQ142" t="s">
        <v>100</v>
      </c>
      <c r="BR142" t="s">
        <v>100</v>
      </c>
      <c r="BS142" t="s">
        <v>106</v>
      </c>
      <c r="BT142">
        <v>208</v>
      </c>
      <c r="BU142">
        <v>75</v>
      </c>
      <c r="BV142">
        <v>0</v>
      </c>
      <c r="BW142">
        <v>0</v>
      </c>
      <c r="BX142">
        <v>374</v>
      </c>
      <c r="BY142">
        <v>0</v>
      </c>
      <c r="BZ142" t="s">
        <v>85</v>
      </c>
      <c r="CA142" t="s">
        <v>85</v>
      </c>
      <c r="CB142" t="s">
        <v>85</v>
      </c>
      <c r="CC142">
        <v>0</v>
      </c>
      <c r="CD142">
        <v>6</v>
      </c>
      <c r="CE142">
        <v>2006</v>
      </c>
      <c r="CF142" t="s">
        <v>111</v>
      </c>
      <c r="CG142" t="s">
        <v>112</v>
      </c>
      <c r="CH142">
        <v>280000</v>
      </c>
      <c r="CQ142">
        <f t="shared" si="16"/>
        <v>1086</v>
      </c>
      <c r="CR142" t="str">
        <f t="shared" si="17"/>
        <v/>
      </c>
    </row>
    <row r="143" spans="1:96" x14ac:dyDescent="0.3">
      <c r="A143">
        <v>409</v>
      </c>
      <c r="B143">
        <v>60</v>
      </c>
      <c r="C143" t="s">
        <v>83</v>
      </c>
      <c r="D143">
        <v>109</v>
      </c>
      <c r="E143">
        <v>14154</v>
      </c>
      <c r="F143" t="s">
        <v>84</v>
      </c>
      <c r="G143" t="s">
        <v>85</v>
      </c>
      <c r="H143" t="s">
        <v>129</v>
      </c>
      <c r="I143" t="s">
        <v>87</v>
      </c>
      <c r="J143" t="s">
        <v>88</v>
      </c>
      <c r="K143" t="s">
        <v>89</v>
      </c>
      <c r="L143" t="s">
        <v>90</v>
      </c>
      <c r="M143" t="s">
        <v>123</v>
      </c>
      <c r="N143" s="4" t="str">
        <f>VLOOKUP(M143,'Neighborhood Raw Data'!$A$1:$D$26,4,FALSE)</f>
        <v>Greater than Average</v>
      </c>
      <c r="O143" t="s">
        <v>92</v>
      </c>
      <c r="P143" t="s">
        <v>92</v>
      </c>
      <c r="Q143" t="s">
        <v>93</v>
      </c>
      <c r="R143" t="s">
        <v>94</v>
      </c>
      <c r="S143">
        <v>7</v>
      </c>
      <c r="T143" s="4">
        <f t="shared" ca="1" si="12"/>
        <v>0.88053097937855385</v>
      </c>
      <c r="U143" s="4" t="str">
        <f t="shared" si="13"/>
        <v>At or Above</v>
      </c>
      <c r="V143">
        <v>5</v>
      </c>
      <c r="W143">
        <v>2006</v>
      </c>
      <c r="X143">
        <v>2006</v>
      </c>
      <c r="Y143" t="s">
        <v>95</v>
      </c>
      <c r="Z143" t="s">
        <v>114</v>
      </c>
      <c r="AA143" t="s">
        <v>125</v>
      </c>
      <c r="AB143" t="s">
        <v>125</v>
      </c>
      <c r="AC143" t="s">
        <v>98</v>
      </c>
      <c r="AD143">
        <v>350</v>
      </c>
      <c r="AE143" t="s">
        <v>102</v>
      </c>
      <c r="AF143" t="s">
        <v>100</v>
      </c>
      <c r="AG143" t="s">
        <v>101</v>
      </c>
      <c r="AH143" t="s">
        <v>99</v>
      </c>
      <c r="AI143" t="s">
        <v>102</v>
      </c>
      <c r="AJ143" t="s">
        <v>142</v>
      </c>
      <c r="AK143" t="s">
        <v>104</v>
      </c>
      <c r="AL143">
        <v>0</v>
      </c>
      <c r="AM143" t="s">
        <v>104</v>
      </c>
      <c r="AN143">
        <v>0</v>
      </c>
      <c r="AO143">
        <v>1063</v>
      </c>
      <c r="AP143">
        <v>1063</v>
      </c>
      <c r="AQ143" t="s">
        <v>105</v>
      </c>
      <c r="AR143" t="s">
        <v>99</v>
      </c>
      <c r="AS143" t="s">
        <v>106</v>
      </c>
      <c r="AT143" t="s">
        <v>107</v>
      </c>
      <c r="AU143">
        <v>1071</v>
      </c>
      <c r="AV143" s="4">
        <f t="shared" ca="1" si="14"/>
        <v>0.98491965972711859</v>
      </c>
      <c r="AW143" s="4" t="str">
        <f t="shared" si="15"/>
        <v>Less than Median</v>
      </c>
      <c r="AX143">
        <v>1101</v>
      </c>
      <c r="AY143">
        <v>0</v>
      </c>
      <c r="AZ143">
        <v>2172</v>
      </c>
      <c r="BA143">
        <v>0</v>
      </c>
      <c r="BB143">
        <v>0</v>
      </c>
      <c r="BC143">
        <v>2</v>
      </c>
      <c r="BD143">
        <v>1</v>
      </c>
      <c r="BE143">
        <v>3</v>
      </c>
      <c r="BF143">
        <v>1</v>
      </c>
      <c r="BG143" t="s">
        <v>102</v>
      </c>
      <c r="BH143">
        <v>9</v>
      </c>
      <c r="BI143" t="s">
        <v>108</v>
      </c>
      <c r="BJ143">
        <v>1</v>
      </c>
      <c r="BK143" t="s">
        <v>102</v>
      </c>
      <c r="BL143" t="s">
        <v>109</v>
      </c>
      <c r="BM143">
        <v>2006</v>
      </c>
      <c r="BN143" t="s">
        <v>131</v>
      </c>
      <c r="BO143">
        <v>3</v>
      </c>
      <c r="BP143">
        <v>947</v>
      </c>
      <c r="BQ143" t="s">
        <v>100</v>
      </c>
      <c r="BR143" t="s">
        <v>100</v>
      </c>
      <c r="BS143" t="s">
        <v>106</v>
      </c>
      <c r="BT143">
        <v>192</v>
      </c>
      <c r="BU143">
        <v>62</v>
      </c>
      <c r="BV143">
        <v>0</v>
      </c>
      <c r="BW143">
        <v>0</v>
      </c>
      <c r="BX143">
        <v>0</v>
      </c>
      <c r="BY143">
        <v>0</v>
      </c>
      <c r="BZ143" t="s">
        <v>85</v>
      </c>
      <c r="CA143" t="s">
        <v>85</v>
      </c>
      <c r="CB143" t="s">
        <v>85</v>
      </c>
      <c r="CC143">
        <v>0</v>
      </c>
      <c r="CD143">
        <v>8</v>
      </c>
      <c r="CE143">
        <v>2007</v>
      </c>
      <c r="CF143" t="s">
        <v>127</v>
      </c>
      <c r="CG143" t="s">
        <v>128</v>
      </c>
      <c r="CH143">
        <v>280000</v>
      </c>
      <c r="CQ143">
        <f t="shared" si="16"/>
        <v>1071</v>
      </c>
      <c r="CR143" t="str">
        <f t="shared" si="17"/>
        <v/>
      </c>
    </row>
    <row r="144" spans="1:96" x14ac:dyDescent="0.3">
      <c r="A144">
        <v>452</v>
      </c>
      <c r="B144">
        <v>20</v>
      </c>
      <c r="C144" t="s">
        <v>83</v>
      </c>
      <c r="D144">
        <v>62</v>
      </c>
      <c r="E144">
        <v>70761</v>
      </c>
      <c r="F144" t="s">
        <v>84</v>
      </c>
      <c r="G144" t="s">
        <v>85</v>
      </c>
      <c r="H144" t="s">
        <v>86</v>
      </c>
      <c r="I144" t="s">
        <v>162</v>
      </c>
      <c r="J144" t="s">
        <v>88</v>
      </c>
      <c r="K144" t="s">
        <v>122</v>
      </c>
      <c r="L144" t="s">
        <v>140</v>
      </c>
      <c r="M144" t="s">
        <v>182</v>
      </c>
      <c r="N144" s="4" t="str">
        <f>VLOOKUP(M144,'Neighborhood Raw Data'!$A$1:$D$26,4,FALSE)</f>
        <v>Greater than Average</v>
      </c>
      <c r="O144" t="s">
        <v>92</v>
      </c>
      <c r="P144" t="s">
        <v>92</v>
      </c>
      <c r="Q144" t="s">
        <v>93</v>
      </c>
      <c r="R144" t="s">
        <v>124</v>
      </c>
      <c r="S144">
        <v>7</v>
      </c>
      <c r="T144" s="4">
        <f t="shared" ca="1" si="12"/>
        <v>0.37375821864977432</v>
      </c>
      <c r="U144" s="4" t="str">
        <f t="shared" si="13"/>
        <v>At or Above</v>
      </c>
      <c r="V144">
        <v>5</v>
      </c>
      <c r="W144">
        <v>1975</v>
      </c>
      <c r="X144">
        <v>1975</v>
      </c>
      <c r="Y144" t="s">
        <v>95</v>
      </c>
      <c r="Z144" t="s">
        <v>96</v>
      </c>
      <c r="AA144" t="s">
        <v>179</v>
      </c>
      <c r="AB144" t="s">
        <v>179</v>
      </c>
      <c r="AC144" t="s">
        <v>117</v>
      </c>
      <c r="AD144">
        <v>0</v>
      </c>
      <c r="AE144" t="s">
        <v>100</v>
      </c>
      <c r="AF144" t="s">
        <v>100</v>
      </c>
      <c r="AG144" t="s">
        <v>156</v>
      </c>
      <c r="AH144" t="s">
        <v>102</v>
      </c>
      <c r="AI144" t="s">
        <v>100</v>
      </c>
      <c r="AJ144" t="s">
        <v>102</v>
      </c>
      <c r="AK144" t="s">
        <v>137</v>
      </c>
      <c r="AL144">
        <v>655</v>
      </c>
      <c r="AM144" t="s">
        <v>104</v>
      </c>
      <c r="AN144">
        <v>0</v>
      </c>
      <c r="AO144">
        <v>878</v>
      </c>
      <c r="AP144">
        <v>1533</v>
      </c>
      <c r="AQ144" t="s">
        <v>105</v>
      </c>
      <c r="AR144" t="s">
        <v>100</v>
      </c>
      <c r="AS144" t="s">
        <v>106</v>
      </c>
      <c r="AT144" t="s">
        <v>107</v>
      </c>
      <c r="AU144">
        <v>1533</v>
      </c>
      <c r="AV144" s="4">
        <f t="shared" ca="1" si="14"/>
        <v>0.5959475552232999</v>
      </c>
      <c r="AW144" s="4" t="str">
        <f t="shared" si="15"/>
        <v>Greater than Median</v>
      </c>
      <c r="AX144">
        <v>0</v>
      </c>
      <c r="AY144">
        <v>0</v>
      </c>
      <c r="AZ144">
        <v>1533</v>
      </c>
      <c r="BA144">
        <v>1</v>
      </c>
      <c r="BB144">
        <v>0</v>
      </c>
      <c r="BC144">
        <v>2</v>
      </c>
      <c r="BD144">
        <v>0</v>
      </c>
      <c r="BE144">
        <v>2</v>
      </c>
      <c r="BF144">
        <v>1</v>
      </c>
      <c r="BG144" t="s">
        <v>102</v>
      </c>
      <c r="BH144">
        <v>5</v>
      </c>
      <c r="BI144" t="s">
        <v>108</v>
      </c>
      <c r="BJ144">
        <v>2</v>
      </c>
      <c r="BK144" t="s">
        <v>100</v>
      </c>
      <c r="BL144" t="s">
        <v>109</v>
      </c>
      <c r="BM144">
        <v>1975</v>
      </c>
      <c r="BN144" t="s">
        <v>104</v>
      </c>
      <c r="BO144">
        <v>2</v>
      </c>
      <c r="BP144">
        <v>576</v>
      </c>
      <c r="BQ144" t="s">
        <v>100</v>
      </c>
      <c r="BR144" t="s">
        <v>100</v>
      </c>
      <c r="BS144" t="s">
        <v>106</v>
      </c>
      <c r="BT144">
        <v>200</v>
      </c>
      <c r="BU144">
        <v>54</v>
      </c>
      <c r="BV144">
        <v>0</v>
      </c>
      <c r="BW144">
        <v>0</v>
      </c>
      <c r="BX144">
        <v>0</v>
      </c>
      <c r="BY144">
        <v>0</v>
      </c>
      <c r="BZ144" t="s">
        <v>85</v>
      </c>
      <c r="CA144" t="s">
        <v>85</v>
      </c>
      <c r="CB144" t="s">
        <v>85</v>
      </c>
      <c r="CC144">
        <v>0</v>
      </c>
      <c r="CD144">
        <v>12</v>
      </c>
      <c r="CE144">
        <v>2006</v>
      </c>
      <c r="CF144" t="s">
        <v>111</v>
      </c>
      <c r="CG144" t="s">
        <v>112</v>
      </c>
      <c r="CH144">
        <v>280000</v>
      </c>
      <c r="CQ144" t="str">
        <f t="shared" si="16"/>
        <v/>
      </c>
      <c r="CR144">
        <f t="shared" si="17"/>
        <v>1533</v>
      </c>
    </row>
    <row r="145" spans="1:96" x14ac:dyDescent="0.3">
      <c r="A145">
        <v>1110</v>
      </c>
      <c r="B145">
        <v>20</v>
      </c>
      <c r="C145" t="s">
        <v>83</v>
      </c>
      <c r="D145">
        <v>107</v>
      </c>
      <c r="E145">
        <v>11362</v>
      </c>
      <c r="F145" t="s">
        <v>84</v>
      </c>
      <c r="G145" t="s">
        <v>85</v>
      </c>
      <c r="H145" t="s">
        <v>86</v>
      </c>
      <c r="I145" t="s">
        <v>87</v>
      </c>
      <c r="J145" t="s">
        <v>88</v>
      </c>
      <c r="K145" t="s">
        <v>122</v>
      </c>
      <c r="L145" t="s">
        <v>90</v>
      </c>
      <c r="M145" t="s">
        <v>123</v>
      </c>
      <c r="N145" s="4" t="str">
        <f>VLOOKUP(M145,'Neighborhood Raw Data'!$A$1:$D$26,4,FALSE)</f>
        <v>Greater than Average</v>
      </c>
      <c r="O145" t="s">
        <v>92</v>
      </c>
      <c r="P145" t="s">
        <v>92</v>
      </c>
      <c r="Q145" t="s">
        <v>93</v>
      </c>
      <c r="R145" t="s">
        <v>124</v>
      </c>
      <c r="S145">
        <v>8</v>
      </c>
      <c r="T145" s="4">
        <f t="shared" ca="1" si="12"/>
        <v>0.70225726894006091</v>
      </c>
      <c r="U145" s="4" t="str">
        <f t="shared" si="13"/>
        <v>At or Above</v>
      </c>
      <c r="V145">
        <v>5</v>
      </c>
      <c r="W145">
        <v>2004</v>
      </c>
      <c r="X145">
        <v>2005</v>
      </c>
      <c r="Y145" t="s">
        <v>95</v>
      </c>
      <c r="Z145" t="s">
        <v>114</v>
      </c>
      <c r="AA145" t="s">
        <v>161</v>
      </c>
      <c r="AB145" t="s">
        <v>161</v>
      </c>
      <c r="AC145" t="s">
        <v>126</v>
      </c>
      <c r="AD145">
        <v>42</v>
      </c>
      <c r="AE145" t="s">
        <v>102</v>
      </c>
      <c r="AF145" t="s">
        <v>100</v>
      </c>
      <c r="AG145" t="s">
        <v>101</v>
      </c>
      <c r="AH145" t="s">
        <v>99</v>
      </c>
      <c r="AI145" t="s">
        <v>100</v>
      </c>
      <c r="AJ145" t="s">
        <v>148</v>
      </c>
      <c r="AK145" t="s">
        <v>103</v>
      </c>
      <c r="AL145">
        <v>1039</v>
      </c>
      <c r="AM145" t="s">
        <v>104</v>
      </c>
      <c r="AN145">
        <v>0</v>
      </c>
      <c r="AO145">
        <v>797</v>
      </c>
      <c r="AP145">
        <v>1836</v>
      </c>
      <c r="AQ145" t="s">
        <v>105</v>
      </c>
      <c r="AR145" t="s">
        <v>99</v>
      </c>
      <c r="AS145" t="s">
        <v>106</v>
      </c>
      <c r="AT145" t="s">
        <v>107</v>
      </c>
      <c r="AU145">
        <v>1836</v>
      </c>
      <c r="AV145" s="4">
        <f t="shared" ca="1" si="14"/>
        <v>0.70287354338695718</v>
      </c>
      <c r="AW145" s="4" t="str">
        <f t="shared" si="15"/>
        <v>Greater than Median</v>
      </c>
      <c r="AX145">
        <v>0</v>
      </c>
      <c r="AY145">
        <v>0</v>
      </c>
      <c r="AZ145">
        <v>1836</v>
      </c>
      <c r="BA145">
        <v>1</v>
      </c>
      <c r="BB145">
        <v>0</v>
      </c>
      <c r="BC145">
        <v>2</v>
      </c>
      <c r="BD145">
        <v>0</v>
      </c>
      <c r="BE145">
        <v>3</v>
      </c>
      <c r="BF145">
        <v>1</v>
      </c>
      <c r="BG145" t="s">
        <v>102</v>
      </c>
      <c r="BH145">
        <v>7</v>
      </c>
      <c r="BI145" t="s">
        <v>108</v>
      </c>
      <c r="BJ145">
        <v>1</v>
      </c>
      <c r="BK145" t="s">
        <v>102</v>
      </c>
      <c r="BL145" t="s">
        <v>109</v>
      </c>
      <c r="BM145">
        <v>2004</v>
      </c>
      <c r="BN145" t="s">
        <v>110</v>
      </c>
      <c r="BO145">
        <v>3</v>
      </c>
      <c r="BP145">
        <v>862</v>
      </c>
      <c r="BQ145" t="s">
        <v>100</v>
      </c>
      <c r="BR145" t="s">
        <v>100</v>
      </c>
      <c r="BS145" t="s">
        <v>106</v>
      </c>
      <c r="BT145">
        <v>125</v>
      </c>
      <c r="BU145">
        <v>185</v>
      </c>
      <c r="BV145">
        <v>0</v>
      </c>
      <c r="BW145">
        <v>0</v>
      </c>
      <c r="BX145">
        <v>0</v>
      </c>
      <c r="BY145">
        <v>0</v>
      </c>
      <c r="BZ145" t="s">
        <v>85</v>
      </c>
      <c r="CA145" t="s">
        <v>85</v>
      </c>
      <c r="CB145" t="s">
        <v>85</v>
      </c>
      <c r="CC145">
        <v>0</v>
      </c>
      <c r="CD145">
        <v>3</v>
      </c>
      <c r="CE145">
        <v>2009</v>
      </c>
      <c r="CF145" t="s">
        <v>111</v>
      </c>
      <c r="CG145" t="s">
        <v>112</v>
      </c>
      <c r="CH145">
        <v>280000</v>
      </c>
      <c r="CQ145" t="str">
        <f t="shared" si="16"/>
        <v/>
      </c>
      <c r="CR145">
        <f t="shared" si="17"/>
        <v>1836</v>
      </c>
    </row>
    <row r="146" spans="1:96" x14ac:dyDescent="0.3">
      <c r="A146">
        <v>14</v>
      </c>
      <c r="B146">
        <v>20</v>
      </c>
      <c r="C146" t="s">
        <v>83</v>
      </c>
      <c r="D146">
        <v>91</v>
      </c>
      <c r="E146">
        <v>10652</v>
      </c>
      <c r="F146" t="s">
        <v>84</v>
      </c>
      <c r="G146" t="s">
        <v>85</v>
      </c>
      <c r="H146" t="s">
        <v>86</v>
      </c>
      <c r="I146" t="s">
        <v>87</v>
      </c>
      <c r="J146" t="s">
        <v>88</v>
      </c>
      <c r="K146" t="s">
        <v>122</v>
      </c>
      <c r="L146" t="s">
        <v>90</v>
      </c>
      <c r="M146" t="s">
        <v>152</v>
      </c>
      <c r="N146" s="4" t="str">
        <f>VLOOKUP(M146,'Neighborhood Raw Data'!$A$1:$D$26,4,FALSE)</f>
        <v>Greater than Average</v>
      </c>
      <c r="O146" t="s">
        <v>92</v>
      </c>
      <c r="P146" t="s">
        <v>92</v>
      </c>
      <c r="Q146" t="s">
        <v>93</v>
      </c>
      <c r="R146" t="s">
        <v>124</v>
      </c>
      <c r="S146">
        <v>7</v>
      </c>
      <c r="T146" s="4">
        <f t="shared" ca="1" si="12"/>
        <v>0.86429058076972598</v>
      </c>
      <c r="U146" s="4" t="str">
        <f t="shared" si="13"/>
        <v>At or Above</v>
      </c>
      <c r="V146">
        <v>5</v>
      </c>
      <c r="W146">
        <v>2006</v>
      </c>
      <c r="X146">
        <v>2007</v>
      </c>
      <c r="Y146" t="s">
        <v>95</v>
      </c>
      <c r="Z146" t="s">
        <v>114</v>
      </c>
      <c r="AA146" t="s">
        <v>125</v>
      </c>
      <c r="AB146" t="s">
        <v>125</v>
      </c>
      <c r="AC146" t="s">
        <v>126</v>
      </c>
      <c r="AD146">
        <v>306</v>
      </c>
      <c r="AE146" t="s">
        <v>102</v>
      </c>
      <c r="AF146" t="s">
        <v>100</v>
      </c>
      <c r="AG146" t="s">
        <v>101</v>
      </c>
      <c r="AH146" t="s">
        <v>102</v>
      </c>
      <c r="AI146" t="s">
        <v>100</v>
      </c>
      <c r="AJ146" t="s">
        <v>118</v>
      </c>
      <c r="AK146" t="s">
        <v>104</v>
      </c>
      <c r="AL146">
        <v>0</v>
      </c>
      <c r="AM146" t="s">
        <v>104</v>
      </c>
      <c r="AN146">
        <v>0</v>
      </c>
      <c r="AO146">
        <v>1494</v>
      </c>
      <c r="AP146">
        <v>1494</v>
      </c>
      <c r="AQ146" t="s">
        <v>105</v>
      </c>
      <c r="AR146" t="s">
        <v>99</v>
      </c>
      <c r="AS146" t="s">
        <v>106</v>
      </c>
      <c r="AT146" t="s">
        <v>107</v>
      </c>
      <c r="AU146">
        <v>1494</v>
      </c>
      <c r="AV146" s="4">
        <f t="shared" ca="1" si="14"/>
        <v>0.88304254031401208</v>
      </c>
      <c r="AW146" s="4" t="str">
        <f t="shared" si="15"/>
        <v>Greater than Median</v>
      </c>
      <c r="AX146">
        <v>0</v>
      </c>
      <c r="AY146">
        <v>0</v>
      </c>
      <c r="AZ146">
        <v>1494</v>
      </c>
      <c r="BA146">
        <v>0</v>
      </c>
      <c r="BB146">
        <v>0</v>
      </c>
      <c r="BC146">
        <v>2</v>
      </c>
      <c r="BD146">
        <v>0</v>
      </c>
      <c r="BE146">
        <v>3</v>
      </c>
      <c r="BF146">
        <v>1</v>
      </c>
      <c r="BG146" t="s">
        <v>102</v>
      </c>
      <c r="BH146">
        <v>7</v>
      </c>
      <c r="BI146" t="s">
        <v>108</v>
      </c>
      <c r="BJ146">
        <v>1</v>
      </c>
      <c r="BK146" t="s">
        <v>102</v>
      </c>
      <c r="BL146" t="s">
        <v>109</v>
      </c>
      <c r="BM146">
        <v>2006</v>
      </c>
      <c r="BN146" t="s">
        <v>131</v>
      </c>
      <c r="BO146">
        <v>3</v>
      </c>
      <c r="BP146">
        <v>840</v>
      </c>
      <c r="BQ146" t="s">
        <v>100</v>
      </c>
      <c r="BR146" t="s">
        <v>100</v>
      </c>
      <c r="BS146" t="s">
        <v>106</v>
      </c>
      <c r="BT146">
        <v>160</v>
      </c>
      <c r="BU146">
        <v>33</v>
      </c>
      <c r="BV146">
        <v>0</v>
      </c>
      <c r="BW146">
        <v>0</v>
      </c>
      <c r="BX146">
        <v>0</v>
      </c>
      <c r="BY146">
        <v>0</v>
      </c>
      <c r="BZ146" t="s">
        <v>85</v>
      </c>
      <c r="CA146" t="s">
        <v>85</v>
      </c>
      <c r="CB146" t="s">
        <v>85</v>
      </c>
      <c r="CC146">
        <v>0</v>
      </c>
      <c r="CD146">
        <v>8</v>
      </c>
      <c r="CE146">
        <v>2007</v>
      </c>
      <c r="CF146" t="s">
        <v>127</v>
      </c>
      <c r="CG146" t="s">
        <v>128</v>
      </c>
      <c r="CH146">
        <v>279500</v>
      </c>
      <c r="CQ146">
        <f t="shared" si="16"/>
        <v>1494</v>
      </c>
      <c r="CR146" t="str">
        <f t="shared" si="17"/>
        <v/>
      </c>
    </row>
    <row r="147" spans="1:96" x14ac:dyDescent="0.3">
      <c r="A147">
        <v>1045</v>
      </c>
      <c r="B147">
        <v>20</v>
      </c>
      <c r="C147" t="s">
        <v>83</v>
      </c>
      <c r="D147">
        <v>80</v>
      </c>
      <c r="E147">
        <v>9600</v>
      </c>
      <c r="F147" t="s">
        <v>84</v>
      </c>
      <c r="G147" t="s">
        <v>85</v>
      </c>
      <c r="H147" t="s">
        <v>129</v>
      </c>
      <c r="I147" t="s">
        <v>87</v>
      </c>
      <c r="J147" t="s">
        <v>88</v>
      </c>
      <c r="K147" t="s">
        <v>122</v>
      </c>
      <c r="L147" t="s">
        <v>90</v>
      </c>
      <c r="M147" t="s">
        <v>194</v>
      </c>
      <c r="N147" s="4" t="str">
        <f>VLOOKUP(M147,'Neighborhood Raw Data'!$A$1:$D$26,4,FALSE)</f>
        <v>Less than Average</v>
      </c>
      <c r="O147" t="s">
        <v>165</v>
      </c>
      <c r="P147" t="s">
        <v>92</v>
      </c>
      <c r="Q147" t="s">
        <v>93</v>
      </c>
      <c r="R147" t="s">
        <v>124</v>
      </c>
      <c r="S147">
        <v>8</v>
      </c>
      <c r="T147" s="4">
        <f t="shared" ca="1" si="12"/>
        <v>0.21785547263874949</v>
      </c>
      <c r="U147" s="4" t="str">
        <f t="shared" si="13"/>
        <v>At or Above</v>
      </c>
      <c r="V147">
        <v>5</v>
      </c>
      <c r="W147">
        <v>1981</v>
      </c>
      <c r="X147">
        <v>1981</v>
      </c>
      <c r="Y147" t="s">
        <v>113</v>
      </c>
      <c r="Z147" t="s">
        <v>96</v>
      </c>
      <c r="AA147" t="s">
        <v>98</v>
      </c>
      <c r="AB147" t="s">
        <v>98</v>
      </c>
      <c r="AC147" t="s">
        <v>117</v>
      </c>
      <c r="AD147">
        <v>0</v>
      </c>
      <c r="AE147" t="s">
        <v>102</v>
      </c>
      <c r="AF147" t="s">
        <v>100</v>
      </c>
      <c r="AG147" t="s">
        <v>101</v>
      </c>
      <c r="AH147" t="s">
        <v>102</v>
      </c>
      <c r="AI147" t="s">
        <v>100</v>
      </c>
      <c r="AJ147" t="s">
        <v>142</v>
      </c>
      <c r="AK147" t="s">
        <v>137</v>
      </c>
      <c r="AL147">
        <v>1104</v>
      </c>
      <c r="AM147" t="s">
        <v>104</v>
      </c>
      <c r="AN147">
        <v>0</v>
      </c>
      <c r="AO147">
        <v>1420</v>
      </c>
      <c r="AP147">
        <v>2524</v>
      </c>
      <c r="AQ147" t="s">
        <v>105</v>
      </c>
      <c r="AR147" t="s">
        <v>100</v>
      </c>
      <c r="AS147" t="s">
        <v>106</v>
      </c>
      <c r="AT147" t="s">
        <v>107</v>
      </c>
      <c r="AU147">
        <v>2524</v>
      </c>
      <c r="AV147" s="4">
        <f t="shared" ca="1" si="14"/>
        <v>0.24859781617744647</v>
      </c>
      <c r="AW147" s="4" t="str">
        <f t="shared" si="15"/>
        <v>Greater than Median</v>
      </c>
      <c r="AX147">
        <v>0</v>
      </c>
      <c r="AY147">
        <v>0</v>
      </c>
      <c r="AZ147">
        <v>2524</v>
      </c>
      <c r="BA147">
        <v>1</v>
      </c>
      <c r="BB147">
        <v>0</v>
      </c>
      <c r="BC147">
        <v>2</v>
      </c>
      <c r="BD147">
        <v>1</v>
      </c>
      <c r="BE147">
        <v>4</v>
      </c>
      <c r="BF147">
        <v>1</v>
      </c>
      <c r="BG147" t="s">
        <v>102</v>
      </c>
      <c r="BH147">
        <v>9</v>
      </c>
      <c r="BI147" t="s">
        <v>108</v>
      </c>
      <c r="BJ147">
        <v>1</v>
      </c>
      <c r="BK147" t="s">
        <v>102</v>
      </c>
      <c r="BL147" t="s">
        <v>109</v>
      </c>
      <c r="BM147">
        <v>1981</v>
      </c>
      <c r="BN147" t="s">
        <v>110</v>
      </c>
      <c r="BO147">
        <v>2</v>
      </c>
      <c r="BP147">
        <v>542</v>
      </c>
      <c r="BQ147" t="s">
        <v>100</v>
      </c>
      <c r="BR147" t="s">
        <v>100</v>
      </c>
      <c r="BS147" t="s">
        <v>106</v>
      </c>
      <c r="BT147">
        <v>474</v>
      </c>
      <c r="BU147">
        <v>120</v>
      </c>
      <c r="BV147">
        <v>0</v>
      </c>
      <c r="BW147">
        <v>0</v>
      </c>
      <c r="BX147">
        <v>0</v>
      </c>
      <c r="BY147">
        <v>0</v>
      </c>
      <c r="BZ147" t="s">
        <v>85</v>
      </c>
      <c r="CA147" t="s">
        <v>119</v>
      </c>
      <c r="CB147" t="s">
        <v>85</v>
      </c>
      <c r="CC147">
        <v>0</v>
      </c>
      <c r="CD147">
        <v>7</v>
      </c>
      <c r="CE147">
        <v>2009</v>
      </c>
      <c r="CF147" t="s">
        <v>111</v>
      </c>
      <c r="CG147" t="s">
        <v>112</v>
      </c>
      <c r="CH147">
        <v>278000</v>
      </c>
      <c r="CQ147" t="str">
        <f t="shared" si="16"/>
        <v/>
      </c>
      <c r="CR147">
        <f t="shared" si="17"/>
        <v>2524</v>
      </c>
    </row>
    <row r="148" spans="1:96" x14ac:dyDescent="0.3">
      <c r="A148">
        <v>1289</v>
      </c>
      <c r="B148">
        <v>120</v>
      </c>
      <c r="C148" t="s">
        <v>83</v>
      </c>
      <c r="D148">
        <v>40</v>
      </c>
      <c r="E148">
        <v>5664</v>
      </c>
      <c r="F148" t="s">
        <v>84</v>
      </c>
      <c r="G148" t="s">
        <v>85</v>
      </c>
      <c r="H148" t="s">
        <v>86</v>
      </c>
      <c r="I148" t="s">
        <v>87</v>
      </c>
      <c r="J148" t="s">
        <v>88</v>
      </c>
      <c r="K148" t="s">
        <v>122</v>
      </c>
      <c r="L148" t="s">
        <v>90</v>
      </c>
      <c r="M148" t="s">
        <v>134</v>
      </c>
      <c r="N148" s="4" t="str">
        <f>VLOOKUP(M148,'Neighborhood Raw Data'!$A$1:$D$26,4,FALSE)</f>
        <v>Greater than Average</v>
      </c>
      <c r="O148" t="s">
        <v>92</v>
      </c>
      <c r="P148" t="s">
        <v>92</v>
      </c>
      <c r="Q148" t="s">
        <v>160</v>
      </c>
      <c r="R148" t="s">
        <v>124</v>
      </c>
      <c r="S148">
        <v>8</v>
      </c>
      <c r="T148" s="4">
        <f t="shared" ca="1" si="12"/>
        <v>7.5918378121016095E-2</v>
      </c>
      <c r="U148" s="4" t="str">
        <f t="shared" si="13"/>
        <v>At or Above</v>
      </c>
      <c r="V148">
        <v>5</v>
      </c>
      <c r="W148">
        <v>2000</v>
      </c>
      <c r="X148">
        <v>2000</v>
      </c>
      <c r="Y148" t="s">
        <v>95</v>
      </c>
      <c r="Z148" t="s">
        <v>114</v>
      </c>
      <c r="AA148" t="s">
        <v>135</v>
      </c>
      <c r="AB148" t="s">
        <v>136</v>
      </c>
      <c r="AC148" t="s">
        <v>117</v>
      </c>
      <c r="AD148">
        <v>0</v>
      </c>
      <c r="AE148" t="s">
        <v>102</v>
      </c>
      <c r="AF148" t="s">
        <v>100</v>
      </c>
      <c r="AG148" t="s">
        <v>101</v>
      </c>
      <c r="AH148" t="s">
        <v>102</v>
      </c>
      <c r="AI148" t="s">
        <v>100</v>
      </c>
      <c r="AJ148" t="s">
        <v>142</v>
      </c>
      <c r="AK148" t="s">
        <v>103</v>
      </c>
      <c r="AL148">
        <v>1158</v>
      </c>
      <c r="AM148" t="s">
        <v>104</v>
      </c>
      <c r="AN148">
        <v>0</v>
      </c>
      <c r="AO148">
        <v>343</v>
      </c>
      <c r="AP148">
        <v>1501</v>
      </c>
      <c r="AQ148" t="s">
        <v>105</v>
      </c>
      <c r="AR148" t="s">
        <v>99</v>
      </c>
      <c r="AS148" t="s">
        <v>106</v>
      </c>
      <c r="AT148" t="s">
        <v>107</v>
      </c>
      <c r="AU148">
        <v>1659</v>
      </c>
      <c r="AV148" s="4">
        <f t="shared" ca="1" si="14"/>
        <v>0.3423978215953779</v>
      </c>
      <c r="AW148" s="4" t="str">
        <f t="shared" si="15"/>
        <v>Greater than Median</v>
      </c>
      <c r="AX148">
        <v>0</v>
      </c>
      <c r="AY148">
        <v>0</v>
      </c>
      <c r="AZ148">
        <v>1659</v>
      </c>
      <c r="BA148">
        <v>1</v>
      </c>
      <c r="BB148">
        <v>0</v>
      </c>
      <c r="BC148">
        <v>2</v>
      </c>
      <c r="BD148">
        <v>0</v>
      </c>
      <c r="BE148">
        <v>2</v>
      </c>
      <c r="BF148">
        <v>1</v>
      </c>
      <c r="BG148" t="s">
        <v>99</v>
      </c>
      <c r="BH148">
        <v>5</v>
      </c>
      <c r="BI148" t="s">
        <v>108</v>
      </c>
      <c r="BJ148">
        <v>1</v>
      </c>
      <c r="BK148" t="s">
        <v>99</v>
      </c>
      <c r="BL148" t="s">
        <v>109</v>
      </c>
      <c r="BM148">
        <v>2000</v>
      </c>
      <c r="BN148" t="s">
        <v>110</v>
      </c>
      <c r="BO148">
        <v>2</v>
      </c>
      <c r="BP148">
        <v>499</v>
      </c>
      <c r="BQ148" t="s">
        <v>100</v>
      </c>
      <c r="BR148" t="s">
        <v>100</v>
      </c>
      <c r="BS148" t="s">
        <v>106</v>
      </c>
      <c r="BT148">
        <v>212</v>
      </c>
      <c r="BU148">
        <v>59</v>
      </c>
      <c r="BV148">
        <v>0</v>
      </c>
      <c r="BW148">
        <v>0</v>
      </c>
      <c r="BX148">
        <v>0</v>
      </c>
      <c r="BY148">
        <v>0</v>
      </c>
      <c r="BZ148" t="s">
        <v>85</v>
      </c>
      <c r="CA148" t="s">
        <v>85</v>
      </c>
      <c r="CB148" t="s">
        <v>85</v>
      </c>
      <c r="CC148">
        <v>0</v>
      </c>
      <c r="CD148">
        <v>10</v>
      </c>
      <c r="CE148">
        <v>2009</v>
      </c>
      <c r="CF148" t="s">
        <v>111</v>
      </c>
      <c r="CG148" t="s">
        <v>112</v>
      </c>
      <c r="CH148">
        <v>278000</v>
      </c>
      <c r="CQ148" t="str">
        <f t="shared" si="16"/>
        <v/>
      </c>
      <c r="CR148">
        <f t="shared" si="17"/>
        <v>1659</v>
      </c>
    </row>
    <row r="149" spans="1:96" x14ac:dyDescent="0.3">
      <c r="A149">
        <v>35</v>
      </c>
      <c r="B149">
        <v>120</v>
      </c>
      <c r="C149" t="s">
        <v>83</v>
      </c>
      <c r="D149">
        <v>60</v>
      </c>
      <c r="E149">
        <v>7313</v>
      </c>
      <c r="F149" t="s">
        <v>84</v>
      </c>
      <c r="G149" t="s">
        <v>85</v>
      </c>
      <c r="H149" t="s">
        <v>129</v>
      </c>
      <c r="I149" t="s">
        <v>87</v>
      </c>
      <c r="J149" t="s">
        <v>88</v>
      </c>
      <c r="K149" t="s">
        <v>122</v>
      </c>
      <c r="L149" t="s">
        <v>90</v>
      </c>
      <c r="M149" t="s">
        <v>123</v>
      </c>
      <c r="N149" s="4" t="str">
        <f>VLOOKUP(M149,'Neighborhood Raw Data'!$A$1:$D$26,4,FALSE)</f>
        <v>Greater than Average</v>
      </c>
      <c r="O149" t="s">
        <v>92</v>
      </c>
      <c r="P149" t="s">
        <v>92</v>
      </c>
      <c r="Q149" t="s">
        <v>160</v>
      </c>
      <c r="R149" t="s">
        <v>124</v>
      </c>
      <c r="S149">
        <v>9</v>
      </c>
      <c r="T149" s="4">
        <f t="shared" ca="1" si="12"/>
        <v>0.49403183818049135</v>
      </c>
      <c r="U149" s="4" t="str">
        <f t="shared" si="13"/>
        <v>At or Above</v>
      </c>
      <c r="V149">
        <v>5</v>
      </c>
      <c r="W149">
        <v>2005</v>
      </c>
      <c r="X149">
        <v>2005</v>
      </c>
      <c r="Y149" t="s">
        <v>113</v>
      </c>
      <c r="Z149" t="s">
        <v>114</v>
      </c>
      <c r="AA149" t="s">
        <v>161</v>
      </c>
      <c r="AB149" t="s">
        <v>161</v>
      </c>
      <c r="AC149" t="s">
        <v>98</v>
      </c>
      <c r="AD149">
        <v>246</v>
      </c>
      <c r="AE149" t="s">
        <v>99</v>
      </c>
      <c r="AF149" t="s">
        <v>100</v>
      </c>
      <c r="AG149" t="s">
        <v>101</v>
      </c>
      <c r="AH149" t="s">
        <v>99</v>
      </c>
      <c r="AI149" t="s">
        <v>100</v>
      </c>
      <c r="AJ149" t="s">
        <v>142</v>
      </c>
      <c r="AK149" t="s">
        <v>103</v>
      </c>
      <c r="AL149">
        <v>1153</v>
      </c>
      <c r="AM149" t="s">
        <v>104</v>
      </c>
      <c r="AN149">
        <v>0</v>
      </c>
      <c r="AO149">
        <v>408</v>
      </c>
      <c r="AP149">
        <v>1561</v>
      </c>
      <c r="AQ149" t="s">
        <v>105</v>
      </c>
      <c r="AR149" t="s">
        <v>99</v>
      </c>
      <c r="AS149" t="s">
        <v>106</v>
      </c>
      <c r="AT149" t="s">
        <v>107</v>
      </c>
      <c r="AU149">
        <v>1561</v>
      </c>
      <c r="AV149" s="4">
        <f t="shared" ca="1" si="14"/>
        <v>0.33632984047834302</v>
      </c>
      <c r="AW149" s="4" t="str">
        <f t="shared" si="15"/>
        <v>Greater than Median</v>
      </c>
      <c r="AX149">
        <v>0</v>
      </c>
      <c r="AY149">
        <v>0</v>
      </c>
      <c r="AZ149">
        <v>1561</v>
      </c>
      <c r="BA149">
        <v>1</v>
      </c>
      <c r="BB149">
        <v>0</v>
      </c>
      <c r="BC149">
        <v>2</v>
      </c>
      <c r="BD149">
        <v>0</v>
      </c>
      <c r="BE149">
        <v>2</v>
      </c>
      <c r="BF149">
        <v>1</v>
      </c>
      <c r="BG149" t="s">
        <v>99</v>
      </c>
      <c r="BH149">
        <v>6</v>
      </c>
      <c r="BI149" t="s">
        <v>108</v>
      </c>
      <c r="BJ149">
        <v>1</v>
      </c>
      <c r="BK149" t="s">
        <v>102</v>
      </c>
      <c r="BL149" t="s">
        <v>109</v>
      </c>
      <c r="BM149">
        <v>2005</v>
      </c>
      <c r="BN149" t="s">
        <v>110</v>
      </c>
      <c r="BO149">
        <v>2</v>
      </c>
      <c r="BP149">
        <v>556</v>
      </c>
      <c r="BQ149" t="s">
        <v>100</v>
      </c>
      <c r="BR149" t="s">
        <v>100</v>
      </c>
      <c r="BS149" t="s">
        <v>106</v>
      </c>
      <c r="BT149">
        <v>203</v>
      </c>
      <c r="BU149">
        <v>47</v>
      </c>
      <c r="BV149">
        <v>0</v>
      </c>
      <c r="BW149">
        <v>0</v>
      </c>
      <c r="BX149">
        <v>0</v>
      </c>
      <c r="BY149">
        <v>0</v>
      </c>
      <c r="BZ149" t="s">
        <v>85</v>
      </c>
      <c r="CA149" t="s">
        <v>85</v>
      </c>
      <c r="CB149" t="s">
        <v>85</v>
      </c>
      <c r="CC149">
        <v>0</v>
      </c>
      <c r="CD149">
        <v>8</v>
      </c>
      <c r="CE149">
        <v>2007</v>
      </c>
      <c r="CF149" t="s">
        <v>111</v>
      </c>
      <c r="CG149" t="s">
        <v>112</v>
      </c>
      <c r="CH149">
        <v>277500</v>
      </c>
      <c r="CQ149" t="str">
        <f t="shared" si="16"/>
        <v/>
      </c>
      <c r="CR149">
        <f t="shared" si="17"/>
        <v>1561</v>
      </c>
    </row>
    <row r="150" spans="1:96" x14ac:dyDescent="0.3">
      <c r="A150">
        <v>209</v>
      </c>
      <c r="B150">
        <v>60</v>
      </c>
      <c r="C150" t="s">
        <v>83</v>
      </c>
      <c r="D150" t="s">
        <v>85</v>
      </c>
      <c r="E150">
        <v>14364</v>
      </c>
      <c r="F150" t="s">
        <v>84</v>
      </c>
      <c r="G150" t="s">
        <v>85</v>
      </c>
      <c r="H150" t="s">
        <v>86</v>
      </c>
      <c r="I150" t="s">
        <v>162</v>
      </c>
      <c r="J150" t="s">
        <v>88</v>
      </c>
      <c r="K150" t="s">
        <v>122</v>
      </c>
      <c r="L150" t="s">
        <v>140</v>
      </c>
      <c r="M150" t="s">
        <v>185</v>
      </c>
      <c r="N150" s="4" t="str">
        <f>VLOOKUP(M150,'Neighborhood Raw Data'!$A$1:$D$26,4,FALSE)</f>
        <v>Greater than Average</v>
      </c>
      <c r="O150" t="s">
        <v>92</v>
      </c>
      <c r="P150" t="s">
        <v>92</v>
      </c>
      <c r="Q150" t="s">
        <v>93</v>
      </c>
      <c r="R150" t="s">
        <v>94</v>
      </c>
      <c r="S150">
        <v>7</v>
      </c>
      <c r="T150" s="4">
        <f t="shared" ca="1" si="12"/>
        <v>0.76014629415746982</v>
      </c>
      <c r="U150" s="4" t="str">
        <f t="shared" si="13"/>
        <v>At or Above</v>
      </c>
      <c r="V150">
        <v>5</v>
      </c>
      <c r="W150">
        <v>1988</v>
      </c>
      <c r="X150">
        <v>1989</v>
      </c>
      <c r="Y150" t="s">
        <v>95</v>
      </c>
      <c r="Z150" t="s">
        <v>114</v>
      </c>
      <c r="AA150" t="s">
        <v>179</v>
      </c>
      <c r="AB150" t="s">
        <v>179</v>
      </c>
      <c r="AC150" t="s">
        <v>98</v>
      </c>
      <c r="AD150">
        <v>128</v>
      </c>
      <c r="AE150" t="s">
        <v>102</v>
      </c>
      <c r="AF150" t="s">
        <v>100</v>
      </c>
      <c r="AG150" t="s">
        <v>156</v>
      </c>
      <c r="AH150" t="s">
        <v>102</v>
      </c>
      <c r="AI150" t="s">
        <v>100</v>
      </c>
      <c r="AJ150" t="s">
        <v>102</v>
      </c>
      <c r="AK150" t="s">
        <v>103</v>
      </c>
      <c r="AL150">
        <v>1065</v>
      </c>
      <c r="AM150" t="s">
        <v>104</v>
      </c>
      <c r="AN150">
        <v>0</v>
      </c>
      <c r="AO150">
        <v>92</v>
      </c>
      <c r="AP150">
        <v>1157</v>
      </c>
      <c r="AQ150" t="s">
        <v>105</v>
      </c>
      <c r="AR150" t="s">
        <v>99</v>
      </c>
      <c r="AS150" t="s">
        <v>106</v>
      </c>
      <c r="AT150" t="s">
        <v>107</v>
      </c>
      <c r="AU150">
        <v>1180</v>
      </c>
      <c r="AV150" s="4">
        <f t="shared" ca="1" si="14"/>
        <v>0.19418744586281811</v>
      </c>
      <c r="AW150" s="4" t="str">
        <f t="shared" si="15"/>
        <v>Greater than Median</v>
      </c>
      <c r="AX150">
        <v>882</v>
      </c>
      <c r="AY150">
        <v>0</v>
      </c>
      <c r="AZ150">
        <v>2062</v>
      </c>
      <c r="BA150">
        <v>1</v>
      </c>
      <c r="BB150">
        <v>0</v>
      </c>
      <c r="BC150">
        <v>2</v>
      </c>
      <c r="BD150">
        <v>1</v>
      </c>
      <c r="BE150">
        <v>3</v>
      </c>
      <c r="BF150">
        <v>1</v>
      </c>
      <c r="BG150" t="s">
        <v>100</v>
      </c>
      <c r="BH150">
        <v>7</v>
      </c>
      <c r="BI150" t="s">
        <v>108</v>
      </c>
      <c r="BJ150">
        <v>1</v>
      </c>
      <c r="BK150" t="s">
        <v>102</v>
      </c>
      <c r="BL150" t="s">
        <v>109</v>
      </c>
      <c r="BM150">
        <v>1988</v>
      </c>
      <c r="BN150" t="s">
        <v>110</v>
      </c>
      <c r="BO150">
        <v>2</v>
      </c>
      <c r="BP150">
        <v>454</v>
      </c>
      <c r="BQ150" t="s">
        <v>100</v>
      </c>
      <c r="BR150" t="s">
        <v>100</v>
      </c>
      <c r="BS150" t="s">
        <v>106</v>
      </c>
      <c r="BT150">
        <v>60</v>
      </c>
      <c r="BU150">
        <v>55</v>
      </c>
      <c r="BV150">
        <v>0</v>
      </c>
      <c r="BW150">
        <v>0</v>
      </c>
      <c r="BX150">
        <v>154</v>
      </c>
      <c r="BY150">
        <v>0</v>
      </c>
      <c r="BZ150" t="s">
        <v>85</v>
      </c>
      <c r="CA150" t="s">
        <v>85</v>
      </c>
      <c r="CB150" t="s">
        <v>85</v>
      </c>
      <c r="CC150">
        <v>0</v>
      </c>
      <c r="CD150">
        <v>4</v>
      </c>
      <c r="CE150">
        <v>2007</v>
      </c>
      <c r="CF150" t="s">
        <v>111</v>
      </c>
      <c r="CG150" t="s">
        <v>112</v>
      </c>
      <c r="CH150">
        <v>277000</v>
      </c>
      <c r="CQ150">
        <f t="shared" si="16"/>
        <v>1180</v>
      </c>
      <c r="CR150" t="str">
        <f t="shared" si="17"/>
        <v/>
      </c>
    </row>
    <row r="151" spans="1:96" x14ac:dyDescent="0.3">
      <c r="A151">
        <v>250</v>
      </c>
      <c r="B151">
        <v>50</v>
      </c>
      <c r="C151" t="s">
        <v>83</v>
      </c>
      <c r="D151" t="s">
        <v>85</v>
      </c>
      <c r="E151">
        <v>159000</v>
      </c>
      <c r="F151" t="s">
        <v>84</v>
      </c>
      <c r="G151" t="s">
        <v>85</v>
      </c>
      <c r="H151" t="s">
        <v>138</v>
      </c>
      <c r="I151" t="s">
        <v>162</v>
      </c>
      <c r="J151" t="s">
        <v>88</v>
      </c>
      <c r="K151" t="s">
        <v>121</v>
      </c>
      <c r="L151" t="s">
        <v>171</v>
      </c>
      <c r="M151" t="s">
        <v>182</v>
      </c>
      <c r="N151" s="4" t="str">
        <f>VLOOKUP(M151,'Neighborhood Raw Data'!$A$1:$D$26,4,FALSE)</f>
        <v>Greater than Average</v>
      </c>
      <c r="O151" t="s">
        <v>92</v>
      </c>
      <c r="P151" t="s">
        <v>92</v>
      </c>
      <c r="Q151" t="s">
        <v>93</v>
      </c>
      <c r="R151" t="s">
        <v>155</v>
      </c>
      <c r="S151">
        <v>6</v>
      </c>
      <c r="T151" s="4">
        <f t="shared" ca="1" si="12"/>
        <v>0.38872659211603733</v>
      </c>
      <c r="U151" s="4" t="str">
        <f t="shared" si="13"/>
        <v>At or Above</v>
      </c>
      <c r="V151">
        <v>7</v>
      </c>
      <c r="W151">
        <v>1958</v>
      </c>
      <c r="X151">
        <v>2006</v>
      </c>
      <c r="Y151" t="s">
        <v>95</v>
      </c>
      <c r="Z151" t="s">
        <v>114</v>
      </c>
      <c r="AA151" t="s">
        <v>115</v>
      </c>
      <c r="AB151" t="s">
        <v>97</v>
      </c>
      <c r="AC151" t="s">
        <v>197</v>
      </c>
      <c r="AD151">
        <v>472</v>
      </c>
      <c r="AE151" t="s">
        <v>102</v>
      </c>
      <c r="AF151" t="s">
        <v>100</v>
      </c>
      <c r="AG151" t="s">
        <v>156</v>
      </c>
      <c r="AH151" t="s">
        <v>102</v>
      </c>
      <c r="AI151" t="s">
        <v>100</v>
      </c>
      <c r="AJ151" t="s">
        <v>102</v>
      </c>
      <c r="AK151" t="s">
        <v>157</v>
      </c>
      <c r="AL151">
        <v>697</v>
      </c>
      <c r="AM151" t="s">
        <v>104</v>
      </c>
      <c r="AN151">
        <v>0</v>
      </c>
      <c r="AO151">
        <v>747</v>
      </c>
      <c r="AP151">
        <v>1444</v>
      </c>
      <c r="AQ151" t="s">
        <v>105</v>
      </c>
      <c r="AR151" t="s">
        <v>102</v>
      </c>
      <c r="AS151" t="s">
        <v>106</v>
      </c>
      <c r="AT151" t="s">
        <v>107</v>
      </c>
      <c r="AU151">
        <v>1444</v>
      </c>
      <c r="AV151" s="4">
        <f t="shared" ca="1" si="14"/>
        <v>2.9266990782107816E-2</v>
      </c>
      <c r="AW151" s="4" t="str">
        <f t="shared" si="15"/>
        <v>Greater than Median</v>
      </c>
      <c r="AX151">
        <v>700</v>
      </c>
      <c r="AY151">
        <v>0</v>
      </c>
      <c r="AZ151">
        <v>2144</v>
      </c>
      <c r="BA151">
        <v>0</v>
      </c>
      <c r="BB151">
        <v>1</v>
      </c>
      <c r="BC151">
        <v>2</v>
      </c>
      <c r="BD151">
        <v>0</v>
      </c>
      <c r="BE151">
        <v>4</v>
      </c>
      <c r="BF151">
        <v>1</v>
      </c>
      <c r="BG151" t="s">
        <v>102</v>
      </c>
      <c r="BH151">
        <v>7</v>
      </c>
      <c r="BI151" t="s">
        <v>108</v>
      </c>
      <c r="BJ151">
        <v>2</v>
      </c>
      <c r="BK151" t="s">
        <v>100</v>
      </c>
      <c r="BL151" t="s">
        <v>109</v>
      </c>
      <c r="BM151">
        <v>1958</v>
      </c>
      <c r="BN151" t="s">
        <v>110</v>
      </c>
      <c r="BO151">
        <v>2</v>
      </c>
      <c r="BP151">
        <v>389</v>
      </c>
      <c r="BQ151" t="s">
        <v>100</v>
      </c>
      <c r="BR151" t="s">
        <v>100</v>
      </c>
      <c r="BS151" t="s">
        <v>106</v>
      </c>
      <c r="BT151">
        <v>0</v>
      </c>
      <c r="BU151">
        <v>98</v>
      </c>
      <c r="BV151">
        <v>0</v>
      </c>
      <c r="BW151">
        <v>0</v>
      </c>
      <c r="BX151">
        <v>0</v>
      </c>
      <c r="BY151">
        <v>0</v>
      </c>
      <c r="BZ151" t="s">
        <v>85</v>
      </c>
      <c r="CA151" t="s">
        <v>85</v>
      </c>
      <c r="CB151" t="s">
        <v>198</v>
      </c>
      <c r="CC151">
        <v>500</v>
      </c>
      <c r="CD151">
        <v>6</v>
      </c>
      <c r="CE151">
        <v>2007</v>
      </c>
      <c r="CF151" t="s">
        <v>111</v>
      </c>
      <c r="CG151" t="s">
        <v>112</v>
      </c>
      <c r="CH151">
        <v>277000</v>
      </c>
      <c r="CQ151">
        <f t="shared" si="16"/>
        <v>1444</v>
      </c>
      <c r="CR151" t="str">
        <f t="shared" si="17"/>
        <v/>
      </c>
    </row>
    <row r="152" spans="1:96" x14ac:dyDescent="0.3">
      <c r="A152">
        <v>262</v>
      </c>
      <c r="B152">
        <v>60</v>
      </c>
      <c r="C152" t="s">
        <v>83</v>
      </c>
      <c r="D152">
        <v>69</v>
      </c>
      <c r="E152">
        <v>9588</v>
      </c>
      <c r="F152" t="s">
        <v>84</v>
      </c>
      <c r="G152" t="s">
        <v>85</v>
      </c>
      <c r="H152" t="s">
        <v>86</v>
      </c>
      <c r="I152" t="s">
        <v>87</v>
      </c>
      <c r="J152" t="s">
        <v>88</v>
      </c>
      <c r="K152" t="s">
        <v>122</v>
      </c>
      <c r="L152" t="s">
        <v>90</v>
      </c>
      <c r="M152" t="s">
        <v>152</v>
      </c>
      <c r="N152" s="4" t="str">
        <f>VLOOKUP(M152,'Neighborhood Raw Data'!$A$1:$D$26,4,FALSE)</f>
        <v>Greater than Average</v>
      </c>
      <c r="O152" t="s">
        <v>92</v>
      </c>
      <c r="P152" t="s">
        <v>92</v>
      </c>
      <c r="Q152" t="s">
        <v>93</v>
      </c>
      <c r="R152" t="s">
        <v>94</v>
      </c>
      <c r="S152">
        <v>8</v>
      </c>
      <c r="T152" s="4">
        <f t="shared" ca="1" si="12"/>
        <v>0.7615581230344487</v>
      </c>
      <c r="U152" s="4" t="str">
        <f t="shared" si="13"/>
        <v>At or Above</v>
      </c>
      <c r="V152">
        <v>5</v>
      </c>
      <c r="W152">
        <v>2007</v>
      </c>
      <c r="X152">
        <v>2007</v>
      </c>
      <c r="Y152" t="s">
        <v>95</v>
      </c>
      <c r="Z152" t="s">
        <v>114</v>
      </c>
      <c r="AA152" t="s">
        <v>135</v>
      </c>
      <c r="AB152" t="s">
        <v>136</v>
      </c>
      <c r="AC152" t="s">
        <v>126</v>
      </c>
      <c r="AD152">
        <v>270</v>
      </c>
      <c r="AE152" t="s">
        <v>102</v>
      </c>
      <c r="AF152" t="s">
        <v>100</v>
      </c>
      <c r="AG152" t="s">
        <v>101</v>
      </c>
      <c r="AH152" t="s">
        <v>99</v>
      </c>
      <c r="AI152" t="s">
        <v>100</v>
      </c>
      <c r="AJ152" t="s">
        <v>142</v>
      </c>
      <c r="AK152" t="s">
        <v>104</v>
      </c>
      <c r="AL152">
        <v>0</v>
      </c>
      <c r="AM152" t="s">
        <v>104</v>
      </c>
      <c r="AN152">
        <v>0</v>
      </c>
      <c r="AO152">
        <v>1482</v>
      </c>
      <c r="AP152">
        <v>1482</v>
      </c>
      <c r="AQ152" t="s">
        <v>105</v>
      </c>
      <c r="AR152" t="s">
        <v>99</v>
      </c>
      <c r="AS152" t="s">
        <v>106</v>
      </c>
      <c r="AT152" t="s">
        <v>107</v>
      </c>
      <c r="AU152">
        <v>1482</v>
      </c>
      <c r="AV152" s="4">
        <f t="shared" ca="1" si="14"/>
        <v>0.46943093050210294</v>
      </c>
      <c r="AW152" s="4" t="str">
        <f t="shared" si="15"/>
        <v>Greater than Median</v>
      </c>
      <c r="AX152">
        <v>1092</v>
      </c>
      <c r="AY152">
        <v>0</v>
      </c>
      <c r="AZ152">
        <v>2574</v>
      </c>
      <c r="BA152">
        <v>0</v>
      </c>
      <c r="BB152">
        <v>0</v>
      </c>
      <c r="BC152">
        <v>2</v>
      </c>
      <c r="BD152">
        <v>1</v>
      </c>
      <c r="BE152">
        <v>3</v>
      </c>
      <c r="BF152">
        <v>1</v>
      </c>
      <c r="BG152" t="s">
        <v>99</v>
      </c>
      <c r="BH152">
        <v>10</v>
      </c>
      <c r="BI152" t="s">
        <v>108</v>
      </c>
      <c r="BJ152">
        <v>1</v>
      </c>
      <c r="BK152" t="s">
        <v>102</v>
      </c>
      <c r="BL152" t="s">
        <v>130</v>
      </c>
      <c r="BM152">
        <v>2007</v>
      </c>
      <c r="BN152" t="s">
        <v>110</v>
      </c>
      <c r="BO152">
        <v>3</v>
      </c>
      <c r="BP152">
        <v>868</v>
      </c>
      <c r="BQ152" t="s">
        <v>100</v>
      </c>
      <c r="BR152" t="s">
        <v>100</v>
      </c>
      <c r="BS152" t="s">
        <v>106</v>
      </c>
      <c r="BT152">
        <v>0</v>
      </c>
      <c r="BU152">
        <v>148</v>
      </c>
      <c r="BV152">
        <v>0</v>
      </c>
      <c r="BW152">
        <v>0</v>
      </c>
      <c r="BX152">
        <v>0</v>
      </c>
      <c r="BY152">
        <v>0</v>
      </c>
      <c r="BZ152" t="s">
        <v>85</v>
      </c>
      <c r="CA152" t="s">
        <v>85</v>
      </c>
      <c r="CB152" t="s">
        <v>85</v>
      </c>
      <c r="CC152">
        <v>0</v>
      </c>
      <c r="CD152">
        <v>11</v>
      </c>
      <c r="CE152">
        <v>2007</v>
      </c>
      <c r="CF152" t="s">
        <v>127</v>
      </c>
      <c r="CG152" t="s">
        <v>128</v>
      </c>
      <c r="CH152">
        <v>276000</v>
      </c>
      <c r="CQ152">
        <f t="shared" si="16"/>
        <v>1482</v>
      </c>
      <c r="CR152" t="str">
        <f t="shared" si="17"/>
        <v/>
      </c>
    </row>
    <row r="153" spans="1:96" x14ac:dyDescent="0.3">
      <c r="A153">
        <v>754</v>
      </c>
      <c r="B153">
        <v>60</v>
      </c>
      <c r="C153" t="s">
        <v>83</v>
      </c>
      <c r="D153">
        <v>80</v>
      </c>
      <c r="E153">
        <v>10240</v>
      </c>
      <c r="F153" t="s">
        <v>84</v>
      </c>
      <c r="G153" t="s">
        <v>85</v>
      </c>
      <c r="H153" t="s">
        <v>129</v>
      </c>
      <c r="I153" t="s">
        <v>87</v>
      </c>
      <c r="J153" t="s">
        <v>88</v>
      </c>
      <c r="K153" t="s">
        <v>122</v>
      </c>
      <c r="L153" t="s">
        <v>90</v>
      </c>
      <c r="M153" t="s">
        <v>123</v>
      </c>
      <c r="N153" s="4" t="str">
        <f>VLOOKUP(M153,'Neighborhood Raw Data'!$A$1:$D$26,4,FALSE)</f>
        <v>Greater than Average</v>
      </c>
      <c r="O153" t="s">
        <v>92</v>
      </c>
      <c r="P153" t="s">
        <v>92</v>
      </c>
      <c r="Q153" t="s">
        <v>93</v>
      </c>
      <c r="R153" t="s">
        <v>94</v>
      </c>
      <c r="S153">
        <v>8</v>
      </c>
      <c r="T153" s="4">
        <f t="shared" ca="1" si="12"/>
        <v>0.59799644070752078</v>
      </c>
      <c r="U153" s="4" t="str">
        <f t="shared" si="13"/>
        <v>At or Above</v>
      </c>
      <c r="V153">
        <v>5</v>
      </c>
      <c r="W153">
        <v>2005</v>
      </c>
      <c r="X153">
        <v>2005</v>
      </c>
      <c r="Y153" t="s">
        <v>95</v>
      </c>
      <c r="Z153" t="s">
        <v>114</v>
      </c>
      <c r="AA153" t="s">
        <v>125</v>
      </c>
      <c r="AB153" t="s">
        <v>125</v>
      </c>
      <c r="AC153" t="s">
        <v>98</v>
      </c>
      <c r="AD153">
        <v>178</v>
      </c>
      <c r="AE153" t="s">
        <v>102</v>
      </c>
      <c r="AF153" t="s">
        <v>100</v>
      </c>
      <c r="AG153" t="s">
        <v>101</v>
      </c>
      <c r="AH153" t="s">
        <v>102</v>
      </c>
      <c r="AI153" t="s">
        <v>100</v>
      </c>
      <c r="AJ153" t="s">
        <v>148</v>
      </c>
      <c r="AK153" t="s">
        <v>104</v>
      </c>
      <c r="AL153">
        <v>0</v>
      </c>
      <c r="AM153" t="s">
        <v>104</v>
      </c>
      <c r="AN153">
        <v>0</v>
      </c>
      <c r="AO153">
        <v>1030</v>
      </c>
      <c r="AP153">
        <v>1030</v>
      </c>
      <c r="AQ153" t="s">
        <v>105</v>
      </c>
      <c r="AR153" t="s">
        <v>102</v>
      </c>
      <c r="AS153" t="s">
        <v>106</v>
      </c>
      <c r="AT153" t="s">
        <v>107</v>
      </c>
      <c r="AU153">
        <v>1038</v>
      </c>
      <c r="AV153" s="4">
        <f t="shared" ca="1" si="14"/>
        <v>0.34567530320112216</v>
      </c>
      <c r="AW153" s="4" t="str">
        <f t="shared" si="15"/>
        <v>Less than Median</v>
      </c>
      <c r="AX153">
        <v>1060</v>
      </c>
      <c r="AY153">
        <v>0</v>
      </c>
      <c r="AZ153">
        <v>2098</v>
      </c>
      <c r="BA153">
        <v>0</v>
      </c>
      <c r="BB153">
        <v>0</v>
      </c>
      <c r="BC153">
        <v>2</v>
      </c>
      <c r="BD153">
        <v>1</v>
      </c>
      <c r="BE153">
        <v>3</v>
      </c>
      <c r="BF153">
        <v>1</v>
      </c>
      <c r="BG153" t="s">
        <v>99</v>
      </c>
      <c r="BH153">
        <v>8</v>
      </c>
      <c r="BI153" t="s">
        <v>108</v>
      </c>
      <c r="BJ153">
        <v>1</v>
      </c>
      <c r="BK153" t="s">
        <v>102</v>
      </c>
      <c r="BL153" t="s">
        <v>109</v>
      </c>
      <c r="BM153">
        <v>2005</v>
      </c>
      <c r="BN153" t="s">
        <v>131</v>
      </c>
      <c r="BO153">
        <v>3</v>
      </c>
      <c r="BP153">
        <v>878</v>
      </c>
      <c r="BQ153" t="s">
        <v>100</v>
      </c>
      <c r="BR153" t="s">
        <v>100</v>
      </c>
      <c r="BS153" t="s">
        <v>106</v>
      </c>
      <c r="BT153">
        <v>192</v>
      </c>
      <c r="BU153">
        <v>52</v>
      </c>
      <c r="BV153">
        <v>0</v>
      </c>
      <c r="BW153">
        <v>0</v>
      </c>
      <c r="BX153">
        <v>0</v>
      </c>
      <c r="BY153">
        <v>0</v>
      </c>
      <c r="BZ153" t="s">
        <v>85</v>
      </c>
      <c r="CA153" t="s">
        <v>85</v>
      </c>
      <c r="CB153" t="s">
        <v>85</v>
      </c>
      <c r="CC153">
        <v>0</v>
      </c>
      <c r="CD153">
        <v>3</v>
      </c>
      <c r="CE153">
        <v>2006</v>
      </c>
      <c r="CF153" t="s">
        <v>111</v>
      </c>
      <c r="CG153" t="s">
        <v>112</v>
      </c>
      <c r="CH153">
        <v>275500</v>
      </c>
      <c r="CQ153">
        <f t="shared" si="16"/>
        <v>1038</v>
      </c>
      <c r="CR153" t="str">
        <f t="shared" si="17"/>
        <v/>
      </c>
    </row>
    <row r="154" spans="1:96" x14ac:dyDescent="0.3">
      <c r="A154">
        <v>427</v>
      </c>
      <c r="B154">
        <v>80</v>
      </c>
      <c r="C154" t="s">
        <v>83</v>
      </c>
      <c r="D154" t="s">
        <v>85</v>
      </c>
      <c r="E154">
        <v>12800</v>
      </c>
      <c r="F154" t="s">
        <v>84</v>
      </c>
      <c r="G154" t="s">
        <v>85</v>
      </c>
      <c r="H154" t="s">
        <v>129</v>
      </c>
      <c r="I154" t="s">
        <v>162</v>
      </c>
      <c r="J154" t="s">
        <v>88</v>
      </c>
      <c r="K154" t="s">
        <v>122</v>
      </c>
      <c r="L154" t="s">
        <v>140</v>
      </c>
      <c r="M154" t="s">
        <v>185</v>
      </c>
      <c r="N154" s="4" t="str">
        <f>VLOOKUP(M154,'Neighborhood Raw Data'!$A$1:$D$26,4,FALSE)</f>
        <v>Greater than Average</v>
      </c>
      <c r="O154" t="s">
        <v>92</v>
      </c>
      <c r="P154" t="s">
        <v>92</v>
      </c>
      <c r="Q154" t="s">
        <v>93</v>
      </c>
      <c r="R154" t="s">
        <v>178</v>
      </c>
      <c r="S154">
        <v>7</v>
      </c>
      <c r="T154" s="4">
        <f t="shared" ca="1" si="12"/>
        <v>0.53007259500041237</v>
      </c>
      <c r="U154" s="4" t="str">
        <f t="shared" si="13"/>
        <v>At or Above</v>
      </c>
      <c r="V154">
        <v>5</v>
      </c>
      <c r="W154">
        <v>1989</v>
      </c>
      <c r="X154">
        <v>1989</v>
      </c>
      <c r="Y154" t="s">
        <v>95</v>
      </c>
      <c r="Z154" t="s">
        <v>114</v>
      </c>
      <c r="AA154" t="s">
        <v>115</v>
      </c>
      <c r="AB154" t="s">
        <v>115</v>
      </c>
      <c r="AC154" t="s">
        <v>98</v>
      </c>
      <c r="AD154">
        <v>145</v>
      </c>
      <c r="AE154" t="s">
        <v>102</v>
      </c>
      <c r="AF154" t="s">
        <v>100</v>
      </c>
      <c r="AG154" t="s">
        <v>101</v>
      </c>
      <c r="AH154" t="s">
        <v>102</v>
      </c>
      <c r="AI154" t="s">
        <v>100</v>
      </c>
      <c r="AJ154" t="s">
        <v>102</v>
      </c>
      <c r="AK154" t="s">
        <v>103</v>
      </c>
      <c r="AL154">
        <v>1518</v>
      </c>
      <c r="AM154" t="s">
        <v>104</v>
      </c>
      <c r="AN154">
        <v>0</v>
      </c>
      <c r="AO154">
        <v>0</v>
      </c>
      <c r="AP154">
        <v>1518</v>
      </c>
      <c r="AQ154" t="s">
        <v>105</v>
      </c>
      <c r="AR154" t="s">
        <v>102</v>
      </c>
      <c r="AS154" t="s">
        <v>106</v>
      </c>
      <c r="AT154" t="s">
        <v>107</v>
      </c>
      <c r="AU154">
        <v>1644</v>
      </c>
      <c r="AV154" s="4">
        <f t="shared" ca="1" si="14"/>
        <v>0.41755503497894053</v>
      </c>
      <c r="AW154" s="4" t="str">
        <f t="shared" si="15"/>
        <v>Greater than Median</v>
      </c>
      <c r="AX154">
        <v>0</v>
      </c>
      <c r="AY154">
        <v>0</v>
      </c>
      <c r="AZ154">
        <v>1644</v>
      </c>
      <c r="BA154">
        <v>1</v>
      </c>
      <c r="BB154">
        <v>1</v>
      </c>
      <c r="BC154">
        <v>2</v>
      </c>
      <c r="BD154">
        <v>0</v>
      </c>
      <c r="BE154">
        <v>2</v>
      </c>
      <c r="BF154">
        <v>1</v>
      </c>
      <c r="BG154" t="s">
        <v>102</v>
      </c>
      <c r="BH154">
        <v>5</v>
      </c>
      <c r="BI154" t="s">
        <v>108</v>
      </c>
      <c r="BJ154">
        <v>1</v>
      </c>
      <c r="BK154" t="s">
        <v>100</v>
      </c>
      <c r="BL154" t="s">
        <v>109</v>
      </c>
      <c r="BM154">
        <v>1989</v>
      </c>
      <c r="BN154" t="s">
        <v>110</v>
      </c>
      <c r="BO154">
        <v>2</v>
      </c>
      <c r="BP154">
        <v>569</v>
      </c>
      <c r="BQ154" t="s">
        <v>100</v>
      </c>
      <c r="BR154" t="s">
        <v>100</v>
      </c>
      <c r="BS154" t="s">
        <v>106</v>
      </c>
      <c r="BT154">
        <v>80</v>
      </c>
      <c r="BU154">
        <v>0</v>
      </c>
      <c r="BV154">
        <v>0</v>
      </c>
      <c r="BW154">
        <v>0</v>
      </c>
      <c r="BX154">
        <v>396</v>
      </c>
      <c r="BY154">
        <v>0</v>
      </c>
      <c r="BZ154" t="s">
        <v>85</v>
      </c>
      <c r="CA154" t="s">
        <v>85</v>
      </c>
      <c r="CB154" t="s">
        <v>85</v>
      </c>
      <c r="CC154">
        <v>0</v>
      </c>
      <c r="CD154">
        <v>8</v>
      </c>
      <c r="CE154">
        <v>2009</v>
      </c>
      <c r="CF154" t="s">
        <v>111</v>
      </c>
      <c r="CG154" t="s">
        <v>112</v>
      </c>
      <c r="CH154">
        <v>275000</v>
      </c>
      <c r="CQ154" t="str">
        <f t="shared" si="16"/>
        <v/>
      </c>
      <c r="CR154">
        <f t="shared" si="17"/>
        <v>1644</v>
      </c>
    </row>
    <row r="155" spans="1:96" x14ac:dyDescent="0.3">
      <c r="A155">
        <v>601</v>
      </c>
      <c r="B155">
        <v>60</v>
      </c>
      <c r="C155" t="s">
        <v>83</v>
      </c>
      <c r="D155">
        <v>74</v>
      </c>
      <c r="E155">
        <v>10927</v>
      </c>
      <c r="F155" t="s">
        <v>84</v>
      </c>
      <c r="G155" t="s">
        <v>85</v>
      </c>
      <c r="H155" t="s">
        <v>129</v>
      </c>
      <c r="I155" t="s">
        <v>87</v>
      </c>
      <c r="J155" t="s">
        <v>88</v>
      </c>
      <c r="K155" t="s">
        <v>122</v>
      </c>
      <c r="L155" t="s">
        <v>90</v>
      </c>
      <c r="M155" t="s">
        <v>123</v>
      </c>
      <c r="N155" s="4" t="str">
        <f>VLOOKUP(M155,'Neighborhood Raw Data'!$A$1:$D$26,4,FALSE)</f>
        <v>Greater than Average</v>
      </c>
      <c r="O155" t="s">
        <v>92</v>
      </c>
      <c r="P155" t="s">
        <v>92</v>
      </c>
      <c r="Q155" t="s">
        <v>93</v>
      </c>
      <c r="R155" t="s">
        <v>94</v>
      </c>
      <c r="S155">
        <v>8</v>
      </c>
      <c r="T155" s="4">
        <f t="shared" ca="1" si="12"/>
        <v>0.82432271372582466</v>
      </c>
      <c r="U155" s="4" t="str">
        <f t="shared" si="13"/>
        <v>At or Above</v>
      </c>
      <c r="V155">
        <v>5</v>
      </c>
      <c r="W155">
        <v>2005</v>
      </c>
      <c r="X155">
        <v>2005</v>
      </c>
      <c r="Y155" t="s">
        <v>95</v>
      </c>
      <c r="Z155" t="s">
        <v>114</v>
      </c>
      <c r="AA155" t="s">
        <v>125</v>
      </c>
      <c r="AB155" t="s">
        <v>125</v>
      </c>
      <c r="AC155" t="s">
        <v>98</v>
      </c>
      <c r="AD155">
        <v>280</v>
      </c>
      <c r="AE155" t="s">
        <v>102</v>
      </c>
      <c r="AF155" t="s">
        <v>100</v>
      </c>
      <c r="AG155" t="s">
        <v>101</v>
      </c>
      <c r="AH155" t="s">
        <v>102</v>
      </c>
      <c r="AI155" t="s">
        <v>100</v>
      </c>
      <c r="AJ155" t="s">
        <v>118</v>
      </c>
      <c r="AK155" t="s">
        <v>103</v>
      </c>
      <c r="AL155">
        <v>546</v>
      </c>
      <c r="AM155" t="s">
        <v>104</v>
      </c>
      <c r="AN155">
        <v>0</v>
      </c>
      <c r="AO155">
        <v>512</v>
      </c>
      <c r="AP155">
        <v>1058</v>
      </c>
      <c r="AQ155" t="s">
        <v>105</v>
      </c>
      <c r="AR155" t="s">
        <v>99</v>
      </c>
      <c r="AS155" t="s">
        <v>106</v>
      </c>
      <c r="AT155" t="s">
        <v>107</v>
      </c>
      <c r="AU155">
        <v>1058</v>
      </c>
      <c r="AV155" s="4">
        <f t="shared" ca="1" si="14"/>
        <v>0.73855386094317399</v>
      </c>
      <c r="AW155" s="4" t="str">
        <f t="shared" si="15"/>
        <v>Less than Median</v>
      </c>
      <c r="AX155">
        <v>846</v>
      </c>
      <c r="AY155">
        <v>0</v>
      </c>
      <c r="AZ155">
        <v>1904</v>
      </c>
      <c r="BA155">
        <v>1</v>
      </c>
      <c r="BB155">
        <v>0</v>
      </c>
      <c r="BC155">
        <v>2</v>
      </c>
      <c r="BD155">
        <v>1</v>
      </c>
      <c r="BE155">
        <v>3</v>
      </c>
      <c r="BF155">
        <v>1</v>
      </c>
      <c r="BG155" t="s">
        <v>99</v>
      </c>
      <c r="BH155">
        <v>8</v>
      </c>
      <c r="BI155" t="s">
        <v>108</v>
      </c>
      <c r="BJ155">
        <v>1</v>
      </c>
      <c r="BK155" t="s">
        <v>102</v>
      </c>
      <c r="BL155" t="s">
        <v>130</v>
      </c>
      <c r="BM155">
        <v>2003</v>
      </c>
      <c r="BN155" t="s">
        <v>110</v>
      </c>
      <c r="BO155">
        <v>2</v>
      </c>
      <c r="BP155">
        <v>736</v>
      </c>
      <c r="BQ155" t="s">
        <v>100</v>
      </c>
      <c r="BR155" t="s">
        <v>100</v>
      </c>
      <c r="BS155" t="s">
        <v>106</v>
      </c>
      <c r="BT155">
        <v>179</v>
      </c>
      <c r="BU155">
        <v>60</v>
      </c>
      <c r="BV155">
        <v>0</v>
      </c>
      <c r="BW155">
        <v>0</v>
      </c>
      <c r="BX155">
        <v>0</v>
      </c>
      <c r="BY155">
        <v>0</v>
      </c>
      <c r="BZ155" t="s">
        <v>85</v>
      </c>
      <c r="CA155" t="s">
        <v>85</v>
      </c>
      <c r="CB155" t="s">
        <v>85</v>
      </c>
      <c r="CC155">
        <v>0</v>
      </c>
      <c r="CD155">
        <v>6</v>
      </c>
      <c r="CE155">
        <v>2006</v>
      </c>
      <c r="CF155" t="s">
        <v>111</v>
      </c>
      <c r="CG155" t="s">
        <v>112</v>
      </c>
      <c r="CH155">
        <v>275000</v>
      </c>
      <c r="CQ155">
        <f t="shared" si="16"/>
        <v>1058</v>
      </c>
      <c r="CR155" t="str">
        <f t="shared" si="17"/>
        <v/>
      </c>
    </row>
    <row r="156" spans="1:96" x14ac:dyDescent="0.3">
      <c r="A156">
        <v>721</v>
      </c>
      <c r="B156">
        <v>120</v>
      </c>
      <c r="C156" t="s">
        <v>83</v>
      </c>
      <c r="D156" t="s">
        <v>85</v>
      </c>
      <c r="E156">
        <v>6563</v>
      </c>
      <c r="F156" t="s">
        <v>84</v>
      </c>
      <c r="G156" t="s">
        <v>85</v>
      </c>
      <c r="H156" t="s">
        <v>86</v>
      </c>
      <c r="I156" t="s">
        <v>162</v>
      </c>
      <c r="J156" t="s">
        <v>88</v>
      </c>
      <c r="K156" t="s">
        <v>121</v>
      </c>
      <c r="L156" t="s">
        <v>140</v>
      </c>
      <c r="M156" t="s">
        <v>134</v>
      </c>
      <c r="N156" s="4" t="str">
        <f>VLOOKUP(M156,'Neighborhood Raw Data'!$A$1:$D$26,4,FALSE)</f>
        <v>Greater than Average</v>
      </c>
      <c r="O156" t="s">
        <v>92</v>
      </c>
      <c r="P156" t="s">
        <v>92</v>
      </c>
      <c r="Q156" t="s">
        <v>93</v>
      </c>
      <c r="R156" t="s">
        <v>124</v>
      </c>
      <c r="S156">
        <v>8</v>
      </c>
      <c r="T156" s="4">
        <f t="shared" ca="1" si="12"/>
        <v>0.97600501026016517</v>
      </c>
      <c r="U156" s="4" t="str">
        <f t="shared" si="13"/>
        <v>At or Above</v>
      </c>
      <c r="V156">
        <v>5</v>
      </c>
      <c r="W156">
        <v>1985</v>
      </c>
      <c r="X156">
        <v>1985</v>
      </c>
      <c r="Y156" t="s">
        <v>95</v>
      </c>
      <c r="Z156" t="s">
        <v>114</v>
      </c>
      <c r="AA156" t="s">
        <v>97</v>
      </c>
      <c r="AB156" t="s">
        <v>97</v>
      </c>
      <c r="AC156" t="s">
        <v>117</v>
      </c>
      <c r="AD156">
        <v>0</v>
      </c>
      <c r="AE156" t="s">
        <v>102</v>
      </c>
      <c r="AF156" t="s">
        <v>100</v>
      </c>
      <c r="AG156" t="s">
        <v>101</v>
      </c>
      <c r="AH156" t="s">
        <v>102</v>
      </c>
      <c r="AI156" t="s">
        <v>100</v>
      </c>
      <c r="AJ156" t="s">
        <v>102</v>
      </c>
      <c r="AK156" t="s">
        <v>103</v>
      </c>
      <c r="AL156">
        <v>1148</v>
      </c>
      <c r="AM156" t="s">
        <v>104</v>
      </c>
      <c r="AN156">
        <v>0</v>
      </c>
      <c r="AO156">
        <v>594</v>
      </c>
      <c r="AP156">
        <v>1742</v>
      </c>
      <c r="AQ156" t="s">
        <v>105</v>
      </c>
      <c r="AR156" t="s">
        <v>100</v>
      </c>
      <c r="AS156" t="s">
        <v>106</v>
      </c>
      <c r="AT156" t="s">
        <v>107</v>
      </c>
      <c r="AU156">
        <v>1742</v>
      </c>
      <c r="AV156" s="4">
        <f t="shared" ca="1" si="14"/>
        <v>0.90027053071705432</v>
      </c>
      <c r="AW156" s="4" t="str">
        <f t="shared" si="15"/>
        <v>Greater than Median</v>
      </c>
      <c r="AX156">
        <v>0</v>
      </c>
      <c r="AY156">
        <v>0</v>
      </c>
      <c r="AZ156">
        <v>1742</v>
      </c>
      <c r="BA156">
        <v>1</v>
      </c>
      <c r="BB156">
        <v>0</v>
      </c>
      <c r="BC156">
        <v>2</v>
      </c>
      <c r="BD156">
        <v>0</v>
      </c>
      <c r="BE156">
        <v>2</v>
      </c>
      <c r="BF156">
        <v>1</v>
      </c>
      <c r="BG156" t="s">
        <v>102</v>
      </c>
      <c r="BH156">
        <v>5</v>
      </c>
      <c r="BI156" t="s">
        <v>108</v>
      </c>
      <c r="BJ156">
        <v>1</v>
      </c>
      <c r="BK156" t="s">
        <v>100</v>
      </c>
      <c r="BL156" t="s">
        <v>109</v>
      </c>
      <c r="BM156">
        <v>1985</v>
      </c>
      <c r="BN156" t="s">
        <v>131</v>
      </c>
      <c r="BO156">
        <v>2</v>
      </c>
      <c r="BP156">
        <v>564</v>
      </c>
      <c r="BQ156" t="s">
        <v>100</v>
      </c>
      <c r="BR156" t="s">
        <v>100</v>
      </c>
      <c r="BS156" t="s">
        <v>106</v>
      </c>
      <c r="BT156">
        <v>114</v>
      </c>
      <c r="BU156">
        <v>28</v>
      </c>
      <c r="BV156">
        <v>234</v>
      </c>
      <c r="BW156">
        <v>0</v>
      </c>
      <c r="BX156">
        <v>0</v>
      </c>
      <c r="BY156">
        <v>0</v>
      </c>
      <c r="BZ156" t="s">
        <v>85</v>
      </c>
      <c r="CA156" t="s">
        <v>85</v>
      </c>
      <c r="CB156" t="s">
        <v>85</v>
      </c>
      <c r="CC156">
        <v>0</v>
      </c>
      <c r="CD156">
        <v>12</v>
      </c>
      <c r="CE156">
        <v>2006</v>
      </c>
      <c r="CF156" t="s">
        <v>111</v>
      </c>
      <c r="CG156" t="s">
        <v>112</v>
      </c>
      <c r="CH156">
        <v>275000</v>
      </c>
      <c r="CQ156" t="str">
        <f t="shared" si="16"/>
        <v/>
      </c>
      <c r="CR156">
        <f t="shared" si="17"/>
        <v>1742</v>
      </c>
    </row>
    <row r="157" spans="1:96" x14ac:dyDescent="0.3">
      <c r="A157">
        <v>1319</v>
      </c>
      <c r="B157">
        <v>20</v>
      </c>
      <c r="C157" t="s">
        <v>83</v>
      </c>
      <c r="D157" t="s">
        <v>85</v>
      </c>
      <c r="E157">
        <v>14781</v>
      </c>
      <c r="F157" t="s">
        <v>84</v>
      </c>
      <c r="G157" t="s">
        <v>85</v>
      </c>
      <c r="H157" t="s">
        <v>138</v>
      </c>
      <c r="I157" t="s">
        <v>87</v>
      </c>
      <c r="J157" t="s">
        <v>88</v>
      </c>
      <c r="K157" t="s">
        <v>121</v>
      </c>
      <c r="L157" t="s">
        <v>90</v>
      </c>
      <c r="M157" t="s">
        <v>152</v>
      </c>
      <c r="N157" s="4" t="str">
        <f>VLOOKUP(M157,'Neighborhood Raw Data'!$A$1:$D$26,4,FALSE)</f>
        <v>Greater than Average</v>
      </c>
      <c r="O157" t="s">
        <v>92</v>
      </c>
      <c r="P157" t="s">
        <v>92</v>
      </c>
      <c r="Q157" t="s">
        <v>93</v>
      </c>
      <c r="R157" t="s">
        <v>124</v>
      </c>
      <c r="S157">
        <v>8</v>
      </c>
      <c r="T157" s="4">
        <f t="shared" ca="1" si="12"/>
        <v>0.30887079261739592</v>
      </c>
      <c r="U157" s="4" t="str">
        <f t="shared" si="13"/>
        <v>At or Above</v>
      </c>
      <c r="V157">
        <v>5</v>
      </c>
      <c r="W157">
        <v>2001</v>
      </c>
      <c r="X157">
        <v>2002</v>
      </c>
      <c r="Y157" t="s">
        <v>113</v>
      </c>
      <c r="Z157" t="s">
        <v>114</v>
      </c>
      <c r="AA157" t="s">
        <v>125</v>
      </c>
      <c r="AB157" t="s">
        <v>125</v>
      </c>
      <c r="AC157" t="s">
        <v>98</v>
      </c>
      <c r="AD157">
        <v>178</v>
      </c>
      <c r="AE157" t="s">
        <v>102</v>
      </c>
      <c r="AF157" t="s">
        <v>100</v>
      </c>
      <c r="AG157" t="s">
        <v>101</v>
      </c>
      <c r="AH157" t="s">
        <v>102</v>
      </c>
      <c r="AI157" t="s">
        <v>100</v>
      </c>
      <c r="AJ157" t="s">
        <v>102</v>
      </c>
      <c r="AK157" t="s">
        <v>104</v>
      </c>
      <c r="AL157">
        <v>0</v>
      </c>
      <c r="AM157" t="s">
        <v>104</v>
      </c>
      <c r="AN157">
        <v>0</v>
      </c>
      <c r="AO157">
        <v>1753</v>
      </c>
      <c r="AP157">
        <v>1753</v>
      </c>
      <c r="AQ157" t="s">
        <v>105</v>
      </c>
      <c r="AR157" t="s">
        <v>99</v>
      </c>
      <c r="AS157" t="s">
        <v>106</v>
      </c>
      <c r="AT157" t="s">
        <v>107</v>
      </c>
      <c r="AU157">
        <v>1787</v>
      </c>
      <c r="AV157" s="4">
        <f t="shared" ca="1" si="14"/>
        <v>0.95541834807755521</v>
      </c>
      <c r="AW157" s="4" t="str">
        <f t="shared" si="15"/>
        <v>Greater than Median</v>
      </c>
      <c r="AX157">
        <v>0</v>
      </c>
      <c r="AY157">
        <v>0</v>
      </c>
      <c r="AZ157">
        <v>1787</v>
      </c>
      <c r="BA157">
        <v>0</v>
      </c>
      <c r="BB157">
        <v>0</v>
      </c>
      <c r="BC157">
        <v>2</v>
      </c>
      <c r="BD157">
        <v>0</v>
      </c>
      <c r="BE157">
        <v>3</v>
      </c>
      <c r="BF157">
        <v>1</v>
      </c>
      <c r="BG157" t="s">
        <v>102</v>
      </c>
      <c r="BH157">
        <v>7</v>
      </c>
      <c r="BI157" t="s">
        <v>108</v>
      </c>
      <c r="BJ157">
        <v>1</v>
      </c>
      <c r="BK157" t="s">
        <v>100</v>
      </c>
      <c r="BL157" t="s">
        <v>109</v>
      </c>
      <c r="BM157">
        <v>2001</v>
      </c>
      <c r="BN157" t="s">
        <v>131</v>
      </c>
      <c r="BO157">
        <v>3</v>
      </c>
      <c r="BP157">
        <v>748</v>
      </c>
      <c r="BQ157" t="s">
        <v>100</v>
      </c>
      <c r="BR157" t="s">
        <v>100</v>
      </c>
      <c r="BS157" t="s">
        <v>106</v>
      </c>
      <c r="BT157">
        <v>198</v>
      </c>
      <c r="BU157">
        <v>150</v>
      </c>
      <c r="BV157">
        <v>0</v>
      </c>
      <c r="BW157">
        <v>0</v>
      </c>
      <c r="BX157">
        <v>0</v>
      </c>
      <c r="BY157">
        <v>0</v>
      </c>
      <c r="BZ157" t="s">
        <v>85</v>
      </c>
      <c r="CA157" t="s">
        <v>85</v>
      </c>
      <c r="CB157" t="s">
        <v>85</v>
      </c>
      <c r="CC157">
        <v>0</v>
      </c>
      <c r="CD157">
        <v>8</v>
      </c>
      <c r="CE157">
        <v>2006</v>
      </c>
      <c r="CF157" t="s">
        <v>111</v>
      </c>
      <c r="CG157" t="s">
        <v>112</v>
      </c>
      <c r="CH157">
        <v>275000</v>
      </c>
      <c r="CQ157" t="str">
        <f t="shared" si="16"/>
        <v/>
      </c>
      <c r="CR157">
        <f t="shared" si="17"/>
        <v>1787</v>
      </c>
    </row>
    <row r="158" spans="1:96" x14ac:dyDescent="0.3">
      <c r="A158">
        <v>1406</v>
      </c>
      <c r="B158">
        <v>120</v>
      </c>
      <c r="C158" t="s">
        <v>143</v>
      </c>
      <c r="D158">
        <v>44</v>
      </c>
      <c r="E158">
        <v>3842</v>
      </c>
      <c r="F158" t="s">
        <v>84</v>
      </c>
      <c r="G158" t="s">
        <v>85</v>
      </c>
      <c r="H158" t="s">
        <v>86</v>
      </c>
      <c r="I158" t="s">
        <v>139</v>
      </c>
      <c r="J158" t="s">
        <v>88</v>
      </c>
      <c r="K158" t="s">
        <v>122</v>
      </c>
      <c r="L158" t="s">
        <v>140</v>
      </c>
      <c r="M158" t="s">
        <v>159</v>
      </c>
      <c r="N158" s="4" t="str">
        <f>VLOOKUP(M158,'Neighborhood Raw Data'!$A$1:$D$26,4,FALSE)</f>
        <v>Greater than Average</v>
      </c>
      <c r="O158" t="s">
        <v>92</v>
      </c>
      <c r="P158" t="s">
        <v>92</v>
      </c>
      <c r="Q158" t="s">
        <v>160</v>
      </c>
      <c r="R158" t="s">
        <v>124</v>
      </c>
      <c r="S158">
        <v>8</v>
      </c>
      <c r="T158" s="4">
        <f t="shared" ca="1" si="12"/>
        <v>0.42166308952444598</v>
      </c>
      <c r="U158" s="4" t="str">
        <f t="shared" si="13"/>
        <v>At or Above</v>
      </c>
      <c r="V158">
        <v>5</v>
      </c>
      <c r="W158">
        <v>2004</v>
      </c>
      <c r="X158">
        <v>2005</v>
      </c>
      <c r="Y158" t="s">
        <v>113</v>
      </c>
      <c r="Z158" t="s">
        <v>114</v>
      </c>
      <c r="AA158" t="s">
        <v>135</v>
      </c>
      <c r="AB158" t="s">
        <v>136</v>
      </c>
      <c r="AC158" t="s">
        <v>126</v>
      </c>
      <c r="AD158">
        <v>174</v>
      </c>
      <c r="AE158" t="s">
        <v>102</v>
      </c>
      <c r="AF158" t="s">
        <v>100</v>
      </c>
      <c r="AG158" t="s">
        <v>101</v>
      </c>
      <c r="AH158" t="s">
        <v>99</v>
      </c>
      <c r="AI158" t="s">
        <v>100</v>
      </c>
      <c r="AJ158" t="s">
        <v>102</v>
      </c>
      <c r="AK158" t="s">
        <v>103</v>
      </c>
      <c r="AL158">
        <v>1373</v>
      </c>
      <c r="AM158" t="s">
        <v>104</v>
      </c>
      <c r="AN158">
        <v>0</v>
      </c>
      <c r="AO158">
        <v>221</v>
      </c>
      <c r="AP158">
        <v>1594</v>
      </c>
      <c r="AQ158" t="s">
        <v>105</v>
      </c>
      <c r="AR158" t="s">
        <v>99</v>
      </c>
      <c r="AS158" t="s">
        <v>106</v>
      </c>
      <c r="AT158" t="s">
        <v>107</v>
      </c>
      <c r="AU158">
        <v>1646</v>
      </c>
      <c r="AV158" s="4">
        <f t="shared" ca="1" si="14"/>
        <v>0.36426893097446411</v>
      </c>
      <c r="AW158" s="4" t="str">
        <f t="shared" si="15"/>
        <v>Greater than Median</v>
      </c>
      <c r="AX158">
        <v>0</v>
      </c>
      <c r="AY158">
        <v>0</v>
      </c>
      <c r="AZ158">
        <v>1646</v>
      </c>
      <c r="BA158">
        <v>1</v>
      </c>
      <c r="BB158">
        <v>1</v>
      </c>
      <c r="BC158">
        <v>2</v>
      </c>
      <c r="BD158">
        <v>0</v>
      </c>
      <c r="BE158">
        <v>2</v>
      </c>
      <c r="BF158">
        <v>1</v>
      </c>
      <c r="BG158" t="s">
        <v>102</v>
      </c>
      <c r="BH158">
        <v>5</v>
      </c>
      <c r="BI158" t="s">
        <v>108</v>
      </c>
      <c r="BJ158">
        <v>1</v>
      </c>
      <c r="BK158" t="s">
        <v>102</v>
      </c>
      <c r="BL158" t="s">
        <v>109</v>
      </c>
      <c r="BM158">
        <v>2004</v>
      </c>
      <c r="BN158" t="s">
        <v>110</v>
      </c>
      <c r="BO158">
        <v>2</v>
      </c>
      <c r="BP158">
        <v>482</v>
      </c>
      <c r="BQ158" t="s">
        <v>100</v>
      </c>
      <c r="BR158" t="s">
        <v>100</v>
      </c>
      <c r="BS158" t="s">
        <v>106</v>
      </c>
      <c r="BT158">
        <v>128</v>
      </c>
      <c r="BU158">
        <v>53</v>
      </c>
      <c r="BV158">
        <v>0</v>
      </c>
      <c r="BW158">
        <v>0</v>
      </c>
      <c r="BX158">
        <v>155</v>
      </c>
      <c r="BY158">
        <v>0</v>
      </c>
      <c r="BZ158" t="s">
        <v>85</v>
      </c>
      <c r="CA158" t="s">
        <v>85</v>
      </c>
      <c r="CB158" t="s">
        <v>85</v>
      </c>
      <c r="CC158">
        <v>0</v>
      </c>
      <c r="CD158">
        <v>1</v>
      </c>
      <c r="CE158">
        <v>2008</v>
      </c>
      <c r="CF158" t="s">
        <v>111</v>
      </c>
      <c r="CG158" t="s">
        <v>112</v>
      </c>
      <c r="CH158">
        <v>275000</v>
      </c>
      <c r="CQ158" t="str">
        <f t="shared" si="16"/>
        <v/>
      </c>
      <c r="CR158">
        <f t="shared" si="17"/>
        <v>1646</v>
      </c>
    </row>
    <row r="159" spans="1:96" x14ac:dyDescent="0.3">
      <c r="A159">
        <v>1424</v>
      </c>
      <c r="B159">
        <v>80</v>
      </c>
      <c r="C159" t="s">
        <v>83</v>
      </c>
      <c r="D159" t="s">
        <v>85</v>
      </c>
      <c r="E159">
        <v>19690</v>
      </c>
      <c r="F159" t="s">
        <v>84</v>
      </c>
      <c r="G159" t="s">
        <v>85</v>
      </c>
      <c r="H159" t="s">
        <v>86</v>
      </c>
      <c r="I159" t="s">
        <v>87</v>
      </c>
      <c r="J159" t="s">
        <v>88</v>
      </c>
      <c r="K159" t="s">
        <v>121</v>
      </c>
      <c r="L159" t="s">
        <v>90</v>
      </c>
      <c r="M159" t="s">
        <v>186</v>
      </c>
      <c r="N159" s="4" t="str">
        <f>VLOOKUP(M159,'Neighborhood Raw Data'!$A$1:$D$26,4,FALSE)</f>
        <v>Less than Average</v>
      </c>
      <c r="O159" t="s">
        <v>92</v>
      </c>
      <c r="P159" t="s">
        <v>92</v>
      </c>
      <c r="Q159" t="s">
        <v>93</v>
      </c>
      <c r="R159" t="s">
        <v>178</v>
      </c>
      <c r="S159">
        <v>6</v>
      </c>
      <c r="T159" s="4">
        <f t="shared" ca="1" si="12"/>
        <v>0.14731911574686773</v>
      </c>
      <c r="U159" s="4" t="str">
        <f t="shared" si="13"/>
        <v>At or Above</v>
      </c>
      <c r="V159">
        <v>7</v>
      </c>
      <c r="W159">
        <v>1966</v>
      </c>
      <c r="X159">
        <v>1966</v>
      </c>
      <c r="Y159" t="s">
        <v>199</v>
      </c>
      <c r="Z159" t="s">
        <v>200</v>
      </c>
      <c r="AA159" t="s">
        <v>179</v>
      </c>
      <c r="AB159" t="s">
        <v>179</v>
      </c>
      <c r="AC159" t="s">
        <v>117</v>
      </c>
      <c r="AD159">
        <v>0</v>
      </c>
      <c r="AE159" t="s">
        <v>102</v>
      </c>
      <c r="AF159" t="s">
        <v>102</v>
      </c>
      <c r="AG159" t="s">
        <v>156</v>
      </c>
      <c r="AH159" t="s">
        <v>102</v>
      </c>
      <c r="AI159" t="s">
        <v>100</v>
      </c>
      <c r="AJ159" t="s">
        <v>118</v>
      </c>
      <c r="AK159" t="s">
        <v>104</v>
      </c>
      <c r="AL159">
        <v>0</v>
      </c>
      <c r="AM159" t="s">
        <v>104</v>
      </c>
      <c r="AN159">
        <v>0</v>
      </c>
      <c r="AO159">
        <v>697</v>
      </c>
      <c r="AP159">
        <v>697</v>
      </c>
      <c r="AQ159" t="s">
        <v>105</v>
      </c>
      <c r="AR159" t="s">
        <v>100</v>
      </c>
      <c r="AS159" t="s">
        <v>106</v>
      </c>
      <c r="AT159" t="s">
        <v>107</v>
      </c>
      <c r="AU159">
        <v>1575</v>
      </c>
      <c r="AV159" s="4">
        <f t="shared" ca="1" si="14"/>
        <v>0.44094900773741186</v>
      </c>
      <c r="AW159" s="4" t="str">
        <f t="shared" si="15"/>
        <v>Greater than Median</v>
      </c>
      <c r="AX159">
        <v>626</v>
      </c>
      <c r="AY159">
        <v>0</v>
      </c>
      <c r="AZ159">
        <v>2201</v>
      </c>
      <c r="BA159">
        <v>0</v>
      </c>
      <c r="BB159">
        <v>0</v>
      </c>
      <c r="BC159">
        <v>2</v>
      </c>
      <c r="BD159">
        <v>0</v>
      </c>
      <c r="BE159">
        <v>4</v>
      </c>
      <c r="BF159">
        <v>1</v>
      </c>
      <c r="BG159" t="s">
        <v>102</v>
      </c>
      <c r="BH159">
        <v>8</v>
      </c>
      <c r="BI159" t="s">
        <v>108</v>
      </c>
      <c r="BJ159">
        <v>1</v>
      </c>
      <c r="BK159" t="s">
        <v>102</v>
      </c>
      <c r="BL159" t="s">
        <v>109</v>
      </c>
      <c r="BM159">
        <v>1966</v>
      </c>
      <c r="BN159" t="s">
        <v>104</v>
      </c>
      <c r="BO159">
        <v>2</v>
      </c>
      <c r="BP159">
        <v>432</v>
      </c>
      <c r="BQ159" t="s">
        <v>102</v>
      </c>
      <c r="BR159" t="s">
        <v>102</v>
      </c>
      <c r="BS159" t="s">
        <v>106</v>
      </c>
      <c r="BT159">
        <v>586</v>
      </c>
      <c r="BU159">
        <v>236</v>
      </c>
      <c r="BV159">
        <v>0</v>
      </c>
      <c r="BW159">
        <v>0</v>
      </c>
      <c r="BX159">
        <v>0</v>
      </c>
      <c r="BY159">
        <v>738</v>
      </c>
      <c r="BZ159" t="s">
        <v>102</v>
      </c>
      <c r="CA159" t="s">
        <v>150</v>
      </c>
      <c r="CB159" t="s">
        <v>85</v>
      </c>
      <c r="CC159">
        <v>0</v>
      </c>
      <c r="CD159">
        <v>8</v>
      </c>
      <c r="CE159">
        <v>2006</v>
      </c>
      <c r="CF159" t="s">
        <v>111</v>
      </c>
      <c r="CG159" t="s">
        <v>176</v>
      </c>
      <c r="CH159">
        <v>274970</v>
      </c>
      <c r="CQ159" t="str">
        <f t="shared" si="16"/>
        <v/>
      </c>
      <c r="CR159">
        <f t="shared" si="17"/>
        <v>1575</v>
      </c>
    </row>
    <row r="160" spans="1:96" x14ac:dyDescent="0.3">
      <c r="A160">
        <v>200</v>
      </c>
      <c r="B160">
        <v>20</v>
      </c>
      <c r="C160" t="s">
        <v>83</v>
      </c>
      <c r="D160">
        <v>76</v>
      </c>
      <c r="E160">
        <v>9591</v>
      </c>
      <c r="F160" t="s">
        <v>84</v>
      </c>
      <c r="G160" t="s">
        <v>85</v>
      </c>
      <c r="H160" t="s">
        <v>129</v>
      </c>
      <c r="I160" t="s">
        <v>87</v>
      </c>
      <c r="J160" t="s">
        <v>88</v>
      </c>
      <c r="K160" t="s">
        <v>122</v>
      </c>
      <c r="L160" t="s">
        <v>90</v>
      </c>
      <c r="M160" t="s">
        <v>123</v>
      </c>
      <c r="N160" s="4" t="str">
        <f>VLOOKUP(M160,'Neighborhood Raw Data'!$A$1:$D$26,4,FALSE)</f>
        <v>Greater than Average</v>
      </c>
      <c r="O160" t="s">
        <v>92</v>
      </c>
      <c r="P160" t="s">
        <v>92</v>
      </c>
      <c r="Q160" t="s">
        <v>93</v>
      </c>
      <c r="R160" t="s">
        <v>124</v>
      </c>
      <c r="S160">
        <v>8</v>
      </c>
      <c r="T160" s="4">
        <f t="shared" ca="1" si="12"/>
        <v>0.13214225248256228</v>
      </c>
      <c r="U160" s="4" t="str">
        <f t="shared" si="13"/>
        <v>At or Above</v>
      </c>
      <c r="V160">
        <v>5</v>
      </c>
      <c r="W160">
        <v>2004</v>
      </c>
      <c r="X160">
        <v>2005</v>
      </c>
      <c r="Y160" t="s">
        <v>113</v>
      </c>
      <c r="Z160" t="s">
        <v>114</v>
      </c>
      <c r="AA160" t="s">
        <v>125</v>
      </c>
      <c r="AB160" t="s">
        <v>125</v>
      </c>
      <c r="AC160" t="s">
        <v>98</v>
      </c>
      <c r="AD160">
        <v>262</v>
      </c>
      <c r="AE160" t="s">
        <v>102</v>
      </c>
      <c r="AF160" t="s">
        <v>100</v>
      </c>
      <c r="AG160" t="s">
        <v>101</v>
      </c>
      <c r="AH160" t="s">
        <v>99</v>
      </c>
      <c r="AI160" t="s">
        <v>100</v>
      </c>
      <c r="AJ160" t="s">
        <v>118</v>
      </c>
      <c r="AK160" t="s">
        <v>103</v>
      </c>
      <c r="AL160">
        <v>1088</v>
      </c>
      <c r="AM160" t="s">
        <v>104</v>
      </c>
      <c r="AN160">
        <v>0</v>
      </c>
      <c r="AO160">
        <v>625</v>
      </c>
      <c r="AP160">
        <v>1713</v>
      </c>
      <c r="AQ160" t="s">
        <v>105</v>
      </c>
      <c r="AR160" t="s">
        <v>99</v>
      </c>
      <c r="AS160" t="s">
        <v>106</v>
      </c>
      <c r="AT160" t="s">
        <v>107</v>
      </c>
      <c r="AU160">
        <v>1713</v>
      </c>
      <c r="AV160" s="4">
        <f t="shared" ca="1" si="14"/>
        <v>0.28722974596753292</v>
      </c>
      <c r="AW160" s="4" t="str">
        <f t="shared" si="15"/>
        <v>Greater than Median</v>
      </c>
      <c r="AX160">
        <v>0</v>
      </c>
      <c r="AY160">
        <v>0</v>
      </c>
      <c r="AZ160">
        <v>1713</v>
      </c>
      <c r="BA160">
        <v>1</v>
      </c>
      <c r="BB160">
        <v>0</v>
      </c>
      <c r="BC160">
        <v>2</v>
      </c>
      <c r="BD160">
        <v>0</v>
      </c>
      <c r="BE160">
        <v>3</v>
      </c>
      <c r="BF160">
        <v>1</v>
      </c>
      <c r="BG160" t="s">
        <v>99</v>
      </c>
      <c r="BH160">
        <v>7</v>
      </c>
      <c r="BI160" t="s">
        <v>108</v>
      </c>
      <c r="BJ160">
        <v>1</v>
      </c>
      <c r="BK160" t="s">
        <v>102</v>
      </c>
      <c r="BL160" t="s">
        <v>109</v>
      </c>
      <c r="BM160">
        <v>2004</v>
      </c>
      <c r="BN160" t="s">
        <v>110</v>
      </c>
      <c r="BO160">
        <v>3</v>
      </c>
      <c r="BP160">
        <v>856</v>
      </c>
      <c r="BQ160" t="s">
        <v>100</v>
      </c>
      <c r="BR160" t="s">
        <v>100</v>
      </c>
      <c r="BS160" t="s">
        <v>106</v>
      </c>
      <c r="BT160">
        <v>0</v>
      </c>
      <c r="BU160">
        <v>26</v>
      </c>
      <c r="BV160">
        <v>0</v>
      </c>
      <c r="BW160">
        <v>0</v>
      </c>
      <c r="BX160">
        <v>170</v>
      </c>
      <c r="BY160">
        <v>0</v>
      </c>
      <c r="BZ160" t="s">
        <v>85</v>
      </c>
      <c r="CA160" t="s">
        <v>85</v>
      </c>
      <c r="CB160" t="s">
        <v>85</v>
      </c>
      <c r="CC160">
        <v>0</v>
      </c>
      <c r="CD160">
        <v>1</v>
      </c>
      <c r="CE160">
        <v>2009</v>
      </c>
      <c r="CF160" t="s">
        <v>111</v>
      </c>
      <c r="CG160" t="s">
        <v>112</v>
      </c>
      <c r="CH160">
        <v>274900</v>
      </c>
      <c r="CQ160" t="str">
        <f t="shared" si="16"/>
        <v/>
      </c>
      <c r="CR160">
        <f t="shared" si="17"/>
        <v>1713</v>
      </c>
    </row>
    <row r="161" spans="1:96" x14ac:dyDescent="0.3">
      <c r="A161">
        <v>1108</v>
      </c>
      <c r="B161">
        <v>60</v>
      </c>
      <c r="C161" t="s">
        <v>83</v>
      </c>
      <c r="D161">
        <v>168</v>
      </c>
      <c r="E161">
        <v>23257</v>
      </c>
      <c r="F161" t="s">
        <v>84</v>
      </c>
      <c r="G161" t="s">
        <v>85</v>
      </c>
      <c r="H161" t="s">
        <v>170</v>
      </c>
      <c r="I161" t="s">
        <v>139</v>
      </c>
      <c r="J161" t="s">
        <v>88</v>
      </c>
      <c r="K161" t="s">
        <v>121</v>
      </c>
      <c r="L161" t="s">
        <v>90</v>
      </c>
      <c r="M161" t="s">
        <v>169</v>
      </c>
      <c r="N161" s="4" t="str">
        <f>VLOOKUP(M161,'Neighborhood Raw Data'!$A$1:$D$26,4,FALSE)</f>
        <v>Greater than Average</v>
      </c>
      <c r="O161" t="s">
        <v>92</v>
      </c>
      <c r="P161" t="s">
        <v>92</v>
      </c>
      <c r="Q161" t="s">
        <v>93</v>
      </c>
      <c r="R161" t="s">
        <v>94</v>
      </c>
      <c r="S161">
        <v>7</v>
      </c>
      <c r="T161" s="4">
        <f t="shared" ca="1" si="12"/>
        <v>0.80504242214514188</v>
      </c>
      <c r="U161" s="4" t="str">
        <f t="shared" si="13"/>
        <v>At or Above</v>
      </c>
      <c r="V161">
        <v>5</v>
      </c>
      <c r="W161">
        <v>2006</v>
      </c>
      <c r="X161">
        <v>2006</v>
      </c>
      <c r="Y161" t="s">
        <v>95</v>
      </c>
      <c r="Z161" t="s">
        <v>114</v>
      </c>
      <c r="AA161" t="s">
        <v>125</v>
      </c>
      <c r="AB161" t="s">
        <v>125</v>
      </c>
      <c r="AC161" t="s">
        <v>117</v>
      </c>
      <c r="AD161">
        <v>0</v>
      </c>
      <c r="AE161" t="s">
        <v>102</v>
      </c>
      <c r="AF161" t="s">
        <v>100</v>
      </c>
      <c r="AG161" t="s">
        <v>101</v>
      </c>
      <c r="AH161" t="s">
        <v>99</v>
      </c>
      <c r="AI161" t="s">
        <v>102</v>
      </c>
      <c r="AJ161" t="s">
        <v>142</v>
      </c>
      <c r="AK161" t="s">
        <v>104</v>
      </c>
      <c r="AL161">
        <v>0</v>
      </c>
      <c r="AM161" t="s">
        <v>104</v>
      </c>
      <c r="AN161">
        <v>0</v>
      </c>
      <c r="AO161">
        <v>868</v>
      </c>
      <c r="AP161">
        <v>868</v>
      </c>
      <c r="AQ161" t="s">
        <v>105</v>
      </c>
      <c r="AR161" t="s">
        <v>99</v>
      </c>
      <c r="AS161" t="s">
        <v>106</v>
      </c>
      <c r="AT161" t="s">
        <v>107</v>
      </c>
      <c r="AU161">
        <v>887</v>
      </c>
      <c r="AV161" s="4">
        <f t="shared" ca="1" si="14"/>
        <v>0.20780984084636311</v>
      </c>
      <c r="AW161" s="4" t="str">
        <f t="shared" si="15"/>
        <v>Less than Median</v>
      </c>
      <c r="AX161">
        <v>1134</v>
      </c>
      <c r="AY161">
        <v>0</v>
      </c>
      <c r="AZ161">
        <v>2021</v>
      </c>
      <c r="BA161">
        <v>0</v>
      </c>
      <c r="BB161">
        <v>0</v>
      </c>
      <c r="BC161">
        <v>2</v>
      </c>
      <c r="BD161">
        <v>1</v>
      </c>
      <c r="BE161">
        <v>3</v>
      </c>
      <c r="BF161">
        <v>1</v>
      </c>
      <c r="BG161" t="s">
        <v>102</v>
      </c>
      <c r="BH161">
        <v>9</v>
      </c>
      <c r="BI161" t="s">
        <v>108</v>
      </c>
      <c r="BJ161">
        <v>1</v>
      </c>
      <c r="BK161" t="s">
        <v>102</v>
      </c>
      <c r="BL161" t="s">
        <v>130</v>
      </c>
      <c r="BM161">
        <v>2006</v>
      </c>
      <c r="BN161" t="s">
        <v>131</v>
      </c>
      <c r="BO161">
        <v>2</v>
      </c>
      <c r="BP161">
        <v>422</v>
      </c>
      <c r="BQ161" t="s">
        <v>100</v>
      </c>
      <c r="BR161" t="s">
        <v>100</v>
      </c>
      <c r="BS161" t="s">
        <v>106</v>
      </c>
      <c r="BT161">
        <v>0</v>
      </c>
      <c r="BU161">
        <v>100</v>
      </c>
      <c r="BV161">
        <v>0</v>
      </c>
      <c r="BW161">
        <v>0</v>
      </c>
      <c r="BX161">
        <v>0</v>
      </c>
      <c r="BY161">
        <v>0</v>
      </c>
      <c r="BZ161" t="s">
        <v>85</v>
      </c>
      <c r="CA161" t="s">
        <v>85</v>
      </c>
      <c r="CB161" t="s">
        <v>85</v>
      </c>
      <c r="CC161">
        <v>0</v>
      </c>
      <c r="CD161">
        <v>9</v>
      </c>
      <c r="CE161">
        <v>2006</v>
      </c>
      <c r="CF161" t="s">
        <v>127</v>
      </c>
      <c r="CG161" t="s">
        <v>128</v>
      </c>
      <c r="CH161">
        <v>274725</v>
      </c>
      <c r="CQ161">
        <f t="shared" si="16"/>
        <v>887</v>
      </c>
      <c r="CR161" t="str">
        <f t="shared" si="17"/>
        <v/>
      </c>
    </row>
    <row r="162" spans="1:96" x14ac:dyDescent="0.3">
      <c r="A162">
        <v>1373</v>
      </c>
      <c r="B162">
        <v>60</v>
      </c>
      <c r="C162" t="s">
        <v>83</v>
      </c>
      <c r="D162">
        <v>75</v>
      </c>
      <c r="E162">
        <v>9750</v>
      </c>
      <c r="F162" t="s">
        <v>84</v>
      </c>
      <c r="G162" t="s">
        <v>85</v>
      </c>
      <c r="H162" t="s">
        <v>129</v>
      </c>
      <c r="I162" t="s">
        <v>87</v>
      </c>
      <c r="J162" t="s">
        <v>88</v>
      </c>
      <c r="K162" t="s">
        <v>89</v>
      </c>
      <c r="L162" t="s">
        <v>90</v>
      </c>
      <c r="M162" t="s">
        <v>152</v>
      </c>
      <c r="N162" s="4" t="str">
        <f>VLOOKUP(M162,'Neighborhood Raw Data'!$A$1:$D$26,4,FALSE)</f>
        <v>Greater than Average</v>
      </c>
      <c r="O162" t="s">
        <v>92</v>
      </c>
      <c r="P162" t="s">
        <v>92</v>
      </c>
      <c r="Q162" t="s">
        <v>93</v>
      </c>
      <c r="R162" t="s">
        <v>94</v>
      </c>
      <c r="S162">
        <v>7</v>
      </c>
      <c r="T162" s="4">
        <f t="shared" ca="1" si="12"/>
        <v>0.8804647892728007</v>
      </c>
      <c r="U162" s="4" t="str">
        <f t="shared" si="13"/>
        <v>At or Above</v>
      </c>
      <c r="V162">
        <v>6</v>
      </c>
      <c r="W162">
        <v>1998</v>
      </c>
      <c r="X162">
        <v>1998</v>
      </c>
      <c r="Y162" t="s">
        <v>95</v>
      </c>
      <c r="Z162" t="s">
        <v>114</v>
      </c>
      <c r="AA162" t="s">
        <v>125</v>
      </c>
      <c r="AB162" t="s">
        <v>125</v>
      </c>
      <c r="AC162" t="s">
        <v>117</v>
      </c>
      <c r="AD162">
        <v>0</v>
      </c>
      <c r="AE162" t="s">
        <v>100</v>
      </c>
      <c r="AF162" t="s">
        <v>100</v>
      </c>
      <c r="AG162" t="s">
        <v>101</v>
      </c>
      <c r="AH162" t="s">
        <v>102</v>
      </c>
      <c r="AI162" t="s">
        <v>100</v>
      </c>
      <c r="AJ162" t="s">
        <v>118</v>
      </c>
      <c r="AK162" t="s">
        <v>103</v>
      </c>
      <c r="AL162">
        <v>975</v>
      </c>
      <c r="AM162" t="s">
        <v>104</v>
      </c>
      <c r="AN162">
        <v>0</v>
      </c>
      <c r="AO162">
        <v>133</v>
      </c>
      <c r="AP162">
        <v>1108</v>
      </c>
      <c r="AQ162" t="s">
        <v>105</v>
      </c>
      <c r="AR162" t="s">
        <v>99</v>
      </c>
      <c r="AS162" t="s">
        <v>106</v>
      </c>
      <c r="AT162" t="s">
        <v>107</v>
      </c>
      <c r="AU162">
        <v>1108</v>
      </c>
      <c r="AV162" s="4">
        <f t="shared" ca="1" si="14"/>
        <v>0.15721360838304654</v>
      </c>
      <c r="AW162" s="4" t="str">
        <f t="shared" si="15"/>
        <v>Greater than Median</v>
      </c>
      <c r="AX162">
        <v>989</v>
      </c>
      <c r="AY162">
        <v>0</v>
      </c>
      <c r="AZ162">
        <v>2097</v>
      </c>
      <c r="BA162">
        <v>1</v>
      </c>
      <c r="BB162">
        <v>0</v>
      </c>
      <c r="BC162">
        <v>2</v>
      </c>
      <c r="BD162">
        <v>1</v>
      </c>
      <c r="BE162">
        <v>3</v>
      </c>
      <c r="BF162">
        <v>1</v>
      </c>
      <c r="BG162" t="s">
        <v>102</v>
      </c>
      <c r="BH162">
        <v>8</v>
      </c>
      <c r="BI162" t="s">
        <v>108</v>
      </c>
      <c r="BJ162">
        <v>1</v>
      </c>
      <c r="BK162" t="s">
        <v>100</v>
      </c>
      <c r="BL162" t="s">
        <v>149</v>
      </c>
      <c r="BM162">
        <v>1998</v>
      </c>
      <c r="BN162" t="s">
        <v>131</v>
      </c>
      <c r="BO162">
        <v>2</v>
      </c>
      <c r="BP162">
        <v>583</v>
      </c>
      <c r="BQ162" t="s">
        <v>100</v>
      </c>
      <c r="BR162" t="s">
        <v>100</v>
      </c>
      <c r="BS162" t="s">
        <v>106</v>
      </c>
      <c r="BT162">
        <v>253</v>
      </c>
      <c r="BU162">
        <v>170</v>
      </c>
      <c r="BV162">
        <v>0</v>
      </c>
      <c r="BW162">
        <v>0</v>
      </c>
      <c r="BX162">
        <v>0</v>
      </c>
      <c r="BY162">
        <v>0</v>
      </c>
      <c r="BZ162" t="s">
        <v>85</v>
      </c>
      <c r="CA162" t="s">
        <v>85</v>
      </c>
      <c r="CB162" t="s">
        <v>85</v>
      </c>
      <c r="CC162">
        <v>0</v>
      </c>
      <c r="CD162">
        <v>6</v>
      </c>
      <c r="CE162">
        <v>2006</v>
      </c>
      <c r="CF162" t="s">
        <v>111</v>
      </c>
      <c r="CG162" t="s">
        <v>112</v>
      </c>
      <c r="CH162">
        <v>274300</v>
      </c>
      <c r="CQ162">
        <f t="shared" si="16"/>
        <v>1108</v>
      </c>
      <c r="CR162" t="str">
        <f t="shared" si="17"/>
        <v/>
      </c>
    </row>
    <row r="163" spans="1:96" x14ac:dyDescent="0.3">
      <c r="A163">
        <v>641</v>
      </c>
      <c r="B163">
        <v>120</v>
      </c>
      <c r="C163" t="s">
        <v>83</v>
      </c>
      <c r="D163">
        <v>62</v>
      </c>
      <c r="E163">
        <v>12677</v>
      </c>
      <c r="F163" t="s">
        <v>84</v>
      </c>
      <c r="G163" t="s">
        <v>85</v>
      </c>
      <c r="H163" t="s">
        <v>86</v>
      </c>
      <c r="I163" t="s">
        <v>87</v>
      </c>
      <c r="J163" t="s">
        <v>88</v>
      </c>
      <c r="K163" t="s">
        <v>122</v>
      </c>
      <c r="L163" t="s">
        <v>90</v>
      </c>
      <c r="M163" t="s">
        <v>123</v>
      </c>
      <c r="N163" s="4" t="str">
        <f>VLOOKUP(M163,'Neighborhood Raw Data'!$A$1:$D$26,4,FALSE)</f>
        <v>Greater than Average</v>
      </c>
      <c r="O163" t="s">
        <v>92</v>
      </c>
      <c r="P163" t="s">
        <v>92</v>
      </c>
      <c r="Q163" t="s">
        <v>160</v>
      </c>
      <c r="R163" t="s">
        <v>124</v>
      </c>
      <c r="S163">
        <v>8</v>
      </c>
      <c r="T163" s="4">
        <f t="shared" ca="1" si="12"/>
        <v>0.62715113500902797</v>
      </c>
      <c r="U163" s="4" t="str">
        <f t="shared" si="13"/>
        <v>At or Above</v>
      </c>
      <c r="V163">
        <v>5</v>
      </c>
      <c r="W163">
        <v>2003</v>
      </c>
      <c r="X163">
        <v>2004</v>
      </c>
      <c r="Y163" t="s">
        <v>113</v>
      </c>
      <c r="Z163" t="s">
        <v>114</v>
      </c>
      <c r="AA163" t="s">
        <v>161</v>
      </c>
      <c r="AB163" t="s">
        <v>161</v>
      </c>
      <c r="AC163" t="s">
        <v>98</v>
      </c>
      <c r="AD163">
        <v>472</v>
      </c>
      <c r="AE163" t="s">
        <v>99</v>
      </c>
      <c r="AF163" t="s">
        <v>100</v>
      </c>
      <c r="AG163" t="s">
        <v>101</v>
      </c>
      <c r="AH163" t="s">
        <v>99</v>
      </c>
      <c r="AI163" t="s">
        <v>100</v>
      </c>
      <c r="AJ163" t="s">
        <v>102</v>
      </c>
      <c r="AK163" t="s">
        <v>103</v>
      </c>
      <c r="AL163">
        <v>1218</v>
      </c>
      <c r="AM163" t="s">
        <v>104</v>
      </c>
      <c r="AN163">
        <v>0</v>
      </c>
      <c r="AO163">
        <v>300</v>
      </c>
      <c r="AP163">
        <v>1518</v>
      </c>
      <c r="AQ163" t="s">
        <v>105</v>
      </c>
      <c r="AR163" t="s">
        <v>99</v>
      </c>
      <c r="AS163" t="s">
        <v>106</v>
      </c>
      <c r="AT163" t="s">
        <v>107</v>
      </c>
      <c r="AU163">
        <v>1518</v>
      </c>
      <c r="AV163" s="4">
        <f t="shared" ca="1" si="14"/>
        <v>0.12457122803856147</v>
      </c>
      <c r="AW163" s="4" t="str">
        <f t="shared" si="15"/>
        <v>Greater than Median</v>
      </c>
      <c r="AX163">
        <v>0</v>
      </c>
      <c r="AY163">
        <v>0</v>
      </c>
      <c r="AZ163">
        <v>1518</v>
      </c>
      <c r="BA163">
        <v>0</v>
      </c>
      <c r="BB163">
        <v>0</v>
      </c>
      <c r="BC163">
        <v>1</v>
      </c>
      <c r="BD163">
        <v>1</v>
      </c>
      <c r="BE163">
        <v>1</v>
      </c>
      <c r="BF163">
        <v>1</v>
      </c>
      <c r="BG163" t="s">
        <v>99</v>
      </c>
      <c r="BH163">
        <v>6</v>
      </c>
      <c r="BI163" t="s">
        <v>108</v>
      </c>
      <c r="BJ163">
        <v>1</v>
      </c>
      <c r="BK163" t="s">
        <v>102</v>
      </c>
      <c r="BL163" t="s">
        <v>109</v>
      </c>
      <c r="BM163">
        <v>2003</v>
      </c>
      <c r="BN163" t="s">
        <v>131</v>
      </c>
      <c r="BO163">
        <v>2</v>
      </c>
      <c r="BP163">
        <v>588</v>
      </c>
      <c r="BQ163" t="s">
        <v>100</v>
      </c>
      <c r="BR163" t="s">
        <v>100</v>
      </c>
      <c r="BS163" t="s">
        <v>106</v>
      </c>
      <c r="BT163">
        <v>185</v>
      </c>
      <c r="BU163">
        <v>140</v>
      </c>
      <c r="BV163">
        <v>0</v>
      </c>
      <c r="BW163">
        <v>0</v>
      </c>
      <c r="BX163">
        <v>0</v>
      </c>
      <c r="BY163">
        <v>0</v>
      </c>
      <c r="BZ163" t="s">
        <v>85</v>
      </c>
      <c r="CA163" t="s">
        <v>85</v>
      </c>
      <c r="CB163" t="s">
        <v>85</v>
      </c>
      <c r="CC163">
        <v>0</v>
      </c>
      <c r="CD163">
        <v>4</v>
      </c>
      <c r="CE163">
        <v>2008</v>
      </c>
      <c r="CF163" t="s">
        <v>111</v>
      </c>
      <c r="CG163" t="s">
        <v>112</v>
      </c>
      <c r="CH163">
        <v>274000</v>
      </c>
      <c r="CQ163">
        <f t="shared" si="16"/>
        <v>1518</v>
      </c>
      <c r="CR163" t="str">
        <f t="shared" si="17"/>
        <v/>
      </c>
    </row>
    <row r="164" spans="1:96" x14ac:dyDescent="0.3">
      <c r="A164">
        <v>540</v>
      </c>
      <c r="B164">
        <v>20</v>
      </c>
      <c r="C164" t="s">
        <v>83</v>
      </c>
      <c r="D164" t="s">
        <v>85</v>
      </c>
      <c r="E164">
        <v>11423</v>
      </c>
      <c r="F164" t="s">
        <v>84</v>
      </c>
      <c r="G164" t="s">
        <v>85</v>
      </c>
      <c r="H164" t="s">
        <v>129</v>
      </c>
      <c r="I164" t="s">
        <v>87</v>
      </c>
      <c r="J164" t="s">
        <v>88</v>
      </c>
      <c r="K164" t="s">
        <v>122</v>
      </c>
      <c r="L164" t="s">
        <v>90</v>
      </c>
      <c r="M164" t="s">
        <v>152</v>
      </c>
      <c r="N164" s="4" t="str">
        <f>VLOOKUP(M164,'Neighborhood Raw Data'!$A$1:$D$26,4,FALSE)</f>
        <v>Greater than Average</v>
      </c>
      <c r="O164" t="s">
        <v>92</v>
      </c>
      <c r="P164" t="s">
        <v>92</v>
      </c>
      <c r="Q164" t="s">
        <v>93</v>
      </c>
      <c r="R164" t="s">
        <v>124</v>
      </c>
      <c r="S164">
        <v>8</v>
      </c>
      <c r="T164" s="4">
        <f t="shared" ca="1" si="12"/>
        <v>0.27744475996499085</v>
      </c>
      <c r="U164" s="4" t="str">
        <f t="shared" si="13"/>
        <v>At or Above</v>
      </c>
      <c r="V164">
        <v>5</v>
      </c>
      <c r="W164">
        <v>2001</v>
      </c>
      <c r="X164">
        <v>2002</v>
      </c>
      <c r="Y164" t="s">
        <v>95</v>
      </c>
      <c r="Z164" t="s">
        <v>114</v>
      </c>
      <c r="AA164" t="s">
        <v>125</v>
      </c>
      <c r="AB164" t="s">
        <v>125</v>
      </c>
      <c r="AC164" t="s">
        <v>98</v>
      </c>
      <c r="AD164">
        <v>479</v>
      </c>
      <c r="AE164" t="s">
        <v>102</v>
      </c>
      <c r="AF164" t="s">
        <v>100</v>
      </c>
      <c r="AG164" t="s">
        <v>101</v>
      </c>
      <c r="AH164" t="s">
        <v>102</v>
      </c>
      <c r="AI164" t="s">
        <v>100</v>
      </c>
      <c r="AJ164" t="s">
        <v>118</v>
      </c>
      <c r="AK164" t="s">
        <v>103</v>
      </c>
      <c r="AL164">
        <v>1358</v>
      </c>
      <c r="AM164" t="s">
        <v>104</v>
      </c>
      <c r="AN164">
        <v>0</v>
      </c>
      <c r="AO164">
        <v>223</v>
      </c>
      <c r="AP164">
        <v>1581</v>
      </c>
      <c r="AQ164" t="s">
        <v>105</v>
      </c>
      <c r="AR164" t="s">
        <v>99</v>
      </c>
      <c r="AS164" t="s">
        <v>106</v>
      </c>
      <c r="AT164" t="s">
        <v>107</v>
      </c>
      <c r="AU164">
        <v>1601</v>
      </c>
      <c r="AV164" s="4">
        <f t="shared" ca="1" si="14"/>
        <v>0.64869349634563456</v>
      </c>
      <c r="AW164" s="4" t="str">
        <f t="shared" si="15"/>
        <v>Greater than Median</v>
      </c>
      <c r="AX164">
        <v>0</v>
      </c>
      <c r="AY164">
        <v>0</v>
      </c>
      <c r="AZ164">
        <v>1601</v>
      </c>
      <c r="BA164">
        <v>1</v>
      </c>
      <c r="BB164">
        <v>0</v>
      </c>
      <c r="BC164">
        <v>2</v>
      </c>
      <c r="BD164">
        <v>0</v>
      </c>
      <c r="BE164">
        <v>3</v>
      </c>
      <c r="BF164">
        <v>1</v>
      </c>
      <c r="BG164" t="s">
        <v>102</v>
      </c>
      <c r="BH164">
        <v>6</v>
      </c>
      <c r="BI164" t="s">
        <v>108</v>
      </c>
      <c r="BJ164">
        <v>1</v>
      </c>
      <c r="BK164" t="s">
        <v>100</v>
      </c>
      <c r="BL164" t="s">
        <v>109</v>
      </c>
      <c r="BM164">
        <v>2001</v>
      </c>
      <c r="BN164" t="s">
        <v>131</v>
      </c>
      <c r="BO164">
        <v>2</v>
      </c>
      <c r="BP164">
        <v>670</v>
      </c>
      <c r="BQ164" t="s">
        <v>100</v>
      </c>
      <c r="BR164" t="s">
        <v>100</v>
      </c>
      <c r="BS164" t="s">
        <v>106</v>
      </c>
      <c r="BT164">
        <v>180</v>
      </c>
      <c r="BU164">
        <v>0</v>
      </c>
      <c r="BV164">
        <v>0</v>
      </c>
      <c r="BW164">
        <v>0</v>
      </c>
      <c r="BX164">
        <v>0</v>
      </c>
      <c r="BY164">
        <v>0</v>
      </c>
      <c r="BZ164" t="s">
        <v>85</v>
      </c>
      <c r="CA164" t="s">
        <v>119</v>
      </c>
      <c r="CB164" t="s">
        <v>198</v>
      </c>
      <c r="CC164">
        <v>2000</v>
      </c>
      <c r="CD164">
        <v>5</v>
      </c>
      <c r="CE164">
        <v>2010</v>
      </c>
      <c r="CF164" t="s">
        <v>111</v>
      </c>
      <c r="CG164" t="s">
        <v>112</v>
      </c>
      <c r="CH164">
        <v>272000</v>
      </c>
      <c r="CQ164" t="str">
        <f t="shared" si="16"/>
        <v/>
      </c>
      <c r="CR164">
        <f t="shared" si="17"/>
        <v>1601</v>
      </c>
    </row>
    <row r="165" spans="1:96" x14ac:dyDescent="0.3">
      <c r="A165">
        <v>962</v>
      </c>
      <c r="B165">
        <v>60</v>
      </c>
      <c r="C165" t="s">
        <v>83</v>
      </c>
      <c r="D165" t="s">
        <v>85</v>
      </c>
      <c r="E165">
        <v>12227</v>
      </c>
      <c r="F165" t="s">
        <v>84</v>
      </c>
      <c r="G165" t="s">
        <v>85</v>
      </c>
      <c r="H165" t="s">
        <v>86</v>
      </c>
      <c r="I165" t="s">
        <v>87</v>
      </c>
      <c r="J165" t="s">
        <v>88</v>
      </c>
      <c r="K165" t="s">
        <v>89</v>
      </c>
      <c r="L165" t="s">
        <v>90</v>
      </c>
      <c r="M165" t="s">
        <v>194</v>
      </c>
      <c r="N165" s="4" t="str">
        <f>VLOOKUP(M165,'Neighborhood Raw Data'!$A$1:$D$26,4,FALSE)</f>
        <v>Less than Average</v>
      </c>
      <c r="O165" t="s">
        <v>165</v>
      </c>
      <c r="P165" t="s">
        <v>92</v>
      </c>
      <c r="Q165" t="s">
        <v>93</v>
      </c>
      <c r="R165" t="s">
        <v>94</v>
      </c>
      <c r="S165">
        <v>6</v>
      </c>
      <c r="T165" s="4">
        <f t="shared" ca="1" si="12"/>
        <v>0.48303430808939019</v>
      </c>
      <c r="U165" s="4" t="str">
        <f t="shared" si="13"/>
        <v>At or Above</v>
      </c>
      <c r="V165">
        <v>7</v>
      </c>
      <c r="W165">
        <v>1977</v>
      </c>
      <c r="X165">
        <v>1995</v>
      </c>
      <c r="Y165" t="s">
        <v>95</v>
      </c>
      <c r="Z165" t="s">
        <v>114</v>
      </c>
      <c r="AA165" t="s">
        <v>97</v>
      </c>
      <c r="AB165" t="s">
        <v>97</v>
      </c>
      <c r="AC165" t="s">
        <v>98</v>
      </c>
      <c r="AD165">
        <v>424</v>
      </c>
      <c r="AE165" t="s">
        <v>100</v>
      </c>
      <c r="AF165" t="s">
        <v>102</v>
      </c>
      <c r="AG165" t="s">
        <v>156</v>
      </c>
      <c r="AH165" t="s">
        <v>102</v>
      </c>
      <c r="AI165" t="s">
        <v>102</v>
      </c>
      <c r="AJ165" t="s">
        <v>142</v>
      </c>
      <c r="AK165" t="s">
        <v>137</v>
      </c>
      <c r="AL165">
        <v>896</v>
      </c>
      <c r="AM165" t="s">
        <v>104</v>
      </c>
      <c r="AN165">
        <v>0</v>
      </c>
      <c r="AO165">
        <v>434</v>
      </c>
      <c r="AP165">
        <v>1330</v>
      </c>
      <c r="AQ165" t="s">
        <v>105</v>
      </c>
      <c r="AR165" t="s">
        <v>100</v>
      </c>
      <c r="AS165" t="s">
        <v>106</v>
      </c>
      <c r="AT165" t="s">
        <v>107</v>
      </c>
      <c r="AU165">
        <v>1542</v>
      </c>
      <c r="AV165" s="4">
        <f t="shared" ca="1" si="14"/>
        <v>0.61514051542953352</v>
      </c>
      <c r="AW165" s="4" t="str">
        <f t="shared" si="15"/>
        <v>Greater than Median</v>
      </c>
      <c r="AX165">
        <v>1330</v>
      </c>
      <c r="AY165">
        <v>0</v>
      </c>
      <c r="AZ165">
        <v>2872</v>
      </c>
      <c r="BA165">
        <v>1</v>
      </c>
      <c r="BB165">
        <v>0</v>
      </c>
      <c r="BC165">
        <v>2</v>
      </c>
      <c r="BD165">
        <v>1</v>
      </c>
      <c r="BE165">
        <v>4</v>
      </c>
      <c r="BF165">
        <v>1</v>
      </c>
      <c r="BG165" t="s">
        <v>100</v>
      </c>
      <c r="BH165">
        <v>11</v>
      </c>
      <c r="BI165" t="s">
        <v>108</v>
      </c>
      <c r="BJ165">
        <v>1</v>
      </c>
      <c r="BK165" t="s">
        <v>100</v>
      </c>
      <c r="BL165" t="s">
        <v>109</v>
      </c>
      <c r="BM165">
        <v>1977</v>
      </c>
      <c r="BN165" t="s">
        <v>110</v>
      </c>
      <c r="BO165">
        <v>2</v>
      </c>
      <c r="BP165">
        <v>619</v>
      </c>
      <c r="BQ165" t="s">
        <v>100</v>
      </c>
      <c r="BR165" t="s">
        <v>100</v>
      </c>
      <c r="BS165" t="s">
        <v>106</v>
      </c>
      <c r="BT165">
        <v>550</v>
      </c>
      <c r="BU165">
        <v>282</v>
      </c>
      <c r="BV165">
        <v>0</v>
      </c>
      <c r="BW165">
        <v>0</v>
      </c>
      <c r="BX165">
        <v>0</v>
      </c>
      <c r="BY165">
        <v>0</v>
      </c>
      <c r="BZ165" t="s">
        <v>85</v>
      </c>
      <c r="CA165" t="s">
        <v>85</v>
      </c>
      <c r="CB165" t="s">
        <v>85</v>
      </c>
      <c r="CC165">
        <v>0</v>
      </c>
      <c r="CD165">
        <v>7</v>
      </c>
      <c r="CE165">
        <v>2008</v>
      </c>
      <c r="CF165" t="s">
        <v>111</v>
      </c>
      <c r="CG165" t="s">
        <v>112</v>
      </c>
      <c r="CH165">
        <v>272000</v>
      </c>
      <c r="CQ165" t="str">
        <f t="shared" si="16"/>
        <v/>
      </c>
      <c r="CR165">
        <f t="shared" si="17"/>
        <v>1542</v>
      </c>
    </row>
    <row r="166" spans="1:96" x14ac:dyDescent="0.3">
      <c r="A166">
        <v>1206</v>
      </c>
      <c r="B166">
        <v>20</v>
      </c>
      <c r="C166" t="s">
        <v>83</v>
      </c>
      <c r="D166">
        <v>90</v>
      </c>
      <c r="E166">
        <v>14684</v>
      </c>
      <c r="F166" t="s">
        <v>84</v>
      </c>
      <c r="G166" t="s">
        <v>85</v>
      </c>
      <c r="H166" t="s">
        <v>86</v>
      </c>
      <c r="I166" t="s">
        <v>87</v>
      </c>
      <c r="J166" t="s">
        <v>88</v>
      </c>
      <c r="K166" t="s">
        <v>121</v>
      </c>
      <c r="L166" t="s">
        <v>90</v>
      </c>
      <c r="M166" t="s">
        <v>185</v>
      </c>
      <c r="N166" s="4" t="str">
        <f>VLOOKUP(M166,'Neighborhood Raw Data'!$A$1:$D$26,4,FALSE)</f>
        <v>Greater than Average</v>
      </c>
      <c r="O166" t="s">
        <v>92</v>
      </c>
      <c r="P166" t="s">
        <v>92</v>
      </c>
      <c r="Q166" t="s">
        <v>93</v>
      </c>
      <c r="R166" t="s">
        <v>124</v>
      </c>
      <c r="S166">
        <v>7</v>
      </c>
      <c r="T166" s="4">
        <f t="shared" ca="1" si="12"/>
        <v>0.33309046235280448</v>
      </c>
      <c r="U166" s="4" t="str">
        <f t="shared" si="13"/>
        <v>At or Above</v>
      </c>
      <c r="V166">
        <v>7</v>
      </c>
      <c r="W166">
        <v>1990</v>
      </c>
      <c r="X166">
        <v>1991</v>
      </c>
      <c r="Y166" t="s">
        <v>113</v>
      </c>
      <c r="Z166" t="s">
        <v>114</v>
      </c>
      <c r="AA166" t="s">
        <v>97</v>
      </c>
      <c r="AB166" t="s">
        <v>97</v>
      </c>
      <c r="AC166" t="s">
        <v>98</v>
      </c>
      <c r="AD166">
        <v>234</v>
      </c>
      <c r="AE166" t="s">
        <v>102</v>
      </c>
      <c r="AF166" t="s">
        <v>100</v>
      </c>
      <c r="AG166" t="s">
        <v>156</v>
      </c>
      <c r="AH166" t="s">
        <v>102</v>
      </c>
      <c r="AI166" t="s">
        <v>100</v>
      </c>
      <c r="AJ166" t="s">
        <v>148</v>
      </c>
      <c r="AK166" t="s">
        <v>137</v>
      </c>
      <c r="AL166">
        <v>485</v>
      </c>
      <c r="AM166" t="s">
        <v>174</v>
      </c>
      <c r="AN166">
        <v>177</v>
      </c>
      <c r="AO166">
        <v>1496</v>
      </c>
      <c r="AP166">
        <v>2158</v>
      </c>
      <c r="AQ166" t="s">
        <v>105</v>
      </c>
      <c r="AR166" t="s">
        <v>102</v>
      </c>
      <c r="AS166" t="s">
        <v>106</v>
      </c>
      <c r="AT166" t="s">
        <v>107</v>
      </c>
      <c r="AU166">
        <v>2196</v>
      </c>
      <c r="AV166" s="4">
        <f t="shared" ca="1" si="14"/>
        <v>0.63283121929162744</v>
      </c>
      <c r="AW166" s="4" t="str">
        <f t="shared" si="15"/>
        <v>Greater than Median</v>
      </c>
      <c r="AX166">
        <v>0</v>
      </c>
      <c r="AY166">
        <v>0</v>
      </c>
      <c r="AZ166">
        <v>2196</v>
      </c>
      <c r="BA166">
        <v>0</v>
      </c>
      <c r="BB166">
        <v>0</v>
      </c>
      <c r="BC166">
        <v>2</v>
      </c>
      <c r="BD166">
        <v>0</v>
      </c>
      <c r="BE166">
        <v>3</v>
      </c>
      <c r="BF166">
        <v>1</v>
      </c>
      <c r="BG166" t="s">
        <v>102</v>
      </c>
      <c r="BH166">
        <v>7</v>
      </c>
      <c r="BI166" t="s">
        <v>108</v>
      </c>
      <c r="BJ166">
        <v>1</v>
      </c>
      <c r="BK166" t="s">
        <v>100</v>
      </c>
      <c r="BL166" t="s">
        <v>109</v>
      </c>
      <c r="BM166">
        <v>1990</v>
      </c>
      <c r="BN166" t="s">
        <v>131</v>
      </c>
      <c r="BO166">
        <v>3</v>
      </c>
      <c r="BP166">
        <v>701</v>
      </c>
      <c r="BQ166" t="s">
        <v>100</v>
      </c>
      <c r="BR166" t="s">
        <v>100</v>
      </c>
      <c r="BS166" t="s">
        <v>106</v>
      </c>
      <c r="BT166">
        <v>84</v>
      </c>
      <c r="BU166">
        <v>70</v>
      </c>
      <c r="BV166">
        <v>0</v>
      </c>
      <c r="BW166">
        <v>0</v>
      </c>
      <c r="BX166">
        <v>0</v>
      </c>
      <c r="BY166">
        <v>0</v>
      </c>
      <c r="BZ166" t="s">
        <v>85</v>
      </c>
      <c r="CA166" t="s">
        <v>85</v>
      </c>
      <c r="CB166" t="s">
        <v>85</v>
      </c>
      <c r="CC166">
        <v>0</v>
      </c>
      <c r="CD166">
        <v>6</v>
      </c>
      <c r="CE166">
        <v>2009</v>
      </c>
      <c r="CF166" t="s">
        <v>111</v>
      </c>
      <c r="CG166" t="s">
        <v>112</v>
      </c>
      <c r="CH166">
        <v>271900</v>
      </c>
      <c r="CQ166" t="str">
        <f t="shared" si="16"/>
        <v/>
      </c>
      <c r="CR166">
        <f t="shared" si="17"/>
        <v>2196</v>
      </c>
    </row>
    <row r="167" spans="1:96" x14ac:dyDescent="0.3">
      <c r="A167">
        <v>818</v>
      </c>
      <c r="B167">
        <v>20</v>
      </c>
      <c r="C167" t="s">
        <v>83</v>
      </c>
      <c r="D167" t="s">
        <v>85</v>
      </c>
      <c r="E167">
        <v>13265</v>
      </c>
      <c r="F167" t="s">
        <v>84</v>
      </c>
      <c r="G167" t="s">
        <v>85</v>
      </c>
      <c r="H167" t="s">
        <v>86</v>
      </c>
      <c r="I167" t="s">
        <v>87</v>
      </c>
      <c r="J167" t="s">
        <v>88</v>
      </c>
      <c r="K167" t="s">
        <v>121</v>
      </c>
      <c r="L167" t="s">
        <v>90</v>
      </c>
      <c r="M167" t="s">
        <v>201</v>
      </c>
      <c r="N167" s="4" t="str">
        <f>VLOOKUP(M167,'Neighborhood Raw Data'!$A$1:$D$26,4,FALSE)</f>
        <v>Less than Average</v>
      </c>
      <c r="O167" t="s">
        <v>92</v>
      </c>
      <c r="P167" t="s">
        <v>92</v>
      </c>
      <c r="Q167" t="s">
        <v>93</v>
      </c>
      <c r="R167" t="s">
        <v>124</v>
      </c>
      <c r="S167">
        <v>8</v>
      </c>
      <c r="T167" s="4">
        <f t="shared" ca="1" si="12"/>
        <v>0.91954411920563339</v>
      </c>
      <c r="U167" s="4" t="str">
        <f t="shared" si="13"/>
        <v>At or Above</v>
      </c>
      <c r="V167">
        <v>5</v>
      </c>
      <c r="W167">
        <v>2002</v>
      </c>
      <c r="X167">
        <v>2002</v>
      </c>
      <c r="Y167" t="s">
        <v>113</v>
      </c>
      <c r="Z167" t="s">
        <v>114</v>
      </c>
      <c r="AA167" t="s">
        <v>135</v>
      </c>
      <c r="AB167" t="s">
        <v>136</v>
      </c>
      <c r="AC167" t="s">
        <v>98</v>
      </c>
      <c r="AD167">
        <v>148</v>
      </c>
      <c r="AE167" t="s">
        <v>102</v>
      </c>
      <c r="AF167" t="s">
        <v>100</v>
      </c>
      <c r="AG167" t="s">
        <v>101</v>
      </c>
      <c r="AH167" t="s">
        <v>102</v>
      </c>
      <c r="AI167" t="s">
        <v>100</v>
      </c>
      <c r="AJ167" t="s">
        <v>142</v>
      </c>
      <c r="AK167" t="s">
        <v>103</v>
      </c>
      <c r="AL167">
        <v>1218</v>
      </c>
      <c r="AM167" t="s">
        <v>104</v>
      </c>
      <c r="AN167">
        <v>0</v>
      </c>
      <c r="AO167">
        <v>350</v>
      </c>
      <c r="AP167">
        <v>1568</v>
      </c>
      <c r="AQ167" t="s">
        <v>105</v>
      </c>
      <c r="AR167" t="s">
        <v>99</v>
      </c>
      <c r="AS167" t="s">
        <v>106</v>
      </c>
      <c r="AT167" t="s">
        <v>107</v>
      </c>
      <c r="AU167">
        <v>1689</v>
      </c>
      <c r="AV167" s="4">
        <f t="shared" ca="1" si="14"/>
        <v>6.5699809279046173E-3</v>
      </c>
      <c r="AW167" s="4" t="str">
        <f t="shared" si="15"/>
        <v>Greater than Median</v>
      </c>
      <c r="AX167">
        <v>0</v>
      </c>
      <c r="AY167">
        <v>0</v>
      </c>
      <c r="AZ167">
        <v>1689</v>
      </c>
      <c r="BA167">
        <v>1</v>
      </c>
      <c r="BB167">
        <v>0</v>
      </c>
      <c r="BC167">
        <v>2</v>
      </c>
      <c r="BD167">
        <v>0</v>
      </c>
      <c r="BE167">
        <v>3</v>
      </c>
      <c r="BF167">
        <v>1</v>
      </c>
      <c r="BG167" t="s">
        <v>102</v>
      </c>
      <c r="BH167">
        <v>7</v>
      </c>
      <c r="BI167" t="s">
        <v>108</v>
      </c>
      <c r="BJ167">
        <v>2</v>
      </c>
      <c r="BK167" t="s">
        <v>102</v>
      </c>
      <c r="BL167" t="s">
        <v>109</v>
      </c>
      <c r="BM167">
        <v>2002</v>
      </c>
      <c r="BN167" t="s">
        <v>131</v>
      </c>
      <c r="BO167">
        <v>3</v>
      </c>
      <c r="BP167">
        <v>857</v>
      </c>
      <c r="BQ167" t="s">
        <v>100</v>
      </c>
      <c r="BR167" t="s">
        <v>100</v>
      </c>
      <c r="BS167" t="s">
        <v>106</v>
      </c>
      <c r="BT167">
        <v>150</v>
      </c>
      <c r="BU167">
        <v>59</v>
      </c>
      <c r="BV167">
        <v>0</v>
      </c>
      <c r="BW167">
        <v>0</v>
      </c>
      <c r="BX167">
        <v>0</v>
      </c>
      <c r="BY167">
        <v>0</v>
      </c>
      <c r="BZ167" t="s">
        <v>85</v>
      </c>
      <c r="CA167" t="s">
        <v>85</v>
      </c>
      <c r="CB167" t="s">
        <v>85</v>
      </c>
      <c r="CC167">
        <v>0</v>
      </c>
      <c r="CD167">
        <v>7</v>
      </c>
      <c r="CE167">
        <v>2008</v>
      </c>
      <c r="CF167" t="s">
        <v>111</v>
      </c>
      <c r="CG167" t="s">
        <v>112</v>
      </c>
      <c r="CH167">
        <v>271000</v>
      </c>
      <c r="CQ167" t="str">
        <f t="shared" si="16"/>
        <v/>
      </c>
      <c r="CR167">
        <f t="shared" si="17"/>
        <v>1689</v>
      </c>
    </row>
    <row r="168" spans="1:96" x14ac:dyDescent="0.3">
      <c r="A168">
        <v>1427</v>
      </c>
      <c r="B168">
        <v>60</v>
      </c>
      <c r="C168" t="s">
        <v>83</v>
      </c>
      <c r="D168">
        <v>81</v>
      </c>
      <c r="E168">
        <v>10944</v>
      </c>
      <c r="F168" t="s">
        <v>84</v>
      </c>
      <c r="G168" t="s">
        <v>85</v>
      </c>
      <c r="H168" t="s">
        <v>86</v>
      </c>
      <c r="I168" t="s">
        <v>87</v>
      </c>
      <c r="J168" t="s">
        <v>88</v>
      </c>
      <c r="K168" t="s">
        <v>122</v>
      </c>
      <c r="L168" t="s">
        <v>90</v>
      </c>
      <c r="M168" t="s">
        <v>91</v>
      </c>
      <c r="N168" s="4" t="str">
        <f>VLOOKUP(M168,'Neighborhood Raw Data'!$A$1:$D$26,4,FALSE)</f>
        <v>Greater than Average</v>
      </c>
      <c r="O168" t="s">
        <v>92</v>
      </c>
      <c r="P168" t="s">
        <v>92</v>
      </c>
      <c r="Q168" t="s">
        <v>93</v>
      </c>
      <c r="R168" t="s">
        <v>94</v>
      </c>
      <c r="S168">
        <v>7</v>
      </c>
      <c r="T168" s="4">
        <f t="shared" ca="1" si="12"/>
        <v>0.74363300597878224</v>
      </c>
      <c r="U168" s="4" t="str">
        <f t="shared" si="13"/>
        <v>At or Above</v>
      </c>
      <c r="V168">
        <v>5</v>
      </c>
      <c r="W168">
        <v>1994</v>
      </c>
      <c r="X168">
        <v>1994</v>
      </c>
      <c r="Y168" t="s">
        <v>95</v>
      </c>
      <c r="Z168" t="s">
        <v>114</v>
      </c>
      <c r="AA168" t="s">
        <v>125</v>
      </c>
      <c r="AB168" t="s">
        <v>125</v>
      </c>
      <c r="AC168" t="s">
        <v>98</v>
      </c>
      <c r="AD168">
        <v>448</v>
      </c>
      <c r="AE168" t="s">
        <v>102</v>
      </c>
      <c r="AF168" t="s">
        <v>100</v>
      </c>
      <c r="AG168" t="s">
        <v>101</v>
      </c>
      <c r="AH168" t="s">
        <v>102</v>
      </c>
      <c r="AI168" t="s">
        <v>100</v>
      </c>
      <c r="AJ168" t="s">
        <v>142</v>
      </c>
      <c r="AK168" t="s">
        <v>103</v>
      </c>
      <c r="AL168">
        <v>1000</v>
      </c>
      <c r="AM168" t="s">
        <v>104</v>
      </c>
      <c r="AN168">
        <v>0</v>
      </c>
      <c r="AO168">
        <v>223</v>
      </c>
      <c r="AP168">
        <v>1223</v>
      </c>
      <c r="AQ168" t="s">
        <v>105</v>
      </c>
      <c r="AR168" t="s">
        <v>99</v>
      </c>
      <c r="AS168" t="s">
        <v>106</v>
      </c>
      <c r="AT168" t="s">
        <v>107</v>
      </c>
      <c r="AU168">
        <v>1223</v>
      </c>
      <c r="AV168" s="4">
        <f t="shared" ca="1" si="14"/>
        <v>0.78474522374962707</v>
      </c>
      <c r="AW168" s="4" t="str">
        <f t="shared" si="15"/>
        <v>Greater than Median</v>
      </c>
      <c r="AX168">
        <v>904</v>
      </c>
      <c r="AY168">
        <v>0</v>
      </c>
      <c r="AZ168">
        <v>2127</v>
      </c>
      <c r="BA168">
        <v>1</v>
      </c>
      <c r="BB168">
        <v>0</v>
      </c>
      <c r="BC168">
        <v>2</v>
      </c>
      <c r="BD168">
        <v>1</v>
      </c>
      <c r="BE168">
        <v>3</v>
      </c>
      <c r="BF168">
        <v>1</v>
      </c>
      <c r="BG168" t="s">
        <v>102</v>
      </c>
      <c r="BH168">
        <v>5</v>
      </c>
      <c r="BI168" t="s">
        <v>108</v>
      </c>
      <c r="BJ168">
        <v>2</v>
      </c>
      <c r="BK168" t="s">
        <v>100</v>
      </c>
      <c r="BL168" t="s">
        <v>109</v>
      </c>
      <c r="BM168">
        <v>1994</v>
      </c>
      <c r="BN168" t="s">
        <v>131</v>
      </c>
      <c r="BO168">
        <v>2</v>
      </c>
      <c r="BP168">
        <v>525</v>
      </c>
      <c r="BQ168" t="s">
        <v>100</v>
      </c>
      <c r="BR168" t="s">
        <v>100</v>
      </c>
      <c r="BS168" t="s">
        <v>106</v>
      </c>
      <c r="BT168">
        <v>171</v>
      </c>
      <c r="BU168">
        <v>132</v>
      </c>
      <c r="BV168">
        <v>0</v>
      </c>
      <c r="BW168">
        <v>0</v>
      </c>
      <c r="BX168">
        <v>0</v>
      </c>
      <c r="BY168">
        <v>0</v>
      </c>
      <c r="BZ168" t="s">
        <v>85</v>
      </c>
      <c r="CA168" t="s">
        <v>85</v>
      </c>
      <c r="CB168" t="s">
        <v>85</v>
      </c>
      <c r="CC168">
        <v>0</v>
      </c>
      <c r="CD168">
        <v>8</v>
      </c>
      <c r="CE168">
        <v>2008</v>
      </c>
      <c r="CF168" t="s">
        <v>111</v>
      </c>
      <c r="CG168" t="s">
        <v>112</v>
      </c>
      <c r="CH168">
        <v>271000</v>
      </c>
      <c r="CQ168">
        <f t="shared" si="16"/>
        <v>1223</v>
      </c>
      <c r="CR168" t="str">
        <f t="shared" si="17"/>
        <v/>
      </c>
    </row>
    <row r="169" spans="1:96" x14ac:dyDescent="0.3">
      <c r="A169">
        <v>318</v>
      </c>
      <c r="B169">
        <v>60</v>
      </c>
      <c r="C169" t="s">
        <v>173</v>
      </c>
      <c r="D169">
        <v>75</v>
      </c>
      <c r="E169">
        <v>9000</v>
      </c>
      <c r="F169" t="s">
        <v>84</v>
      </c>
      <c r="G169" t="s">
        <v>85</v>
      </c>
      <c r="H169" t="s">
        <v>129</v>
      </c>
      <c r="I169" t="s">
        <v>87</v>
      </c>
      <c r="J169" t="s">
        <v>88</v>
      </c>
      <c r="K169" t="s">
        <v>122</v>
      </c>
      <c r="L169" t="s">
        <v>90</v>
      </c>
      <c r="M169" t="s">
        <v>153</v>
      </c>
      <c r="N169" s="4" t="str">
        <f>VLOOKUP(M169,'Neighborhood Raw Data'!$A$1:$D$26,4,FALSE)</f>
        <v>Greater than Average</v>
      </c>
      <c r="O169" t="s">
        <v>92</v>
      </c>
      <c r="P169" t="s">
        <v>92</v>
      </c>
      <c r="Q169" t="s">
        <v>93</v>
      </c>
      <c r="R169" t="s">
        <v>94</v>
      </c>
      <c r="S169">
        <v>8</v>
      </c>
      <c r="T169" s="4">
        <f t="shared" ca="1" si="12"/>
        <v>0.42879459257186259</v>
      </c>
      <c r="U169" s="4" t="str">
        <f t="shared" si="13"/>
        <v>At or Above</v>
      </c>
      <c r="V169">
        <v>5</v>
      </c>
      <c r="W169">
        <v>2006</v>
      </c>
      <c r="X169">
        <v>2006</v>
      </c>
      <c r="Y169" t="s">
        <v>95</v>
      </c>
      <c r="Z169" t="s">
        <v>114</v>
      </c>
      <c r="AA169" t="s">
        <v>125</v>
      </c>
      <c r="AB169" t="s">
        <v>125</v>
      </c>
      <c r="AC169" t="s">
        <v>117</v>
      </c>
      <c r="AD169">
        <v>0</v>
      </c>
      <c r="AE169" t="s">
        <v>102</v>
      </c>
      <c r="AF169" t="s">
        <v>100</v>
      </c>
      <c r="AG169" t="s">
        <v>101</v>
      </c>
      <c r="AH169" t="s">
        <v>102</v>
      </c>
      <c r="AI169" t="s">
        <v>100</v>
      </c>
      <c r="AJ169" t="s">
        <v>118</v>
      </c>
      <c r="AK169" t="s">
        <v>104</v>
      </c>
      <c r="AL169">
        <v>0</v>
      </c>
      <c r="AM169" t="s">
        <v>104</v>
      </c>
      <c r="AN169">
        <v>0</v>
      </c>
      <c r="AO169">
        <v>1088</v>
      </c>
      <c r="AP169">
        <v>1088</v>
      </c>
      <c r="AQ169" t="s">
        <v>105</v>
      </c>
      <c r="AR169" t="s">
        <v>99</v>
      </c>
      <c r="AS169" t="s">
        <v>106</v>
      </c>
      <c r="AT169" t="s">
        <v>107</v>
      </c>
      <c r="AU169">
        <v>1088</v>
      </c>
      <c r="AV169" s="4">
        <f t="shared" ca="1" si="14"/>
        <v>0.70837535233648519</v>
      </c>
      <c r="AW169" s="4" t="str">
        <f t="shared" si="15"/>
        <v>Greater than Median</v>
      </c>
      <c r="AX169">
        <v>871</v>
      </c>
      <c r="AY169">
        <v>0</v>
      </c>
      <c r="AZ169">
        <v>1959</v>
      </c>
      <c r="BA169">
        <v>0</v>
      </c>
      <c r="BB169">
        <v>0</v>
      </c>
      <c r="BC169">
        <v>2</v>
      </c>
      <c r="BD169">
        <v>1</v>
      </c>
      <c r="BE169">
        <v>3</v>
      </c>
      <c r="BF169">
        <v>1</v>
      </c>
      <c r="BG169" t="s">
        <v>102</v>
      </c>
      <c r="BH169">
        <v>8</v>
      </c>
      <c r="BI169" t="s">
        <v>108</v>
      </c>
      <c r="BJ169">
        <v>1</v>
      </c>
      <c r="BK169" t="s">
        <v>102</v>
      </c>
      <c r="BL169" t="s">
        <v>109</v>
      </c>
      <c r="BM169">
        <v>2006</v>
      </c>
      <c r="BN169" t="s">
        <v>131</v>
      </c>
      <c r="BO169">
        <v>3</v>
      </c>
      <c r="BP169">
        <v>1025</v>
      </c>
      <c r="BQ169" t="s">
        <v>100</v>
      </c>
      <c r="BR169" t="s">
        <v>100</v>
      </c>
      <c r="BS169" t="s">
        <v>106</v>
      </c>
      <c r="BT169">
        <v>208</v>
      </c>
      <c r="BU169">
        <v>46</v>
      </c>
      <c r="BV169">
        <v>0</v>
      </c>
      <c r="BW169">
        <v>0</v>
      </c>
      <c r="BX169">
        <v>0</v>
      </c>
      <c r="BY169">
        <v>0</v>
      </c>
      <c r="BZ169" t="s">
        <v>85</v>
      </c>
      <c r="CA169" t="s">
        <v>85</v>
      </c>
      <c r="CB169" t="s">
        <v>85</v>
      </c>
      <c r="CC169">
        <v>0</v>
      </c>
      <c r="CD169">
        <v>12</v>
      </c>
      <c r="CE169">
        <v>2007</v>
      </c>
      <c r="CF169" t="s">
        <v>111</v>
      </c>
      <c r="CG169" t="s">
        <v>112</v>
      </c>
      <c r="CH169">
        <v>270000</v>
      </c>
      <c r="CQ169">
        <f t="shared" si="16"/>
        <v>1088</v>
      </c>
      <c r="CR169" t="str">
        <f t="shared" si="17"/>
        <v/>
      </c>
    </row>
    <row r="170" spans="1:96" x14ac:dyDescent="0.3">
      <c r="A170">
        <v>765</v>
      </c>
      <c r="B170">
        <v>120</v>
      </c>
      <c r="C170" t="s">
        <v>83</v>
      </c>
      <c r="D170">
        <v>30</v>
      </c>
      <c r="E170">
        <v>9549</v>
      </c>
      <c r="F170" t="s">
        <v>84</v>
      </c>
      <c r="G170" t="s">
        <v>85</v>
      </c>
      <c r="H170" t="s">
        <v>86</v>
      </c>
      <c r="I170" t="s">
        <v>87</v>
      </c>
      <c r="J170" t="s">
        <v>88</v>
      </c>
      <c r="K170" t="s">
        <v>121</v>
      </c>
      <c r="L170" t="s">
        <v>90</v>
      </c>
      <c r="M170" t="s">
        <v>163</v>
      </c>
      <c r="N170" s="4" t="str">
        <f>VLOOKUP(M170,'Neighborhood Raw Data'!$A$1:$D$26,4,FALSE)</f>
        <v>Greater than Average</v>
      </c>
      <c r="O170" t="s">
        <v>92</v>
      </c>
      <c r="P170" t="s">
        <v>92</v>
      </c>
      <c r="Q170" t="s">
        <v>160</v>
      </c>
      <c r="R170" t="s">
        <v>124</v>
      </c>
      <c r="S170">
        <v>8</v>
      </c>
      <c r="T170" s="4">
        <f t="shared" ca="1" si="12"/>
        <v>0.55914881444694831</v>
      </c>
      <c r="U170" s="4" t="str">
        <f t="shared" si="13"/>
        <v>At or Above</v>
      </c>
      <c r="V170">
        <v>5</v>
      </c>
      <c r="W170">
        <v>1995</v>
      </c>
      <c r="X170">
        <v>1996</v>
      </c>
      <c r="Y170" t="s">
        <v>113</v>
      </c>
      <c r="Z170" t="s">
        <v>114</v>
      </c>
      <c r="AA170" t="s">
        <v>98</v>
      </c>
      <c r="AB170" t="s">
        <v>98</v>
      </c>
      <c r="AC170" t="s">
        <v>117</v>
      </c>
      <c r="AD170">
        <v>0</v>
      </c>
      <c r="AE170" t="s">
        <v>102</v>
      </c>
      <c r="AF170" t="s">
        <v>102</v>
      </c>
      <c r="AG170" t="s">
        <v>101</v>
      </c>
      <c r="AH170" t="s">
        <v>102</v>
      </c>
      <c r="AI170" t="s">
        <v>102</v>
      </c>
      <c r="AJ170" t="s">
        <v>118</v>
      </c>
      <c r="AK170" t="s">
        <v>193</v>
      </c>
      <c r="AL170">
        <v>437</v>
      </c>
      <c r="AM170" t="s">
        <v>103</v>
      </c>
      <c r="AN170">
        <v>1057</v>
      </c>
      <c r="AO170">
        <v>0</v>
      </c>
      <c r="AP170">
        <v>1494</v>
      </c>
      <c r="AQ170" t="s">
        <v>105</v>
      </c>
      <c r="AR170" t="s">
        <v>99</v>
      </c>
      <c r="AS170" t="s">
        <v>106</v>
      </c>
      <c r="AT170" t="s">
        <v>107</v>
      </c>
      <c r="AU170">
        <v>1494</v>
      </c>
      <c r="AV170" s="4">
        <f t="shared" ca="1" si="14"/>
        <v>0.84363986742753361</v>
      </c>
      <c r="AW170" s="4" t="str">
        <f t="shared" si="15"/>
        <v>Greater than Median</v>
      </c>
      <c r="AX170">
        <v>0</v>
      </c>
      <c r="AY170">
        <v>0</v>
      </c>
      <c r="AZ170">
        <v>1494</v>
      </c>
      <c r="BA170">
        <v>1</v>
      </c>
      <c r="BB170">
        <v>0</v>
      </c>
      <c r="BC170">
        <v>1</v>
      </c>
      <c r="BD170">
        <v>1</v>
      </c>
      <c r="BE170">
        <v>2</v>
      </c>
      <c r="BF170">
        <v>1</v>
      </c>
      <c r="BG170" t="s">
        <v>99</v>
      </c>
      <c r="BH170">
        <v>6</v>
      </c>
      <c r="BI170" t="s">
        <v>108</v>
      </c>
      <c r="BJ170">
        <v>1</v>
      </c>
      <c r="BK170" t="s">
        <v>102</v>
      </c>
      <c r="BL170" t="s">
        <v>109</v>
      </c>
      <c r="BM170">
        <v>1995</v>
      </c>
      <c r="BN170" t="s">
        <v>110</v>
      </c>
      <c r="BO170">
        <v>2</v>
      </c>
      <c r="BP170">
        <v>481</v>
      </c>
      <c r="BQ170" t="s">
        <v>100</v>
      </c>
      <c r="BR170" t="s">
        <v>100</v>
      </c>
      <c r="BS170" t="s">
        <v>106</v>
      </c>
      <c r="BT170">
        <v>0</v>
      </c>
      <c r="BU170">
        <v>30</v>
      </c>
      <c r="BV170">
        <v>0</v>
      </c>
      <c r="BW170">
        <v>0</v>
      </c>
      <c r="BX170">
        <v>216</v>
      </c>
      <c r="BY170">
        <v>0</v>
      </c>
      <c r="BZ170" t="s">
        <v>85</v>
      </c>
      <c r="CA170" t="s">
        <v>85</v>
      </c>
      <c r="CB170" t="s">
        <v>85</v>
      </c>
      <c r="CC170">
        <v>0</v>
      </c>
      <c r="CD170">
        <v>4</v>
      </c>
      <c r="CE170">
        <v>2006</v>
      </c>
      <c r="CF170" t="s">
        <v>111</v>
      </c>
      <c r="CG170" t="s">
        <v>112</v>
      </c>
      <c r="CH170">
        <v>270000</v>
      </c>
      <c r="CQ170">
        <f t="shared" si="16"/>
        <v>1494</v>
      </c>
      <c r="CR170" t="str">
        <f t="shared" si="17"/>
        <v/>
      </c>
    </row>
    <row r="171" spans="1:96" x14ac:dyDescent="0.3">
      <c r="A171">
        <v>948</v>
      </c>
      <c r="B171">
        <v>20</v>
      </c>
      <c r="C171" t="s">
        <v>83</v>
      </c>
      <c r="D171">
        <v>85</v>
      </c>
      <c r="E171">
        <v>14536</v>
      </c>
      <c r="F171" t="s">
        <v>84</v>
      </c>
      <c r="G171" t="s">
        <v>85</v>
      </c>
      <c r="H171" t="s">
        <v>129</v>
      </c>
      <c r="I171" t="s">
        <v>87</v>
      </c>
      <c r="J171" t="s">
        <v>88</v>
      </c>
      <c r="K171" t="s">
        <v>122</v>
      </c>
      <c r="L171" t="s">
        <v>90</v>
      </c>
      <c r="M171" t="s">
        <v>168</v>
      </c>
      <c r="N171" s="4" t="str">
        <f>VLOOKUP(M171,'Neighborhood Raw Data'!$A$1:$D$26,4,FALSE)</f>
        <v>Greater than Average</v>
      </c>
      <c r="O171" t="s">
        <v>92</v>
      </c>
      <c r="P171" t="s">
        <v>92</v>
      </c>
      <c r="Q171" t="s">
        <v>93</v>
      </c>
      <c r="R171" t="s">
        <v>124</v>
      </c>
      <c r="S171">
        <v>8</v>
      </c>
      <c r="T171" s="4">
        <f t="shared" ca="1" si="12"/>
        <v>0.1932153207131112</v>
      </c>
      <c r="U171" s="4" t="str">
        <f t="shared" si="13"/>
        <v>At or Above</v>
      </c>
      <c r="V171">
        <v>5</v>
      </c>
      <c r="W171">
        <v>2002</v>
      </c>
      <c r="X171">
        <v>2003</v>
      </c>
      <c r="Y171" t="s">
        <v>113</v>
      </c>
      <c r="Z171" t="s">
        <v>114</v>
      </c>
      <c r="AA171" t="s">
        <v>125</v>
      </c>
      <c r="AB171" t="s">
        <v>125</v>
      </c>
      <c r="AC171" t="s">
        <v>98</v>
      </c>
      <c r="AD171">
        <v>236</v>
      </c>
      <c r="AE171" t="s">
        <v>102</v>
      </c>
      <c r="AF171" t="s">
        <v>100</v>
      </c>
      <c r="AG171" t="s">
        <v>101</v>
      </c>
      <c r="AH171" t="s">
        <v>102</v>
      </c>
      <c r="AI171" t="s">
        <v>100</v>
      </c>
      <c r="AJ171" t="s">
        <v>118</v>
      </c>
      <c r="AK171" t="s">
        <v>103</v>
      </c>
      <c r="AL171">
        <v>1300</v>
      </c>
      <c r="AM171" t="s">
        <v>104</v>
      </c>
      <c r="AN171">
        <v>0</v>
      </c>
      <c r="AO171">
        <v>316</v>
      </c>
      <c r="AP171">
        <v>1616</v>
      </c>
      <c r="AQ171" t="s">
        <v>105</v>
      </c>
      <c r="AR171" t="s">
        <v>99</v>
      </c>
      <c r="AS171" t="s">
        <v>106</v>
      </c>
      <c r="AT171" t="s">
        <v>107</v>
      </c>
      <c r="AU171">
        <v>1629</v>
      </c>
      <c r="AV171" s="4">
        <f t="shared" ca="1" si="14"/>
        <v>0.33076382450789488</v>
      </c>
      <c r="AW171" s="4" t="str">
        <f t="shared" si="15"/>
        <v>Greater than Median</v>
      </c>
      <c r="AX171">
        <v>0</v>
      </c>
      <c r="AY171">
        <v>0</v>
      </c>
      <c r="AZ171">
        <v>1629</v>
      </c>
      <c r="BA171">
        <v>1</v>
      </c>
      <c r="BB171">
        <v>0</v>
      </c>
      <c r="BC171">
        <v>2</v>
      </c>
      <c r="BD171">
        <v>0</v>
      </c>
      <c r="BE171">
        <v>3</v>
      </c>
      <c r="BF171">
        <v>1</v>
      </c>
      <c r="BG171" t="s">
        <v>102</v>
      </c>
      <c r="BH171">
        <v>9</v>
      </c>
      <c r="BI171" t="s">
        <v>108</v>
      </c>
      <c r="BJ171">
        <v>1</v>
      </c>
      <c r="BK171" t="s">
        <v>102</v>
      </c>
      <c r="BL171" t="s">
        <v>109</v>
      </c>
      <c r="BM171">
        <v>2002</v>
      </c>
      <c r="BN171" t="s">
        <v>110</v>
      </c>
      <c r="BO171">
        <v>3</v>
      </c>
      <c r="BP171">
        <v>808</v>
      </c>
      <c r="BQ171" t="s">
        <v>100</v>
      </c>
      <c r="BR171" t="s">
        <v>100</v>
      </c>
      <c r="BS171" t="s">
        <v>106</v>
      </c>
      <c r="BT171">
        <v>0</v>
      </c>
      <c r="BU171">
        <v>252</v>
      </c>
      <c r="BV171">
        <v>0</v>
      </c>
      <c r="BW171">
        <v>0</v>
      </c>
      <c r="BX171">
        <v>0</v>
      </c>
      <c r="BY171">
        <v>0</v>
      </c>
      <c r="BZ171" t="s">
        <v>85</v>
      </c>
      <c r="CA171" t="s">
        <v>85</v>
      </c>
      <c r="CB171" t="s">
        <v>85</v>
      </c>
      <c r="CC171">
        <v>0</v>
      </c>
      <c r="CD171">
        <v>11</v>
      </c>
      <c r="CE171">
        <v>2007</v>
      </c>
      <c r="CF171" t="s">
        <v>111</v>
      </c>
      <c r="CG171" t="s">
        <v>112</v>
      </c>
      <c r="CH171">
        <v>270000</v>
      </c>
      <c r="CQ171" t="str">
        <f t="shared" si="16"/>
        <v/>
      </c>
      <c r="CR171">
        <f t="shared" si="17"/>
        <v>1629</v>
      </c>
    </row>
    <row r="172" spans="1:96" x14ac:dyDescent="0.3">
      <c r="A172">
        <v>793</v>
      </c>
      <c r="B172">
        <v>60</v>
      </c>
      <c r="C172" t="s">
        <v>83</v>
      </c>
      <c r="D172">
        <v>92</v>
      </c>
      <c r="E172">
        <v>9920</v>
      </c>
      <c r="F172" t="s">
        <v>84</v>
      </c>
      <c r="G172" t="s">
        <v>85</v>
      </c>
      <c r="H172" t="s">
        <v>86</v>
      </c>
      <c r="I172" t="s">
        <v>87</v>
      </c>
      <c r="J172" t="s">
        <v>88</v>
      </c>
      <c r="K172" t="s">
        <v>121</v>
      </c>
      <c r="L172" t="s">
        <v>90</v>
      </c>
      <c r="M172" t="s">
        <v>91</v>
      </c>
      <c r="N172" s="4" t="str">
        <f>VLOOKUP(M172,'Neighborhood Raw Data'!$A$1:$D$26,4,FALSE)</f>
        <v>Greater than Average</v>
      </c>
      <c r="O172" t="s">
        <v>92</v>
      </c>
      <c r="P172" t="s">
        <v>92</v>
      </c>
      <c r="Q172" t="s">
        <v>93</v>
      </c>
      <c r="R172" t="s">
        <v>94</v>
      </c>
      <c r="S172">
        <v>7</v>
      </c>
      <c r="T172" s="4">
        <f t="shared" ca="1" si="12"/>
        <v>0.11525997325385895</v>
      </c>
      <c r="U172" s="4" t="str">
        <f t="shared" si="13"/>
        <v>At or Above</v>
      </c>
      <c r="V172">
        <v>5</v>
      </c>
      <c r="W172">
        <v>1996</v>
      </c>
      <c r="X172">
        <v>1997</v>
      </c>
      <c r="Y172" t="s">
        <v>95</v>
      </c>
      <c r="Z172" t="s">
        <v>114</v>
      </c>
      <c r="AA172" t="s">
        <v>161</v>
      </c>
      <c r="AB172" t="s">
        <v>161</v>
      </c>
      <c r="AC172" t="s">
        <v>117</v>
      </c>
      <c r="AD172">
        <v>0</v>
      </c>
      <c r="AE172" t="s">
        <v>102</v>
      </c>
      <c r="AF172" t="s">
        <v>100</v>
      </c>
      <c r="AG172" t="s">
        <v>101</v>
      </c>
      <c r="AH172" t="s">
        <v>102</v>
      </c>
      <c r="AI172" t="s">
        <v>100</v>
      </c>
      <c r="AJ172" t="s">
        <v>118</v>
      </c>
      <c r="AK172" t="s">
        <v>103</v>
      </c>
      <c r="AL172">
        <v>862</v>
      </c>
      <c r="AM172" t="s">
        <v>104</v>
      </c>
      <c r="AN172">
        <v>0</v>
      </c>
      <c r="AO172">
        <v>255</v>
      </c>
      <c r="AP172">
        <v>1117</v>
      </c>
      <c r="AQ172" t="s">
        <v>105</v>
      </c>
      <c r="AR172" t="s">
        <v>99</v>
      </c>
      <c r="AS172" t="s">
        <v>106</v>
      </c>
      <c r="AT172" t="s">
        <v>107</v>
      </c>
      <c r="AU172">
        <v>1127</v>
      </c>
      <c r="AV172" s="4">
        <f t="shared" ca="1" si="14"/>
        <v>0.81694902655439039</v>
      </c>
      <c r="AW172" s="4" t="str">
        <f t="shared" si="15"/>
        <v>Greater than Median</v>
      </c>
      <c r="AX172">
        <v>886</v>
      </c>
      <c r="AY172">
        <v>0</v>
      </c>
      <c r="AZ172">
        <v>2013</v>
      </c>
      <c r="BA172">
        <v>1</v>
      </c>
      <c r="BB172">
        <v>0</v>
      </c>
      <c r="BC172">
        <v>2</v>
      </c>
      <c r="BD172">
        <v>1</v>
      </c>
      <c r="BE172">
        <v>3</v>
      </c>
      <c r="BF172">
        <v>1</v>
      </c>
      <c r="BG172" t="s">
        <v>100</v>
      </c>
      <c r="BH172">
        <v>8</v>
      </c>
      <c r="BI172" t="s">
        <v>108</v>
      </c>
      <c r="BJ172">
        <v>1</v>
      </c>
      <c r="BK172" t="s">
        <v>100</v>
      </c>
      <c r="BL172" t="s">
        <v>109</v>
      </c>
      <c r="BM172">
        <v>1997</v>
      </c>
      <c r="BN172" t="s">
        <v>104</v>
      </c>
      <c r="BO172">
        <v>2</v>
      </c>
      <c r="BP172">
        <v>455</v>
      </c>
      <c r="BQ172" t="s">
        <v>100</v>
      </c>
      <c r="BR172" t="s">
        <v>100</v>
      </c>
      <c r="BS172" t="s">
        <v>106</v>
      </c>
      <c r="BT172">
        <v>180</v>
      </c>
      <c r="BU172">
        <v>130</v>
      </c>
      <c r="BV172">
        <v>0</v>
      </c>
      <c r="BW172">
        <v>0</v>
      </c>
      <c r="BX172">
        <v>0</v>
      </c>
      <c r="BY172">
        <v>0</v>
      </c>
      <c r="BZ172" t="s">
        <v>85</v>
      </c>
      <c r="CA172" t="s">
        <v>85</v>
      </c>
      <c r="CB172" t="s">
        <v>85</v>
      </c>
      <c r="CC172">
        <v>0</v>
      </c>
      <c r="CD172">
        <v>6</v>
      </c>
      <c r="CE172">
        <v>2007</v>
      </c>
      <c r="CF172" t="s">
        <v>111</v>
      </c>
      <c r="CG172" t="s">
        <v>112</v>
      </c>
      <c r="CH172">
        <v>269790</v>
      </c>
      <c r="CQ172">
        <f t="shared" si="16"/>
        <v>1127</v>
      </c>
      <c r="CR172" t="str">
        <f t="shared" si="17"/>
        <v/>
      </c>
    </row>
    <row r="173" spans="1:96" x14ac:dyDescent="0.3">
      <c r="A173">
        <v>158</v>
      </c>
      <c r="B173">
        <v>60</v>
      </c>
      <c r="C173" t="s">
        <v>83</v>
      </c>
      <c r="D173">
        <v>92</v>
      </c>
      <c r="E173">
        <v>12003</v>
      </c>
      <c r="F173" t="s">
        <v>84</v>
      </c>
      <c r="G173" t="s">
        <v>85</v>
      </c>
      <c r="H173" t="s">
        <v>129</v>
      </c>
      <c r="I173" t="s">
        <v>87</v>
      </c>
      <c r="J173" t="s">
        <v>88</v>
      </c>
      <c r="K173" t="s">
        <v>89</v>
      </c>
      <c r="L173" t="s">
        <v>90</v>
      </c>
      <c r="M173" t="s">
        <v>168</v>
      </c>
      <c r="N173" s="4" t="str">
        <f>VLOOKUP(M173,'Neighborhood Raw Data'!$A$1:$D$26,4,FALSE)</f>
        <v>Greater than Average</v>
      </c>
      <c r="O173" t="s">
        <v>92</v>
      </c>
      <c r="P173" t="s">
        <v>92</v>
      </c>
      <c r="Q173" t="s">
        <v>93</v>
      </c>
      <c r="R173" t="s">
        <v>94</v>
      </c>
      <c r="S173">
        <v>8</v>
      </c>
      <c r="T173" s="4">
        <f t="shared" ca="1" si="12"/>
        <v>0.65847000684911938</v>
      </c>
      <c r="U173" s="4" t="str">
        <f t="shared" si="13"/>
        <v>At or Above</v>
      </c>
      <c r="V173">
        <v>5</v>
      </c>
      <c r="W173">
        <v>2009</v>
      </c>
      <c r="X173">
        <v>2010</v>
      </c>
      <c r="Y173" t="s">
        <v>95</v>
      </c>
      <c r="Z173" t="s">
        <v>114</v>
      </c>
      <c r="AA173" t="s">
        <v>125</v>
      </c>
      <c r="AB173" t="s">
        <v>125</v>
      </c>
      <c r="AC173" t="s">
        <v>98</v>
      </c>
      <c r="AD173">
        <v>84</v>
      </c>
      <c r="AE173" t="s">
        <v>102</v>
      </c>
      <c r="AF173" t="s">
        <v>100</v>
      </c>
      <c r="AG173" t="s">
        <v>101</v>
      </c>
      <c r="AH173" t="s">
        <v>99</v>
      </c>
      <c r="AI173" t="s">
        <v>100</v>
      </c>
      <c r="AJ173" t="s">
        <v>142</v>
      </c>
      <c r="AK173" t="s">
        <v>104</v>
      </c>
      <c r="AL173">
        <v>0</v>
      </c>
      <c r="AM173" t="s">
        <v>104</v>
      </c>
      <c r="AN173">
        <v>0</v>
      </c>
      <c r="AO173">
        <v>774</v>
      </c>
      <c r="AP173">
        <v>774</v>
      </c>
      <c r="AQ173" t="s">
        <v>105</v>
      </c>
      <c r="AR173" t="s">
        <v>99</v>
      </c>
      <c r="AS173" t="s">
        <v>106</v>
      </c>
      <c r="AT173" t="s">
        <v>107</v>
      </c>
      <c r="AU173">
        <v>774</v>
      </c>
      <c r="AV173" s="4">
        <f t="shared" ca="1" si="14"/>
        <v>0.71988021857230267</v>
      </c>
      <c r="AW173" s="4" t="str">
        <f t="shared" si="15"/>
        <v>Less than Median</v>
      </c>
      <c r="AX173">
        <v>1194</v>
      </c>
      <c r="AY173">
        <v>0</v>
      </c>
      <c r="AZ173">
        <v>1968</v>
      </c>
      <c r="BA173">
        <v>0</v>
      </c>
      <c r="BB173">
        <v>0</v>
      </c>
      <c r="BC173">
        <v>2</v>
      </c>
      <c r="BD173">
        <v>1</v>
      </c>
      <c r="BE173">
        <v>4</v>
      </c>
      <c r="BF173">
        <v>1</v>
      </c>
      <c r="BG173" t="s">
        <v>99</v>
      </c>
      <c r="BH173">
        <v>8</v>
      </c>
      <c r="BI173" t="s">
        <v>108</v>
      </c>
      <c r="BJ173">
        <v>1</v>
      </c>
      <c r="BK173" t="s">
        <v>102</v>
      </c>
      <c r="BL173" t="s">
        <v>130</v>
      </c>
      <c r="BM173">
        <v>2009</v>
      </c>
      <c r="BN173" t="s">
        <v>110</v>
      </c>
      <c r="BO173">
        <v>3</v>
      </c>
      <c r="BP173">
        <v>680</v>
      </c>
      <c r="BQ173" t="s">
        <v>100</v>
      </c>
      <c r="BR173" t="s">
        <v>100</v>
      </c>
      <c r="BS173" t="s">
        <v>106</v>
      </c>
      <c r="BT173">
        <v>0</v>
      </c>
      <c r="BU173">
        <v>75</v>
      </c>
      <c r="BV173">
        <v>0</v>
      </c>
      <c r="BW173">
        <v>0</v>
      </c>
      <c r="BX173">
        <v>0</v>
      </c>
      <c r="BY173">
        <v>0</v>
      </c>
      <c r="BZ173" t="s">
        <v>85</v>
      </c>
      <c r="CA173" t="s">
        <v>85</v>
      </c>
      <c r="CB173" t="s">
        <v>85</v>
      </c>
      <c r="CC173">
        <v>0</v>
      </c>
      <c r="CD173">
        <v>5</v>
      </c>
      <c r="CE173">
        <v>2010</v>
      </c>
      <c r="CF173" t="s">
        <v>127</v>
      </c>
      <c r="CG173" t="s">
        <v>128</v>
      </c>
      <c r="CH173">
        <v>269500</v>
      </c>
      <c r="CQ173">
        <f t="shared" si="16"/>
        <v>774</v>
      </c>
      <c r="CR173" t="str">
        <f t="shared" si="17"/>
        <v/>
      </c>
    </row>
    <row r="174" spans="1:96" x14ac:dyDescent="0.3">
      <c r="A174">
        <v>565</v>
      </c>
      <c r="B174">
        <v>60</v>
      </c>
      <c r="C174" t="s">
        <v>83</v>
      </c>
      <c r="D174" t="s">
        <v>85</v>
      </c>
      <c r="E174">
        <v>13346</v>
      </c>
      <c r="F174" t="s">
        <v>84</v>
      </c>
      <c r="G174" t="s">
        <v>85</v>
      </c>
      <c r="H174" t="s">
        <v>86</v>
      </c>
      <c r="I174" t="s">
        <v>87</v>
      </c>
      <c r="J174" t="s">
        <v>88</v>
      </c>
      <c r="K174" t="s">
        <v>121</v>
      </c>
      <c r="L174" t="s">
        <v>90</v>
      </c>
      <c r="M174" t="s">
        <v>91</v>
      </c>
      <c r="N174" s="4" t="str">
        <f>VLOOKUP(M174,'Neighborhood Raw Data'!$A$1:$D$26,4,FALSE)</f>
        <v>Greater than Average</v>
      </c>
      <c r="O174" t="s">
        <v>92</v>
      </c>
      <c r="P174" t="s">
        <v>92</v>
      </c>
      <c r="Q174" t="s">
        <v>93</v>
      </c>
      <c r="R174" t="s">
        <v>94</v>
      </c>
      <c r="S174">
        <v>7</v>
      </c>
      <c r="T174" s="4">
        <f t="shared" ca="1" si="12"/>
        <v>0.35051185750320479</v>
      </c>
      <c r="U174" s="4" t="str">
        <f t="shared" si="13"/>
        <v>At or Above</v>
      </c>
      <c r="V174">
        <v>5</v>
      </c>
      <c r="W174">
        <v>1992</v>
      </c>
      <c r="X174">
        <v>2000</v>
      </c>
      <c r="Y174" t="s">
        <v>95</v>
      </c>
      <c r="Z174" t="s">
        <v>114</v>
      </c>
      <c r="AA174" t="s">
        <v>97</v>
      </c>
      <c r="AB174" t="s">
        <v>97</v>
      </c>
      <c r="AC174" t="s">
        <v>117</v>
      </c>
      <c r="AD174">
        <v>0</v>
      </c>
      <c r="AE174" t="s">
        <v>102</v>
      </c>
      <c r="AF174" t="s">
        <v>100</v>
      </c>
      <c r="AG174" t="s">
        <v>101</v>
      </c>
      <c r="AH174" t="s">
        <v>102</v>
      </c>
      <c r="AI174" t="s">
        <v>100</v>
      </c>
      <c r="AJ174" t="s">
        <v>142</v>
      </c>
      <c r="AK174" t="s">
        <v>103</v>
      </c>
      <c r="AL174">
        <v>728</v>
      </c>
      <c r="AM174" t="s">
        <v>104</v>
      </c>
      <c r="AN174">
        <v>0</v>
      </c>
      <c r="AO174">
        <v>367</v>
      </c>
      <c r="AP174">
        <v>1095</v>
      </c>
      <c r="AQ174" t="s">
        <v>105</v>
      </c>
      <c r="AR174" t="s">
        <v>99</v>
      </c>
      <c r="AS174" t="s">
        <v>106</v>
      </c>
      <c r="AT174" t="s">
        <v>107</v>
      </c>
      <c r="AU174">
        <v>1166</v>
      </c>
      <c r="AV174" s="4">
        <f t="shared" ca="1" si="14"/>
        <v>0.70357908222683352</v>
      </c>
      <c r="AW174" s="4" t="str">
        <f t="shared" si="15"/>
        <v>Greater than Median</v>
      </c>
      <c r="AX174">
        <v>1129</v>
      </c>
      <c r="AY174">
        <v>0</v>
      </c>
      <c r="AZ174">
        <v>2295</v>
      </c>
      <c r="BA174">
        <v>1</v>
      </c>
      <c r="BB174">
        <v>0</v>
      </c>
      <c r="BC174">
        <v>2</v>
      </c>
      <c r="BD174">
        <v>1</v>
      </c>
      <c r="BE174">
        <v>4</v>
      </c>
      <c r="BF174">
        <v>1</v>
      </c>
      <c r="BG174" t="s">
        <v>102</v>
      </c>
      <c r="BH174">
        <v>9</v>
      </c>
      <c r="BI174" t="s">
        <v>108</v>
      </c>
      <c r="BJ174">
        <v>1</v>
      </c>
      <c r="BK174" t="s">
        <v>100</v>
      </c>
      <c r="BL174" t="s">
        <v>109</v>
      </c>
      <c r="BM174">
        <v>1992</v>
      </c>
      <c r="BN174" t="s">
        <v>131</v>
      </c>
      <c r="BO174">
        <v>2</v>
      </c>
      <c r="BP174">
        <v>590</v>
      </c>
      <c r="BQ174" t="s">
        <v>100</v>
      </c>
      <c r="BR174" t="s">
        <v>100</v>
      </c>
      <c r="BS174" t="s">
        <v>106</v>
      </c>
      <c r="BT174">
        <v>0</v>
      </c>
      <c r="BU174">
        <v>40</v>
      </c>
      <c r="BV174">
        <v>0</v>
      </c>
      <c r="BW174">
        <v>0</v>
      </c>
      <c r="BX174">
        <v>0</v>
      </c>
      <c r="BY174">
        <v>0</v>
      </c>
      <c r="BZ174" t="s">
        <v>85</v>
      </c>
      <c r="CA174" t="s">
        <v>85</v>
      </c>
      <c r="CB174" t="s">
        <v>85</v>
      </c>
      <c r="CC174">
        <v>0</v>
      </c>
      <c r="CD174">
        <v>7</v>
      </c>
      <c r="CE174">
        <v>2006</v>
      </c>
      <c r="CF174" t="s">
        <v>111</v>
      </c>
      <c r="CG174" t="s">
        <v>112</v>
      </c>
      <c r="CH174">
        <v>268000</v>
      </c>
      <c r="CQ174">
        <f t="shared" si="16"/>
        <v>1166</v>
      </c>
      <c r="CR174" t="str">
        <f t="shared" si="17"/>
        <v/>
      </c>
    </row>
    <row r="175" spans="1:96" x14ac:dyDescent="0.3">
      <c r="A175">
        <v>889</v>
      </c>
      <c r="B175">
        <v>20</v>
      </c>
      <c r="C175" t="s">
        <v>83</v>
      </c>
      <c r="D175">
        <v>95</v>
      </c>
      <c r="E175">
        <v>15865</v>
      </c>
      <c r="F175" t="s">
        <v>84</v>
      </c>
      <c r="G175" t="s">
        <v>85</v>
      </c>
      <c r="H175" t="s">
        <v>86</v>
      </c>
      <c r="I175" t="s">
        <v>87</v>
      </c>
      <c r="J175" t="s">
        <v>88</v>
      </c>
      <c r="K175" t="s">
        <v>122</v>
      </c>
      <c r="L175" t="s">
        <v>140</v>
      </c>
      <c r="M175" t="s">
        <v>177</v>
      </c>
      <c r="N175" s="4" t="str">
        <f>VLOOKUP(M175,'Neighborhood Raw Data'!$A$1:$D$26,4,FALSE)</f>
        <v>Greater than Average</v>
      </c>
      <c r="O175" t="s">
        <v>92</v>
      </c>
      <c r="P175" t="s">
        <v>92</v>
      </c>
      <c r="Q175" t="s">
        <v>93</v>
      </c>
      <c r="R175" t="s">
        <v>124</v>
      </c>
      <c r="S175">
        <v>8</v>
      </c>
      <c r="T175" s="4">
        <f t="shared" ca="1" si="12"/>
        <v>0.63751220142622733</v>
      </c>
      <c r="U175" s="4" t="str">
        <f t="shared" si="13"/>
        <v>At or Above</v>
      </c>
      <c r="V175">
        <v>6</v>
      </c>
      <c r="W175">
        <v>1970</v>
      </c>
      <c r="X175">
        <v>1970</v>
      </c>
      <c r="Y175" t="s">
        <v>199</v>
      </c>
      <c r="Z175" t="s">
        <v>200</v>
      </c>
      <c r="AA175" t="s">
        <v>115</v>
      </c>
      <c r="AB175" t="s">
        <v>115</v>
      </c>
      <c r="AC175" t="s">
        <v>117</v>
      </c>
      <c r="AD175">
        <v>0</v>
      </c>
      <c r="AE175" t="s">
        <v>102</v>
      </c>
      <c r="AF175" t="s">
        <v>102</v>
      </c>
      <c r="AG175" t="s">
        <v>101</v>
      </c>
      <c r="AH175" t="s">
        <v>100</v>
      </c>
      <c r="AI175" t="s">
        <v>102</v>
      </c>
      <c r="AJ175" t="s">
        <v>102</v>
      </c>
      <c r="AK175" t="s">
        <v>137</v>
      </c>
      <c r="AL175">
        <v>351</v>
      </c>
      <c r="AM175" t="s">
        <v>157</v>
      </c>
      <c r="AN175">
        <v>823</v>
      </c>
      <c r="AO175">
        <v>1043</v>
      </c>
      <c r="AP175">
        <v>2217</v>
      </c>
      <c r="AQ175" t="s">
        <v>105</v>
      </c>
      <c r="AR175" t="s">
        <v>99</v>
      </c>
      <c r="AS175" t="s">
        <v>106</v>
      </c>
      <c r="AT175" t="s">
        <v>107</v>
      </c>
      <c r="AU175">
        <v>2217</v>
      </c>
      <c r="AV175" s="4">
        <f t="shared" ca="1" si="14"/>
        <v>0.60978494314730936</v>
      </c>
      <c r="AW175" s="4" t="str">
        <f t="shared" si="15"/>
        <v>Greater than Median</v>
      </c>
      <c r="AX175">
        <v>0</v>
      </c>
      <c r="AY175">
        <v>0</v>
      </c>
      <c r="AZ175">
        <v>2217</v>
      </c>
      <c r="BA175">
        <v>1</v>
      </c>
      <c r="BB175">
        <v>0</v>
      </c>
      <c r="BC175">
        <v>2</v>
      </c>
      <c r="BD175">
        <v>0</v>
      </c>
      <c r="BE175">
        <v>4</v>
      </c>
      <c r="BF175">
        <v>1</v>
      </c>
      <c r="BG175" t="s">
        <v>102</v>
      </c>
      <c r="BH175">
        <v>8</v>
      </c>
      <c r="BI175" t="s">
        <v>108</v>
      </c>
      <c r="BJ175">
        <v>1</v>
      </c>
      <c r="BK175" t="s">
        <v>100</v>
      </c>
      <c r="BL175" t="s">
        <v>109</v>
      </c>
      <c r="BM175">
        <v>1970</v>
      </c>
      <c r="BN175" t="s">
        <v>104</v>
      </c>
      <c r="BO175">
        <v>2</v>
      </c>
      <c r="BP175">
        <v>621</v>
      </c>
      <c r="BQ175" t="s">
        <v>100</v>
      </c>
      <c r="BR175" t="s">
        <v>100</v>
      </c>
      <c r="BS175" t="s">
        <v>106</v>
      </c>
      <c r="BT175">
        <v>81</v>
      </c>
      <c r="BU175">
        <v>207</v>
      </c>
      <c r="BV175">
        <v>0</v>
      </c>
      <c r="BW175">
        <v>0</v>
      </c>
      <c r="BX175">
        <v>224</v>
      </c>
      <c r="BY175">
        <v>0</v>
      </c>
      <c r="BZ175" t="s">
        <v>85</v>
      </c>
      <c r="CA175" t="s">
        <v>85</v>
      </c>
      <c r="CB175" t="s">
        <v>85</v>
      </c>
      <c r="CC175">
        <v>0</v>
      </c>
      <c r="CD175">
        <v>10</v>
      </c>
      <c r="CE175">
        <v>2007</v>
      </c>
      <c r="CF175" t="s">
        <v>111</v>
      </c>
      <c r="CG175" t="s">
        <v>112</v>
      </c>
      <c r="CH175">
        <v>268000</v>
      </c>
      <c r="CQ175" t="str">
        <f t="shared" si="16"/>
        <v/>
      </c>
      <c r="CR175">
        <f t="shared" si="17"/>
        <v>2217</v>
      </c>
    </row>
    <row r="176" spans="1:96" x14ac:dyDescent="0.3">
      <c r="A176">
        <v>302</v>
      </c>
      <c r="B176">
        <v>60</v>
      </c>
      <c r="C176" t="s">
        <v>83</v>
      </c>
      <c r="D176">
        <v>66</v>
      </c>
      <c r="E176">
        <v>16226</v>
      </c>
      <c r="F176" t="s">
        <v>84</v>
      </c>
      <c r="G176" t="s">
        <v>85</v>
      </c>
      <c r="H176" t="s">
        <v>170</v>
      </c>
      <c r="I176" t="s">
        <v>87</v>
      </c>
      <c r="J176" t="s">
        <v>88</v>
      </c>
      <c r="K176" t="s">
        <v>122</v>
      </c>
      <c r="L176" t="s">
        <v>90</v>
      </c>
      <c r="M176" t="s">
        <v>152</v>
      </c>
      <c r="N176" s="4" t="str">
        <f>VLOOKUP(M176,'Neighborhood Raw Data'!$A$1:$D$26,4,FALSE)</f>
        <v>Greater than Average</v>
      </c>
      <c r="O176" t="s">
        <v>92</v>
      </c>
      <c r="P176" t="s">
        <v>92</v>
      </c>
      <c r="Q176" t="s">
        <v>93</v>
      </c>
      <c r="R176" t="s">
        <v>94</v>
      </c>
      <c r="S176">
        <v>8</v>
      </c>
      <c r="T176" s="4">
        <f t="shared" ca="1" si="12"/>
        <v>7.594061534539609E-2</v>
      </c>
      <c r="U176" s="4" t="str">
        <f t="shared" si="13"/>
        <v>At or Above</v>
      </c>
      <c r="V176">
        <v>5</v>
      </c>
      <c r="W176">
        <v>1998</v>
      </c>
      <c r="X176">
        <v>1999</v>
      </c>
      <c r="Y176" t="s">
        <v>95</v>
      </c>
      <c r="Z176" t="s">
        <v>114</v>
      </c>
      <c r="AA176" t="s">
        <v>125</v>
      </c>
      <c r="AB176" t="s">
        <v>125</v>
      </c>
      <c r="AC176" t="s">
        <v>117</v>
      </c>
      <c r="AD176">
        <v>0</v>
      </c>
      <c r="AE176" t="s">
        <v>102</v>
      </c>
      <c r="AF176" t="s">
        <v>100</v>
      </c>
      <c r="AG176" t="s">
        <v>101</v>
      </c>
      <c r="AH176" t="s">
        <v>102</v>
      </c>
      <c r="AI176" t="s">
        <v>100</v>
      </c>
      <c r="AJ176" t="s">
        <v>142</v>
      </c>
      <c r="AK176" t="s">
        <v>103</v>
      </c>
      <c r="AL176">
        <v>281</v>
      </c>
      <c r="AM176" t="s">
        <v>104</v>
      </c>
      <c r="AN176">
        <v>0</v>
      </c>
      <c r="AO176">
        <v>747</v>
      </c>
      <c r="AP176">
        <v>1028</v>
      </c>
      <c r="AQ176" t="s">
        <v>105</v>
      </c>
      <c r="AR176" t="s">
        <v>99</v>
      </c>
      <c r="AS176" t="s">
        <v>106</v>
      </c>
      <c r="AT176" t="s">
        <v>107</v>
      </c>
      <c r="AU176">
        <v>1210</v>
      </c>
      <c r="AV176" s="4">
        <f t="shared" ca="1" si="14"/>
        <v>0.97503792343425499</v>
      </c>
      <c r="AW176" s="4" t="str">
        <f t="shared" si="15"/>
        <v>Greater than Median</v>
      </c>
      <c r="AX176">
        <v>1242</v>
      </c>
      <c r="AY176">
        <v>0</v>
      </c>
      <c r="AZ176">
        <v>2452</v>
      </c>
      <c r="BA176">
        <v>0</v>
      </c>
      <c r="BB176">
        <v>0</v>
      </c>
      <c r="BC176">
        <v>2</v>
      </c>
      <c r="BD176">
        <v>1</v>
      </c>
      <c r="BE176">
        <v>4</v>
      </c>
      <c r="BF176">
        <v>1</v>
      </c>
      <c r="BG176" t="s">
        <v>102</v>
      </c>
      <c r="BH176">
        <v>9</v>
      </c>
      <c r="BI176" t="s">
        <v>108</v>
      </c>
      <c r="BJ176">
        <v>1</v>
      </c>
      <c r="BK176" t="s">
        <v>100</v>
      </c>
      <c r="BL176" t="s">
        <v>130</v>
      </c>
      <c r="BM176">
        <v>1998</v>
      </c>
      <c r="BN176" t="s">
        <v>110</v>
      </c>
      <c r="BO176">
        <v>2</v>
      </c>
      <c r="BP176">
        <v>683</v>
      </c>
      <c r="BQ176" t="s">
        <v>100</v>
      </c>
      <c r="BR176" t="s">
        <v>100</v>
      </c>
      <c r="BS176" t="s">
        <v>106</v>
      </c>
      <c r="BT176">
        <v>208</v>
      </c>
      <c r="BU176">
        <v>50</v>
      </c>
      <c r="BV176">
        <v>0</v>
      </c>
      <c r="BW176">
        <v>0</v>
      </c>
      <c r="BX176">
        <v>0</v>
      </c>
      <c r="BY176">
        <v>0</v>
      </c>
      <c r="BZ176" t="s">
        <v>85</v>
      </c>
      <c r="CA176" t="s">
        <v>85</v>
      </c>
      <c r="CB176" t="s">
        <v>85</v>
      </c>
      <c r="CC176">
        <v>0</v>
      </c>
      <c r="CD176">
        <v>5</v>
      </c>
      <c r="CE176">
        <v>2007</v>
      </c>
      <c r="CF176" t="s">
        <v>111</v>
      </c>
      <c r="CG176" t="s">
        <v>112</v>
      </c>
      <c r="CH176">
        <v>267000</v>
      </c>
      <c r="CQ176">
        <f t="shared" si="16"/>
        <v>1210</v>
      </c>
      <c r="CR176" t="str">
        <f t="shared" si="17"/>
        <v/>
      </c>
    </row>
    <row r="177" spans="1:96" x14ac:dyDescent="0.3">
      <c r="A177">
        <v>1458</v>
      </c>
      <c r="B177">
        <v>70</v>
      </c>
      <c r="C177" t="s">
        <v>83</v>
      </c>
      <c r="D177">
        <v>66</v>
      </c>
      <c r="E177">
        <v>9042</v>
      </c>
      <c r="F177" t="s">
        <v>84</v>
      </c>
      <c r="G177" t="s">
        <v>85</v>
      </c>
      <c r="H177" t="s">
        <v>129</v>
      </c>
      <c r="I177" t="s">
        <v>87</v>
      </c>
      <c r="J177" t="s">
        <v>88</v>
      </c>
      <c r="K177" t="s">
        <v>122</v>
      </c>
      <c r="L177" t="s">
        <v>90</v>
      </c>
      <c r="M177" t="s">
        <v>159</v>
      </c>
      <c r="N177" s="4" t="str">
        <f>VLOOKUP(M177,'Neighborhood Raw Data'!$A$1:$D$26,4,FALSE)</f>
        <v>Greater than Average</v>
      </c>
      <c r="O177" t="s">
        <v>92</v>
      </c>
      <c r="P177" t="s">
        <v>92</v>
      </c>
      <c r="Q177" t="s">
        <v>93</v>
      </c>
      <c r="R177" t="s">
        <v>94</v>
      </c>
      <c r="S177">
        <v>7</v>
      </c>
      <c r="T177" s="4">
        <f t="shared" ca="1" si="12"/>
        <v>3.6883955187722361E-2</v>
      </c>
      <c r="U177" s="4" t="str">
        <f t="shared" si="13"/>
        <v>At or Above</v>
      </c>
      <c r="V177">
        <v>9</v>
      </c>
      <c r="W177">
        <v>1941</v>
      </c>
      <c r="X177">
        <v>2006</v>
      </c>
      <c r="Y177" t="s">
        <v>95</v>
      </c>
      <c r="Z177" t="s">
        <v>114</v>
      </c>
      <c r="AA177" t="s">
        <v>135</v>
      </c>
      <c r="AB177" t="s">
        <v>136</v>
      </c>
      <c r="AC177" t="s">
        <v>117</v>
      </c>
      <c r="AD177">
        <v>0</v>
      </c>
      <c r="AE177" t="s">
        <v>99</v>
      </c>
      <c r="AF177" t="s">
        <v>102</v>
      </c>
      <c r="AG177" t="s">
        <v>126</v>
      </c>
      <c r="AH177" t="s">
        <v>100</v>
      </c>
      <c r="AI177" t="s">
        <v>102</v>
      </c>
      <c r="AJ177" t="s">
        <v>142</v>
      </c>
      <c r="AK177" t="s">
        <v>103</v>
      </c>
      <c r="AL177">
        <v>275</v>
      </c>
      <c r="AM177" t="s">
        <v>104</v>
      </c>
      <c r="AN177">
        <v>0</v>
      </c>
      <c r="AO177">
        <v>877</v>
      </c>
      <c r="AP177">
        <v>1152</v>
      </c>
      <c r="AQ177" t="s">
        <v>105</v>
      </c>
      <c r="AR177" t="s">
        <v>99</v>
      </c>
      <c r="AS177" t="s">
        <v>106</v>
      </c>
      <c r="AT177" t="s">
        <v>107</v>
      </c>
      <c r="AU177">
        <v>1188</v>
      </c>
      <c r="AV177" s="4">
        <f t="shared" ca="1" si="14"/>
        <v>0.55249708979617063</v>
      </c>
      <c r="AW177" s="4" t="str">
        <f t="shared" si="15"/>
        <v>Greater than Median</v>
      </c>
      <c r="AX177">
        <v>1152</v>
      </c>
      <c r="AY177">
        <v>0</v>
      </c>
      <c r="AZ177">
        <v>2340</v>
      </c>
      <c r="BA177">
        <v>0</v>
      </c>
      <c r="BB177">
        <v>0</v>
      </c>
      <c r="BC177">
        <v>2</v>
      </c>
      <c r="BD177">
        <v>0</v>
      </c>
      <c r="BE177">
        <v>4</v>
      </c>
      <c r="BF177">
        <v>1</v>
      </c>
      <c r="BG177" t="s">
        <v>102</v>
      </c>
      <c r="BH177">
        <v>9</v>
      </c>
      <c r="BI177" t="s">
        <v>108</v>
      </c>
      <c r="BJ177">
        <v>2</v>
      </c>
      <c r="BK177" t="s">
        <v>102</v>
      </c>
      <c r="BL177" t="s">
        <v>109</v>
      </c>
      <c r="BM177">
        <v>1941</v>
      </c>
      <c r="BN177" t="s">
        <v>131</v>
      </c>
      <c r="BO177">
        <v>1</v>
      </c>
      <c r="BP177">
        <v>252</v>
      </c>
      <c r="BQ177" t="s">
        <v>100</v>
      </c>
      <c r="BR177" t="s">
        <v>100</v>
      </c>
      <c r="BS177" t="s">
        <v>106</v>
      </c>
      <c r="BT177">
        <v>0</v>
      </c>
      <c r="BU177">
        <v>60</v>
      </c>
      <c r="BV177">
        <v>0</v>
      </c>
      <c r="BW177">
        <v>0</v>
      </c>
      <c r="BX177">
        <v>0</v>
      </c>
      <c r="BY177">
        <v>0</v>
      </c>
      <c r="BZ177" t="s">
        <v>85</v>
      </c>
      <c r="CA177" t="s">
        <v>150</v>
      </c>
      <c r="CB177" t="s">
        <v>198</v>
      </c>
      <c r="CC177">
        <v>2500</v>
      </c>
      <c r="CD177">
        <v>5</v>
      </c>
      <c r="CE177">
        <v>2010</v>
      </c>
      <c r="CF177" t="s">
        <v>111</v>
      </c>
      <c r="CG177" t="s">
        <v>112</v>
      </c>
      <c r="CH177">
        <v>266500</v>
      </c>
      <c r="CQ177">
        <f t="shared" si="16"/>
        <v>1188</v>
      </c>
      <c r="CR177" t="str">
        <f t="shared" si="17"/>
        <v/>
      </c>
    </row>
    <row r="178" spans="1:96" x14ac:dyDescent="0.3">
      <c r="A178">
        <v>271</v>
      </c>
      <c r="B178">
        <v>60</v>
      </c>
      <c r="C178" t="s">
        <v>173</v>
      </c>
      <c r="D178">
        <v>84</v>
      </c>
      <c r="E178">
        <v>10728</v>
      </c>
      <c r="F178" t="s">
        <v>84</v>
      </c>
      <c r="G178" t="s">
        <v>85</v>
      </c>
      <c r="H178" t="s">
        <v>129</v>
      </c>
      <c r="I178" t="s">
        <v>87</v>
      </c>
      <c r="J178" t="s">
        <v>88</v>
      </c>
      <c r="K178" t="s">
        <v>122</v>
      </c>
      <c r="L178" t="s">
        <v>90</v>
      </c>
      <c r="M178" t="s">
        <v>153</v>
      </c>
      <c r="N178" s="4" t="str">
        <f>VLOOKUP(M178,'Neighborhood Raw Data'!$A$1:$D$26,4,FALSE)</f>
        <v>Greater than Average</v>
      </c>
      <c r="O178" t="s">
        <v>92</v>
      </c>
      <c r="P178" t="s">
        <v>92</v>
      </c>
      <c r="Q178" t="s">
        <v>93</v>
      </c>
      <c r="R178" t="s">
        <v>94</v>
      </c>
      <c r="S178">
        <v>8</v>
      </c>
      <c r="T178" s="4">
        <f t="shared" ca="1" si="12"/>
        <v>0.6808404575926007</v>
      </c>
      <c r="U178" s="4" t="str">
        <f t="shared" si="13"/>
        <v>At or Above</v>
      </c>
      <c r="V178">
        <v>5</v>
      </c>
      <c r="W178">
        <v>2006</v>
      </c>
      <c r="X178">
        <v>2006</v>
      </c>
      <c r="Y178" t="s">
        <v>95</v>
      </c>
      <c r="Z178" t="s">
        <v>114</v>
      </c>
      <c r="AA178" t="s">
        <v>125</v>
      </c>
      <c r="AB178" t="s">
        <v>125</v>
      </c>
      <c r="AC178" t="s">
        <v>117</v>
      </c>
      <c r="AD178">
        <v>0</v>
      </c>
      <c r="AE178" t="s">
        <v>102</v>
      </c>
      <c r="AF178" t="s">
        <v>100</v>
      </c>
      <c r="AG178" t="s">
        <v>101</v>
      </c>
      <c r="AH178" t="s">
        <v>102</v>
      </c>
      <c r="AI178" t="s">
        <v>100</v>
      </c>
      <c r="AJ178" t="s">
        <v>148</v>
      </c>
      <c r="AK178" t="s">
        <v>104</v>
      </c>
      <c r="AL178">
        <v>0</v>
      </c>
      <c r="AM178" t="s">
        <v>104</v>
      </c>
      <c r="AN178">
        <v>0</v>
      </c>
      <c r="AO178">
        <v>1095</v>
      </c>
      <c r="AP178">
        <v>1095</v>
      </c>
      <c r="AQ178" t="s">
        <v>105</v>
      </c>
      <c r="AR178" t="s">
        <v>102</v>
      </c>
      <c r="AS178" t="s">
        <v>106</v>
      </c>
      <c r="AT178" t="s">
        <v>107</v>
      </c>
      <c r="AU178">
        <v>1095</v>
      </c>
      <c r="AV178" s="4">
        <f t="shared" ca="1" si="14"/>
        <v>0.22756901442120203</v>
      </c>
      <c r="AW178" s="4" t="str">
        <f t="shared" si="15"/>
        <v>Greater than Median</v>
      </c>
      <c r="AX178">
        <v>844</v>
      </c>
      <c r="AY178">
        <v>0</v>
      </c>
      <c r="AZ178">
        <v>1939</v>
      </c>
      <c r="BA178">
        <v>0</v>
      </c>
      <c r="BB178">
        <v>0</v>
      </c>
      <c r="BC178">
        <v>2</v>
      </c>
      <c r="BD178">
        <v>1</v>
      </c>
      <c r="BE178">
        <v>3</v>
      </c>
      <c r="BF178">
        <v>1</v>
      </c>
      <c r="BG178" t="s">
        <v>102</v>
      </c>
      <c r="BH178">
        <v>8</v>
      </c>
      <c r="BI178" t="s">
        <v>108</v>
      </c>
      <c r="BJ178">
        <v>1</v>
      </c>
      <c r="BK178" t="s">
        <v>102</v>
      </c>
      <c r="BL178" t="s">
        <v>109</v>
      </c>
      <c r="BM178">
        <v>2006</v>
      </c>
      <c r="BN178" t="s">
        <v>131</v>
      </c>
      <c r="BO178">
        <v>3</v>
      </c>
      <c r="BP178">
        <v>1053</v>
      </c>
      <c r="BQ178" t="s">
        <v>100</v>
      </c>
      <c r="BR178" t="s">
        <v>100</v>
      </c>
      <c r="BS178" t="s">
        <v>106</v>
      </c>
      <c r="BT178">
        <v>192</v>
      </c>
      <c r="BU178">
        <v>51</v>
      </c>
      <c r="BV178">
        <v>0</v>
      </c>
      <c r="BW178">
        <v>0</v>
      </c>
      <c r="BX178">
        <v>0</v>
      </c>
      <c r="BY178">
        <v>0</v>
      </c>
      <c r="BZ178" t="s">
        <v>85</v>
      </c>
      <c r="CA178" t="s">
        <v>85</v>
      </c>
      <c r="CB178" t="s">
        <v>85</v>
      </c>
      <c r="CC178">
        <v>0</v>
      </c>
      <c r="CD178">
        <v>8</v>
      </c>
      <c r="CE178">
        <v>2006</v>
      </c>
      <c r="CF178" t="s">
        <v>127</v>
      </c>
      <c r="CG178" t="s">
        <v>128</v>
      </c>
      <c r="CH178">
        <v>266000</v>
      </c>
      <c r="CQ178">
        <f t="shared" si="16"/>
        <v>1095</v>
      </c>
      <c r="CR178" t="str">
        <f t="shared" si="17"/>
        <v/>
      </c>
    </row>
    <row r="179" spans="1:96" x14ac:dyDescent="0.3">
      <c r="A179">
        <v>344</v>
      </c>
      <c r="B179">
        <v>120</v>
      </c>
      <c r="C179" t="s">
        <v>83</v>
      </c>
      <c r="D179">
        <v>63</v>
      </c>
      <c r="E179">
        <v>8849</v>
      </c>
      <c r="F179" t="s">
        <v>84</v>
      </c>
      <c r="G179" t="s">
        <v>85</v>
      </c>
      <c r="H179" t="s">
        <v>86</v>
      </c>
      <c r="I179" t="s">
        <v>87</v>
      </c>
      <c r="J179" t="s">
        <v>88</v>
      </c>
      <c r="K179" t="s">
        <v>122</v>
      </c>
      <c r="L179" t="s">
        <v>90</v>
      </c>
      <c r="M179" t="s">
        <v>123</v>
      </c>
      <c r="N179" s="4" t="str">
        <f>VLOOKUP(M179,'Neighborhood Raw Data'!$A$1:$D$26,4,FALSE)</f>
        <v>Greater than Average</v>
      </c>
      <c r="O179" t="s">
        <v>92</v>
      </c>
      <c r="P179" t="s">
        <v>92</v>
      </c>
      <c r="Q179" t="s">
        <v>160</v>
      </c>
      <c r="R179" t="s">
        <v>124</v>
      </c>
      <c r="S179">
        <v>9</v>
      </c>
      <c r="T179" s="4">
        <f t="shared" ca="1" si="12"/>
        <v>0.55248442824183941</v>
      </c>
      <c r="U179" s="4" t="str">
        <f t="shared" si="13"/>
        <v>At or Above</v>
      </c>
      <c r="V179">
        <v>5</v>
      </c>
      <c r="W179">
        <v>2005</v>
      </c>
      <c r="X179">
        <v>2005</v>
      </c>
      <c r="Y179" t="s">
        <v>113</v>
      </c>
      <c r="Z179" t="s">
        <v>114</v>
      </c>
      <c r="AA179" t="s">
        <v>161</v>
      </c>
      <c r="AB179" t="s">
        <v>161</v>
      </c>
      <c r="AC179" t="s">
        <v>98</v>
      </c>
      <c r="AD179">
        <v>616</v>
      </c>
      <c r="AE179" t="s">
        <v>99</v>
      </c>
      <c r="AF179" t="s">
        <v>100</v>
      </c>
      <c r="AG179" t="s">
        <v>101</v>
      </c>
      <c r="AH179" t="s">
        <v>99</v>
      </c>
      <c r="AI179" t="s">
        <v>100</v>
      </c>
      <c r="AJ179" t="s">
        <v>142</v>
      </c>
      <c r="AK179" t="s">
        <v>103</v>
      </c>
      <c r="AL179">
        <v>28</v>
      </c>
      <c r="AM179" t="s">
        <v>104</v>
      </c>
      <c r="AN179">
        <v>0</v>
      </c>
      <c r="AO179">
        <v>1656</v>
      </c>
      <c r="AP179">
        <v>1684</v>
      </c>
      <c r="AQ179" t="s">
        <v>105</v>
      </c>
      <c r="AR179" t="s">
        <v>99</v>
      </c>
      <c r="AS179" t="s">
        <v>106</v>
      </c>
      <c r="AT179" t="s">
        <v>107</v>
      </c>
      <c r="AU179">
        <v>1684</v>
      </c>
      <c r="AV179" s="4">
        <f t="shared" ca="1" si="14"/>
        <v>0.90019289177375306</v>
      </c>
      <c r="AW179" s="4" t="str">
        <f t="shared" si="15"/>
        <v>Greater than Median</v>
      </c>
      <c r="AX179">
        <v>0</v>
      </c>
      <c r="AY179">
        <v>0</v>
      </c>
      <c r="AZ179">
        <v>1684</v>
      </c>
      <c r="BA179">
        <v>0</v>
      </c>
      <c r="BB179">
        <v>0</v>
      </c>
      <c r="BC179">
        <v>2</v>
      </c>
      <c r="BD179">
        <v>0</v>
      </c>
      <c r="BE179">
        <v>2</v>
      </c>
      <c r="BF179">
        <v>1</v>
      </c>
      <c r="BG179" t="s">
        <v>99</v>
      </c>
      <c r="BH179">
        <v>6</v>
      </c>
      <c r="BI179" t="s">
        <v>108</v>
      </c>
      <c r="BJ179">
        <v>1</v>
      </c>
      <c r="BK179" t="s">
        <v>99</v>
      </c>
      <c r="BL179" t="s">
        <v>109</v>
      </c>
      <c r="BM179">
        <v>2005</v>
      </c>
      <c r="BN179" t="s">
        <v>131</v>
      </c>
      <c r="BO179">
        <v>2</v>
      </c>
      <c r="BP179">
        <v>564</v>
      </c>
      <c r="BQ179" t="s">
        <v>100</v>
      </c>
      <c r="BR179" t="s">
        <v>100</v>
      </c>
      <c r="BS179" t="s">
        <v>106</v>
      </c>
      <c r="BT179">
        <v>495</v>
      </c>
      <c r="BU179">
        <v>72</v>
      </c>
      <c r="BV179">
        <v>0</v>
      </c>
      <c r="BW179">
        <v>0</v>
      </c>
      <c r="BX179">
        <v>0</v>
      </c>
      <c r="BY179">
        <v>0</v>
      </c>
      <c r="BZ179" t="s">
        <v>85</v>
      </c>
      <c r="CA179" t="s">
        <v>85</v>
      </c>
      <c r="CB179" t="s">
        <v>85</v>
      </c>
      <c r="CC179">
        <v>0</v>
      </c>
      <c r="CD179">
        <v>7</v>
      </c>
      <c r="CE179">
        <v>2008</v>
      </c>
      <c r="CF179" t="s">
        <v>111</v>
      </c>
      <c r="CG179" t="s">
        <v>112</v>
      </c>
      <c r="CH179">
        <v>266000</v>
      </c>
      <c r="CQ179" t="str">
        <f t="shared" si="16"/>
        <v/>
      </c>
      <c r="CR179">
        <f t="shared" si="17"/>
        <v>1684</v>
      </c>
    </row>
    <row r="180" spans="1:96" x14ac:dyDescent="0.3">
      <c r="A180">
        <v>748</v>
      </c>
      <c r="B180">
        <v>70</v>
      </c>
      <c r="C180" t="s">
        <v>143</v>
      </c>
      <c r="D180">
        <v>65</v>
      </c>
      <c r="E180">
        <v>11700</v>
      </c>
      <c r="F180" t="s">
        <v>84</v>
      </c>
      <c r="G180" t="s">
        <v>84</v>
      </c>
      <c r="H180" t="s">
        <v>86</v>
      </c>
      <c r="I180" t="s">
        <v>87</v>
      </c>
      <c r="J180" t="s">
        <v>88</v>
      </c>
      <c r="K180" t="s">
        <v>89</v>
      </c>
      <c r="L180" t="s">
        <v>90</v>
      </c>
      <c r="M180" t="s">
        <v>144</v>
      </c>
      <c r="N180" s="4" t="str">
        <f>VLOOKUP(M180,'Neighborhood Raw Data'!$A$1:$D$26,4,FALSE)</f>
        <v>Greater than Average</v>
      </c>
      <c r="O180" t="s">
        <v>92</v>
      </c>
      <c r="P180" t="s">
        <v>92</v>
      </c>
      <c r="Q180" t="s">
        <v>93</v>
      </c>
      <c r="R180" t="s">
        <v>94</v>
      </c>
      <c r="S180">
        <v>7</v>
      </c>
      <c r="T180" s="4">
        <f t="shared" ca="1" si="12"/>
        <v>0.37732863683637208</v>
      </c>
      <c r="U180" s="4" t="str">
        <f t="shared" si="13"/>
        <v>At or Above</v>
      </c>
      <c r="V180">
        <v>7</v>
      </c>
      <c r="W180">
        <v>1880</v>
      </c>
      <c r="X180">
        <v>2003</v>
      </c>
      <c r="Y180" t="s">
        <v>202</v>
      </c>
      <c r="Z180" t="s">
        <v>114</v>
      </c>
      <c r="AA180" t="s">
        <v>166</v>
      </c>
      <c r="AB180" t="s">
        <v>166</v>
      </c>
      <c r="AC180" t="s">
        <v>117</v>
      </c>
      <c r="AD180">
        <v>0</v>
      </c>
      <c r="AE180" t="s">
        <v>102</v>
      </c>
      <c r="AF180" t="s">
        <v>100</v>
      </c>
      <c r="AG180" t="s">
        <v>126</v>
      </c>
      <c r="AH180" t="s">
        <v>100</v>
      </c>
      <c r="AI180" t="s">
        <v>203</v>
      </c>
      <c r="AJ180" t="s">
        <v>142</v>
      </c>
      <c r="AK180" t="s">
        <v>104</v>
      </c>
      <c r="AL180">
        <v>0</v>
      </c>
      <c r="AM180" t="s">
        <v>104</v>
      </c>
      <c r="AN180">
        <v>0</v>
      </c>
      <c r="AO180">
        <v>1240</v>
      </c>
      <c r="AP180">
        <v>1240</v>
      </c>
      <c r="AQ180" t="s">
        <v>172</v>
      </c>
      <c r="AR180" t="s">
        <v>100</v>
      </c>
      <c r="AS180" t="s">
        <v>204</v>
      </c>
      <c r="AT180" t="s">
        <v>107</v>
      </c>
      <c r="AU180">
        <v>1320</v>
      </c>
      <c r="AV180" s="4">
        <f t="shared" ca="1" si="14"/>
        <v>0.68022298434539175</v>
      </c>
      <c r="AW180" s="4" t="str">
        <f t="shared" si="15"/>
        <v>Greater than Median</v>
      </c>
      <c r="AX180">
        <v>1320</v>
      </c>
      <c r="AY180">
        <v>0</v>
      </c>
      <c r="AZ180">
        <v>2640</v>
      </c>
      <c r="BA180">
        <v>0</v>
      </c>
      <c r="BB180">
        <v>0</v>
      </c>
      <c r="BC180">
        <v>1</v>
      </c>
      <c r="BD180">
        <v>1</v>
      </c>
      <c r="BE180">
        <v>4</v>
      </c>
      <c r="BF180">
        <v>1</v>
      </c>
      <c r="BG180" t="s">
        <v>102</v>
      </c>
      <c r="BH180">
        <v>8</v>
      </c>
      <c r="BI180" t="s">
        <v>108</v>
      </c>
      <c r="BJ180">
        <v>1</v>
      </c>
      <c r="BK180" t="s">
        <v>102</v>
      </c>
      <c r="BL180" t="s">
        <v>149</v>
      </c>
      <c r="BM180">
        <v>1950</v>
      </c>
      <c r="BN180" t="s">
        <v>104</v>
      </c>
      <c r="BO180">
        <v>4</v>
      </c>
      <c r="BP180">
        <v>864</v>
      </c>
      <c r="BQ180" t="s">
        <v>100</v>
      </c>
      <c r="BR180" t="s">
        <v>100</v>
      </c>
      <c r="BS180" t="s">
        <v>204</v>
      </c>
      <c r="BT180">
        <v>181</v>
      </c>
      <c r="BU180">
        <v>0</v>
      </c>
      <c r="BV180">
        <v>386</v>
      </c>
      <c r="BW180">
        <v>0</v>
      </c>
      <c r="BX180">
        <v>0</v>
      </c>
      <c r="BY180">
        <v>0</v>
      </c>
      <c r="BZ180" t="s">
        <v>85</v>
      </c>
      <c r="CA180" t="s">
        <v>85</v>
      </c>
      <c r="CB180" t="s">
        <v>85</v>
      </c>
      <c r="CC180">
        <v>0</v>
      </c>
      <c r="CD180">
        <v>5</v>
      </c>
      <c r="CE180">
        <v>2009</v>
      </c>
      <c r="CF180" t="s">
        <v>111</v>
      </c>
      <c r="CG180" t="s">
        <v>112</v>
      </c>
      <c r="CH180">
        <v>265979</v>
      </c>
      <c r="CQ180">
        <f t="shared" si="16"/>
        <v>1320</v>
      </c>
      <c r="CR180" t="str">
        <f t="shared" si="17"/>
        <v/>
      </c>
    </row>
    <row r="181" spans="1:96" x14ac:dyDescent="0.3">
      <c r="A181">
        <v>1240</v>
      </c>
      <c r="B181">
        <v>20</v>
      </c>
      <c r="C181" t="s">
        <v>83</v>
      </c>
      <c r="D181">
        <v>64</v>
      </c>
      <c r="E181">
        <v>9037</v>
      </c>
      <c r="F181" t="s">
        <v>84</v>
      </c>
      <c r="G181" t="s">
        <v>85</v>
      </c>
      <c r="H181" t="s">
        <v>86</v>
      </c>
      <c r="I181" t="s">
        <v>139</v>
      </c>
      <c r="J181" t="s">
        <v>88</v>
      </c>
      <c r="K181" t="s">
        <v>122</v>
      </c>
      <c r="L181" t="s">
        <v>90</v>
      </c>
      <c r="M181" t="s">
        <v>168</v>
      </c>
      <c r="N181" s="4" t="str">
        <f>VLOOKUP(M181,'Neighborhood Raw Data'!$A$1:$D$26,4,FALSE)</f>
        <v>Greater than Average</v>
      </c>
      <c r="O181" t="s">
        <v>92</v>
      </c>
      <c r="P181" t="s">
        <v>92</v>
      </c>
      <c r="Q181" t="s">
        <v>93</v>
      </c>
      <c r="R181" t="s">
        <v>124</v>
      </c>
      <c r="S181">
        <v>8</v>
      </c>
      <c r="T181" s="4">
        <f t="shared" ca="1" si="12"/>
        <v>0.5361492676777414</v>
      </c>
      <c r="U181" s="4" t="str">
        <f t="shared" si="13"/>
        <v>At or Above</v>
      </c>
      <c r="V181">
        <v>5</v>
      </c>
      <c r="W181">
        <v>2006</v>
      </c>
      <c r="X181">
        <v>2006</v>
      </c>
      <c r="Y181" t="s">
        <v>113</v>
      </c>
      <c r="Z181" t="s">
        <v>114</v>
      </c>
      <c r="AA181" t="s">
        <v>125</v>
      </c>
      <c r="AB181" t="s">
        <v>125</v>
      </c>
      <c r="AC181" t="s">
        <v>98</v>
      </c>
      <c r="AD181">
        <v>32</v>
      </c>
      <c r="AE181" t="s">
        <v>102</v>
      </c>
      <c r="AF181" t="s">
        <v>100</v>
      </c>
      <c r="AG181" t="s">
        <v>101</v>
      </c>
      <c r="AH181" t="s">
        <v>102</v>
      </c>
      <c r="AI181" t="s">
        <v>100</v>
      </c>
      <c r="AJ181" t="s">
        <v>118</v>
      </c>
      <c r="AK181" t="s">
        <v>103</v>
      </c>
      <c r="AL181">
        <v>428</v>
      </c>
      <c r="AM181" t="s">
        <v>104</v>
      </c>
      <c r="AN181">
        <v>0</v>
      </c>
      <c r="AO181">
        <v>1048</v>
      </c>
      <c r="AP181">
        <v>1476</v>
      </c>
      <c r="AQ181" t="s">
        <v>105</v>
      </c>
      <c r="AR181" t="s">
        <v>99</v>
      </c>
      <c r="AS181" t="s">
        <v>106</v>
      </c>
      <c r="AT181" t="s">
        <v>107</v>
      </c>
      <c r="AU181">
        <v>1484</v>
      </c>
      <c r="AV181" s="4">
        <f t="shared" ca="1" si="14"/>
        <v>0.10052369560313779</v>
      </c>
      <c r="AW181" s="4" t="str">
        <f t="shared" si="15"/>
        <v>Greater than Median</v>
      </c>
      <c r="AX181">
        <v>0</v>
      </c>
      <c r="AY181">
        <v>0</v>
      </c>
      <c r="AZ181">
        <v>1484</v>
      </c>
      <c r="BA181">
        <v>0</v>
      </c>
      <c r="BB181">
        <v>0</v>
      </c>
      <c r="BC181">
        <v>2</v>
      </c>
      <c r="BD181">
        <v>0</v>
      </c>
      <c r="BE181">
        <v>2</v>
      </c>
      <c r="BF181">
        <v>1</v>
      </c>
      <c r="BG181" t="s">
        <v>99</v>
      </c>
      <c r="BH181">
        <v>6</v>
      </c>
      <c r="BI181" t="s">
        <v>108</v>
      </c>
      <c r="BJ181">
        <v>1</v>
      </c>
      <c r="BK181" t="s">
        <v>102</v>
      </c>
      <c r="BL181" t="s">
        <v>109</v>
      </c>
      <c r="BM181">
        <v>2006</v>
      </c>
      <c r="BN181" t="s">
        <v>131</v>
      </c>
      <c r="BO181">
        <v>2</v>
      </c>
      <c r="BP181">
        <v>472</v>
      </c>
      <c r="BQ181" t="s">
        <v>100</v>
      </c>
      <c r="BR181" t="s">
        <v>100</v>
      </c>
      <c r="BS181" t="s">
        <v>106</v>
      </c>
      <c r="BT181">
        <v>120</v>
      </c>
      <c r="BU181">
        <v>33</v>
      </c>
      <c r="BV181">
        <v>0</v>
      </c>
      <c r="BW181">
        <v>0</v>
      </c>
      <c r="BX181">
        <v>0</v>
      </c>
      <c r="BY181">
        <v>0</v>
      </c>
      <c r="BZ181" t="s">
        <v>85</v>
      </c>
      <c r="CA181" t="s">
        <v>85</v>
      </c>
      <c r="CB181" t="s">
        <v>85</v>
      </c>
      <c r="CC181">
        <v>0</v>
      </c>
      <c r="CD181">
        <v>12</v>
      </c>
      <c r="CE181">
        <v>2007</v>
      </c>
      <c r="CF181" t="s">
        <v>111</v>
      </c>
      <c r="CG181" t="s">
        <v>112</v>
      </c>
      <c r="CH181">
        <v>265900</v>
      </c>
      <c r="CQ181">
        <f t="shared" si="16"/>
        <v>1484</v>
      </c>
      <c r="CR181" t="str">
        <f t="shared" si="17"/>
        <v/>
      </c>
    </row>
    <row r="182" spans="1:96" x14ac:dyDescent="0.3">
      <c r="A182">
        <v>518</v>
      </c>
      <c r="B182">
        <v>60</v>
      </c>
      <c r="C182" t="s">
        <v>83</v>
      </c>
      <c r="D182">
        <v>79</v>
      </c>
      <c r="E182">
        <v>10208</v>
      </c>
      <c r="F182" t="s">
        <v>84</v>
      </c>
      <c r="G182" t="s">
        <v>85</v>
      </c>
      <c r="H182" t="s">
        <v>86</v>
      </c>
      <c r="I182" t="s">
        <v>87</v>
      </c>
      <c r="J182" t="s">
        <v>88</v>
      </c>
      <c r="K182" t="s">
        <v>122</v>
      </c>
      <c r="L182" t="s">
        <v>90</v>
      </c>
      <c r="M182" t="s">
        <v>91</v>
      </c>
      <c r="N182" s="4" t="str">
        <f>VLOOKUP(M182,'Neighborhood Raw Data'!$A$1:$D$26,4,FALSE)</f>
        <v>Greater than Average</v>
      </c>
      <c r="O182" t="s">
        <v>92</v>
      </c>
      <c r="P182" t="s">
        <v>92</v>
      </c>
      <c r="Q182" t="s">
        <v>93</v>
      </c>
      <c r="R182" t="s">
        <v>94</v>
      </c>
      <c r="S182">
        <v>7</v>
      </c>
      <c r="T182" s="4">
        <f t="shared" ca="1" si="12"/>
        <v>0.66329147649407894</v>
      </c>
      <c r="U182" s="4" t="str">
        <f t="shared" si="13"/>
        <v>At or Above</v>
      </c>
      <c r="V182">
        <v>5</v>
      </c>
      <c r="W182">
        <v>1996</v>
      </c>
      <c r="X182">
        <v>1997</v>
      </c>
      <c r="Y182" t="s">
        <v>95</v>
      </c>
      <c r="Z182" t="s">
        <v>114</v>
      </c>
      <c r="AA182" t="s">
        <v>125</v>
      </c>
      <c r="AB182" t="s">
        <v>125</v>
      </c>
      <c r="AC182" t="s">
        <v>98</v>
      </c>
      <c r="AD182">
        <v>921</v>
      </c>
      <c r="AE182" t="s">
        <v>102</v>
      </c>
      <c r="AF182" t="s">
        <v>100</v>
      </c>
      <c r="AG182" t="s">
        <v>101</v>
      </c>
      <c r="AH182" t="s">
        <v>102</v>
      </c>
      <c r="AI182" t="s">
        <v>100</v>
      </c>
      <c r="AJ182" t="s">
        <v>142</v>
      </c>
      <c r="AK182" t="s">
        <v>104</v>
      </c>
      <c r="AL182">
        <v>0</v>
      </c>
      <c r="AM182" t="s">
        <v>104</v>
      </c>
      <c r="AN182">
        <v>0</v>
      </c>
      <c r="AO182">
        <v>1264</v>
      </c>
      <c r="AP182">
        <v>1264</v>
      </c>
      <c r="AQ182" t="s">
        <v>105</v>
      </c>
      <c r="AR182" t="s">
        <v>99</v>
      </c>
      <c r="AS182" t="s">
        <v>106</v>
      </c>
      <c r="AT182" t="s">
        <v>107</v>
      </c>
      <c r="AU182">
        <v>1277</v>
      </c>
      <c r="AV182" s="4">
        <f t="shared" ca="1" si="14"/>
        <v>0.60786325933936269</v>
      </c>
      <c r="AW182" s="4" t="str">
        <f t="shared" si="15"/>
        <v>Greater than Median</v>
      </c>
      <c r="AX182">
        <v>1067</v>
      </c>
      <c r="AY182">
        <v>0</v>
      </c>
      <c r="AZ182">
        <v>2344</v>
      </c>
      <c r="BA182">
        <v>0</v>
      </c>
      <c r="BB182">
        <v>0</v>
      </c>
      <c r="BC182">
        <v>2</v>
      </c>
      <c r="BD182">
        <v>1</v>
      </c>
      <c r="BE182">
        <v>3</v>
      </c>
      <c r="BF182">
        <v>1</v>
      </c>
      <c r="BG182" t="s">
        <v>102</v>
      </c>
      <c r="BH182">
        <v>7</v>
      </c>
      <c r="BI182" t="s">
        <v>108</v>
      </c>
      <c r="BJ182">
        <v>1</v>
      </c>
      <c r="BK182" t="s">
        <v>100</v>
      </c>
      <c r="BL182" t="s">
        <v>109</v>
      </c>
      <c r="BM182">
        <v>1996</v>
      </c>
      <c r="BN182" t="s">
        <v>131</v>
      </c>
      <c r="BO182">
        <v>3</v>
      </c>
      <c r="BP182">
        <v>889</v>
      </c>
      <c r="BQ182" t="s">
        <v>100</v>
      </c>
      <c r="BR182" t="s">
        <v>100</v>
      </c>
      <c r="BS182" t="s">
        <v>106</v>
      </c>
      <c r="BT182">
        <v>220</v>
      </c>
      <c r="BU182">
        <v>0</v>
      </c>
      <c r="BV182">
        <v>0</v>
      </c>
      <c r="BW182">
        <v>0</v>
      </c>
      <c r="BX182">
        <v>0</v>
      </c>
      <c r="BY182">
        <v>0</v>
      </c>
      <c r="BZ182" t="s">
        <v>85</v>
      </c>
      <c r="CA182" t="s">
        <v>85</v>
      </c>
      <c r="CB182" t="s">
        <v>85</v>
      </c>
      <c r="CC182">
        <v>0</v>
      </c>
      <c r="CD182">
        <v>7</v>
      </c>
      <c r="CE182">
        <v>2009</v>
      </c>
      <c r="CF182" t="s">
        <v>111</v>
      </c>
      <c r="CG182" t="s">
        <v>112</v>
      </c>
      <c r="CH182">
        <v>265000</v>
      </c>
      <c r="CQ182">
        <f t="shared" si="16"/>
        <v>1277</v>
      </c>
      <c r="CR182" t="str">
        <f t="shared" si="17"/>
        <v/>
      </c>
    </row>
    <row r="183" spans="1:96" x14ac:dyDescent="0.3">
      <c r="A183">
        <v>640</v>
      </c>
      <c r="B183">
        <v>120</v>
      </c>
      <c r="C183" t="s">
        <v>83</v>
      </c>
      <c r="D183">
        <v>53</v>
      </c>
      <c r="E183">
        <v>3982</v>
      </c>
      <c r="F183" t="s">
        <v>84</v>
      </c>
      <c r="G183" t="s">
        <v>85</v>
      </c>
      <c r="H183" t="s">
        <v>129</v>
      </c>
      <c r="I183" t="s">
        <v>87</v>
      </c>
      <c r="J183" t="s">
        <v>88</v>
      </c>
      <c r="K183" t="s">
        <v>122</v>
      </c>
      <c r="L183" t="s">
        <v>90</v>
      </c>
      <c r="M183" t="s">
        <v>205</v>
      </c>
      <c r="N183" s="4" t="str">
        <f>VLOOKUP(M183,'Neighborhood Raw Data'!$A$1:$D$26,4,FALSE)</f>
        <v>Less than Average</v>
      </c>
      <c r="O183" t="s">
        <v>92</v>
      </c>
      <c r="P183" t="s">
        <v>92</v>
      </c>
      <c r="Q183" t="s">
        <v>160</v>
      </c>
      <c r="R183" t="s">
        <v>124</v>
      </c>
      <c r="S183">
        <v>8</v>
      </c>
      <c r="T183" s="4">
        <f t="shared" ca="1" si="12"/>
        <v>0.88204030543134582</v>
      </c>
      <c r="U183" s="4" t="str">
        <f t="shared" si="13"/>
        <v>At or Above</v>
      </c>
      <c r="V183">
        <v>5</v>
      </c>
      <c r="W183">
        <v>2006</v>
      </c>
      <c r="X183">
        <v>2006</v>
      </c>
      <c r="Y183" t="s">
        <v>113</v>
      </c>
      <c r="Z183" t="s">
        <v>114</v>
      </c>
      <c r="AA183" t="s">
        <v>125</v>
      </c>
      <c r="AB183" t="s">
        <v>125</v>
      </c>
      <c r="AC183" t="s">
        <v>117</v>
      </c>
      <c r="AD183">
        <v>0</v>
      </c>
      <c r="AE183" t="s">
        <v>102</v>
      </c>
      <c r="AF183" t="s">
        <v>100</v>
      </c>
      <c r="AG183" t="s">
        <v>101</v>
      </c>
      <c r="AH183" t="s">
        <v>102</v>
      </c>
      <c r="AI183" t="s">
        <v>102</v>
      </c>
      <c r="AJ183" t="s">
        <v>118</v>
      </c>
      <c r="AK183" t="s">
        <v>103</v>
      </c>
      <c r="AL183">
        <v>1154</v>
      </c>
      <c r="AM183" t="s">
        <v>104</v>
      </c>
      <c r="AN183">
        <v>0</v>
      </c>
      <c r="AO183">
        <v>366</v>
      </c>
      <c r="AP183">
        <v>1520</v>
      </c>
      <c r="AQ183" t="s">
        <v>105</v>
      </c>
      <c r="AR183" t="s">
        <v>99</v>
      </c>
      <c r="AS183" t="s">
        <v>106</v>
      </c>
      <c r="AT183" t="s">
        <v>107</v>
      </c>
      <c r="AU183">
        <v>1567</v>
      </c>
      <c r="AV183" s="4">
        <f t="shared" ca="1" si="14"/>
        <v>3.8926841539778878E-2</v>
      </c>
      <c r="AW183" s="4" t="str">
        <f t="shared" si="15"/>
        <v>Greater than Median</v>
      </c>
      <c r="AX183">
        <v>0</v>
      </c>
      <c r="AY183">
        <v>0</v>
      </c>
      <c r="AZ183">
        <v>1567</v>
      </c>
      <c r="BA183">
        <v>1</v>
      </c>
      <c r="BB183">
        <v>0</v>
      </c>
      <c r="BC183">
        <v>2</v>
      </c>
      <c r="BD183">
        <v>0</v>
      </c>
      <c r="BE183">
        <v>1</v>
      </c>
      <c r="BF183">
        <v>1</v>
      </c>
      <c r="BG183" t="s">
        <v>99</v>
      </c>
      <c r="BH183">
        <v>7</v>
      </c>
      <c r="BI183" t="s">
        <v>108</v>
      </c>
      <c r="BJ183">
        <v>1</v>
      </c>
      <c r="BK183" t="s">
        <v>102</v>
      </c>
      <c r="BL183" t="s">
        <v>109</v>
      </c>
      <c r="BM183">
        <v>2006</v>
      </c>
      <c r="BN183" t="s">
        <v>110</v>
      </c>
      <c r="BO183">
        <v>3</v>
      </c>
      <c r="BP183">
        <v>648</v>
      </c>
      <c r="BQ183" t="s">
        <v>100</v>
      </c>
      <c r="BR183" t="s">
        <v>100</v>
      </c>
      <c r="BS183" t="s">
        <v>106</v>
      </c>
      <c r="BT183">
        <v>312</v>
      </c>
      <c r="BU183">
        <v>0</v>
      </c>
      <c r="BV183">
        <v>0</v>
      </c>
      <c r="BW183">
        <v>0</v>
      </c>
      <c r="BX183">
        <v>0</v>
      </c>
      <c r="BY183">
        <v>0</v>
      </c>
      <c r="BZ183" t="s">
        <v>85</v>
      </c>
      <c r="CA183" t="s">
        <v>85</v>
      </c>
      <c r="CB183" t="s">
        <v>85</v>
      </c>
      <c r="CC183">
        <v>0</v>
      </c>
      <c r="CD183">
        <v>10</v>
      </c>
      <c r="CE183">
        <v>2006</v>
      </c>
      <c r="CF183" t="s">
        <v>127</v>
      </c>
      <c r="CG183" t="s">
        <v>128</v>
      </c>
      <c r="CH183">
        <v>264561</v>
      </c>
      <c r="CQ183" t="str">
        <f t="shared" si="16"/>
        <v/>
      </c>
      <c r="CR183">
        <f t="shared" si="17"/>
        <v>1567</v>
      </c>
    </row>
    <row r="184" spans="1:96" x14ac:dyDescent="0.3">
      <c r="A184">
        <v>766</v>
      </c>
      <c r="B184">
        <v>20</v>
      </c>
      <c r="C184" t="s">
        <v>83</v>
      </c>
      <c r="D184">
        <v>75</v>
      </c>
      <c r="E184">
        <v>14587</v>
      </c>
      <c r="F184" t="s">
        <v>84</v>
      </c>
      <c r="G184" t="s">
        <v>85</v>
      </c>
      <c r="H184" t="s">
        <v>86</v>
      </c>
      <c r="I184" t="s">
        <v>87</v>
      </c>
      <c r="J184" t="s">
        <v>88</v>
      </c>
      <c r="K184" t="s">
        <v>122</v>
      </c>
      <c r="L184" t="s">
        <v>90</v>
      </c>
      <c r="M184" t="s">
        <v>153</v>
      </c>
      <c r="N184" s="4" t="str">
        <f>VLOOKUP(M184,'Neighborhood Raw Data'!$A$1:$D$26,4,FALSE)</f>
        <v>Greater than Average</v>
      </c>
      <c r="O184" t="s">
        <v>92</v>
      </c>
      <c r="P184" t="s">
        <v>92</v>
      </c>
      <c r="Q184" t="s">
        <v>93</v>
      </c>
      <c r="R184" t="s">
        <v>124</v>
      </c>
      <c r="S184">
        <v>9</v>
      </c>
      <c r="T184" s="4">
        <f t="shared" ca="1" si="12"/>
        <v>0.63061780631121189</v>
      </c>
      <c r="U184" s="4" t="str">
        <f t="shared" si="13"/>
        <v>At or Above</v>
      </c>
      <c r="V184">
        <v>5</v>
      </c>
      <c r="W184">
        <v>2008</v>
      </c>
      <c r="X184">
        <v>2008</v>
      </c>
      <c r="Y184" t="s">
        <v>95</v>
      </c>
      <c r="Z184" t="s">
        <v>114</v>
      </c>
      <c r="AA184" t="s">
        <v>125</v>
      </c>
      <c r="AB184" t="s">
        <v>125</v>
      </c>
      <c r="AC184" t="s">
        <v>126</v>
      </c>
      <c r="AD184">
        <v>284</v>
      </c>
      <c r="AE184" t="s">
        <v>102</v>
      </c>
      <c r="AF184" t="s">
        <v>100</v>
      </c>
      <c r="AG184" t="s">
        <v>101</v>
      </c>
      <c r="AH184" t="s">
        <v>102</v>
      </c>
      <c r="AI184" t="s">
        <v>100</v>
      </c>
      <c r="AJ184" t="s">
        <v>142</v>
      </c>
      <c r="AK184" t="s">
        <v>104</v>
      </c>
      <c r="AL184">
        <v>0</v>
      </c>
      <c r="AM184" t="s">
        <v>104</v>
      </c>
      <c r="AN184">
        <v>0</v>
      </c>
      <c r="AO184">
        <v>1498</v>
      </c>
      <c r="AP184">
        <v>1498</v>
      </c>
      <c r="AQ184" t="s">
        <v>105</v>
      </c>
      <c r="AR184" t="s">
        <v>99</v>
      </c>
      <c r="AS184" t="s">
        <v>106</v>
      </c>
      <c r="AT184" t="s">
        <v>107</v>
      </c>
      <c r="AU184">
        <v>1506</v>
      </c>
      <c r="AV184" s="4">
        <f t="shared" ca="1" si="14"/>
        <v>7.0311274162137782E-2</v>
      </c>
      <c r="AW184" s="4" t="str">
        <f t="shared" si="15"/>
        <v>Greater than Median</v>
      </c>
      <c r="AX184">
        <v>0</v>
      </c>
      <c r="AY184">
        <v>0</v>
      </c>
      <c r="AZ184">
        <v>1506</v>
      </c>
      <c r="BA184">
        <v>0</v>
      </c>
      <c r="BB184">
        <v>0</v>
      </c>
      <c r="BC184">
        <v>2</v>
      </c>
      <c r="BD184">
        <v>0</v>
      </c>
      <c r="BE184">
        <v>2</v>
      </c>
      <c r="BF184">
        <v>1</v>
      </c>
      <c r="BG184" t="s">
        <v>99</v>
      </c>
      <c r="BH184">
        <v>6</v>
      </c>
      <c r="BI184" t="s">
        <v>108</v>
      </c>
      <c r="BJ184">
        <v>1</v>
      </c>
      <c r="BK184" t="s">
        <v>102</v>
      </c>
      <c r="BL184" t="s">
        <v>109</v>
      </c>
      <c r="BM184">
        <v>2008</v>
      </c>
      <c r="BN184" t="s">
        <v>110</v>
      </c>
      <c r="BO184">
        <v>2</v>
      </c>
      <c r="BP184">
        <v>592</v>
      </c>
      <c r="BQ184" t="s">
        <v>100</v>
      </c>
      <c r="BR184" t="s">
        <v>100</v>
      </c>
      <c r="BS184" t="s">
        <v>106</v>
      </c>
      <c r="BT184">
        <v>0</v>
      </c>
      <c r="BU184">
        <v>174</v>
      </c>
      <c r="BV184">
        <v>0</v>
      </c>
      <c r="BW184">
        <v>0</v>
      </c>
      <c r="BX184">
        <v>0</v>
      </c>
      <c r="BY184">
        <v>0</v>
      </c>
      <c r="BZ184" t="s">
        <v>85</v>
      </c>
      <c r="CA184" t="s">
        <v>85</v>
      </c>
      <c r="CB184" t="s">
        <v>85</v>
      </c>
      <c r="CC184">
        <v>0</v>
      </c>
      <c r="CD184">
        <v>8</v>
      </c>
      <c r="CE184">
        <v>2008</v>
      </c>
      <c r="CF184" t="s">
        <v>127</v>
      </c>
      <c r="CG184" t="s">
        <v>128</v>
      </c>
      <c r="CH184">
        <v>264132</v>
      </c>
      <c r="CQ184">
        <f t="shared" si="16"/>
        <v>1506</v>
      </c>
      <c r="CR184" t="str">
        <f t="shared" si="17"/>
        <v/>
      </c>
    </row>
    <row r="185" spans="1:96" x14ac:dyDescent="0.3">
      <c r="A185">
        <v>461</v>
      </c>
      <c r="B185">
        <v>60</v>
      </c>
      <c r="C185" t="s">
        <v>173</v>
      </c>
      <c r="D185">
        <v>75</v>
      </c>
      <c r="E185">
        <v>8004</v>
      </c>
      <c r="F185" t="s">
        <v>84</v>
      </c>
      <c r="G185" t="s">
        <v>85</v>
      </c>
      <c r="H185" t="s">
        <v>86</v>
      </c>
      <c r="I185" t="s">
        <v>87</v>
      </c>
      <c r="J185" t="s">
        <v>88</v>
      </c>
      <c r="K185" t="s">
        <v>122</v>
      </c>
      <c r="L185" t="s">
        <v>90</v>
      </c>
      <c r="M185" t="s">
        <v>153</v>
      </c>
      <c r="N185" s="4" t="str">
        <f>VLOOKUP(M185,'Neighborhood Raw Data'!$A$1:$D$26,4,FALSE)</f>
        <v>Greater than Average</v>
      </c>
      <c r="O185" t="s">
        <v>154</v>
      </c>
      <c r="P185" t="s">
        <v>92</v>
      </c>
      <c r="Q185" t="s">
        <v>93</v>
      </c>
      <c r="R185" t="s">
        <v>94</v>
      </c>
      <c r="S185">
        <v>8</v>
      </c>
      <c r="T185" s="4">
        <f t="shared" ca="1" si="12"/>
        <v>0.11043589886660299</v>
      </c>
      <c r="U185" s="4" t="str">
        <f t="shared" si="13"/>
        <v>At or Above</v>
      </c>
      <c r="V185">
        <v>5</v>
      </c>
      <c r="W185">
        <v>2009</v>
      </c>
      <c r="X185">
        <v>2009</v>
      </c>
      <c r="Y185" t="s">
        <v>95</v>
      </c>
      <c r="Z185" t="s">
        <v>114</v>
      </c>
      <c r="AA185" t="s">
        <v>125</v>
      </c>
      <c r="AB185" t="s">
        <v>125</v>
      </c>
      <c r="AC185" t="s">
        <v>126</v>
      </c>
      <c r="AD185">
        <v>110</v>
      </c>
      <c r="AE185" t="s">
        <v>102</v>
      </c>
      <c r="AF185" t="s">
        <v>100</v>
      </c>
      <c r="AG185" t="s">
        <v>101</v>
      </c>
      <c r="AH185" t="s">
        <v>102</v>
      </c>
      <c r="AI185" t="s">
        <v>100</v>
      </c>
      <c r="AJ185" t="s">
        <v>142</v>
      </c>
      <c r="AK185" t="s">
        <v>103</v>
      </c>
      <c r="AL185">
        <v>544</v>
      </c>
      <c r="AM185" t="s">
        <v>104</v>
      </c>
      <c r="AN185">
        <v>0</v>
      </c>
      <c r="AO185">
        <v>288</v>
      </c>
      <c r="AP185">
        <v>832</v>
      </c>
      <c r="AQ185" t="s">
        <v>105</v>
      </c>
      <c r="AR185" t="s">
        <v>99</v>
      </c>
      <c r="AS185" t="s">
        <v>106</v>
      </c>
      <c r="AT185" t="s">
        <v>107</v>
      </c>
      <c r="AU185">
        <v>832</v>
      </c>
      <c r="AV185" s="4">
        <f t="shared" ca="1" si="14"/>
        <v>0.62441503940476817</v>
      </c>
      <c r="AW185" s="4" t="str">
        <f t="shared" si="15"/>
        <v>Less than Median</v>
      </c>
      <c r="AX185">
        <v>1103</v>
      </c>
      <c r="AY185">
        <v>0</v>
      </c>
      <c r="AZ185">
        <v>1935</v>
      </c>
      <c r="BA185">
        <v>1</v>
      </c>
      <c r="BB185">
        <v>0</v>
      </c>
      <c r="BC185">
        <v>2</v>
      </c>
      <c r="BD185">
        <v>1</v>
      </c>
      <c r="BE185">
        <v>3</v>
      </c>
      <c r="BF185">
        <v>1</v>
      </c>
      <c r="BG185" t="s">
        <v>100</v>
      </c>
      <c r="BH185">
        <v>8</v>
      </c>
      <c r="BI185" t="s">
        <v>108</v>
      </c>
      <c r="BJ185">
        <v>0</v>
      </c>
      <c r="BK185" t="s">
        <v>85</v>
      </c>
      <c r="BL185" t="s">
        <v>130</v>
      </c>
      <c r="BM185">
        <v>2009</v>
      </c>
      <c r="BN185" t="s">
        <v>110</v>
      </c>
      <c r="BO185">
        <v>2</v>
      </c>
      <c r="BP185">
        <v>552</v>
      </c>
      <c r="BQ185" t="s">
        <v>100</v>
      </c>
      <c r="BR185" t="s">
        <v>100</v>
      </c>
      <c r="BS185" t="s">
        <v>106</v>
      </c>
      <c r="BT185">
        <v>0</v>
      </c>
      <c r="BU185">
        <v>150</v>
      </c>
      <c r="BV185">
        <v>0</v>
      </c>
      <c r="BW185">
        <v>0</v>
      </c>
      <c r="BX185">
        <v>0</v>
      </c>
      <c r="BY185">
        <v>0</v>
      </c>
      <c r="BZ185" t="s">
        <v>85</v>
      </c>
      <c r="CA185" t="s">
        <v>85</v>
      </c>
      <c r="CB185" t="s">
        <v>85</v>
      </c>
      <c r="CC185">
        <v>0</v>
      </c>
      <c r="CD185">
        <v>12</v>
      </c>
      <c r="CE185">
        <v>2009</v>
      </c>
      <c r="CF185" t="s">
        <v>127</v>
      </c>
      <c r="CG185" t="s">
        <v>128</v>
      </c>
      <c r="CH185">
        <v>263435</v>
      </c>
      <c r="CQ185">
        <f t="shared" si="16"/>
        <v>832</v>
      </c>
      <c r="CR185" t="str">
        <f t="shared" si="17"/>
        <v/>
      </c>
    </row>
    <row r="186" spans="1:96" x14ac:dyDescent="0.3">
      <c r="A186">
        <v>550</v>
      </c>
      <c r="B186">
        <v>60</v>
      </c>
      <c r="C186" t="s">
        <v>173</v>
      </c>
      <c r="D186">
        <v>75</v>
      </c>
      <c r="E186">
        <v>9375</v>
      </c>
      <c r="F186" t="s">
        <v>84</v>
      </c>
      <c r="G186" t="s">
        <v>85</v>
      </c>
      <c r="H186" t="s">
        <v>129</v>
      </c>
      <c r="I186" t="s">
        <v>87</v>
      </c>
      <c r="J186" t="s">
        <v>88</v>
      </c>
      <c r="K186" t="s">
        <v>122</v>
      </c>
      <c r="L186" t="s">
        <v>90</v>
      </c>
      <c r="M186" t="s">
        <v>153</v>
      </c>
      <c r="N186" s="4" t="str">
        <f>VLOOKUP(M186,'Neighborhood Raw Data'!$A$1:$D$26,4,FALSE)</f>
        <v>Greater than Average</v>
      </c>
      <c r="O186" t="s">
        <v>92</v>
      </c>
      <c r="P186" t="s">
        <v>92</v>
      </c>
      <c r="Q186" t="s">
        <v>93</v>
      </c>
      <c r="R186" t="s">
        <v>94</v>
      </c>
      <c r="S186">
        <v>7</v>
      </c>
      <c r="T186" s="4">
        <f t="shared" ca="1" si="12"/>
        <v>0.15010366346584902</v>
      </c>
      <c r="U186" s="4" t="str">
        <f t="shared" si="13"/>
        <v>At or Above</v>
      </c>
      <c r="V186">
        <v>5</v>
      </c>
      <c r="W186">
        <v>2003</v>
      </c>
      <c r="X186">
        <v>2004</v>
      </c>
      <c r="Y186" t="s">
        <v>95</v>
      </c>
      <c r="Z186" t="s">
        <v>114</v>
      </c>
      <c r="AA186" t="s">
        <v>125</v>
      </c>
      <c r="AB186" t="s">
        <v>125</v>
      </c>
      <c r="AC186" t="s">
        <v>117</v>
      </c>
      <c r="AD186">
        <v>0</v>
      </c>
      <c r="AE186" t="s">
        <v>102</v>
      </c>
      <c r="AF186" t="s">
        <v>100</v>
      </c>
      <c r="AG186" t="s">
        <v>101</v>
      </c>
      <c r="AH186" t="s">
        <v>102</v>
      </c>
      <c r="AI186" t="s">
        <v>100</v>
      </c>
      <c r="AJ186" t="s">
        <v>142</v>
      </c>
      <c r="AK186" t="s">
        <v>104</v>
      </c>
      <c r="AL186">
        <v>0</v>
      </c>
      <c r="AM186" t="s">
        <v>104</v>
      </c>
      <c r="AN186">
        <v>0</v>
      </c>
      <c r="AO186">
        <v>912</v>
      </c>
      <c r="AP186">
        <v>912</v>
      </c>
      <c r="AQ186" t="s">
        <v>105</v>
      </c>
      <c r="AR186" t="s">
        <v>99</v>
      </c>
      <c r="AS186" t="s">
        <v>106</v>
      </c>
      <c r="AT186" t="s">
        <v>107</v>
      </c>
      <c r="AU186">
        <v>912</v>
      </c>
      <c r="AV186" s="4">
        <f t="shared" ca="1" si="14"/>
        <v>0.10777547349283645</v>
      </c>
      <c r="AW186" s="4" t="str">
        <f t="shared" si="15"/>
        <v>Less than Median</v>
      </c>
      <c r="AX186">
        <v>1182</v>
      </c>
      <c r="AY186">
        <v>0</v>
      </c>
      <c r="AZ186">
        <v>2094</v>
      </c>
      <c r="BA186">
        <v>0</v>
      </c>
      <c r="BB186">
        <v>0</v>
      </c>
      <c r="BC186">
        <v>2</v>
      </c>
      <c r="BD186">
        <v>1</v>
      </c>
      <c r="BE186">
        <v>4</v>
      </c>
      <c r="BF186">
        <v>1</v>
      </c>
      <c r="BG186" t="s">
        <v>102</v>
      </c>
      <c r="BH186">
        <v>8</v>
      </c>
      <c r="BI186" t="s">
        <v>108</v>
      </c>
      <c r="BJ186">
        <v>1</v>
      </c>
      <c r="BK186" t="s">
        <v>102</v>
      </c>
      <c r="BL186" t="s">
        <v>130</v>
      </c>
      <c r="BM186">
        <v>2003</v>
      </c>
      <c r="BN186" t="s">
        <v>110</v>
      </c>
      <c r="BO186">
        <v>2</v>
      </c>
      <c r="BP186">
        <v>615</v>
      </c>
      <c r="BQ186" t="s">
        <v>100</v>
      </c>
      <c r="BR186" t="s">
        <v>100</v>
      </c>
      <c r="BS186" t="s">
        <v>106</v>
      </c>
      <c r="BT186">
        <v>182</v>
      </c>
      <c r="BU186">
        <v>182</v>
      </c>
      <c r="BV186">
        <v>0</v>
      </c>
      <c r="BW186">
        <v>0</v>
      </c>
      <c r="BX186">
        <v>0</v>
      </c>
      <c r="BY186">
        <v>0</v>
      </c>
      <c r="BZ186" t="s">
        <v>85</v>
      </c>
      <c r="CA186" t="s">
        <v>85</v>
      </c>
      <c r="CB186" t="s">
        <v>85</v>
      </c>
      <c r="CC186">
        <v>0</v>
      </c>
      <c r="CD186">
        <v>11</v>
      </c>
      <c r="CE186">
        <v>2009</v>
      </c>
      <c r="CF186" t="s">
        <v>111</v>
      </c>
      <c r="CG186" t="s">
        <v>112</v>
      </c>
      <c r="CH186">
        <v>263000</v>
      </c>
      <c r="CQ186">
        <f t="shared" si="16"/>
        <v>912</v>
      </c>
      <c r="CR186" t="str">
        <f t="shared" si="17"/>
        <v/>
      </c>
    </row>
    <row r="187" spans="1:96" x14ac:dyDescent="0.3">
      <c r="A187">
        <v>241</v>
      </c>
      <c r="B187">
        <v>20</v>
      </c>
      <c r="C187" t="s">
        <v>173</v>
      </c>
      <c r="D187">
        <v>75</v>
      </c>
      <c r="E187">
        <v>9000</v>
      </c>
      <c r="F187" t="s">
        <v>84</v>
      </c>
      <c r="G187" t="s">
        <v>85</v>
      </c>
      <c r="H187" t="s">
        <v>129</v>
      </c>
      <c r="I187" t="s">
        <v>87</v>
      </c>
      <c r="J187" t="s">
        <v>88</v>
      </c>
      <c r="K187" t="s">
        <v>122</v>
      </c>
      <c r="L187" t="s">
        <v>90</v>
      </c>
      <c r="M187" t="s">
        <v>153</v>
      </c>
      <c r="N187" s="4" t="str">
        <f>VLOOKUP(M187,'Neighborhood Raw Data'!$A$1:$D$26,4,FALSE)</f>
        <v>Greater than Average</v>
      </c>
      <c r="O187" t="s">
        <v>92</v>
      </c>
      <c r="P187" t="s">
        <v>92</v>
      </c>
      <c r="Q187" t="s">
        <v>93</v>
      </c>
      <c r="R187" t="s">
        <v>124</v>
      </c>
      <c r="S187">
        <v>8</v>
      </c>
      <c r="T187" s="4">
        <f t="shared" ca="1" si="12"/>
        <v>0.11200617753688258</v>
      </c>
      <c r="U187" s="4" t="str">
        <f t="shared" si="13"/>
        <v>At or Above</v>
      </c>
      <c r="V187">
        <v>5</v>
      </c>
      <c r="W187">
        <v>2008</v>
      </c>
      <c r="X187">
        <v>2008</v>
      </c>
      <c r="Y187" t="s">
        <v>95</v>
      </c>
      <c r="Z187" t="s">
        <v>114</v>
      </c>
      <c r="AA187" t="s">
        <v>125</v>
      </c>
      <c r="AB187" t="s">
        <v>125</v>
      </c>
      <c r="AC187" t="s">
        <v>126</v>
      </c>
      <c r="AD187">
        <v>36</v>
      </c>
      <c r="AE187" t="s">
        <v>102</v>
      </c>
      <c r="AF187" t="s">
        <v>100</v>
      </c>
      <c r="AG187" t="s">
        <v>101</v>
      </c>
      <c r="AH187" t="s">
        <v>102</v>
      </c>
      <c r="AI187" t="s">
        <v>100</v>
      </c>
      <c r="AJ187" t="s">
        <v>118</v>
      </c>
      <c r="AK187" t="s">
        <v>103</v>
      </c>
      <c r="AL187">
        <v>1078</v>
      </c>
      <c r="AM187" t="s">
        <v>104</v>
      </c>
      <c r="AN187">
        <v>0</v>
      </c>
      <c r="AO187">
        <v>488</v>
      </c>
      <c r="AP187">
        <v>1566</v>
      </c>
      <c r="AQ187" t="s">
        <v>105</v>
      </c>
      <c r="AR187" t="s">
        <v>99</v>
      </c>
      <c r="AS187" t="s">
        <v>106</v>
      </c>
      <c r="AT187" t="s">
        <v>107</v>
      </c>
      <c r="AU187">
        <v>1566</v>
      </c>
      <c r="AV187" s="4">
        <f t="shared" ca="1" si="14"/>
        <v>0.55542869351610769</v>
      </c>
      <c r="AW187" s="4" t="str">
        <f t="shared" si="15"/>
        <v>Greater than Median</v>
      </c>
      <c r="AX187">
        <v>0</v>
      </c>
      <c r="AY187">
        <v>0</v>
      </c>
      <c r="AZ187">
        <v>1566</v>
      </c>
      <c r="BA187">
        <v>1</v>
      </c>
      <c r="BB187">
        <v>0</v>
      </c>
      <c r="BC187">
        <v>2</v>
      </c>
      <c r="BD187">
        <v>0</v>
      </c>
      <c r="BE187">
        <v>3</v>
      </c>
      <c r="BF187">
        <v>1</v>
      </c>
      <c r="BG187" t="s">
        <v>102</v>
      </c>
      <c r="BH187">
        <v>7</v>
      </c>
      <c r="BI187" t="s">
        <v>108</v>
      </c>
      <c r="BJ187">
        <v>0</v>
      </c>
      <c r="BK187" t="s">
        <v>85</v>
      </c>
      <c r="BL187" t="s">
        <v>109</v>
      </c>
      <c r="BM187">
        <v>2008</v>
      </c>
      <c r="BN187" t="s">
        <v>131</v>
      </c>
      <c r="BO187">
        <v>2</v>
      </c>
      <c r="BP187">
        <v>750</v>
      </c>
      <c r="BQ187" t="s">
        <v>100</v>
      </c>
      <c r="BR187" t="s">
        <v>100</v>
      </c>
      <c r="BS187" t="s">
        <v>106</v>
      </c>
      <c r="BT187">
        <v>144</v>
      </c>
      <c r="BU187">
        <v>168</v>
      </c>
      <c r="BV187">
        <v>0</v>
      </c>
      <c r="BW187">
        <v>0</v>
      </c>
      <c r="BX187">
        <v>0</v>
      </c>
      <c r="BY187">
        <v>0</v>
      </c>
      <c r="BZ187" t="s">
        <v>85</v>
      </c>
      <c r="CA187" t="s">
        <v>85</v>
      </c>
      <c r="CB187" t="s">
        <v>85</v>
      </c>
      <c r="CC187">
        <v>0</v>
      </c>
      <c r="CD187">
        <v>4</v>
      </c>
      <c r="CE187">
        <v>2010</v>
      </c>
      <c r="CF187" t="s">
        <v>111</v>
      </c>
      <c r="CG187" t="s">
        <v>112</v>
      </c>
      <c r="CH187">
        <v>262500</v>
      </c>
      <c r="CQ187" t="str">
        <f t="shared" si="16"/>
        <v/>
      </c>
      <c r="CR187">
        <f t="shared" si="17"/>
        <v>1566</v>
      </c>
    </row>
    <row r="188" spans="1:96" x14ac:dyDescent="0.3">
      <c r="A188">
        <v>1347</v>
      </c>
      <c r="B188">
        <v>20</v>
      </c>
      <c r="C188" t="s">
        <v>83</v>
      </c>
      <c r="D188" t="s">
        <v>85</v>
      </c>
      <c r="E188">
        <v>20781</v>
      </c>
      <c r="F188" t="s">
        <v>84</v>
      </c>
      <c r="G188" t="s">
        <v>85</v>
      </c>
      <c r="H188" t="s">
        <v>138</v>
      </c>
      <c r="I188" t="s">
        <v>87</v>
      </c>
      <c r="J188" t="s">
        <v>88</v>
      </c>
      <c r="K188" t="s">
        <v>121</v>
      </c>
      <c r="L188" t="s">
        <v>90</v>
      </c>
      <c r="M188" t="s">
        <v>194</v>
      </c>
      <c r="N188" s="4" t="str">
        <f>VLOOKUP(M188,'Neighborhood Raw Data'!$A$1:$D$26,4,FALSE)</f>
        <v>Less than Average</v>
      </c>
      <c r="O188" t="s">
        <v>165</v>
      </c>
      <c r="P188" t="s">
        <v>92</v>
      </c>
      <c r="Q188" t="s">
        <v>93</v>
      </c>
      <c r="R188" t="s">
        <v>124</v>
      </c>
      <c r="S188">
        <v>7</v>
      </c>
      <c r="T188" s="4">
        <f t="shared" ca="1" si="12"/>
        <v>6.5564762057425563E-2</v>
      </c>
      <c r="U188" s="4" t="str">
        <f t="shared" si="13"/>
        <v>At or Above</v>
      </c>
      <c r="V188">
        <v>7</v>
      </c>
      <c r="W188">
        <v>1968</v>
      </c>
      <c r="X188">
        <v>2003</v>
      </c>
      <c r="Y188" t="s">
        <v>113</v>
      </c>
      <c r="Z188" t="s">
        <v>114</v>
      </c>
      <c r="AA188" t="s">
        <v>98</v>
      </c>
      <c r="AB188" t="s">
        <v>97</v>
      </c>
      <c r="AC188" t="s">
        <v>117</v>
      </c>
      <c r="AD188">
        <v>0</v>
      </c>
      <c r="AE188" t="s">
        <v>100</v>
      </c>
      <c r="AF188" t="s">
        <v>100</v>
      </c>
      <c r="AG188" t="s">
        <v>156</v>
      </c>
      <c r="AH188" t="s">
        <v>100</v>
      </c>
      <c r="AI188" t="s">
        <v>100</v>
      </c>
      <c r="AJ188" t="s">
        <v>142</v>
      </c>
      <c r="AK188" t="s">
        <v>174</v>
      </c>
      <c r="AL188">
        <v>297</v>
      </c>
      <c r="AM188" t="s">
        <v>157</v>
      </c>
      <c r="AN188">
        <v>68</v>
      </c>
      <c r="AO188">
        <v>1203</v>
      </c>
      <c r="AP188">
        <v>1568</v>
      </c>
      <c r="AQ188" t="s">
        <v>105</v>
      </c>
      <c r="AR188" t="s">
        <v>100</v>
      </c>
      <c r="AS188" t="s">
        <v>106</v>
      </c>
      <c r="AT188" t="s">
        <v>107</v>
      </c>
      <c r="AU188">
        <v>2156</v>
      </c>
      <c r="AV188" s="4">
        <f t="shared" ca="1" si="14"/>
        <v>0.86604199704098106</v>
      </c>
      <c r="AW188" s="4" t="str">
        <f t="shared" si="15"/>
        <v>Greater than Median</v>
      </c>
      <c r="AX188">
        <v>0</v>
      </c>
      <c r="AY188">
        <v>0</v>
      </c>
      <c r="AZ188">
        <v>2156</v>
      </c>
      <c r="BA188">
        <v>0</v>
      </c>
      <c r="BB188">
        <v>0</v>
      </c>
      <c r="BC188">
        <v>2</v>
      </c>
      <c r="BD188">
        <v>0</v>
      </c>
      <c r="BE188">
        <v>3</v>
      </c>
      <c r="BF188">
        <v>1</v>
      </c>
      <c r="BG188" t="s">
        <v>100</v>
      </c>
      <c r="BH188">
        <v>9</v>
      </c>
      <c r="BI188" t="s">
        <v>108</v>
      </c>
      <c r="BJ188">
        <v>1</v>
      </c>
      <c r="BK188" t="s">
        <v>102</v>
      </c>
      <c r="BL188" t="s">
        <v>109</v>
      </c>
      <c r="BM188">
        <v>1968</v>
      </c>
      <c r="BN188" t="s">
        <v>131</v>
      </c>
      <c r="BO188">
        <v>2</v>
      </c>
      <c r="BP188">
        <v>508</v>
      </c>
      <c r="BQ188" t="s">
        <v>102</v>
      </c>
      <c r="BR188" t="s">
        <v>100</v>
      </c>
      <c r="BS188" t="s">
        <v>106</v>
      </c>
      <c r="BT188">
        <v>0</v>
      </c>
      <c r="BU188">
        <v>80</v>
      </c>
      <c r="BV188">
        <v>0</v>
      </c>
      <c r="BW188">
        <v>290</v>
      </c>
      <c r="BX188">
        <v>0</v>
      </c>
      <c r="BY188">
        <v>0</v>
      </c>
      <c r="BZ188" t="s">
        <v>85</v>
      </c>
      <c r="CA188" t="s">
        <v>85</v>
      </c>
      <c r="CB188" t="s">
        <v>85</v>
      </c>
      <c r="CC188">
        <v>0</v>
      </c>
      <c r="CD188">
        <v>6</v>
      </c>
      <c r="CE188">
        <v>2006</v>
      </c>
      <c r="CF188" t="s">
        <v>111</v>
      </c>
      <c r="CG188" t="s">
        <v>112</v>
      </c>
      <c r="CH188">
        <v>262500</v>
      </c>
      <c r="CQ188" t="str">
        <f t="shared" si="16"/>
        <v/>
      </c>
      <c r="CR188">
        <f t="shared" si="17"/>
        <v>2156</v>
      </c>
    </row>
    <row r="189" spans="1:96" x14ac:dyDescent="0.3">
      <c r="A189">
        <v>1044</v>
      </c>
      <c r="B189">
        <v>60</v>
      </c>
      <c r="C189" t="s">
        <v>83</v>
      </c>
      <c r="D189">
        <v>86</v>
      </c>
      <c r="E189">
        <v>11839</v>
      </c>
      <c r="F189" t="s">
        <v>84</v>
      </c>
      <c r="G189" t="s">
        <v>85</v>
      </c>
      <c r="H189" t="s">
        <v>129</v>
      </c>
      <c r="I189" t="s">
        <v>87</v>
      </c>
      <c r="J189" t="s">
        <v>88</v>
      </c>
      <c r="K189" t="s">
        <v>122</v>
      </c>
      <c r="L189" t="s">
        <v>90</v>
      </c>
      <c r="M189" t="s">
        <v>185</v>
      </c>
      <c r="N189" s="4" t="str">
        <f>VLOOKUP(M189,'Neighborhood Raw Data'!$A$1:$D$26,4,FALSE)</f>
        <v>Greater than Average</v>
      </c>
      <c r="O189" t="s">
        <v>92</v>
      </c>
      <c r="P189" t="s">
        <v>92</v>
      </c>
      <c r="Q189" t="s">
        <v>93</v>
      </c>
      <c r="R189" t="s">
        <v>94</v>
      </c>
      <c r="S189">
        <v>7</v>
      </c>
      <c r="T189" s="4">
        <f t="shared" ca="1" si="12"/>
        <v>0.49793373491785464</v>
      </c>
      <c r="U189" s="4" t="str">
        <f t="shared" si="13"/>
        <v>At or Above</v>
      </c>
      <c r="V189">
        <v>5</v>
      </c>
      <c r="W189">
        <v>1990</v>
      </c>
      <c r="X189">
        <v>1990</v>
      </c>
      <c r="Y189" t="s">
        <v>113</v>
      </c>
      <c r="Z189" t="s">
        <v>114</v>
      </c>
      <c r="AA189" t="s">
        <v>97</v>
      </c>
      <c r="AB189" t="s">
        <v>97</v>
      </c>
      <c r="AC189" t="s">
        <v>98</v>
      </c>
      <c r="AD189">
        <v>99</v>
      </c>
      <c r="AE189" t="s">
        <v>100</v>
      </c>
      <c r="AF189" t="s">
        <v>100</v>
      </c>
      <c r="AG189" t="s">
        <v>101</v>
      </c>
      <c r="AH189" t="s">
        <v>102</v>
      </c>
      <c r="AI189" t="s">
        <v>100</v>
      </c>
      <c r="AJ189" t="s">
        <v>142</v>
      </c>
      <c r="AK189" t="s">
        <v>103</v>
      </c>
      <c r="AL189">
        <v>1085</v>
      </c>
      <c r="AM189" t="s">
        <v>104</v>
      </c>
      <c r="AN189">
        <v>0</v>
      </c>
      <c r="AO189">
        <v>390</v>
      </c>
      <c r="AP189">
        <v>1475</v>
      </c>
      <c r="AQ189" t="s">
        <v>105</v>
      </c>
      <c r="AR189" t="s">
        <v>99</v>
      </c>
      <c r="AS189" t="s">
        <v>106</v>
      </c>
      <c r="AT189" t="s">
        <v>107</v>
      </c>
      <c r="AU189">
        <v>1532</v>
      </c>
      <c r="AV189" s="4">
        <f t="shared" ca="1" si="14"/>
        <v>0.10545220194894367</v>
      </c>
      <c r="AW189" s="4" t="str">
        <f t="shared" si="15"/>
        <v>Greater than Median</v>
      </c>
      <c r="AX189">
        <v>797</v>
      </c>
      <c r="AY189">
        <v>0</v>
      </c>
      <c r="AZ189">
        <v>2329</v>
      </c>
      <c r="BA189">
        <v>1</v>
      </c>
      <c r="BB189">
        <v>0</v>
      </c>
      <c r="BC189">
        <v>2</v>
      </c>
      <c r="BD189">
        <v>1</v>
      </c>
      <c r="BE189">
        <v>4</v>
      </c>
      <c r="BF189">
        <v>1</v>
      </c>
      <c r="BG189" t="s">
        <v>102</v>
      </c>
      <c r="BH189">
        <v>10</v>
      </c>
      <c r="BI189" t="s">
        <v>108</v>
      </c>
      <c r="BJ189">
        <v>1</v>
      </c>
      <c r="BK189" t="s">
        <v>99</v>
      </c>
      <c r="BL189" t="s">
        <v>109</v>
      </c>
      <c r="BM189">
        <v>1990</v>
      </c>
      <c r="BN189" t="s">
        <v>104</v>
      </c>
      <c r="BO189">
        <v>2</v>
      </c>
      <c r="BP189">
        <v>514</v>
      </c>
      <c r="BQ189" t="s">
        <v>100</v>
      </c>
      <c r="BR189" t="s">
        <v>100</v>
      </c>
      <c r="BS189" t="s">
        <v>106</v>
      </c>
      <c r="BT189">
        <v>192</v>
      </c>
      <c r="BU189">
        <v>121</v>
      </c>
      <c r="BV189">
        <v>0</v>
      </c>
      <c r="BW189">
        <v>0</v>
      </c>
      <c r="BX189">
        <v>0</v>
      </c>
      <c r="BY189">
        <v>0</v>
      </c>
      <c r="BZ189" t="s">
        <v>85</v>
      </c>
      <c r="CA189" t="s">
        <v>85</v>
      </c>
      <c r="CB189" t="s">
        <v>85</v>
      </c>
      <c r="CC189">
        <v>0</v>
      </c>
      <c r="CD189">
        <v>5</v>
      </c>
      <c r="CE189">
        <v>2008</v>
      </c>
      <c r="CF189" t="s">
        <v>111</v>
      </c>
      <c r="CG189" t="s">
        <v>112</v>
      </c>
      <c r="CH189">
        <v>262280</v>
      </c>
      <c r="CQ189" t="str">
        <f t="shared" si="16"/>
        <v/>
      </c>
      <c r="CR189">
        <f t="shared" si="17"/>
        <v>1532</v>
      </c>
    </row>
    <row r="190" spans="1:96" x14ac:dyDescent="0.3">
      <c r="A190">
        <v>1188</v>
      </c>
      <c r="B190">
        <v>20</v>
      </c>
      <c r="C190" t="s">
        <v>83</v>
      </c>
      <c r="D190">
        <v>89</v>
      </c>
      <c r="E190">
        <v>12461</v>
      </c>
      <c r="F190" t="s">
        <v>84</v>
      </c>
      <c r="G190" t="s">
        <v>85</v>
      </c>
      <c r="H190" t="s">
        <v>129</v>
      </c>
      <c r="I190" t="s">
        <v>87</v>
      </c>
      <c r="J190" t="s">
        <v>88</v>
      </c>
      <c r="K190" t="s">
        <v>89</v>
      </c>
      <c r="L190" t="s">
        <v>90</v>
      </c>
      <c r="M190" t="s">
        <v>91</v>
      </c>
      <c r="N190" s="4" t="str">
        <f>VLOOKUP(M190,'Neighborhood Raw Data'!$A$1:$D$26,4,FALSE)</f>
        <v>Greater than Average</v>
      </c>
      <c r="O190" t="s">
        <v>92</v>
      </c>
      <c r="P190" t="s">
        <v>92</v>
      </c>
      <c r="Q190" t="s">
        <v>93</v>
      </c>
      <c r="R190" t="s">
        <v>124</v>
      </c>
      <c r="S190">
        <v>8</v>
      </c>
      <c r="T190" s="4">
        <f t="shared" ca="1" si="12"/>
        <v>9.9697225378489129E-2</v>
      </c>
      <c r="U190" s="4" t="str">
        <f t="shared" si="13"/>
        <v>At or Above</v>
      </c>
      <c r="V190">
        <v>5</v>
      </c>
      <c r="W190">
        <v>1994</v>
      </c>
      <c r="X190">
        <v>1995</v>
      </c>
      <c r="Y190" t="s">
        <v>95</v>
      </c>
      <c r="Z190" t="s">
        <v>114</v>
      </c>
      <c r="AA190" t="s">
        <v>116</v>
      </c>
      <c r="AB190" t="s">
        <v>116</v>
      </c>
      <c r="AC190" t="s">
        <v>117</v>
      </c>
      <c r="AD190">
        <v>0</v>
      </c>
      <c r="AE190" t="s">
        <v>102</v>
      </c>
      <c r="AF190" t="s">
        <v>100</v>
      </c>
      <c r="AG190" t="s">
        <v>101</v>
      </c>
      <c r="AH190" t="s">
        <v>102</v>
      </c>
      <c r="AI190" t="s">
        <v>100</v>
      </c>
      <c r="AJ190" t="s">
        <v>142</v>
      </c>
      <c r="AK190" t="s">
        <v>103</v>
      </c>
      <c r="AL190">
        <v>1456</v>
      </c>
      <c r="AM190" t="s">
        <v>104</v>
      </c>
      <c r="AN190">
        <v>0</v>
      </c>
      <c r="AO190">
        <v>168</v>
      </c>
      <c r="AP190">
        <v>1624</v>
      </c>
      <c r="AQ190" t="s">
        <v>105</v>
      </c>
      <c r="AR190" t="s">
        <v>99</v>
      </c>
      <c r="AS190" t="s">
        <v>106</v>
      </c>
      <c r="AT190" t="s">
        <v>107</v>
      </c>
      <c r="AU190">
        <v>1624</v>
      </c>
      <c r="AV190" s="4">
        <f t="shared" ca="1" si="14"/>
        <v>0.36214266513741233</v>
      </c>
      <c r="AW190" s="4" t="str">
        <f t="shared" si="15"/>
        <v>Greater than Median</v>
      </c>
      <c r="AX190">
        <v>0</v>
      </c>
      <c r="AY190">
        <v>0</v>
      </c>
      <c r="AZ190">
        <v>1624</v>
      </c>
      <c r="BA190">
        <v>1</v>
      </c>
      <c r="BB190">
        <v>0</v>
      </c>
      <c r="BC190">
        <v>2</v>
      </c>
      <c r="BD190">
        <v>0</v>
      </c>
      <c r="BE190">
        <v>2</v>
      </c>
      <c r="BF190">
        <v>1</v>
      </c>
      <c r="BG190" t="s">
        <v>102</v>
      </c>
      <c r="BH190">
        <v>5</v>
      </c>
      <c r="BI190" t="s">
        <v>108</v>
      </c>
      <c r="BJ190">
        <v>1</v>
      </c>
      <c r="BK190" t="s">
        <v>203</v>
      </c>
      <c r="BL190" t="s">
        <v>109</v>
      </c>
      <c r="BM190">
        <v>1994</v>
      </c>
      <c r="BN190" t="s">
        <v>131</v>
      </c>
      <c r="BO190">
        <v>3</v>
      </c>
      <c r="BP190">
        <v>757</v>
      </c>
      <c r="BQ190" t="s">
        <v>100</v>
      </c>
      <c r="BR190" t="s">
        <v>100</v>
      </c>
      <c r="BS190" t="s">
        <v>106</v>
      </c>
      <c r="BT190">
        <v>0</v>
      </c>
      <c r="BU190">
        <v>114</v>
      </c>
      <c r="BV190">
        <v>192</v>
      </c>
      <c r="BW190">
        <v>0</v>
      </c>
      <c r="BX190">
        <v>0</v>
      </c>
      <c r="BY190">
        <v>0</v>
      </c>
      <c r="BZ190" t="s">
        <v>85</v>
      </c>
      <c r="CA190" t="s">
        <v>150</v>
      </c>
      <c r="CB190" t="s">
        <v>85</v>
      </c>
      <c r="CC190">
        <v>0</v>
      </c>
      <c r="CD190">
        <v>7</v>
      </c>
      <c r="CE190">
        <v>2006</v>
      </c>
      <c r="CF190" t="s">
        <v>111</v>
      </c>
      <c r="CG190" t="s">
        <v>112</v>
      </c>
      <c r="CH190">
        <v>262000</v>
      </c>
      <c r="CQ190" t="str">
        <f t="shared" si="16"/>
        <v/>
      </c>
      <c r="CR190">
        <f t="shared" si="17"/>
        <v>1624</v>
      </c>
    </row>
    <row r="191" spans="1:96" x14ac:dyDescent="0.3">
      <c r="A191">
        <v>613</v>
      </c>
      <c r="B191">
        <v>60</v>
      </c>
      <c r="C191" t="s">
        <v>83</v>
      </c>
      <c r="D191" t="s">
        <v>85</v>
      </c>
      <c r="E191">
        <v>11885</v>
      </c>
      <c r="F191" t="s">
        <v>84</v>
      </c>
      <c r="G191" t="s">
        <v>85</v>
      </c>
      <c r="H191" t="s">
        <v>129</v>
      </c>
      <c r="I191" t="s">
        <v>87</v>
      </c>
      <c r="J191" t="s">
        <v>88</v>
      </c>
      <c r="K191" t="s">
        <v>122</v>
      </c>
      <c r="L191" t="s">
        <v>90</v>
      </c>
      <c r="M191" t="s">
        <v>152</v>
      </c>
      <c r="N191" s="4" t="str">
        <f>VLOOKUP(M191,'Neighborhood Raw Data'!$A$1:$D$26,4,FALSE)</f>
        <v>Greater than Average</v>
      </c>
      <c r="O191" t="s">
        <v>92</v>
      </c>
      <c r="P191" t="s">
        <v>92</v>
      </c>
      <c r="Q191" t="s">
        <v>93</v>
      </c>
      <c r="R191" t="s">
        <v>94</v>
      </c>
      <c r="S191">
        <v>8</v>
      </c>
      <c r="T191" s="4">
        <f t="shared" ca="1" si="12"/>
        <v>0.89140954274471973</v>
      </c>
      <c r="U191" s="4" t="str">
        <f t="shared" si="13"/>
        <v>At or Above</v>
      </c>
      <c r="V191">
        <v>5</v>
      </c>
      <c r="W191">
        <v>2001</v>
      </c>
      <c r="X191">
        <v>2001</v>
      </c>
      <c r="Y191" t="s">
        <v>95</v>
      </c>
      <c r="Z191" t="s">
        <v>114</v>
      </c>
      <c r="AA191" t="s">
        <v>125</v>
      </c>
      <c r="AB191" t="s">
        <v>125</v>
      </c>
      <c r="AC191" t="s">
        <v>98</v>
      </c>
      <c r="AD191">
        <v>108</v>
      </c>
      <c r="AE191" t="s">
        <v>102</v>
      </c>
      <c r="AF191" t="s">
        <v>100</v>
      </c>
      <c r="AG191" t="s">
        <v>101</v>
      </c>
      <c r="AH191" t="s">
        <v>102</v>
      </c>
      <c r="AI191" t="s">
        <v>100</v>
      </c>
      <c r="AJ191" t="s">
        <v>118</v>
      </c>
      <c r="AK191" t="s">
        <v>103</v>
      </c>
      <c r="AL191">
        <v>990</v>
      </c>
      <c r="AM191" t="s">
        <v>104</v>
      </c>
      <c r="AN191">
        <v>0</v>
      </c>
      <c r="AO191">
        <v>309</v>
      </c>
      <c r="AP191">
        <v>1299</v>
      </c>
      <c r="AQ191" t="s">
        <v>105</v>
      </c>
      <c r="AR191" t="s">
        <v>99</v>
      </c>
      <c r="AS191" t="s">
        <v>106</v>
      </c>
      <c r="AT191" t="s">
        <v>107</v>
      </c>
      <c r="AU191">
        <v>1299</v>
      </c>
      <c r="AV191" s="4">
        <f t="shared" ca="1" si="14"/>
        <v>0.71842522181265456</v>
      </c>
      <c r="AW191" s="4" t="str">
        <f t="shared" si="15"/>
        <v>Greater than Median</v>
      </c>
      <c r="AX191">
        <v>573</v>
      </c>
      <c r="AY191">
        <v>0</v>
      </c>
      <c r="AZ191">
        <v>1872</v>
      </c>
      <c r="BA191">
        <v>1</v>
      </c>
      <c r="BB191">
        <v>0</v>
      </c>
      <c r="BC191">
        <v>2</v>
      </c>
      <c r="BD191">
        <v>1</v>
      </c>
      <c r="BE191">
        <v>3</v>
      </c>
      <c r="BF191">
        <v>1</v>
      </c>
      <c r="BG191" t="s">
        <v>99</v>
      </c>
      <c r="BH191">
        <v>7</v>
      </c>
      <c r="BI191" t="s">
        <v>108</v>
      </c>
      <c r="BJ191">
        <v>1</v>
      </c>
      <c r="BK191" t="s">
        <v>100</v>
      </c>
      <c r="BL191" t="s">
        <v>130</v>
      </c>
      <c r="BM191">
        <v>2001</v>
      </c>
      <c r="BN191" t="s">
        <v>131</v>
      </c>
      <c r="BO191">
        <v>2</v>
      </c>
      <c r="BP191">
        <v>531</v>
      </c>
      <c r="BQ191" t="s">
        <v>100</v>
      </c>
      <c r="BR191" t="s">
        <v>100</v>
      </c>
      <c r="BS191" t="s">
        <v>106</v>
      </c>
      <c r="BT191">
        <v>160</v>
      </c>
      <c r="BU191">
        <v>122</v>
      </c>
      <c r="BV191">
        <v>0</v>
      </c>
      <c r="BW191">
        <v>0</v>
      </c>
      <c r="BX191">
        <v>0</v>
      </c>
      <c r="BY191">
        <v>0</v>
      </c>
      <c r="BZ191" t="s">
        <v>85</v>
      </c>
      <c r="CA191" t="s">
        <v>85</v>
      </c>
      <c r="CB191" t="s">
        <v>85</v>
      </c>
      <c r="CC191">
        <v>0</v>
      </c>
      <c r="CD191">
        <v>11</v>
      </c>
      <c r="CE191">
        <v>2009</v>
      </c>
      <c r="CF191" t="s">
        <v>111</v>
      </c>
      <c r="CG191" t="s">
        <v>112</v>
      </c>
      <c r="CH191">
        <v>261500</v>
      </c>
      <c r="CQ191">
        <f t="shared" si="16"/>
        <v>1299</v>
      </c>
      <c r="CR191" t="str">
        <f t="shared" si="17"/>
        <v/>
      </c>
    </row>
    <row r="192" spans="1:96" x14ac:dyDescent="0.3">
      <c r="A192">
        <v>749</v>
      </c>
      <c r="B192">
        <v>20</v>
      </c>
      <c r="C192" t="s">
        <v>83</v>
      </c>
      <c r="D192">
        <v>59</v>
      </c>
      <c r="E192">
        <v>10593</v>
      </c>
      <c r="F192" t="s">
        <v>84</v>
      </c>
      <c r="G192" t="s">
        <v>85</v>
      </c>
      <c r="H192" t="s">
        <v>86</v>
      </c>
      <c r="I192" t="s">
        <v>87</v>
      </c>
      <c r="J192" t="s">
        <v>88</v>
      </c>
      <c r="K192" t="s">
        <v>122</v>
      </c>
      <c r="L192" t="s">
        <v>90</v>
      </c>
      <c r="M192" t="s">
        <v>91</v>
      </c>
      <c r="N192" s="4" t="str">
        <f>VLOOKUP(M192,'Neighborhood Raw Data'!$A$1:$D$26,4,FALSE)</f>
        <v>Greater than Average</v>
      </c>
      <c r="O192" t="s">
        <v>92</v>
      </c>
      <c r="P192" t="s">
        <v>92</v>
      </c>
      <c r="Q192" t="s">
        <v>93</v>
      </c>
      <c r="R192" t="s">
        <v>124</v>
      </c>
      <c r="S192">
        <v>7</v>
      </c>
      <c r="T192" s="4">
        <f t="shared" ca="1" si="12"/>
        <v>0.8435159484877035</v>
      </c>
      <c r="U192" s="4" t="str">
        <f t="shared" si="13"/>
        <v>At or Above</v>
      </c>
      <c r="V192">
        <v>5</v>
      </c>
      <c r="W192">
        <v>1996</v>
      </c>
      <c r="X192">
        <v>1996</v>
      </c>
      <c r="Y192" t="s">
        <v>113</v>
      </c>
      <c r="Z192" t="s">
        <v>114</v>
      </c>
      <c r="AA192" t="s">
        <v>125</v>
      </c>
      <c r="AB192" t="s">
        <v>125</v>
      </c>
      <c r="AC192" t="s">
        <v>98</v>
      </c>
      <c r="AD192">
        <v>338</v>
      </c>
      <c r="AE192" t="s">
        <v>102</v>
      </c>
      <c r="AF192" t="s">
        <v>100</v>
      </c>
      <c r="AG192" t="s">
        <v>101</v>
      </c>
      <c r="AH192" t="s">
        <v>102</v>
      </c>
      <c r="AI192" t="s">
        <v>100</v>
      </c>
      <c r="AJ192" t="s">
        <v>142</v>
      </c>
      <c r="AK192" t="s">
        <v>103</v>
      </c>
      <c r="AL192">
        <v>919</v>
      </c>
      <c r="AM192" t="s">
        <v>104</v>
      </c>
      <c r="AN192">
        <v>0</v>
      </c>
      <c r="AO192">
        <v>801</v>
      </c>
      <c r="AP192">
        <v>1720</v>
      </c>
      <c r="AQ192" t="s">
        <v>105</v>
      </c>
      <c r="AR192" t="s">
        <v>99</v>
      </c>
      <c r="AS192" t="s">
        <v>106</v>
      </c>
      <c r="AT192" t="s">
        <v>107</v>
      </c>
      <c r="AU192">
        <v>1720</v>
      </c>
      <c r="AV192" s="4">
        <f t="shared" ca="1" si="14"/>
        <v>0.33442045183236979</v>
      </c>
      <c r="AW192" s="4" t="str">
        <f t="shared" si="15"/>
        <v>Greater than Median</v>
      </c>
      <c r="AX192">
        <v>0</v>
      </c>
      <c r="AY192">
        <v>0</v>
      </c>
      <c r="AZ192">
        <v>1720</v>
      </c>
      <c r="BA192">
        <v>1</v>
      </c>
      <c r="BB192">
        <v>0</v>
      </c>
      <c r="BC192">
        <v>2</v>
      </c>
      <c r="BD192">
        <v>0</v>
      </c>
      <c r="BE192">
        <v>3</v>
      </c>
      <c r="BF192">
        <v>1</v>
      </c>
      <c r="BG192" t="s">
        <v>102</v>
      </c>
      <c r="BH192">
        <v>7</v>
      </c>
      <c r="BI192" t="s">
        <v>108</v>
      </c>
      <c r="BJ192">
        <v>1</v>
      </c>
      <c r="BK192" t="s">
        <v>100</v>
      </c>
      <c r="BL192" t="s">
        <v>109</v>
      </c>
      <c r="BM192">
        <v>1996</v>
      </c>
      <c r="BN192" t="s">
        <v>110</v>
      </c>
      <c r="BO192">
        <v>2</v>
      </c>
      <c r="BP192">
        <v>527</v>
      </c>
      <c r="BQ192" t="s">
        <v>100</v>
      </c>
      <c r="BR192" t="s">
        <v>100</v>
      </c>
      <c r="BS192" t="s">
        <v>106</v>
      </c>
      <c r="BT192">
        <v>240</v>
      </c>
      <c r="BU192">
        <v>56</v>
      </c>
      <c r="BV192">
        <v>154</v>
      </c>
      <c r="BW192">
        <v>0</v>
      </c>
      <c r="BX192">
        <v>0</v>
      </c>
      <c r="BY192">
        <v>0</v>
      </c>
      <c r="BZ192" t="s">
        <v>85</v>
      </c>
      <c r="CA192" t="s">
        <v>85</v>
      </c>
      <c r="CB192" t="s">
        <v>85</v>
      </c>
      <c r="CC192">
        <v>0</v>
      </c>
      <c r="CD192">
        <v>3</v>
      </c>
      <c r="CE192">
        <v>2010</v>
      </c>
      <c r="CF192" t="s">
        <v>111</v>
      </c>
      <c r="CG192" t="s">
        <v>112</v>
      </c>
      <c r="CH192">
        <v>260400</v>
      </c>
      <c r="CQ192" t="str">
        <f t="shared" si="16"/>
        <v/>
      </c>
      <c r="CR192">
        <f t="shared" si="17"/>
        <v>1720</v>
      </c>
    </row>
    <row r="193" spans="1:96" x14ac:dyDescent="0.3">
      <c r="A193">
        <v>86</v>
      </c>
      <c r="B193">
        <v>60</v>
      </c>
      <c r="C193" t="s">
        <v>83</v>
      </c>
      <c r="D193">
        <v>121</v>
      </c>
      <c r="E193">
        <v>16059</v>
      </c>
      <c r="F193" t="s">
        <v>84</v>
      </c>
      <c r="G193" t="s">
        <v>85</v>
      </c>
      <c r="H193" t="s">
        <v>129</v>
      </c>
      <c r="I193" t="s">
        <v>87</v>
      </c>
      <c r="J193" t="s">
        <v>88</v>
      </c>
      <c r="K193" t="s">
        <v>89</v>
      </c>
      <c r="L193" t="s">
        <v>90</v>
      </c>
      <c r="M193" t="s">
        <v>91</v>
      </c>
      <c r="N193" s="4" t="str">
        <f>VLOOKUP(M193,'Neighborhood Raw Data'!$A$1:$D$26,4,FALSE)</f>
        <v>Greater than Average</v>
      </c>
      <c r="O193" t="s">
        <v>92</v>
      </c>
      <c r="P193" t="s">
        <v>92</v>
      </c>
      <c r="Q193" t="s">
        <v>93</v>
      </c>
      <c r="R193" t="s">
        <v>94</v>
      </c>
      <c r="S193">
        <v>8</v>
      </c>
      <c r="T193" s="4">
        <f t="shared" ca="1" si="12"/>
        <v>0.9330524146001713</v>
      </c>
      <c r="U193" s="4" t="str">
        <f t="shared" si="13"/>
        <v>At or Above</v>
      </c>
      <c r="V193">
        <v>5</v>
      </c>
      <c r="W193">
        <v>1991</v>
      </c>
      <c r="X193">
        <v>1992</v>
      </c>
      <c r="Y193" t="s">
        <v>113</v>
      </c>
      <c r="Z193" t="s">
        <v>114</v>
      </c>
      <c r="AA193" t="s">
        <v>97</v>
      </c>
      <c r="AB193" t="s">
        <v>97</v>
      </c>
      <c r="AC193" t="s">
        <v>98</v>
      </c>
      <c r="AD193">
        <v>284</v>
      </c>
      <c r="AE193" t="s">
        <v>102</v>
      </c>
      <c r="AF193" t="s">
        <v>100</v>
      </c>
      <c r="AG193" t="s">
        <v>156</v>
      </c>
      <c r="AH193" t="s">
        <v>102</v>
      </c>
      <c r="AI193" t="s">
        <v>100</v>
      </c>
      <c r="AJ193" t="s">
        <v>142</v>
      </c>
      <c r="AK193" t="s">
        <v>104</v>
      </c>
      <c r="AL193">
        <v>0</v>
      </c>
      <c r="AM193" t="s">
        <v>104</v>
      </c>
      <c r="AN193">
        <v>0</v>
      </c>
      <c r="AO193">
        <v>1288</v>
      </c>
      <c r="AP193">
        <v>1288</v>
      </c>
      <c r="AQ193" t="s">
        <v>105</v>
      </c>
      <c r="AR193" t="s">
        <v>99</v>
      </c>
      <c r="AS193" t="s">
        <v>106</v>
      </c>
      <c r="AT193" t="s">
        <v>107</v>
      </c>
      <c r="AU193">
        <v>1301</v>
      </c>
      <c r="AV193" s="4">
        <f t="shared" ca="1" si="14"/>
        <v>0.69015285089093947</v>
      </c>
      <c r="AW193" s="4" t="str">
        <f t="shared" si="15"/>
        <v>Greater than Median</v>
      </c>
      <c r="AX193">
        <v>1116</v>
      </c>
      <c r="AY193">
        <v>0</v>
      </c>
      <c r="AZ193">
        <v>2417</v>
      </c>
      <c r="BA193">
        <v>0</v>
      </c>
      <c r="BB193">
        <v>0</v>
      </c>
      <c r="BC193">
        <v>2</v>
      </c>
      <c r="BD193">
        <v>1</v>
      </c>
      <c r="BE193">
        <v>4</v>
      </c>
      <c r="BF193">
        <v>1</v>
      </c>
      <c r="BG193" t="s">
        <v>102</v>
      </c>
      <c r="BH193">
        <v>9</v>
      </c>
      <c r="BI193" t="s">
        <v>108</v>
      </c>
      <c r="BJ193">
        <v>1</v>
      </c>
      <c r="BK193" t="s">
        <v>100</v>
      </c>
      <c r="BL193" t="s">
        <v>109</v>
      </c>
      <c r="BM193">
        <v>1991</v>
      </c>
      <c r="BN193" t="s">
        <v>104</v>
      </c>
      <c r="BO193">
        <v>2</v>
      </c>
      <c r="BP193">
        <v>462</v>
      </c>
      <c r="BQ193" t="s">
        <v>100</v>
      </c>
      <c r="BR193" t="s">
        <v>100</v>
      </c>
      <c r="BS193" t="s">
        <v>106</v>
      </c>
      <c r="BT193">
        <v>127</v>
      </c>
      <c r="BU193">
        <v>82</v>
      </c>
      <c r="BV193">
        <v>0</v>
      </c>
      <c r="BW193">
        <v>0</v>
      </c>
      <c r="BX193">
        <v>0</v>
      </c>
      <c r="BY193">
        <v>0</v>
      </c>
      <c r="BZ193" t="s">
        <v>85</v>
      </c>
      <c r="CA193" t="s">
        <v>85</v>
      </c>
      <c r="CB193" t="s">
        <v>85</v>
      </c>
      <c r="CC193">
        <v>0</v>
      </c>
      <c r="CD193">
        <v>4</v>
      </c>
      <c r="CE193">
        <v>2006</v>
      </c>
      <c r="CF193" t="s">
        <v>111</v>
      </c>
      <c r="CG193" t="s">
        <v>112</v>
      </c>
      <c r="CH193">
        <v>260000</v>
      </c>
      <c r="CQ193">
        <f t="shared" si="16"/>
        <v>1301</v>
      </c>
      <c r="CR193" t="str">
        <f t="shared" si="17"/>
        <v/>
      </c>
    </row>
    <row r="194" spans="1:96" x14ac:dyDescent="0.3">
      <c r="A194">
        <v>142</v>
      </c>
      <c r="B194">
        <v>20</v>
      </c>
      <c r="C194" t="s">
        <v>83</v>
      </c>
      <c r="D194">
        <v>78</v>
      </c>
      <c r="E194">
        <v>11645</v>
      </c>
      <c r="F194" t="s">
        <v>84</v>
      </c>
      <c r="G194" t="s">
        <v>85</v>
      </c>
      <c r="H194" t="s">
        <v>129</v>
      </c>
      <c r="I194" t="s">
        <v>87</v>
      </c>
      <c r="J194" t="s">
        <v>88</v>
      </c>
      <c r="K194" t="s">
        <v>122</v>
      </c>
      <c r="L194" t="s">
        <v>90</v>
      </c>
      <c r="M194" t="s">
        <v>152</v>
      </c>
      <c r="N194" s="4" t="str">
        <f>VLOOKUP(M194,'Neighborhood Raw Data'!$A$1:$D$26,4,FALSE)</f>
        <v>Greater than Average</v>
      </c>
      <c r="O194" t="s">
        <v>92</v>
      </c>
      <c r="P194" t="s">
        <v>92</v>
      </c>
      <c r="Q194" t="s">
        <v>93</v>
      </c>
      <c r="R194" t="s">
        <v>124</v>
      </c>
      <c r="S194">
        <v>7</v>
      </c>
      <c r="T194" s="4">
        <f t="shared" ca="1" si="12"/>
        <v>0.15152095968363821</v>
      </c>
      <c r="U194" s="4" t="str">
        <f t="shared" si="13"/>
        <v>At or Above</v>
      </c>
      <c r="V194">
        <v>5</v>
      </c>
      <c r="W194">
        <v>2005</v>
      </c>
      <c r="X194">
        <v>2005</v>
      </c>
      <c r="Y194" t="s">
        <v>95</v>
      </c>
      <c r="Z194" t="s">
        <v>114</v>
      </c>
      <c r="AA194" t="s">
        <v>125</v>
      </c>
      <c r="AB194" t="s">
        <v>125</v>
      </c>
      <c r="AC194" t="s">
        <v>117</v>
      </c>
      <c r="AD194">
        <v>0</v>
      </c>
      <c r="AE194" t="s">
        <v>102</v>
      </c>
      <c r="AF194" t="s">
        <v>100</v>
      </c>
      <c r="AG194" t="s">
        <v>101</v>
      </c>
      <c r="AH194" t="s">
        <v>102</v>
      </c>
      <c r="AI194" t="s">
        <v>100</v>
      </c>
      <c r="AJ194" t="s">
        <v>118</v>
      </c>
      <c r="AK194" t="s">
        <v>103</v>
      </c>
      <c r="AL194">
        <v>1300</v>
      </c>
      <c r="AM194" t="s">
        <v>104</v>
      </c>
      <c r="AN194">
        <v>0</v>
      </c>
      <c r="AO194">
        <v>434</v>
      </c>
      <c r="AP194">
        <v>1734</v>
      </c>
      <c r="AQ194" t="s">
        <v>105</v>
      </c>
      <c r="AR194" t="s">
        <v>99</v>
      </c>
      <c r="AS194" t="s">
        <v>106</v>
      </c>
      <c r="AT194" t="s">
        <v>107</v>
      </c>
      <c r="AU194">
        <v>1734</v>
      </c>
      <c r="AV194" s="4">
        <f t="shared" ca="1" si="14"/>
        <v>0.55804715496989332</v>
      </c>
      <c r="AW194" s="4" t="str">
        <f t="shared" si="15"/>
        <v>Greater than Median</v>
      </c>
      <c r="AX194">
        <v>0</v>
      </c>
      <c r="AY194">
        <v>0</v>
      </c>
      <c r="AZ194">
        <v>1734</v>
      </c>
      <c r="BA194">
        <v>1</v>
      </c>
      <c r="BB194">
        <v>0</v>
      </c>
      <c r="BC194">
        <v>2</v>
      </c>
      <c r="BD194">
        <v>0</v>
      </c>
      <c r="BE194">
        <v>3</v>
      </c>
      <c r="BF194">
        <v>1</v>
      </c>
      <c r="BG194" t="s">
        <v>102</v>
      </c>
      <c r="BH194">
        <v>7</v>
      </c>
      <c r="BI194" t="s">
        <v>108</v>
      </c>
      <c r="BJ194">
        <v>0</v>
      </c>
      <c r="BK194" t="s">
        <v>85</v>
      </c>
      <c r="BL194" t="s">
        <v>109</v>
      </c>
      <c r="BM194">
        <v>2005</v>
      </c>
      <c r="BN194" t="s">
        <v>110</v>
      </c>
      <c r="BO194">
        <v>2</v>
      </c>
      <c r="BP194">
        <v>660</v>
      </c>
      <c r="BQ194" t="s">
        <v>100</v>
      </c>
      <c r="BR194" t="s">
        <v>100</v>
      </c>
      <c r="BS194" t="s">
        <v>106</v>
      </c>
      <c r="BT194">
        <v>160</v>
      </c>
      <c r="BU194">
        <v>24</v>
      </c>
      <c r="BV194">
        <v>0</v>
      </c>
      <c r="BW194">
        <v>0</v>
      </c>
      <c r="BX194">
        <v>0</v>
      </c>
      <c r="BY194">
        <v>0</v>
      </c>
      <c r="BZ194" t="s">
        <v>85</v>
      </c>
      <c r="CA194" t="s">
        <v>85</v>
      </c>
      <c r="CB194" t="s">
        <v>85</v>
      </c>
      <c r="CC194">
        <v>0</v>
      </c>
      <c r="CD194">
        <v>1</v>
      </c>
      <c r="CE194">
        <v>2006</v>
      </c>
      <c r="CF194" t="s">
        <v>111</v>
      </c>
      <c r="CG194" t="s">
        <v>112</v>
      </c>
      <c r="CH194">
        <v>260000</v>
      </c>
      <c r="CQ194" t="str">
        <f t="shared" si="16"/>
        <v/>
      </c>
      <c r="CR194">
        <f t="shared" si="17"/>
        <v>1734</v>
      </c>
    </row>
    <row r="195" spans="1:96" x14ac:dyDescent="0.3">
      <c r="A195">
        <v>317</v>
      </c>
      <c r="B195">
        <v>60</v>
      </c>
      <c r="C195" t="s">
        <v>83</v>
      </c>
      <c r="D195">
        <v>94</v>
      </c>
      <c r="E195">
        <v>13005</v>
      </c>
      <c r="F195" t="s">
        <v>84</v>
      </c>
      <c r="G195" t="s">
        <v>85</v>
      </c>
      <c r="H195" t="s">
        <v>86</v>
      </c>
      <c r="I195" t="s">
        <v>87</v>
      </c>
      <c r="J195" t="s">
        <v>88</v>
      </c>
      <c r="K195" t="s">
        <v>89</v>
      </c>
      <c r="L195" t="s">
        <v>90</v>
      </c>
      <c r="M195" t="s">
        <v>194</v>
      </c>
      <c r="N195" s="4" t="str">
        <f>VLOOKUP(M195,'Neighborhood Raw Data'!$A$1:$D$26,4,FALSE)</f>
        <v>Less than Average</v>
      </c>
      <c r="O195" t="s">
        <v>92</v>
      </c>
      <c r="P195" t="s">
        <v>92</v>
      </c>
      <c r="Q195" t="s">
        <v>93</v>
      </c>
      <c r="R195" t="s">
        <v>94</v>
      </c>
      <c r="S195">
        <v>7</v>
      </c>
      <c r="T195" s="4">
        <f t="shared" ref="T195:T258" ca="1" si="18">RAND()</f>
        <v>0.38386345818476086</v>
      </c>
      <c r="U195" s="4" t="str">
        <f t="shared" ref="U195:U258" si="19">IF(S195&gt;=6,"At or Above", "Below")</f>
        <v>At or Above</v>
      </c>
      <c r="V195">
        <v>7</v>
      </c>
      <c r="W195">
        <v>1980</v>
      </c>
      <c r="X195">
        <v>1980</v>
      </c>
      <c r="Y195" t="s">
        <v>95</v>
      </c>
      <c r="Z195" t="s">
        <v>114</v>
      </c>
      <c r="AA195" t="s">
        <v>135</v>
      </c>
      <c r="AB195" t="s">
        <v>136</v>
      </c>
      <c r="AC195" t="s">
        <v>98</v>
      </c>
      <c r="AD195">
        <v>278</v>
      </c>
      <c r="AE195" t="s">
        <v>102</v>
      </c>
      <c r="AF195" t="s">
        <v>100</v>
      </c>
      <c r="AG195" t="s">
        <v>156</v>
      </c>
      <c r="AH195" t="s">
        <v>102</v>
      </c>
      <c r="AI195" t="s">
        <v>100</v>
      </c>
      <c r="AJ195" t="s">
        <v>142</v>
      </c>
      <c r="AK195" t="s">
        <v>103</v>
      </c>
      <c r="AL195">
        <v>692</v>
      </c>
      <c r="AM195" t="s">
        <v>104</v>
      </c>
      <c r="AN195">
        <v>0</v>
      </c>
      <c r="AO195">
        <v>153</v>
      </c>
      <c r="AP195">
        <v>845</v>
      </c>
      <c r="AQ195" t="s">
        <v>105</v>
      </c>
      <c r="AR195" t="s">
        <v>100</v>
      </c>
      <c r="AS195" t="s">
        <v>106</v>
      </c>
      <c r="AT195" t="s">
        <v>107</v>
      </c>
      <c r="AU195">
        <v>1153</v>
      </c>
      <c r="AV195" s="4">
        <f t="shared" ref="AV195:AV258" ca="1" si="20">RAND()</f>
        <v>0.65126671716957751</v>
      </c>
      <c r="AW195" s="4" t="str">
        <f t="shared" ref="AW195:AW258" si="21">IF(AU195&lt;=1087,"Less than Median","Greater than Median")</f>
        <v>Greater than Median</v>
      </c>
      <c r="AX195">
        <v>1200</v>
      </c>
      <c r="AY195">
        <v>0</v>
      </c>
      <c r="AZ195">
        <v>2353</v>
      </c>
      <c r="BA195">
        <v>1</v>
      </c>
      <c r="BB195">
        <v>0</v>
      </c>
      <c r="BC195">
        <v>2</v>
      </c>
      <c r="BD195">
        <v>1</v>
      </c>
      <c r="BE195">
        <v>4</v>
      </c>
      <c r="BF195">
        <v>1</v>
      </c>
      <c r="BG195" t="s">
        <v>99</v>
      </c>
      <c r="BH195">
        <v>10</v>
      </c>
      <c r="BI195" t="s">
        <v>108</v>
      </c>
      <c r="BJ195">
        <v>1</v>
      </c>
      <c r="BK195" t="s">
        <v>100</v>
      </c>
      <c r="BL195" t="s">
        <v>109</v>
      </c>
      <c r="BM195">
        <v>1983</v>
      </c>
      <c r="BN195" t="s">
        <v>131</v>
      </c>
      <c r="BO195">
        <v>2</v>
      </c>
      <c r="BP195">
        <v>484</v>
      </c>
      <c r="BQ195" t="s">
        <v>100</v>
      </c>
      <c r="BR195" t="s">
        <v>100</v>
      </c>
      <c r="BS195" t="s">
        <v>106</v>
      </c>
      <c r="BT195">
        <v>288</v>
      </c>
      <c r="BU195">
        <v>195</v>
      </c>
      <c r="BV195">
        <v>0</v>
      </c>
      <c r="BW195">
        <v>0</v>
      </c>
      <c r="BX195">
        <v>0</v>
      </c>
      <c r="BY195">
        <v>0</v>
      </c>
      <c r="BZ195" t="s">
        <v>85</v>
      </c>
      <c r="CA195" t="s">
        <v>150</v>
      </c>
      <c r="CB195" t="s">
        <v>85</v>
      </c>
      <c r="CC195">
        <v>0</v>
      </c>
      <c r="CD195">
        <v>8</v>
      </c>
      <c r="CE195">
        <v>2009</v>
      </c>
      <c r="CF195" t="s">
        <v>111</v>
      </c>
      <c r="CG195" t="s">
        <v>112</v>
      </c>
      <c r="CH195">
        <v>260000</v>
      </c>
      <c r="CQ195">
        <f t="shared" ref="CQ195:CQ258" si="22">IF(AU195&lt;=1518,AU195,"")</f>
        <v>1153</v>
      </c>
      <c r="CR195" t="str">
        <f t="shared" ref="CR195:CR258" si="23">IF(AU195&gt;1518, AU195, "")</f>
        <v/>
      </c>
    </row>
    <row r="196" spans="1:96" x14ac:dyDescent="0.3">
      <c r="A196">
        <v>319</v>
      </c>
      <c r="B196">
        <v>60</v>
      </c>
      <c r="C196" t="s">
        <v>83</v>
      </c>
      <c r="D196">
        <v>90</v>
      </c>
      <c r="E196">
        <v>9900</v>
      </c>
      <c r="F196" t="s">
        <v>84</v>
      </c>
      <c r="G196" t="s">
        <v>85</v>
      </c>
      <c r="H196" t="s">
        <v>129</v>
      </c>
      <c r="I196" t="s">
        <v>162</v>
      </c>
      <c r="J196" t="s">
        <v>88</v>
      </c>
      <c r="K196" t="s">
        <v>122</v>
      </c>
      <c r="L196" t="s">
        <v>140</v>
      </c>
      <c r="M196" t="s">
        <v>91</v>
      </c>
      <c r="N196" s="4" t="str">
        <f>VLOOKUP(M196,'Neighborhood Raw Data'!$A$1:$D$26,4,FALSE)</f>
        <v>Greater than Average</v>
      </c>
      <c r="O196" t="s">
        <v>92</v>
      </c>
      <c r="P196" t="s">
        <v>92</v>
      </c>
      <c r="Q196" t="s">
        <v>93</v>
      </c>
      <c r="R196" t="s">
        <v>94</v>
      </c>
      <c r="S196">
        <v>7</v>
      </c>
      <c r="T196" s="4">
        <f t="shared" ca="1" si="18"/>
        <v>0.81086410552711508</v>
      </c>
      <c r="U196" s="4" t="str">
        <f t="shared" si="19"/>
        <v>At or Above</v>
      </c>
      <c r="V196">
        <v>5</v>
      </c>
      <c r="W196">
        <v>1993</v>
      </c>
      <c r="X196">
        <v>1993</v>
      </c>
      <c r="Y196" t="s">
        <v>95</v>
      </c>
      <c r="Z196" t="s">
        <v>114</v>
      </c>
      <c r="AA196" t="s">
        <v>97</v>
      </c>
      <c r="AB196" t="s">
        <v>97</v>
      </c>
      <c r="AC196" t="s">
        <v>98</v>
      </c>
      <c r="AD196">
        <v>256</v>
      </c>
      <c r="AE196" t="s">
        <v>102</v>
      </c>
      <c r="AF196" t="s">
        <v>100</v>
      </c>
      <c r="AG196" t="s">
        <v>101</v>
      </c>
      <c r="AH196" t="s">
        <v>102</v>
      </c>
      <c r="AI196" t="s">
        <v>100</v>
      </c>
      <c r="AJ196" t="s">
        <v>102</v>
      </c>
      <c r="AK196" t="s">
        <v>103</v>
      </c>
      <c r="AL196">
        <v>987</v>
      </c>
      <c r="AM196" t="s">
        <v>104</v>
      </c>
      <c r="AN196">
        <v>0</v>
      </c>
      <c r="AO196">
        <v>360</v>
      </c>
      <c r="AP196">
        <v>1347</v>
      </c>
      <c r="AQ196" t="s">
        <v>105</v>
      </c>
      <c r="AR196" t="s">
        <v>99</v>
      </c>
      <c r="AS196" t="s">
        <v>106</v>
      </c>
      <c r="AT196" t="s">
        <v>107</v>
      </c>
      <c r="AU196">
        <v>1372</v>
      </c>
      <c r="AV196" s="4">
        <f t="shared" ca="1" si="20"/>
        <v>0.97352279290144661</v>
      </c>
      <c r="AW196" s="4" t="str">
        <f t="shared" si="21"/>
        <v>Greater than Median</v>
      </c>
      <c r="AX196">
        <v>1274</v>
      </c>
      <c r="AY196">
        <v>0</v>
      </c>
      <c r="AZ196">
        <v>2646</v>
      </c>
      <c r="BA196">
        <v>1</v>
      </c>
      <c r="BB196">
        <v>0</v>
      </c>
      <c r="BC196">
        <v>2</v>
      </c>
      <c r="BD196">
        <v>1</v>
      </c>
      <c r="BE196">
        <v>4</v>
      </c>
      <c r="BF196">
        <v>1</v>
      </c>
      <c r="BG196" t="s">
        <v>102</v>
      </c>
      <c r="BH196">
        <v>9</v>
      </c>
      <c r="BI196" t="s">
        <v>108</v>
      </c>
      <c r="BJ196">
        <v>1</v>
      </c>
      <c r="BK196" t="s">
        <v>100</v>
      </c>
      <c r="BL196" t="s">
        <v>109</v>
      </c>
      <c r="BM196">
        <v>1993</v>
      </c>
      <c r="BN196" t="s">
        <v>131</v>
      </c>
      <c r="BO196">
        <v>3</v>
      </c>
      <c r="BP196">
        <v>656</v>
      </c>
      <c r="BQ196" t="s">
        <v>100</v>
      </c>
      <c r="BR196" t="s">
        <v>100</v>
      </c>
      <c r="BS196" t="s">
        <v>106</v>
      </c>
      <c r="BT196">
        <v>340</v>
      </c>
      <c r="BU196">
        <v>60</v>
      </c>
      <c r="BV196">
        <v>144</v>
      </c>
      <c r="BW196">
        <v>0</v>
      </c>
      <c r="BX196">
        <v>0</v>
      </c>
      <c r="BY196">
        <v>0</v>
      </c>
      <c r="BZ196" t="s">
        <v>85</v>
      </c>
      <c r="CA196" t="s">
        <v>85</v>
      </c>
      <c r="CB196" t="s">
        <v>85</v>
      </c>
      <c r="CC196">
        <v>0</v>
      </c>
      <c r="CD196">
        <v>4</v>
      </c>
      <c r="CE196">
        <v>2009</v>
      </c>
      <c r="CF196" t="s">
        <v>111</v>
      </c>
      <c r="CG196" t="s">
        <v>112</v>
      </c>
      <c r="CH196">
        <v>260000</v>
      </c>
      <c r="CQ196">
        <f t="shared" si="22"/>
        <v>1372</v>
      </c>
      <c r="CR196" t="str">
        <f t="shared" si="23"/>
        <v/>
      </c>
    </row>
    <row r="197" spans="1:96" x14ac:dyDescent="0.3">
      <c r="A197">
        <v>1271</v>
      </c>
      <c r="B197">
        <v>40</v>
      </c>
      <c r="C197" t="s">
        <v>83</v>
      </c>
      <c r="D197" t="s">
        <v>85</v>
      </c>
      <c r="E197">
        <v>23595</v>
      </c>
      <c r="F197" t="s">
        <v>84</v>
      </c>
      <c r="G197" t="s">
        <v>85</v>
      </c>
      <c r="H197" t="s">
        <v>129</v>
      </c>
      <c r="I197" t="s">
        <v>162</v>
      </c>
      <c r="J197" t="s">
        <v>88</v>
      </c>
      <c r="K197" t="s">
        <v>122</v>
      </c>
      <c r="L197" t="s">
        <v>171</v>
      </c>
      <c r="M197" t="s">
        <v>182</v>
      </c>
      <c r="N197" s="4" t="str">
        <f>VLOOKUP(M197,'Neighborhood Raw Data'!$A$1:$D$26,4,FALSE)</f>
        <v>Greater than Average</v>
      </c>
      <c r="O197" t="s">
        <v>92</v>
      </c>
      <c r="P197" t="s">
        <v>92</v>
      </c>
      <c r="Q197" t="s">
        <v>93</v>
      </c>
      <c r="R197" t="s">
        <v>124</v>
      </c>
      <c r="S197">
        <v>7</v>
      </c>
      <c r="T197" s="4">
        <f t="shared" ca="1" si="18"/>
        <v>0.43276760409942838</v>
      </c>
      <c r="U197" s="4" t="str">
        <f t="shared" si="19"/>
        <v>At or Above</v>
      </c>
      <c r="V197">
        <v>6</v>
      </c>
      <c r="W197">
        <v>1979</v>
      </c>
      <c r="X197">
        <v>1979</v>
      </c>
      <c r="Y197" t="s">
        <v>198</v>
      </c>
      <c r="Z197" t="s">
        <v>195</v>
      </c>
      <c r="AA197" t="s">
        <v>179</v>
      </c>
      <c r="AB197" t="s">
        <v>179</v>
      </c>
      <c r="AC197" t="s">
        <v>117</v>
      </c>
      <c r="AD197">
        <v>0</v>
      </c>
      <c r="AE197" t="s">
        <v>102</v>
      </c>
      <c r="AF197" t="s">
        <v>100</v>
      </c>
      <c r="AG197" t="s">
        <v>101</v>
      </c>
      <c r="AH197" t="s">
        <v>102</v>
      </c>
      <c r="AI197" t="s">
        <v>100</v>
      </c>
      <c r="AJ197" t="s">
        <v>102</v>
      </c>
      <c r="AK197" t="s">
        <v>103</v>
      </c>
      <c r="AL197">
        <v>1258</v>
      </c>
      <c r="AM197" t="s">
        <v>104</v>
      </c>
      <c r="AN197">
        <v>0</v>
      </c>
      <c r="AO197">
        <v>74</v>
      </c>
      <c r="AP197">
        <v>1332</v>
      </c>
      <c r="AQ197" t="s">
        <v>105</v>
      </c>
      <c r="AR197" t="s">
        <v>100</v>
      </c>
      <c r="AS197" t="s">
        <v>106</v>
      </c>
      <c r="AT197" t="s">
        <v>107</v>
      </c>
      <c r="AU197">
        <v>1332</v>
      </c>
      <c r="AV197" s="4">
        <f t="shared" ca="1" si="20"/>
        <v>1.4965579496670656E-2</v>
      </c>
      <c r="AW197" s="4" t="str">
        <f t="shared" si="21"/>
        <v>Greater than Median</v>
      </c>
      <c r="AX197">
        <v>192</v>
      </c>
      <c r="AY197">
        <v>0</v>
      </c>
      <c r="AZ197">
        <v>1524</v>
      </c>
      <c r="BA197">
        <v>2</v>
      </c>
      <c r="BB197">
        <v>0</v>
      </c>
      <c r="BC197">
        <v>0</v>
      </c>
      <c r="BD197">
        <v>1</v>
      </c>
      <c r="BE197">
        <v>0</v>
      </c>
      <c r="BF197">
        <v>1</v>
      </c>
      <c r="BG197" t="s">
        <v>102</v>
      </c>
      <c r="BH197">
        <v>4</v>
      </c>
      <c r="BI197" t="s">
        <v>108</v>
      </c>
      <c r="BJ197">
        <v>1</v>
      </c>
      <c r="BK197" t="s">
        <v>100</v>
      </c>
      <c r="BL197" t="s">
        <v>109</v>
      </c>
      <c r="BM197">
        <v>1979</v>
      </c>
      <c r="BN197" t="s">
        <v>110</v>
      </c>
      <c r="BO197">
        <v>2</v>
      </c>
      <c r="BP197">
        <v>586</v>
      </c>
      <c r="BQ197" t="s">
        <v>100</v>
      </c>
      <c r="BR197" t="s">
        <v>100</v>
      </c>
      <c r="BS197" t="s">
        <v>106</v>
      </c>
      <c r="BT197">
        <v>268</v>
      </c>
      <c r="BU197">
        <v>0</v>
      </c>
      <c r="BV197">
        <v>0</v>
      </c>
      <c r="BW197">
        <v>0</v>
      </c>
      <c r="BX197">
        <v>0</v>
      </c>
      <c r="BY197">
        <v>0</v>
      </c>
      <c r="BZ197" t="s">
        <v>85</v>
      </c>
      <c r="CA197" t="s">
        <v>85</v>
      </c>
      <c r="CB197" t="s">
        <v>85</v>
      </c>
      <c r="CC197">
        <v>0</v>
      </c>
      <c r="CD197">
        <v>4</v>
      </c>
      <c r="CE197">
        <v>2010</v>
      </c>
      <c r="CF197" t="s">
        <v>111</v>
      </c>
      <c r="CG197" t="s">
        <v>112</v>
      </c>
      <c r="CH197">
        <v>260000</v>
      </c>
      <c r="CQ197">
        <f t="shared" si="22"/>
        <v>1332</v>
      </c>
      <c r="CR197" t="str">
        <f t="shared" si="23"/>
        <v/>
      </c>
    </row>
    <row r="198" spans="1:96" x14ac:dyDescent="0.3">
      <c r="A198">
        <v>1362</v>
      </c>
      <c r="B198">
        <v>20</v>
      </c>
      <c r="C198" t="s">
        <v>83</v>
      </c>
      <c r="D198">
        <v>124</v>
      </c>
      <c r="E198">
        <v>16158</v>
      </c>
      <c r="F198" t="s">
        <v>84</v>
      </c>
      <c r="G198" t="s">
        <v>85</v>
      </c>
      <c r="H198" t="s">
        <v>86</v>
      </c>
      <c r="I198" t="s">
        <v>162</v>
      </c>
      <c r="J198" t="s">
        <v>88</v>
      </c>
      <c r="K198" t="s">
        <v>122</v>
      </c>
      <c r="L198" t="s">
        <v>140</v>
      </c>
      <c r="M198" t="s">
        <v>134</v>
      </c>
      <c r="N198" s="4" t="str">
        <f>VLOOKUP(M198,'Neighborhood Raw Data'!$A$1:$D$26,4,FALSE)</f>
        <v>Greater than Average</v>
      </c>
      <c r="O198" t="s">
        <v>92</v>
      </c>
      <c r="P198" t="s">
        <v>92</v>
      </c>
      <c r="Q198" t="s">
        <v>93</v>
      </c>
      <c r="R198" t="s">
        <v>124</v>
      </c>
      <c r="S198">
        <v>7</v>
      </c>
      <c r="T198" s="4">
        <f t="shared" ca="1" si="18"/>
        <v>0.55270536199324427</v>
      </c>
      <c r="U198" s="4" t="str">
        <f t="shared" si="19"/>
        <v>At or Above</v>
      </c>
      <c r="V198">
        <v>5</v>
      </c>
      <c r="W198">
        <v>2005</v>
      </c>
      <c r="X198">
        <v>2005</v>
      </c>
      <c r="Y198" t="s">
        <v>113</v>
      </c>
      <c r="Z198" t="s">
        <v>114</v>
      </c>
      <c r="AA198" t="s">
        <v>125</v>
      </c>
      <c r="AB198" t="s">
        <v>125</v>
      </c>
      <c r="AC198" t="s">
        <v>126</v>
      </c>
      <c r="AD198">
        <v>16</v>
      </c>
      <c r="AE198" t="s">
        <v>102</v>
      </c>
      <c r="AF198" t="s">
        <v>100</v>
      </c>
      <c r="AG198" t="s">
        <v>101</v>
      </c>
      <c r="AH198" t="s">
        <v>99</v>
      </c>
      <c r="AI198" t="s">
        <v>100</v>
      </c>
      <c r="AJ198" t="s">
        <v>118</v>
      </c>
      <c r="AK198" t="s">
        <v>137</v>
      </c>
      <c r="AL198">
        <v>1274</v>
      </c>
      <c r="AM198" t="s">
        <v>104</v>
      </c>
      <c r="AN198">
        <v>0</v>
      </c>
      <c r="AO198">
        <v>256</v>
      </c>
      <c r="AP198">
        <v>1530</v>
      </c>
      <c r="AQ198" t="s">
        <v>105</v>
      </c>
      <c r="AR198" t="s">
        <v>99</v>
      </c>
      <c r="AS198" t="s">
        <v>106</v>
      </c>
      <c r="AT198" t="s">
        <v>107</v>
      </c>
      <c r="AU198">
        <v>1530</v>
      </c>
      <c r="AV198" s="4">
        <f t="shared" ca="1" si="20"/>
        <v>0.31649334592178169</v>
      </c>
      <c r="AW198" s="4" t="str">
        <f t="shared" si="21"/>
        <v>Greater than Median</v>
      </c>
      <c r="AX198">
        <v>0</v>
      </c>
      <c r="AY198">
        <v>0</v>
      </c>
      <c r="AZ198">
        <v>1530</v>
      </c>
      <c r="BA198">
        <v>1</v>
      </c>
      <c r="BB198">
        <v>0</v>
      </c>
      <c r="BC198">
        <v>2</v>
      </c>
      <c r="BD198">
        <v>0</v>
      </c>
      <c r="BE198">
        <v>3</v>
      </c>
      <c r="BF198">
        <v>1</v>
      </c>
      <c r="BG198" t="s">
        <v>102</v>
      </c>
      <c r="BH198">
        <v>7</v>
      </c>
      <c r="BI198" t="s">
        <v>108</v>
      </c>
      <c r="BJ198">
        <v>1</v>
      </c>
      <c r="BK198" t="s">
        <v>102</v>
      </c>
      <c r="BL198" t="s">
        <v>109</v>
      </c>
      <c r="BM198">
        <v>2005</v>
      </c>
      <c r="BN198" t="s">
        <v>110</v>
      </c>
      <c r="BO198">
        <v>2</v>
      </c>
      <c r="BP198">
        <v>430</v>
      </c>
      <c r="BQ198" t="s">
        <v>100</v>
      </c>
      <c r="BR198" t="s">
        <v>100</v>
      </c>
      <c r="BS198" t="s">
        <v>106</v>
      </c>
      <c r="BT198">
        <v>168</v>
      </c>
      <c r="BU198">
        <v>36</v>
      </c>
      <c r="BV198">
        <v>0</v>
      </c>
      <c r="BW198">
        <v>0</v>
      </c>
      <c r="BX198">
        <v>0</v>
      </c>
      <c r="BY198">
        <v>0</v>
      </c>
      <c r="BZ198" t="s">
        <v>85</v>
      </c>
      <c r="CA198" t="s">
        <v>85</v>
      </c>
      <c r="CB198" t="s">
        <v>85</v>
      </c>
      <c r="CC198">
        <v>0</v>
      </c>
      <c r="CD198">
        <v>6</v>
      </c>
      <c r="CE198">
        <v>2009</v>
      </c>
      <c r="CF198" t="s">
        <v>111</v>
      </c>
      <c r="CG198" t="s">
        <v>112</v>
      </c>
      <c r="CH198">
        <v>260000</v>
      </c>
      <c r="CQ198" t="str">
        <f t="shared" si="22"/>
        <v/>
      </c>
      <c r="CR198">
        <f t="shared" si="23"/>
        <v>1530</v>
      </c>
    </row>
    <row r="199" spans="1:96" x14ac:dyDescent="0.3">
      <c r="A199">
        <v>115</v>
      </c>
      <c r="B199">
        <v>70</v>
      </c>
      <c r="C199" t="s">
        <v>83</v>
      </c>
      <c r="D199">
        <v>61</v>
      </c>
      <c r="E199">
        <v>7259</v>
      </c>
      <c r="F199" t="s">
        <v>84</v>
      </c>
      <c r="G199" t="s">
        <v>85</v>
      </c>
      <c r="H199" t="s">
        <v>86</v>
      </c>
      <c r="I199" t="s">
        <v>87</v>
      </c>
      <c r="J199" t="s">
        <v>88</v>
      </c>
      <c r="K199" t="s">
        <v>122</v>
      </c>
      <c r="L199" t="s">
        <v>140</v>
      </c>
      <c r="M199" t="s">
        <v>159</v>
      </c>
      <c r="N199" s="4" t="str">
        <f>VLOOKUP(M199,'Neighborhood Raw Data'!$A$1:$D$26,4,FALSE)</f>
        <v>Greater than Average</v>
      </c>
      <c r="O199" t="s">
        <v>92</v>
      </c>
      <c r="P199" t="s">
        <v>92</v>
      </c>
      <c r="Q199" t="s">
        <v>93</v>
      </c>
      <c r="R199" t="s">
        <v>94</v>
      </c>
      <c r="S199">
        <v>6</v>
      </c>
      <c r="T199" s="4">
        <f t="shared" ca="1" si="18"/>
        <v>0.52962684940632399</v>
      </c>
      <c r="U199" s="4" t="str">
        <f t="shared" si="19"/>
        <v>At or Above</v>
      </c>
      <c r="V199">
        <v>8</v>
      </c>
      <c r="W199">
        <v>1945</v>
      </c>
      <c r="X199">
        <v>2002</v>
      </c>
      <c r="Y199" t="s">
        <v>206</v>
      </c>
      <c r="Z199" t="s">
        <v>114</v>
      </c>
      <c r="AA199" t="s">
        <v>115</v>
      </c>
      <c r="AB199" t="s">
        <v>115</v>
      </c>
      <c r="AC199" t="s">
        <v>117</v>
      </c>
      <c r="AD199">
        <v>0</v>
      </c>
      <c r="AE199" t="s">
        <v>100</v>
      </c>
      <c r="AF199" t="s">
        <v>100</v>
      </c>
      <c r="AG199" t="s">
        <v>156</v>
      </c>
      <c r="AH199" t="s">
        <v>100</v>
      </c>
      <c r="AI199" t="s">
        <v>100</v>
      </c>
      <c r="AJ199" t="s">
        <v>142</v>
      </c>
      <c r="AK199" t="s">
        <v>137</v>
      </c>
      <c r="AL199">
        <v>774</v>
      </c>
      <c r="AM199" t="s">
        <v>193</v>
      </c>
      <c r="AN199">
        <v>150</v>
      </c>
      <c r="AO199">
        <v>104</v>
      </c>
      <c r="AP199">
        <v>1028</v>
      </c>
      <c r="AQ199" t="s">
        <v>105</v>
      </c>
      <c r="AR199" t="s">
        <v>99</v>
      </c>
      <c r="AS199" t="s">
        <v>106</v>
      </c>
      <c r="AT199" t="s">
        <v>107</v>
      </c>
      <c r="AU199">
        <v>1436</v>
      </c>
      <c r="AV199" s="4">
        <f t="shared" ca="1" si="20"/>
        <v>0.38109265813115567</v>
      </c>
      <c r="AW199" s="4" t="str">
        <f t="shared" si="21"/>
        <v>Greater than Median</v>
      </c>
      <c r="AX199">
        <v>884</v>
      </c>
      <c r="AY199">
        <v>0</v>
      </c>
      <c r="AZ199">
        <v>2320</v>
      </c>
      <c r="BA199">
        <v>1</v>
      </c>
      <c r="BB199">
        <v>0</v>
      </c>
      <c r="BC199">
        <v>2</v>
      </c>
      <c r="BD199">
        <v>1</v>
      </c>
      <c r="BE199">
        <v>3</v>
      </c>
      <c r="BF199">
        <v>1</v>
      </c>
      <c r="BG199" t="s">
        <v>102</v>
      </c>
      <c r="BH199">
        <v>9</v>
      </c>
      <c r="BI199" t="s">
        <v>108</v>
      </c>
      <c r="BJ199">
        <v>1</v>
      </c>
      <c r="BK199" t="s">
        <v>100</v>
      </c>
      <c r="BL199" t="s">
        <v>149</v>
      </c>
      <c r="BM199">
        <v>1945</v>
      </c>
      <c r="BN199" t="s">
        <v>104</v>
      </c>
      <c r="BO199">
        <v>1</v>
      </c>
      <c r="BP199">
        <v>180</v>
      </c>
      <c r="BQ199" t="s">
        <v>100</v>
      </c>
      <c r="BR199" t="s">
        <v>100</v>
      </c>
      <c r="BS199" t="s">
        <v>106</v>
      </c>
      <c r="BT199">
        <v>224</v>
      </c>
      <c r="BU199">
        <v>0</v>
      </c>
      <c r="BV199">
        <v>0</v>
      </c>
      <c r="BW199">
        <v>0</v>
      </c>
      <c r="BX199">
        <v>0</v>
      </c>
      <c r="BY199">
        <v>0</v>
      </c>
      <c r="BZ199" t="s">
        <v>85</v>
      </c>
      <c r="CA199" t="s">
        <v>119</v>
      </c>
      <c r="CB199" t="s">
        <v>85</v>
      </c>
      <c r="CC199">
        <v>0</v>
      </c>
      <c r="CD199">
        <v>7</v>
      </c>
      <c r="CE199">
        <v>2007</v>
      </c>
      <c r="CF199" t="s">
        <v>111</v>
      </c>
      <c r="CG199" t="s">
        <v>112</v>
      </c>
      <c r="CH199">
        <v>259500</v>
      </c>
      <c r="CQ199">
        <f t="shared" si="22"/>
        <v>1436</v>
      </c>
      <c r="CR199" t="str">
        <f t="shared" si="23"/>
        <v/>
      </c>
    </row>
    <row r="200" spans="1:96" x14ac:dyDescent="0.3">
      <c r="A200">
        <v>1128</v>
      </c>
      <c r="B200">
        <v>20</v>
      </c>
      <c r="C200" t="s">
        <v>83</v>
      </c>
      <c r="D200">
        <v>182</v>
      </c>
      <c r="E200">
        <v>14572</v>
      </c>
      <c r="F200" t="s">
        <v>84</v>
      </c>
      <c r="G200" t="s">
        <v>85</v>
      </c>
      <c r="H200" t="s">
        <v>170</v>
      </c>
      <c r="I200" t="s">
        <v>87</v>
      </c>
      <c r="J200" t="s">
        <v>88</v>
      </c>
      <c r="K200" t="s">
        <v>89</v>
      </c>
      <c r="L200" t="s">
        <v>90</v>
      </c>
      <c r="M200" t="s">
        <v>169</v>
      </c>
      <c r="N200" s="4" t="str">
        <f>VLOOKUP(M200,'Neighborhood Raw Data'!$A$1:$D$26,4,FALSE)</f>
        <v>Greater than Average</v>
      </c>
      <c r="O200" t="s">
        <v>92</v>
      </c>
      <c r="P200" t="s">
        <v>92</v>
      </c>
      <c r="Q200" t="s">
        <v>93</v>
      </c>
      <c r="R200" t="s">
        <v>124</v>
      </c>
      <c r="S200">
        <v>7</v>
      </c>
      <c r="T200" s="4">
        <f t="shared" ca="1" si="18"/>
        <v>0.50911672663103691</v>
      </c>
      <c r="U200" s="4" t="str">
        <f t="shared" si="19"/>
        <v>At or Above</v>
      </c>
      <c r="V200">
        <v>5</v>
      </c>
      <c r="W200">
        <v>2004</v>
      </c>
      <c r="X200">
        <v>2004</v>
      </c>
      <c r="Y200" t="s">
        <v>113</v>
      </c>
      <c r="Z200" t="s">
        <v>114</v>
      </c>
      <c r="AA200" t="s">
        <v>125</v>
      </c>
      <c r="AB200" t="s">
        <v>125</v>
      </c>
      <c r="AC200" t="s">
        <v>117</v>
      </c>
      <c r="AD200">
        <v>0</v>
      </c>
      <c r="AE200" t="s">
        <v>102</v>
      </c>
      <c r="AF200" t="s">
        <v>100</v>
      </c>
      <c r="AG200" t="s">
        <v>101</v>
      </c>
      <c r="AH200" t="s">
        <v>102</v>
      </c>
      <c r="AI200" t="s">
        <v>100</v>
      </c>
      <c r="AJ200" t="s">
        <v>118</v>
      </c>
      <c r="AK200" t="s">
        <v>103</v>
      </c>
      <c r="AL200">
        <v>1300</v>
      </c>
      <c r="AM200" t="s">
        <v>104</v>
      </c>
      <c r="AN200">
        <v>0</v>
      </c>
      <c r="AO200">
        <v>230</v>
      </c>
      <c r="AP200">
        <v>1530</v>
      </c>
      <c r="AQ200" t="s">
        <v>105</v>
      </c>
      <c r="AR200" t="s">
        <v>99</v>
      </c>
      <c r="AS200" t="s">
        <v>106</v>
      </c>
      <c r="AT200" t="s">
        <v>107</v>
      </c>
      <c r="AU200">
        <v>1530</v>
      </c>
      <c r="AV200" s="4">
        <f t="shared" ca="1" si="20"/>
        <v>0.82059507055831471</v>
      </c>
      <c r="AW200" s="4" t="str">
        <f t="shared" si="21"/>
        <v>Greater than Median</v>
      </c>
      <c r="AX200">
        <v>0</v>
      </c>
      <c r="AY200">
        <v>0</v>
      </c>
      <c r="AZ200">
        <v>1530</v>
      </c>
      <c r="BA200">
        <v>1</v>
      </c>
      <c r="BB200">
        <v>0</v>
      </c>
      <c r="BC200">
        <v>2</v>
      </c>
      <c r="BD200">
        <v>0</v>
      </c>
      <c r="BE200">
        <v>3</v>
      </c>
      <c r="BF200">
        <v>1</v>
      </c>
      <c r="BG200" t="s">
        <v>102</v>
      </c>
      <c r="BH200">
        <v>7</v>
      </c>
      <c r="BI200" t="s">
        <v>108</v>
      </c>
      <c r="BJ200">
        <v>1</v>
      </c>
      <c r="BK200" t="s">
        <v>102</v>
      </c>
      <c r="BL200" t="s">
        <v>109</v>
      </c>
      <c r="BM200">
        <v>2004</v>
      </c>
      <c r="BN200" t="s">
        <v>110</v>
      </c>
      <c r="BO200">
        <v>3</v>
      </c>
      <c r="BP200">
        <v>630</v>
      </c>
      <c r="BQ200" t="s">
        <v>100</v>
      </c>
      <c r="BR200" t="s">
        <v>100</v>
      </c>
      <c r="BS200" t="s">
        <v>106</v>
      </c>
      <c r="BT200">
        <v>144</v>
      </c>
      <c r="BU200">
        <v>36</v>
      </c>
      <c r="BV200">
        <v>0</v>
      </c>
      <c r="BW200">
        <v>0</v>
      </c>
      <c r="BX200">
        <v>0</v>
      </c>
      <c r="BY200">
        <v>0</v>
      </c>
      <c r="BZ200" t="s">
        <v>85</v>
      </c>
      <c r="CA200" t="s">
        <v>85</v>
      </c>
      <c r="CB200" t="s">
        <v>85</v>
      </c>
      <c r="CC200">
        <v>0</v>
      </c>
      <c r="CD200">
        <v>11</v>
      </c>
      <c r="CE200">
        <v>2007</v>
      </c>
      <c r="CF200" t="s">
        <v>111</v>
      </c>
      <c r="CG200" t="s">
        <v>207</v>
      </c>
      <c r="CH200">
        <v>259000</v>
      </c>
      <c r="CQ200" t="str">
        <f t="shared" si="22"/>
        <v/>
      </c>
      <c r="CR200">
        <f t="shared" si="23"/>
        <v>1530</v>
      </c>
    </row>
    <row r="201" spans="1:96" x14ac:dyDescent="0.3">
      <c r="A201">
        <v>404</v>
      </c>
      <c r="B201">
        <v>60</v>
      </c>
      <c r="C201" t="s">
        <v>83</v>
      </c>
      <c r="D201">
        <v>93</v>
      </c>
      <c r="E201">
        <v>12090</v>
      </c>
      <c r="F201" t="s">
        <v>84</v>
      </c>
      <c r="G201" t="s">
        <v>85</v>
      </c>
      <c r="H201" t="s">
        <v>129</v>
      </c>
      <c r="I201" t="s">
        <v>87</v>
      </c>
      <c r="J201" t="s">
        <v>88</v>
      </c>
      <c r="K201" t="s">
        <v>89</v>
      </c>
      <c r="L201" t="s">
        <v>90</v>
      </c>
      <c r="M201" t="s">
        <v>91</v>
      </c>
      <c r="N201" s="4" t="str">
        <f>VLOOKUP(M201,'Neighborhood Raw Data'!$A$1:$D$26,4,FALSE)</f>
        <v>Greater than Average</v>
      </c>
      <c r="O201" t="s">
        <v>92</v>
      </c>
      <c r="P201" t="s">
        <v>92</v>
      </c>
      <c r="Q201" t="s">
        <v>93</v>
      </c>
      <c r="R201" t="s">
        <v>94</v>
      </c>
      <c r="S201">
        <v>8</v>
      </c>
      <c r="T201" s="4">
        <f t="shared" ca="1" si="18"/>
        <v>0.97962337440211888</v>
      </c>
      <c r="U201" s="4" t="str">
        <f t="shared" si="19"/>
        <v>At or Above</v>
      </c>
      <c r="V201">
        <v>5</v>
      </c>
      <c r="W201">
        <v>1998</v>
      </c>
      <c r="X201">
        <v>1998</v>
      </c>
      <c r="Y201" t="s">
        <v>113</v>
      </c>
      <c r="Z201" t="s">
        <v>114</v>
      </c>
      <c r="AA201" t="s">
        <v>125</v>
      </c>
      <c r="AB201" t="s">
        <v>125</v>
      </c>
      <c r="AC201" t="s">
        <v>98</v>
      </c>
      <c r="AD201">
        <v>650</v>
      </c>
      <c r="AE201" t="s">
        <v>102</v>
      </c>
      <c r="AF201" t="s">
        <v>100</v>
      </c>
      <c r="AG201" t="s">
        <v>101</v>
      </c>
      <c r="AH201" t="s">
        <v>102</v>
      </c>
      <c r="AI201" t="s">
        <v>100</v>
      </c>
      <c r="AJ201" t="s">
        <v>142</v>
      </c>
      <c r="AK201" t="s">
        <v>104</v>
      </c>
      <c r="AL201">
        <v>0</v>
      </c>
      <c r="AM201" t="s">
        <v>104</v>
      </c>
      <c r="AN201">
        <v>0</v>
      </c>
      <c r="AO201">
        <v>1141</v>
      </c>
      <c r="AP201">
        <v>1141</v>
      </c>
      <c r="AQ201" t="s">
        <v>105</v>
      </c>
      <c r="AR201" t="s">
        <v>102</v>
      </c>
      <c r="AS201" t="s">
        <v>106</v>
      </c>
      <c r="AT201" t="s">
        <v>107</v>
      </c>
      <c r="AU201">
        <v>1165</v>
      </c>
      <c r="AV201" s="4">
        <f t="shared" ca="1" si="20"/>
        <v>0.90041981605635424</v>
      </c>
      <c r="AW201" s="4" t="str">
        <f t="shared" si="21"/>
        <v>Greater than Median</v>
      </c>
      <c r="AX201">
        <v>1098</v>
      </c>
      <c r="AY201">
        <v>0</v>
      </c>
      <c r="AZ201">
        <v>2263</v>
      </c>
      <c r="BA201">
        <v>0</v>
      </c>
      <c r="BB201">
        <v>0</v>
      </c>
      <c r="BC201">
        <v>2</v>
      </c>
      <c r="BD201">
        <v>1</v>
      </c>
      <c r="BE201">
        <v>4</v>
      </c>
      <c r="BF201">
        <v>1</v>
      </c>
      <c r="BG201" t="s">
        <v>102</v>
      </c>
      <c r="BH201">
        <v>10</v>
      </c>
      <c r="BI201" t="s">
        <v>108</v>
      </c>
      <c r="BJ201">
        <v>1</v>
      </c>
      <c r="BK201" t="s">
        <v>100</v>
      </c>
      <c r="BL201" t="s">
        <v>130</v>
      </c>
      <c r="BM201">
        <v>1998</v>
      </c>
      <c r="BN201" t="s">
        <v>110</v>
      </c>
      <c r="BO201">
        <v>2</v>
      </c>
      <c r="BP201">
        <v>420</v>
      </c>
      <c r="BQ201" t="s">
        <v>100</v>
      </c>
      <c r="BR201" t="s">
        <v>100</v>
      </c>
      <c r="BS201" t="s">
        <v>106</v>
      </c>
      <c r="BT201">
        <v>144</v>
      </c>
      <c r="BU201">
        <v>123</v>
      </c>
      <c r="BV201">
        <v>0</v>
      </c>
      <c r="BW201">
        <v>0</v>
      </c>
      <c r="BX201">
        <v>0</v>
      </c>
      <c r="BY201">
        <v>0</v>
      </c>
      <c r="BZ201" t="s">
        <v>85</v>
      </c>
      <c r="CA201" t="s">
        <v>85</v>
      </c>
      <c r="CB201" t="s">
        <v>85</v>
      </c>
      <c r="CC201">
        <v>0</v>
      </c>
      <c r="CD201">
        <v>7</v>
      </c>
      <c r="CE201">
        <v>2006</v>
      </c>
      <c r="CF201" t="s">
        <v>111</v>
      </c>
      <c r="CG201" t="s">
        <v>120</v>
      </c>
      <c r="CH201">
        <v>258000</v>
      </c>
      <c r="CQ201">
        <f t="shared" si="22"/>
        <v>1165</v>
      </c>
      <c r="CR201" t="str">
        <f t="shared" si="23"/>
        <v/>
      </c>
    </row>
    <row r="202" spans="1:96" x14ac:dyDescent="0.3">
      <c r="A202">
        <v>674</v>
      </c>
      <c r="B202">
        <v>20</v>
      </c>
      <c r="C202" t="s">
        <v>83</v>
      </c>
      <c r="D202">
        <v>110</v>
      </c>
      <c r="E202">
        <v>14442</v>
      </c>
      <c r="F202" t="s">
        <v>84</v>
      </c>
      <c r="G202" t="s">
        <v>85</v>
      </c>
      <c r="H202" t="s">
        <v>129</v>
      </c>
      <c r="I202" t="s">
        <v>87</v>
      </c>
      <c r="J202" t="s">
        <v>88</v>
      </c>
      <c r="K202" t="s">
        <v>122</v>
      </c>
      <c r="L202" t="s">
        <v>90</v>
      </c>
      <c r="M202" t="s">
        <v>159</v>
      </c>
      <c r="N202" s="4" t="str">
        <f>VLOOKUP(M202,'Neighborhood Raw Data'!$A$1:$D$26,4,FALSE)</f>
        <v>Greater than Average</v>
      </c>
      <c r="O202" t="s">
        <v>92</v>
      </c>
      <c r="P202" t="s">
        <v>92</v>
      </c>
      <c r="Q202" t="s">
        <v>93</v>
      </c>
      <c r="R202" t="s">
        <v>124</v>
      </c>
      <c r="S202">
        <v>6</v>
      </c>
      <c r="T202" s="4">
        <f t="shared" ca="1" si="18"/>
        <v>0.66741719592130533</v>
      </c>
      <c r="U202" s="4" t="str">
        <f t="shared" si="19"/>
        <v>At or Above</v>
      </c>
      <c r="V202">
        <v>7</v>
      </c>
      <c r="W202">
        <v>1957</v>
      </c>
      <c r="X202">
        <v>2004</v>
      </c>
      <c r="Y202" t="s">
        <v>113</v>
      </c>
      <c r="Z202" t="s">
        <v>114</v>
      </c>
      <c r="AA202" t="s">
        <v>135</v>
      </c>
      <c r="AB202" t="s">
        <v>136</v>
      </c>
      <c r="AC202" t="s">
        <v>98</v>
      </c>
      <c r="AD202">
        <v>106</v>
      </c>
      <c r="AE202" t="s">
        <v>100</v>
      </c>
      <c r="AF202" t="s">
        <v>100</v>
      </c>
      <c r="AG202" t="s">
        <v>101</v>
      </c>
      <c r="AH202" t="s">
        <v>100</v>
      </c>
      <c r="AI202" t="s">
        <v>100</v>
      </c>
      <c r="AJ202" t="s">
        <v>142</v>
      </c>
      <c r="AK202" t="s">
        <v>103</v>
      </c>
      <c r="AL202">
        <v>1186</v>
      </c>
      <c r="AM202" t="s">
        <v>104</v>
      </c>
      <c r="AN202">
        <v>0</v>
      </c>
      <c r="AO202">
        <v>291</v>
      </c>
      <c r="AP202">
        <v>1477</v>
      </c>
      <c r="AQ202" t="s">
        <v>105</v>
      </c>
      <c r="AR202" t="s">
        <v>99</v>
      </c>
      <c r="AS202" t="s">
        <v>106</v>
      </c>
      <c r="AT202" t="s">
        <v>107</v>
      </c>
      <c r="AU202">
        <v>1839</v>
      </c>
      <c r="AV202" s="4">
        <f t="shared" ca="1" si="20"/>
        <v>0.15597483017076919</v>
      </c>
      <c r="AW202" s="4" t="str">
        <f t="shared" si="21"/>
        <v>Greater than Median</v>
      </c>
      <c r="AX202">
        <v>0</v>
      </c>
      <c r="AY202">
        <v>0</v>
      </c>
      <c r="AZ202">
        <v>1839</v>
      </c>
      <c r="BA202">
        <v>1</v>
      </c>
      <c r="BB202">
        <v>0</v>
      </c>
      <c r="BC202">
        <v>2</v>
      </c>
      <c r="BD202">
        <v>0</v>
      </c>
      <c r="BE202">
        <v>3</v>
      </c>
      <c r="BF202">
        <v>1</v>
      </c>
      <c r="BG202" t="s">
        <v>102</v>
      </c>
      <c r="BH202">
        <v>7</v>
      </c>
      <c r="BI202" t="s">
        <v>108</v>
      </c>
      <c r="BJ202">
        <v>2</v>
      </c>
      <c r="BK202" t="s">
        <v>100</v>
      </c>
      <c r="BL202" t="s">
        <v>109</v>
      </c>
      <c r="BM202">
        <v>1957</v>
      </c>
      <c r="BN202" t="s">
        <v>110</v>
      </c>
      <c r="BO202">
        <v>2</v>
      </c>
      <c r="BP202">
        <v>416</v>
      </c>
      <c r="BQ202" t="s">
        <v>100</v>
      </c>
      <c r="BR202" t="s">
        <v>100</v>
      </c>
      <c r="BS202" t="s">
        <v>106</v>
      </c>
      <c r="BT202">
        <v>0</v>
      </c>
      <c r="BU202">
        <v>87</v>
      </c>
      <c r="BV202">
        <v>0</v>
      </c>
      <c r="BW202">
        <v>0</v>
      </c>
      <c r="BX202">
        <v>200</v>
      </c>
      <c r="BY202">
        <v>0</v>
      </c>
      <c r="BZ202" t="s">
        <v>85</v>
      </c>
      <c r="CA202" t="s">
        <v>85</v>
      </c>
      <c r="CB202" t="s">
        <v>85</v>
      </c>
      <c r="CC202">
        <v>0</v>
      </c>
      <c r="CD202">
        <v>6</v>
      </c>
      <c r="CE202">
        <v>2007</v>
      </c>
      <c r="CF202" t="s">
        <v>111</v>
      </c>
      <c r="CG202" t="s">
        <v>112</v>
      </c>
      <c r="CH202">
        <v>257500</v>
      </c>
      <c r="CQ202" t="str">
        <f t="shared" si="22"/>
        <v/>
      </c>
      <c r="CR202">
        <f t="shared" si="23"/>
        <v>1839</v>
      </c>
    </row>
    <row r="203" spans="1:96" x14ac:dyDescent="0.3">
      <c r="A203">
        <v>1414</v>
      </c>
      <c r="B203">
        <v>20</v>
      </c>
      <c r="C203" t="s">
        <v>83</v>
      </c>
      <c r="D203">
        <v>88</v>
      </c>
      <c r="E203">
        <v>10994</v>
      </c>
      <c r="F203" t="s">
        <v>84</v>
      </c>
      <c r="G203" t="s">
        <v>85</v>
      </c>
      <c r="H203" t="s">
        <v>86</v>
      </c>
      <c r="I203" t="s">
        <v>87</v>
      </c>
      <c r="J203" t="s">
        <v>88</v>
      </c>
      <c r="K203" t="s">
        <v>89</v>
      </c>
      <c r="L203" t="s">
        <v>90</v>
      </c>
      <c r="M203" t="s">
        <v>185</v>
      </c>
      <c r="N203" s="4" t="str">
        <f>VLOOKUP(M203,'Neighborhood Raw Data'!$A$1:$D$26,4,FALSE)</f>
        <v>Greater than Average</v>
      </c>
      <c r="O203" t="s">
        <v>92</v>
      </c>
      <c r="P203" t="s">
        <v>92</v>
      </c>
      <c r="Q203" t="s">
        <v>93</v>
      </c>
      <c r="R203" t="s">
        <v>124</v>
      </c>
      <c r="S203">
        <v>8</v>
      </c>
      <c r="T203" s="4">
        <f t="shared" ca="1" si="18"/>
        <v>0.10970088917464571</v>
      </c>
      <c r="U203" s="4" t="str">
        <f t="shared" si="19"/>
        <v>At or Above</v>
      </c>
      <c r="V203">
        <v>5</v>
      </c>
      <c r="W203">
        <v>2005</v>
      </c>
      <c r="X203">
        <v>2006</v>
      </c>
      <c r="Y203" t="s">
        <v>95</v>
      </c>
      <c r="Z203" t="s">
        <v>114</v>
      </c>
      <c r="AA203" t="s">
        <v>125</v>
      </c>
      <c r="AB203" t="s">
        <v>125</v>
      </c>
      <c r="AC203" t="s">
        <v>126</v>
      </c>
      <c r="AD203">
        <v>366</v>
      </c>
      <c r="AE203" t="s">
        <v>102</v>
      </c>
      <c r="AF203" t="s">
        <v>100</v>
      </c>
      <c r="AG203" t="s">
        <v>101</v>
      </c>
      <c r="AH203" t="s">
        <v>102</v>
      </c>
      <c r="AI203" t="s">
        <v>102</v>
      </c>
      <c r="AJ203" t="s">
        <v>142</v>
      </c>
      <c r="AK203" t="s">
        <v>103</v>
      </c>
      <c r="AL203">
        <v>976</v>
      </c>
      <c r="AM203" t="s">
        <v>104</v>
      </c>
      <c r="AN203">
        <v>0</v>
      </c>
      <c r="AO203">
        <v>868</v>
      </c>
      <c r="AP203">
        <v>1844</v>
      </c>
      <c r="AQ203" t="s">
        <v>105</v>
      </c>
      <c r="AR203" t="s">
        <v>99</v>
      </c>
      <c r="AS203" t="s">
        <v>106</v>
      </c>
      <c r="AT203" t="s">
        <v>107</v>
      </c>
      <c r="AU203">
        <v>1844</v>
      </c>
      <c r="AV203" s="4">
        <f t="shared" ca="1" si="20"/>
        <v>0.58186802988079178</v>
      </c>
      <c r="AW203" s="4" t="str">
        <f t="shared" si="21"/>
        <v>Greater than Median</v>
      </c>
      <c r="AX203">
        <v>0</v>
      </c>
      <c r="AY203">
        <v>0</v>
      </c>
      <c r="AZ203">
        <v>1844</v>
      </c>
      <c r="BA203">
        <v>1</v>
      </c>
      <c r="BB203">
        <v>0</v>
      </c>
      <c r="BC203">
        <v>2</v>
      </c>
      <c r="BD203">
        <v>0</v>
      </c>
      <c r="BE203">
        <v>2</v>
      </c>
      <c r="BF203">
        <v>1</v>
      </c>
      <c r="BG203" t="s">
        <v>102</v>
      </c>
      <c r="BH203">
        <v>7</v>
      </c>
      <c r="BI203" t="s">
        <v>108</v>
      </c>
      <c r="BJ203">
        <v>1</v>
      </c>
      <c r="BK203" t="s">
        <v>102</v>
      </c>
      <c r="BL203" t="s">
        <v>109</v>
      </c>
      <c r="BM203">
        <v>2005</v>
      </c>
      <c r="BN203" t="s">
        <v>110</v>
      </c>
      <c r="BO203">
        <v>2</v>
      </c>
      <c r="BP203">
        <v>620</v>
      </c>
      <c r="BQ203" t="s">
        <v>100</v>
      </c>
      <c r="BR203" t="s">
        <v>100</v>
      </c>
      <c r="BS203" t="s">
        <v>106</v>
      </c>
      <c r="BT203">
        <v>165</v>
      </c>
      <c r="BU203">
        <v>44</v>
      </c>
      <c r="BV203">
        <v>0</v>
      </c>
      <c r="BW203">
        <v>0</v>
      </c>
      <c r="BX203">
        <v>0</v>
      </c>
      <c r="BY203">
        <v>0</v>
      </c>
      <c r="BZ203" t="s">
        <v>85</v>
      </c>
      <c r="CA203" t="s">
        <v>85</v>
      </c>
      <c r="CB203" t="s">
        <v>85</v>
      </c>
      <c r="CC203">
        <v>0</v>
      </c>
      <c r="CD203">
        <v>9</v>
      </c>
      <c r="CE203">
        <v>2009</v>
      </c>
      <c r="CF203" t="s">
        <v>196</v>
      </c>
      <c r="CG203" t="s">
        <v>120</v>
      </c>
      <c r="CH203">
        <v>257000</v>
      </c>
      <c r="CQ203" t="str">
        <f t="shared" si="22"/>
        <v/>
      </c>
      <c r="CR203">
        <f t="shared" si="23"/>
        <v>1844</v>
      </c>
    </row>
    <row r="204" spans="1:96" x14ac:dyDescent="0.3">
      <c r="A204">
        <v>26</v>
      </c>
      <c r="B204">
        <v>20</v>
      </c>
      <c r="C204" t="s">
        <v>83</v>
      </c>
      <c r="D204">
        <v>110</v>
      </c>
      <c r="E204">
        <v>14230</v>
      </c>
      <c r="F204" t="s">
        <v>84</v>
      </c>
      <c r="G204" t="s">
        <v>85</v>
      </c>
      <c r="H204" t="s">
        <v>129</v>
      </c>
      <c r="I204" t="s">
        <v>87</v>
      </c>
      <c r="J204" t="s">
        <v>88</v>
      </c>
      <c r="K204" t="s">
        <v>89</v>
      </c>
      <c r="L204" t="s">
        <v>90</v>
      </c>
      <c r="M204" t="s">
        <v>123</v>
      </c>
      <c r="N204" s="4" t="str">
        <f>VLOOKUP(M204,'Neighborhood Raw Data'!$A$1:$D$26,4,FALSE)</f>
        <v>Greater than Average</v>
      </c>
      <c r="O204" t="s">
        <v>92</v>
      </c>
      <c r="P204" t="s">
        <v>92</v>
      </c>
      <c r="Q204" t="s">
        <v>93</v>
      </c>
      <c r="R204" t="s">
        <v>124</v>
      </c>
      <c r="S204">
        <v>8</v>
      </c>
      <c r="T204" s="4">
        <f t="shared" ca="1" si="18"/>
        <v>0.17475057777931968</v>
      </c>
      <c r="U204" s="4" t="str">
        <f t="shared" si="19"/>
        <v>At or Above</v>
      </c>
      <c r="V204">
        <v>5</v>
      </c>
      <c r="W204">
        <v>2007</v>
      </c>
      <c r="X204">
        <v>2007</v>
      </c>
      <c r="Y204" t="s">
        <v>95</v>
      </c>
      <c r="Z204" t="s">
        <v>114</v>
      </c>
      <c r="AA204" t="s">
        <v>125</v>
      </c>
      <c r="AB204" t="s">
        <v>125</v>
      </c>
      <c r="AC204" t="s">
        <v>126</v>
      </c>
      <c r="AD204">
        <v>640</v>
      </c>
      <c r="AE204" t="s">
        <v>102</v>
      </c>
      <c r="AF204" t="s">
        <v>100</v>
      </c>
      <c r="AG204" t="s">
        <v>101</v>
      </c>
      <c r="AH204" t="s">
        <v>102</v>
      </c>
      <c r="AI204" t="s">
        <v>100</v>
      </c>
      <c r="AJ204" t="s">
        <v>142</v>
      </c>
      <c r="AK204" t="s">
        <v>104</v>
      </c>
      <c r="AL204">
        <v>0</v>
      </c>
      <c r="AM204" t="s">
        <v>104</v>
      </c>
      <c r="AN204">
        <v>0</v>
      </c>
      <c r="AO204">
        <v>1566</v>
      </c>
      <c r="AP204">
        <v>1566</v>
      </c>
      <c r="AQ204" t="s">
        <v>105</v>
      </c>
      <c r="AR204" t="s">
        <v>99</v>
      </c>
      <c r="AS204" t="s">
        <v>106</v>
      </c>
      <c r="AT204" t="s">
        <v>107</v>
      </c>
      <c r="AU204">
        <v>1600</v>
      </c>
      <c r="AV204" s="4">
        <f t="shared" ca="1" si="20"/>
        <v>0.68191663160689076</v>
      </c>
      <c r="AW204" s="4" t="str">
        <f t="shared" si="21"/>
        <v>Greater than Median</v>
      </c>
      <c r="AX204">
        <v>0</v>
      </c>
      <c r="AY204">
        <v>0</v>
      </c>
      <c r="AZ204">
        <v>1600</v>
      </c>
      <c r="BA204">
        <v>0</v>
      </c>
      <c r="BB204">
        <v>0</v>
      </c>
      <c r="BC204">
        <v>2</v>
      </c>
      <c r="BD204">
        <v>0</v>
      </c>
      <c r="BE204">
        <v>3</v>
      </c>
      <c r="BF204">
        <v>1</v>
      </c>
      <c r="BG204" t="s">
        <v>102</v>
      </c>
      <c r="BH204">
        <v>7</v>
      </c>
      <c r="BI204" t="s">
        <v>108</v>
      </c>
      <c r="BJ204">
        <v>1</v>
      </c>
      <c r="BK204" t="s">
        <v>102</v>
      </c>
      <c r="BL204" t="s">
        <v>109</v>
      </c>
      <c r="BM204">
        <v>2007</v>
      </c>
      <c r="BN204" t="s">
        <v>131</v>
      </c>
      <c r="BO204">
        <v>3</v>
      </c>
      <c r="BP204">
        <v>890</v>
      </c>
      <c r="BQ204" t="s">
        <v>100</v>
      </c>
      <c r="BR204" t="s">
        <v>100</v>
      </c>
      <c r="BS204" t="s">
        <v>106</v>
      </c>
      <c r="BT204">
        <v>0</v>
      </c>
      <c r="BU204">
        <v>56</v>
      </c>
      <c r="BV204">
        <v>0</v>
      </c>
      <c r="BW204">
        <v>0</v>
      </c>
      <c r="BX204">
        <v>0</v>
      </c>
      <c r="BY204">
        <v>0</v>
      </c>
      <c r="BZ204" t="s">
        <v>85</v>
      </c>
      <c r="CA204" t="s">
        <v>85</v>
      </c>
      <c r="CB204" t="s">
        <v>85</v>
      </c>
      <c r="CC204">
        <v>0</v>
      </c>
      <c r="CD204">
        <v>7</v>
      </c>
      <c r="CE204">
        <v>2009</v>
      </c>
      <c r="CF204" t="s">
        <v>111</v>
      </c>
      <c r="CG204" t="s">
        <v>112</v>
      </c>
      <c r="CH204">
        <v>256300</v>
      </c>
      <c r="CQ204" t="str">
        <f t="shared" si="22"/>
        <v/>
      </c>
      <c r="CR204">
        <f t="shared" si="23"/>
        <v>1600</v>
      </c>
    </row>
    <row r="205" spans="1:96" x14ac:dyDescent="0.3">
      <c r="A205">
        <v>458</v>
      </c>
      <c r="B205">
        <v>20</v>
      </c>
      <c r="C205" t="s">
        <v>83</v>
      </c>
      <c r="D205" t="s">
        <v>85</v>
      </c>
      <c r="E205">
        <v>53227</v>
      </c>
      <c r="F205" t="s">
        <v>84</v>
      </c>
      <c r="G205" t="s">
        <v>85</v>
      </c>
      <c r="H205" t="s">
        <v>86</v>
      </c>
      <c r="I205" t="s">
        <v>162</v>
      </c>
      <c r="J205" t="s">
        <v>88</v>
      </c>
      <c r="K205" t="s">
        <v>121</v>
      </c>
      <c r="L205" t="s">
        <v>140</v>
      </c>
      <c r="M205" t="s">
        <v>182</v>
      </c>
      <c r="N205" s="4" t="str">
        <f>VLOOKUP(M205,'Neighborhood Raw Data'!$A$1:$D$26,4,FALSE)</f>
        <v>Greater than Average</v>
      </c>
      <c r="O205" t="s">
        <v>92</v>
      </c>
      <c r="P205" t="s">
        <v>92</v>
      </c>
      <c r="Q205" t="s">
        <v>93</v>
      </c>
      <c r="R205" t="s">
        <v>124</v>
      </c>
      <c r="S205">
        <v>4</v>
      </c>
      <c r="T205" s="4">
        <f t="shared" ca="1" si="18"/>
        <v>4.3083166532530193E-2</v>
      </c>
      <c r="U205" s="4" t="str">
        <f t="shared" si="19"/>
        <v>Below</v>
      </c>
      <c r="V205">
        <v>6</v>
      </c>
      <c r="W205">
        <v>1954</v>
      </c>
      <c r="X205">
        <v>1994</v>
      </c>
      <c r="Y205" t="s">
        <v>199</v>
      </c>
      <c r="Z205" t="s">
        <v>200</v>
      </c>
      <c r="AA205" t="s">
        <v>179</v>
      </c>
      <c r="AB205" t="s">
        <v>179</v>
      </c>
      <c r="AC205" t="s">
        <v>117</v>
      </c>
      <c r="AD205">
        <v>0</v>
      </c>
      <c r="AE205" t="s">
        <v>100</v>
      </c>
      <c r="AF205" t="s">
        <v>100</v>
      </c>
      <c r="AG205" t="s">
        <v>156</v>
      </c>
      <c r="AH205" t="s">
        <v>102</v>
      </c>
      <c r="AI205" t="s">
        <v>100</v>
      </c>
      <c r="AJ205" t="s">
        <v>102</v>
      </c>
      <c r="AK205" t="s">
        <v>174</v>
      </c>
      <c r="AL205">
        <v>1116</v>
      </c>
      <c r="AM205" t="s">
        <v>104</v>
      </c>
      <c r="AN205">
        <v>0</v>
      </c>
      <c r="AO205">
        <v>248</v>
      </c>
      <c r="AP205">
        <v>1364</v>
      </c>
      <c r="AQ205" t="s">
        <v>105</v>
      </c>
      <c r="AR205" t="s">
        <v>99</v>
      </c>
      <c r="AS205" t="s">
        <v>106</v>
      </c>
      <c r="AT205" t="s">
        <v>107</v>
      </c>
      <c r="AU205">
        <v>1663</v>
      </c>
      <c r="AV205" s="4">
        <f t="shared" ca="1" si="20"/>
        <v>0.79427908057383156</v>
      </c>
      <c r="AW205" s="4" t="str">
        <f t="shared" si="21"/>
        <v>Greater than Median</v>
      </c>
      <c r="AX205">
        <v>0</v>
      </c>
      <c r="AY205">
        <v>0</v>
      </c>
      <c r="AZ205">
        <v>1663</v>
      </c>
      <c r="BA205">
        <v>1</v>
      </c>
      <c r="BB205">
        <v>0</v>
      </c>
      <c r="BC205">
        <v>1</v>
      </c>
      <c r="BD205">
        <v>0</v>
      </c>
      <c r="BE205">
        <v>2</v>
      </c>
      <c r="BF205">
        <v>1</v>
      </c>
      <c r="BG205" t="s">
        <v>102</v>
      </c>
      <c r="BH205">
        <v>6</v>
      </c>
      <c r="BI205" t="s">
        <v>208</v>
      </c>
      <c r="BJ205">
        <v>2</v>
      </c>
      <c r="BK205" t="s">
        <v>102</v>
      </c>
      <c r="BL205" t="s">
        <v>109</v>
      </c>
      <c r="BM205">
        <v>1954</v>
      </c>
      <c r="BN205" t="s">
        <v>110</v>
      </c>
      <c r="BO205">
        <v>2</v>
      </c>
      <c r="BP205">
        <v>529</v>
      </c>
      <c r="BQ205" t="s">
        <v>100</v>
      </c>
      <c r="BR205" t="s">
        <v>100</v>
      </c>
      <c r="BS205" t="s">
        <v>106</v>
      </c>
      <c r="BT205">
        <v>224</v>
      </c>
      <c r="BU205">
        <v>137</v>
      </c>
      <c r="BV205">
        <v>0</v>
      </c>
      <c r="BW205">
        <v>0</v>
      </c>
      <c r="BX205">
        <v>0</v>
      </c>
      <c r="BY205">
        <v>0</v>
      </c>
      <c r="BZ205" t="s">
        <v>85</v>
      </c>
      <c r="CA205" t="s">
        <v>85</v>
      </c>
      <c r="CB205" t="s">
        <v>85</v>
      </c>
      <c r="CC205">
        <v>0</v>
      </c>
      <c r="CD205">
        <v>3</v>
      </c>
      <c r="CE205">
        <v>2008</v>
      </c>
      <c r="CF205" t="s">
        <v>111</v>
      </c>
      <c r="CG205" t="s">
        <v>112</v>
      </c>
      <c r="CH205">
        <v>256000</v>
      </c>
      <c r="CQ205" t="str">
        <f t="shared" si="22"/>
        <v/>
      </c>
      <c r="CR205">
        <f t="shared" si="23"/>
        <v>1663</v>
      </c>
    </row>
    <row r="206" spans="1:96" x14ac:dyDescent="0.3">
      <c r="A206">
        <v>1329</v>
      </c>
      <c r="B206">
        <v>50</v>
      </c>
      <c r="C206" t="s">
        <v>143</v>
      </c>
      <c r="D206">
        <v>60</v>
      </c>
      <c r="E206">
        <v>10440</v>
      </c>
      <c r="F206" t="s">
        <v>84</v>
      </c>
      <c r="G206" t="s">
        <v>209</v>
      </c>
      <c r="H206" t="s">
        <v>129</v>
      </c>
      <c r="I206" t="s">
        <v>87</v>
      </c>
      <c r="J206" t="s">
        <v>88</v>
      </c>
      <c r="K206" t="s">
        <v>89</v>
      </c>
      <c r="L206" t="s">
        <v>90</v>
      </c>
      <c r="M206" t="s">
        <v>144</v>
      </c>
      <c r="N206" s="4" t="str">
        <f>VLOOKUP(M206,'Neighborhood Raw Data'!$A$1:$D$26,4,FALSE)</f>
        <v>Greater than Average</v>
      </c>
      <c r="O206" t="s">
        <v>92</v>
      </c>
      <c r="P206" t="s">
        <v>92</v>
      </c>
      <c r="Q206" t="s">
        <v>93</v>
      </c>
      <c r="R206" t="s">
        <v>155</v>
      </c>
      <c r="S206">
        <v>6</v>
      </c>
      <c r="T206" s="4">
        <f t="shared" ca="1" si="18"/>
        <v>9.948398806889025E-3</v>
      </c>
      <c r="U206" s="4" t="str">
        <f t="shared" si="19"/>
        <v>At or Above</v>
      </c>
      <c r="V206">
        <v>7</v>
      </c>
      <c r="W206">
        <v>1920</v>
      </c>
      <c r="X206">
        <v>1950</v>
      </c>
      <c r="Y206" t="s">
        <v>95</v>
      </c>
      <c r="Z206" t="s">
        <v>114</v>
      </c>
      <c r="AA206" t="s">
        <v>98</v>
      </c>
      <c r="AB206" t="s">
        <v>115</v>
      </c>
      <c r="AC206" t="s">
        <v>117</v>
      </c>
      <c r="AD206">
        <v>0</v>
      </c>
      <c r="AE206" t="s">
        <v>102</v>
      </c>
      <c r="AF206" t="s">
        <v>102</v>
      </c>
      <c r="AG206" t="s">
        <v>147</v>
      </c>
      <c r="AH206" t="s">
        <v>102</v>
      </c>
      <c r="AI206" t="s">
        <v>100</v>
      </c>
      <c r="AJ206" t="s">
        <v>142</v>
      </c>
      <c r="AK206" t="s">
        <v>193</v>
      </c>
      <c r="AL206">
        <v>493</v>
      </c>
      <c r="AM206" t="s">
        <v>104</v>
      </c>
      <c r="AN206">
        <v>0</v>
      </c>
      <c r="AO206">
        <v>1017</v>
      </c>
      <c r="AP206">
        <v>1510</v>
      </c>
      <c r="AQ206" t="s">
        <v>172</v>
      </c>
      <c r="AR206" t="s">
        <v>99</v>
      </c>
      <c r="AS206" t="s">
        <v>106</v>
      </c>
      <c r="AT206" t="s">
        <v>107</v>
      </c>
      <c r="AU206">
        <v>1584</v>
      </c>
      <c r="AV206" s="4">
        <f t="shared" ca="1" si="20"/>
        <v>0.63492413826729133</v>
      </c>
      <c r="AW206" s="4" t="str">
        <f t="shared" si="21"/>
        <v>Greater than Median</v>
      </c>
      <c r="AX206">
        <v>1208</v>
      </c>
      <c r="AY206">
        <v>0</v>
      </c>
      <c r="AZ206">
        <v>2792</v>
      </c>
      <c r="BA206">
        <v>0</v>
      </c>
      <c r="BB206">
        <v>0</v>
      </c>
      <c r="BC206">
        <v>2</v>
      </c>
      <c r="BD206">
        <v>0</v>
      </c>
      <c r="BE206">
        <v>5</v>
      </c>
      <c r="BF206">
        <v>1</v>
      </c>
      <c r="BG206" t="s">
        <v>100</v>
      </c>
      <c r="BH206">
        <v>8</v>
      </c>
      <c r="BI206" t="s">
        <v>140</v>
      </c>
      <c r="BJ206">
        <v>2</v>
      </c>
      <c r="BK206" t="s">
        <v>100</v>
      </c>
      <c r="BL206" t="s">
        <v>149</v>
      </c>
      <c r="BM206">
        <v>1920</v>
      </c>
      <c r="BN206" t="s">
        <v>104</v>
      </c>
      <c r="BO206">
        <v>2</v>
      </c>
      <c r="BP206">
        <v>520</v>
      </c>
      <c r="BQ206" t="s">
        <v>203</v>
      </c>
      <c r="BR206" t="s">
        <v>100</v>
      </c>
      <c r="BS206" t="s">
        <v>106</v>
      </c>
      <c r="BT206">
        <v>0</v>
      </c>
      <c r="BU206">
        <v>547</v>
      </c>
      <c r="BV206">
        <v>0</v>
      </c>
      <c r="BW206">
        <v>0</v>
      </c>
      <c r="BX206">
        <v>480</v>
      </c>
      <c r="BY206">
        <v>0</v>
      </c>
      <c r="BZ206" t="s">
        <v>85</v>
      </c>
      <c r="CA206" t="s">
        <v>119</v>
      </c>
      <c r="CB206" t="s">
        <v>198</v>
      </c>
      <c r="CC206">
        <v>1150</v>
      </c>
      <c r="CD206">
        <v>6</v>
      </c>
      <c r="CE206">
        <v>2008</v>
      </c>
      <c r="CF206" t="s">
        <v>111</v>
      </c>
      <c r="CG206" t="s">
        <v>112</v>
      </c>
      <c r="CH206">
        <v>256000</v>
      </c>
      <c r="CQ206" t="str">
        <f t="shared" si="22"/>
        <v/>
      </c>
      <c r="CR206">
        <f t="shared" si="23"/>
        <v>1584</v>
      </c>
    </row>
    <row r="207" spans="1:96" x14ac:dyDescent="0.3">
      <c r="A207">
        <v>984</v>
      </c>
      <c r="B207">
        <v>60</v>
      </c>
      <c r="C207" t="s">
        <v>83</v>
      </c>
      <c r="D207" t="s">
        <v>85</v>
      </c>
      <c r="E207">
        <v>11250</v>
      </c>
      <c r="F207" t="s">
        <v>84</v>
      </c>
      <c r="G207" t="s">
        <v>85</v>
      </c>
      <c r="H207" t="s">
        <v>129</v>
      </c>
      <c r="I207" t="s">
        <v>87</v>
      </c>
      <c r="J207" t="s">
        <v>88</v>
      </c>
      <c r="K207" t="s">
        <v>89</v>
      </c>
      <c r="L207" t="s">
        <v>90</v>
      </c>
      <c r="M207" t="s">
        <v>152</v>
      </c>
      <c r="N207" s="4" t="str">
        <f>VLOOKUP(M207,'Neighborhood Raw Data'!$A$1:$D$26,4,FALSE)</f>
        <v>Greater than Average</v>
      </c>
      <c r="O207" t="s">
        <v>92</v>
      </c>
      <c r="P207" t="s">
        <v>92</v>
      </c>
      <c r="Q207" t="s">
        <v>93</v>
      </c>
      <c r="R207" t="s">
        <v>94</v>
      </c>
      <c r="S207">
        <v>8</v>
      </c>
      <c r="T207" s="4">
        <f t="shared" ca="1" si="18"/>
        <v>0.1704603072307338</v>
      </c>
      <c r="U207" s="4" t="str">
        <f t="shared" si="19"/>
        <v>At or Above</v>
      </c>
      <c r="V207">
        <v>5</v>
      </c>
      <c r="W207">
        <v>2002</v>
      </c>
      <c r="X207">
        <v>2002</v>
      </c>
      <c r="Y207" t="s">
        <v>95</v>
      </c>
      <c r="Z207" t="s">
        <v>114</v>
      </c>
      <c r="AA207" t="s">
        <v>135</v>
      </c>
      <c r="AB207" t="s">
        <v>136</v>
      </c>
      <c r="AC207" t="s">
        <v>117</v>
      </c>
      <c r="AD207">
        <v>0</v>
      </c>
      <c r="AE207" t="s">
        <v>102</v>
      </c>
      <c r="AF207" t="s">
        <v>100</v>
      </c>
      <c r="AG207" t="s">
        <v>101</v>
      </c>
      <c r="AH207" t="s">
        <v>102</v>
      </c>
      <c r="AI207" t="s">
        <v>100</v>
      </c>
      <c r="AJ207" t="s">
        <v>148</v>
      </c>
      <c r="AK207" t="s">
        <v>104</v>
      </c>
      <c r="AL207">
        <v>0</v>
      </c>
      <c r="AM207" t="s">
        <v>104</v>
      </c>
      <c r="AN207">
        <v>0</v>
      </c>
      <c r="AO207">
        <v>1128</v>
      </c>
      <c r="AP207">
        <v>1128</v>
      </c>
      <c r="AQ207" t="s">
        <v>105</v>
      </c>
      <c r="AR207" t="s">
        <v>99</v>
      </c>
      <c r="AS207" t="s">
        <v>106</v>
      </c>
      <c r="AT207" t="s">
        <v>107</v>
      </c>
      <c r="AU207">
        <v>1149</v>
      </c>
      <c r="AV207" s="4">
        <f t="shared" ca="1" si="20"/>
        <v>0.20391398241927272</v>
      </c>
      <c r="AW207" s="4" t="str">
        <f t="shared" si="21"/>
        <v>Greater than Median</v>
      </c>
      <c r="AX207">
        <v>1141</v>
      </c>
      <c r="AY207">
        <v>0</v>
      </c>
      <c r="AZ207">
        <v>2290</v>
      </c>
      <c r="BA207">
        <v>0</v>
      </c>
      <c r="BB207">
        <v>0</v>
      </c>
      <c r="BC207">
        <v>2</v>
      </c>
      <c r="BD207">
        <v>1</v>
      </c>
      <c r="BE207">
        <v>4</v>
      </c>
      <c r="BF207">
        <v>1</v>
      </c>
      <c r="BG207" t="s">
        <v>102</v>
      </c>
      <c r="BH207">
        <v>9</v>
      </c>
      <c r="BI207" t="s">
        <v>108</v>
      </c>
      <c r="BJ207">
        <v>1</v>
      </c>
      <c r="BK207" t="s">
        <v>102</v>
      </c>
      <c r="BL207" t="s">
        <v>109</v>
      </c>
      <c r="BM207">
        <v>2002</v>
      </c>
      <c r="BN207" t="s">
        <v>104</v>
      </c>
      <c r="BO207">
        <v>2</v>
      </c>
      <c r="BP207">
        <v>779</v>
      </c>
      <c r="BQ207" t="s">
        <v>100</v>
      </c>
      <c r="BR207" t="s">
        <v>100</v>
      </c>
      <c r="BS207" t="s">
        <v>106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 t="s">
        <v>85</v>
      </c>
      <c r="CA207" t="s">
        <v>85</v>
      </c>
      <c r="CB207" t="s">
        <v>85</v>
      </c>
      <c r="CC207">
        <v>0</v>
      </c>
      <c r="CD207">
        <v>5</v>
      </c>
      <c r="CE207">
        <v>2008</v>
      </c>
      <c r="CF207" t="s">
        <v>111</v>
      </c>
      <c r="CG207" t="s">
        <v>112</v>
      </c>
      <c r="CH207">
        <v>255900</v>
      </c>
      <c r="CQ207">
        <f t="shared" si="22"/>
        <v>1149</v>
      </c>
      <c r="CR207" t="str">
        <f t="shared" si="23"/>
        <v/>
      </c>
    </row>
    <row r="208" spans="1:96" x14ac:dyDescent="0.3">
      <c r="A208">
        <v>553</v>
      </c>
      <c r="B208">
        <v>20</v>
      </c>
      <c r="C208" t="s">
        <v>83</v>
      </c>
      <c r="D208">
        <v>87</v>
      </c>
      <c r="E208">
        <v>11146</v>
      </c>
      <c r="F208" t="s">
        <v>84</v>
      </c>
      <c r="G208" t="s">
        <v>85</v>
      </c>
      <c r="H208" t="s">
        <v>86</v>
      </c>
      <c r="I208" t="s">
        <v>87</v>
      </c>
      <c r="J208" t="s">
        <v>88</v>
      </c>
      <c r="K208" t="s">
        <v>122</v>
      </c>
      <c r="L208" t="s">
        <v>90</v>
      </c>
      <c r="M208" t="s">
        <v>123</v>
      </c>
      <c r="N208" s="4" t="str">
        <f>VLOOKUP(M208,'Neighborhood Raw Data'!$A$1:$D$26,4,FALSE)</f>
        <v>Greater than Average</v>
      </c>
      <c r="O208" t="s">
        <v>92</v>
      </c>
      <c r="P208" t="s">
        <v>92</v>
      </c>
      <c r="Q208" t="s">
        <v>93</v>
      </c>
      <c r="R208" t="s">
        <v>124</v>
      </c>
      <c r="S208">
        <v>8</v>
      </c>
      <c r="T208" s="4">
        <f t="shared" ca="1" si="18"/>
        <v>0.72544991283449822</v>
      </c>
      <c r="U208" s="4" t="str">
        <f t="shared" si="19"/>
        <v>At or Above</v>
      </c>
      <c r="V208">
        <v>5</v>
      </c>
      <c r="W208">
        <v>2006</v>
      </c>
      <c r="X208">
        <v>2006</v>
      </c>
      <c r="Y208" t="s">
        <v>95</v>
      </c>
      <c r="Z208" t="s">
        <v>114</v>
      </c>
      <c r="AA208" t="s">
        <v>125</v>
      </c>
      <c r="AB208" t="s">
        <v>125</v>
      </c>
      <c r="AC208" t="s">
        <v>126</v>
      </c>
      <c r="AD208">
        <v>250</v>
      </c>
      <c r="AE208" t="s">
        <v>102</v>
      </c>
      <c r="AF208" t="s">
        <v>100</v>
      </c>
      <c r="AG208" t="s">
        <v>101</v>
      </c>
      <c r="AH208" t="s">
        <v>99</v>
      </c>
      <c r="AI208" t="s">
        <v>100</v>
      </c>
      <c r="AJ208" t="s">
        <v>118</v>
      </c>
      <c r="AK208" t="s">
        <v>104</v>
      </c>
      <c r="AL208">
        <v>0</v>
      </c>
      <c r="AM208" t="s">
        <v>104</v>
      </c>
      <c r="AN208">
        <v>0</v>
      </c>
      <c r="AO208">
        <v>1709</v>
      </c>
      <c r="AP208">
        <v>1709</v>
      </c>
      <c r="AQ208" t="s">
        <v>105</v>
      </c>
      <c r="AR208" t="s">
        <v>99</v>
      </c>
      <c r="AS208" t="s">
        <v>106</v>
      </c>
      <c r="AT208" t="s">
        <v>107</v>
      </c>
      <c r="AU208">
        <v>1717</v>
      </c>
      <c r="AV208" s="4">
        <f t="shared" ca="1" si="20"/>
        <v>0.35665417209770256</v>
      </c>
      <c r="AW208" s="4" t="str">
        <f t="shared" si="21"/>
        <v>Greater than Median</v>
      </c>
      <c r="AX208">
        <v>0</v>
      </c>
      <c r="AY208">
        <v>0</v>
      </c>
      <c r="AZ208">
        <v>1717</v>
      </c>
      <c r="BA208">
        <v>0</v>
      </c>
      <c r="BB208">
        <v>0</v>
      </c>
      <c r="BC208">
        <v>2</v>
      </c>
      <c r="BD208">
        <v>0</v>
      </c>
      <c r="BE208">
        <v>3</v>
      </c>
      <c r="BF208">
        <v>1</v>
      </c>
      <c r="BG208" t="s">
        <v>102</v>
      </c>
      <c r="BH208">
        <v>7</v>
      </c>
      <c r="BI208" t="s">
        <v>108</v>
      </c>
      <c r="BJ208">
        <v>1</v>
      </c>
      <c r="BK208" t="s">
        <v>102</v>
      </c>
      <c r="BL208" t="s">
        <v>109</v>
      </c>
      <c r="BM208">
        <v>2006</v>
      </c>
      <c r="BN208" t="s">
        <v>131</v>
      </c>
      <c r="BO208">
        <v>3</v>
      </c>
      <c r="BP208">
        <v>908</v>
      </c>
      <c r="BQ208" t="s">
        <v>100</v>
      </c>
      <c r="BR208" t="s">
        <v>100</v>
      </c>
      <c r="BS208" t="s">
        <v>106</v>
      </c>
      <c r="BT208">
        <v>169</v>
      </c>
      <c r="BU208">
        <v>39</v>
      </c>
      <c r="BV208">
        <v>0</v>
      </c>
      <c r="BW208">
        <v>0</v>
      </c>
      <c r="BX208">
        <v>0</v>
      </c>
      <c r="BY208">
        <v>0</v>
      </c>
      <c r="BZ208" t="s">
        <v>85</v>
      </c>
      <c r="CA208" t="s">
        <v>85</v>
      </c>
      <c r="CB208" t="s">
        <v>85</v>
      </c>
      <c r="CC208">
        <v>0</v>
      </c>
      <c r="CD208">
        <v>7</v>
      </c>
      <c r="CE208">
        <v>2009</v>
      </c>
      <c r="CF208" t="s">
        <v>111</v>
      </c>
      <c r="CG208" t="s">
        <v>112</v>
      </c>
      <c r="CH208">
        <v>255500</v>
      </c>
      <c r="CQ208" t="str">
        <f t="shared" si="22"/>
        <v/>
      </c>
      <c r="CR208">
        <f t="shared" si="23"/>
        <v>1717</v>
      </c>
    </row>
    <row r="209" spans="1:96" x14ac:dyDescent="0.3">
      <c r="A209">
        <v>907</v>
      </c>
      <c r="B209">
        <v>20</v>
      </c>
      <c r="C209" t="s">
        <v>83</v>
      </c>
      <c r="D209">
        <v>116</v>
      </c>
      <c r="E209">
        <v>13501</v>
      </c>
      <c r="F209" t="s">
        <v>84</v>
      </c>
      <c r="G209" t="s">
        <v>85</v>
      </c>
      <c r="H209" t="s">
        <v>86</v>
      </c>
      <c r="I209" t="s">
        <v>87</v>
      </c>
      <c r="J209" t="s">
        <v>88</v>
      </c>
      <c r="K209" t="s">
        <v>89</v>
      </c>
      <c r="L209" t="s">
        <v>90</v>
      </c>
      <c r="M209" t="s">
        <v>153</v>
      </c>
      <c r="N209" s="4" t="str">
        <f>VLOOKUP(M209,'Neighborhood Raw Data'!$A$1:$D$26,4,FALSE)</f>
        <v>Greater than Average</v>
      </c>
      <c r="O209" t="s">
        <v>92</v>
      </c>
      <c r="P209" t="s">
        <v>92</v>
      </c>
      <c r="Q209" t="s">
        <v>93</v>
      </c>
      <c r="R209" t="s">
        <v>124</v>
      </c>
      <c r="S209">
        <v>8</v>
      </c>
      <c r="T209" s="4">
        <f t="shared" ca="1" si="18"/>
        <v>0.22559267041071351</v>
      </c>
      <c r="U209" s="4" t="str">
        <f t="shared" si="19"/>
        <v>At or Above</v>
      </c>
      <c r="V209">
        <v>5</v>
      </c>
      <c r="W209">
        <v>2006</v>
      </c>
      <c r="X209">
        <v>2006</v>
      </c>
      <c r="Y209" t="s">
        <v>95</v>
      </c>
      <c r="Z209" t="s">
        <v>114</v>
      </c>
      <c r="AA209" t="s">
        <v>125</v>
      </c>
      <c r="AB209" t="s">
        <v>125</v>
      </c>
      <c r="AC209" t="s">
        <v>126</v>
      </c>
      <c r="AD209">
        <v>208</v>
      </c>
      <c r="AE209" t="s">
        <v>102</v>
      </c>
      <c r="AF209" t="s">
        <v>100</v>
      </c>
      <c r="AG209" t="s">
        <v>101</v>
      </c>
      <c r="AH209" t="s">
        <v>102</v>
      </c>
      <c r="AI209" t="s">
        <v>100</v>
      </c>
      <c r="AJ209" t="s">
        <v>142</v>
      </c>
      <c r="AK209" t="s">
        <v>103</v>
      </c>
      <c r="AL209">
        <v>63</v>
      </c>
      <c r="AM209" t="s">
        <v>104</v>
      </c>
      <c r="AN209">
        <v>0</v>
      </c>
      <c r="AO209">
        <v>1560</v>
      </c>
      <c r="AP209">
        <v>1623</v>
      </c>
      <c r="AQ209" t="s">
        <v>105</v>
      </c>
      <c r="AR209" t="s">
        <v>99</v>
      </c>
      <c r="AS209" t="s">
        <v>106</v>
      </c>
      <c r="AT209" t="s">
        <v>107</v>
      </c>
      <c r="AU209">
        <v>1636</v>
      </c>
      <c r="AV209" s="4">
        <f t="shared" ca="1" si="20"/>
        <v>5.1605511608910803E-2</v>
      </c>
      <c r="AW209" s="4" t="str">
        <f t="shared" si="21"/>
        <v>Greater than Median</v>
      </c>
      <c r="AX209">
        <v>0</v>
      </c>
      <c r="AY209">
        <v>0</v>
      </c>
      <c r="AZ209">
        <v>1636</v>
      </c>
      <c r="BA209">
        <v>1</v>
      </c>
      <c r="BB209">
        <v>0</v>
      </c>
      <c r="BC209">
        <v>2</v>
      </c>
      <c r="BD209">
        <v>0</v>
      </c>
      <c r="BE209">
        <v>3</v>
      </c>
      <c r="BF209">
        <v>1</v>
      </c>
      <c r="BG209" t="s">
        <v>102</v>
      </c>
      <c r="BH209">
        <v>8</v>
      </c>
      <c r="BI209" t="s">
        <v>108</v>
      </c>
      <c r="BJ209">
        <v>1</v>
      </c>
      <c r="BK209" t="s">
        <v>102</v>
      </c>
      <c r="BL209" t="s">
        <v>109</v>
      </c>
      <c r="BM209">
        <v>2006</v>
      </c>
      <c r="BN209" t="s">
        <v>131</v>
      </c>
      <c r="BO209">
        <v>3</v>
      </c>
      <c r="BP209">
        <v>865</v>
      </c>
      <c r="BQ209" t="s">
        <v>100</v>
      </c>
      <c r="BR209" t="s">
        <v>100</v>
      </c>
      <c r="BS209" t="s">
        <v>106</v>
      </c>
      <c r="BT209">
        <v>0</v>
      </c>
      <c r="BU209">
        <v>60</v>
      </c>
      <c r="BV209">
        <v>0</v>
      </c>
      <c r="BW209">
        <v>0</v>
      </c>
      <c r="BX209">
        <v>0</v>
      </c>
      <c r="BY209">
        <v>0</v>
      </c>
      <c r="BZ209" t="s">
        <v>85</v>
      </c>
      <c r="CA209" t="s">
        <v>85</v>
      </c>
      <c r="CB209" t="s">
        <v>85</v>
      </c>
      <c r="CC209">
        <v>0</v>
      </c>
      <c r="CD209">
        <v>6</v>
      </c>
      <c r="CE209">
        <v>2007</v>
      </c>
      <c r="CF209" t="s">
        <v>111</v>
      </c>
      <c r="CG209" t="s">
        <v>112</v>
      </c>
      <c r="CH209">
        <v>255000</v>
      </c>
      <c r="CQ209" t="str">
        <f t="shared" si="22"/>
        <v/>
      </c>
      <c r="CR209">
        <f t="shared" si="23"/>
        <v>1636</v>
      </c>
    </row>
    <row r="210" spans="1:96" x14ac:dyDescent="0.3">
      <c r="A210">
        <v>1055</v>
      </c>
      <c r="B210">
        <v>60</v>
      </c>
      <c r="C210" t="s">
        <v>83</v>
      </c>
      <c r="D210">
        <v>90</v>
      </c>
      <c r="E210">
        <v>11367</v>
      </c>
      <c r="F210" t="s">
        <v>84</v>
      </c>
      <c r="G210" t="s">
        <v>85</v>
      </c>
      <c r="H210" t="s">
        <v>129</v>
      </c>
      <c r="I210" t="s">
        <v>87</v>
      </c>
      <c r="J210" t="s">
        <v>88</v>
      </c>
      <c r="K210" t="s">
        <v>89</v>
      </c>
      <c r="L210" t="s">
        <v>90</v>
      </c>
      <c r="M210" t="s">
        <v>152</v>
      </c>
      <c r="N210" s="4" t="str">
        <f>VLOOKUP(M210,'Neighborhood Raw Data'!$A$1:$D$26,4,FALSE)</f>
        <v>Greater than Average</v>
      </c>
      <c r="O210" t="s">
        <v>92</v>
      </c>
      <c r="P210" t="s">
        <v>92</v>
      </c>
      <c r="Q210" t="s">
        <v>93</v>
      </c>
      <c r="R210" t="s">
        <v>94</v>
      </c>
      <c r="S210">
        <v>8</v>
      </c>
      <c r="T210" s="4">
        <f t="shared" ca="1" si="18"/>
        <v>0.12661268462223174</v>
      </c>
      <c r="U210" s="4" t="str">
        <f t="shared" si="19"/>
        <v>At or Above</v>
      </c>
      <c r="V210">
        <v>5</v>
      </c>
      <c r="W210">
        <v>2002</v>
      </c>
      <c r="X210">
        <v>2002</v>
      </c>
      <c r="Y210" t="s">
        <v>95</v>
      </c>
      <c r="Z210" t="s">
        <v>114</v>
      </c>
      <c r="AA210" t="s">
        <v>125</v>
      </c>
      <c r="AB210" t="s">
        <v>125</v>
      </c>
      <c r="AC210" t="s">
        <v>98</v>
      </c>
      <c r="AD210">
        <v>210</v>
      </c>
      <c r="AE210" t="s">
        <v>102</v>
      </c>
      <c r="AF210" t="s">
        <v>100</v>
      </c>
      <c r="AG210" t="s">
        <v>101</v>
      </c>
      <c r="AH210" t="s">
        <v>102</v>
      </c>
      <c r="AI210" t="s">
        <v>100</v>
      </c>
      <c r="AJ210" t="s">
        <v>148</v>
      </c>
      <c r="AK210" t="s">
        <v>103</v>
      </c>
      <c r="AL210">
        <v>932</v>
      </c>
      <c r="AM210" t="s">
        <v>104</v>
      </c>
      <c r="AN210">
        <v>0</v>
      </c>
      <c r="AO210">
        <v>133</v>
      </c>
      <c r="AP210">
        <v>1065</v>
      </c>
      <c r="AQ210" t="s">
        <v>105</v>
      </c>
      <c r="AR210" t="s">
        <v>99</v>
      </c>
      <c r="AS210" t="s">
        <v>106</v>
      </c>
      <c r="AT210" t="s">
        <v>107</v>
      </c>
      <c r="AU210">
        <v>1091</v>
      </c>
      <c r="AV210" s="4">
        <f t="shared" ca="1" si="20"/>
        <v>0.78101775445806232</v>
      </c>
      <c r="AW210" s="4" t="str">
        <f t="shared" si="21"/>
        <v>Greater than Median</v>
      </c>
      <c r="AX210">
        <v>898</v>
      </c>
      <c r="AY210">
        <v>0</v>
      </c>
      <c r="AZ210">
        <v>1989</v>
      </c>
      <c r="BA210">
        <v>1</v>
      </c>
      <c r="BB210">
        <v>0</v>
      </c>
      <c r="BC210">
        <v>2</v>
      </c>
      <c r="BD210">
        <v>1</v>
      </c>
      <c r="BE210">
        <v>3</v>
      </c>
      <c r="BF210">
        <v>1</v>
      </c>
      <c r="BG210" t="s">
        <v>102</v>
      </c>
      <c r="BH210">
        <v>7</v>
      </c>
      <c r="BI210" t="s">
        <v>108</v>
      </c>
      <c r="BJ210">
        <v>1</v>
      </c>
      <c r="BK210" t="s">
        <v>102</v>
      </c>
      <c r="BL210" t="s">
        <v>109</v>
      </c>
      <c r="BM210">
        <v>2002</v>
      </c>
      <c r="BN210" t="s">
        <v>110</v>
      </c>
      <c r="BO210">
        <v>2</v>
      </c>
      <c r="BP210">
        <v>586</v>
      </c>
      <c r="BQ210" t="s">
        <v>100</v>
      </c>
      <c r="BR210" t="s">
        <v>100</v>
      </c>
      <c r="BS210" t="s">
        <v>106</v>
      </c>
      <c r="BT210">
        <v>199</v>
      </c>
      <c r="BU210">
        <v>60</v>
      </c>
      <c r="BV210">
        <v>0</v>
      </c>
      <c r="BW210">
        <v>0</v>
      </c>
      <c r="BX210">
        <v>0</v>
      </c>
      <c r="BY210">
        <v>0</v>
      </c>
      <c r="BZ210" t="s">
        <v>85</v>
      </c>
      <c r="CA210" t="s">
        <v>85</v>
      </c>
      <c r="CB210" t="s">
        <v>85</v>
      </c>
      <c r="CC210">
        <v>0</v>
      </c>
      <c r="CD210">
        <v>11</v>
      </c>
      <c r="CE210">
        <v>2006</v>
      </c>
      <c r="CF210" t="s">
        <v>111</v>
      </c>
      <c r="CG210" t="s">
        <v>112</v>
      </c>
      <c r="CH210">
        <v>255000</v>
      </c>
      <c r="CQ210">
        <f t="shared" si="22"/>
        <v>1091</v>
      </c>
      <c r="CR210" t="str">
        <f t="shared" si="23"/>
        <v/>
      </c>
    </row>
    <row r="211" spans="1:96" x14ac:dyDescent="0.3">
      <c r="A211">
        <v>159</v>
      </c>
      <c r="B211">
        <v>60</v>
      </c>
      <c r="C211" t="s">
        <v>173</v>
      </c>
      <c r="D211">
        <v>100</v>
      </c>
      <c r="E211">
        <v>12552</v>
      </c>
      <c r="F211" t="s">
        <v>84</v>
      </c>
      <c r="G211" t="s">
        <v>85</v>
      </c>
      <c r="H211" t="s">
        <v>129</v>
      </c>
      <c r="I211" t="s">
        <v>87</v>
      </c>
      <c r="J211" t="s">
        <v>88</v>
      </c>
      <c r="K211" t="s">
        <v>89</v>
      </c>
      <c r="L211" t="s">
        <v>90</v>
      </c>
      <c r="M211" t="s">
        <v>153</v>
      </c>
      <c r="N211" s="4" t="str">
        <f>VLOOKUP(M211,'Neighborhood Raw Data'!$A$1:$D$26,4,FALSE)</f>
        <v>Greater than Average</v>
      </c>
      <c r="O211" t="s">
        <v>92</v>
      </c>
      <c r="P211" t="s">
        <v>92</v>
      </c>
      <c r="Q211" t="s">
        <v>93</v>
      </c>
      <c r="R211" t="s">
        <v>94</v>
      </c>
      <c r="S211">
        <v>7</v>
      </c>
      <c r="T211" s="4">
        <f t="shared" ca="1" si="18"/>
        <v>0.23564850935948578</v>
      </c>
      <c r="U211" s="4" t="str">
        <f t="shared" si="19"/>
        <v>At or Above</v>
      </c>
      <c r="V211">
        <v>5</v>
      </c>
      <c r="W211">
        <v>2004</v>
      </c>
      <c r="X211">
        <v>2005</v>
      </c>
      <c r="Y211" t="s">
        <v>95</v>
      </c>
      <c r="Z211" t="s">
        <v>114</v>
      </c>
      <c r="AA211" t="s">
        <v>125</v>
      </c>
      <c r="AB211" t="s">
        <v>125</v>
      </c>
      <c r="AC211" t="s">
        <v>117</v>
      </c>
      <c r="AD211">
        <v>0</v>
      </c>
      <c r="AE211" t="s">
        <v>102</v>
      </c>
      <c r="AF211" t="s">
        <v>100</v>
      </c>
      <c r="AG211" t="s">
        <v>101</v>
      </c>
      <c r="AH211" t="s">
        <v>102</v>
      </c>
      <c r="AI211" t="s">
        <v>100</v>
      </c>
      <c r="AJ211" t="s">
        <v>142</v>
      </c>
      <c r="AK211" t="s">
        <v>103</v>
      </c>
      <c r="AL211">
        <v>222</v>
      </c>
      <c r="AM211" t="s">
        <v>104</v>
      </c>
      <c r="AN211">
        <v>0</v>
      </c>
      <c r="AO211">
        <v>769</v>
      </c>
      <c r="AP211">
        <v>991</v>
      </c>
      <c r="AQ211" t="s">
        <v>105</v>
      </c>
      <c r="AR211" t="s">
        <v>99</v>
      </c>
      <c r="AS211" t="s">
        <v>106</v>
      </c>
      <c r="AT211" t="s">
        <v>107</v>
      </c>
      <c r="AU211">
        <v>991</v>
      </c>
      <c r="AV211" s="4">
        <f t="shared" ca="1" si="20"/>
        <v>0.89233888570323538</v>
      </c>
      <c r="AW211" s="4" t="str">
        <f t="shared" si="21"/>
        <v>Less than Median</v>
      </c>
      <c r="AX211">
        <v>956</v>
      </c>
      <c r="AY211">
        <v>0</v>
      </c>
      <c r="AZ211">
        <v>1947</v>
      </c>
      <c r="BA211">
        <v>0</v>
      </c>
      <c r="BB211">
        <v>0</v>
      </c>
      <c r="BC211">
        <v>2</v>
      </c>
      <c r="BD211">
        <v>1</v>
      </c>
      <c r="BE211">
        <v>3</v>
      </c>
      <c r="BF211">
        <v>1</v>
      </c>
      <c r="BG211" t="s">
        <v>102</v>
      </c>
      <c r="BH211">
        <v>8</v>
      </c>
      <c r="BI211" t="s">
        <v>108</v>
      </c>
      <c r="BJ211">
        <v>1</v>
      </c>
      <c r="BK211" t="s">
        <v>102</v>
      </c>
      <c r="BL211" t="s">
        <v>109</v>
      </c>
      <c r="BM211">
        <v>2004</v>
      </c>
      <c r="BN211" t="s">
        <v>131</v>
      </c>
      <c r="BO211">
        <v>2</v>
      </c>
      <c r="BP211">
        <v>678</v>
      </c>
      <c r="BQ211" t="s">
        <v>100</v>
      </c>
      <c r="BR211" t="s">
        <v>100</v>
      </c>
      <c r="BS211" t="s">
        <v>106</v>
      </c>
      <c r="BT211">
        <v>0</v>
      </c>
      <c r="BU211">
        <v>136</v>
      </c>
      <c r="BV211">
        <v>0</v>
      </c>
      <c r="BW211">
        <v>0</v>
      </c>
      <c r="BX211">
        <v>0</v>
      </c>
      <c r="BY211">
        <v>0</v>
      </c>
      <c r="BZ211" t="s">
        <v>85</v>
      </c>
      <c r="CA211" t="s">
        <v>167</v>
      </c>
      <c r="CB211" t="s">
        <v>85</v>
      </c>
      <c r="CC211">
        <v>0</v>
      </c>
      <c r="CD211">
        <v>5</v>
      </c>
      <c r="CE211">
        <v>2010</v>
      </c>
      <c r="CF211" t="s">
        <v>111</v>
      </c>
      <c r="CG211" t="s">
        <v>112</v>
      </c>
      <c r="CH211">
        <v>254900</v>
      </c>
      <c r="CQ211">
        <f t="shared" si="22"/>
        <v>991</v>
      </c>
      <c r="CR211" t="str">
        <f t="shared" si="23"/>
        <v/>
      </c>
    </row>
    <row r="212" spans="1:96" x14ac:dyDescent="0.3">
      <c r="A212">
        <v>708</v>
      </c>
      <c r="B212">
        <v>120</v>
      </c>
      <c r="C212" t="s">
        <v>83</v>
      </c>
      <c r="D212">
        <v>48</v>
      </c>
      <c r="E212">
        <v>6240</v>
      </c>
      <c r="F212" t="s">
        <v>84</v>
      </c>
      <c r="G212" t="s">
        <v>85</v>
      </c>
      <c r="H212" t="s">
        <v>129</v>
      </c>
      <c r="I212" t="s">
        <v>87</v>
      </c>
      <c r="J212" t="s">
        <v>88</v>
      </c>
      <c r="K212" t="s">
        <v>122</v>
      </c>
      <c r="L212" t="s">
        <v>90</v>
      </c>
      <c r="M212" t="s">
        <v>123</v>
      </c>
      <c r="N212" s="4" t="str">
        <f>VLOOKUP(M212,'Neighborhood Raw Data'!$A$1:$D$26,4,FALSE)</f>
        <v>Greater than Average</v>
      </c>
      <c r="O212" t="s">
        <v>92</v>
      </c>
      <c r="P212" t="s">
        <v>92</v>
      </c>
      <c r="Q212" t="s">
        <v>160</v>
      </c>
      <c r="R212" t="s">
        <v>124</v>
      </c>
      <c r="S212">
        <v>8</v>
      </c>
      <c r="T212" s="4">
        <f t="shared" ca="1" si="18"/>
        <v>0.76345092637734935</v>
      </c>
      <c r="U212" s="4" t="str">
        <f t="shared" si="19"/>
        <v>At or Above</v>
      </c>
      <c r="V212">
        <v>5</v>
      </c>
      <c r="W212">
        <v>2006</v>
      </c>
      <c r="X212">
        <v>2006</v>
      </c>
      <c r="Y212" t="s">
        <v>113</v>
      </c>
      <c r="Z212" t="s">
        <v>114</v>
      </c>
      <c r="AA212" t="s">
        <v>161</v>
      </c>
      <c r="AB212" t="s">
        <v>161</v>
      </c>
      <c r="AC212" t="s">
        <v>98</v>
      </c>
      <c r="AD212">
        <v>176</v>
      </c>
      <c r="AE212" t="s">
        <v>102</v>
      </c>
      <c r="AF212" t="s">
        <v>100</v>
      </c>
      <c r="AG212" t="s">
        <v>101</v>
      </c>
      <c r="AH212" t="s">
        <v>102</v>
      </c>
      <c r="AI212" t="s">
        <v>100</v>
      </c>
      <c r="AJ212" t="s">
        <v>142</v>
      </c>
      <c r="AK212" t="s">
        <v>103</v>
      </c>
      <c r="AL212">
        <v>863</v>
      </c>
      <c r="AM212" t="s">
        <v>104</v>
      </c>
      <c r="AN212">
        <v>0</v>
      </c>
      <c r="AO212">
        <v>461</v>
      </c>
      <c r="AP212">
        <v>1324</v>
      </c>
      <c r="AQ212" t="s">
        <v>105</v>
      </c>
      <c r="AR212" t="s">
        <v>99</v>
      </c>
      <c r="AS212" t="s">
        <v>106</v>
      </c>
      <c r="AT212" t="s">
        <v>107</v>
      </c>
      <c r="AU212">
        <v>1324</v>
      </c>
      <c r="AV212" s="4">
        <f t="shared" ca="1" si="20"/>
        <v>0.1144328390276097</v>
      </c>
      <c r="AW212" s="4" t="str">
        <f t="shared" si="21"/>
        <v>Greater than Median</v>
      </c>
      <c r="AX212">
        <v>0</v>
      </c>
      <c r="AY212">
        <v>0</v>
      </c>
      <c r="AZ212">
        <v>1324</v>
      </c>
      <c r="BA212">
        <v>1</v>
      </c>
      <c r="BB212">
        <v>0</v>
      </c>
      <c r="BC212">
        <v>2</v>
      </c>
      <c r="BD212">
        <v>0</v>
      </c>
      <c r="BE212">
        <v>2</v>
      </c>
      <c r="BF212">
        <v>1</v>
      </c>
      <c r="BG212" t="s">
        <v>102</v>
      </c>
      <c r="BH212">
        <v>6</v>
      </c>
      <c r="BI212" t="s">
        <v>108</v>
      </c>
      <c r="BJ212">
        <v>1</v>
      </c>
      <c r="BK212" t="s">
        <v>102</v>
      </c>
      <c r="BL212" t="s">
        <v>109</v>
      </c>
      <c r="BM212">
        <v>2006</v>
      </c>
      <c r="BN212" t="s">
        <v>110</v>
      </c>
      <c r="BO212">
        <v>2</v>
      </c>
      <c r="BP212">
        <v>550</v>
      </c>
      <c r="BQ212" t="s">
        <v>100</v>
      </c>
      <c r="BR212" t="s">
        <v>100</v>
      </c>
      <c r="BS212" t="s">
        <v>106</v>
      </c>
      <c r="BT212">
        <v>192</v>
      </c>
      <c r="BU212">
        <v>38</v>
      </c>
      <c r="BV212">
        <v>0</v>
      </c>
      <c r="BW212">
        <v>0</v>
      </c>
      <c r="BX212">
        <v>0</v>
      </c>
      <c r="BY212">
        <v>0</v>
      </c>
      <c r="BZ212" t="s">
        <v>85</v>
      </c>
      <c r="CA212" t="s">
        <v>85</v>
      </c>
      <c r="CB212" t="s">
        <v>85</v>
      </c>
      <c r="CC212">
        <v>0</v>
      </c>
      <c r="CD212">
        <v>12</v>
      </c>
      <c r="CE212">
        <v>2009</v>
      </c>
      <c r="CF212" t="s">
        <v>111</v>
      </c>
      <c r="CG212" t="s">
        <v>112</v>
      </c>
      <c r="CH212">
        <v>254000</v>
      </c>
      <c r="CQ212">
        <f t="shared" si="22"/>
        <v>1324</v>
      </c>
      <c r="CR212" t="str">
        <f t="shared" si="23"/>
        <v/>
      </c>
    </row>
    <row r="213" spans="1:96" x14ac:dyDescent="0.3">
      <c r="A213">
        <v>582</v>
      </c>
      <c r="B213">
        <v>20</v>
      </c>
      <c r="C213" t="s">
        <v>83</v>
      </c>
      <c r="D213">
        <v>98</v>
      </c>
      <c r="E213">
        <v>12704</v>
      </c>
      <c r="F213" t="s">
        <v>84</v>
      </c>
      <c r="G213" t="s">
        <v>85</v>
      </c>
      <c r="H213" t="s">
        <v>129</v>
      </c>
      <c r="I213" t="s">
        <v>87</v>
      </c>
      <c r="J213" t="s">
        <v>88</v>
      </c>
      <c r="K213" t="s">
        <v>122</v>
      </c>
      <c r="L213" t="s">
        <v>90</v>
      </c>
      <c r="M213" t="s">
        <v>123</v>
      </c>
      <c r="N213" s="4" t="str">
        <f>VLOOKUP(M213,'Neighborhood Raw Data'!$A$1:$D$26,4,FALSE)</f>
        <v>Greater than Average</v>
      </c>
      <c r="O213" t="s">
        <v>92</v>
      </c>
      <c r="P213" t="s">
        <v>92</v>
      </c>
      <c r="Q213" t="s">
        <v>93</v>
      </c>
      <c r="R213" t="s">
        <v>124</v>
      </c>
      <c r="S213">
        <v>8</v>
      </c>
      <c r="T213" s="4">
        <f t="shared" ca="1" si="18"/>
        <v>0.57543916213862256</v>
      </c>
      <c r="U213" s="4" t="str">
        <f t="shared" si="19"/>
        <v>At or Above</v>
      </c>
      <c r="V213">
        <v>5</v>
      </c>
      <c r="W213">
        <v>2008</v>
      </c>
      <c r="X213">
        <v>2009</v>
      </c>
      <c r="Y213" t="s">
        <v>113</v>
      </c>
      <c r="Z213" t="s">
        <v>114</v>
      </c>
      <c r="AA213" t="s">
        <v>125</v>
      </c>
      <c r="AB213" t="s">
        <v>125</v>
      </c>
      <c r="AC213" t="s">
        <v>98</v>
      </c>
      <c r="AD213">
        <v>306</v>
      </c>
      <c r="AE213" t="s">
        <v>99</v>
      </c>
      <c r="AF213" t="s">
        <v>100</v>
      </c>
      <c r="AG213" t="s">
        <v>101</v>
      </c>
      <c r="AH213" t="s">
        <v>99</v>
      </c>
      <c r="AI213" t="s">
        <v>100</v>
      </c>
      <c r="AJ213" t="s">
        <v>142</v>
      </c>
      <c r="AK213" t="s">
        <v>104</v>
      </c>
      <c r="AL213">
        <v>0</v>
      </c>
      <c r="AM213" t="s">
        <v>104</v>
      </c>
      <c r="AN213">
        <v>0</v>
      </c>
      <c r="AO213">
        <v>2042</v>
      </c>
      <c r="AP213">
        <v>2042</v>
      </c>
      <c r="AQ213" t="s">
        <v>105</v>
      </c>
      <c r="AR213" t="s">
        <v>99</v>
      </c>
      <c r="AS213" t="s">
        <v>106</v>
      </c>
      <c r="AT213" t="s">
        <v>107</v>
      </c>
      <c r="AU213">
        <v>2042</v>
      </c>
      <c r="AV213" s="4">
        <f t="shared" ca="1" si="20"/>
        <v>0.94334177282171106</v>
      </c>
      <c r="AW213" s="4" t="str">
        <f t="shared" si="21"/>
        <v>Greater than Median</v>
      </c>
      <c r="AX213">
        <v>0</v>
      </c>
      <c r="AY213">
        <v>0</v>
      </c>
      <c r="AZ213">
        <v>2042</v>
      </c>
      <c r="BA213">
        <v>0</v>
      </c>
      <c r="BB213">
        <v>0</v>
      </c>
      <c r="BC213">
        <v>2</v>
      </c>
      <c r="BD213">
        <v>1</v>
      </c>
      <c r="BE213">
        <v>3</v>
      </c>
      <c r="BF213">
        <v>1</v>
      </c>
      <c r="BG213" t="s">
        <v>99</v>
      </c>
      <c r="BH213">
        <v>8</v>
      </c>
      <c r="BI213" t="s">
        <v>108</v>
      </c>
      <c r="BJ213">
        <v>1</v>
      </c>
      <c r="BK213" t="s">
        <v>102</v>
      </c>
      <c r="BL213" t="s">
        <v>109</v>
      </c>
      <c r="BM213">
        <v>2009</v>
      </c>
      <c r="BN213" t="s">
        <v>131</v>
      </c>
      <c r="BO213">
        <v>3</v>
      </c>
      <c r="BP213">
        <v>1390</v>
      </c>
      <c r="BQ213" t="s">
        <v>100</v>
      </c>
      <c r="BR213" t="s">
        <v>100</v>
      </c>
      <c r="BS213" t="s">
        <v>106</v>
      </c>
      <c r="BT213">
        <v>0</v>
      </c>
      <c r="BU213">
        <v>90</v>
      </c>
      <c r="BV213">
        <v>0</v>
      </c>
      <c r="BW213">
        <v>0</v>
      </c>
      <c r="BX213">
        <v>0</v>
      </c>
      <c r="BY213">
        <v>0</v>
      </c>
      <c r="BZ213" t="s">
        <v>85</v>
      </c>
      <c r="CA213" t="s">
        <v>85</v>
      </c>
      <c r="CB213" t="s">
        <v>85</v>
      </c>
      <c r="CC213">
        <v>0</v>
      </c>
      <c r="CD213">
        <v>8</v>
      </c>
      <c r="CE213">
        <v>2009</v>
      </c>
      <c r="CF213" t="s">
        <v>127</v>
      </c>
      <c r="CG213" t="s">
        <v>128</v>
      </c>
      <c r="CH213">
        <v>253293</v>
      </c>
      <c r="CQ213" t="str">
        <f t="shared" si="22"/>
        <v/>
      </c>
      <c r="CR213">
        <f t="shared" si="23"/>
        <v>2042</v>
      </c>
    </row>
    <row r="214" spans="1:96" x14ac:dyDescent="0.3">
      <c r="A214">
        <v>938</v>
      </c>
      <c r="B214">
        <v>60</v>
      </c>
      <c r="C214" t="s">
        <v>83</v>
      </c>
      <c r="D214">
        <v>75</v>
      </c>
      <c r="E214">
        <v>9675</v>
      </c>
      <c r="F214" t="s">
        <v>84</v>
      </c>
      <c r="G214" t="s">
        <v>85</v>
      </c>
      <c r="H214" t="s">
        <v>129</v>
      </c>
      <c r="I214" t="s">
        <v>87</v>
      </c>
      <c r="J214" t="s">
        <v>88</v>
      </c>
      <c r="K214" t="s">
        <v>122</v>
      </c>
      <c r="L214" t="s">
        <v>90</v>
      </c>
      <c r="M214" t="s">
        <v>153</v>
      </c>
      <c r="N214" s="4" t="str">
        <f>VLOOKUP(M214,'Neighborhood Raw Data'!$A$1:$D$26,4,FALSE)</f>
        <v>Greater than Average</v>
      </c>
      <c r="O214" t="s">
        <v>92</v>
      </c>
      <c r="P214" t="s">
        <v>92</v>
      </c>
      <c r="Q214" t="s">
        <v>93</v>
      </c>
      <c r="R214" t="s">
        <v>94</v>
      </c>
      <c r="S214">
        <v>7</v>
      </c>
      <c r="T214" s="4">
        <f t="shared" ca="1" si="18"/>
        <v>0.18368217746647941</v>
      </c>
      <c r="U214" s="4" t="str">
        <f t="shared" si="19"/>
        <v>At or Above</v>
      </c>
      <c r="V214">
        <v>5</v>
      </c>
      <c r="W214">
        <v>2005</v>
      </c>
      <c r="X214">
        <v>2005</v>
      </c>
      <c r="Y214" t="s">
        <v>95</v>
      </c>
      <c r="Z214" t="s">
        <v>114</v>
      </c>
      <c r="AA214" t="s">
        <v>125</v>
      </c>
      <c r="AB214" t="s">
        <v>125</v>
      </c>
      <c r="AC214" t="s">
        <v>117</v>
      </c>
      <c r="AD214">
        <v>0</v>
      </c>
      <c r="AE214" t="s">
        <v>102</v>
      </c>
      <c r="AF214" t="s">
        <v>100</v>
      </c>
      <c r="AG214" t="s">
        <v>101</v>
      </c>
      <c r="AH214" t="s">
        <v>102</v>
      </c>
      <c r="AI214" t="s">
        <v>100</v>
      </c>
      <c r="AJ214" t="s">
        <v>148</v>
      </c>
      <c r="AK214" t="s">
        <v>103</v>
      </c>
      <c r="AL214">
        <v>341</v>
      </c>
      <c r="AM214" t="s">
        <v>104</v>
      </c>
      <c r="AN214">
        <v>0</v>
      </c>
      <c r="AO214">
        <v>772</v>
      </c>
      <c r="AP214">
        <v>1113</v>
      </c>
      <c r="AQ214" t="s">
        <v>105</v>
      </c>
      <c r="AR214" t="s">
        <v>99</v>
      </c>
      <c r="AS214" t="s">
        <v>106</v>
      </c>
      <c r="AT214" t="s">
        <v>107</v>
      </c>
      <c r="AU214">
        <v>1113</v>
      </c>
      <c r="AV214" s="4">
        <f t="shared" ca="1" si="20"/>
        <v>0.86182706895395444</v>
      </c>
      <c r="AW214" s="4" t="str">
        <f t="shared" si="21"/>
        <v>Greater than Median</v>
      </c>
      <c r="AX214">
        <v>858</v>
      </c>
      <c r="AY214">
        <v>0</v>
      </c>
      <c r="AZ214">
        <v>1971</v>
      </c>
      <c r="BA214">
        <v>0</v>
      </c>
      <c r="BB214">
        <v>0</v>
      </c>
      <c r="BC214">
        <v>2</v>
      </c>
      <c r="BD214">
        <v>1</v>
      </c>
      <c r="BE214">
        <v>3</v>
      </c>
      <c r="BF214">
        <v>1</v>
      </c>
      <c r="BG214" t="s">
        <v>102</v>
      </c>
      <c r="BH214">
        <v>8</v>
      </c>
      <c r="BI214" t="s">
        <v>108</v>
      </c>
      <c r="BJ214">
        <v>1</v>
      </c>
      <c r="BK214" t="s">
        <v>102</v>
      </c>
      <c r="BL214" t="s">
        <v>109</v>
      </c>
      <c r="BM214">
        <v>2005</v>
      </c>
      <c r="BN214" t="s">
        <v>131</v>
      </c>
      <c r="BO214">
        <v>2</v>
      </c>
      <c r="BP214">
        <v>689</v>
      </c>
      <c r="BQ214" t="s">
        <v>100</v>
      </c>
      <c r="BR214" t="s">
        <v>100</v>
      </c>
      <c r="BS214" t="s">
        <v>106</v>
      </c>
      <c r="BT214">
        <v>0</v>
      </c>
      <c r="BU214">
        <v>48</v>
      </c>
      <c r="BV214">
        <v>0</v>
      </c>
      <c r="BW214">
        <v>0</v>
      </c>
      <c r="BX214">
        <v>0</v>
      </c>
      <c r="BY214">
        <v>0</v>
      </c>
      <c r="BZ214" t="s">
        <v>85</v>
      </c>
      <c r="CA214" t="s">
        <v>85</v>
      </c>
      <c r="CB214" t="s">
        <v>85</v>
      </c>
      <c r="CC214">
        <v>0</v>
      </c>
      <c r="CD214">
        <v>2</v>
      </c>
      <c r="CE214">
        <v>2009</v>
      </c>
      <c r="CF214" t="s">
        <v>111</v>
      </c>
      <c r="CG214" t="s">
        <v>112</v>
      </c>
      <c r="CH214">
        <v>253000</v>
      </c>
      <c r="CQ214">
        <f t="shared" si="22"/>
        <v>1113</v>
      </c>
      <c r="CR214" t="str">
        <f t="shared" si="23"/>
        <v/>
      </c>
    </row>
    <row r="215" spans="1:96" x14ac:dyDescent="0.3">
      <c r="A215">
        <v>213</v>
      </c>
      <c r="B215">
        <v>60</v>
      </c>
      <c r="C215" t="s">
        <v>173</v>
      </c>
      <c r="D215">
        <v>72</v>
      </c>
      <c r="E215">
        <v>8640</v>
      </c>
      <c r="F215" t="s">
        <v>84</v>
      </c>
      <c r="G215" t="s">
        <v>85</v>
      </c>
      <c r="H215" t="s">
        <v>129</v>
      </c>
      <c r="I215" t="s">
        <v>87</v>
      </c>
      <c r="J215" t="s">
        <v>88</v>
      </c>
      <c r="K215" t="s">
        <v>122</v>
      </c>
      <c r="L215" t="s">
        <v>90</v>
      </c>
      <c r="M215" t="s">
        <v>153</v>
      </c>
      <c r="N215" s="4" t="str">
        <f>VLOOKUP(M215,'Neighborhood Raw Data'!$A$1:$D$26,4,FALSE)</f>
        <v>Greater than Average</v>
      </c>
      <c r="O215" t="s">
        <v>92</v>
      </c>
      <c r="P215" t="s">
        <v>92</v>
      </c>
      <c r="Q215" t="s">
        <v>93</v>
      </c>
      <c r="R215" t="s">
        <v>94</v>
      </c>
      <c r="S215">
        <v>7</v>
      </c>
      <c r="T215" s="4">
        <f t="shared" ca="1" si="18"/>
        <v>0.95095026199247301</v>
      </c>
      <c r="U215" s="4" t="str">
        <f t="shared" si="19"/>
        <v>At or Above</v>
      </c>
      <c r="V215">
        <v>5</v>
      </c>
      <c r="W215">
        <v>2009</v>
      </c>
      <c r="X215">
        <v>2009</v>
      </c>
      <c r="Y215" t="s">
        <v>95</v>
      </c>
      <c r="Z215" t="s">
        <v>114</v>
      </c>
      <c r="AA215" t="s">
        <v>125</v>
      </c>
      <c r="AB215" t="s">
        <v>125</v>
      </c>
      <c r="AC215" t="s">
        <v>117</v>
      </c>
      <c r="AD215">
        <v>0</v>
      </c>
      <c r="AE215" t="s">
        <v>100</v>
      </c>
      <c r="AF215" t="s">
        <v>100</v>
      </c>
      <c r="AG215" t="s">
        <v>101</v>
      </c>
      <c r="AH215" t="s">
        <v>102</v>
      </c>
      <c r="AI215" t="s">
        <v>100</v>
      </c>
      <c r="AJ215" t="s">
        <v>142</v>
      </c>
      <c r="AK215" t="s">
        <v>103</v>
      </c>
      <c r="AL215">
        <v>822</v>
      </c>
      <c r="AM215" t="s">
        <v>104</v>
      </c>
      <c r="AN215">
        <v>0</v>
      </c>
      <c r="AO215">
        <v>78</v>
      </c>
      <c r="AP215">
        <v>900</v>
      </c>
      <c r="AQ215" t="s">
        <v>105</v>
      </c>
      <c r="AR215" t="s">
        <v>99</v>
      </c>
      <c r="AS215" t="s">
        <v>106</v>
      </c>
      <c r="AT215" t="s">
        <v>107</v>
      </c>
      <c r="AU215">
        <v>932</v>
      </c>
      <c r="AV215" s="4">
        <f t="shared" ca="1" si="20"/>
        <v>0.16071281729483011</v>
      </c>
      <c r="AW215" s="4" t="str">
        <f t="shared" si="21"/>
        <v>Less than Median</v>
      </c>
      <c r="AX215">
        <v>920</v>
      </c>
      <c r="AY215">
        <v>0</v>
      </c>
      <c r="AZ215">
        <v>1852</v>
      </c>
      <c r="BA215">
        <v>1</v>
      </c>
      <c r="BB215">
        <v>0</v>
      </c>
      <c r="BC215">
        <v>2</v>
      </c>
      <c r="BD215">
        <v>1</v>
      </c>
      <c r="BE215">
        <v>3</v>
      </c>
      <c r="BF215">
        <v>1</v>
      </c>
      <c r="BG215" t="s">
        <v>102</v>
      </c>
      <c r="BH215">
        <v>7</v>
      </c>
      <c r="BI215" t="s">
        <v>108</v>
      </c>
      <c r="BJ215">
        <v>1</v>
      </c>
      <c r="BK215" t="s">
        <v>100</v>
      </c>
      <c r="BL215" t="s">
        <v>109</v>
      </c>
      <c r="BM215">
        <v>2009</v>
      </c>
      <c r="BN215" t="s">
        <v>131</v>
      </c>
      <c r="BO215">
        <v>2</v>
      </c>
      <c r="BP215">
        <v>644</v>
      </c>
      <c r="BQ215" t="s">
        <v>100</v>
      </c>
      <c r="BR215" t="s">
        <v>100</v>
      </c>
      <c r="BS215" t="s">
        <v>106</v>
      </c>
      <c r="BT215">
        <v>168</v>
      </c>
      <c r="BU215">
        <v>108</v>
      </c>
      <c r="BV215">
        <v>0</v>
      </c>
      <c r="BW215">
        <v>0</v>
      </c>
      <c r="BX215">
        <v>0</v>
      </c>
      <c r="BY215">
        <v>0</v>
      </c>
      <c r="BZ215" t="s">
        <v>85</v>
      </c>
      <c r="CA215" t="s">
        <v>85</v>
      </c>
      <c r="CB215" t="s">
        <v>85</v>
      </c>
      <c r="CC215">
        <v>0</v>
      </c>
      <c r="CD215">
        <v>7</v>
      </c>
      <c r="CE215">
        <v>2009</v>
      </c>
      <c r="CF215" t="s">
        <v>127</v>
      </c>
      <c r="CG215" t="s">
        <v>128</v>
      </c>
      <c r="CH215">
        <v>252678</v>
      </c>
      <c r="CQ215">
        <f t="shared" si="22"/>
        <v>932</v>
      </c>
      <c r="CR215" t="str">
        <f t="shared" si="23"/>
        <v/>
      </c>
    </row>
    <row r="216" spans="1:96" x14ac:dyDescent="0.3">
      <c r="A216">
        <v>1088</v>
      </c>
      <c r="B216">
        <v>60</v>
      </c>
      <c r="C216" t="s">
        <v>173</v>
      </c>
      <c r="D216">
        <v>85</v>
      </c>
      <c r="E216">
        <v>10574</v>
      </c>
      <c r="F216" t="s">
        <v>84</v>
      </c>
      <c r="G216" t="s">
        <v>85</v>
      </c>
      <c r="H216" t="s">
        <v>129</v>
      </c>
      <c r="I216" t="s">
        <v>87</v>
      </c>
      <c r="J216" t="s">
        <v>88</v>
      </c>
      <c r="K216" t="s">
        <v>122</v>
      </c>
      <c r="L216" t="s">
        <v>90</v>
      </c>
      <c r="M216" t="s">
        <v>153</v>
      </c>
      <c r="N216" s="4" t="str">
        <f>VLOOKUP(M216,'Neighborhood Raw Data'!$A$1:$D$26,4,FALSE)</f>
        <v>Greater than Average</v>
      </c>
      <c r="O216" t="s">
        <v>92</v>
      </c>
      <c r="P216" t="s">
        <v>92</v>
      </c>
      <c r="Q216" t="s">
        <v>93</v>
      </c>
      <c r="R216" t="s">
        <v>94</v>
      </c>
      <c r="S216">
        <v>8</v>
      </c>
      <c r="T216" s="4">
        <f t="shared" ca="1" si="18"/>
        <v>0.6984679631600258</v>
      </c>
      <c r="U216" s="4" t="str">
        <f t="shared" si="19"/>
        <v>At or Above</v>
      </c>
      <c r="V216">
        <v>5</v>
      </c>
      <c r="W216">
        <v>2005</v>
      </c>
      <c r="X216">
        <v>2006</v>
      </c>
      <c r="Y216" t="s">
        <v>95</v>
      </c>
      <c r="Z216" t="s">
        <v>114</v>
      </c>
      <c r="AA216" t="s">
        <v>125</v>
      </c>
      <c r="AB216" t="s">
        <v>125</v>
      </c>
      <c r="AC216" t="s">
        <v>117</v>
      </c>
      <c r="AD216">
        <v>0</v>
      </c>
      <c r="AE216" t="s">
        <v>102</v>
      </c>
      <c r="AF216" t="s">
        <v>100</v>
      </c>
      <c r="AG216" t="s">
        <v>101</v>
      </c>
      <c r="AH216" t="s">
        <v>102</v>
      </c>
      <c r="AI216" t="s">
        <v>100</v>
      </c>
      <c r="AJ216" t="s">
        <v>148</v>
      </c>
      <c r="AK216" t="s">
        <v>104</v>
      </c>
      <c r="AL216">
        <v>0</v>
      </c>
      <c r="AM216" t="s">
        <v>104</v>
      </c>
      <c r="AN216">
        <v>0</v>
      </c>
      <c r="AO216">
        <v>1082</v>
      </c>
      <c r="AP216">
        <v>1082</v>
      </c>
      <c r="AQ216" t="s">
        <v>105</v>
      </c>
      <c r="AR216" t="s">
        <v>99</v>
      </c>
      <c r="AS216" t="s">
        <v>106</v>
      </c>
      <c r="AT216" t="s">
        <v>107</v>
      </c>
      <c r="AU216">
        <v>1082</v>
      </c>
      <c r="AV216" s="4">
        <f t="shared" ca="1" si="20"/>
        <v>0.96457366289326252</v>
      </c>
      <c r="AW216" s="4" t="str">
        <f t="shared" si="21"/>
        <v>Less than Median</v>
      </c>
      <c r="AX216">
        <v>871</v>
      </c>
      <c r="AY216">
        <v>0</v>
      </c>
      <c r="AZ216">
        <v>1953</v>
      </c>
      <c r="BA216">
        <v>0</v>
      </c>
      <c r="BB216">
        <v>0</v>
      </c>
      <c r="BC216">
        <v>2</v>
      </c>
      <c r="BD216">
        <v>1</v>
      </c>
      <c r="BE216">
        <v>3</v>
      </c>
      <c r="BF216">
        <v>1</v>
      </c>
      <c r="BG216" t="s">
        <v>102</v>
      </c>
      <c r="BH216">
        <v>9</v>
      </c>
      <c r="BI216" t="s">
        <v>108</v>
      </c>
      <c r="BJ216">
        <v>1</v>
      </c>
      <c r="BK216" t="s">
        <v>102</v>
      </c>
      <c r="BL216" t="s">
        <v>109</v>
      </c>
      <c r="BM216">
        <v>2005</v>
      </c>
      <c r="BN216" t="s">
        <v>131</v>
      </c>
      <c r="BO216">
        <v>3</v>
      </c>
      <c r="BP216">
        <v>1043</v>
      </c>
      <c r="BQ216" t="s">
        <v>100</v>
      </c>
      <c r="BR216" t="s">
        <v>100</v>
      </c>
      <c r="BS216" t="s">
        <v>106</v>
      </c>
      <c r="BT216">
        <v>160</v>
      </c>
      <c r="BU216">
        <v>50</v>
      </c>
      <c r="BV216">
        <v>0</v>
      </c>
      <c r="BW216">
        <v>0</v>
      </c>
      <c r="BX216">
        <v>0</v>
      </c>
      <c r="BY216">
        <v>0</v>
      </c>
      <c r="BZ216" t="s">
        <v>85</v>
      </c>
      <c r="CA216" t="s">
        <v>85</v>
      </c>
      <c r="CB216" t="s">
        <v>85</v>
      </c>
      <c r="CC216">
        <v>0</v>
      </c>
      <c r="CD216">
        <v>5</v>
      </c>
      <c r="CE216">
        <v>2009</v>
      </c>
      <c r="CF216" t="s">
        <v>111</v>
      </c>
      <c r="CG216" t="s">
        <v>112</v>
      </c>
      <c r="CH216">
        <v>252000</v>
      </c>
      <c r="CQ216">
        <f t="shared" si="22"/>
        <v>1082</v>
      </c>
      <c r="CR216" t="str">
        <f t="shared" si="23"/>
        <v/>
      </c>
    </row>
    <row r="217" spans="1:96" x14ac:dyDescent="0.3">
      <c r="A217">
        <v>475</v>
      </c>
      <c r="B217">
        <v>120</v>
      </c>
      <c r="C217" t="s">
        <v>83</v>
      </c>
      <c r="D217">
        <v>41</v>
      </c>
      <c r="E217">
        <v>5330</v>
      </c>
      <c r="F217" t="s">
        <v>84</v>
      </c>
      <c r="G217" t="s">
        <v>85</v>
      </c>
      <c r="H217" t="s">
        <v>129</v>
      </c>
      <c r="I217" t="s">
        <v>87</v>
      </c>
      <c r="J217" t="s">
        <v>88</v>
      </c>
      <c r="K217" t="s">
        <v>122</v>
      </c>
      <c r="L217" t="s">
        <v>90</v>
      </c>
      <c r="M217" t="s">
        <v>134</v>
      </c>
      <c r="N217" s="4" t="str">
        <f>VLOOKUP(M217,'Neighborhood Raw Data'!$A$1:$D$26,4,FALSE)</f>
        <v>Greater than Average</v>
      </c>
      <c r="O217" t="s">
        <v>92</v>
      </c>
      <c r="P217" t="s">
        <v>92</v>
      </c>
      <c r="Q217" t="s">
        <v>160</v>
      </c>
      <c r="R217" t="s">
        <v>124</v>
      </c>
      <c r="S217">
        <v>8</v>
      </c>
      <c r="T217" s="4">
        <f t="shared" ca="1" si="18"/>
        <v>8.9177650868446978E-2</v>
      </c>
      <c r="U217" s="4" t="str">
        <f t="shared" si="19"/>
        <v>At or Above</v>
      </c>
      <c r="V217">
        <v>5</v>
      </c>
      <c r="W217">
        <v>2000</v>
      </c>
      <c r="X217">
        <v>2000</v>
      </c>
      <c r="Y217" t="s">
        <v>95</v>
      </c>
      <c r="Z217" t="s">
        <v>114</v>
      </c>
      <c r="AA217" t="s">
        <v>135</v>
      </c>
      <c r="AB217" t="s">
        <v>136</v>
      </c>
      <c r="AC217" t="s">
        <v>117</v>
      </c>
      <c r="AD217">
        <v>0</v>
      </c>
      <c r="AE217" t="s">
        <v>102</v>
      </c>
      <c r="AF217" t="s">
        <v>100</v>
      </c>
      <c r="AG217" t="s">
        <v>101</v>
      </c>
      <c r="AH217" t="s">
        <v>102</v>
      </c>
      <c r="AI217" t="s">
        <v>100</v>
      </c>
      <c r="AJ217" t="s">
        <v>118</v>
      </c>
      <c r="AK217" t="s">
        <v>103</v>
      </c>
      <c r="AL217">
        <v>1196</v>
      </c>
      <c r="AM217" t="s">
        <v>104</v>
      </c>
      <c r="AN217">
        <v>0</v>
      </c>
      <c r="AO217">
        <v>298</v>
      </c>
      <c r="AP217">
        <v>1494</v>
      </c>
      <c r="AQ217" t="s">
        <v>105</v>
      </c>
      <c r="AR217" t="s">
        <v>99</v>
      </c>
      <c r="AS217" t="s">
        <v>106</v>
      </c>
      <c r="AT217" t="s">
        <v>107</v>
      </c>
      <c r="AU217">
        <v>1652</v>
      </c>
      <c r="AV217" s="4">
        <f t="shared" ca="1" si="20"/>
        <v>0.70904130826801648</v>
      </c>
      <c r="AW217" s="4" t="str">
        <f t="shared" si="21"/>
        <v>Greater than Median</v>
      </c>
      <c r="AX217">
        <v>0</v>
      </c>
      <c r="AY217">
        <v>0</v>
      </c>
      <c r="AZ217">
        <v>1652</v>
      </c>
      <c r="BA217">
        <v>1</v>
      </c>
      <c r="BB217">
        <v>0</v>
      </c>
      <c r="BC217">
        <v>2</v>
      </c>
      <c r="BD217">
        <v>0</v>
      </c>
      <c r="BE217">
        <v>2</v>
      </c>
      <c r="BF217">
        <v>1</v>
      </c>
      <c r="BG217" t="s">
        <v>99</v>
      </c>
      <c r="BH217">
        <v>6</v>
      </c>
      <c r="BI217" t="s">
        <v>108</v>
      </c>
      <c r="BJ217">
        <v>0</v>
      </c>
      <c r="BK217" t="s">
        <v>85</v>
      </c>
      <c r="BL217" t="s">
        <v>109</v>
      </c>
      <c r="BM217">
        <v>2000</v>
      </c>
      <c r="BN217" t="s">
        <v>131</v>
      </c>
      <c r="BO217">
        <v>2</v>
      </c>
      <c r="BP217">
        <v>499</v>
      </c>
      <c r="BQ217" t="s">
        <v>100</v>
      </c>
      <c r="BR217" t="s">
        <v>100</v>
      </c>
      <c r="BS217" t="s">
        <v>106</v>
      </c>
      <c r="BT217">
        <v>96</v>
      </c>
      <c r="BU217">
        <v>48</v>
      </c>
      <c r="BV217">
        <v>0</v>
      </c>
      <c r="BW217">
        <v>0</v>
      </c>
      <c r="BX217">
        <v>0</v>
      </c>
      <c r="BY217">
        <v>0</v>
      </c>
      <c r="BZ217" t="s">
        <v>85</v>
      </c>
      <c r="CA217" t="s">
        <v>85</v>
      </c>
      <c r="CB217" t="s">
        <v>85</v>
      </c>
      <c r="CC217">
        <v>0</v>
      </c>
      <c r="CD217">
        <v>8</v>
      </c>
      <c r="CE217">
        <v>2007</v>
      </c>
      <c r="CF217" t="s">
        <v>111</v>
      </c>
      <c r="CG217" t="s">
        <v>112</v>
      </c>
      <c r="CH217">
        <v>251000</v>
      </c>
      <c r="CQ217" t="str">
        <f t="shared" si="22"/>
        <v/>
      </c>
      <c r="CR217">
        <f t="shared" si="23"/>
        <v>1652</v>
      </c>
    </row>
    <row r="218" spans="1:96" x14ac:dyDescent="0.3">
      <c r="A218">
        <v>865</v>
      </c>
      <c r="B218">
        <v>20</v>
      </c>
      <c r="C218" t="s">
        <v>173</v>
      </c>
      <c r="D218">
        <v>72</v>
      </c>
      <c r="E218">
        <v>8640</v>
      </c>
      <c r="F218" t="s">
        <v>84</v>
      </c>
      <c r="G218" t="s">
        <v>85</v>
      </c>
      <c r="H218" t="s">
        <v>129</v>
      </c>
      <c r="I218" t="s">
        <v>87</v>
      </c>
      <c r="J218" t="s">
        <v>88</v>
      </c>
      <c r="K218" t="s">
        <v>122</v>
      </c>
      <c r="L218" t="s">
        <v>90</v>
      </c>
      <c r="M218" t="s">
        <v>153</v>
      </c>
      <c r="N218" s="4" t="str">
        <f>VLOOKUP(M218,'Neighborhood Raw Data'!$A$1:$D$26,4,FALSE)</f>
        <v>Greater than Average</v>
      </c>
      <c r="O218" t="s">
        <v>92</v>
      </c>
      <c r="P218" t="s">
        <v>92</v>
      </c>
      <c r="Q218" t="s">
        <v>93</v>
      </c>
      <c r="R218" t="s">
        <v>124</v>
      </c>
      <c r="S218">
        <v>7</v>
      </c>
      <c r="T218" s="4">
        <f t="shared" ca="1" si="18"/>
        <v>0.5069605559580993</v>
      </c>
      <c r="U218" s="4" t="str">
        <f t="shared" si="19"/>
        <v>At or Above</v>
      </c>
      <c r="V218">
        <v>5</v>
      </c>
      <c r="W218">
        <v>2007</v>
      </c>
      <c r="X218">
        <v>2008</v>
      </c>
      <c r="Y218" t="s">
        <v>95</v>
      </c>
      <c r="Z218" t="s">
        <v>114</v>
      </c>
      <c r="AA218" t="s">
        <v>125</v>
      </c>
      <c r="AB218" t="s">
        <v>125</v>
      </c>
      <c r="AC218" t="s">
        <v>117</v>
      </c>
      <c r="AD218">
        <v>0</v>
      </c>
      <c r="AE218" t="s">
        <v>102</v>
      </c>
      <c r="AF218" t="s">
        <v>100</v>
      </c>
      <c r="AG218" t="s">
        <v>101</v>
      </c>
      <c r="AH218" t="s">
        <v>99</v>
      </c>
      <c r="AI218" t="s">
        <v>100</v>
      </c>
      <c r="AJ218" t="s">
        <v>142</v>
      </c>
      <c r="AK218" t="s">
        <v>104</v>
      </c>
      <c r="AL218">
        <v>0</v>
      </c>
      <c r="AM218" t="s">
        <v>104</v>
      </c>
      <c r="AN218">
        <v>0</v>
      </c>
      <c r="AO218">
        <v>1372</v>
      </c>
      <c r="AP218">
        <v>1372</v>
      </c>
      <c r="AQ218" t="s">
        <v>105</v>
      </c>
      <c r="AR218" t="s">
        <v>99</v>
      </c>
      <c r="AS218" t="s">
        <v>106</v>
      </c>
      <c r="AT218" t="s">
        <v>107</v>
      </c>
      <c r="AU218">
        <v>1372</v>
      </c>
      <c r="AV218" s="4">
        <f t="shared" ca="1" si="20"/>
        <v>0.31113365015372751</v>
      </c>
      <c r="AW218" s="4" t="str">
        <f t="shared" si="21"/>
        <v>Greater than Median</v>
      </c>
      <c r="AX218">
        <v>0</v>
      </c>
      <c r="AY218">
        <v>0</v>
      </c>
      <c r="AZ218">
        <v>1372</v>
      </c>
      <c r="BA218">
        <v>0</v>
      </c>
      <c r="BB218">
        <v>0</v>
      </c>
      <c r="BC218">
        <v>2</v>
      </c>
      <c r="BD218">
        <v>0</v>
      </c>
      <c r="BE218">
        <v>3</v>
      </c>
      <c r="BF218">
        <v>1</v>
      </c>
      <c r="BG218" t="s">
        <v>102</v>
      </c>
      <c r="BH218">
        <v>6</v>
      </c>
      <c r="BI218" t="s">
        <v>108</v>
      </c>
      <c r="BJ218">
        <v>0</v>
      </c>
      <c r="BK218" t="s">
        <v>85</v>
      </c>
      <c r="BL218" t="s">
        <v>109</v>
      </c>
      <c r="BM218">
        <v>2008</v>
      </c>
      <c r="BN218" t="s">
        <v>110</v>
      </c>
      <c r="BO218">
        <v>2</v>
      </c>
      <c r="BP218">
        <v>529</v>
      </c>
      <c r="BQ218" t="s">
        <v>100</v>
      </c>
      <c r="BR218" t="s">
        <v>100</v>
      </c>
      <c r="BS218" t="s">
        <v>106</v>
      </c>
      <c r="BT218">
        <v>0</v>
      </c>
      <c r="BU218">
        <v>140</v>
      </c>
      <c r="BV218">
        <v>0</v>
      </c>
      <c r="BW218">
        <v>0</v>
      </c>
      <c r="BX218">
        <v>0</v>
      </c>
      <c r="BY218">
        <v>0</v>
      </c>
      <c r="BZ218" t="s">
        <v>85</v>
      </c>
      <c r="CA218" t="s">
        <v>85</v>
      </c>
      <c r="CB218" t="s">
        <v>85</v>
      </c>
      <c r="CC218">
        <v>0</v>
      </c>
      <c r="CD218">
        <v>5</v>
      </c>
      <c r="CE218">
        <v>2008</v>
      </c>
      <c r="CF218" t="s">
        <v>127</v>
      </c>
      <c r="CG218" t="s">
        <v>128</v>
      </c>
      <c r="CH218">
        <v>250580</v>
      </c>
      <c r="CQ218">
        <f t="shared" si="22"/>
        <v>1372</v>
      </c>
      <c r="CR218" t="str">
        <f t="shared" si="23"/>
        <v/>
      </c>
    </row>
    <row r="219" spans="1:96" x14ac:dyDescent="0.3">
      <c r="A219">
        <v>5</v>
      </c>
      <c r="B219">
        <v>60</v>
      </c>
      <c r="C219" t="s">
        <v>83</v>
      </c>
      <c r="D219">
        <v>84</v>
      </c>
      <c r="E219">
        <v>14260</v>
      </c>
      <c r="F219" t="s">
        <v>84</v>
      </c>
      <c r="G219" t="s">
        <v>85</v>
      </c>
      <c r="H219" t="s">
        <v>86</v>
      </c>
      <c r="I219" t="s">
        <v>87</v>
      </c>
      <c r="J219" t="s">
        <v>88</v>
      </c>
      <c r="K219" t="s">
        <v>158</v>
      </c>
      <c r="L219" t="s">
        <v>90</v>
      </c>
      <c r="M219" t="s">
        <v>91</v>
      </c>
      <c r="N219" s="4" t="str">
        <f>VLOOKUP(M219,'Neighborhood Raw Data'!$A$1:$D$26,4,FALSE)</f>
        <v>Greater than Average</v>
      </c>
      <c r="O219" t="s">
        <v>92</v>
      </c>
      <c r="P219" t="s">
        <v>92</v>
      </c>
      <c r="Q219" t="s">
        <v>93</v>
      </c>
      <c r="R219" t="s">
        <v>94</v>
      </c>
      <c r="S219">
        <v>8</v>
      </c>
      <c r="T219" s="4">
        <f t="shared" ca="1" si="18"/>
        <v>8.2832204441629531E-2</v>
      </c>
      <c r="U219" s="4" t="str">
        <f t="shared" si="19"/>
        <v>At or Above</v>
      </c>
      <c r="V219">
        <v>5</v>
      </c>
      <c r="W219">
        <v>2000</v>
      </c>
      <c r="X219">
        <v>2000</v>
      </c>
      <c r="Y219" t="s">
        <v>95</v>
      </c>
      <c r="Z219" t="s">
        <v>114</v>
      </c>
      <c r="AA219" t="s">
        <v>125</v>
      </c>
      <c r="AB219" t="s">
        <v>125</v>
      </c>
      <c r="AC219" t="s">
        <v>98</v>
      </c>
      <c r="AD219">
        <v>350</v>
      </c>
      <c r="AE219" t="s">
        <v>102</v>
      </c>
      <c r="AF219" t="s">
        <v>100</v>
      </c>
      <c r="AG219" t="s">
        <v>101</v>
      </c>
      <c r="AH219" t="s">
        <v>102</v>
      </c>
      <c r="AI219" t="s">
        <v>100</v>
      </c>
      <c r="AJ219" t="s">
        <v>118</v>
      </c>
      <c r="AK219" t="s">
        <v>103</v>
      </c>
      <c r="AL219">
        <v>655</v>
      </c>
      <c r="AM219" t="s">
        <v>104</v>
      </c>
      <c r="AN219">
        <v>0</v>
      </c>
      <c r="AO219">
        <v>490</v>
      </c>
      <c r="AP219">
        <v>1145</v>
      </c>
      <c r="AQ219" t="s">
        <v>105</v>
      </c>
      <c r="AR219" t="s">
        <v>99</v>
      </c>
      <c r="AS219" t="s">
        <v>106</v>
      </c>
      <c r="AT219" t="s">
        <v>107</v>
      </c>
      <c r="AU219">
        <v>1145</v>
      </c>
      <c r="AV219" s="4">
        <f t="shared" ca="1" si="20"/>
        <v>0.32576734279296204</v>
      </c>
      <c r="AW219" s="4" t="str">
        <f t="shared" si="21"/>
        <v>Greater than Median</v>
      </c>
      <c r="AX219">
        <v>1053</v>
      </c>
      <c r="AY219">
        <v>0</v>
      </c>
      <c r="AZ219">
        <v>2198</v>
      </c>
      <c r="BA219">
        <v>1</v>
      </c>
      <c r="BB219">
        <v>0</v>
      </c>
      <c r="BC219">
        <v>2</v>
      </c>
      <c r="BD219">
        <v>1</v>
      </c>
      <c r="BE219">
        <v>4</v>
      </c>
      <c r="BF219">
        <v>1</v>
      </c>
      <c r="BG219" t="s">
        <v>102</v>
      </c>
      <c r="BH219">
        <v>9</v>
      </c>
      <c r="BI219" t="s">
        <v>108</v>
      </c>
      <c r="BJ219">
        <v>1</v>
      </c>
      <c r="BK219" t="s">
        <v>100</v>
      </c>
      <c r="BL219" t="s">
        <v>109</v>
      </c>
      <c r="BM219">
        <v>2000</v>
      </c>
      <c r="BN219" t="s">
        <v>131</v>
      </c>
      <c r="BO219">
        <v>3</v>
      </c>
      <c r="BP219">
        <v>836</v>
      </c>
      <c r="BQ219" t="s">
        <v>100</v>
      </c>
      <c r="BR219" t="s">
        <v>100</v>
      </c>
      <c r="BS219" t="s">
        <v>106</v>
      </c>
      <c r="BT219">
        <v>192</v>
      </c>
      <c r="BU219">
        <v>84</v>
      </c>
      <c r="BV219">
        <v>0</v>
      </c>
      <c r="BW219">
        <v>0</v>
      </c>
      <c r="BX219">
        <v>0</v>
      </c>
      <c r="BY219">
        <v>0</v>
      </c>
      <c r="BZ219" t="s">
        <v>85</v>
      </c>
      <c r="CA219" t="s">
        <v>85</v>
      </c>
      <c r="CB219" t="s">
        <v>85</v>
      </c>
      <c r="CC219">
        <v>0</v>
      </c>
      <c r="CD219">
        <v>12</v>
      </c>
      <c r="CE219">
        <v>2008</v>
      </c>
      <c r="CF219" t="s">
        <v>111</v>
      </c>
      <c r="CG219" t="s">
        <v>112</v>
      </c>
      <c r="CH219">
        <v>250000</v>
      </c>
      <c r="CQ219">
        <f t="shared" si="22"/>
        <v>1145</v>
      </c>
      <c r="CR219" t="str">
        <f t="shared" si="23"/>
        <v/>
      </c>
    </row>
    <row r="220" spans="1:96" x14ac:dyDescent="0.3">
      <c r="A220">
        <v>106</v>
      </c>
      <c r="B220">
        <v>60</v>
      </c>
      <c r="C220" t="s">
        <v>173</v>
      </c>
      <c r="D220">
        <v>75</v>
      </c>
      <c r="E220">
        <v>9375</v>
      </c>
      <c r="F220" t="s">
        <v>84</v>
      </c>
      <c r="G220" t="s">
        <v>85</v>
      </c>
      <c r="H220" t="s">
        <v>129</v>
      </c>
      <c r="I220" t="s">
        <v>87</v>
      </c>
      <c r="J220" t="s">
        <v>88</v>
      </c>
      <c r="K220" t="s">
        <v>122</v>
      </c>
      <c r="L220" t="s">
        <v>90</v>
      </c>
      <c r="M220" t="s">
        <v>153</v>
      </c>
      <c r="N220" s="4" t="str">
        <f>VLOOKUP(M220,'Neighborhood Raw Data'!$A$1:$D$26,4,FALSE)</f>
        <v>Greater than Average</v>
      </c>
      <c r="O220" t="s">
        <v>92</v>
      </c>
      <c r="P220" t="s">
        <v>92</v>
      </c>
      <c r="Q220" t="s">
        <v>93</v>
      </c>
      <c r="R220" t="s">
        <v>94</v>
      </c>
      <c r="S220">
        <v>8</v>
      </c>
      <c r="T220" s="4">
        <f t="shared" ca="1" si="18"/>
        <v>0.72836188555867309</v>
      </c>
      <c r="U220" s="4" t="str">
        <f t="shared" si="19"/>
        <v>At or Above</v>
      </c>
      <c r="V220">
        <v>5</v>
      </c>
      <c r="W220">
        <v>2003</v>
      </c>
      <c r="X220">
        <v>2004</v>
      </c>
      <c r="Y220" t="s">
        <v>113</v>
      </c>
      <c r="Z220" t="s">
        <v>114</v>
      </c>
      <c r="AA220" t="s">
        <v>125</v>
      </c>
      <c r="AB220" t="s">
        <v>125</v>
      </c>
      <c r="AC220" t="s">
        <v>98</v>
      </c>
      <c r="AD220">
        <v>768</v>
      </c>
      <c r="AE220" t="s">
        <v>102</v>
      </c>
      <c r="AF220" t="s">
        <v>100</v>
      </c>
      <c r="AG220" t="s">
        <v>101</v>
      </c>
      <c r="AH220" t="s">
        <v>99</v>
      </c>
      <c r="AI220" t="s">
        <v>100</v>
      </c>
      <c r="AJ220" t="s">
        <v>142</v>
      </c>
      <c r="AK220" t="s">
        <v>104</v>
      </c>
      <c r="AL220">
        <v>0</v>
      </c>
      <c r="AM220" t="s">
        <v>104</v>
      </c>
      <c r="AN220">
        <v>0</v>
      </c>
      <c r="AO220">
        <v>1053</v>
      </c>
      <c r="AP220">
        <v>1053</v>
      </c>
      <c r="AQ220" t="s">
        <v>105</v>
      </c>
      <c r="AR220" t="s">
        <v>99</v>
      </c>
      <c r="AS220" t="s">
        <v>106</v>
      </c>
      <c r="AT220" t="s">
        <v>107</v>
      </c>
      <c r="AU220">
        <v>1053</v>
      </c>
      <c r="AV220" s="4">
        <f t="shared" ca="1" si="20"/>
        <v>0.92632341476374092</v>
      </c>
      <c r="AW220" s="4" t="str">
        <f t="shared" si="21"/>
        <v>Less than Median</v>
      </c>
      <c r="AX220">
        <v>939</v>
      </c>
      <c r="AY220">
        <v>0</v>
      </c>
      <c r="AZ220">
        <v>1992</v>
      </c>
      <c r="BA220">
        <v>0</v>
      </c>
      <c r="BB220">
        <v>0</v>
      </c>
      <c r="BC220">
        <v>2</v>
      </c>
      <c r="BD220">
        <v>1</v>
      </c>
      <c r="BE220">
        <v>3</v>
      </c>
      <c r="BF220">
        <v>1</v>
      </c>
      <c r="BG220" t="s">
        <v>102</v>
      </c>
      <c r="BH220">
        <v>9</v>
      </c>
      <c r="BI220" t="s">
        <v>108</v>
      </c>
      <c r="BJ220">
        <v>1</v>
      </c>
      <c r="BK220" t="s">
        <v>102</v>
      </c>
      <c r="BL220" t="s">
        <v>109</v>
      </c>
      <c r="BM220">
        <v>2003</v>
      </c>
      <c r="BN220" t="s">
        <v>131</v>
      </c>
      <c r="BO220">
        <v>2</v>
      </c>
      <c r="BP220">
        <v>648</v>
      </c>
      <c r="BQ220" t="s">
        <v>100</v>
      </c>
      <c r="BR220" t="s">
        <v>100</v>
      </c>
      <c r="BS220" t="s">
        <v>106</v>
      </c>
      <c r="BT220">
        <v>140</v>
      </c>
      <c r="BU220">
        <v>45</v>
      </c>
      <c r="BV220">
        <v>0</v>
      </c>
      <c r="BW220">
        <v>0</v>
      </c>
      <c r="BX220">
        <v>0</v>
      </c>
      <c r="BY220">
        <v>0</v>
      </c>
      <c r="BZ220" t="s">
        <v>85</v>
      </c>
      <c r="CA220" t="s">
        <v>85</v>
      </c>
      <c r="CB220" t="s">
        <v>85</v>
      </c>
      <c r="CC220">
        <v>0</v>
      </c>
      <c r="CD220">
        <v>8</v>
      </c>
      <c r="CE220">
        <v>2008</v>
      </c>
      <c r="CF220" t="s">
        <v>111</v>
      </c>
      <c r="CG220" t="s">
        <v>112</v>
      </c>
      <c r="CH220">
        <v>250000</v>
      </c>
      <c r="CQ220">
        <f t="shared" si="22"/>
        <v>1053</v>
      </c>
      <c r="CR220" t="str">
        <f t="shared" si="23"/>
        <v/>
      </c>
    </row>
    <row r="221" spans="1:96" x14ac:dyDescent="0.3">
      <c r="A221">
        <v>469</v>
      </c>
      <c r="B221">
        <v>20</v>
      </c>
      <c r="C221" t="s">
        <v>83</v>
      </c>
      <c r="D221">
        <v>98</v>
      </c>
      <c r="E221">
        <v>11428</v>
      </c>
      <c r="F221" t="s">
        <v>84</v>
      </c>
      <c r="G221" t="s">
        <v>85</v>
      </c>
      <c r="H221" t="s">
        <v>86</v>
      </c>
      <c r="I221" t="s">
        <v>87</v>
      </c>
      <c r="J221" t="s">
        <v>88</v>
      </c>
      <c r="K221" t="s">
        <v>122</v>
      </c>
      <c r="L221" t="s">
        <v>90</v>
      </c>
      <c r="M221" t="s">
        <v>123</v>
      </c>
      <c r="N221" s="4" t="str">
        <f>VLOOKUP(M221,'Neighborhood Raw Data'!$A$1:$D$26,4,FALSE)</f>
        <v>Greater than Average</v>
      </c>
      <c r="O221" t="s">
        <v>92</v>
      </c>
      <c r="P221" t="s">
        <v>92</v>
      </c>
      <c r="Q221" t="s">
        <v>93</v>
      </c>
      <c r="R221" t="s">
        <v>124</v>
      </c>
      <c r="S221">
        <v>8</v>
      </c>
      <c r="T221" s="4">
        <f t="shared" ca="1" si="18"/>
        <v>0.94764257407441477</v>
      </c>
      <c r="U221" s="4" t="str">
        <f t="shared" si="19"/>
        <v>At or Above</v>
      </c>
      <c r="V221">
        <v>5</v>
      </c>
      <c r="W221">
        <v>2006</v>
      </c>
      <c r="X221">
        <v>2006</v>
      </c>
      <c r="Y221" t="s">
        <v>95</v>
      </c>
      <c r="Z221" t="s">
        <v>114</v>
      </c>
      <c r="AA221" t="s">
        <v>125</v>
      </c>
      <c r="AB221" t="s">
        <v>125</v>
      </c>
      <c r="AC221" t="s">
        <v>126</v>
      </c>
      <c r="AD221">
        <v>248</v>
      </c>
      <c r="AE221" t="s">
        <v>102</v>
      </c>
      <c r="AF221" t="s">
        <v>100</v>
      </c>
      <c r="AG221" t="s">
        <v>101</v>
      </c>
      <c r="AH221" t="s">
        <v>102</v>
      </c>
      <c r="AI221" t="s">
        <v>100</v>
      </c>
      <c r="AJ221" t="s">
        <v>142</v>
      </c>
      <c r="AK221" t="s">
        <v>104</v>
      </c>
      <c r="AL221">
        <v>0</v>
      </c>
      <c r="AM221" t="s">
        <v>104</v>
      </c>
      <c r="AN221">
        <v>0</v>
      </c>
      <c r="AO221">
        <v>1626</v>
      </c>
      <c r="AP221">
        <v>1626</v>
      </c>
      <c r="AQ221" t="s">
        <v>105</v>
      </c>
      <c r="AR221" t="s">
        <v>99</v>
      </c>
      <c r="AS221" t="s">
        <v>106</v>
      </c>
      <c r="AT221" t="s">
        <v>107</v>
      </c>
      <c r="AU221">
        <v>1634</v>
      </c>
      <c r="AV221" s="4">
        <f t="shared" ca="1" si="20"/>
        <v>0.84358755080941128</v>
      </c>
      <c r="AW221" s="4" t="str">
        <f t="shared" si="21"/>
        <v>Greater than Median</v>
      </c>
      <c r="AX221">
        <v>0</v>
      </c>
      <c r="AY221">
        <v>0</v>
      </c>
      <c r="AZ221">
        <v>1634</v>
      </c>
      <c r="BA221">
        <v>0</v>
      </c>
      <c r="BB221">
        <v>0</v>
      </c>
      <c r="BC221">
        <v>2</v>
      </c>
      <c r="BD221">
        <v>0</v>
      </c>
      <c r="BE221">
        <v>3</v>
      </c>
      <c r="BF221">
        <v>1</v>
      </c>
      <c r="BG221" t="s">
        <v>102</v>
      </c>
      <c r="BH221">
        <v>7</v>
      </c>
      <c r="BI221" t="s">
        <v>108</v>
      </c>
      <c r="BJ221">
        <v>1</v>
      </c>
      <c r="BK221" t="s">
        <v>102</v>
      </c>
      <c r="BL221" t="s">
        <v>109</v>
      </c>
      <c r="BM221">
        <v>2006</v>
      </c>
      <c r="BN221" t="s">
        <v>131</v>
      </c>
      <c r="BO221">
        <v>3</v>
      </c>
      <c r="BP221">
        <v>866</v>
      </c>
      <c r="BQ221" t="s">
        <v>100</v>
      </c>
      <c r="BR221" t="s">
        <v>100</v>
      </c>
      <c r="BS221" t="s">
        <v>106</v>
      </c>
      <c r="BT221">
        <v>0</v>
      </c>
      <c r="BU221">
        <v>44</v>
      </c>
      <c r="BV221">
        <v>0</v>
      </c>
      <c r="BW221">
        <v>0</v>
      </c>
      <c r="BX221">
        <v>0</v>
      </c>
      <c r="BY221">
        <v>0</v>
      </c>
      <c r="BZ221" t="s">
        <v>85</v>
      </c>
      <c r="CA221" t="s">
        <v>85</v>
      </c>
      <c r="CB221" t="s">
        <v>85</v>
      </c>
      <c r="CC221">
        <v>0</v>
      </c>
      <c r="CD221">
        <v>5</v>
      </c>
      <c r="CE221">
        <v>2007</v>
      </c>
      <c r="CF221" t="s">
        <v>111</v>
      </c>
      <c r="CG221" t="s">
        <v>112</v>
      </c>
      <c r="CH221">
        <v>250000</v>
      </c>
      <c r="CQ221" t="str">
        <f t="shared" si="22"/>
        <v/>
      </c>
      <c r="CR221">
        <f t="shared" si="23"/>
        <v>1634</v>
      </c>
    </row>
    <row r="222" spans="1:96" x14ac:dyDescent="0.3">
      <c r="A222">
        <v>860</v>
      </c>
      <c r="B222">
        <v>60</v>
      </c>
      <c r="C222" t="s">
        <v>83</v>
      </c>
      <c r="D222" t="s">
        <v>85</v>
      </c>
      <c r="E222">
        <v>11029</v>
      </c>
      <c r="F222" t="s">
        <v>84</v>
      </c>
      <c r="G222" t="s">
        <v>85</v>
      </c>
      <c r="H222" t="s">
        <v>86</v>
      </c>
      <c r="I222" t="s">
        <v>87</v>
      </c>
      <c r="J222" t="s">
        <v>88</v>
      </c>
      <c r="K222" t="s">
        <v>89</v>
      </c>
      <c r="L222" t="s">
        <v>90</v>
      </c>
      <c r="M222" t="s">
        <v>194</v>
      </c>
      <c r="N222" s="4" t="str">
        <f>VLOOKUP(M222,'Neighborhood Raw Data'!$A$1:$D$26,4,FALSE)</f>
        <v>Less than Average</v>
      </c>
      <c r="O222" t="s">
        <v>180</v>
      </c>
      <c r="P222" t="s">
        <v>92</v>
      </c>
      <c r="Q222" t="s">
        <v>93</v>
      </c>
      <c r="R222" t="s">
        <v>94</v>
      </c>
      <c r="S222">
        <v>6</v>
      </c>
      <c r="T222" s="4">
        <f t="shared" ca="1" si="18"/>
        <v>0.88548880047334411</v>
      </c>
      <c r="U222" s="4" t="str">
        <f t="shared" si="19"/>
        <v>At or Above</v>
      </c>
      <c r="V222">
        <v>7</v>
      </c>
      <c r="W222">
        <v>1968</v>
      </c>
      <c r="X222">
        <v>1984</v>
      </c>
      <c r="Y222" t="s">
        <v>95</v>
      </c>
      <c r="Z222" t="s">
        <v>114</v>
      </c>
      <c r="AA222" t="s">
        <v>97</v>
      </c>
      <c r="AB222" t="s">
        <v>97</v>
      </c>
      <c r="AC222" t="s">
        <v>98</v>
      </c>
      <c r="AD222">
        <v>220</v>
      </c>
      <c r="AE222" t="s">
        <v>100</v>
      </c>
      <c r="AF222" t="s">
        <v>100</v>
      </c>
      <c r="AG222" t="s">
        <v>156</v>
      </c>
      <c r="AH222" t="s">
        <v>100</v>
      </c>
      <c r="AI222" t="s">
        <v>100</v>
      </c>
      <c r="AJ222" t="s">
        <v>148</v>
      </c>
      <c r="AK222" t="s">
        <v>174</v>
      </c>
      <c r="AL222">
        <v>619</v>
      </c>
      <c r="AM222" t="s">
        <v>104</v>
      </c>
      <c r="AN222">
        <v>0</v>
      </c>
      <c r="AO222">
        <v>435</v>
      </c>
      <c r="AP222">
        <v>1054</v>
      </c>
      <c r="AQ222" t="s">
        <v>105</v>
      </c>
      <c r="AR222" t="s">
        <v>100</v>
      </c>
      <c r="AS222" t="s">
        <v>106</v>
      </c>
      <c r="AT222" t="s">
        <v>107</v>
      </c>
      <c r="AU222">
        <v>1512</v>
      </c>
      <c r="AV222" s="4">
        <f t="shared" ca="1" si="20"/>
        <v>0.35187635468012157</v>
      </c>
      <c r="AW222" s="4" t="str">
        <f t="shared" si="21"/>
        <v>Greater than Median</v>
      </c>
      <c r="AX222">
        <v>1142</v>
      </c>
      <c r="AY222">
        <v>0</v>
      </c>
      <c r="AZ222">
        <v>2654</v>
      </c>
      <c r="BA222">
        <v>1</v>
      </c>
      <c r="BB222">
        <v>0</v>
      </c>
      <c r="BC222">
        <v>2</v>
      </c>
      <c r="BD222">
        <v>1</v>
      </c>
      <c r="BE222">
        <v>4</v>
      </c>
      <c r="BF222">
        <v>1</v>
      </c>
      <c r="BG222" t="s">
        <v>102</v>
      </c>
      <c r="BH222">
        <v>9</v>
      </c>
      <c r="BI222" t="s">
        <v>108</v>
      </c>
      <c r="BJ222">
        <v>1</v>
      </c>
      <c r="BK222" t="s">
        <v>102</v>
      </c>
      <c r="BL222" t="s">
        <v>109</v>
      </c>
      <c r="BM222">
        <v>1968</v>
      </c>
      <c r="BN222" t="s">
        <v>104</v>
      </c>
      <c r="BO222">
        <v>2</v>
      </c>
      <c r="BP222">
        <v>619</v>
      </c>
      <c r="BQ222" t="s">
        <v>100</v>
      </c>
      <c r="BR222" t="s">
        <v>100</v>
      </c>
      <c r="BS222" t="s">
        <v>106</v>
      </c>
      <c r="BT222">
        <v>0</v>
      </c>
      <c r="BU222">
        <v>65</v>
      </c>
      <c r="BV222">
        <v>0</v>
      </c>
      <c r="BW222">
        <v>0</v>
      </c>
      <c r="BX222">
        <v>222</v>
      </c>
      <c r="BY222">
        <v>0</v>
      </c>
      <c r="BZ222" t="s">
        <v>85</v>
      </c>
      <c r="CA222" t="s">
        <v>85</v>
      </c>
      <c r="CB222" t="s">
        <v>85</v>
      </c>
      <c r="CC222">
        <v>0</v>
      </c>
      <c r="CD222">
        <v>8</v>
      </c>
      <c r="CE222">
        <v>2006</v>
      </c>
      <c r="CF222" t="s">
        <v>111</v>
      </c>
      <c r="CG222" t="s">
        <v>112</v>
      </c>
      <c r="CH222">
        <v>250000</v>
      </c>
      <c r="CQ222">
        <f t="shared" si="22"/>
        <v>1512</v>
      </c>
      <c r="CR222" t="str">
        <f t="shared" si="23"/>
        <v/>
      </c>
    </row>
    <row r="223" spans="1:96" x14ac:dyDescent="0.3">
      <c r="A223">
        <v>908</v>
      </c>
      <c r="B223">
        <v>50</v>
      </c>
      <c r="C223" t="s">
        <v>83</v>
      </c>
      <c r="D223">
        <v>86</v>
      </c>
      <c r="E223">
        <v>11500</v>
      </c>
      <c r="F223" t="s">
        <v>84</v>
      </c>
      <c r="G223" t="s">
        <v>85</v>
      </c>
      <c r="H223" t="s">
        <v>86</v>
      </c>
      <c r="I223" t="s">
        <v>87</v>
      </c>
      <c r="J223" t="s">
        <v>88</v>
      </c>
      <c r="K223" t="s">
        <v>122</v>
      </c>
      <c r="L223" t="s">
        <v>90</v>
      </c>
      <c r="M223" t="s">
        <v>159</v>
      </c>
      <c r="N223" s="4" t="str">
        <f>VLOOKUP(M223,'Neighborhood Raw Data'!$A$1:$D$26,4,FALSE)</f>
        <v>Greater than Average</v>
      </c>
      <c r="O223" t="s">
        <v>92</v>
      </c>
      <c r="P223" t="s">
        <v>92</v>
      </c>
      <c r="Q223" t="s">
        <v>93</v>
      </c>
      <c r="R223" t="s">
        <v>155</v>
      </c>
      <c r="S223">
        <v>7</v>
      </c>
      <c r="T223" s="4">
        <f t="shared" ca="1" si="18"/>
        <v>3.1337440044670317E-2</v>
      </c>
      <c r="U223" s="4" t="str">
        <f t="shared" si="19"/>
        <v>At or Above</v>
      </c>
      <c r="V223">
        <v>7</v>
      </c>
      <c r="W223">
        <v>1936</v>
      </c>
      <c r="X223">
        <v>1987</v>
      </c>
      <c r="Y223" t="s">
        <v>95</v>
      </c>
      <c r="Z223" t="s">
        <v>114</v>
      </c>
      <c r="AA223" t="s">
        <v>98</v>
      </c>
      <c r="AB223" t="s">
        <v>98</v>
      </c>
      <c r="AC223" t="s">
        <v>117</v>
      </c>
      <c r="AD223">
        <v>0</v>
      </c>
      <c r="AE223" t="s">
        <v>102</v>
      </c>
      <c r="AF223" t="s">
        <v>100</v>
      </c>
      <c r="AG223" t="s">
        <v>156</v>
      </c>
      <c r="AH223" t="s">
        <v>102</v>
      </c>
      <c r="AI223" t="s">
        <v>100</v>
      </c>
      <c r="AJ223" t="s">
        <v>142</v>
      </c>
      <c r="AK223" t="s">
        <v>157</v>
      </c>
      <c r="AL223">
        <v>223</v>
      </c>
      <c r="AM223" t="s">
        <v>104</v>
      </c>
      <c r="AN223">
        <v>0</v>
      </c>
      <c r="AO223">
        <v>794</v>
      </c>
      <c r="AP223">
        <v>1017</v>
      </c>
      <c r="AQ223" t="s">
        <v>105</v>
      </c>
      <c r="AR223" t="s">
        <v>102</v>
      </c>
      <c r="AS223" t="s">
        <v>106</v>
      </c>
      <c r="AT223" t="s">
        <v>107</v>
      </c>
      <c r="AU223">
        <v>1020</v>
      </c>
      <c r="AV223" s="4">
        <f t="shared" ca="1" si="20"/>
        <v>0.49386149964108061</v>
      </c>
      <c r="AW223" s="4" t="str">
        <f t="shared" si="21"/>
        <v>Less than Median</v>
      </c>
      <c r="AX223">
        <v>1037</v>
      </c>
      <c r="AY223">
        <v>0</v>
      </c>
      <c r="AZ223">
        <v>2057</v>
      </c>
      <c r="BA223">
        <v>0</v>
      </c>
      <c r="BB223">
        <v>0</v>
      </c>
      <c r="BC223">
        <v>1</v>
      </c>
      <c r="BD223">
        <v>1</v>
      </c>
      <c r="BE223">
        <v>3</v>
      </c>
      <c r="BF223">
        <v>1</v>
      </c>
      <c r="BG223" t="s">
        <v>102</v>
      </c>
      <c r="BH223">
        <v>6</v>
      </c>
      <c r="BI223" t="s">
        <v>108</v>
      </c>
      <c r="BJ223">
        <v>1</v>
      </c>
      <c r="BK223" t="s">
        <v>102</v>
      </c>
      <c r="BL223" t="s">
        <v>109</v>
      </c>
      <c r="BM223">
        <v>1936</v>
      </c>
      <c r="BN223" t="s">
        <v>110</v>
      </c>
      <c r="BO223">
        <v>1</v>
      </c>
      <c r="BP223">
        <v>180</v>
      </c>
      <c r="BQ223" t="s">
        <v>203</v>
      </c>
      <c r="BR223" t="s">
        <v>100</v>
      </c>
      <c r="BS223" t="s">
        <v>106</v>
      </c>
      <c r="BT223">
        <v>0</v>
      </c>
      <c r="BU223">
        <v>0</v>
      </c>
      <c r="BV223">
        <v>0</v>
      </c>
      <c r="BW223">
        <v>0</v>
      </c>
      <c r="BX223">
        <v>322</v>
      </c>
      <c r="BY223">
        <v>0</v>
      </c>
      <c r="BZ223" t="s">
        <v>85</v>
      </c>
      <c r="CA223" t="s">
        <v>85</v>
      </c>
      <c r="CB223" t="s">
        <v>85</v>
      </c>
      <c r="CC223">
        <v>0</v>
      </c>
      <c r="CD223">
        <v>6</v>
      </c>
      <c r="CE223">
        <v>2006</v>
      </c>
      <c r="CF223" t="s">
        <v>111</v>
      </c>
      <c r="CG223" t="s">
        <v>112</v>
      </c>
      <c r="CH223">
        <v>250000</v>
      </c>
      <c r="CQ223">
        <f t="shared" si="22"/>
        <v>1020</v>
      </c>
      <c r="CR223" t="str">
        <f t="shared" si="23"/>
        <v/>
      </c>
    </row>
    <row r="224" spans="1:96" x14ac:dyDescent="0.3">
      <c r="A224">
        <v>1181</v>
      </c>
      <c r="B224">
        <v>60</v>
      </c>
      <c r="C224" t="s">
        <v>83</v>
      </c>
      <c r="D224" t="s">
        <v>85</v>
      </c>
      <c r="E224">
        <v>11170</v>
      </c>
      <c r="F224" t="s">
        <v>84</v>
      </c>
      <c r="G224" t="s">
        <v>85</v>
      </c>
      <c r="H224" t="s">
        <v>138</v>
      </c>
      <c r="I224" t="s">
        <v>87</v>
      </c>
      <c r="J224" t="s">
        <v>88</v>
      </c>
      <c r="K224" t="s">
        <v>89</v>
      </c>
      <c r="L224" t="s">
        <v>90</v>
      </c>
      <c r="M224" t="s">
        <v>168</v>
      </c>
      <c r="N224" s="4" t="str">
        <f>VLOOKUP(M224,'Neighborhood Raw Data'!$A$1:$D$26,4,FALSE)</f>
        <v>Greater than Average</v>
      </c>
      <c r="O224" t="s">
        <v>92</v>
      </c>
      <c r="P224" t="s">
        <v>92</v>
      </c>
      <c r="Q224" t="s">
        <v>93</v>
      </c>
      <c r="R224" t="s">
        <v>94</v>
      </c>
      <c r="S224">
        <v>7</v>
      </c>
      <c r="T224" s="4">
        <f t="shared" ca="1" si="18"/>
        <v>0.59159149890267515</v>
      </c>
      <c r="U224" s="4" t="str">
        <f t="shared" si="19"/>
        <v>At or Above</v>
      </c>
      <c r="V224">
        <v>5</v>
      </c>
      <c r="W224">
        <v>1990</v>
      </c>
      <c r="X224">
        <v>1991</v>
      </c>
      <c r="Y224" t="s">
        <v>95</v>
      </c>
      <c r="Z224" t="s">
        <v>114</v>
      </c>
      <c r="AA224" t="s">
        <v>161</v>
      </c>
      <c r="AB224" t="s">
        <v>161</v>
      </c>
      <c r="AC224" t="s">
        <v>117</v>
      </c>
      <c r="AD224">
        <v>0</v>
      </c>
      <c r="AE224" t="s">
        <v>100</v>
      </c>
      <c r="AF224" t="s">
        <v>100</v>
      </c>
      <c r="AG224" t="s">
        <v>210</v>
      </c>
      <c r="AH224" t="s">
        <v>102</v>
      </c>
      <c r="AI224" t="s">
        <v>100</v>
      </c>
      <c r="AJ224" t="s">
        <v>142</v>
      </c>
      <c r="AK224" t="s">
        <v>193</v>
      </c>
      <c r="AL224">
        <v>1216</v>
      </c>
      <c r="AM224" t="s">
        <v>104</v>
      </c>
      <c r="AN224">
        <v>0</v>
      </c>
      <c r="AO224">
        <v>0</v>
      </c>
      <c r="AP224">
        <v>1216</v>
      </c>
      <c r="AQ224" t="s">
        <v>105</v>
      </c>
      <c r="AR224" t="s">
        <v>99</v>
      </c>
      <c r="AS224" t="s">
        <v>106</v>
      </c>
      <c r="AT224" t="s">
        <v>107</v>
      </c>
      <c r="AU224">
        <v>1298</v>
      </c>
      <c r="AV224" s="4">
        <f t="shared" ca="1" si="20"/>
        <v>3.5594515194607435E-2</v>
      </c>
      <c r="AW224" s="4" t="str">
        <f t="shared" si="21"/>
        <v>Greater than Median</v>
      </c>
      <c r="AX224">
        <v>1216</v>
      </c>
      <c r="AY224">
        <v>0</v>
      </c>
      <c r="AZ224">
        <v>2514</v>
      </c>
      <c r="BA224">
        <v>0</v>
      </c>
      <c r="BB224">
        <v>0</v>
      </c>
      <c r="BC224">
        <v>2</v>
      </c>
      <c r="BD224">
        <v>1</v>
      </c>
      <c r="BE224">
        <v>4</v>
      </c>
      <c r="BF224">
        <v>1</v>
      </c>
      <c r="BG224" t="s">
        <v>100</v>
      </c>
      <c r="BH224">
        <v>8</v>
      </c>
      <c r="BI224" t="s">
        <v>108</v>
      </c>
      <c r="BJ224">
        <v>0</v>
      </c>
      <c r="BK224" t="s">
        <v>85</v>
      </c>
      <c r="BL224" t="s">
        <v>109</v>
      </c>
      <c r="BM224">
        <v>1990</v>
      </c>
      <c r="BN224" t="s">
        <v>110</v>
      </c>
      <c r="BO224">
        <v>2</v>
      </c>
      <c r="BP224">
        <v>693</v>
      </c>
      <c r="BQ224" t="s">
        <v>100</v>
      </c>
      <c r="BR224" t="s">
        <v>100</v>
      </c>
      <c r="BS224" t="s">
        <v>106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 t="s">
        <v>85</v>
      </c>
      <c r="CA224" t="s">
        <v>150</v>
      </c>
      <c r="CB224" t="s">
        <v>85</v>
      </c>
      <c r="CC224">
        <v>0</v>
      </c>
      <c r="CD224">
        <v>4</v>
      </c>
      <c r="CE224">
        <v>2006</v>
      </c>
      <c r="CF224" t="s">
        <v>111</v>
      </c>
      <c r="CG224" t="s">
        <v>112</v>
      </c>
      <c r="CH224">
        <v>250000</v>
      </c>
      <c r="CQ224">
        <f t="shared" si="22"/>
        <v>1298</v>
      </c>
      <c r="CR224" t="str">
        <f t="shared" si="23"/>
        <v/>
      </c>
    </row>
    <row r="225" spans="1:96" x14ac:dyDescent="0.3">
      <c r="A225">
        <v>1375</v>
      </c>
      <c r="B225">
        <v>60</v>
      </c>
      <c r="C225" t="s">
        <v>173</v>
      </c>
      <c r="D225">
        <v>85</v>
      </c>
      <c r="E225">
        <v>10625</v>
      </c>
      <c r="F225" t="s">
        <v>84</v>
      </c>
      <c r="G225" t="s">
        <v>85</v>
      </c>
      <c r="H225" t="s">
        <v>129</v>
      </c>
      <c r="I225" t="s">
        <v>87</v>
      </c>
      <c r="J225" t="s">
        <v>88</v>
      </c>
      <c r="K225" t="s">
        <v>122</v>
      </c>
      <c r="L225" t="s">
        <v>90</v>
      </c>
      <c r="M225" t="s">
        <v>153</v>
      </c>
      <c r="N225" s="4" t="str">
        <f>VLOOKUP(M225,'Neighborhood Raw Data'!$A$1:$D$26,4,FALSE)</f>
        <v>Greater than Average</v>
      </c>
      <c r="O225" t="s">
        <v>92</v>
      </c>
      <c r="P225" t="s">
        <v>92</v>
      </c>
      <c r="Q225" t="s">
        <v>93</v>
      </c>
      <c r="R225" t="s">
        <v>94</v>
      </c>
      <c r="S225">
        <v>7</v>
      </c>
      <c r="T225" s="4">
        <f t="shared" ca="1" si="18"/>
        <v>0.33801806610795027</v>
      </c>
      <c r="U225" s="4" t="str">
        <f t="shared" si="19"/>
        <v>At or Above</v>
      </c>
      <c r="V225">
        <v>5</v>
      </c>
      <c r="W225">
        <v>2005</v>
      </c>
      <c r="X225">
        <v>2005</v>
      </c>
      <c r="Y225" t="s">
        <v>95</v>
      </c>
      <c r="Z225" t="s">
        <v>114</v>
      </c>
      <c r="AA225" t="s">
        <v>135</v>
      </c>
      <c r="AB225" t="s">
        <v>136</v>
      </c>
      <c r="AC225" t="s">
        <v>117</v>
      </c>
      <c r="AD225">
        <v>0</v>
      </c>
      <c r="AE225" t="s">
        <v>102</v>
      </c>
      <c r="AF225" t="s">
        <v>100</v>
      </c>
      <c r="AG225" t="s">
        <v>101</v>
      </c>
      <c r="AH225" t="s">
        <v>102</v>
      </c>
      <c r="AI225" t="s">
        <v>100</v>
      </c>
      <c r="AJ225" t="s">
        <v>142</v>
      </c>
      <c r="AK225" t="s">
        <v>104</v>
      </c>
      <c r="AL225">
        <v>0</v>
      </c>
      <c r="AM225" t="s">
        <v>104</v>
      </c>
      <c r="AN225">
        <v>0</v>
      </c>
      <c r="AO225">
        <v>1026</v>
      </c>
      <c r="AP225">
        <v>1026</v>
      </c>
      <c r="AQ225" t="s">
        <v>105</v>
      </c>
      <c r="AR225" t="s">
        <v>99</v>
      </c>
      <c r="AS225" t="s">
        <v>106</v>
      </c>
      <c r="AT225" t="s">
        <v>107</v>
      </c>
      <c r="AU225">
        <v>1026</v>
      </c>
      <c r="AV225" s="4">
        <f t="shared" ca="1" si="20"/>
        <v>0.78810904968153905</v>
      </c>
      <c r="AW225" s="4" t="str">
        <f t="shared" si="21"/>
        <v>Less than Median</v>
      </c>
      <c r="AX225">
        <v>932</v>
      </c>
      <c r="AY225">
        <v>0</v>
      </c>
      <c r="AZ225">
        <v>1958</v>
      </c>
      <c r="BA225">
        <v>0</v>
      </c>
      <c r="BB225">
        <v>0</v>
      </c>
      <c r="BC225">
        <v>2</v>
      </c>
      <c r="BD225">
        <v>1</v>
      </c>
      <c r="BE225">
        <v>3</v>
      </c>
      <c r="BF225">
        <v>1</v>
      </c>
      <c r="BG225" t="s">
        <v>102</v>
      </c>
      <c r="BH225">
        <v>9</v>
      </c>
      <c r="BI225" t="s">
        <v>108</v>
      </c>
      <c r="BJ225">
        <v>1</v>
      </c>
      <c r="BK225" t="s">
        <v>102</v>
      </c>
      <c r="BL225" t="s">
        <v>109</v>
      </c>
      <c r="BM225">
        <v>2005</v>
      </c>
      <c r="BN225" t="s">
        <v>110</v>
      </c>
      <c r="BO225">
        <v>3</v>
      </c>
      <c r="BP225">
        <v>936</v>
      </c>
      <c r="BQ225" t="s">
        <v>100</v>
      </c>
      <c r="BR225" t="s">
        <v>100</v>
      </c>
      <c r="BS225" t="s">
        <v>106</v>
      </c>
      <c r="BT225">
        <v>154</v>
      </c>
      <c r="BU225">
        <v>210</v>
      </c>
      <c r="BV225">
        <v>0</v>
      </c>
      <c r="BW225">
        <v>0</v>
      </c>
      <c r="BX225">
        <v>0</v>
      </c>
      <c r="BY225">
        <v>0</v>
      </c>
      <c r="BZ225" t="s">
        <v>85</v>
      </c>
      <c r="CA225" t="s">
        <v>85</v>
      </c>
      <c r="CB225" t="s">
        <v>85</v>
      </c>
      <c r="CC225">
        <v>0</v>
      </c>
      <c r="CD225">
        <v>7</v>
      </c>
      <c r="CE225">
        <v>2008</v>
      </c>
      <c r="CF225" t="s">
        <v>111</v>
      </c>
      <c r="CG225" t="s">
        <v>112</v>
      </c>
      <c r="CH225">
        <v>250000</v>
      </c>
      <c r="CQ225">
        <f t="shared" si="22"/>
        <v>1026</v>
      </c>
      <c r="CR225" t="str">
        <f t="shared" si="23"/>
        <v/>
      </c>
    </row>
    <row r="226" spans="1:96" x14ac:dyDescent="0.3">
      <c r="A226">
        <v>1387</v>
      </c>
      <c r="B226">
        <v>60</v>
      </c>
      <c r="C226" t="s">
        <v>83</v>
      </c>
      <c r="D226">
        <v>80</v>
      </c>
      <c r="E226">
        <v>16692</v>
      </c>
      <c r="F226" t="s">
        <v>84</v>
      </c>
      <c r="G226" t="s">
        <v>85</v>
      </c>
      <c r="H226" t="s">
        <v>86</v>
      </c>
      <c r="I226" t="s">
        <v>87</v>
      </c>
      <c r="J226" t="s">
        <v>88</v>
      </c>
      <c r="K226" t="s">
        <v>122</v>
      </c>
      <c r="L226" t="s">
        <v>90</v>
      </c>
      <c r="M226" t="s">
        <v>194</v>
      </c>
      <c r="N226" s="4" t="str">
        <f>VLOOKUP(M226,'Neighborhood Raw Data'!$A$1:$D$26,4,FALSE)</f>
        <v>Less than Average</v>
      </c>
      <c r="O226" t="s">
        <v>154</v>
      </c>
      <c r="P226" t="s">
        <v>92</v>
      </c>
      <c r="Q226" t="s">
        <v>93</v>
      </c>
      <c r="R226" t="s">
        <v>94</v>
      </c>
      <c r="S226">
        <v>7</v>
      </c>
      <c r="T226" s="4">
        <f t="shared" ca="1" si="18"/>
        <v>0.27539983483880182</v>
      </c>
      <c r="U226" s="4" t="str">
        <f t="shared" si="19"/>
        <v>At or Above</v>
      </c>
      <c r="V226">
        <v>5</v>
      </c>
      <c r="W226">
        <v>1978</v>
      </c>
      <c r="X226">
        <v>1978</v>
      </c>
      <c r="Y226" t="s">
        <v>95</v>
      </c>
      <c r="Z226" t="s">
        <v>114</v>
      </c>
      <c r="AA226" t="s">
        <v>179</v>
      </c>
      <c r="AB226" t="s">
        <v>179</v>
      </c>
      <c r="AC226" t="s">
        <v>98</v>
      </c>
      <c r="AD226">
        <v>184</v>
      </c>
      <c r="AE226" t="s">
        <v>100</v>
      </c>
      <c r="AF226" t="s">
        <v>100</v>
      </c>
      <c r="AG226" t="s">
        <v>156</v>
      </c>
      <c r="AH226" t="s">
        <v>102</v>
      </c>
      <c r="AI226" t="s">
        <v>100</v>
      </c>
      <c r="AJ226" t="s">
        <v>142</v>
      </c>
      <c r="AK226" t="s">
        <v>174</v>
      </c>
      <c r="AL226">
        <v>790</v>
      </c>
      <c r="AM226" t="s">
        <v>193</v>
      </c>
      <c r="AN226">
        <v>469</v>
      </c>
      <c r="AO226">
        <v>133</v>
      </c>
      <c r="AP226">
        <v>1392</v>
      </c>
      <c r="AQ226" t="s">
        <v>105</v>
      </c>
      <c r="AR226" t="s">
        <v>100</v>
      </c>
      <c r="AS226" t="s">
        <v>106</v>
      </c>
      <c r="AT226" t="s">
        <v>107</v>
      </c>
      <c r="AU226">
        <v>1392</v>
      </c>
      <c r="AV226" s="4">
        <f t="shared" ca="1" si="20"/>
        <v>7.2946583426139466E-2</v>
      </c>
      <c r="AW226" s="4" t="str">
        <f t="shared" si="21"/>
        <v>Greater than Median</v>
      </c>
      <c r="AX226">
        <v>1392</v>
      </c>
      <c r="AY226">
        <v>0</v>
      </c>
      <c r="AZ226">
        <v>2784</v>
      </c>
      <c r="BA226">
        <v>1</v>
      </c>
      <c r="BB226">
        <v>0</v>
      </c>
      <c r="BC226">
        <v>3</v>
      </c>
      <c r="BD226">
        <v>1</v>
      </c>
      <c r="BE226">
        <v>5</v>
      </c>
      <c r="BF226">
        <v>1</v>
      </c>
      <c r="BG226" t="s">
        <v>102</v>
      </c>
      <c r="BH226">
        <v>12</v>
      </c>
      <c r="BI226" t="s">
        <v>108</v>
      </c>
      <c r="BJ226">
        <v>2</v>
      </c>
      <c r="BK226" t="s">
        <v>100</v>
      </c>
      <c r="BL226" t="s">
        <v>109</v>
      </c>
      <c r="BM226">
        <v>1978</v>
      </c>
      <c r="BN226" t="s">
        <v>131</v>
      </c>
      <c r="BO226">
        <v>2</v>
      </c>
      <c r="BP226">
        <v>564</v>
      </c>
      <c r="BQ226" t="s">
        <v>100</v>
      </c>
      <c r="BR226" t="s">
        <v>100</v>
      </c>
      <c r="BS226" t="s">
        <v>106</v>
      </c>
      <c r="BT226">
        <v>0</v>
      </c>
      <c r="BU226">
        <v>112</v>
      </c>
      <c r="BV226">
        <v>0</v>
      </c>
      <c r="BW226">
        <v>0</v>
      </c>
      <c r="BX226">
        <v>440</v>
      </c>
      <c r="BY226">
        <v>519</v>
      </c>
      <c r="BZ226" t="s">
        <v>203</v>
      </c>
      <c r="CA226" t="s">
        <v>119</v>
      </c>
      <c r="CB226" t="s">
        <v>211</v>
      </c>
      <c r="CC226">
        <v>2000</v>
      </c>
      <c r="CD226">
        <v>7</v>
      </c>
      <c r="CE226">
        <v>2006</v>
      </c>
      <c r="CF226" t="s">
        <v>111</v>
      </c>
      <c r="CG226" t="s">
        <v>112</v>
      </c>
      <c r="CH226">
        <v>250000</v>
      </c>
      <c r="CQ226">
        <f t="shared" si="22"/>
        <v>1392</v>
      </c>
      <c r="CR226" t="str">
        <f t="shared" si="23"/>
        <v/>
      </c>
    </row>
    <row r="227" spans="1:96" x14ac:dyDescent="0.3">
      <c r="A227">
        <v>48</v>
      </c>
      <c r="B227">
        <v>20</v>
      </c>
      <c r="C227" t="s">
        <v>173</v>
      </c>
      <c r="D227">
        <v>84</v>
      </c>
      <c r="E227">
        <v>11096</v>
      </c>
      <c r="F227" t="s">
        <v>84</v>
      </c>
      <c r="G227" t="s">
        <v>85</v>
      </c>
      <c r="H227" t="s">
        <v>129</v>
      </c>
      <c r="I227" t="s">
        <v>87</v>
      </c>
      <c r="J227" t="s">
        <v>88</v>
      </c>
      <c r="K227" t="s">
        <v>122</v>
      </c>
      <c r="L227" t="s">
        <v>90</v>
      </c>
      <c r="M227" t="s">
        <v>153</v>
      </c>
      <c r="N227" s="4" t="str">
        <f>VLOOKUP(M227,'Neighborhood Raw Data'!$A$1:$D$26,4,FALSE)</f>
        <v>Greater than Average</v>
      </c>
      <c r="O227" t="s">
        <v>92</v>
      </c>
      <c r="P227" t="s">
        <v>92</v>
      </c>
      <c r="Q227" t="s">
        <v>93</v>
      </c>
      <c r="R227" t="s">
        <v>124</v>
      </c>
      <c r="S227">
        <v>8</v>
      </c>
      <c r="T227" s="4">
        <f t="shared" ca="1" si="18"/>
        <v>0.21539067652231469</v>
      </c>
      <c r="U227" s="4" t="str">
        <f t="shared" si="19"/>
        <v>At or Above</v>
      </c>
      <c r="V227">
        <v>5</v>
      </c>
      <c r="W227">
        <v>2006</v>
      </c>
      <c r="X227">
        <v>2006</v>
      </c>
      <c r="Y227" t="s">
        <v>95</v>
      </c>
      <c r="Z227" t="s">
        <v>114</v>
      </c>
      <c r="AA227" t="s">
        <v>125</v>
      </c>
      <c r="AB227" t="s">
        <v>125</v>
      </c>
      <c r="AC227" t="s">
        <v>117</v>
      </c>
      <c r="AD227">
        <v>0</v>
      </c>
      <c r="AE227" t="s">
        <v>102</v>
      </c>
      <c r="AF227" t="s">
        <v>100</v>
      </c>
      <c r="AG227" t="s">
        <v>101</v>
      </c>
      <c r="AH227" t="s">
        <v>102</v>
      </c>
      <c r="AI227" t="s">
        <v>100</v>
      </c>
      <c r="AJ227" t="s">
        <v>118</v>
      </c>
      <c r="AK227" t="s">
        <v>103</v>
      </c>
      <c r="AL227">
        <v>24</v>
      </c>
      <c r="AM227" t="s">
        <v>104</v>
      </c>
      <c r="AN227">
        <v>0</v>
      </c>
      <c r="AO227">
        <v>1632</v>
      </c>
      <c r="AP227">
        <v>1656</v>
      </c>
      <c r="AQ227" t="s">
        <v>105</v>
      </c>
      <c r="AR227" t="s">
        <v>99</v>
      </c>
      <c r="AS227" t="s">
        <v>106</v>
      </c>
      <c r="AT227" t="s">
        <v>107</v>
      </c>
      <c r="AU227">
        <v>1656</v>
      </c>
      <c r="AV227" s="4">
        <f t="shared" ca="1" si="20"/>
        <v>0.25882343199182356</v>
      </c>
      <c r="AW227" s="4" t="str">
        <f t="shared" si="21"/>
        <v>Greater than Median</v>
      </c>
      <c r="AX227">
        <v>0</v>
      </c>
      <c r="AY227">
        <v>0</v>
      </c>
      <c r="AZ227">
        <v>1656</v>
      </c>
      <c r="BA227">
        <v>0</v>
      </c>
      <c r="BB227">
        <v>0</v>
      </c>
      <c r="BC227">
        <v>2</v>
      </c>
      <c r="BD227">
        <v>0</v>
      </c>
      <c r="BE227">
        <v>3</v>
      </c>
      <c r="BF227">
        <v>1</v>
      </c>
      <c r="BG227" t="s">
        <v>102</v>
      </c>
      <c r="BH227">
        <v>7</v>
      </c>
      <c r="BI227" t="s">
        <v>108</v>
      </c>
      <c r="BJ227">
        <v>0</v>
      </c>
      <c r="BK227" t="s">
        <v>85</v>
      </c>
      <c r="BL227" t="s">
        <v>109</v>
      </c>
      <c r="BM227">
        <v>2006</v>
      </c>
      <c r="BN227" t="s">
        <v>131</v>
      </c>
      <c r="BO227">
        <v>3</v>
      </c>
      <c r="BP227">
        <v>826</v>
      </c>
      <c r="BQ227" t="s">
        <v>100</v>
      </c>
      <c r="BR227" t="s">
        <v>100</v>
      </c>
      <c r="BS227" t="s">
        <v>106</v>
      </c>
      <c r="BT227">
        <v>0</v>
      </c>
      <c r="BU227">
        <v>146</v>
      </c>
      <c r="BV227">
        <v>0</v>
      </c>
      <c r="BW227">
        <v>0</v>
      </c>
      <c r="BX227">
        <v>0</v>
      </c>
      <c r="BY227">
        <v>0</v>
      </c>
      <c r="BZ227" t="s">
        <v>85</v>
      </c>
      <c r="CA227" t="s">
        <v>85</v>
      </c>
      <c r="CB227" t="s">
        <v>85</v>
      </c>
      <c r="CC227">
        <v>0</v>
      </c>
      <c r="CD227">
        <v>7</v>
      </c>
      <c r="CE227">
        <v>2007</v>
      </c>
      <c r="CF227" t="s">
        <v>111</v>
      </c>
      <c r="CG227" t="s">
        <v>112</v>
      </c>
      <c r="CH227">
        <v>249700</v>
      </c>
      <c r="CQ227" t="str">
        <f t="shared" si="22"/>
        <v/>
      </c>
      <c r="CR227">
        <f t="shared" si="23"/>
        <v>1656</v>
      </c>
    </row>
    <row r="228" spans="1:96" x14ac:dyDescent="0.3">
      <c r="A228">
        <v>867</v>
      </c>
      <c r="B228">
        <v>20</v>
      </c>
      <c r="C228" t="s">
        <v>83</v>
      </c>
      <c r="D228">
        <v>67</v>
      </c>
      <c r="E228">
        <v>10656</v>
      </c>
      <c r="F228" t="s">
        <v>84</v>
      </c>
      <c r="G228" t="s">
        <v>85</v>
      </c>
      <c r="H228" t="s">
        <v>86</v>
      </c>
      <c r="I228" t="s">
        <v>139</v>
      </c>
      <c r="J228" t="s">
        <v>88</v>
      </c>
      <c r="K228" t="s">
        <v>122</v>
      </c>
      <c r="L228" t="s">
        <v>90</v>
      </c>
      <c r="M228" t="s">
        <v>168</v>
      </c>
      <c r="N228" s="4" t="str">
        <f>VLOOKUP(M228,'Neighborhood Raw Data'!$A$1:$D$26,4,FALSE)</f>
        <v>Greater than Average</v>
      </c>
      <c r="O228" t="s">
        <v>92</v>
      </c>
      <c r="P228" t="s">
        <v>92</v>
      </c>
      <c r="Q228" t="s">
        <v>93</v>
      </c>
      <c r="R228" t="s">
        <v>124</v>
      </c>
      <c r="S228">
        <v>8</v>
      </c>
      <c r="T228" s="4">
        <f t="shared" ca="1" si="18"/>
        <v>0.45226417547912456</v>
      </c>
      <c r="U228" s="4" t="str">
        <f t="shared" si="19"/>
        <v>At or Above</v>
      </c>
      <c r="V228">
        <v>5</v>
      </c>
      <c r="W228">
        <v>2006</v>
      </c>
      <c r="X228">
        <v>2007</v>
      </c>
      <c r="Y228" t="s">
        <v>95</v>
      </c>
      <c r="Z228" t="s">
        <v>114</v>
      </c>
      <c r="AA228" t="s">
        <v>125</v>
      </c>
      <c r="AB228" t="s">
        <v>125</v>
      </c>
      <c r="AC228" t="s">
        <v>126</v>
      </c>
      <c r="AD228">
        <v>274</v>
      </c>
      <c r="AE228" t="s">
        <v>102</v>
      </c>
      <c r="AF228" t="s">
        <v>100</v>
      </c>
      <c r="AG228" t="s">
        <v>101</v>
      </c>
      <c r="AH228" t="s">
        <v>102</v>
      </c>
      <c r="AI228" t="s">
        <v>100</v>
      </c>
      <c r="AJ228" t="s">
        <v>118</v>
      </c>
      <c r="AK228" t="s">
        <v>104</v>
      </c>
      <c r="AL228">
        <v>0</v>
      </c>
      <c r="AM228" t="s">
        <v>104</v>
      </c>
      <c r="AN228">
        <v>0</v>
      </c>
      <c r="AO228">
        <v>1638</v>
      </c>
      <c r="AP228">
        <v>1638</v>
      </c>
      <c r="AQ228" t="s">
        <v>105</v>
      </c>
      <c r="AR228" t="s">
        <v>99</v>
      </c>
      <c r="AS228" t="s">
        <v>106</v>
      </c>
      <c r="AT228" t="s">
        <v>107</v>
      </c>
      <c r="AU228">
        <v>1646</v>
      </c>
      <c r="AV228" s="4">
        <f t="shared" ca="1" si="20"/>
        <v>0.10212864766316188</v>
      </c>
      <c r="AW228" s="4" t="str">
        <f t="shared" si="21"/>
        <v>Greater than Median</v>
      </c>
      <c r="AX228">
        <v>0</v>
      </c>
      <c r="AY228">
        <v>0</v>
      </c>
      <c r="AZ228">
        <v>1646</v>
      </c>
      <c r="BA228">
        <v>0</v>
      </c>
      <c r="BB228">
        <v>0</v>
      </c>
      <c r="BC228">
        <v>2</v>
      </c>
      <c r="BD228">
        <v>0</v>
      </c>
      <c r="BE228">
        <v>3</v>
      </c>
      <c r="BF228">
        <v>1</v>
      </c>
      <c r="BG228" t="s">
        <v>102</v>
      </c>
      <c r="BH228">
        <v>6</v>
      </c>
      <c r="BI228" t="s">
        <v>108</v>
      </c>
      <c r="BJ228">
        <v>1</v>
      </c>
      <c r="BK228" t="s">
        <v>102</v>
      </c>
      <c r="BL228" t="s">
        <v>109</v>
      </c>
      <c r="BM228">
        <v>2007</v>
      </c>
      <c r="BN228" t="s">
        <v>131</v>
      </c>
      <c r="BO228">
        <v>3</v>
      </c>
      <c r="BP228">
        <v>870</v>
      </c>
      <c r="BQ228" t="s">
        <v>100</v>
      </c>
      <c r="BR228" t="s">
        <v>100</v>
      </c>
      <c r="BS228" t="s">
        <v>106</v>
      </c>
      <c r="BT228">
        <v>192</v>
      </c>
      <c r="BU228">
        <v>80</v>
      </c>
      <c r="BV228">
        <v>0</v>
      </c>
      <c r="BW228">
        <v>0</v>
      </c>
      <c r="BX228">
        <v>0</v>
      </c>
      <c r="BY228">
        <v>0</v>
      </c>
      <c r="BZ228" t="s">
        <v>85</v>
      </c>
      <c r="CA228" t="s">
        <v>85</v>
      </c>
      <c r="CB228" t="s">
        <v>85</v>
      </c>
      <c r="CC228">
        <v>0</v>
      </c>
      <c r="CD228">
        <v>11</v>
      </c>
      <c r="CE228">
        <v>2007</v>
      </c>
      <c r="CF228" t="s">
        <v>127</v>
      </c>
      <c r="CG228" t="s">
        <v>128</v>
      </c>
      <c r="CH228">
        <v>248900</v>
      </c>
      <c r="CQ228" t="str">
        <f t="shared" si="22"/>
        <v/>
      </c>
      <c r="CR228">
        <f t="shared" si="23"/>
        <v>1646</v>
      </c>
    </row>
    <row r="229" spans="1:96" x14ac:dyDescent="0.3">
      <c r="A229">
        <v>1242</v>
      </c>
      <c r="B229">
        <v>20</v>
      </c>
      <c r="C229" t="s">
        <v>83</v>
      </c>
      <c r="D229">
        <v>83</v>
      </c>
      <c r="E229">
        <v>9849</v>
      </c>
      <c r="F229" t="s">
        <v>84</v>
      </c>
      <c r="G229" t="s">
        <v>85</v>
      </c>
      <c r="H229" t="s">
        <v>129</v>
      </c>
      <c r="I229" t="s">
        <v>87</v>
      </c>
      <c r="J229" t="s">
        <v>88</v>
      </c>
      <c r="K229" t="s">
        <v>122</v>
      </c>
      <c r="L229" t="s">
        <v>90</v>
      </c>
      <c r="M229" t="s">
        <v>153</v>
      </c>
      <c r="N229" s="4" t="str">
        <f>VLOOKUP(M229,'Neighborhood Raw Data'!$A$1:$D$26,4,FALSE)</f>
        <v>Greater than Average</v>
      </c>
      <c r="O229" t="s">
        <v>92</v>
      </c>
      <c r="P229" t="s">
        <v>92</v>
      </c>
      <c r="Q229" t="s">
        <v>93</v>
      </c>
      <c r="R229" t="s">
        <v>124</v>
      </c>
      <c r="S229">
        <v>7</v>
      </c>
      <c r="T229" s="4">
        <f t="shared" ca="1" si="18"/>
        <v>0.52358653078252892</v>
      </c>
      <c r="U229" s="4" t="str">
        <f t="shared" si="19"/>
        <v>At or Above</v>
      </c>
      <c r="V229">
        <v>6</v>
      </c>
      <c r="W229">
        <v>2007</v>
      </c>
      <c r="X229">
        <v>2007</v>
      </c>
      <c r="Y229" t="s">
        <v>113</v>
      </c>
      <c r="Z229" t="s">
        <v>114</v>
      </c>
      <c r="AA229" t="s">
        <v>125</v>
      </c>
      <c r="AB229" t="s">
        <v>125</v>
      </c>
      <c r="AC229" t="s">
        <v>126</v>
      </c>
      <c r="AD229">
        <v>0</v>
      </c>
      <c r="AE229" t="s">
        <v>102</v>
      </c>
      <c r="AF229" t="s">
        <v>100</v>
      </c>
      <c r="AG229" t="s">
        <v>101</v>
      </c>
      <c r="AH229" t="s">
        <v>102</v>
      </c>
      <c r="AI229" t="s">
        <v>100</v>
      </c>
      <c r="AJ229" t="s">
        <v>118</v>
      </c>
      <c r="AK229" t="s">
        <v>104</v>
      </c>
      <c r="AL229">
        <v>0</v>
      </c>
      <c r="AM229" t="s">
        <v>104</v>
      </c>
      <c r="AN229">
        <v>0</v>
      </c>
      <c r="AO229">
        <v>1689</v>
      </c>
      <c r="AP229">
        <v>1689</v>
      </c>
      <c r="AQ229" t="s">
        <v>105</v>
      </c>
      <c r="AR229" t="s">
        <v>99</v>
      </c>
      <c r="AS229" t="s">
        <v>106</v>
      </c>
      <c r="AT229" t="s">
        <v>107</v>
      </c>
      <c r="AU229">
        <v>1689</v>
      </c>
      <c r="AV229" s="4">
        <f t="shared" ca="1" si="20"/>
        <v>0.77551720741902186</v>
      </c>
      <c r="AW229" s="4" t="str">
        <f t="shared" si="21"/>
        <v>Greater than Median</v>
      </c>
      <c r="AX229">
        <v>0</v>
      </c>
      <c r="AY229">
        <v>0</v>
      </c>
      <c r="AZ229">
        <v>1689</v>
      </c>
      <c r="BA229">
        <v>0</v>
      </c>
      <c r="BB229">
        <v>0</v>
      </c>
      <c r="BC229">
        <v>2</v>
      </c>
      <c r="BD229">
        <v>0</v>
      </c>
      <c r="BE229">
        <v>3</v>
      </c>
      <c r="BF229">
        <v>1</v>
      </c>
      <c r="BG229" t="s">
        <v>102</v>
      </c>
      <c r="BH229">
        <v>7</v>
      </c>
      <c r="BI229" t="s">
        <v>108</v>
      </c>
      <c r="BJ229">
        <v>0</v>
      </c>
      <c r="BK229" t="s">
        <v>85</v>
      </c>
      <c r="BL229" t="s">
        <v>109</v>
      </c>
      <c r="BM229">
        <v>2007</v>
      </c>
      <c r="BN229" t="s">
        <v>131</v>
      </c>
      <c r="BO229">
        <v>3</v>
      </c>
      <c r="BP229">
        <v>954</v>
      </c>
      <c r="BQ229" t="s">
        <v>100</v>
      </c>
      <c r="BR229" t="s">
        <v>100</v>
      </c>
      <c r="BS229" t="s">
        <v>106</v>
      </c>
      <c r="BT229">
        <v>0</v>
      </c>
      <c r="BU229">
        <v>56</v>
      </c>
      <c r="BV229">
        <v>0</v>
      </c>
      <c r="BW229">
        <v>0</v>
      </c>
      <c r="BX229">
        <v>0</v>
      </c>
      <c r="BY229">
        <v>0</v>
      </c>
      <c r="BZ229" t="s">
        <v>85</v>
      </c>
      <c r="CA229" t="s">
        <v>85</v>
      </c>
      <c r="CB229" t="s">
        <v>85</v>
      </c>
      <c r="CC229">
        <v>0</v>
      </c>
      <c r="CD229">
        <v>6</v>
      </c>
      <c r="CE229">
        <v>2007</v>
      </c>
      <c r="CF229" t="s">
        <v>127</v>
      </c>
      <c r="CG229" t="s">
        <v>128</v>
      </c>
      <c r="CH229">
        <v>248328</v>
      </c>
      <c r="CQ229" t="str">
        <f t="shared" si="22"/>
        <v/>
      </c>
      <c r="CR229">
        <f t="shared" si="23"/>
        <v>1689</v>
      </c>
    </row>
    <row r="230" spans="1:96" x14ac:dyDescent="0.3">
      <c r="A230">
        <v>542</v>
      </c>
      <c r="B230">
        <v>60</v>
      </c>
      <c r="C230" t="s">
        <v>83</v>
      </c>
      <c r="D230" t="s">
        <v>85</v>
      </c>
      <c r="E230">
        <v>11000</v>
      </c>
      <c r="F230" t="s">
        <v>84</v>
      </c>
      <c r="G230" t="s">
        <v>85</v>
      </c>
      <c r="H230" t="s">
        <v>129</v>
      </c>
      <c r="I230" t="s">
        <v>87</v>
      </c>
      <c r="J230" t="s">
        <v>88</v>
      </c>
      <c r="K230" t="s">
        <v>158</v>
      </c>
      <c r="L230" t="s">
        <v>90</v>
      </c>
      <c r="M230" t="s">
        <v>91</v>
      </c>
      <c r="N230" s="4" t="str">
        <f>VLOOKUP(M230,'Neighborhood Raw Data'!$A$1:$D$26,4,FALSE)</f>
        <v>Greater than Average</v>
      </c>
      <c r="O230" t="s">
        <v>92</v>
      </c>
      <c r="P230" t="s">
        <v>92</v>
      </c>
      <c r="Q230" t="s">
        <v>93</v>
      </c>
      <c r="R230" t="s">
        <v>94</v>
      </c>
      <c r="S230">
        <v>8</v>
      </c>
      <c r="T230" s="4">
        <f t="shared" ca="1" si="18"/>
        <v>0.38079038264379439</v>
      </c>
      <c r="U230" s="4" t="str">
        <f t="shared" si="19"/>
        <v>At or Above</v>
      </c>
      <c r="V230">
        <v>5</v>
      </c>
      <c r="W230">
        <v>2000</v>
      </c>
      <c r="X230">
        <v>2000</v>
      </c>
      <c r="Y230" t="s">
        <v>95</v>
      </c>
      <c r="Z230" t="s">
        <v>114</v>
      </c>
      <c r="AA230" t="s">
        <v>125</v>
      </c>
      <c r="AB230" t="s">
        <v>125</v>
      </c>
      <c r="AC230" t="s">
        <v>98</v>
      </c>
      <c r="AD230">
        <v>72</v>
      </c>
      <c r="AE230" t="s">
        <v>102</v>
      </c>
      <c r="AF230" t="s">
        <v>100</v>
      </c>
      <c r="AG230" t="s">
        <v>101</v>
      </c>
      <c r="AH230" t="s">
        <v>102</v>
      </c>
      <c r="AI230" t="s">
        <v>100</v>
      </c>
      <c r="AJ230" t="s">
        <v>142</v>
      </c>
      <c r="AK230" t="s">
        <v>104</v>
      </c>
      <c r="AL230">
        <v>0</v>
      </c>
      <c r="AM230" t="s">
        <v>104</v>
      </c>
      <c r="AN230">
        <v>0</v>
      </c>
      <c r="AO230">
        <v>969</v>
      </c>
      <c r="AP230">
        <v>969</v>
      </c>
      <c r="AQ230" t="s">
        <v>105</v>
      </c>
      <c r="AR230" t="s">
        <v>99</v>
      </c>
      <c r="AS230" t="s">
        <v>106</v>
      </c>
      <c r="AT230" t="s">
        <v>107</v>
      </c>
      <c r="AU230">
        <v>997</v>
      </c>
      <c r="AV230" s="4">
        <f t="shared" ca="1" si="20"/>
        <v>8.4567973895208093E-2</v>
      </c>
      <c r="AW230" s="4" t="str">
        <f t="shared" si="21"/>
        <v>Less than Median</v>
      </c>
      <c r="AX230">
        <v>1288</v>
      </c>
      <c r="AY230">
        <v>0</v>
      </c>
      <c r="AZ230">
        <v>2285</v>
      </c>
      <c r="BA230">
        <v>0</v>
      </c>
      <c r="BB230">
        <v>0</v>
      </c>
      <c r="BC230">
        <v>2</v>
      </c>
      <c r="BD230">
        <v>1</v>
      </c>
      <c r="BE230">
        <v>4</v>
      </c>
      <c r="BF230">
        <v>1</v>
      </c>
      <c r="BG230" t="s">
        <v>102</v>
      </c>
      <c r="BH230">
        <v>8</v>
      </c>
      <c r="BI230" t="s">
        <v>108</v>
      </c>
      <c r="BJ230">
        <v>1</v>
      </c>
      <c r="BK230" t="s">
        <v>100</v>
      </c>
      <c r="BL230" t="s">
        <v>130</v>
      </c>
      <c r="BM230">
        <v>2000</v>
      </c>
      <c r="BN230" t="s">
        <v>110</v>
      </c>
      <c r="BO230">
        <v>3</v>
      </c>
      <c r="BP230">
        <v>648</v>
      </c>
      <c r="BQ230" t="s">
        <v>100</v>
      </c>
      <c r="BR230" t="s">
        <v>100</v>
      </c>
      <c r="BS230" t="s">
        <v>106</v>
      </c>
      <c r="BT230">
        <v>0</v>
      </c>
      <c r="BU230">
        <v>56</v>
      </c>
      <c r="BV230">
        <v>0</v>
      </c>
      <c r="BW230">
        <v>0</v>
      </c>
      <c r="BX230">
        <v>0</v>
      </c>
      <c r="BY230">
        <v>0</v>
      </c>
      <c r="BZ230" t="s">
        <v>85</v>
      </c>
      <c r="CA230" t="s">
        <v>85</v>
      </c>
      <c r="CB230" t="s">
        <v>85</v>
      </c>
      <c r="CC230">
        <v>0</v>
      </c>
      <c r="CD230">
        <v>6</v>
      </c>
      <c r="CE230">
        <v>2007</v>
      </c>
      <c r="CF230" t="s">
        <v>111</v>
      </c>
      <c r="CG230" t="s">
        <v>112</v>
      </c>
      <c r="CH230">
        <v>248000</v>
      </c>
      <c r="CQ230">
        <f t="shared" si="22"/>
        <v>997</v>
      </c>
      <c r="CR230" t="str">
        <f t="shared" si="23"/>
        <v/>
      </c>
    </row>
    <row r="231" spans="1:96" x14ac:dyDescent="0.3">
      <c r="A231">
        <v>1058</v>
      </c>
      <c r="B231">
        <v>60</v>
      </c>
      <c r="C231" t="s">
        <v>83</v>
      </c>
      <c r="D231" t="s">
        <v>85</v>
      </c>
      <c r="E231">
        <v>29959</v>
      </c>
      <c r="F231" t="s">
        <v>84</v>
      </c>
      <c r="G231" t="s">
        <v>85</v>
      </c>
      <c r="H231" t="s">
        <v>138</v>
      </c>
      <c r="I231" t="s">
        <v>87</v>
      </c>
      <c r="J231" t="s">
        <v>88</v>
      </c>
      <c r="K231" t="s">
        <v>158</v>
      </c>
      <c r="L231" t="s">
        <v>90</v>
      </c>
      <c r="M231" t="s">
        <v>91</v>
      </c>
      <c r="N231" s="4" t="str">
        <f>VLOOKUP(M231,'Neighborhood Raw Data'!$A$1:$D$26,4,FALSE)</f>
        <v>Greater than Average</v>
      </c>
      <c r="O231" t="s">
        <v>92</v>
      </c>
      <c r="P231" t="s">
        <v>92</v>
      </c>
      <c r="Q231" t="s">
        <v>93</v>
      </c>
      <c r="R231" t="s">
        <v>94</v>
      </c>
      <c r="S231">
        <v>7</v>
      </c>
      <c r="T231" s="4">
        <f t="shared" ca="1" si="18"/>
        <v>0.46017079991816412</v>
      </c>
      <c r="U231" s="4" t="str">
        <f t="shared" si="19"/>
        <v>At or Above</v>
      </c>
      <c r="V231">
        <v>6</v>
      </c>
      <c r="W231">
        <v>1994</v>
      </c>
      <c r="X231">
        <v>1994</v>
      </c>
      <c r="Y231" t="s">
        <v>95</v>
      </c>
      <c r="Z231" t="s">
        <v>114</v>
      </c>
      <c r="AA231" t="s">
        <v>97</v>
      </c>
      <c r="AB231" t="s">
        <v>97</v>
      </c>
      <c r="AC231" t="s">
        <v>117</v>
      </c>
      <c r="AD231">
        <v>0</v>
      </c>
      <c r="AE231" t="s">
        <v>102</v>
      </c>
      <c r="AF231" t="s">
        <v>100</v>
      </c>
      <c r="AG231" t="s">
        <v>101</v>
      </c>
      <c r="AH231" t="s">
        <v>102</v>
      </c>
      <c r="AI231" t="s">
        <v>100</v>
      </c>
      <c r="AJ231" t="s">
        <v>142</v>
      </c>
      <c r="AK231" t="s">
        <v>103</v>
      </c>
      <c r="AL231">
        <v>595</v>
      </c>
      <c r="AM231" t="s">
        <v>104</v>
      </c>
      <c r="AN231">
        <v>0</v>
      </c>
      <c r="AO231">
        <v>378</v>
      </c>
      <c r="AP231">
        <v>973</v>
      </c>
      <c r="AQ231" t="s">
        <v>105</v>
      </c>
      <c r="AR231" t="s">
        <v>99</v>
      </c>
      <c r="AS231" t="s">
        <v>106</v>
      </c>
      <c r="AT231" t="s">
        <v>107</v>
      </c>
      <c r="AU231">
        <v>979</v>
      </c>
      <c r="AV231" s="4">
        <f t="shared" ca="1" si="20"/>
        <v>0.55872391172109426</v>
      </c>
      <c r="AW231" s="4" t="str">
        <f t="shared" si="21"/>
        <v>Less than Median</v>
      </c>
      <c r="AX231">
        <v>871</v>
      </c>
      <c r="AY231">
        <v>0</v>
      </c>
      <c r="AZ231">
        <v>1850</v>
      </c>
      <c r="BA231">
        <v>0</v>
      </c>
      <c r="BB231">
        <v>0</v>
      </c>
      <c r="BC231">
        <v>2</v>
      </c>
      <c r="BD231">
        <v>1</v>
      </c>
      <c r="BE231">
        <v>3</v>
      </c>
      <c r="BF231">
        <v>1</v>
      </c>
      <c r="BG231" t="s">
        <v>102</v>
      </c>
      <c r="BH231">
        <v>7</v>
      </c>
      <c r="BI231" t="s">
        <v>108</v>
      </c>
      <c r="BJ231">
        <v>1</v>
      </c>
      <c r="BK231" t="s">
        <v>102</v>
      </c>
      <c r="BL231" t="s">
        <v>130</v>
      </c>
      <c r="BM231">
        <v>1994</v>
      </c>
      <c r="BN231" t="s">
        <v>110</v>
      </c>
      <c r="BO231">
        <v>2</v>
      </c>
      <c r="BP231">
        <v>467</v>
      </c>
      <c r="BQ231" t="s">
        <v>100</v>
      </c>
      <c r="BR231" t="s">
        <v>100</v>
      </c>
      <c r="BS231" t="s">
        <v>106</v>
      </c>
      <c r="BT231">
        <v>168</v>
      </c>
      <c r="BU231">
        <v>98</v>
      </c>
      <c r="BV231">
        <v>0</v>
      </c>
      <c r="BW231">
        <v>0</v>
      </c>
      <c r="BX231">
        <v>0</v>
      </c>
      <c r="BY231">
        <v>0</v>
      </c>
      <c r="BZ231" t="s">
        <v>85</v>
      </c>
      <c r="CA231" t="s">
        <v>85</v>
      </c>
      <c r="CB231" t="s">
        <v>85</v>
      </c>
      <c r="CC231">
        <v>0</v>
      </c>
      <c r="CD231">
        <v>1</v>
      </c>
      <c r="CE231">
        <v>2009</v>
      </c>
      <c r="CF231" t="s">
        <v>111</v>
      </c>
      <c r="CG231" t="s">
        <v>112</v>
      </c>
      <c r="CH231">
        <v>248000</v>
      </c>
      <c r="CQ231">
        <f t="shared" si="22"/>
        <v>979</v>
      </c>
      <c r="CR231" t="str">
        <f t="shared" si="23"/>
        <v/>
      </c>
    </row>
    <row r="232" spans="1:96" x14ac:dyDescent="0.3">
      <c r="A232">
        <v>1395</v>
      </c>
      <c r="B232">
        <v>120</v>
      </c>
      <c r="C232" t="s">
        <v>83</v>
      </c>
      <c r="D232">
        <v>53</v>
      </c>
      <c r="E232">
        <v>4045</v>
      </c>
      <c r="F232" t="s">
        <v>84</v>
      </c>
      <c r="G232" t="s">
        <v>85</v>
      </c>
      <c r="H232" t="s">
        <v>129</v>
      </c>
      <c r="I232" t="s">
        <v>87</v>
      </c>
      <c r="J232" t="s">
        <v>88</v>
      </c>
      <c r="K232" t="s">
        <v>122</v>
      </c>
      <c r="L232" t="s">
        <v>90</v>
      </c>
      <c r="M232" t="s">
        <v>205</v>
      </c>
      <c r="N232" s="4" t="str">
        <f>VLOOKUP(M232,'Neighborhood Raw Data'!$A$1:$D$26,4,FALSE)</f>
        <v>Less than Average</v>
      </c>
      <c r="O232" t="s">
        <v>92</v>
      </c>
      <c r="P232" t="s">
        <v>92</v>
      </c>
      <c r="Q232" t="s">
        <v>160</v>
      </c>
      <c r="R232" t="s">
        <v>124</v>
      </c>
      <c r="S232">
        <v>7</v>
      </c>
      <c r="T232" s="4">
        <f t="shared" ca="1" si="18"/>
        <v>0.84977663697784611</v>
      </c>
      <c r="U232" s="4" t="str">
        <f t="shared" si="19"/>
        <v>At or Above</v>
      </c>
      <c r="V232">
        <v>5</v>
      </c>
      <c r="W232">
        <v>2006</v>
      </c>
      <c r="X232">
        <v>2006</v>
      </c>
      <c r="Y232" t="s">
        <v>113</v>
      </c>
      <c r="Z232" t="s">
        <v>114</v>
      </c>
      <c r="AA232" t="s">
        <v>125</v>
      </c>
      <c r="AB232" t="s">
        <v>125</v>
      </c>
      <c r="AC232" t="s">
        <v>98</v>
      </c>
      <c r="AD232">
        <v>45</v>
      </c>
      <c r="AE232" t="s">
        <v>102</v>
      </c>
      <c r="AF232" t="s">
        <v>100</v>
      </c>
      <c r="AG232" t="s">
        <v>101</v>
      </c>
      <c r="AH232" t="s">
        <v>102</v>
      </c>
      <c r="AI232" t="s">
        <v>100</v>
      </c>
      <c r="AJ232" t="s">
        <v>118</v>
      </c>
      <c r="AK232" t="s">
        <v>103</v>
      </c>
      <c r="AL232">
        <v>1070</v>
      </c>
      <c r="AM232" t="s">
        <v>104</v>
      </c>
      <c r="AN232">
        <v>0</v>
      </c>
      <c r="AO232">
        <v>286</v>
      </c>
      <c r="AP232">
        <v>1356</v>
      </c>
      <c r="AQ232" t="s">
        <v>105</v>
      </c>
      <c r="AR232" t="s">
        <v>99</v>
      </c>
      <c r="AS232" t="s">
        <v>106</v>
      </c>
      <c r="AT232" t="s">
        <v>107</v>
      </c>
      <c r="AU232">
        <v>1500</v>
      </c>
      <c r="AV232" s="4">
        <f t="shared" ca="1" si="20"/>
        <v>0.9318305356413783</v>
      </c>
      <c r="AW232" s="4" t="str">
        <f t="shared" si="21"/>
        <v>Greater than Median</v>
      </c>
      <c r="AX232">
        <v>0</v>
      </c>
      <c r="AY232">
        <v>0</v>
      </c>
      <c r="AZ232">
        <v>1500</v>
      </c>
      <c r="BA232">
        <v>1</v>
      </c>
      <c r="BB232">
        <v>0</v>
      </c>
      <c r="BC232">
        <v>2</v>
      </c>
      <c r="BD232">
        <v>0</v>
      </c>
      <c r="BE232">
        <v>2</v>
      </c>
      <c r="BF232">
        <v>1</v>
      </c>
      <c r="BG232" t="s">
        <v>102</v>
      </c>
      <c r="BH232">
        <v>6</v>
      </c>
      <c r="BI232" t="s">
        <v>108</v>
      </c>
      <c r="BJ232">
        <v>1</v>
      </c>
      <c r="BK232" t="s">
        <v>102</v>
      </c>
      <c r="BL232" t="s">
        <v>109</v>
      </c>
      <c r="BM232">
        <v>2006</v>
      </c>
      <c r="BN232" t="s">
        <v>110</v>
      </c>
      <c r="BO232">
        <v>3</v>
      </c>
      <c r="BP232">
        <v>648</v>
      </c>
      <c r="BQ232" t="s">
        <v>100</v>
      </c>
      <c r="BR232" t="s">
        <v>100</v>
      </c>
      <c r="BS232" t="s">
        <v>106</v>
      </c>
      <c r="BT232">
        <v>161</v>
      </c>
      <c r="BU232">
        <v>20</v>
      </c>
      <c r="BV232">
        <v>0</v>
      </c>
      <c r="BW232">
        <v>0</v>
      </c>
      <c r="BX232">
        <v>0</v>
      </c>
      <c r="BY232">
        <v>0</v>
      </c>
      <c r="BZ232" t="s">
        <v>85</v>
      </c>
      <c r="CA232" t="s">
        <v>85</v>
      </c>
      <c r="CB232" t="s">
        <v>85</v>
      </c>
      <c r="CC232">
        <v>0</v>
      </c>
      <c r="CD232">
        <v>10</v>
      </c>
      <c r="CE232">
        <v>2006</v>
      </c>
      <c r="CF232" t="s">
        <v>127</v>
      </c>
      <c r="CG232" t="s">
        <v>128</v>
      </c>
      <c r="CH232">
        <v>246578</v>
      </c>
      <c r="CQ232">
        <f t="shared" si="22"/>
        <v>1500</v>
      </c>
      <c r="CR232" t="str">
        <f t="shared" si="23"/>
        <v/>
      </c>
    </row>
    <row r="233" spans="1:96" x14ac:dyDescent="0.3">
      <c r="A233">
        <v>401</v>
      </c>
      <c r="B233">
        <v>120</v>
      </c>
      <c r="C233" t="s">
        <v>83</v>
      </c>
      <c r="D233">
        <v>38</v>
      </c>
      <c r="E233">
        <v>14963</v>
      </c>
      <c r="F233" t="s">
        <v>84</v>
      </c>
      <c r="G233" t="s">
        <v>85</v>
      </c>
      <c r="H233" t="s">
        <v>138</v>
      </c>
      <c r="I233" t="s">
        <v>87</v>
      </c>
      <c r="J233" t="s">
        <v>88</v>
      </c>
      <c r="K233" t="s">
        <v>122</v>
      </c>
      <c r="L233" t="s">
        <v>90</v>
      </c>
      <c r="M233" t="s">
        <v>163</v>
      </c>
      <c r="N233" s="4" t="str">
        <f>VLOOKUP(M233,'Neighborhood Raw Data'!$A$1:$D$26,4,FALSE)</f>
        <v>Greater than Average</v>
      </c>
      <c r="O233" t="s">
        <v>92</v>
      </c>
      <c r="P233" t="s">
        <v>92</v>
      </c>
      <c r="Q233" t="s">
        <v>160</v>
      </c>
      <c r="R233" t="s">
        <v>124</v>
      </c>
      <c r="S233">
        <v>8</v>
      </c>
      <c r="T233" s="4">
        <f t="shared" ca="1" si="18"/>
        <v>0.35726087439302756</v>
      </c>
      <c r="U233" s="4" t="str">
        <f t="shared" si="19"/>
        <v>At or Above</v>
      </c>
      <c r="V233">
        <v>5</v>
      </c>
      <c r="W233">
        <v>1996</v>
      </c>
      <c r="X233">
        <v>1996</v>
      </c>
      <c r="Y233" t="s">
        <v>95</v>
      </c>
      <c r="Z233" t="s">
        <v>114</v>
      </c>
      <c r="AA233" t="s">
        <v>98</v>
      </c>
      <c r="AB233" t="s">
        <v>98</v>
      </c>
      <c r="AC233" t="s">
        <v>117</v>
      </c>
      <c r="AD233">
        <v>0</v>
      </c>
      <c r="AE233" t="s">
        <v>102</v>
      </c>
      <c r="AF233" t="s">
        <v>100</v>
      </c>
      <c r="AG233" t="s">
        <v>101</v>
      </c>
      <c r="AH233" t="s">
        <v>102</v>
      </c>
      <c r="AI233" t="s">
        <v>100</v>
      </c>
      <c r="AJ233" t="s">
        <v>142</v>
      </c>
      <c r="AK233" t="s">
        <v>103</v>
      </c>
      <c r="AL233">
        <v>786</v>
      </c>
      <c r="AM233" t="s">
        <v>104</v>
      </c>
      <c r="AN233">
        <v>0</v>
      </c>
      <c r="AO233">
        <v>474</v>
      </c>
      <c r="AP233">
        <v>1260</v>
      </c>
      <c r="AQ233" t="s">
        <v>105</v>
      </c>
      <c r="AR233" t="s">
        <v>99</v>
      </c>
      <c r="AS233" t="s">
        <v>106</v>
      </c>
      <c r="AT233" t="s">
        <v>107</v>
      </c>
      <c r="AU233">
        <v>1288</v>
      </c>
      <c r="AV233" s="4">
        <f t="shared" ca="1" si="20"/>
        <v>0.79164241500034305</v>
      </c>
      <c r="AW233" s="4" t="str">
        <f t="shared" si="21"/>
        <v>Greater than Median</v>
      </c>
      <c r="AX233">
        <v>0</v>
      </c>
      <c r="AY233">
        <v>0</v>
      </c>
      <c r="AZ233">
        <v>1288</v>
      </c>
      <c r="BA233">
        <v>1</v>
      </c>
      <c r="BB233">
        <v>0</v>
      </c>
      <c r="BC233">
        <v>1</v>
      </c>
      <c r="BD233">
        <v>1</v>
      </c>
      <c r="BE233">
        <v>1</v>
      </c>
      <c r="BF233">
        <v>1</v>
      </c>
      <c r="BG233" t="s">
        <v>99</v>
      </c>
      <c r="BH233">
        <v>4</v>
      </c>
      <c r="BI233" t="s">
        <v>108</v>
      </c>
      <c r="BJ233">
        <v>2</v>
      </c>
      <c r="BK233" t="s">
        <v>102</v>
      </c>
      <c r="BL233" t="s">
        <v>109</v>
      </c>
      <c r="BM233">
        <v>1996</v>
      </c>
      <c r="BN233" t="s">
        <v>110</v>
      </c>
      <c r="BO233">
        <v>2</v>
      </c>
      <c r="BP233">
        <v>500</v>
      </c>
      <c r="BQ233" t="s">
        <v>100</v>
      </c>
      <c r="BR233" t="s">
        <v>100</v>
      </c>
      <c r="BS233" t="s">
        <v>106</v>
      </c>
      <c r="BT233">
        <v>120</v>
      </c>
      <c r="BU233">
        <v>30</v>
      </c>
      <c r="BV233">
        <v>0</v>
      </c>
      <c r="BW233">
        <v>0</v>
      </c>
      <c r="BX233">
        <v>224</v>
      </c>
      <c r="BY233">
        <v>0</v>
      </c>
      <c r="BZ233" t="s">
        <v>85</v>
      </c>
      <c r="CA233" t="s">
        <v>85</v>
      </c>
      <c r="CB233" t="s">
        <v>85</v>
      </c>
      <c r="CC233">
        <v>0</v>
      </c>
      <c r="CD233">
        <v>12</v>
      </c>
      <c r="CE233">
        <v>2008</v>
      </c>
      <c r="CF233" t="s">
        <v>111</v>
      </c>
      <c r="CG233" t="s">
        <v>112</v>
      </c>
      <c r="CH233">
        <v>245500</v>
      </c>
      <c r="CQ233">
        <f t="shared" si="22"/>
        <v>1288</v>
      </c>
      <c r="CR233" t="str">
        <f t="shared" si="23"/>
        <v/>
      </c>
    </row>
    <row r="234" spans="1:96" x14ac:dyDescent="0.3">
      <c r="A234">
        <v>1167</v>
      </c>
      <c r="B234">
        <v>20</v>
      </c>
      <c r="C234" t="s">
        <v>83</v>
      </c>
      <c r="D234">
        <v>64</v>
      </c>
      <c r="E234">
        <v>10475</v>
      </c>
      <c r="F234" t="s">
        <v>84</v>
      </c>
      <c r="G234" t="s">
        <v>85</v>
      </c>
      <c r="H234" t="s">
        <v>86</v>
      </c>
      <c r="I234" t="s">
        <v>87</v>
      </c>
      <c r="J234" t="s">
        <v>88</v>
      </c>
      <c r="K234" t="s">
        <v>89</v>
      </c>
      <c r="L234" t="s">
        <v>90</v>
      </c>
      <c r="M234" t="s">
        <v>152</v>
      </c>
      <c r="N234" s="4" t="str">
        <f>VLOOKUP(M234,'Neighborhood Raw Data'!$A$1:$D$26,4,FALSE)</f>
        <v>Greater than Average</v>
      </c>
      <c r="O234" t="s">
        <v>92</v>
      </c>
      <c r="P234" t="s">
        <v>92</v>
      </c>
      <c r="Q234" t="s">
        <v>93</v>
      </c>
      <c r="R234" t="s">
        <v>124</v>
      </c>
      <c r="S234">
        <v>8</v>
      </c>
      <c r="T234" s="4">
        <f t="shared" ca="1" si="18"/>
        <v>0.44449792234698049</v>
      </c>
      <c r="U234" s="4" t="str">
        <f t="shared" si="19"/>
        <v>At or Above</v>
      </c>
      <c r="V234">
        <v>5</v>
      </c>
      <c r="W234">
        <v>2008</v>
      </c>
      <c r="X234">
        <v>2008</v>
      </c>
      <c r="Y234" t="s">
        <v>95</v>
      </c>
      <c r="Z234" t="s">
        <v>114</v>
      </c>
      <c r="AA234" t="s">
        <v>125</v>
      </c>
      <c r="AB234" t="s">
        <v>125</v>
      </c>
      <c r="AC234" t="s">
        <v>126</v>
      </c>
      <c r="AD234">
        <v>72</v>
      </c>
      <c r="AE234" t="s">
        <v>102</v>
      </c>
      <c r="AF234" t="s">
        <v>100</v>
      </c>
      <c r="AG234" t="s">
        <v>101</v>
      </c>
      <c r="AH234" t="s">
        <v>102</v>
      </c>
      <c r="AI234" t="s">
        <v>100</v>
      </c>
      <c r="AJ234" t="s">
        <v>118</v>
      </c>
      <c r="AK234" t="s">
        <v>104</v>
      </c>
      <c r="AL234">
        <v>0</v>
      </c>
      <c r="AM234" t="s">
        <v>104</v>
      </c>
      <c r="AN234">
        <v>0</v>
      </c>
      <c r="AO234">
        <v>1694</v>
      </c>
      <c r="AP234">
        <v>1694</v>
      </c>
      <c r="AQ234" t="s">
        <v>105</v>
      </c>
      <c r="AR234" t="s">
        <v>99</v>
      </c>
      <c r="AS234" t="s">
        <v>106</v>
      </c>
      <c r="AT234" t="s">
        <v>107</v>
      </c>
      <c r="AU234">
        <v>1694</v>
      </c>
      <c r="AV234" s="4">
        <f t="shared" ca="1" si="20"/>
        <v>0.65671628253987846</v>
      </c>
      <c r="AW234" s="4" t="str">
        <f t="shared" si="21"/>
        <v>Greater than Median</v>
      </c>
      <c r="AX234">
        <v>0</v>
      </c>
      <c r="AY234">
        <v>0</v>
      </c>
      <c r="AZ234">
        <v>1694</v>
      </c>
      <c r="BA234">
        <v>0</v>
      </c>
      <c r="BB234">
        <v>0</v>
      </c>
      <c r="BC234">
        <v>2</v>
      </c>
      <c r="BD234">
        <v>0</v>
      </c>
      <c r="BE234">
        <v>3</v>
      </c>
      <c r="BF234">
        <v>1</v>
      </c>
      <c r="BG234" t="s">
        <v>102</v>
      </c>
      <c r="BH234">
        <v>7</v>
      </c>
      <c r="BI234" t="s">
        <v>108</v>
      </c>
      <c r="BJ234">
        <v>0</v>
      </c>
      <c r="BK234" t="s">
        <v>85</v>
      </c>
      <c r="BL234" t="s">
        <v>109</v>
      </c>
      <c r="BM234">
        <v>2008</v>
      </c>
      <c r="BN234" t="s">
        <v>131</v>
      </c>
      <c r="BO234">
        <v>3</v>
      </c>
      <c r="BP234">
        <v>776</v>
      </c>
      <c r="BQ234" t="s">
        <v>100</v>
      </c>
      <c r="BR234" t="s">
        <v>100</v>
      </c>
      <c r="BS234" t="s">
        <v>106</v>
      </c>
      <c r="BT234">
        <v>160</v>
      </c>
      <c r="BU234">
        <v>33</v>
      </c>
      <c r="BV234">
        <v>0</v>
      </c>
      <c r="BW234">
        <v>0</v>
      </c>
      <c r="BX234">
        <v>0</v>
      </c>
      <c r="BY234">
        <v>0</v>
      </c>
      <c r="BZ234" t="s">
        <v>85</v>
      </c>
      <c r="CA234" t="s">
        <v>85</v>
      </c>
      <c r="CB234" t="s">
        <v>85</v>
      </c>
      <c r="CC234">
        <v>0</v>
      </c>
      <c r="CD234">
        <v>2</v>
      </c>
      <c r="CE234">
        <v>2010</v>
      </c>
      <c r="CF234" t="s">
        <v>111</v>
      </c>
      <c r="CG234" t="s">
        <v>112</v>
      </c>
      <c r="CH234">
        <v>245350</v>
      </c>
      <c r="CQ234" t="str">
        <f t="shared" si="22"/>
        <v/>
      </c>
      <c r="CR234">
        <f t="shared" si="23"/>
        <v>1694</v>
      </c>
    </row>
    <row r="235" spans="1:96" x14ac:dyDescent="0.3">
      <c r="A235">
        <v>83</v>
      </c>
      <c r="B235">
        <v>20</v>
      </c>
      <c r="C235" t="s">
        <v>83</v>
      </c>
      <c r="D235">
        <v>78</v>
      </c>
      <c r="E235">
        <v>10206</v>
      </c>
      <c r="F235" t="s">
        <v>84</v>
      </c>
      <c r="G235" t="s">
        <v>85</v>
      </c>
      <c r="H235" t="s">
        <v>129</v>
      </c>
      <c r="I235" t="s">
        <v>87</v>
      </c>
      <c r="J235" t="s">
        <v>88</v>
      </c>
      <c r="K235" t="s">
        <v>122</v>
      </c>
      <c r="L235" t="s">
        <v>90</v>
      </c>
      <c r="M235" t="s">
        <v>153</v>
      </c>
      <c r="N235" s="4" t="str">
        <f>VLOOKUP(M235,'Neighborhood Raw Data'!$A$1:$D$26,4,FALSE)</f>
        <v>Greater than Average</v>
      </c>
      <c r="O235" t="s">
        <v>92</v>
      </c>
      <c r="P235" t="s">
        <v>92</v>
      </c>
      <c r="Q235" t="s">
        <v>93</v>
      </c>
      <c r="R235" t="s">
        <v>124</v>
      </c>
      <c r="S235">
        <v>8</v>
      </c>
      <c r="T235" s="4">
        <f t="shared" ca="1" si="18"/>
        <v>0.56400677210416372</v>
      </c>
      <c r="U235" s="4" t="str">
        <f t="shared" si="19"/>
        <v>At or Above</v>
      </c>
      <c r="V235">
        <v>5</v>
      </c>
      <c r="W235">
        <v>2007</v>
      </c>
      <c r="X235">
        <v>2007</v>
      </c>
      <c r="Y235" t="s">
        <v>95</v>
      </c>
      <c r="Z235" t="s">
        <v>114</v>
      </c>
      <c r="AA235" t="s">
        <v>125</v>
      </c>
      <c r="AB235" t="s">
        <v>125</v>
      </c>
      <c r="AC235" t="s">
        <v>126</v>
      </c>
      <c r="AD235">
        <v>468</v>
      </c>
      <c r="AE235" t="s">
        <v>100</v>
      </c>
      <c r="AF235" t="s">
        <v>100</v>
      </c>
      <c r="AG235" t="s">
        <v>101</v>
      </c>
      <c r="AH235" t="s">
        <v>102</v>
      </c>
      <c r="AI235" t="s">
        <v>100</v>
      </c>
      <c r="AJ235" t="s">
        <v>142</v>
      </c>
      <c r="AK235" t="s">
        <v>103</v>
      </c>
      <c r="AL235">
        <v>33</v>
      </c>
      <c r="AM235" t="s">
        <v>104</v>
      </c>
      <c r="AN235">
        <v>0</v>
      </c>
      <c r="AO235">
        <v>1530</v>
      </c>
      <c r="AP235">
        <v>1563</v>
      </c>
      <c r="AQ235" t="s">
        <v>105</v>
      </c>
      <c r="AR235" t="s">
        <v>99</v>
      </c>
      <c r="AS235" t="s">
        <v>106</v>
      </c>
      <c r="AT235" t="s">
        <v>107</v>
      </c>
      <c r="AU235">
        <v>1563</v>
      </c>
      <c r="AV235" s="4">
        <f t="shared" ca="1" si="20"/>
        <v>0.90567048755476187</v>
      </c>
      <c r="AW235" s="4" t="str">
        <f t="shared" si="21"/>
        <v>Greater than Median</v>
      </c>
      <c r="AX235">
        <v>0</v>
      </c>
      <c r="AY235">
        <v>0</v>
      </c>
      <c r="AZ235">
        <v>1563</v>
      </c>
      <c r="BA235">
        <v>0</v>
      </c>
      <c r="BB235">
        <v>0</v>
      </c>
      <c r="BC235">
        <v>2</v>
      </c>
      <c r="BD235">
        <v>0</v>
      </c>
      <c r="BE235">
        <v>3</v>
      </c>
      <c r="BF235">
        <v>1</v>
      </c>
      <c r="BG235" t="s">
        <v>102</v>
      </c>
      <c r="BH235">
        <v>6</v>
      </c>
      <c r="BI235" t="s">
        <v>108</v>
      </c>
      <c r="BJ235">
        <v>1</v>
      </c>
      <c r="BK235" t="s">
        <v>102</v>
      </c>
      <c r="BL235" t="s">
        <v>109</v>
      </c>
      <c r="BM235">
        <v>2007</v>
      </c>
      <c r="BN235" t="s">
        <v>131</v>
      </c>
      <c r="BO235">
        <v>3</v>
      </c>
      <c r="BP235">
        <v>758</v>
      </c>
      <c r="BQ235" t="s">
        <v>100</v>
      </c>
      <c r="BR235" t="s">
        <v>100</v>
      </c>
      <c r="BS235" t="s">
        <v>106</v>
      </c>
      <c r="BT235">
        <v>144</v>
      </c>
      <c r="BU235">
        <v>99</v>
      </c>
      <c r="BV235">
        <v>0</v>
      </c>
      <c r="BW235">
        <v>0</v>
      </c>
      <c r="BX235">
        <v>0</v>
      </c>
      <c r="BY235">
        <v>0</v>
      </c>
      <c r="BZ235" t="s">
        <v>85</v>
      </c>
      <c r="CA235" t="s">
        <v>85</v>
      </c>
      <c r="CB235" t="s">
        <v>85</v>
      </c>
      <c r="CC235">
        <v>0</v>
      </c>
      <c r="CD235">
        <v>10</v>
      </c>
      <c r="CE235">
        <v>2008</v>
      </c>
      <c r="CF235" t="s">
        <v>111</v>
      </c>
      <c r="CG235" t="s">
        <v>112</v>
      </c>
      <c r="CH235">
        <v>245000</v>
      </c>
      <c r="CQ235" t="str">
        <f t="shared" si="22"/>
        <v/>
      </c>
      <c r="CR235">
        <f t="shared" si="23"/>
        <v>1563</v>
      </c>
    </row>
    <row r="236" spans="1:96" x14ac:dyDescent="0.3">
      <c r="A236">
        <v>284</v>
      </c>
      <c r="B236">
        <v>20</v>
      </c>
      <c r="C236" t="s">
        <v>83</v>
      </c>
      <c r="D236">
        <v>74</v>
      </c>
      <c r="E236">
        <v>9612</v>
      </c>
      <c r="F236" t="s">
        <v>84</v>
      </c>
      <c r="G236" t="s">
        <v>85</v>
      </c>
      <c r="H236" t="s">
        <v>129</v>
      </c>
      <c r="I236" t="s">
        <v>87</v>
      </c>
      <c r="J236" t="s">
        <v>88</v>
      </c>
      <c r="K236" t="s">
        <v>122</v>
      </c>
      <c r="L236" t="s">
        <v>90</v>
      </c>
      <c r="M236" t="s">
        <v>153</v>
      </c>
      <c r="N236" s="4" t="str">
        <f>VLOOKUP(M236,'Neighborhood Raw Data'!$A$1:$D$26,4,FALSE)</f>
        <v>Greater than Average</v>
      </c>
      <c r="O236" t="s">
        <v>212</v>
      </c>
      <c r="P236" t="s">
        <v>92</v>
      </c>
      <c r="Q236" t="s">
        <v>93</v>
      </c>
      <c r="R236" t="s">
        <v>124</v>
      </c>
      <c r="S236">
        <v>8</v>
      </c>
      <c r="T236" s="4">
        <f t="shared" ca="1" si="18"/>
        <v>0.15052271918240467</v>
      </c>
      <c r="U236" s="4" t="str">
        <f t="shared" si="19"/>
        <v>At or Above</v>
      </c>
      <c r="V236">
        <v>5</v>
      </c>
      <c r="W236">
        <v>2008</v>
      </c>
      <c r="X236">
        <v>2009</v>
      </c>
      <c r="Y236" t="s">
        <v>95</v>
      </c>
      <c r="Z236" t="s">
        <v>114</v>
      </c>
      <c r="AA236" t="s">
        <v>125</v>
      </c>
      <c r="AB236" t="s">
        <v>125</v>
      </c>
      <c r="AC236" t="s">
        <v>126</v>
      </c>
      <c r="AD236">
        <v>72</v>
      </c>
      <c r="AE236" t="s">
        <v>102</v>
      </c>
      <c r="AF236" t="s">
        <v>100</v>
      </c>
      <c r="AG236" t="s">
        <v>101</v>
      </c>
      <c r="AH236" t="s">
        <v>102</v>
      </c>
      <c r="AI236" t="s">
        <v>100</v>
      </c>
      <c r="AJ236" t="s">
        <v>142</v>
      </c>
      <c r="AK236" t="s">
        <v>104</v>
      </c>
      <c r="AL236">
        <v>0</v>
      </c>
      <c r="AM236" t="s">
        <v>104</v>
      </c>
      <c r="AN236">
        <v>0</v>
      </c>
      <c r="AO236">
        <v>1468</v>
      </c>
      <c r="AP236">
        <v>1468</v>
      </c>
      <c r="AQ236" t="s">
        <v>105</v>
      </c>
      <c r="AR236" t="s">
        <v>99</v>
      </c>
      <c r="AS236" t="s">
        <v>106</v>
      </c>
      <c r="AT236" t="s">
        <v>107</v>
      </c>
      <c r="AU236">
        <v>1468</v>
      </c>
      <c r="AV236" s="4">
        <f t="shared" ca="1" si="20"/>
        <v>0.79544705697765339</v>
      </c>
      <c r="AW236" s="4" t="str">
        <f t="shared" si="21"/>
        <v>Greater than Median</v>
      </c>
      <c r="AX236">
        <v>0</v>
      </c>
      <c r="AY236">
        <v>0</v>
      </c>
      <c r="AZ236">
        <v>1468</v>
      </c>
      <c r="BA236">
        <v>0</v>
      </c>
      <c r="BB236">
        <v>0</v>
      </c>
      <c r="BC236">
        <v>2</v>
      </c>
      <c r="BD236">
        <v>0</v>
      </c>
      <c r="BE236">
        <v>3</v>
      </c>
      <c r="BF236">
        <v>1</v>
      </c>
      <c r="BG236" t="s">
        <v>102</v>
      </c>
      <c r="BH236">
        <v>6</v>
      </c>
      <c r="BI236" t="s">
        <v>108</v>
      </c>
      <c r="BJ236">
        <v>1</v>
      </c>
      <c r="BK236" t="s">
        <v>102</v>
      </c>
      <c r="BL236" t="s">
        <v>109</v>
      </c>
      <c r="BM236">
        <v>2008</v>
      </c>
      <c r="BN236" t="s">
        <v>110</v>
      </c>
      <c r="BO236">
        <v>3</v>
      </c>
      <c r="BP236">
        <v>898</v>
      </c>
      <c r="BQ236" t="s">
        <v>100</v>
      </c>
      <c r="BR236" t="s">
        <v>100</v>
      </c>
      <c r="BS236" t="s">
        <v>106</v>
      </c>
      <c r="BT236">
        <v>210</v>
      </c>
      <c r="BU236">
        <v>150</v>
      </c>
      <c r="BV236">
        <v>0</v>
      </c>
      <c r="BW236">
        <v>0</v>
      </c>
      <c r="BX236">
        <v>0</v>
      </c>
      <c r="BY236">
        <v>0</v>
      </c>
      <c r="BZ236" t="s">
        <v>85</v>
      </c>
      <c r="CA236" t="s">
        <v>85</v>
      </c>
      <c r="CB236" t="s">
        <v>85</v>
      </c>
      <c r="CC236">
        <v>0</v>
      </c>
      <c r="CD236">
        <v>12</v>
      </c>
      <c r="CE236">
        <v>2009</v>
      </c>
      <c r="CF236" t="s">
        <v>127</v>
      </c>
      <c r="CG236" t="s">
        <v>128</v>
      </c>
      <c r="CH236">
        <v>244600</v>
      </c>
      <c r="CQ236">
        <f t="shared" si="22"/>
        <v>1468</v>
      </c>
      <c r="CR236" t="str">
        <f t="shared" si="23"/>
        <v/>
      </c>
    </row>
    <row r="237" spans="1:96" x14ac:dyDescent="0.3">
      <c r="A237">
        <v>940</v>
      </c>
      <c r="B237">
        <v>70</v>
      </c>
      <c r="C237" t="s">
        <v>83</v>
      </c>
      <c r="D237" t="s">
        <v>85</v>
      </c>
      <c r="E237">
        <v>24090</v>
      </c>
      <c r="F237" t="s">
        <v>84</v>
      </c>
      <c r="G237" t="s">
        <v>85</v>
      </c>
      <c r="H237" t="s">
        <v>129</v>
      </c>
      <c r="I237" t="s">
        <v>87</v>
      </c>
      <c r="J237" t="s">
        <v>88</v>
      </c>
      <c r="K237" t="s">
        <v>122</v>
      </c>
      <c r="L237" t="s">
        <v>90</v>
      </c>
      <c r="M237" t="s">
        <v>182</v>
      </c>
      <c r="N237" s="4" t="str">
        <f>VLOOKUP(M237,'Neighborhood Raw Data'!$A$1:$D$26,4,FALSE)</f>
        <v>Greater than Average</v>
      </c>
      <c r="O237" t="s">
        <v>92</v>
      </c>
      <c r="P237" t="s">
        <v>92</v>
      </c>
      <c r="Q237" t="s">
        <v>93</v>
      </c>
      <c r="R237" t="s">
        <v>94</v>
      </c>
      <c r="S237">
        <v>7</v>
      </c>
      <c r="T237" s="4">
        <f t="shared" ca="1" si="18"/>
        <v>0.98842555054390557</v>
      </c>
      <c r="U237" s="4" t="str">
        <f t="shared" si="19"/>
        <v>At or Above</v>
      </c>
      <c r="V237">
        <v>7</v>
      </c>
      <c r="W237">
        <v>1940</v>
      </c>
      <c r="X237">
        <v>1950</v>
      </c>
      <c r="Y237" t="s">
        <v>95</v>
      </c>
      <c r="Z237" t="s">
        <v>114</v>
      </c>
      <c r="AA237" t="s">
        <v>161</v>
      </c>
      <c r="AB237" t="s">
        <v>161</v>
      </c>
      <c r="AC237" t="s">
        <v>117</v>
      </c>
      <c r="AD237">
        <v>0</v>
      </c>
      <c r="AE237" t="s">
        <v>100</v>
      </c>
      <c r="AF237" t="s">
        <v>102</v>
      </c>
      <c r="AG237" t="s">
        <v>156</v>
      </c>
      <c r="AH237" t="s">
        <v>100</v>
      </c>
      <c r="AI237" t="s">
        <v>100</v>
      </c>
      <c r="AJ237" t="s">
        <v>148</v>
      </c>
      <c r="AK237" t="s">
        <v>104</v>
      </c>
      <c r="AL237">
        <v>0</v>
      </c>
      <c r="AM237" t="s">
        <v>104</v>
      </c>
      <c r="AN237">
        <v>0</v>
      </c>
      <c r="AO237">
        <v>1032</v>
      </c>
      <c r="AP237">
        <v>1032</v>
      </c>
      <c r="AQ237" t="s">
        <v>105</v>
      </c>
      <c r="AR237" t="s">
        <v>99</v>
      </c>
      <c r="AS237" t="s">
        <v>106</v>
      </c>
      <c r="AT237" t="s">
        <v>107</v>
      </c>
      <c r="AU237">
        <v>1207</v>
      </c>
      <c r="AV237" s="4">
        <f t="shared" ca="1" si="20"/>
        <v>0.18139187814056135</v>
      </c>
      <c r="AW237" s="4" t="str">
        <f t="shared" si="21"/>
        <v>Greater than Median</v>
      </c>
      <c r="AX237">
        <v>1196</v>
      </c>
      <c r="AY237">
        <v>0</v>
      </c>
      <c r="AZ237">
        <v>2403</v>
      </c>
      <c r="BA237">
        <v>0</v>
      </c>
      <c r="BB237">
        <v>0</v>
      </c>
      <c r="BC237">
        <v>2</v>
      </c>
      <c r="BD237">
        <v>0</v>
      </c>
      <c r="BE237">
        <v>4</v>
      </c>
      <c r="BF237">
        <v>1</v>
      </c>
      <c r="BG237" t="s">
        <v>100</v>
      </c>
      <c r="BH237">
        <v>10</v>
      </c>
      <c r="BI237" t="s">
        <v>108</v>
      </c>
      <c r="BJ237">
        <v>2</v>
      </c>
      <c r="BK237" t="s">
        <v>100</v>
      </c>
      <c r="BL237" t="s">
        <v>109</v>
      </c>
      <c r="BM237">
        <v>1940</v>
      </c>
      <c r="BN237" t="s">
        <v>104</v>
      </c>
      <c r="BO237">
        <v>1</v>
      </c>
      <c r="BP237">
        <v>349</v>
      </c>
      <c r="BQ237" t="s">
        <v>100</v>
      </c>
      <c r="BR237" t="s">
        <v>100</v>
      </c>
      <c r="BS237" t="s">
        <v>106</v>
      </c>
      <c r="BT237">
        <v>56</v>
      </c>
      <c r="BU237">
        <v>0</v>
      </c>
      <c r="BV237">
        <v>318</v>
      </c>
      <c r="BW237">
        <v>0</v>
      </c>
      <c r="BX237">
        <v>0</v>
      </c>
      <c r="BY237">
        <v>0</v>
      </c>
      <c r="BZ237" t="s">
        <v>85</v>
      </c>
      <c r="CA237" t="s">
        <v>85</v>
      </c>
      <c r="CB237" t="s">
        <v>85</v>
      </c>
      <c r="CC237">
        <v>0</v>
      </c>
      <c r="CD237">
        <v>6</v>
      </c>
      <c r="CE237">
        <v>2010</v>
      </c>
      <c r="CF237" t="s">
        <v>196</v>
      </c>
      <c r="CG237" t="s">
        <v>112</v>
      </c>
      <c r="CH237">
        <v>244400</v>
      </c>
      <c r="CQ237">
        <f t="shared" si="22"/>
        <v>1207</v>
      </c>
      <c r="CR237" t="str">
        <f t="shared" si="23"/>
        <v/>
      </c>
    </row>
    <row r="238" spans="1:96" x14ac:dyDescent="0.3">
      <c r="A238">
        <v>71</v>
      </c>
      <c r="B238">
        <v>20</v>
      </c>
      <c r="C238" t="s">
        <v>83</v>
      </c>
      <c r="D238">
        <v>95</v>
      </c>
      <c r="E238">
        <v>13651</v>
      </c>
      <c r="F238" t="s">
        <v>84</v>
      </c>
      <c r="G238" t="s">
        <v>85</v>
      </c>
      <c r="H238" t="s">
        <v>86</v>
      </c>
      <c r="I238" t="s">
        <v>87</v>
      </c>
      <c r="J238" t="s">
        <v>88</v>
      </c>
      <c r="K238" t="s">
        <v>122</v>
      </c>
      <c r="L238" t="s">
        <v>90</v>
      </c>
      <c r="M238" t="s">
        <v>177</v>
      </c>
      <c r="N238" s="4" t="str">
        <f>VLOOKUP(M238,'Neighborhood Raw Data'!$A$1:$D$26,4,FALSE)</f>
        <v>Greater than Average</v>
      </c>
      <c r="O238" t="s">
        <v>92</v>
      </c>
      <c r="P238" t="s">
        <v>92</v>
      </c>
      <c r="Q238" t="s">
        <v>93</v>
      </c>
      <c r="R238" t="s">
        <v>124</v>
      </c>
      <c r="S238">
        <v>7</v>
      </c>
      <c r="T238" s="4">
        <f t="shared" ca="1" si="18"/>
        <v>0.88070368937039512</v>
      </c>
      <c r="U238" s="4" t="str">
        <f t="shared" si="19"/>
        <v>At or Above</v>
      </c>
      <c r="V238">
        <v>6</v>
      </c>
      <c r="W238">
        <v>1973</v>
      </c>
      <c r="X238">
        <v>1973</v>
      </c>
      <c r="Y238" t="s">
        <v>95</v>
      </c>
      <c r="Z238" t="s">
        <v>114</v>
      </c>
      <c r="AA238" t="s">
        <v>179</v>
      </c>
      <c r="AB238" t="s">
        <v>179</v>
      </c>
      <c r="AC238" t="s">
        <v>98</v>
      </c>
      <c r="AD238">
        <v>1115</v>
      </c>
      <c r="AE238" t="s">
        <v>100</v>
      </c>
      <c r="AF238" t="s">
        <v>102</v>
      </c>
      <c r="AG238" t="s">
        <v>156</v>
      </c>
      <c r="AH238" t="s">
        <v>102</v>
      </c>
      <c r="AI238" t="s">
        <v>100</v>
      </c>
      <c r="AJ238" t="s">
        <v>102</v>
      </c>
      <c r="AK238" t="s">
        <v>137</v>
      </c>
      <c r="AL238">
        <v>1880</v>
      </c>
      <c r="AM238" t="s">
        <v>104</v>
      </c>
      <c r="AN238">
        <v>0</v>
      </c>
      <c r="AO238">
        <v>343</v>
      </c>
      <c r="AP238">
        <v>2223</v>
      </c>
      <c r="AQ238" t="s">
        <v>105</v>
      </c>
      <c r="AR238" t="s">
        <v>99</v>
      </c>
      <c r="AS238" t="s">
        <v>106</v>
      </c>
      <c r="AT238" t="s">
        <v>107</v>
      </c>
      <c r="AU238">
        <v>2223</v>
      </c>
      <c r="AV238" s="4">
        <f t="shared" ca="1" si="20"/>
        <v>1.7600456265569608E-3</v>
      </c>
      <c r="AW238" s="4" t="str">
        <f t="shared" si="21"/>
        <v>Greater than Median</v>
      </c>
      <c r="AX238">
        <v>0</v>
      </c>
      <c r="AY238">
        <v>0</v>
      </c>
      <c r="AZ238">
        <v>2223</v>
      </c>
      <c r="BA238">
        <v>1</v>
      </c>
      <c r="BB238">
        <v>0</v>
      </c>
      <c r="BC238">
        <v>2</v>
      </c>
      <c r="BD238">
        <v>0</v>
      </c>
      <c r="BE238">
        <v>3</v>
      </c>
      <c r="BF238">
        <v>1</v>
      </c>
      <c r="BG238" t="s">
        <v>100</v>
      </c>
      <c r="BH238">
        <v>8</v>
      </c>
      <c r="BI238" t="s">
        <v>108</v>
      </c>
      <c r="BJ238">
        <v>2</v>
      </c>
      <c r="BK238" t="s">
        <v>102</v>
      </c>
      <c r="BL238" t="s">
        <v>109</v>
      </c>
      <c r="BM238">
        <v>1973</v>
      </c>
      <c r="BN238" t="s">
        <v>110</v>
      </c>
      <c r="BO238">
        <v>2</v>
      </c>
      <c r="BP238">
        <v>516</v>
      </c>
      <c r="BQ238" t="s">
        <v>100</v>
      </c>
      <c r="BR238" t="s">
        <v>100</v>
      </c>
      <c r="BS238" t="s">
        <v>106</v>
      </c>
      <c r="BT238">
        <v>300</v>
      </c>
      <c r="BU238">
        <v>0</v>
      </c>
      <c r="BV238">
        <v>0</v>
      </c>
      <c r="BW238">
        <v>0</v>
      </c>
      <c r="BX238">
        <v>0</v>
      </c>
      <c r="BY238">
        <v>0</v>
      </c>
      <c r="BZ238" t="s">
        <v>85</v>
      </c>
      <c r="CA238" t="s">
        <v>85</v>
      </c>
      <c r="CB238" t="s">
        <v>85</v>
      </c>
      <c r="CC238">
        <v>0</v>
      </c>
      <c r="CD238">
        <v>2</v>
      </c>
      <c r="CE238">
        <v>2007</v>
      </c>
      <c r="CF238" t="s">
        <v>111</v>
      </c>
      <c r="CG238" t="s">
        <v>112</v>
      </c>
      <c r="CH238">
        <v>244000</v>
      </c>
      <c r="CQ238" t="str">
        <f t="shared" si="22"/>
        <v/>
      </c>
      <c r="CR238">
        <f t="shared" si="23"/>
        <v>2223</v>
      </c>
    </row>
    <row r="239" spans="1:96" x14ac:dyDescent="0.3">
      <c r="A239">
        <v>132</v>
      </c>
      <c r="B239">
        <v>60</v>
      </c>
      <c r="C239" t="s">
        <v>83</v>
      </c>
      <c r="D239" t="s">
        <v>85</v>
      </c>
      <c r="E239">
        <v>12224</v>
      </c>
      <c r="F239" t="s">
        <v>84</v>
      </c>
      <c r="G239" t="s">
        <v>85</v>
      </c>
      <c r="H239" t="s">
        <v>86</v>
      </c>
      <c r="I239" t="s">
        <v>87</v>
      </c>
      <c r="J239" t="s">
        <v>88</v>
      </c>
      <c r="K239" t="s">
        <v>89</v>
      </c>
      <c r="L239" t="s">
        <v>90</v>
      </c>
      <c r="M239" t="s">
        <v>169</v>
      </c>
      <c r="N239" s="4" t="str">
        <f>VLOOKUP(M239,'Neighborhood Raw Data'!$A$1:$D$26,4,FALSE)</f>
        <v>Greater than Average</v>
      </c>
      <c r="O239" t="s">
        <v>92</v>
      </c>
      <c r="P239" t="s">
        <v>92</v>
      </c>
      <c r="Q239" t="s">
        <v>93</v>
      </c>
      <c r="R239" t="s">
        <v>94</v>
      </c>
      <c r="S239">
        <v>6</v>
      </c>
      <c r="T239" s="4">
        <f t="shared" ca="1" si="18"/>
        <v>0.53152619395759015</v>
      </c>
      <c r="U239" s="4" t="str">
        <f t="shared" si="19"/>
        <v>At or Above</v>
      </c>
      <c r="V239">
        <v>5</v>
      </c>
      <c r="W239">
        <v>2000</v>
      </c>
      <c r="X239">
        <v>2000</v>
      </c>
      <c r="Y239" t="s">
        <v>95</v>
      </c>
      <c r="Z239" t="s">
        <v>114</v>
      </c>
      <c r="AA239" t="s">
        <v>125</v>
      </c>
      <c r="AB239" t="s">
        <v>125</v>
      </c>
      <c r="AC239" t="s">
        <v>98</v>
      </c>
      <c r="AD239">
        <v>40</v>
      </c>
      <c r="AE239" t="s">
        <v>102</v>
      </c>
      <c r="AF239" t="s">
        <v>100</v>
      </c>
      <c r="AG239" t="s">
        <v>101</v>
      </c>
      <c r="AH239" t="s">
        <v>102</v>
      </c>
      <c r="AI239" t="s">
        <v>100</v>
      </c>
      <c r="AJ239" t="s">
        <v>142</v>
      </c>
      <c r="AK239" t="s">
        <v>103</v>
      </c>
      <c r="AL239">
        <v>695</v>
      </c>
      <c r="AM239" t="s">
        <v>104</v>
      </c>
      <c r="AN239">
        <v>0</v>
      </c>
      <c r="AO239">
        <v>297</v>
      </c>
      <c r="AP239">
        <v>992</v>
      </c>
      <c r="AQ239" t="s">
        <v>105</v>
      </c>
      <c r="AR239" t="s">
        <v>99</v>
      </c>
      <c r="AS239" t="s">
        <v>106</v>
      </c>
      <c r="AT239" t="s">
        <v>107</v>
      </c>
      <c r="AU239">
        <v>1022</v>
      </c>
      <c r="AV239" s="4">
        <f t="shared" ca="1" si="20"/>
        <v>5.2474161612522607E-2</v>
      </c>
      <c r="AW239" s="4" t="str">
        <f t="shared" si="21"/>
        <v>Less than Median</v>
      </c>
      <c r="AX239">
        <v>1032</v>
      </c>
      <c r="AY239">
        <v>0</v>
      </c>
      <c r="AZ239">
        <v>2054</v>
      </c>
      <c r="BA239">
        <v>1</v>
      </c>
      <c r="BB239">
        <v>0</v>
      </c>
      <c r="BC239">
        <v>2</v>
      </c>
      <c r="BD239">
        <v>1</v>
      </c>
      <c r="BE239">
        <v>3</v>
      </c>
      <c r="BF239">
        <v>1</v>
      </c>
      <c r="BG239" t="s">
        <v>102</v>
      </c>
      <c r="BH239">
        <v>7</v>
      </c>
      <c r="BI239" t="s">
        <v>108</v>
      </c>
      <c r="BJ239">
        <v>1</v>
      </c>
      <c r="BK239" t="s">
        <v>100</v>
      </c>
      <c r="BL239" t="s">
        <v>130</v>
      </c>
      <c r="BM239">
        <v>2000</v>
      </c>
      <c r="BN239" t="s">
        <v>131</v>
      </c>
      <c r="BO239">
        <v>2</v>
      </c>
      <c r="BP239">
        <v>390</v>
      </c>
      <c r="BQ239" t="s">
        <v>100</v>
      </c>
      <c r="BR239" t="s">
        <v>100</v>
      </c>
      <c r="BS239" t="s">
        <v>106</v>
      </c>
      <c r="BT239">
        <v>24</v>
      </c>
      <c r="BU239">
        <v>48</v>
      </c>
      <c r="BV239">
        <v>0</v>
      </c>
      <c r="BW239">
        <v>0</v>
      </c>
      <c r="BX239">
        <v>0</v>
      </c>
      <c r="BY239">
        <v>0</v>
      </c>
      <c r="BZ239" t="s">
        <v>85</v>
      </c>
      <c r="CA239" t="s">
        <v>85</v>
      </c>
      <c r="CB239" t="s">
        <v>85</v>
      </c>
      <c r="CC239">
        <v>0</v>
      </c>
      <c r="CD239">
        <v>7</v>
      </c>
      <c r="CE239">
        <v>2009</v>
      </c>
      <c r="CF239" t="s">
        <v>111</v>
      </c>
      <c r="CG239" t="s">
        <v>112</v>
      </c>
      <c r="CH239">
        <v>244000</v>
      </c>
      <c r="CQ239">
        <f t="shared" si="22"/>
        <v>1022</v>
      </c>
      <c r="CR239" t="str">
        <f t="shared" si="23"/>
        <v/>
      </c>
    </row>
    <row r="240" spans="1:96" x14ac:dyDescent="0.3">
      <c r="A240">
        <v>1251</v>
      </c>
      <c r="B240">
        <v>20</v>
      </c>
      <c r="C240" t="s">
        <v>83</v>
      </c>
      <c r="D240">
        <v>93</v>
      </c>
      <c r="E240">
        <v>11160</v>
      </c>
      <c r="F240" t="s">
        <v>84</v>
      </c>
      <c r="G240" t="s">
        <v>85</v>
      </c>
      <c r="H240" t="s">
        <v>129</v>
      </c>
      <c r="I240" t="s">
        <v>87</v>
      </c>
      <c r="J240" t="s">
        <v>88</v>
      </c>
      <c r="K240" t="s">
        <v>89</v>
      </c>
      <c r="L240" t="s">
        <v>90</v>
      </c>
      <c r="M240" t="s">
        <v>177</v>
      </c>
      <c r="N240" s="4" t="str">
        <f>VLOOKUP(M240,'Neighborhood Raw Data'!$A$1:$D$26,4,FALSE)</f>
        <v>Greater than Average</v>
      </c>
      <c r="O240" t="s">
        <v>92</v>
      </c>
      <c r="P240" t="s">
        <v>92</v>
      </c>
      <c r="Q240" t="s">
        <v>93</v>
      </c>
      <c r="R240" t="s">
        <v>124</v>
      </c>
      <c r="S240">
        <v>7</v>
      </c>
      <c r="T240" s="4">
        <f t="shared" ca="1" si="18"/>
        <v>0.84266696696799515</v>
      </c>
      <c r="U240" s="4" t="str">
        <f t="shared" si="19"/>
        <v>At or Above</v>
      </c>
      <c r="V240">
        <v>5</v>
      </c>
      <c r="W240">
        <v>1968</v>
      </c>
      <c r="X240">
        <v>1968</v>
      </c>
      <c r="Y240" t="s">
        <v>113</v>
      </c>
      <c r="Z240" t="s">
        <v>114</v>
      </c>
      <c r="AA240" t="s">
        <v>98</v>
      </c>
      <c r="AB240" t="s">
        <v>98</v>
      </c>
      <c r="AC240" t="s">
        <v>117</v>
      </c>
      <c r="AD240">
        <v>0</v>
      </c>
      <c r="AE240" t="s">
        <v>102</v>
      </c>
      <c r="AF240" t="s">
        <v>100</v>
      </c>
      <c r="AG240" t="s">
        <v>156</v>
      </c>
      <c r="AH240" t="s">
        <v>100</v>
      </c>
      <c r="AI240" t="s">
        <v>100</v>
      </c>
      <c r="AJ240" t="s">
        <v>142</v>
      </c>
      <c r="AK240" t="s">
        <v>137</v>
      </c>
      <c r="AL240">
        <v>1065</v>
      </c>
      <c r="AM240" t="s">
        <v>104</v>
      </c>
      <c r="AN240">
        <v>0</v>
      </c>
      <c r="AO240">
        <v>1045</v>
      </c>
      <c r="AP240">
        <v>2110</v>
      </c>
      <c r="AQ240" t="s">
        <v>105</v>
      </c>
      <c r="AR240" t="s">
        <v>99</v>
      </c>
      <c r="AS240" t="s">
        <v>106</v>
      </c>
      <c r="AT240" t="s">
        <v>107</v>
      </c>
      <c r="AU240">
        <v>2110</v>
      </c>
      <c r="AV240" s="4">
        <f t="shared" ca="1" si="20"/>
        <v>0.11940582104799424</v>
      </c>
      <c r="AW240" s="4" t="str">
        <f t="shared" si="21"/>
        <v>Greater than Median</v>
      </c>
      <c r="AX240">
        <v>0</v>
      </c>
      <c r="AY240">
        <v>0</v>
      </c>
      <c r="AZ240">
        <v>2110</v>
      </c>
      <c r="BA240">
        <v>1</v>
      </c>
      <c r="BB240">
        <v>0</v>
      </c>
      <c r="BC240">
        <v>2</v>
      </c>
      <c r="BD240">
        <v>1</v>
      </c>
      <c r="BE240">
        <v>3</v>
      </c>
      <c r="BF240">
        <v>1</v>
      </c>
      <c r="BG240" t="s">
        <v>99</v>
      </c>
      <c r="BH240">
        <v>8</v>
      </c>
      <c r="BI240" t="s">
        <v>108</v>
      </c>
      <c r="BJ240">
        <v>2</v>
      </c>
      <c r="BK240" t="s">
        <v>100</v>
      </c>
      <c r="BL240" t="s">
        <v>109</v>
      </c>
      <c r="BM240">
        <v>1968</v>
      </c>
      <c r="BN240" t="s">
        <v>110</v>
      </c>
      <c r="BO240">
        <v>2</v>
      </c>
      <c r="BP240">
        <v>522</v>
      </c>
      <c r="BQ240" t="s">
        <v>100</v>
      </c>
      <c r="BR240" t="s">
        <v>100</v>
      </c>
      <c r="BS240" t="s">
        <v>106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 t="s">
        <v>85</v>
      </c>
      <c r="CA240" t="s">
        <v>85</v>
      </c>
      <c r="CB240" t="s">
        <v>85</v>
      </c>
      <c r="CC240">
        <v>0</v>
      </c>
      <c r="CD240">
        <v>4</v>
      </c>
      <c r="CE240">
        <v>2010</v>
      </c>
      <c r="CF240" t="s">
        <v>111</v>
      </c>
      <c r="CG240" t="s">
        <v>112</v>
      </c>
      <c r="CH240">
        <v>244000</v>
      </c>
      <c r="CQ240" t="str">
        <f t="shared" si="22"/>
        <v/>
      </c>
      <c r="CR240">
        <f t="shared" si="23"/>
        <v>2110</v>
      </c>
    </row>
    <row r="241" spans="1:96" x14ac:dyDescent="0.3">
      <c r="A241">
        <v>176</v>
      </c>
      <c r="B241">
        <v>20</v>
      </c>
      <c r="C241" t="s">
        <v>83</v>
      </c>
      <c r="D241">
        <v>84</v>
      </c>
      <c r="E241">
        <v>12615</v>
      </c>
      <c r="F241" t="s">
        <v>84</v>
      </c>
      <c r="G241" t="s">
        <v>85</v>
      </c>
      <c r="H241" t="s">
        <v>129</v>
      </c>
      <c r="I241" t="s">
        <v>87</v>
      </c>
      <c r="J241" t="s">
        <v>88</v>
      </c>
      <c r="K241" t="s">
        <v>89</v>
      </c>
      <c r="L241" t="s">
        <v>90</v>
      </c>
      <c r="M241" t="s">
        <v>186</v>
      </c>
      <c r="N241" s="4" t="str">
        <f>VLOOKUP(M241,'Neighborhood Raw Data'!$A$1:$D$26,4,FALSE)</f>
        <v>Less than Average</v>
      </c>
      <c r="O241" t="s">
        <v>92</v>
      </c>
      <c r="P241" t="s">
        <v>92</v>
      </c>
      <c r="Q241" t="s">
        <v>93</v>
      </c>
      <c r="R241" t="s">
        <v>124</v>
      </c>
      <c r="S241">
        <v>6</v>
      </c>
      <c r="T241" s="4">
        <f t="shared" ca="1" si="18"/>
        <v>0.17090003991645497</v>
      </c>
      <c r="U241" s="4" t="str">
        <f t="shared" si="19"/>
        <v>At or Above</v>
      </c>
      <c r="V241">
        <v>7</v>
      </c>
      <c r="W241">
        <v>1950</v>
      </c>
      <c r="X241">
        <v>2001</v>
      </c>
      <c r="Y241" t="s">
        <v>95</v>
      </c>
      <c r="Z241" t="s">
        <v>114</v>
      </c>
      <c r="AA241" t="s">
        <v>164</v>
      </c>
      <c r="AB241" t="s">
        <v>141</v>
      </c>
      <c r="AC241" t="s">
        <v>117</v>
      </c>
      <c r="AD241">
        <v>0</v>
      </c>
      <c r="AE241" t="s">
        <v>100</v>
      </c>
      <c r="AF241" t="s">
        <v>100</v>
      </c>
      <c r="AG241" t="s">
        <v>156</v>
      </c>
      <c r="AH241" t="s">
        <v>100</v>
      </c>
      <c r="AI241" t="s">
        <v>102</v>
      </c>
      <c r="AJ241" t="s">
        <v>118</v>
      </c>
      <c r="AK241" t="s">
        <v>137</v>
      </c>
      <c r="AL241">
        <v>477</v>
      </c>
      <c r="AM241" t="s">
        <v>104</v>
      </c>
      <c r="AN241">
        <v>0</v>
      </c>
      <c r="AO241">
        <v>725</v>
      </c>
      <c r="AP241">
        <v>1202</v>
      </c>
      <c r="AQ241" t="s">
        <v>105</v>
      </c>
      <c r="AR241" t="s">
        <v>100</v>
      </c>
      <c r="AS241" t="s">
        <v>106</v>
      </c>
      <c r="AT241" t="s">
        <v>107</v>
      </c>
      <c r="AU241">
        <v>2158</v>
      </c>
      <c r="AV241" s="4">
        <f t="shared" ca="1" si="20"/>
        <v>0.53361966141491224</v>
      </c>
      <c r="AW241" s="4" t="str">
        <f t="shared" si="21"/>
        <v>Greater than Median</v>
      </c>
      <c r="AX241">
        <v>0</v>
      </c>
      <c r="AY241">
        <v>0</v>
      </c>
      <c r="AZ241">
        <v>2158</v>
      </c>
      <c r="BA241">
        <v>1</v>
      </c>
      <c r="BB241">
        <v>0</v>
      </c>
      <c r="BC241">
        <v>2</v>
      </c>
      <c r="BD241">
        <v>0</v>
      </c>
      <c r="BE241">
        <v>4</v>
      </c>
      <c r="BF241">
        <v>1</v>
      </c>
      <c r="BG241" t="s">
        <v>102</v>
      </c>
      <c r="BH241">
        <v>7</v>
      </c>
      <c r="BI241" t="s">
        <v>108</v>
      </c>
      <c r="BJ241">
        <v>1</v>
      </c>
      <c r="BK241" t="s">
        <v>102</v>
      </c>
      <c r="BL241" t="s">
        <v>109</v>
      </c>
      <c r="BM241">
        <v>1950</v>
      </c>
      <c r="BN241" t="s">
        <v>104</v>
      </c>
      <c r="BO241">
        <v>2</v>
      </c>
      <c r="BP241">
        <v>576</v>
      </c>
      <c r="BQ241" t="s">
        <v>100</v>
      </c>
      <c r="BR241" t="s">
        <v>100</v>
      </c>
      <c r="BS241" t="s">
        <v>106</v>
      </c>
      <c r="BT241">
        <v>0</v>
      </c>
      <c r="BU241">
        <v>29</v>
      </c>
      <c r="BV241">
        <v>39</v>
      </c>
      <c r="BW241">
        <v>0</v>
      </c>
      <c r="BX241">
        <v>0</v>
      </c>
      <c r="BY241">
        <v>0</v>
      </c>
      <c r="BZ241" t="s">
        <v>85</v>
      </c>
      <c r="CA241" t="s">
        <v>119</v>
      </c>
      <c r="CB241" t="s">
        <v>85</v>
      </c>
      <c r="CC241">
        <v>0</v>
      </c>
      <c r="CD241">
        <v>6</v>
      </c>
      <c r="CE241">
        <v>2007</v>
      </c>
      <c r="CF241" t="s">
        <v>111</v>
      </c>
      <c r="CG241" t="s">
        <v>112</v>
      </c>
      <c r="CH241">
        <v>243000</v>
      </c>
      <c r="CQ241" t="str">
        <f t="shared" si="22"/>
        <v/>
      </c>
      <c r="CR241">
        <f t="shared" si="23"/>
        <v>2158</v>
      </c>
    </row>
    <row r="242" spans="1:96" x14ac:dyDescent="0.3">
      <c r="A242">
        <v>325</v>
      </c>
      <c r="B242">
        <v>80</v>
      </c>
      <c r="C242" t="s">
        <v>83</v>
      </c>
      <c r="D242">
        <v>96</v>
      </c>
      <c r="E242">
        <v>11275</v>
      </c>
      <c r="F242" t="s">
        <v>84</v>
      </c>
      <c r="G242" t="s">
        <v>85</v>
      </c>
      <c r="H242" t="s">
        <v>129</v>
      </c>
      <c r="I242" t="s">
        <v>87</v>
      </c>
      <c r="J242" t="s">
        <v>88</v>
      </c>
      <c r="K242" t="s">
        <v>89</v>
      </c>
      <c r="L242" t="s">
        <v>90</v>
      </c>
      <c r="M242" t="s">
        <v>177</v>
      </c>
      <c r="N242" s="4" t="str">
        <f>VLOOKUP(M242,'Neighborhood Raw Data'!$A$1:$D$26,4,FALSE)</f>
        <v>Greater than Average</v>
      </c>
      <c r="O242" t="s">
        <v>165</v>
      </c>
      <c r="P242" t="s">
        <v>92</v>
      </c>
      <c r="Q242" t="s">
        <v>93</v>
      </c>
      <c r="R242" t="s">
        <v>178</v>
      </c>
      <c r="S242">
        <v>7</v>
      </c>
      <c r="T242" s="4">
        <f t="shared" ca="1" si="18"/>
        <v>0.48511364040046412</v>
      </c>
      <c r="U242" s="4" t="str">
        <f t="shared" si="19"/>
        <v>At or Above</v>
      </c>
      <c r="V242">
        <v>7</v>
      </c>
      <c r="W242">
        <v>1967</v>
      </c>
      <c r="X242">
        <v>2007</v>
      </c>
      <c r="Y242" t="s">
        <v>202</v>
      </c>
      <c r="Z242" t="s">
        <v>195</v>
      </c>
      <c r="AA242" t="s">
        <v>115</v>
      </c>
      <c r="AB242" t="s">
        <v>115</v>
      </c>
      <c r="AC242" t="s">
        <v>98</v>
      </c>
      <c r="AD242">
        <v>300</v>
      </c>
      <c r="AE242" t="s">
        <v>102</v>
      </c>
      <c r="AF242" t="s">
        <v>102</v>
      </c>
      <c r="AG242" t="s">
        <v>156</v>
      </c>
      <c r="AH242" t="s">
        <v>102</v>
      </c>
      <c r="AI242" t="s">
        <v>100</v>
      </c>
      <c r="AJ242" t="s">
        <v>142</v>
      </c>
      <c r="AK242" t="s">
        <v>104</v>
      </c>
      <c r="AL242">
        <v>0</v>
      </c>
      <c r="AM242" t="s">
        <v>104</v>
      </c>
      <c r="AN242">
        <v>0</v>
      </c>
      <c r="AO242">
        <v>710</v>
      </c>
      <c r="AP242">
        <v>710</v>
      </c>
      <c r="AQ242" t="s">
        <v>105</v>
      </c>
      <c r="AR242" t="s">
        <v>99</v>
      </c>
      <c r="AS242" t="s">
        <v>106</v>
      </c>
      <c r="AT242" t="s">
        <v>107</v>
      </c>
      <c r="AU242">
        <v>1898</v>
      </c>
      <c r="AV242" s="4">
        <f t="shared" ca="1" si="20"/>
        <v>0.68729678767576441</v>
      </c>
      <c r="AW242" s="4" t="str">
        <f t="shared" si="21"/>
        <v>Greater than Median</v>
      </c>
      <c r="AX242">
        <v>1080</v>
      </c>
      <c r="AY242">
        <v>0</v>
      </c>
      <c r="AZ242">
        <v>2978</v>
      </c>
      <c r="BA242">
        <v>0</v>
      </c>
      <c r="BB242">
        <v>0</v>
      </c>
      <c r="BC242">
        <v>2</v>
      </c>
      <c r="BD242">
        <v>1</v>
      </c>
      <c r="BE242">
        <v>5</v>
      </c>
      <c r="BF242">
        <v>1</v>
      </c>
      <c r="BG242" t="s">
        <v>102</v>
      </c>
      <c r="BH242">
        <v>11</v>
      </c>
      <c r="BI242" t="s">
        <v>108</v>
      </c>
      <c r="BJ242">
        <v>1</v>
      </c>
      <c r="BK242" t="s">
        <v>102</v>
      </c>
      <c r="BL242" t="s">
        <v>130</v>
      </c>
      <c r="BM242">
        <v>1961</v>
      </c>
      <c r="BN242" t="s">
        <v>110</v>
      </c>
      <c r="BO242">
        <v>2</v>
      </c>
      <c r="BP242">
        <v>564</v>
      </c>
      <c r="BQ242" t="s">
        <v>100</v>
      </c>
      <c r="BR242" t="s">
        <v>100</v>
      </c>
      <c r="BS242" t="s">
        <v>106</v>
      </c>
      <c r="BT242">
        <v>240</v>
      </c>
      <c r="BU242">
        <v>0</v>
      </c>
      <c r="BV242">
        <v>0</v>
      </c>
      <c r="BW242">
        <v>0</v>
      </c>
      <c r="BX242">
        <v>0</v>
      </c>
      <c r="BY242">
        <v>0</v>
      </c>
      <c r="BZ242" t="s">
        <v>85</v>
      </c>
      <c r="CA242" t="s">
        <v>85</v>
      </c>
      <c r="CB242" t="s">
        <v>85</v>
      </c>
      <c r="CC242">
        <v>0</v>
      </c>
      <c r="CD242">
        <v>6</v>
      </c>
      <c r="CE242">
        <v>2010</v>
      </c>
      <c r="CF242" t="s">
        <v>111</v>
      </c>
      <c r="CG242" t="s">
        <v>112</v>
      </c>
      <c r="CH242">
        <v>242000</v>
      </c>
      <c r="CQ242" t="str">
        <f t="shared" si="22"/>
        <v/>
      </c>
      <c r="CR242">
        <f t="shared" si="23"/>
        <v>1898</v>
      </c>
    </row>
    <row r="243" spans="1:96" x14ac:dyDescent="0.3">
      <c r="A243">
        <v>935</v>
      </c>
      <c r="B243">
        <v>20</v>
      </c>
      <c r="C243" t="s">
        <v>83</v>
      </c>
      <c r="D243">
        <v>313</v>
      </c>
      <c r="E243">
        <v>27650</v>
      </c>
      <c r="F243" t="s">
        <v>84</v>
      </c>
      <c r="G243" t="s">
        <v>85</v>
      </c>
      <c r="H243" t="s">
        <v>138</v>
      </c>
      <c r="I243" t="s">
        <v>139</v>
      </c>
      <c r="J243" t="s">
        <v>88</v>
      </c>
      <c r="K243" t="s">
        <v>122</v>
      </c>
      <c r="L243" t="s">
        <v>140</v>
      </c>
      <c r="M243" t="s">
        <v>177</v>
      </c>
      <c r="N243" s="4" t="str">
        <f>VLOOKUP(M243,'Neighborhood Raw Data'!$A$1:$D$26,4,FALSE)</f>
        <v>Greater than Average</v>
      </c>
      <c r="O243" t="s">
        <v>180</v>
      </c>
      <c r="P243" t="s">
        <v>92</v>
      </c>
      <c r="Q243" t="s">
        <v>93</v>
      </c>
      <c r="R243" t="s">
        <v>124</v>
      </c>
      <c r="S243">
        <v>7</v>
      </c>
      <c r="T243" s="4">
        <f t="shared" ca="1" si="18"/>
        <v>0.42633419605255796</v>
      </c>
      <c r="U243" s="4" t="str">
        <f t="shared" si="19"/>
        <v>At or Above</v>
      </c>
      <c r="V243">
        <v>7</v>
      </c>
      <c r="W243">
        <v>1960</v>
      </c>
      <c r="X243">
        <v>2007</v>
      </c>
      <c r="Y243" t="s">
        <v>199</v>
      </c>
      <c r="Z243" t="s">
        <v>200</v>
      </c>
      <c r="AA243" t="s">
        <v>115</v>
      </c>
      <c r="AB243" t="s">
        <v>115</v>
      </c>
      <c r="AC243" t="s">
        <v>117</v>
      </c>
      <c r="AD243">
        <v>0</v>
      </c>
      <c r="AE243" t="s">
        <v>100</v>
      </c>
      <c r="AF243" t="s">
        <v>100</v>
      </c>
      <c r="AG243" t="s">
        <v>156</v>
      </c>
      <c r="AH243" t="s">
        <v>102</v>
      </c>
      <c r="AI243" t="s">
        <v>100</v>
      </c>
      <c r="AJ243" t="s">
        <v>102</v>
      </c>
      <c r="AK243" t="s">
        <v>103</v>
      </c>
      <c r="AL243">
        <v>425</v>
      </c>
      <c r="AM243" t="s">
        <v>104</v>
      </c>
      <c r="AN243">
        <v>0</v>
      </c>
      <c r="AO243">
        <v>160</v>
      </c>
      <c r="AP243">
        <v>585</v>
      </c>
      <c r="AQ243" t="s">
        <v>105</v>
      </c>
      <c r="AR243" t="s">
        <v>99</v>
      </c>
      <c r="AS243" t="s">
        <v>106</v>
      </c>
      <c r="AT243" t="s">
        <v>107</v>
      </c>
      <c r="AU243">
        <v>2069</v>
      </c>
      <c r="AV243" s="4">
        <f t="shared" ca="1" si="20"/>
        <v>0.99327206566276638</v>
      </c>
      <c r="AW243" s="4" t="str">
        <f t="shared" si="21"/>
        <v>Greater than Median</v>
      </c>
      <c r="AX243">
        <v>0</v>
      </c>
      <c r="AY243">
        <v>0</v>
      </c>
      <c r="AZ243">
        <v>2069</v>
      </c>
      <c r="BA243">
        <v>1</v>
      </c>
      <c r="BB243">
        <v>0</v>
      </c>
      <c r="BC243">
        <v>2</v>
      </c>
      <c r="BD243">
        <v>0</v>
      </c>
      <c r="BE243">
        <v>4</v>
      </c>
      <c r="BF243">
        <v>1</v>
      </c>
      <c r="BG243" t="s">
        <v>102</v>
      </c>
      <c r="BH243">
        <v>9</v>
      </c>
      <c r="BI243" t="s">
        <v>108</v>
      </c>
      <c r="BJ243">
        <v>1</v>
      </c>
      <c r="BK243" t="s">
        <v>102</v>
      </c>
      <c r="BL243" t="s">
        <v>109</v>
      </c>
      <c r="BM243">
        <v>1960</v>
      </c>
      <c r="BN243" t="s">
        <v>131</v>
      </c>
      <c r="BO243">
        <v>2</v>
      </c>
      <c r="BP243">
        <v>505</v>
      </c>
      <c r="BQ243" t="s">
        <v>100</v>
      </c>
      <c r="BR243" t="s">
        <v>100</v>
      </c>
      <c r="BS243" t="s">
        <v>106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 t="s">
        <v>85</v>
      </c>
      <c r="CA243" t="s">
        <v>85</v>
      </c>
      <c r="CB243" t="s">
        <v>85</v>
      </c>
      <c r="CC243">
        <v>0</v>
      </c>
      <c r="CD243">
        <v>11</v>
      </c>
      <c r="CE243">
        <v>2008</v>
      </c>
      <c r="CF243" t="s">
        <v>111</v>
      </c>
      <c r="CG243" t="s">
        <v>112</v>
      </c>
      <c r="CH243">
        <v>242000</v>
      </c>
      <c r="CQ243" t="str">
        <f t="shared" si="22"/>
        <v/>
      </c>
      <c r="CR243">
        <f t="shared" si="23"/>
        <v>2069</v>
      </c>
    </row>
    <row r="244" spans="1:96" x14ac:dyDescent="0.3">
      <c r="A244">
        <v>246</v>
      </c>
      <c r="B244">
        <v>20</v>
      </c>
      <c r="C244" t="s">
        <v>83</v>
      </c>
      <c r="D244">
        <v>80</v>
      </c>
      <c r="E244">
        <v>10400</v>
      </c>
      <c r="F244" t="s">
        <v>84</v>
      </c>
      <c r="G244" t="s">
        <v>85</v>
      </c>
      <c r="H244" t="s">
        <v>129</v>
      </c>
      <c r="I244" t="s">
        <v>87</v>
      </c>
      <c r="J244" t="s">
        <v>88</v>
      </c>
      <c r="K244" t="s">
        <v>122</v>
      </c>
      <c r="L244" t="s">
        <v>90</v>
      </c>
      <c r="M244" t="s">
        <v>194</v>
      </c>
      <c r="N244" s="4" t="str">
        <f>VLOOKUP(M244,'Neighborhood Raw Data'!$A$1:$D$26,4,FALSE)</f>
        <v>Less than Average</v>
      </c>
      <c r="O244" t="s">
        <v>92</v>
      </c>
      <c r="P244" t="s">
        <v>92</v>
      </c>
      <c r="Q244" t="s">
        <v>93</v>
      </c>
      <c r="R244" t="s">
        <v>124</v>
      </c>
      <c r="S244">
        <v>7</v>
      </c>
      <c r="T244" s="4">
        <f t="shared" ca="1" si="18"/>
        <v>0.59877800589569874</v>
      </c>
      <c r="U244" s="4" t="str">
        <f t="shared" si="19"/>
        <v>At or Above</v>
      </c>
      <c r="V244">
        <v>5</v>
      </c>
      <c r="W244">
        <v>1988</v>
      </c>
      <c r="X244">
        <v>1988</v>
      </c>
      <c r="Y244" t="s">
        <v>95</v>
      </c>
      <c r="Z244" t="s">
        <v>114</v>
      </c>
      <c r="AA244" t="s">
        <v>115</v>
      </c>
      <c r="AB244" t="s">
        <v>115</v>
      </c>
      <c r="AC244" t="s">
        <v>98</v>
      </c>
      <c r="AD244">
        <v>102</v>
      </c>
      <c r="AE244" t="s">
        <v>100</v>
      </c>
      <c r="AF244" t="s">
        <v>100</v>
      </c>
      <c r="AG244" t="s">
        <v>156</v>
      </c>
      <c r="AH244" t="s">
        <v>102</v>
      </c>
      <c r="AI244" t="s">
        <v>100</v>
      </c>
      <c r="AJ244" t="s">
        <v>118</v>
      </c>
      <c r="AK244" t="s">
        <v>103</v>
      </c>
      <c r="AL244">
        <v>929</v>
      </c>
      <c r="AM244" t="s">
        <v>104</v>
      </c>
      <c r="AN244">
        <v>0</v>
      </c>
      <c r="AO244">
        <v>916</v>
      </c>
      <c r="AP244">
        <v>1845</v>
      </c>
      <c r="AQ244" t="s">
        <v>105</v>
      </c>
      <c r="AR244" t="s">
        <v>102</v>
      </c>
      <c r="AS244" t="s">
        <v>106</v>
      </c>
      <c r="AT244" t="s">
        <v>107</v>
      </c>
      <c r="AU244">
        <v>1872</v>
      </c>
      <c r="AV244" s="4">
        <f t="shared" ca="1" si="20"/>
        <v>0.30847730847718402</v>
      </c>
      <c r="AW244" s="4" t="str">
        <f t="shared" si="21"/>
        <v>Greater than Median</v>
      </c>
      <c r="AX244">
        <v>0</v>
      </c>
      <c r="AY244">
        <v>0</v>
      </c>
      <c r="AZ244">
        <v>1872</v>
      </c>
      <c r="BA244">
        <v>0</v>
      </c>
      <c r="BB244">
        <v>1</v>
      </c>
      <c r="BC244">
        <v>2</v>
      </c>
      <c r="BD244">
        <v>0</v>
      </c>
      <c r="BE244">
        <v>3</v>
      </c>
      <c r="BF244">
        <v>1</v>
      </c>
      <c r="BG244" t="s">
        <v>100</v>
      </c>
      <c r="BH244">
        <v>6</v>
      </c>
      <c r="BI244" t="s">
        <v>108</v>
      </c>
      <c r="BJ244">
        <v>1</v>
      </c>
      <c r="BK244" t="s">
        <v>100</v>
      </c>
      <c r="BL244" t="s">
        <v>109</v>
      </c>
      <c r="BM244">
        <v>1988</v>
      </c>
      <c r="BN244" t="s">
        <v>110</v>
      </c>
      <c r="BO244">
        <v>2</v>
      </c>
      <c r="BP244">
        <v>604</v>
      </c>
      <c r="BQ244" t="s">
        <v>100</v>
      </c>
      <c r="BR244" t="s">
        <v>100</v>
      </c>
      <c r="BS244" t="s">
        <v>106</v>
      </c>
      <c r="BT244">
        <v>197</v>
      </c>
      <c r="BU244">
        <v>39</v>
      </c>
      <c r="BV244">
        <v>0</v>
      </c>
      <c r="BW244">
        <v>0</v>
      </c>
      <c r="BX244">
        <v>0</v>
      </c>
      <c r="BY244">
        <v>0</v>
      </c>
      <c r="BZ244" t="s">
        <v>85</v>
      </c>
      <c r="CA244" t="s">
        <v>85</v>
      </c>
      <c r="CB244" t="s">
        <v>85</v>
      </c>
      <c r="CC244">
        <v>0</v>
      </c>
      <c r="CD244">
        <v>6</v>
      </c>
      <c r="CE244">
        <v>2006</v>
      </c>
      <c r="CF244" t="s">
        <v>111</v>
      </c>
      <c r="CG244" t="s">
        <v>112</v>
      </c>
      <c r="CH244">
        <v>241500</v>
      </c>
      <c r="CQ244" t="str">
        <f t="shared" si="22"/>
        <v/>
      </c>
      <c r="CR244">
        <f t="shared" si="23"/>
        <v>1872</v>
      </c>
    </row>
    <row r="245" spans="1:96" x14ac:dyDescent="0.3">
      <c r="A245">
        <v>272</v>
      </c>
      <c r="B245">
        <v>20</v>
      </c>
      <c r="C245" t="s">
        <v>83</v>
      </c>
      <c r="D245">
        <v>73</v>
      </c>
      <c r="E245">
        <v>39104</v>
      </c>
      <c r="F245" t="s">
        <v>84</v>
      </c>
      <c r="G245" t="s">
        <v>85</v>
      </c>
      <c r="H245" t="s">
        <v>86</v>
      </c>
      <c r="I245" t="s">
        <v>162</v>
      </c>
      <c r="J245" t="s">
        <v>88</v>
      </c>
      <c r="K245" t="s">
        <v>121</v>
      </c>
      <c r="L245" t="s">
        <v>171</v>
      </c>
      <c r="M245" t="s">
        <v>182</v>
      </c>
      <c r="N245" s="4" t="str">
        <f>VLOOKUP(M245,'Neighborhood Raw Data'!$A$1:$D$26,4,FALSE)</f>
        <v>Greater than Average</v>
      </c>
      <c r="O245" t="s">
        <v>92</v>
      </c>
      <c r="P245" t="s">
        <v>92</v>
      </c>
      <c r="Q245" t="s">
        <v>93</v>
      </c>
      <c r="R245" t="s">
        <v>124</v>
      </c>
      <c r="S245">
        <v>7</v>
      </c>
      <c r="T245" s="4">
        <f t="shared" ca="1" si="18"/>
        <v>0.51348490969766913</v>
      </c>
      <c r="U245" s="4" t="str">
        <f t="shared" si="19"/>
        <v>At or Above</v>
      </c>
      <c r="V245">
        <v>7</v>
      </c>
      <c r="W245">
        <v>1954</v>
      </c>
      <c r="X245">
        <v>2005</v>
      </c>
      <c r="Y245" t="s">
        <v>199</v>
      </c>
      <c r="Z245" t="s">
        <v>213</v>
      </c>
      <c r="AA245" t="s">
        <v>179</v>
      </c>
      <c r="AB245" t="s">
        <v>179</v>
      </c>
      <c r="AC245" t="s">
        <v>117</v>
      </c>
      <c r="AD245">
        <v>0</v>
      </c>
      <c r="AE245" t="s">
        <v>100</v>
      </c>
      <c r="AF245" t="s">
        <v>100</v>
      </c>
      <c r="AG245" t="s">
        <v>156</v>
      </c>
      <c r="AH245" t="s">
        <v>102</v>
      </c>
      <c r="AI245" t="s">
        <v>100</v>
      </c>
      <c r="AJ245" t="s">
        <v>102</v>
      </c>
      <c r="AK245" t="s">
        <v>193</v>
      </c>
      <c r="AL245">
        <v>226</v>
      </c>
      <c r="AM245" t="s">
        <v>103</v>
      </c>
      <c r="AN245">
        <v>1063</v>
      </c>
      <c r="AO245">
        <v>96</v>
      </c>
      <c r="AP245">
        <v>1385</v>
      </c>
      <c r="AQ245" t="s">
        <v>105</v>
      </c>
      <c r="AR245" t="s">
        <v>99</v>
      </c>
      <c r="AS245" t="s">
        <v>106</v>
      </c>
      <c r="AT245" t="s">
        <v>107</v>
      </c>
      <c r="AU245">
        <v>1363</v>
      </c>
      <c r="AV245" s="4">
        <f t="shared" ca="1" si="20"/>
        <v>0.7567066376649576</v>
      </c>
      <c r="AW245" s="4" t="str">
        <f t="shared" si="21"/>
        <v>Greater than Median</v>
      </c>
      <c r="AX245">
        <v>0</v>
      </c>
      <c r="AY245">
        <v>0</v>
      </c>
      <c r="AZ245">
        <v>1363</v>
      </c>
      <c r="BA245">
        <v>1</v>
      </c>
      <c r="BB245">
        <v>0</v>
      </c>
      <c r="BC245">
        <v>1</v>
      </c>
      <c r="BD245">
        <v>0</v>
      </c>
      <c r="BE245">
        <v>2</v>
      </c>
      <c r="BF245">
        <v>1</v>
      </c>
      <c r="BG245" t="s">
        <v>100</v>
      </c>
      <c r="BH245">
        <v>5</v>
      </c>
      <c r="BI245" t="s">
        <v>140</v>
      </c>
      <c r="BJ245">
        <v>2</v>
      </c>
      <c r="BK245" t="s">
        <v>100</v>
      </c>
      <c r="BL245" t="s">
        <v>109</v>
      </c>
      <c r="BM245">
        <v>1954</v>
      </c>
      <c r="BN245" t="s">
        <v>104</v>
      </c>
      <c r="BO245">
        <v>2</v>
      </c>
      <c r="BP245">
        <v>439</v>
      </c>
      <c r="BQ245" t="s">
        <v>100</v>
      </c>
      <c r="BR245" t="s">
        <v>100</v>
      </c>
      <c r="BS245" t="s">
        <v>106</v>
      </c>
      <c r="BT245">
        <v>81</v>
      </c>
      <c r="BU245">
        <v>0</v>
      </c>
      <c r="BV245">
        <v>0</v>
      </c>
      <c r="BW245">
        <v>0</v>
      </c>
      <c r="BX245">
        <v>0</v>
      </c>
      <c r="BY245">
        <v>0</v>
      </c>
      <c r="BZ245" t="s">
        <v>85</v>
      </c>
      <c r="CA245" t="s">
        <v>85</v>
      </c>
      <c r="CB245" t="s">
        <v>85</v>
      </c>
      <c r="CC245">
        <v>0</v>
      </c>
      <c r="CD245">
        <v>4</v>
      </c>
      <c r="CE245">
        <v>2008</v>
      </c>
      <c r="CF245" t="s">
        <v>111</v>
      </c>
      <c r="CG245" t="s">
        <v>112</v>
      </c>
      <c r="CH245">
        <v>241500</v>
      </c>
      <c r="CQ245">
        <f t="shared" si="22"/>
        <v>1363</v>
      </c>
      <c r="CR245" t="str">
        <f t="shared" si="23"/>
        <v/>
      </c>
    </row>
    <row r="246" spans="1:96" x14ac:dyDescent="0.3">
      <c r="A246">
        <v>400</v>
      </c>
      <c r="B246">
        <v>60</v>
      </c>
      <c r="C246" t="s">
        <v>173</v>
      </c>
      <c r="D246">
        <v>65</v>
      </c>
      <c r="E246">
        <v>8125</v>
      </c>
      <c r="F246" t="s">
        <v>84</v>
      </c>
      <c r="G246" t="s">
        <v>85</v>
      </c>
      <c r="H246" t="s">
        <v>129</v>
      </c>
      <c r="I246" t="s">
        <v>87</v>
      </c>
      <c r="J246" t="s">
        <v>88</v>
      </c>
      <c r="K246" t="s">
        <v>122</v>
      </c>
      <c r="L246" t="s">
        <v>90</v>
      </c>
      <c r="M246" t="s">
        <v>153</v>
      </c>
      <c r="N246" s="4" t="str">
        <f>VLOOKUP(M246,'Neighborhood Raw Data'!$A$1:$D$26,4,FALSE)</f>
        <v>Greater than Average</v>
      </c>
      <c r="O246" t="s">
        <v>92</v>
      </c>
      <c r="P246" t="s">
        <v>92</v>
      </c>
      <c r="Q246" t="s">
        <v>93</v>
      </c>
      <c r="R246" t="s">
        <v>94</v>
      </c>
      <c r="S246">
        <v>7</v>
      </c>
      <c r="T246" s="4">
        <f t="shared" ca="1" si="18"/>
        <v>0.87484396882806725</v>
      </c>
      <c r="U246" s="4" t="str">
        <f t="shared" si="19"/>
        <v>At or Above</v>
      </c>
      <c r="V246">
        <v>5</v>
      </c>
      <c r="W246">
        <v>2006</v>
      </c>
      <c r="X246">
        <v>2007</v>
      </c>
      <c r="Y246" t="s">
        <v>95</v>
      </c>
      <c r="Z246" t="s">
        <v>114</v>
      </c>
      <c r="AA246" t="s">
        <v>135</v>
      </c>
      <c r="AB246" t="s">
        <v>136</v>
      </c>
      <c r="AC246" t="s">
        <v>126</v>
      </c>
      <c r="AD246">
        <v>100</v>
      </c>
      <c r="AE246" t="s">
        <v>102</v>
      </c>
      <c r="AF246" t="s">
        <v>100</v>
      </c>
      <c r="AG246" t="s">
        <v>101</v>
      </c>
      <c r="AH246" t="s">
        <v>102</v>
      </c>
      <c r="AI246" t="s">
        <v>100</v>
      </c>
      <c r="AJ246" t="s">
        <v>142</v>
      </c>
      <c r="AK246" t="s">
        <v>103</v>
      </c>
      <c r="AL246">
        <v>812</v>
      </c>
      <c r="AM246" t="s">
        <v>104</v>
      </c>
      <c r="AN246">
        <v>0</v>
      </c>
      <c r="AO246">
        <v>280</v>
      </c>
      <c r="AP246">
        <v>1092</v>
      </c>
      <c r="AQ246" t="s">
        <v>105</v>
      </c>
      <c r="AR246" t="s">
        <v>99</v>
      </c>
      <c r="AS246" t="s">
        <v>106</v>
      </c>
      <c r="AT246" t="s">
        <v>107</v>
      </c>
      <c r="AU246">
        <v>1112</v>
      </c>
      <c r="AV246" s="4">
        <f t="shared" ca="1" si="20"/>
        <v>0.78526921499460245</v>
      </c>
      <c r="AW246" s="4" t="str">
        <f t="shared" si="21"/>
        <v>Greater than Median</v>
      </c>
      <c r="AX246">
        <v>438</v>
      </c>
      <c r="AY246">
        <v>0</v>
      </c>
      <c r="AZ246">
        <v>1550</v>
      </c>
      <c r="BA246">
        <v>1</v>
      </c>
      <c r="BB246">
        <v>0</v>
      </c>
      <c r="BC246">
        <v>2</v>
      </c>
      <c r="BD246">
        <v>0</v>
      </c>
      <c r="BE246">
        <v>2</v>
      </c>
      <c r="BF246">
        <v>1</v>
      </c>
      <c r="BG246" t="s">
        <v>102</v>
      </c>
      <c r="BH246">
        <v>7</v>
      </c>
      <c r="BI246" t="s">
        <v>108</v>
      </c>
      <c r="BJ246">
        <v>0</v>
      </c>
      <c r="BK246" t="s">
        <v>85</v>
      </c>
      <c r="BL246" t="s">
        <v>109</v>
      </c>
      <c r="BM246">
        <v>2007</v>
      </c>
      <c r="BN246" t="s">
        <v>110</v>
      </c>
      <c r="BO246">
        <v>2</v>
      </c>
      <c r="BP246">
        <v>438</v>
      </c>
      <c r="BQ246" t="s">
        <v>100</v>
      </c>
      <c r="BR246" t="s">
        <v>100</v>
      </c>
      <c r="BS246" t="s">
        <v>106</v>
      </c>
      <c r="BT246">
        <v>0</v>
      </c>
      <c r="BU246">
        <v>168</v>
      </c>
      <c r="BV246">
        <v>0</v>
      </c>
      <c r="BW246">
        <v>0</v>
      </c>
      <c r="BX246">
        <v>0</v>
      </c>
      <c r="BY246">
        <v>0</v>
      </c>
      <c r="BZ246" t="s">
        <v>85</v>
      </c>
      <c r="CA246" t="s">
        <v>85</v>
      </c>
      <c r="CB246" t="s">
        <v>85</v>
      </c>
      <c r="CC246">
        <v>0</v>
      </c>
      <c r="CD246">
        <v>10</v>
      </c>
      <c r="CE246">
        <v>2009</v>
      </c>
      <c r="CF246" t="s">
        <v>111</v>
      </c>
      <c r="CG246" t="s">
        <v>112</v>
      </c>
      <c r="CH246">
        <v>241000</v>
      </c>
      <c r="CQ246">
        <f t="shared" si="22"/>
        <v>1112</v>
      </c>
      <c r="CR246" t="str">
        <f t="shared" si="23"/>
        <v/>
      </c>
    </row>
    <row r="247" spans="1:96" x14ac:dyDescent="0.3">
      <c r="A247">
        <v>385</v>
      </c>
      <c r="B247">
        <v>60</v>
      </c>
      <c r="C247" t="s">
        <v>83</v>
      </c>
      <c r="D247" t="s">
        <v>85</v>
      </c>
      <c r="E247">
        <v>53107</v>
      </c>
      <c r="F247" t="s">
        <v>84</v>
      </c>
      <c r="G247" t="s">
        <v>85</v>
      </c>
      <c r="H247" t="s">
        <v>138</v>
      </c>
      <c r="I247" t="s">
        <v>162</v>
      </c>
      <c r="J247" t="s">
        <v>88</v>
      </c>
      <c r="K247" t="s">
        <v>89</v>
      </c>
      <c r="L247" t="s">
        <v>140</v>
      </c>
      <c r="M247" t="s">
        <v>182</v>
      </c>
      <c r="N247" s="4" t="str">
        <f>VLOOKUP(M247,'Neighborhood Raw Data'!$A$1:$D$26,4,FALSE)</f>
        <v>Greater than Average</v>
      </c>
      <c r="O247" t="s">
        <v>212</v>
      </c>
      <c r="P247" t="s">
        <v>92</v>
      </c>
      <c r="Q247" t="s">
        <v>93</v>
      </c>
      <c r="R247" t="s">
        <v>94</v>
      </c>
      <c r="S247">
        <v>6</v>
      </c>
      <c r="T247" s="4">
        <f t="shared" ca="1" si="18"/>
        <v>0.1072250889274492</v>
      </c>
      <c r="U247" s="4" t="str">
        <f t="shared" si="19"/>
        <v>At or Above</v>
      </c>
      <c r="V247">
        <v>5</v>
      </c>
      <c r="W247">
        <v>1992</v>
      </c>
      <c r="X247">
        <v>1992</v>
      </c>
      <c r="Y247" t="s">
        <v>95</v>
      </c>
      <c r="Z247" t="s">
        <v>114</v>
      </c>
      <c r="AA247" t="s">
        <v>97</v>
      </c>
      <c r="AB247" t="s">
        <v>97</v>
      </c>
      <c r="AC247" t="s">
        <v>117</v>
      </c>
      <c r="AD247">
        <v>0</v>
      </c>
      <c r="AE247" t="s">
        <v>102</v>
      </c>
      <c r="AF247" t="s">
        <v>100</v>
      </c>
      <c r="AG247" t="s">
        <v>101</v>
      </c>
      <c r="AH247" t="s">
        <v>102</v>
      </c>
      <c r="AI247" t="s">
        <v>100</v>
      </c>
      <c r="AJ247" t="s">
        <v>118</v>
      </c>
      <c r="AK247" t="s">
        <v>103</v>
      </c>
      <c r="AL247">
        <v>985</v>
      </c>
      <c r="AM247" t="s">
        <v>104</v>
      </c>
      <c r="AN247">
        <v>0</v>
      </c>
      <c r="AO247">
        <v>595</v>
      </c>
      <c r="AP247">
        <v>1580</v>
      </c>
      <c r="AQ247" t="s">
        <v>105</v>
      </c>
      <c r="AR247" t="s">
        <v>99</v>
      </c>
      <c r="AS247" t="s">
        <v>106</v>
      </c>
      <c r="AT247" t="s">
        <v>107</v>
      </c>
      <c r="AU247">
        <v>1079</v>
      </c>
      <c r="AV247" s="4">
        <f t="shared" ca="1" si="20"/>
        <v>0.97620534825394034</v>
      </c>
      <c r="AW247" s="4" t="str">
        <f t="shared" si="21"/>
        <v>Less than Median</v>
      </c>
      <c r="AX247">
        <v>874</v>
      </c>
      <c r="AY247">
        <v>0</v>
      </c>
      <c r="AZ247">
        <v>1953</v>
      </c>
      <c r="BA247">
        <v>1</v>
      </c>
      <c r="BB247">
        <v>0</v>
      </c>
      <c r="BC247">
        <v>2</v>
      </c>
      <c r="BD247">
        <v>1</v>
      </c>
      <c r="BE247">
        <v>3</v>
      </c>
      <c r="BF247">
        <v>1</v>
      </c>
      <c r="BG247" t="s">
        <v>102</v>
      </c>
      <c r="BH247">
        <v>9</v>
      </c>
      <c r="BI247" t="s">
        <v>108</v>
      </c>
      <c r="BJ247">
        <v>2</v>
      </c>
      <c r="BK247" t="s">
        <v>203</v>
      </c>
      <c r="BL247" t="s">
        <v>109</v>
      </c>
      <c r="BM247">
        <v>1992</v>
      </c>
      <c r="BN247" t="s">
        <v>110</v>
      </c>
      <c r="BO247">
        <v>2</v>
      </c>
      <c r="BP247">
        <v>501</v>
      </c>
      <c r="BQ247" t="s">
        <v>100</v>
      </c>
      <c r="BR247" t="s">
        <v>100</v>
      </c>
      <c r="BS247" t="s">
        <v>106</v>
      </c>
      <c r="BT247">
        <v>216</v>
      </c>
      <c r="BU247">
        <v>231</v>
      </c>
      <c r="BV247">
        <v>0</v>
      </c>
      <c r="BW247">
        <v>0</v>
      </c>
      <c r="BX247">
        <v>0</v>
      </c>
      <c r="BY247">
        <v>0</v>
      </c>
      <c r="BZ247" t="s">
        <v>85</v>
      </c>
      <c r="CA247" t="s">
        <v>85</v>
      </c>
      <c r="CB247" t="s">
        <v>85</v>
      </c>
      <c r="CC247">
        <v>0</v>
      </c>
      <c r="CD247">
        <v>6</v>
      </c>
      <c r="CE247">
        <v>2007</v>
      </c>
      <c r="CF247" t="s">
        <v>111</v>
      </c>
      <c r="CG247" t="s">
        <v>112</v>
      </c>
      <c r="CH247">
        <v>240000</v>
      </c>
      <c r="CQ247">
        <f t="shared" si="22"/>
        <v>1079</v>
      </c>
      <c r="CR247" t="str">
        <f t="shared" si="23"/>
        <v/>
      </c>
    </row>
    <row r="248" spans="1:96" x14ac:dyDescent="0.3">
      <c r="A248">
        <v>622</v>
      </c>
      <c r="B248">
        <v>60</v>
      </c>
      <c r="C248" t="s">
        <v>83</v>
      </c>
      <c r="D248">
        <v>90</v>
      </c>
      <c r="E248">
        <v>10800</v>
      </c>
      <c r="F248" t="s">
        <v>84</v>
      </c>
      <c r="G248" t="s">
        <v>85</v>
      </c>
      <c r="H248" t="s">
        <v>129</v>
      </c>
      <c r="I248" t="s">
        <v>87</v>
      </c>
      <c r="J248" t="s">
        <v>88</v>
      </c>
      <c r="K248" t="s">
        <v>122</v>
      </c>
      <c r="L248" t="s">
        <v>90</v>
      </c>
      <c r="M248" t="s">
        <v>194</v>
      </c>
      <c r="N248" s="4" t="str">
        <f>VLOOKUP(M248,'Neighborhood Raw Data'!$A$1:$D$26,4,FALSE)</f>
        <v>Less than Average</v>
      </c>
      <c r="O248" t="s">
        <v>92</v>
      </c>
      <c r="P248" t="s">
        <v>92</v>
      </c>
      <c r="Q248" t="s">
        <v>93</v>
      </c>
      <c r="R248" t="s">
        <v>94</v>
      </c>
      <c r="S248">
        <v>6</v>
      </c>
      <c r="T248" s="4">
        <f t="shared" ca="1" si="18"/>
        <v>0.60025924415534171</v>
      </c>
      <c r="U248" s="4" t="str">
        <f t="shared" si="19"/>
        <v>At or Above</v>
      </c>
      <c r="V248">
        <v>7</v>
      </c>
      <c r="W248">
        <v>1974</v>
      </c>
      <c r="X248">
        <v>1997</v>
      </c>
      <c r="Y248" t="s">
        <v>95</v>
      </c>
      <c r="Z248" t="s">
        <v>114</v>
      </c>
      <c r="AA248" t="s">
        <v>97</v>
      </c>
      <c r="AB248" t="s">
        <v>97</v>
      </c>
      <c r="AC248" t="s">
        <v>117</v>
      </c>
      <c r="AD248">
        <v>0</v>
      </c>
      <c r="AE248" t="s">
        <v>100</v>
      </c>
      <c r="AF248" t="s">
        <v>100</v>
      </c>
      <c r="AG248" t="s">
        <v>156</v>
      </c>
      <c r="AH248" t="s">
        <v>100</v>
      </c>
      <c r="AI248" t="s">
        <v>100</v>
      </c>
      <c r="AJ248" t="s">
        <v>142</v>
      </c>
      <c r="AK248" t="s">
        <v>137</v>
      </c>
      <c r="AL248">
        <v>956</v>
      </c>
      <c r="AM248" t="s">
        <v>157</v>
      </c>
      <c r="AN248">
        <v>182</v>
      </c>
      <c r="AO248">
        <v>384</v>
      </c>
      <c r="AP248">
        <v>1522</v>
      </c>
      <c r="AQ248" t="s">
        <v>105</v>
      </c>
      <c r="AR248" t="s">
        <v>100</v>
      </c>
      <c r="AS248" t="s">
        <v>106</v>
      </c>
      <c r="AT248" t="s">
        <v>107</v>
      </c>
      <c r="AU248">
        <v>1548</v>
      </c>
      <c r="AV248" s="4">
        <f t="shared" ca="1" si="20"/>
        <v>0.7215567360961942</v>
      </c>
      <c r="AW248" s="4" t="str">
        <f t="shared" si="21"/>
        <v>Greater than Median</v>
      </c>
      <c r="AX248">
        <v>1066</v>
      </c>
      <c r="AY248">
        <v>0</v>
      </c>
      <c r="AZ248">
        <v>2614</v>
      </c>
      <c r="BA248">
        <v>0</v>
      </c>
      <c r="BB248">
        <v>0</v>
      </c>
      <c r="BC248">
        <v>2</v>
      </c>
      <c r="BD248">
        <v>1</v>
      </c>
      <c r="BE248">
        <v>4</v>
      </c>
      <c r="BF248">
        <v>1</v>
      </c>
      <c r="BG248" t="s">
        <v>100</v>
      </c>
      <c r="BH248">
        <v>9</v>
      </c>
      <c r="BI248" t="s">
        <v>108</v>
      </c>
      <c r="BJ248">
        <v>1</v>
      </c>
      <c r="BK248" t="s">
        <v>100</v>
      </c>
      <c r="BL248" t="s">
        <v>109</v>
      </c>
      <c r="BM248">
        <v>1974</v>
      </c>
      <c r="BN248" t="s">
        <v>131</v>
      </c>
      <c r="BO248">
        <v>2</v>
      </c>
      <c r="BP248">
        <v>624</v>
      </c>
      <c r="BQ248" t="s">
        <v>100</v>
      </c>
      <c r="BR248" t="s">
        <v>100</v>
      </c>
      <c r="BS248" t="s">
        <v>106</v>
      </c>
      <c r="BT248">
        <v>38</v>
      </c>
      <c r="BU248">
        <v>243</v>
      </c>
      <c r="BV248">
        <v>0</v>
      </c>
      <c r="BW248">
        <v>0</v>
      </c>
      <c r="BX248">
        <v>0</v>
      </c>
      <c r="BY248">
        <v>0</v>
      </c>
      <c r="BZ248" t="s">
        <v>85</v>
      </c>
      <c r="CA248" t="s">
        <v>85</v>
      </c>
      <c r="CB248" t="s">
        <v>85</v>
      </c>
      <c r="CC248">
        <v>0</v>
      </c>
      <c r="CD248">
        <v>6</v>
      </c>
      <c r="CE248">
        <v>2008</v>
      </c>
      <c r="CF248" t="s">
        <v>111</v>
      </c>
      <c r="CG248" t="s">
        <v>112</v>
      </c>
      <c r="CH248">
        <v>240000</v>
      </c>
      <c r="CQ248" t="str">
        <f t="shared" si="22"/>
        <v/>
      </c>
      <c r="CR248">
        <f t="shared" si="23"/>
        <v>1548</v>
      </c>
    </row>
    <row r="249" spans="1:96" x14ac:dyDescent="0.3">
      <c r="A249">
        <v>849</v>
      </c>
      <c r="B249">
        <v>50</v>
      </c>
      <c r="C249" t="s">
        <v>83</v>
      </c>
      <c r="D249">
        <v>75</v>
      </c>
      <c r="E249">
        <v>45600</v>
      </c>
      <c r="F249" t="s">
        <v>84</v>
      </c>
      <c r="G249" t="s">
        <v>85</v>
      </c>
      <c r="H249" t="s">
        <v>138</v>
      </c>
      <c r="I249" t="s">
        <v>190</v>
      </c>
      <c r="J249" t="s">
        <v>88</v>
      </c>
      <c r="K249" t="s">
        <v>122</v>
      </c>
      <c r="L249" t="s">
        <v>90</v>
      </c>
      <c r="M249" t="s">
        <v>182</v>
      </c>
      <c r="N249" s="4" t="str">
        <f>VLOOKUP(M249,'Neighborhood Raw Data'!$A$1:$D$26,4,FALSE)</f>
        <v>Greater than Average</v>
      </c>
      <c r="O249" t="s">
        <v>92</v>
      </c>
      <c r="P249" t="s">
        <v>92</v>
      </c>
      <c r="Q249" t="s">
        <v>93</v>
      </c>
      <c r="R249" t="s">
        <v>155</v>
      </c>
      <c r="S249">
        <v>6</v>
      </c>
      <c r="T249" s="4">
        <f t="shared" ca="1" si="18"/>
        <v>0.76364141941779862</v>
      </c>
      <c r="U249" s="4" t="str">
        <f t="shared" si="19"/>
        <v>At or Above</v>
      </c>
      <c r="V249">
        <v>8</v>
      </c>
      <c r="W249">
        <v>1908</v>
      </c>
      <c r="X249">
        <v>1997</v>
      </c>
      <c r="Y249" t="s">
        <v>95</v>
      </c>
      <c r="Z249" t="s">
        <v>114</v>
      </c>
      <c r="AA249" t="s">
        <v>115</v>
      </c>
      <c r="AB249" t="s">
        <v>115</v>
      </c>
      <c r="AC249" t="s">
        <v>117</v>
      </c>
      <c r="AD249">
        <v>0</v>
      </c>
      <c r="AE249" t="s">
        <v>100</v>
      </c>
      <c r="AF249" t="s">
        <v>100</v>
      </c>
      <c r="AG249" t="s">
        <v>147</v>
      </c>
      <c r="AH249" t="s">
        <v>100</v>
      </c>
      <c r="AI249" t="s">
        <v>100</v>
      </c>
      <c r="AJ249" t="s">
        <v>142</v>
      </c>
      <c r="AK249" t="s">
        <v>104</v>
      </c>
      <c r="AL249">
        <v>0</v>
      </c>
      <c r="AM249" t="s">
        <v>104</v>
      </c>
      <c r="AN249">
        <v>0</v>
      </c>
      <c r="AO249">
        <v>907</v>
      </c>
      <c r="AP249">
        <v>907</v>
      </c>
      <c r="AQ249" t="s">
        <v>105</v>
      </c>
      <c r="AR249" t="s">
        <v>100</v>
      </c>
      <c r="AS249" t="s">
        <v>106</v>
      </c>
      <c r="AT249" t="s">
        <v>107</v>
      </c>
      <c r="AU249">
        <v>1307</v>
      </c>
      <c r="AV249" s="4">
        <f t="shared" ca="1" si="20"/>
        <v>0.65982193796380673</v>
      </c>
      <c r="AW249" s="4" t="str">
        <f t="shared" si="21"/>
        <v>Greater than Median</v>
      </c>
      <c r="AX249">
        <v>1051</v>
      </c>
      <c r="AY249">
        <v>0</v>
      </c>
      <c r="AZ249">
        <v>2358</v>
      </c>
      <c r="BA249">
        <v>0</v>
      </c>
      <c r="BB249">
        <v>0</v>
      </c>
      <c r="BC249">
        <v>3</v>
      </c>
      <c r="BD249">
        <v>0</v>
      </c>
      <c r="BE249">
        <v>5</v>
      </c>
      <c r="BF249">
        <v>1</v>
      </c>
      <c r="BG249" t="s">
        <v>100</v>
      </c>
      <c r="BH249">
        <v>10</v>
      </c>
      <c r="BI249" t="s">
        <v>108</v>
      </c>
      <c r="BJ249">
        <v>1</v>
      </c>
      <c r="BK249" t="s">
        <v>102</v>
      </c>
      <c r="BL249" t="s">
        <v>149</v>
      </c>
      <c r="BM249">
        <v>1908</v>
      </c>
      <c r="BN249" t="s">
        <v>104</v>
      </c>
      <c r="BO249">
        <v>2</v>
      </c>
      <c r="BP249">
        <v>360</v>
      </c>
      <c r="BQ249" t="s">
        <v>203</v>
      </c>
      <c r="BR249" t="s">
        <v>100</v>
      </c>
      <c r="BS249" t="s">
        <v>106</v>
      </c>
      <c r="BT249">
        <v>486</v>
      </c>
      <c r="BU249">
        <v>40</v>
      </c>
      <c r="BV249">
        <v>0</v>
      </c>
      <c r="BW249">
        <v>0</v>
      </c>
      <c r="BX249">
        <v>175</v>
      </c>
      <c r="BY249">
        <v>0</v>
      </c>
      <c r="BZ249" t="s">
        <v>85</v>
      </c>
      <c r="CA249" t="s">
        <v>85</v>
      </c>
      <c r="CB249" t="s">
        <v>85</v>
      </c>
      <c r="CC249">
        <v>0</v>
      </c>
      <c r="CD249">
        <v>9</v>
      </c>
      <c r="CE249">
        <v>2008</v>
      </c>
      <c r="CF249" t="s">
        <v>111</v>
      </c>
      <c r="CG249" t="s">
        <v>112</v>
      </c>
      <c r="CH249">
        <v>240000</v>
      </c>
      <c r="CQ249">
        <f t="shared" si="22"/>
        <v>1307</v>
      </c>
      <c r="CR249" t="str">
        <f t="shared" si="23"/>
        <v/>
      </c>
    </row>
    <row r="250" spans="1:96" x14ac:dyDescent="0.3">
      <c r="A250">
        <v>904</v>
      </c>
      <c r="B250">
        <v>20</v>
      </c>
      <c r="C250" t="s">
        <v>83</v>
      </c>
      <c r="D250">
        <v>50</v>
      </c>
      <c r="E250">
        <v>14859</v>
      </c>
      <c r="F250" t="s">
        <v>84</v>
      </c>
      <c r="G250" t="s">
        <v>85</v>
      </c>
      <c r="H250" t="s">
        <v>86</v>
      </c>
      <c r="I250" t="s">
        <v>139</v>
      </c>
      <c r="J250" t="s">
        <v>88</v>
      </c>
      <c r="K250" t="s">
        <v>121</v>
      </c>
      <c r="L250" t="s">
        <v>90</v>
      </c>
      <c r="M250" t="s">
        <v>169</v>
      </c>
      <c r="N250" s="4" t="str">
        <f>VLOOKUP(M250,'Neighborhood Raw Data'!$A$1:$D$26,4,FALSE)</f>
        <v>Greater than Average</v>
      </c>
      <c r="O250" t="s">
        <v>92</v>
      </c>
      <c r="P250" t="s">
        <v>92</v>
      </c>
      <c r="Q250" t="s">
        <v>93</v>
      </c>
      <c r="R250" t="s">
        <v>124</v>
      </c>
      <c r="S250">
        <v>7</v>
      </c>
      <c r="T250" s="4">
        <f t="shared" ca="1" si="18"/>
        <v>0.57178022386962046</v>
      </c>
      <c r="U250" s="4" t="str">
        <f t="shared" si="19"/>
        <v>At or Above</v>
      </c>
      <c r="V250">
        <v>5</v>
      </c>
      <c r="W250">
        <v>2006</v>
      </c>
      <c r="X250">
        <v>2006</v>
      </c>
      <c r="Y250" t="s">
        <v>113</v>
      </c>
      <c r="Z250" t="s">
        <v>114</v>
      </c>
      <c r="AA250" t="s">
        <v>125</v>
      </c>
      <c r="AB250" t="s">
        <v>125</v>
      </c>
      <c r="AC250" t="s">
        <v>98</v>
      </c>
      <c r="AD250">
        <v>27</v>
      </c>
      <c r="AE250" t="s">
        <v>102</v>
      </c>
      <c r="AF250" t="s">
        <v>100</v>
      </c>
      <c r="AG250" t="s">
        <v>101</v>
      </c>
      <c r="AH250" t="s">
        <v>102</v>
      </c>
      <c r="AI250" t="s">
        <v>100</v>
      </c>
      <c r="AJ250" t="s">
        <v>142</v>
      </c>
      <c r="AK250" t="s">
        <v>104</v>
      </c>
      <c r="AL250">
        <v>0</v>
      </c>
      <c r="AM250" t="s">
        <v>104</v>
      </c>
      <c r="AN250">
        <v>0</v>
      </c>
      <c r="AO250">
        <v>1670</v>
      </c>
      <c r="AP250">
        <v>1670</v>
      </c>
      <c r="AQ250" t="s">
        <v>105</v>
      </c>
      <c r="AR250" t="s">
        <v>99</v>
      </c>
      <c r="AS250" t="s">
        <v>106</v>
      </c>
      <c r="AT250" t="s">
        <v>107</v>
      </c>
      <c r="AU250">
        <v>1670</v>
      </c>
      <c r="AV250" s="4">
        <f t="shared" ca="1" si="20"/>
        <v>0.85521866962571957</v>
      </c>
      <c r="AW250" s="4" t="str">
        <f t="shared" si="21"/>
        <v>Greater than Median</v>
      </c>
      <c r="AX250">
        <v>0</v>
      </c>
      <c r="AY250">
        <v>0</v>
      </c>
      <c r="AZ250">
        <v>1670</v>
      </c>
      <c r="BA250">
        <v>0</v>
      </c>
      <c r="BB250">
        <v>0</v>
      </c>
      <c r="BC250">
        <v>2</v>
      </c>
      <c r="BD250">
        <v>0</v>
      </c>
      <c r="BE250">
        <v>3</v>
      </c>
      <c r="BF250">
        <v>1</v>
      </c>
      <c r="BG250" t="s">
        <v>102</v>
      </c>
      <c r="BH250">
        <v>7</v>
      </c>
      <c r="BI250" t="s">
        <v>108</v>
      </c>
      <c r="BJ250">
        <v>1</v>
      </c>
      <c r="BK250" t="s">
        <v>102</v>
      </c>
      <c r="BL250" t="s">
        <v>109</v>
      </c>
      <c r="BM250">
        <v>2006</v>
      </c>
      <c r="BN250" t="s">
        <v>131</v>
      </c>
      <c r="BO250">
        <v>3</v>
      </c>
      <c r="BP250">
        <v>690</v>
      </c>
      <c r="BQ250" t="s">
        <v>100</v>
      </c>
      <c r="BR250" t="s">
        <v>100</v>
      </c>
      <c r="BS250" t="s">
        <v>106</v>
      </c>
      <c r="BT250">
        <v>144</v>
      </c>
      <c r="BU250">
        <v>60</v>
      </c>
      <c r="BV250">
        <v>0</v>
      </c>
      <c r="BW250">
        <v>0</v>
      </c>
      <c r="BX250">
        <v>0</v>
      </c>
      <c r="BY250">
        <v>0</v>
      </c>
      <c r="BZ250" t="s">
        <v>85</v>
      </c>
      <c r="CA250" t="s">
        <v>85</v>
      </c>
      <c r="CB250" t="s">
        <v>85</v>
      </c>
      <c r="CC250">
        <v>0</v>
      </c>
      <c r="CD250">
        <v>8</v>
      </c>
      <c r="CE250">
        <v>2006</v>
      </c>
      <c r="CF250" t="s">
        <v>127</v>
      </c>
      <c r="CG250" t="s">
        <v>128</v>
      </c>
      <c r="CH250">
        <v>240000</v>
      </c>
      <c r="CQ250" t="str">
        <f t="shared" si="22"/>
        <v/>
      </c>
      <c r="CR250">
        <f t="shared" si="23"/>
        <v>1670</v>
      </c>
    </row>
    <row r="251" spans="1:96" x14ac:dyDescent="0.3">
      <c r="A251">
        <v>1009</v>
      </c>
      <c r="B251">
        <v>20</v>
      </c>
      <c r="C251" t="s">
        <v>83</v>
      </c>
      <c r="D251">
        <v>43</v>
      </c>
      <c r="E251">
        <v>12118</v>
      </c>
      <c r="F251" t="s">
        <v>84</v>
      </c>
      <c r="G251" t="s">
        <v>85</v>
      </c>
      <c r="H251" t="s">
        <v>86</v>
      </c>
      <c r="I251" t="s">
        <v>87</v>
      </c>
      <c r="J251" t="s">
        <v>88</v>
      </c>
      <c r="K251" t="s">
        <v>121</v>
      </c>
      <c r="L251" t="s">
        <v>90</v>
      </c>
      <c r="M251" t="s">
        <v>201</v>
      </c>
      <c r="N251" s="4" t="str">
        <f>VLOOKUP(M251,'Neighborhood Raw Data'!$A$1:$D$26,4,FALSE)</f>
        <v>Less than Average</v>
      </c>
      <c r="O251" t="s">
        <v>92</v>
      </c>
      <c r="P251" t="s">
        <v>92</v>
      </c>
      <c r="Q251" t="s">
        <v>93</v>
      </c>
      <c r="R251" t="s">
        <v>124</v>
      </c>
      <c r="S251">
        <v>7</v>
      </c>
      <c r="T251" s="4">
        <f t="shared" ca="1" si="18"/>
        <v>0.50044972348201955</v>
      </c>
      <c r="U251" s="4" t="str">
        <f t="shared" si="19"/>
        <v>At or Above</v>
      </c>
      <c r="V251">
        <v>5</v>
      </c>
      <c r="W251">
        <v>2004</v>
      </c>
      <c r="X251">
        <v>2005</v>
      </c>
      <c r="Y251" t="s">
        <v>113</v>
      </c>
      <c r="Z251" t="s">
        <v>114</v>
      </c>
      <c r="AA251" t="s">
        <v>125</v>
      </c>
      <c r="AB251" t="s">
        <v>125</v>
      </c>
      <c r="AC251" t="s">
        <v>126</v>
      </c>
      <c r="AD251">
        <v>108</v>
      </c>
      <c r="AE251" t="s">
        <v>102</v>
      </c>
      <c r="AF251" t="s">
        <v>100</v>
      </c>
      <c r="AG251" t="s">
        <v>101</v>
      </c>
      <c r="AH251" t="s">
        <v>99</v>
      </c>
      <c r="AI251" t="s">
        <v>100</v>
      </c>
      <c r="AJ251" t="s">
        <v>148</v>
      </c>
      <c r="AK251" t="s">
        <v>104</v>
      </c>
      <c r="AL251">
        <v>0</v>
      </c>
      <c r="AM251" t="s">
        <v>104</v>
      </c>
      <c r="AN251">
        <v>0</v>
      </c>
      <c r="AO251">
        <v>1710</v>
      </c>
      <c r="AP251">
        <v>1710</v>
      </c>
      <c r="AQ251" t="s">
        <v>105</v>
      </c>
      <c r="AR251" t="s">
        <v>99</v>
      </c>
      <c r="AS251" t="s">
        <v>106</v>
      </c>
      <c r="AT251" t="s">
        <v>107</v>
      </c>
      <c r="AU251">
        <v>1710</v>
      </c>
      <c r="AV251" s="4">
        <f t="shared" ca="1" si="20"/>
        <v>0.13326793116657154</v>
      </c>
      <c r="AW251" s="4" t="str">
        <f t="shared" si="21"/>
        <v>Greater than Median</v>
      </c>
      <c r="AX251">
        <v>0</v>
      </c>
      <c r="AY251">
        <v>0</v>
      </c>
      <c r="AZ251">
        <v>1710</v>
      </c>
      <c r="BA251">
        <v>0</v>
      </c>
      <c r="BB251">
        <v>0</v>
      </c>
      <c r="BC251">
        <v>2</v>
      </c>
      <c r="BD251">
        <v>0</v>
      </c>
      <c r="BE251">
        <v>3</v>
      </c>
      <c r="BF251">
        <v>1</v>
      </c>
      <c r="BG251" t="s">
        <v>102</v>
      </c>
      <c r="BH251">
        <v>7</v>
      </c>
      <c r="BI251" t="s">
        <v>108</v>
      </c>
      <c r="BJ251">
        <v>1</v>
      </c>
      <c r="BK251" t="s">
        <v>102</v>
      </c>
      <c r="BL251" t="s">
        <v>109</v>
      </c>
      <c r="BM251">
        <v>2004</v>
      </c>
      <c r="BN251" t="s">
        <v>110</v>
      </c>
      <c r="BO251">
        <v>2</v>
      </c>
      <c r="BP251">
        <v>550</v>
      </c>
      <c r="BQ251" t="s">
        <v>100</v>
      </c>
      <c r="BR251" t="s">
        <v>100</v>
      </c>
      <c r="BS251" t="s">
        <v>106</v>
      </c>
      <c r="BT251">
        <v>100</v>
      </c>
      <c r="BU251">
        <v>48</v>
      </c>
      <c r="BV251">
        <v>0</v>
      </c>
      <c r="BW251">
        <v>0</v>
      </c>
      <c r="BX251">
        <v>180</v>
      </c>
      <c r="BY251">
        <v>0</v>
      </c>
      <c r="BZ251" t="s">
        <v>85</v>
      </c>
      <c r="CA251" t="s">
        <v>85</v>
      </c>
      <c r="CB251" t="s">
        <v>85</v>
      </c>
      <c r="CC251">
        <v>0</v>
      </c>
      <c r="CD251">
        <v>4</v>
      </c>
      <c r="CE251">
        <v>2009</v>
      </c>
      <c r="CF251" t="s">
        <v>111</v>
      </c>
      <c r="CG251" t="s">
        <v>112</v>
      </c>
      <c r="CH251">
        <v>240000</v>
      </c>
      <c r="CQ251" t="str">
        <f t="shared" si="22"/>
        <v/>
      </c>
      <c r="CR251">
        <f t="shared" si="23"/>
        <v>1710</v>
      </c>
    </row>
    <row r="252" spans="1:96" x14ac:dyDescent="0.3">
      <c r="A252">
        <v>1448</v>
      </c>
      <c r="B252">
        <v>60</v>
      </c>
      <c r="C252" t="s">
        <v>83</v>
      </c>
      <c r="D252">
        <v>80</v>
      </c>
      <c r="E252">
        <v>10000</v>
      </c>
      <c r="F252" t="s">
        <v>84</v>
      </c>
      <c r="G252" t="s">
        <v>85</v>
      </c>
      <c r="H252" t="s">
        <v>129</v>
      </c>
      <c r="I252" t="s">
        <v>87</v>
      </c>
      <c r="J252" t="s">
        <v>88</v>
      </c>
      <c r="K252" t="s">
        <v>122</v>
      </c>
      <c r="L252" t="s">
        <v>90</v>
      </c>
      <c r="M252" t="s">
        <v>152</v>
      </c>
      <c r="N252" s="4" t="str">
        <f>VLOOKUP(M252,'Neighborhood Raw Data'!$A$1:$D$26,4,FALSE)</f>
        <v>Greater than Average</v>
      </c>
      <c r="O252" t="s">
        <v>92</v>
      </c>
      <c r="P252" t="s">
        <v>92</v>
      </c>
      <c r="Q252" t="s">
        <v>93</v>
      </c>
      <c r="R252" t="s">
        <v>94</v>
      </c>
      <c r="S252">
        <v>8</v>
      </c>
      <c r="T252" s="4">
        <f t="shared" ca="1" si="18"/>
        <v>0.6856186279451002</v>
      </c>
      <c r="U252" s="4" t="str">
        <f t="shared" si="19"/>
        <v>At or Above</v>
      </c>
      <c r="V252">
        <v>5</v>
      </c>
      <c r="W252">
        <v>1995</v>
      </c>
      <c r="X252">
        <v>1996</v>
      </c>
      <c r="Y252" t="s">
        <v>95</v>
      </c>
      <c r="Z252" t="s">
        <v>114</v>
      </c>
      <c r="AA252" t="s">
        <v>125</v>
      </c>
      <c r="AB252" t="s">
        <v>125</v>
      </c>
      <c r="AC252" t="s">
        <v>98</v>
      </c>
      <c r="AD252">
        <v>438</v>
      </c>
      <c r="AE252" t="s">
        <v>102</v>
      </c>
      <c r="AF252" t="s">
        <v>100</v>
      </c>
      <c r="AG252" t="s">
        <v>101</v>
      </c>
      <c r="AH252" t="s">
        <v>102</v>
      </c>
      <c r="AI252" t="s">
        <v>100</v>
      </c>
      <c r="AJ252" t="s">
        <v>142</v>
      </c>
      <c r="AK252" t="s">
        <v>103</v>
      </c>
      <c r="AL252">
        <v>1079</v>
      </c>
      <c r="AM252" t="s">
        <v>104</v>
      </c>
      <c r="AN252">
        <v>0</v>
      </c>
      <c r="AO252">
        <v>141</v>
      </c>
      <c r="AP252">
        <v>1220</v>
      </c>
      <c r="AQ252" t="s">
        <v>105</v>
      </c>
      <c r="AR252" t="s">
        <v>99</v>
      </c>
      <c r="AS252" t="s">
        <v>106</v>
      </c>
      <c r="AT252" t="s">
        <v>107</v>
      </c>
      <c r="AU252">
        <v>1220</v>
      </c>
      <c r="AV252" s="4">
        <f t="shared" ca="1" si="20"/>
        <v>0.83702357883859846</v>
      </c>
      <c r="AW252" s="4" t="str">
        <f t="shared" si="21"/>
        <v>Greater than Median</v>
      </c>
      <c r="AX252">
        <v>870</v>
      </c>
      <c r="AY252">
        <v>0</v>
      </c>
      <c r="AZ252">
        <v>2090</v>
      </c>
      <c r="BA252">
        <v>1</v>
      </c>
      <c r="BB252">
        <v>0</v>
      </c>
      <c r="BC252">
        <v>2</v>
      </c>
      <c r="BD252">
        <v>1</v>
      </c>
      <c r="BE252">
        <v>3</v>
      </c>
      <c r="BF252">
        <v>1</v>
      </c>
      <c r="BG252" t="s">
        <v>102</v>
      </c>
      <c r="BH252">
        <v>8</v>
      </c>
      <c r="BI252" t="s">
        <v>108</v>
      </c>
      <c r="BJ252">
        <v>1</v>
      </c>
      <c r="BK252" t="s">
        <v>100</v>
      </c>
      <c r="BL252" t="s">
        <v>109</v>
      </c>
      <c r="BM252">
        <v>1995</v>
      </c>
      <c r="BN252" t="s">
        <v>131</v>
      </c>
      <c r="BO252">
        <v>2</v>
      </c>
      <c r="BP252">
        <v>556</v>
      </c>
      <c r="BQ252" t="s">
        <v>100</v>
      </c>
      <c r="BR252" t="s">
        <v>100</v>
      </c>
      <c r="BS252" t="s">
        <v>106</v>
      </c>
      <c r="BT252">
        <v>0</v>
      </c>
      <c r="BU252">
        <v>65</v>
      </c>
      <c r="BV252">
        <v>0</v>
      </c>
      <c r="BW252">
        <v>0</v>
      </c>
      <c r="BX252">
        <v>0</v>
      </c>
      <c r="BY252">
        <v>0</v>
      </c>
      <c r="BZ252" t="s">
        <v>85</v>
      </c>
      <c r="CA252" t="s">
        <v>85</v>
      </c>
      <c r="CB252" t="s">
        <v>85</v>
      </c>
      <c r="CC252">
        <v>0</v>
      </c>
      <c r="CD252">
        <v>12</v>
      </c>
      <c r="CE252">
        <v>2007</v>
      </c>
      <c r="CF252" t="s">
        <v>111</v>
      </c>
      <c r="CG252" t="s">
        <v>112</v>
      </c>
      <c r="CH252">
        <v>240000</v>
      </c>
      <c r="CQ252">
        <f t="shared" si="22"/>
        <v>1220</v>
      </c>
      <c r="CR252" t="str">
        <f t="shared" si="23"/>
        <v/>
      </c>
    </row>
    <row r="253" spans="1:96" x14ac:dyDescent="0.3">
      <c r="A253">
        <v>738</v>
      </c>
      <c r="B253">
        <v>60</v>
      </c>
      <c r="C253" t="s">
        <v>83</v>
      </c>
      <c r="D253">
        <v>72</v>
      </c>
      <c r="E253">
        <v>10463</v>
      </c>
      <c r="F253" t="s">
        <v>84</v>
      </c>
      <c r="G253" t="s">
        <v>85</v>
      </c>
      <c r="H253" t="s">
        <v>86</v>
      </c>
      <c r="I253" t="s">
        <v>139</v>
      </c>
      <c r="J253" t="s">
        <v>88</v>
      </c>
      <c r="K253" t="s">
        <v>121</v>
      </c>
      <c r="L253" t="s">
        <v>90</v>
      </c>
      <c r="M253" t="s">
        <v>169</v>
      </c>
      <c r="N253" s="4" t="str">
        <f>VLOOKUP(M253,'Neighborhood Raw Data'!$A$1:$D$26,4,FALSE)</f>
        <v>Greater than Average</v>
      </c>
      <c r="O253" t="s">
        <v>92</v>
      </c>
      <c r="P253" t="s">
        <v>92</v>
      </c>
      <c r="Q253" t="s">
        <v>93</v>
      </c>
      <c r="R253" t="s">
        <v>94</v>
      </c>
      <c r="S253">
        <v>8</v>
      </c>
      <c r="T253" s="4">
        <f t="shared" ca="1" si="18"/>
        <v>0.60213209199287276</v>
      </c>
      <c r="U253" s="4" t="str">
        <f t="shared" si="19"/>
        <v>At or Above</v>
      </c>
      <c r="V253">
        <v>5</v>
      </c>
      <c r="W253">
        <v>2005</v>
      </c>
      <c r="X253">
        <v>2005</v>
      </c>
      <c r="Y253" t="s">
        <v>95</v>
      </c>
      <c r="Z253" t="s">
        <v>114</v>
      </c>
      <c r="AA253" t="s">
        <v>125</v>
      </c>
      <c r="AB253" t="s">
        <v>125</v>
      </c>
      <c r="AC253" t="s">
        <v>117</v>
      </c>
      <c r="AD253">
        <v>0</v>
      </c>
      <c r="AE253" t="s">
        <v>102</v>
      </c>
      <c r="AF253" t="s">
        <v>100</v>
      </c>
      <c r="AG253" t="s">
        <v>101</v>
      </c>
      <c r="AH253" t="s">
        <v>102</v>
      </c>
      <c r="AI253" t="s">
        <v>100</v>
      </c>
      <c r="AJ253" t="s">
        <v>142</v>
      </c>
      <c r="AK253" t="s">
        <v>104</v>
      </c>
      <c r="AL253">
        <v>0</v>
      </c>
      <c r="AM253" t="s">
        <v>104</v>
      </c>
      <c r="AN253">
        <v>0</v>
      </c>
      <c r="AO253">
        <v>893</v>
      </c>
      <c r="AP253">
        <v>893</v>
      </c>
      <c r="AQ253" t="s">
        <v>105</v>
      </c>
      <c r="AR253" t="s">
        <v>99</v>
      </c>
      <c r="AS253" t="s">
        <v>106</v>
      </c>
      <c r="AT253" t="s">
        <v>107</v>
      </c>
      <c r="AU253">
        <v>901</v>
      </c>
      <c r="AV253" s="4">
        <f t="shared" ca="1" si="20"/>
        <v>0.4623538831477868</v>
      </c>
      <c r="AW253" s="4" t="str">
        <f t="shared" si="21"/>
        <v>Less than Median</v>
      </c>
      <c r="AX253">
        <v>900</v>
      </c>
      <c r="AY253">
        <v>0</v>
      </c>
      <c r="AZ253">
        <v>1801</v>
      </c>
      <c r="BA253">
        <v>0</v>
      </c>
      <c r="BB253">
        <v>0</v>
      </c>
      <c r="BC253">
        <v>2</v>
      </c>
      <c r="BD253">
        <v>1</v>
      </c>
      <c r="BE253">
        <v>3</v>
      </c>
      <c r="BF253">
        <v>1</v>
      </c>
      <c r="BG253" t="s">
        <v>102</v>
      </c>
      <c r="BH253">
        <v>8</v>
      </c>
      <c r="BI253" t="s">
        <v>108</v>
      </c>
      <c r="BJ253">
        <v>1</v>
      </c>
      <c r="BK253" t="s">
        <v>102</v>
      </c>
      <c r="BL253" t="s">
        <v>109</v>
      </c>
      <c r="BM253">
        <v>2005</v>
      </c>
      <c r="BN253" t="s">
        <v>110</v>
      </c>
      <c r="BO253">
        <v>3</v>
      </c>
      <c r="BP253">
        <v>800</v>
      </c>
      <c r="BQ253" t="s">
        <v>100</v>
      </c>
      <c r="BR253" t="s">
        <v>100</v>
      </c>
      <c r="BS253" t="s">
        <v>106</v>
      </c>
      <c r="BT253">
        <v>0</v>
      </c>
      <c r="BU253">
        <v>116</v>
      </c>
      <c r="BV253">
        <v>0</v>
      </c>
      <c r="BW253">
        <v>0</v>
      </c>
      <c r="BX253">
        <v>0</v>
      </c>
      <c r="BY253">
        <v>0</v>
      </c>
      <c r="BZ253" t="s">
        <v>85</v>
      </c>
      <c r="CA253" t="s">
        <v>85</v>
      </c>
      <c r="CB253" t="s">
        <v>85</v>
      </c>
      <c r="CC253">
        <v>0</v>
      </c>
      <c r="CD253">
        <v>6</v>
      </c>
      <c r="CE253">
        <v>2006</v>
      </c>
      <c r="CF253" t="s">
        <v>111</v>
      </c>
      <c r="CG253" t="s">
        <v>112</v>
      </c>
      <c r="CH253">
        <v>239900</v>
      </c>
      <c r="CQ253">
        <f t="shared" si="22"/>
        <v>901</v>
      </c>
      <c r="CR253" t="str">
        <f t="shared" si="23"/>
        <v/>
      </c>
    </row>
    <row r="254" spans="1:96" x14ac:dyDescent="0.3">
      <c r="A254">
        <v>939</v>
      </c>
      <c r="B254">
        <v>60</v>
      </c>
      <c r="C254" t="s">
        <v>83</v>
      </c>
      <c r="D254">
        <v>73</v>
      </c>
      <c r="E254">
        <v>8760</v>
      </c>
      <c r="F254" t="s">
        <v>84</v>
      </c>
      <c r="G254" t="s">
        <v>85</v>
      </c>
      <c r="H254" t="s">
        <v>129</v>
      </c>
      <c r="I254" t="s">
        <v>87</v>
      </c>
      <c r="J254" t="s">
        <v>88</v>
      </c>
      <c r="K254" t="s">
        <v>122</v>
      </c>
      <c r="L254" t="s">
        <v>90</v>
      </c>
      <c r="M254" t="s">
        <v>152</v>
      </c>
      <c r="N254" s="4" t="str">
        <f>VLOOKUP(M254,'Neighborhood Raw Data'!$A$1:$D$26,4,FALSE)</f>
        <v>Greater than Average</v>
      </c>
      <c r="O254" t="s">
        <v>92</v>
      </c>
      <c r="P254" t="s">
        <v>92</v>
      </c>
      <c r="Q254" t="s">
        <v>93</v>
      </c>
      <c r="R254" t="s">
        <v>94</v>
      </c>
      <c r="S254">
        <v>7</v>
      </c>
      <c r="T254" s="4">
        <f t="shared" ca="1" si="18"/>
        <v>0.89606008590542141</v>
      </c>
      <c r="U254" s="4" t="str">
        <f t="shared" si="19"/>
        <v>At or Above</v>
      </c>
      <c r="V254">
        <v>5</v>
      </c>
      <c r="W254">
        <v>2006</v>
      </c>
      <c r="X254">
        <v>2006</v>
      </c>
      <c r="Y254" t="s">
        <v>95</v>
      </c>
      <c r="Z254" t="s">
        <v>114</v>
      </c>
      <c r="AA254" t="s">
        <v>125</v>
      </c>
      <c r="AB254" t="s">
        <v>125</v>
      </c>
      <c r="AC254" t="s">
        <v>117</v>
      </c>
      <c r="AD254">
        <v>0</v>
      </c>
      <c r="AE254" t="s">
        <v>102</v>
      </c>
      <c r="AF254" t="s">
        <v>100</v>
      </c>
      <c r="AG254" t="s">
        <v>101</v>
      </c>
      <c r="AH254" t="s">
        <v>102</v>
      </c>
      <c r="AI254" t="s">
        <v>102</v>
      </c>
      <c r="AJ254" t="s">
        <v>148</v>
      </c>
      <c r="AK254" t="s">
        <v>103</v>
      </c>
      <c r="AL254">
        <v>464</v>
      </c>
      <c r="AM254" t="s">
        <v>104</v>
      </c>
      <c r="AN254">
        <v>0</v>
      </c>
      <c r="AO254">
        <v>927</v>
      </c>
      <c r="AP254">
        <v>1391</v>
      </c>
      <c r="AQ254" t="s">
        <v>105</v>
      </c>
      <c r="AR254" t="s">
        <v>99</v>
      </c>
      <c r="AS254" t="s">
        <v>106</v>
      </c>
      <c r="AT254" t="s">
        <v>107</v>
      </c>
      <c r="AU254">
        <v>1391</v>
      </c>
      <c r="AV254" s="4">
        <f t="shared" ca="1" si="20"/>
        <v>0.61064688079625817</v>
      </c>
      <c r="AW254" s="4" t="str">
        <f t="shared" si="21"/>
        <v>Greater than Median</v>
      </c>
      <c r="AX254">
        <v>571</v>
      </c>
      <c r="AY254">
        <v>0</v>
      </c>
      <c r="AZ254">
        <v>1962</v>
      </c>
      <c r="BA254">
        <v>0</v>
      </c>
      <c r="BB254">
        <v>0</v>
      </c>
      <c r="BC254">
        <v>2</v>
      </c>
      <c r="BD254">
        <v>1</v>
      </c>
      <c r="BE254">
        <v>3</v>
      </c>
      <c r="BF254">
        <v>1</v>
      </c>
      <c r="BG254" t="s">
        <v>102</v>
      </c>
      <c r="BH254">
        <v>7</v>
      </c>
      <c r="BI254" t="s">
        <v>108</v>
      </c>
      <c r="BJ254">
        <v>0</v>
      </c>
      <c r="BK254" t="s">
        <v>85</v>
      </c>
      <c r="BL254" t="s">
        <v>109</v>
      </c>
      <c r="BM254">
        <v>2006</v>
      </c>
      <c r="BN254" t="s">
        <v>131</v>
      </c>
      <c r="BO254">
        <v>3</v>
      </c>
      <c r="BP254">
        <v>868</v>
      </c>
      <c r="BQ254" t="s">
        <v>100</v>
      </c>
      <c r="BR254" t="s">
        <v>100</v>
      </c>
      <c r="BS254" t="s">
        <v>106</v>
      </c>
      <c r="BT254">
        <v>0</v>
      </c>
      <c r="BU254">
        <v>90</v>
      </c>
      <c r="BV254">
        <v>0</v>
      </c>
      <c r="BW254">
        <v>0</v>
      </c>
      <c r="BX254">
        <v>0</v>
      </c>
      <c r="BY254">
        <v>0</v>
      </c>
      <c r="BZ254" t="s">
        <v>85</v>
      </c>
      <c r="CA254" t="s">
        <v>85</v>
      </c>
      <c r="CB254" t="s">
        <v>85</v>
      </c>
      <c r="CC254">
        <v>0</v>
      </c>
      <c r="CD254">
        <v>8</v>
      </c>
      <c r="CE254">
        <v>2006</v>
      </c>
      <c r="CF254" t="s">
        <v>127</v>
      </c>
      <c r="CG254" t="s">
        <v>128</v>
      </c>
      <c r="CH254">
        <v>239799</v>
      </c>
      <c r="CQ254">
        <f t="shared" si="22"/>
        <v>1391</v>
      </c>
      <c r="CR254" t="str">
        <f t="shared" si="23"/>
        <v/>
      </c>
    </row>
    <row r="255" spans="1:96" x14ac:dyDescent="0.3">
      <c r="A255">
        <v>47</v>
      </c>
      <c r="B255">
        <v>50</v>
      </c>
      <c r="C255" t="s">
        <v>83</v>
      </c>
      <c r="D255">
        <v>48</v>
      </c>
      <c r="E255">
        <v>12822</v>
      </c>
      <c r="F255" t="s">
        <v>84</v>
      </c>
      <c r="G255" t="s">
        <v>85</v>
      </c>
      <c r="H255" t="s">
        <v>86</v>
      </c>
      <c r="I255" t="s">
        <v>87</v>
      </c>
      <c r="J255" t="s">
        <v>88</v>
      </c>
      <c r="K255" t="s">
        <v>121</v>
      </c>
      <c r="L255" t="s">
        <v>90</v>
      </c>
      <c r="M255" t="s">
        <v>201</v>
      </c>
      <c r="N255" s="4" t="str">
        <f>VLOOKUP(M255,'Neighborhood Raw Data'!$A$1:$D$26,4,FALSE)</f>
        <v>Less than Average</v>
      </c>
      <c r="O255" t="s">
        <v>92</v>
      </c>
      <c r="P255" t="s">
        <v>92</v>
      </c>
      <c r="Q255" t="s">
        <v>93</v>
      </c>
      <c r="R255" t="s">
        <v>155</v>
      </c>
      <c r="S255">
        <v>7</v>
      </c>
      <c r="T255" s="4">
        <f t="shared" ca="1" si="18"/>
        <v>0.64791300935359109</v>
      </c>
      <c r="U255" s="4" t="str">
        <f t="shared" si="19"/>
        <v>At or Above</v>
      </c>
      <c r="V255">
        <v>5</v>
      </c>
      <c r="W255">
        <v>2003</v>
      </c>
      <c r="X255">
        <v>2003</v>
      </c>
      <c r="Y255" t="s">
        <v>95</v>
      </c>
      <c r="Z255" t="s">
        <v>114</v>
      </c>
      <c r="AA255" t="s">
        <v>125</v>
      </c>
      <c r="AB255" t="s">
        <v>125</v>
      </c>
      <c r="AC255" t="s">
        <v>117</v>
      </c>
      <c r="AD255">
        <v>0</v>
      </c>
      <c r="AE255" t="s">
        <v>102</v>
      </c>
      <c r="AF255" t="s">
        <v>100</v>
      </c>
      <c r="AG255" t="s">
        <v>101</v>
      </c>
      <c r="AH255" t="s">
        <v>99</v>
      </c>
      <c r="AI255" t="s">
        <v>100</v>
      </c>
      <c r="AJ255" t="s">
        <v>142</v>
      </c>
      <c r="AK255" t="s">
        <v>103</v>
      </c>
      <c r="AL255">
        <v>1351</v>
      </c>
      <c r="AM255" t="s">
        <v>104</v>
      </c>
      <c r="AN255">
        <v>0</v>
      </c>
      <c r="AO255">
        <v>83</v>
      </c>
      <c r="AP255">
        <v>1434</v>
      </c>
      <c r="AQ255" t="s">
        <v>105</v>
      </c>
      <c r="AR255" t="s">
        <v>99</v>
      </c>
      <c r="AS255" t="s">
        <v>106</v>
      </c>
      <c r="AT255" t="s">
        <v>107</v>
      </c>
      <c r="AU255">
        <v>1518</v>
      </c>
      <c r="AV255" s="4">
        <f t="shared" ca="1" si="20"/>
        <v>0.26022461912921835</v>
      </c>
      <c r="AW255" s="4" t="str">
        <f t="shared" si="21"/>
        <v>Greater than Median</v>
      </c>
      <c r="AX255">
        <v>631</v>
      </c>
      <c r="AY255">
        <v>0</v>
      </c>
      <c r="AZ255">
        <v>2149</v>
      </c>
      <c r="BA255">
        <v>1</v>
      </c>
      <c r="BB255">
        <v>0</v>
      </c>
      <c r="BC255">
        <v>1</v>
      </c>
      <c r="BD255">
        <v>1</v>
      </c>
      <c r="BE255">
        <v>1</v>
      </c>
      <c r="BF255">
        <v>1</v>
      </c>
      <c r="BG255" t="s">
        <v>102</v>
      </c>
      <c r="BH255">
        <v>6</v>
      </c>
      <c r="BI255" t="s">
        <v>108</v>
      </c>
      <c r="BJ255">
        <v>1</v>
      </c>
      <c r="BK255" t="s">
        <v>99</v>
      </c>
      <c r="BL255" t="s">
        <v>109</v>
      </c>
      <c r="BM255">
        <v>2003</v>
      </c>
      <c r="BN255" t="s">
        <v>131</v>
      </c>
      <c r="BO255">
        <v>2</v>
      </c>
      <c r="BP255">
        <v>670</v>
      </c>
      <c r="BQ255" t="s">
        <v>100</v>
      </c>
      <c r="BR255" t="s">
        <v>100</v>
      </c>
      <c r="BS255" t="s">
        <v>106</v>
      </c>
      <c r="BT255">
        <v>168</v>
      </c>
      <c r="BU255">
        <v>43</v>
      </c>
      <c r="BV255">
        <v>0</v>
      </c>
      <c r="BW255">
        <v>0</v>
      </c>
      <c r="BX255">
        <v>198</v>
      </c>
      <c r="BY255">
        <v>0</v>
      </c>
      <c r="BZ255" t="s">
        <v>85</v>
      </c>
      <c r="CA255" t="s">
        <v>85</v>
      </c>
      <c r="CB255" t="s">
        <v>85</v>
      </c>
      <c r="CC255">
        <v>0</v>
      </c>
      <c r="CD255">
        <v>8</v>
      </c>
      <c r="CE255">
        <v>2009</v>
      </c>
      <c r="CF255" t="s">
        <v>111</v>
      </c>
      <c r="CG255" t="s">
        <v>120</v>
      </c>
      <c r="CH255">
        <v>239686</v>
      </c>
      <c r="CQ255">
        <f t="shared" si="22"/>
        <v>1518</v>
      </c>
      <c r="CR255" t="str">
        <f t="shared" si="23"/>
        <v/>
      </c>
    </row>
    <row r="256" spans="1:96" x14ac:dyDescent="0.3">
      <c r="A256">
        <v>1134</v>
      </c>
      <c r="B256">
        <v>60</v>
      </c>
      <c r="C256" t="s">
        <v>83</v>
      </c>
      <c r="D256">
        <v>80</v>
      </c>
      <c r="E256">
        <v>9828</v>
      </c>
      <c r="F256" t="s">
        <v>84</v>
      </c>
      <c r="G256" t="s">
        <v>85</v>
      </c>
      <c r="H256" t="s">
        <v>86</v>
      </c>
      <c r="I256" t="s">
        <v>87</v>
      </c>
      <c r="J256" t="s">
        <v>88</v>
      </c>
      <c r="K256" t="s">
        <v>122</v>
      </c>
      <c r="L256" t="s">
        <v>90</v>
      </c>
      <c r="M256" t="s">
        <v>185</v>
      </c>
      <c r="N256" s="4" t="str">
        <f>VLOOKUP(M256,'Neighborhood Raw Data'!$A$1:$D$26,4,FALSE)</f>
        <v>Greater than Average</v>
      </c>
      <c r="O256" t="s">
        <v>92</v>
      </c>
      <c r="P256" t="s">
        <v>92</v>
      </c>
      <c r="Q256" t="s">
        <v>93</v>
      </c>
      <c r="R256" t="s">
        <v>94</v>
      </c>
      <c r="S256">
        <v>8</v>
      </c>
      <c r="T256" s="4">
        <f t="shared" ca="1" si="18"/>
        <v>0.33274629250219012</v>
      </c>
      <c r="U256" s="4" t="str">
        <f t="shared" si="19"/>
        <v>At or Above</v>
      </c>
      <c r="V256">
        <v>5</v>
      </c>
      <c r="W256">
        <v>1995</v>
      </c>
      <c r="X256">
        <v>1995</v>
      </c>
      <c r="Y256" t="s">
        <v>95</v>
      </c>
      <c r="Z256" t="s">
        <v>114</v>
      </c>
      <c r="AA256" t="s">
        <v>125</v>
      </c>
      <c r="AB256" t="s">
        <v>125</v>
      </c>
      <c r="AC256" t="s">
        <v>117</v>
      </c>
      <c r="AD256">
        <v>0</v>
      </c>
      <c r="AE256" t="s">
        <v>102</v>
      </c>
      <c r="AF256" t="s">
        <v>100</v>
      </c>
      <c r="AG256" t="s">
        <v>101</v>
      </c>
      <c r="AH256" t="s">
        <v>102</v>
      </c>
      <c r="AI256" t="s">
        <v>100</v>
      </c>
      <c r="AJ256" t="s">
        <v>142</v>
      </c>
      <c r="AK256" t="s">
        <v>103</v>
      </c>
      <c r="AL256">
        <v>584</v>
      </c>
      <c r="AM256" t="s">
        <v>104</v>
      </c>
      <c r="AN256">
        <v>0</v>
      </c>
      <c r="AO256">
        <v>544</v>
      </c>
      <c r="AP256">
        <v>1128</v>
      </c>
      <c r="AQ256" t="s">
        <v>105</v>
      </c>
      <c r="AR256" t="s">
        <v>99</v>
      </c>
      <c r="AS256" t="s">
        <v>106</v>
      </c>
      <c r="AT256" t="s">
        <v>107</v>
      </c>
      <c r="AU256">
        <v>1142</v>
      </c>
      <c r="AV256" s="4">
        <f t="shared" ca="1" si="20"/>
        <v>0.95233197404118952</v>
      </c>
      <c r="AW256" s="4" t="str">
        <f t="shared" si="21"/>
        <v>Greater than Median</v>
      </c>
      <c r="AX256">
        <v>878</v>
      </c>
      <c r="AY256">
        <v>0</v>
      </c>
      <c r="AZ256">
        <v>2020</v>
      </c>
      <c r="BA256">
        <v>0</v>
      </c>
      <c r="BB256">
        <v>0</v>
      </c>
      <c r="BC256">
        <v>2</v>
      </c>
      <c r="BD256">
        <v>1</v>
      </c>
      <c r="BE256">
        <v>3</v>
      </c>
      <c r="BF256">
        <v>1</v>
      </c>
      <c r="BG256" t="s">
        <v>102</v>
      </c>
      <c r="BH256">
        <v>8</v>
      </c>
      <c r="BI256" t="s">
        <v>108</v>
      </c>
      <c r="BJ256">
        <v>1</v>
      </c>
      <c r="BK256" t="s">
        <v>100</v>
      </c>
      <c r="BL256" t="s">
        <v>109</v>
      </c>
      <c r="BM256">
        <v>1995</v>
      </c>
      <c r="BN256" t="s">
        <v>131</v>
      </c>
      <c r="BO256">
        <v>2</v>
      </c>
      <c r="BP256">
        <v>466</v>
      </c>
      <c r="BQ256" t="s">
        <v>100</v>
      </c>
      <c r="BR256" t="s">
        <v>100</v>
      </c>
      <c r="BS256" t="s">
        <v>106</v>
      </c>
      <c r="BT256">
        <v>0</v>
      </c>
      <c r="BU256">
        <v>155</v>
      </c>
      <c r="BV256">
        <v>0</v>
      </c>
      <c r="BW256">
        <v>0</v>
      </c>
      <c r="BX256">
        <v>0</v>
      </c>
      <c r="BY256">
        <v>0</v>
      </c>
      <c r="BZ256" t="s">
        <v>85</v>
      </c>
      <c r="CA256" t="s">
        <v>85</v>
      </c>
      <c r="CB256" t="s">
        <v>85</v>
      </c>
      <c r="CC256">
        <v>0</v>
      </c>
      <c r="CD256">
        <v>6</v>
      </c>
      <c r="CE256">
        <v>2009</v>
      </c>
      <c r="CF256" t="s">
        <v>111</v>
      </c>
      <c r="CG256" t="s">
        <v>112</v>
      </c>
      <c r="CH256">
        <v>239500</v>
      </c>
      <c r="CQ256">
        <f t="shared" si="22"/>
        <v>1142</v>
      </c>
      <c r="CR256" t="str">
        <f t="shared" si="23"/>
        <v/>
      </c>
    </row>
    <row r="257" spans="1:96" x14ac:dyDescent="0.3">
      <c r="A257">
        <v>173</v>
      </c>
      <c r="B257">
        <v>160</v>
      </c>
      <c r="C257" t="s">
        <v>83</v>
      </c>
      <c r="D257">
        <v>44</v>
      </c>
      <c r="E257">
        <v>5306</v>
      </c>
      <c r="F257" t="s">
        <v>84</v>
      </c>
      <c r="G257" t="s">
        <v>85</v>
      </c>
      <c r="H257" t="s">
        <v>86</v>
      </c>
      <c r="I257" t="s">
        <v>87</v>
      </c>
      <c r="J257" t="s">
        <v>88</v>
      </c>
      <c r="K257" t="s">
        <v>122</v>
      </c>
      <c r="L257" t="s">
        <v>90</v>
      </c>
      <c r="M257" t="s">
        <v>134</v>
      </c>
      <c r="N257" s="4" t="str">
        <f>VLOOKUP(M257,'Neighborhood Raw Data'!$A$1:$D$26,4,FALSE)</f>
        <v>Greater than Average</v>
      </c>
      <c r="O257" t="s">
        <v>92</v>
      </c>
      <c r="P257" t="s">
        <v>92</v>
      </c>
      <c r="Q257" t="s">
        <v>160</v>
      </c>
      <c r="R257" t="s">
        <v>94</v>
      </c>
      <c r="S257">
        <v>7</v>
      </c>
      <c r="T257" s="4">
        <f t="shared" ca="1" si="18"/>
        <v>0.503726805737711</v>
      </c>
      <c r="U257" s="4" t="str">
        <f t="shared" si="19"/>
        <v>At or Above</v>
      </c>
      <c r="V257">
        <v>7</v>
      </c>
      <c r="W257">
        <v>1987</v>
      </c>
      <c r="X257">
        <v>1987</v>
      </c>
      <c r="Y257" t="s">
        <v>95</v>
      </c>
      <c r="Z257" t="s">
        <v>114</v>
      </c>
      <c r="AA257" t="s">
        <v>97</v>
      </c>
      <c r="AB257" t="s">
        <v>97</v>
      </c>
      <c r="AC257" t="s">
        <v>117</v>
      </c>
      <c r="AD257">
        <v>0</v>
      </c>
      <c r="AE257" t="s">
        <v>102</v>
      </c>
      <c r="AF257" t="s">
        <v>102</v>
      </c>
      <c r="AG257" t="s">
        <v>101</v>
      </c>
      <c r="AH257" t="s">
        <v>102</v>
      </c>
      <c r="AI257" t="s">
        <v>102</v>
      </c>
      <c r="AJ257" t="s">
        <v>142</v>
      </c>
      <c r="AK257" t="s">
        <v>103</v>
      </c>
      <c r="AL257">
        <v>495</v>
      </c>
      <c r="AM257" t="s">
        <v>157</v>
      </c>
      <c r="AN257">
        <v>215</v>
      </c>
      <c r="AO257">
        <v>354</v>
      </c>
      <c r="AP257">
        <v>1064</v>
      </c>
      <c r="AQ257" t="s">
        <v>105</v>
      </c>
      <c r="AR257" t="s">
        <v>102</v>
      </c>
      <c r="AS257" t="s">
        <v>106</v>
      </c>
      <c r="AT257" t="s">
        <v>107</v>
      </c>
      <c r="AU257">
        <v>1064</v>
      </c>
      <c r="AV257" s="4">
        <f t="shared" ca="1" si="20"/>
        <v>0.15793698534584089</v>
      </c>
      <c r="AW257" s="4" t="str">
        <f t="shared" si="21"/>
        <v>Less than Median</v>
      </c>
      <c r="AX257">
        <v>703</v>
      </c>
      <c r="AY257">
        <v>0</v>
      </c>
      <c r="AZ257">
        <v>1767</v>
      </c>
      <c r="BA257">
        <v>1</v>
      </c>
      <c r="BB257">
        <v>0</v>
      </c>
      <c r="BC257">
        <v>2</v>
      </c>
      <c r="BD257">
        <v>0</v>
      </c>
      <c r="BE257">
        <v>2</v>
      </c>
      <c r="BF257">
        <v>1</v>
      </c>
      <c r="BG257" t="s">
        <v>102</v>
      </c>
      <c r="BH257">
        <v>5</v>
      </c>
      <c r="BI257" t="s">
        <v>108</v>
      </c>
      <c r="BJ257">
        <v>1</v>
      </c>
      <c r="BK257" t="s">
        <v>100</v>
      </c>
      <c r="BL257" t="s">
        <v>109</v>
      </c>
      <c r="BM257">
        <v>1987</v>
      </c>
      <c r="BN257" t="s">
        <v>131</v>
      </c>
      <c r="BO257">
        <v>2</v>
      </c>
      <c r="BP257">
        <v>504</v>
      </c>
      <c r="BQ257" t="s">
        <v>102</v>
      </c>
      <c r="BR257" t="s">
        <v>100</v>
      </c>
      <c r="BS257" t="s">
        <v>106</v>
      </c>
      <c r="BT257">
        <v>441</v>
      </c>
      <c r="BU257">
        <v>35</v>
      </c>
      <c r="BV257">
        <v>0</v>
      </c>
      <c r="BW257">
        <v>0</v>
      </c>
      <c r="BX257">
        <v>0</v>
      </c>
      <c r="BY257">
        <v>0</v>
      </c>
      <c r="BZ257" t="s">
        <v>85</v>
      </c>
      <c r="CA257" t="s">
        <v>85</v>
      </c>
      <c r="CB257" t="s">
        <v>85</v>
      </c>
      <c r="CC257">
        <v>0</v>
      </c>
      <c r="CD257">
        <v>6</v>
      </c>
      <c r="CE257">
        <v>2006</v>
      </c>
      <c r="CF257" t="s">
        <v>111</v>
      </c>
      <c r="CG257" t="s">
        <v>112</v>
      </c>
      <c r="CH257">
        <v>239000</v>
      </c>
      <c r="CQ257">
        <f t="shared" si="22"/>
        <v>1064</v>
      </c>
      <c r="CR257" t="str">
        <f t="shared" si="23"/>
        <v/>
      </c>
    </row>
    <row r="258" spans="1:96" x14ac:dyDescent="0.3">
      <c r="A258">
        <v>298</v>
      </c>
      <c r="B258">
        <v>60</v>
      </c>
      <c r="C258" t="s">
        <v>173</v>
      </c>
      <c r="D258">
        <v>66</v>
      </c>
      <c r="E258">
        <v>7399</v>
      </c>
      <c r="F258" t="s">
        <v>84</v>
      </c>
      <c r="G258" t="s">
        <v>84</v>
      </c>
      <c r="H258" t="s">
        <v>86</v>
      </c>
      <c r="I258" t="s">
        <v>87</v>
      </c>
      <c r="J258" t="s">
        <v>88</v>
      </c>
      <c r="K258" t="s">
        <v>122</v>
      </c>
      <c r="L258" t="s">
        <v>90</v>
      </c>
      <c r="M258" t="s">
        <v>153</v>
      </c>
      <c r="N258" s="4" t="str">
        <f>VLOOKUP(M258,'Neighborhood Raw Data'!$A$1:$D$26,4,FALSE)</f>
        <v>Greater than Average</v>
      </c>
      <c r="O258" t="s">
        <v>92</v>
      </c>
      <c r="P258" t="s">
        <v>92</v>
      </c>
      <c r="Q258" t="s">
        <v>93</v>
      </c>
      <c r="R258" t="s">
        <v>94</v>
      </c>
      <c r="S258">
        <v>7</v>
      </c>
      <c r="T258" s="4">
        <f t="shared" ca="1" si="18"/>
        <v>0.37004606958876285</v>
      </c>
      <c r="U258" s="4" t="str">
        <f t="shared" si="19"/>
        <v>At or Above</v>
      </c>
      <c r="V258">
        <v>5</v>
      </c>
      <c r="W258">
        <v>1997</v>
      </c>
      <c r="X258">
        <v>1998</v>
      </c>
      <c r="Y258" t="s">
        <v>113</v>
      </c>
      <c r="Z258" t="s">
        <v>114</v>
      </c>
      <c r="AA258" t="s">
        <v>125</v>
      </c>
      <c r="AB258" t="s">
        <v>125</v>
      </c>
      <c r="AC258" t="s">
        <v>98</v>
      </c>
      <c r="AD258">
        <v>1600</v>
      </c>
      <c r="AE258" t="s">
        <v>102</v>
      </c>
      <c r="AF258" t="s">
        <v>100</v>
      </c>
      <c r="AG258" t="s">
        <v>101</v>
      </c>
      <c r="AH258" t="s">
        <v>102</v>
      </c>
      <c r="AI258" t="s">
        <v>100</v>
      </c>
      <c r="AJ258" t="s">
        <v>142</v>
      </c>
      <c r="AK258" t="s">
        <v>174</v>
      </c>
      <c r="AL258">
        <v>649</v>
      </c>
      <c r="AM258" t="s">
        <v>104</v>
      </c>
      <c r="AN258">
        <v>0</v>
      </c>
      <c r="AO258">
        <v>326</v>
      </c>
      <c r="AP258">
        <v>975</v>
      </c>
      <c r="AQ258" t="s">
        <v>105</v>
      </c>
      <c r="AR258" t="s">
        <v>99</v>
      </c>
      <c r="AS258" t="s">
        <v>106</v>
      </c>
      <c r="AT258" t="s">
        <v>107</v>
      </c>
      <c r="AU258">
        <v>975</v>
      </c>
      <c r="AV258" s="4">
        <f t="shared" ca="1" si="20"/>
        <v>0.19457358877725828</v>
      </c>
      <c r="AW258" s="4" t="str">
        <f t="shared" si="21"/>
        <v>Less than Median</v>
      </c>
      <c r="AX258">
        <v>975</v>
      </c>
      <c r="AY258">
        <v>0</v>
      </c>
      <c r="AZ258">
        <v>1950</v>
      </c>
      <c r="BA258">
        <v>0</v>
      </c>
      <c r="BB258">
        <v>0</v>
      </c>
      <c r="BC258">
        <v>2</v>
      </c>
      <c r="BD258">
        <v>1</v>
      </c>
      <c r="BE258">
        <v>3</v>
      </c>
      <c r="BF258">
        <v>1</v>
      </c>
      <c r="BG258" t="s">
        <v>102</v>
      </c>
      <c r="BH258">
        <v>7</v>
      </c>
      <c r="BI258" t="s">
        <v>108</v>
      </c>
      <c r="BJ258">
        <v>1</v>
      </c>
      <c r="BK258" t="s">
        <v>100</v>
      </c>
      <c r="BL258" t="s">
        <v>149</v>
      </c>
      <c r="BM258">
        <v>1997</v>
      </c>
      <c r="BN258" t="s">
        <v>131</v>
      </c>
      <c r="BO258">
        <v>2</v>
      </c>
      <c r="BP258">
        <v>576</v>
      </c>
      <c r="BQ258" t="s">
        <v>100</v>
      </c>
      <c r="BR258" t="s">
        <v>100</v>
      </c>
      <c r="BS258" t="s">
        <v>106</v>
      </c>
      <c r="BT258">
        <v>0</v>
      </c>
      <c r="BU258">
        <v>10</v>
      </c>
      <c r="BV258">
        <v>0</v>
      </c>
      <c r="BW258">
        <v>0</v>
      </c>
      <c r="BX258">
        <v>198</v>
      </c>
      <c r="BY258">
        <v>0</v>
      </c>
      <c r="BZ258" t="s">
        <v>85</v>
      </c>
      <c r="CA258" t="s">
        <v>85</v>
      </c>
      <c r="CB258" t="s">
        <v>85</v>
      </c>
      <c r="CC258">
        <v>0</v>
      </c>
      <c r="CD258">
        <v>6</v>
      </c>
      <c r="CE258">
        <v>2007</v>
      </c>
      <c r="CF258" t="s">
        <v>111</v>
      </c>
      <c r="CG258" t="s">
        <v>112</v>
      </c>
      <c r="CH258">
        <v>239000</v>
      </c>
      <c r="CQ258">
        <f t="shared" si="22"/>
        <v>975</v>
      </c>
      <c r="CR258" t="str">
        <f t="shared" si="23"/>
        <v/>
      </c>
    </row>
    <row r="259" spans="1:96" x14ac:dyDescent="0.3">
      <c r="A259">
        <v>418</v>
      </c>
      <c r="B259">
        <v>70</v>
      </c>
      <c r="C259" t="s">
        <v>83</v>
      </c>
      <c r="D259">
        <v>86</v>
      </c>
      <c r="E259">
        <v>22420</v>
      </c>
      <c r="F259" t="s">
        <v>84</v>
      </c>
      <c r="G259" t="s">
        <v>85</v>
      </c>
      <c r="H259" t="s">
        <v>86</v>
      </c>
      <c r="I259" t="s">
        <v>87</v>
      </c>
      <c r="J259" t="s">
        <v>88</v>
      </c>
      <c r="K259" t="s">
        <v>122</v>
      </c>
      <c r="L259" t="s">
        <v>90</v>
      </c>
      <c r="M259" t="s">
        <v>159</v>
      </c>
      <c r="N259" s="4" t="str">
        <f>VLOOKUP(M259,'Neighborhood Raw Data'!$A$1:$D$26,4,FALSE)</f>
        <v>Greater than Average</v>
      </c>
      <c r="O259" t="s">
        <v>212</v>
      </c>
      <c r="P259" t="s">
        <v>92</v>
      </c>
      <c r="Q259" t="s">
        <v>93</v>
      </c>
      <c r="R259" t="s">
        <v>94</v>
      </c>
      <c r="S259">
        <v>6</v>
      </c>
      <c r="T259" s="4">
        <f t="shared" ref="T259:T322" ca="1" si="24">RAND()</f>
        <v>0.92291230245243838</v>
      </c>
      <c r="U259" s="4" t="str">
        <f t="shared" ref="U259:U322" si="25">IF(S259&gt;=6,"At or Above", "Below")</f>
        <v>At or Above</v>
      </c>
      <c r="V259">
        <v>6</v>
      </c>
      <c r="W259">
        <v>1918</v>
      </c>
      <c r="X259">
        <v>1950</v>
      </c>
      <c r="Y259" t="s">
        <v>113</v>
      </c>
      <c r="Z259" t="s">
        <v>114</v>
      </c>
      <c r="AA259" t="s">
        <v>115</v>
      </c>
      <c r="AB259" t="s">
        <v>166</v>
      </c>
      <c r="AC259" t="s">
        <v>117</v>
      </c>
      <c r="AD259">
        <v>0</v>
      </c>
      <c r="AE259" t="s">
        <v>100</v>
      </c>
      <c r="AF259" t="s">
        <v>100</v>
      </c>
      <c r="AG259" t="s">
        <v>147</v>
      </c>
      <c r="AH259" t="s">
        <v>102</v>
      </c>
      <c r="AI259" t="s">
        <v>100</v>
      </c>
      <c r="AJ259" t="s">
        <v>142</v>
      </c>
      <c r="AK259" t="s">
        <v>174</v>
      </c>
      <c r="AL259">
        <v>1128</v>
      </c>
      <c r="AM259" t="s">
        <v>104</v>
      </c>
      <c r="AN259">
        <v>0</v>
      </c>
      <c r="AO259">
        <v>242</v>
      </c>
      <c r="AP259">
        <v>1370</v>
      </c>
      <c r="AQ259" t="s">
        <v>172</v>
      </c>
      <c r="AR259" t="s">
        <v>100</v>
      </c>
      <c r="AS259" t="s">
        <v>204</v>
      </c>
      <c r="AT259" t="s">
        <v>214</v>
      </c>
      <c r="AU259">
        <v>1370</v>
      </c>
      <c r="AV259" s="4">
        <f t="shared" ref="AV259:AV322" ca="1" si="26">RAND()</f>
        <v>0.23111042624398404</v>
      </c>
      <c r="AW259" s="4" t="str">
        <f t="shared" ref="AW259:AW322" si="27">IF(AU259&lt;=1087,"Less than Median","Greater than Median")</f>
        <v>Greater than Median</v>
      </c>
      <c r="AX259">
        <v>1254</v>
      </c>
      <c r="AY259">
        <v>0</v>
      </c>
      <c r="AZ259">
        <v>2624</v>
      </c>
      <c r="BA259">
        <v>1</v>
      </c>
      <c r="BB259">
        <v>0</v>
      </c>
      <c r="BC259">
        <v>2</v>
      </c>
      <c r="BD259">
        <v>1</v>
      </c>
      <c r="BE259">
        <v>4</v>
      </c>
      <c r="BF259">
        <v>1</v>
      </c>
      <c r="BG259" t="s">
        <v>100</v>
      </c>
      <c r="BH259">
        <v>10</v>
      </c>
      <c r="BI259" t="s">
        <v>108</v>
      </c>
      <c r="BJ259">
        <v>1</v>
      </c>
      <c r="BK259" t="s">
        <v>102</v>
      </c>
      <c r="BL259" t="s">
        <v>149</v>
      </c>
      <c r="BM259">
        <v>1918</v>
      </c>
      <c r="BN259" t="s">
        <v>104</v>
      </c>
      <c r="BO259">
        <v>3</v>
      </c>
      <c r="BP259">
        <v>864</v>
      </c>
      <c r="BQ259" t="s">
        <v>100</v>
      </c>
      <c r="BR259" t="s">
        <v>100</v>
      </c>
      <c r="BS259" t="s">
        <v>204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 t="s">
        <v>85</v>
      </c>
      <c r="CA259" t="s">
        <v>85</v>
      </c>
      <c r="CB259" t="s">
        <v>85</v>
      </c>
      <c r="CC259">
        <v>0</v>
      </c>
      <c r="CD259">
        <v>11</v>
      </c>
      <c r="CE259">
        <v>2007</v>
      </c>
      <c r="CF259" t="s">
        <v>111</v>
      </c>
      <c r="CG259" t="s">
        <v>112</v>
      </c>
      <c r="CH259">
        <v>239000</v>
      </c>
      <c r="CQ259">
        <f t="shared" ref="CQ259:CQ322" si="28">IF(AU259&lt;=1518,AU259,"")</f>
        <v>1370</v>
      </c>
      <c r="CR259" t="str">
        <f t="shared" ref="CR259:CR322" si="29">IF(AU259&gt;1518, AU259, "")</f>
        <v/>
      </c>
    </row>
    <row r="260" spans="1:96" x14ac:dyDescent="0.3">
      <c r="A260">
        <v>964</v>
      </c>
      <c r="B260">
        <v>20</v>
      </c>
      <c r="C260" t="s">
        <v>83</v>
      </c>
      <c r="D260">
        <v>122</v>
      </c>
      <c r="E260">
        <v>11923</v>
      </c>
      <c r="F260" t="s">
        <v>84</v>
      </c>
      <c r="G260" t="s">
        <v>85</v>
      </c>
      <c r="H260" t="s">
        <v>86</v>
      </c>
      <c r="I260" t="s">
        <v>87</v>
      </c>
      <c r="J260" t="s">
        <v>88</v>
      </c>
      <c r="K260" t="s">
        <v>89</v>
      </c>
      <c r="L260" t="s">
        <v>90</v>
      </c>
      <c r="M260" t="s">
        <v>152</v>
      </c>
      <c r="N260" s="4" t="str">
        <f>VLOOKUP(M260,'Neighborhood Raw Data'!$A$1:$D$26,4,FALSE)</f>
        <v>Greater than Average</v>
      </c>
      <c r="O260" t="s">
        <v>92</v>
      </c>
      <c r="P260" t="s">
        <v>92</v>
      </c>
      <c r="Q260" t="s">
        <v>93</v>
      </c>
      <c r="R260" t="s">
        <v>124</v>
      </c>
      <c r="S260">
        <v>9</v>
      </c>
      <c r="T260" s="4">
        <f t="shared" ca="1" si="24"/>
        <v>0.79411113605523975</v>
      </c>
      <c r="U260" s="4" t="str">
        <f t="shared" si="25"/>
        <v>At or Above</v>
      </c>
      <c r="V260">
        <v>5</v>
      </c>
      <c r="W260">
        <v>2007</v>
      </c>
      <c r="X260">
        <v>2007</v>
      </c>
      <c r="Y260" t="s">
        <v>95</v>
      </c>
      <c r="Z260" t="s">
        <v>114</v>
      </c>
      <c r="AA260" t="s">
        <v>125</v>
      </c>
      <c r="AB260" t="s">
        <v>125</v>
      </c>
      <c r="AC260" t="s">
        <v>117</v>
      </c>
      <c r="AD260">
        <v>0</v>
      </c>
      <c r="AE260" t="s">
        <v>102</v>
      </c>
      <c r="AF260" t="s">
        <v>100</v>
      </c>
      <c r="AG260" t="s">
        <v>101</v>
      </c>
      <c r="AH260" t="s">
        <v>99</v>
      </c>
      <c r="AI260" t="s">
        <v>100</v>
      </c>
      <c r="AJ260" t="s">
        <v>142</v>
      </c>
      <c r="AK260" t="s">
        <v>104</v>
      </c>
      <c r="AL260">
        <v>0</v>
      </c>
      <c r="AM260" t="s">
        <v>104</v>
      </c>
      <c r="AN260">
        <v>0</v>
      </c>
      <c r="AO260">
        <v>1800</v>
      </c>
      <c r="AP260">
        <v>1800</v>
      </c>
      <c r="AQ260" t="s">
        <v>105</v>
      </c>
      <c r="AR260" t="s">
        <v>99</v>
      </c>
      <c r="AS260" t="s">
        <v>106</v>
      </c>
      <c r="AT260" t="s">
        <v>107</v>
      </c>
      <c r="AU260">
        <v>1800</v>
      </c>
      <c r="AV260" s="4">
        <f t="shared" ca="1" si="26"/>
        <v>0.7601944498506793</v>
      </c>
      <c r="AW260" s="4" t="str">
        <f t="shared" si="27"/>
        <v>Greater than Median</v>
      </c>
      <c r="AX260">
        <v>0</v>
      </c>
      <c r="AY260">
        <v>0</v>
      </c>
      <c r="AZ260">
        <v>1800</v>
      </c>
      <c r="BA260">
        <v>0</v>
      </c>
      <c r="BB260">
        <v>0</v>
      </c>
      <c r="BC260">
        <v>2</v>
      </c>
      <c r="BD260">
        <v>0</v>
      </c>
      <c r="BE260">
        <v>2</v>
      </c>
      <c r="BF260">
        <v>1</v>
      </c>
      <c r="BG260" t="s">
        <v>99</v>
      </c>
      <c r="BH260">
        <v>7</v>
      </c>
      <c r="BI260" t="s">
        <v>108</v>
      </c>
      <c r="BJ260">
        <v>0</v>
      </c>
      <c r="BK260" t="s">
        <v>85</v>
      </c>
      <c r="BL260" t="s">
        <v>109</v>
      </c>
      <c r="BM260">
        <v>2007</v>
      </c>
      <c r="BN260" t="s">
        <v>110</v>
      </c>
      <c r="BO260">
        <v>2</v>
      </c>
      <c r="BP260">
        <v>702</v>
      </c>
      <c r="BQ260" t="s">
        <v>100</v>
      </c>
      <c r="BR260" t="s">
        <v>100</v>
      </c>
      <c r="BS260" t="s">
        <v>106</v>
      </c>
      <c r="BT260">
        <v>288</v>
      </c>
      <c r="BU260">
        <v>136</v>
      </c>
      <c r="BV260">
        <v>0</v>
      </c>
      <c r="BW260">
        <v>0</v>
      </c>
      <c r="BX260">
        <v>0</v>
      </c>
      <c r="BY260">
        <v>0</v>
      </c>
      <c r="BZ260" t="s">
        <v>85</v>
      </c>
      <c r="CA260" t="s">
        <v>85</v>
      </c>
      <c r="CB260" t="s">
        <v>85</v>
      </c>
      <c r="CC260">
        <v>0</v>
      </c>
      <c r="CD260">
        <v>5</v>
      </c>
      <c r="CE260">
        <v>2009</v>
      </c>
      <c r="CF260" t="s">
        <v>111</v>
      </c>
      <c r="CG260" t="s">
        <v>112</v>
      </c>
      <c r="CH260">
        <v>239000</v>
      </c>
      <c r="CQ260" t="str">
        <f t="shared" si="28"/>
        <v/>
      </c>
      <c r="CR260">
        <f t="shared" si="29"/>
        <v>1800</v>
      </c>
    </row>
    <row r="261" spans="1:96" x14ac:dyDescent="0.3">
      <c r="A261">
        <v>1175</v>
      </c>
      <c r="B261">
        <v>70</v>
      </c>
      <c r="C261" t="s">
        <v>83</v>
      </c>
      <c r="D261">
        <v>80</v>
      </c>
      <c r="E261">
        <v>16560</v>
      </c>
      <c r="F261" t="s">
        <v>84</v>
      </c>
      <c r="G261" t="s">
        <v>85</v>
      </c>
      <c r="H261" t="s">
        <v>86</v>
      </c>
      <c r="I261" t="s">
        <v>87</v>
      </c>
      <c r="J261" t="s">
        <v>88</v>
      </c>
      <c r="K261" t="s">
        <v>122</v>
      </c>
      <c r="L261" t="s">
        <v>90</v>
      </c>
      <c r="M261" t="s">
        <v>159</v>
      </c>
      <c r="N261" s="4" t="str">
        <f>VLOOKUP(M261,'Neighborhood Raw Data'!$A$1:$D$26,4,FALSE)</f>
        <v>Greater than Average</v>
      </c>
      <c r="O261" t="s">
        <v>92</v>
      </c>
      <c r="P261" t="s">
        <v>92</v>
      </c>
      <c r="Q261" t="s">
        <v>93</v>
      </c>
      <c r="R261" t="s">
        <v>94</v>
      </c>
      <c r="S261">
        <v>6</v>
      </c>
      <c r="T261" s="4">
        <f t="shared" ca="1" si="24"/>
        <v>0.18063710699226254</v>
      </c>
      <c r="U261" s="4" t="str">
        <f t="shared" si="25"/>
        <v>At or Above</v>
      </c>
      <c r="V261">
        <v>8</v>
      </c>
      <c r="W261">
        <v>1932</v>
      </c>
      <c r="X261">
        <v>1950</v>
      </c>
      <c r="Y261" t="s">
        <v>95</v>
      </c>
      <c r="Z261" t="s">
        <v>114</v>
      </c>
      <c r="AA261" t="s">
        <v>115</v>
      </c>
      <c r="AB261" t="s">
        <v>115</v>
      </c>
      <c r="AC261" t="s">
        <v>117</v>
      </c>
      <c r="AD261">
        <v>0</v>
      </c>
      <c r="AE261" t="s">
        <v>100</v>
      </c>
      <c r="AF261" t="s">
        <v>100</v>
      </c>
      <c r="AG261" t="s">
        <v>147</v>
      </c>
      <c r="AH261" t="s">
        <v>102</v>
      </c>
      <c r="AI261" t="s">
        <v>100</v>
      </c>
      <c r="AJ261" t="s">
        <v>142</v>
      </c>
      <c r="AK261" t="s">
        <v>157</v>
      </c>
      <c r="AL261">
        <v>503</v>
      </c>
      <c r="AM261" t="s">
        <v>104</v>
      </c>
      <c r="AN261">
        <v>0</v>
      </c>
      <c r="AO261">
        <v>449</v>
      </c>
      <c r="AP261">
        <v>952</v>
      </c>
      <c r="AQ261" t="s">
        <v>105</v>
      </c>
      <c r="AR261" t="s">
        <v>100</v>
      </c>
      <c r="AS261" t="s">
        <v>106</v>
      </c>
      <c r="AT261" t="s">
        <v>107</v>
      </c>
      <c r="AU261">
        <v>1170</v>
      </c>
      <c r="AV261" s="4">
        <f t="shared" ca="1" si="26"/>
        <v>0.23209067412703233</v>
      </c>
      <c r="AW261" s="4" t="str">
        <f t="shared" si="27"/>
        <v>Greater than Median</v>
      </c>
      <c r="AX261">
        <v>1175</v>
      </c>
      <c r="AY261">
        <v>0</v>
      </c>
      <c r="AZ261">
        <v>2345</v>
      </c>
      <c r="BA261">
        <v>0</v>
      </c>
      <c r="BB261">
        <v>0</v>
      </c>
      <c r="BC261">
        <v>2</v>
      </c>
      <c r="BD261">
        <v>1</v>
      </c>
      <c r="BE261">
        <v>4</v>
      </c>
      <c r="BF261">
        <v>1</v>
      </c>
      <c r="BG261" t="s">
        <v>100</v>
      </c>
      <c r="BH261">
        <v>9</v>
      </c>
      <c r="BI261" t="s">
        <v>108</v>
      </c>
      <c r="BJ261">
        <v>1</v>
      </c>
      <c r="BK261" t="s">
        <v>102</v>
      </c>
      <c r="BL261" t="s">
        <v>149</v>
      </c>
      <c r="BM261">
        <v>1932</v>
      </c>
      <c r="BN261" t="s">
        <v>104</v>
      </c>
      <c r="BO261">
        <v>2</v>
      </c>
      <c r="BP261">
        <v>360</v>
      </c>
      <c r="BQ261" t="s">
        <v>100</v>
      </c>
      <c r="BR261" t="s">
        <v>100</v>
      </c>
      <c r="BS261" t="s">
        <v>106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 t="s">
        <v>85</v>
      </c>
      <c r="CA261" t="s">
        <v>85</v>
      </c>
      <c r="CB261" t="s">
        <v>85</v>
      </c>
      <c r="CC261">
        <v>0</v>
      </c>
      <c r="CD261">
        <v>7</v>
      </c>
      <c r="CE261">
        <v>2006</v>
      </c>
      <c r="CF261" t="s">
        <v>111</v>
      </c>
      <c r="CG261" t="s">
        <v>112</v>
      </c>
      <c r="CH261">
        <v>239000</v>
      </c>
      <c r="CQ261">
        <f t="shared" si="28"/>
        <v>1170</v>
      </c>
      <c r="CR261" t="str">
        <f t="shared" si="29"/>
        <v/>
      </c>
    </row>
    <row r="262" spans="1:96" x14ac:dyDescent="0.3">
      <c r="A262">
        <v>1376</v>
      </c>
      <c r="B262">
        <v>20</v>
      </c>
      <c r="C262" t="s">
        <v>83</v>
      </c>
      <c r="D262">
        <v>89</v>
      </c>
      <c r="E262">
        <v>10991</v>
      </c>
      <c r="F262" t="s">
        <v>84</v>
      </c>
      <c r="G262" t="s">
        <v>85</v>
      </c>
      <c r="H262" t="s">
        <v>86</v>
      </c>
      <c r="I262" t="s">
        <v>139</v>
      </c>
      <c r="J262" t="s">
        <v>88</v>
      </c>
      <c r="K262" t="s">
        <v>122</v>
      </c>
      <c r="L262" t="s">
        <v>90</v>
      </c>
      <c r="M262" t="s">
        <v>168</v>
      </c>
      <c r="N262" s="4" t="str">
        <f>VLOOKUP(M262,'Neighborhood Raw Data'!$A$1:$D$26,4,FALSE)</f>
        <v>Greater than Average</v>
      </c>
      <c r="O262" t="s">
        <v>92</v>
      </c>
      <c r="P262" t="s">
        <v>92</v>
      </c>
      <c r="Q262" t="s">
        <v>93</v>
      </c>
      <c r="R262" t="s">
        <v>124</v>
      </c>
      <c r="S262">
        <v>8</v>
      </c>
      <c r="T262" s="4">
        <f t="shared" ca="1" si="24"/>
        <v>0.81811138594262867</v>
      </c>
      <c r="U262" s="4" t="str">
        <f t="shared" si="25"/>
        <v>At or Above</v>
      </c>
      <c r="V262">
        <v>5</v>
      </c>
      <c r="W262">
        <v>2007</v>
      </c>
      <c r="X262">
        <v>2007</v>
      </c>
      <c r="Y262" t="s">
        <v>95</v>
      </c>
      <c r="Z262" t="s">
        <v>114</v>
      </c>
      <c r="AA262" t="s">
        <v>125</v>
      </c>
      <c r="AB262" t="s">
        <v>125</v>
      </c>
      <c r="AC262" t="s">
        <v>98</v>
      </c>
      <c r="AD262">
        <v>80</v>
      </c>
      <c r="AE262" t="s">
        <v>102</v>
      </c>
      <c r="AF262" t="s">
        <v>100</v>
      </c>
      <c r="AG262" t="s">
        <v>101</v>
      </c>
      <c r="AH262" t="s">
        <v>102</v>
      </c>
      <c r="AI262" t="s">
        <v>100</v>
      </c>
      <c r="AJ262" t="s">
        <v>102</v>
      </c>
      <c r="AK262" t="s">
        <v>104</v>
      </c>
      <c r="AL262">
        <v>0</v>
      </c>
      <c r="AM262" t="s">
        <v>104</v>
      </c>
      <c r="AN262">
        <v>0</v>
      </c>
      <c r="AO262">
        <v>1571</v>
      </c>
      <c r="AP262">
        <v>1571</v>
      </c>
      <c r="AQ262" t="s">
        <v>105</v>
      </c>
      <c r="AR262" t="s">
        <v>99</v>
      </c>
      <c r="AS262" t="s">
        <v>106</v>
      </c>
      <c r="AT262" t="s">
        <v>107</v>
      </c>
      <c r="AU262">
        <v>1571</v>
      </c>
      <c r="AV262" s="4">
        <f t="shared" ca="1" si="26"/>
        <v>0.56628733771422446</v>
      </c>
      <c r="AW262" s="4" t="str">
        <f t="shared" si="27"/>
        <v>Greater than Median</v>
      </c>
      <c r="AX262">
        <v>0</v>
      </c>
      <c r="AY262">
        <v>0</v>
      </c>
      <c r="AZ262">
        <v>1571</v>
      </c>
      <c r="BA262">
        <v>0</v>
      </c>
      <c r="BB262">
        <v>0</v>
      </c>
      <c r="BC262">
        <v>2</v>
      </c>
      <c r="BD262">
        <v>0</v>
      </c>
      <c r="BE262">
        <v>3</v>
      </c>
      <c r="BF262">
        <v>1</v>
      </c>
      <c r="BG262" t="s">
        <v>102</v>
      </c>
      <c r="BH262">
        <v>7</v>
      </c>
      <c r="BI262" t="s">
        <v>108</v>
      </c>
      <c r="BJ262">
        <v>1</v>
      </c>
      <c r="BK262" t="s">
        <v>102</v>
      </c>
      <c r="BL262" t="s">
        <v>109</v>
      </c>
      <c r="BM262">
        <v>2007</v>
      </c>
      <c r="BN262" t="s">
        <v>110</v>
      </c>
      <c r="BO262">
        <v>3</v>
      </c>
      <c r="BP262">
        <v>722</v>
      </c>
      <c r="BQ262" t="s">
        <v>100</v>
      </c>
      <c r="BR262" t="s">
        <v>100</v>
      </c>
      <c r="BS262" t="s">
        <v>106</v>
      </c>
      <c r="BT262">
        <v>100</v>
      </c>
      <c r="BU262">
        <v>36</v>
      </c>
      <c r="BV262">
        <v>0</v>
      </c>
      <c r="BW262">
        <v>0</v>
      </c>
      <c r="BX262">
        <v>0</v>
      </c>
      <c r="BY262">
        <v>0</v>
      </c>
      <c r="BZ262" t="s">
        <v>85</v>
      </c>
      <c r="CA262" t="s">
        <v>85</v>
      </c>
      <c r="CB262" t="s">
        <v>85</v>
      </c>
      <c r="CC262">
        <v>0</v>
      </c>
      <c r="CD262">
        <v>12</v>
      </c>
      <c r="CE262">
        <v>2007</v>
      </c>
      <c r="CF262" t="s">
        <v>127</v>
      </c>
      <c r="CG262" t="s">
        <v>128</v>
      </c>
      <c r="CH262">
        <v>239000</v>
      </c>
      <c r="CQ262" t="str">
        <f t="shared" si="28"/>
        <v/>
      </c>
      <c r="CR262">
        <f t="shared" si="29"/>
        <v>1571</v>
      </c>
    </row>
    <row r="263" spans="1:96" x14ac:dyDescent="0.3">
      <c r="A263">
        <v>919</v>
      </c>
      <c r="B263">
        <v>60</v>
      </c>
      <c r="C263" t="s">
        <v>83</v>
      </c>
      <c r="D263">
        <v>103</v>
      </c>
      <c r="E263">
        <v>13125</v>
      </c>
      <c r="F263" t="s">
        <v>84</v>
      </c>
      <c r="G263" t="s">
        <v>85</v>
      </c>
      <c r="H263" t="s">
        <v>86</v>
      </c>
      <c r="I263" t="s">
        <v>87</v>
      </c>
      <c r="J263" t="s">
        <v>88</v>
      </c>
      <c r="K263" t="s">
        <v>89</v>
      </c>
      <c r="L263" t="s">
        <v>90</v>
      </c>
      <c r="M263" t="s">
        <v>185</v>
      </c>
      <c r="N263" s="4" t="str">
        <f>VLOOKUP(M263,'Neighborhood Raw Data'!$A$1:$D$26,4,FALSE)</f>
        <v>Greater than Average</v>
      </c>
      <c r="O263" t="s">
        <v>92</v>
      </c>
      <c r="P263" t="s">
        <v>92</v>
      </c>
      <c r="Q263" t="s">
        <v>93</v>
      </c>
      <c r="R263" t="s">
        <v>94</v>
      </c>
      <c r="S263">
        <v>7</v>
      </c>
      <c r="T263" s="4">
        <f t="shared" ca="1" si="24"/>
        <v>0.64035676103318317</v>
      </c>
      <c r="U263" s="4" t="str">
        <f t="shared" si="25"/>
        <v>At or Above</v>
      </c>
      <c r="V263">
        <v>5</v>
      </c>
      <c r="W263">
        <v>1991</v>
      </c>
      <c r="X263">
        <v>1991</v>
      </c>
      <c r="Y263" t="s">
        <v>95</v>
      </c>
      <c r="Z263" t="s">
        <v>114</v>
      </c>
      <c r="AA263" t="s">
        <v>97</v>
      </c>
      <c r="AB263" t="s">
        <v>97</v>
      </c>
      <c r="AC263" t="s">
        <v>117</v>
      </c>
      <c r="AD263">
        <v>0</v>
      </c>
      <c r="AE263" t="s">
        <v>102</v>
      </c>
      <c r="AF263" t="s">
        <v>100</v>
      </c>
      <c r="AG263" t="s">
        <v>101</v>
      </c>
      <c r="AH263" t="s">
        <v>99</v>
      </c>
      <c r="AI263" t="s">
        <v>100</v>
      </c>
      <c r="AJ263" t="s">
        <v>148</v>
      </c>
      <c r="AK263" t="s">
        <v>174</v>
      </c>
      <c r="AL263">
        <v>48</v>
      </c>
      <c r="AM263" t="s">
        <v>103</v>
      </c>
      <c r="AN263">
        <v>634</v>
      </c>
      <c r="AO263">
        <v>422</v>
      </c>
      <c r="AP263">
        <v>1104</v>
      </c>
      <c r="AQ263" t="s">
        <v>105</v>
      </c>
      <c r="AR263" t="s">
        <v>99</v>
      </c>
      <c r="AS263" t="s">
        <v>106</v>
      </c>
      <c r="AT263" t="s">
        <v>107</v>
      </c>
      <c r="AU263">
        <v>912</v>
      </c>
      <c r="AV263" s="4">
        <f t="shared" ca="1" si="26"/>
        <v>8.6134493286971092E-2</v>
      </c>
      <c r="AW263" s="4" t="str">
        <f t="shared" si="27"/>
        <v>Less than Median</v>
      </c>
      <c r="AX263">
        <v>1215</v>
      </c>
      <c r="AY263">
        <v>0</v>
      </c>
      <c r="AZ263">
        <v>2127</v>
      </c>
      <c r="BA263">
        <v>1</v>
      </c>
      <c r="BB263">
        <v>0</v>
      </c>
      <c r="BC263">
        <v>2</v>
      </c>
      <c r="BD263">
        <v>1</v>
      </c>
      <c r="BE263">
        <v>4</v>
      </c>
      <c r="BF263">
        <v>1</v>
      </c>
      <c r="BG263" t="s">
        <v>102</v>
      </c>
      <c r="BH263">
        <v>8</v>
      </c>
      <c r="BI263" t="s">
        <v>108</v>
      </c>
      <c r="BJ263">
        <v>1</v>
      </c>
      <c r="BK263" t="s">
        <v>100</v>
      </c>
      <c r="BL263" t="s">
        <v>109</v>
      </c>
      <c r="BM263">
        <v>1991</v>
      </c>
      <c r="BN263" t="s">
        <v>131</v>
      </c>
      <c r="BO263">
        <v>3</v>
      </c>
      <c r="BP263">
        <v>833</v>
      </c>
      <c r="BQ263" t="s">
        <v>100</v>
      </c>
      <c r="BR263" t="s">
        <v>100</v>
      </c>
      <c r="BS263" t="s">
        <v>106</v>
      </c>
      <c r="BT263">
        <v>72</v>
      </c>
      <c r="BU263">
        <v>192</v>
      </c>
      <c r="BV263">
        <v>224</v>
      </c>
      <c r="BW263">
        <v>0</v>
      </c>
      <c r="BX263">
        <v>0</v>
      </c>
      <c r="BY263">
        <v>0</v>
      </c>
      <c r="BZ263" t="s">
        <v>85</v>
      </c>
      <c r="CA263" t="s">
        <v>150</v>
      </c>
      <c r="CB263" t="s">
        <v>85</v>
      </c>
      <c r="CC263">
        <v>0</v>
      </c>
      <c r="CD263">
        <v>11</v>
      </c>
      <c r="CE263">
        <v>2007</v>
      </c>
      <c r="CF263" t="s">
        <v>111</v>
      </c>
      <c r="CG263" t="s">
        <v>112</v>
      </c>
      <c r="CH263">
        <v>238000</v>
      </c>
      <c r="CQ263">
        <f t="shared" si="28"/>
        <v>912</v>
      </c>
      <c r="CR263" t="str">
        <f t="shared" si="29"/>
        <v/>
      </c>
    </row>
    <row r="264" spans="1:96" x14ac:dyDescent="0.3">
      <c r="A264">
        <v>1382</v>
      </c>
      <c r="B264">
        <v>20</v>
      </c>
      <c r="C264" t="s">
        <v>83</v>
      </c>
      <c r="D264" t="s">
        <v>85</v>
      </c>
      <c r="E264">
        <v>12925</v>
      </c>
      <c r="F264" t="s">
        <v>84</v>
      </c>
      <c r="G264" t="s">
        <v>85</v>
      </c>
      <c r="H264" t="s">
        <v>86</v>
      </c>
      <c r="I264" t="s">
        <v>87</v>
      </c>
      <c r="J264" t="s">
        <v>88</v>
      </c>
      <c r="K264" t="s">
        <v>89</v>
      </c>
      <c r="L264" t="s">
        <v>90</v>
      </c>
      <c r="M264" t="s">
        <v>177</v>
      </c>
      <c r="N264" s="4" t="str">
        <f>VLOOKUP(M264,'Neighborhood Raw Data'!$A$1:$D$26,4,FALSE)</f>
        <v>Greater than Average</v>
      </c>
      <c r="O264" t="s">
        <v>92</v>
      </c>
      <c r="P264" t="s">
        <v>92</v>
      </c>
      <c r="Q264" t="s">
        <v>93</v>
      </c>
      <c r="R264" t="s">
        <v>124</v>
      </c>
      <c r="S264">
        <v>6</v>
      </c>
      <c r="T264" s="4">
        <f t="shared" ca="1" si="24"/>
        <v>0.87046743548918448</v>
      </c>
      <c r="U264" s="4" t="str">
        <f t="shared" si="25"/>
        <v>At or Above</v>
      </c>
      <c r="V264">
        <v>7</v>
      </c>
      <c r="W264">
        <v>1970</v>
      </c>
      <c r="X264">
        <v>1970</v>
      </c>
      <c r="Y264" t="s">
        <v>95</v>
      </c>
      <c r="Z264" t="s">
        <v>114</v>
      </c>
      <c r="AA264" t="s">
        <v>98</v>
      </c>
      <c r="AB264" t="s">
        <v>179</v>
      </c>
      <c r="AC264" t="s">
        <v>117</v>
      </c>
      <c r="AD264">
        <v>0</v>
      </c>
      <c r="AE264" t="s">
        <v>100</v>
      </c>
      <c r="AF264" t="s">
        <v>100</v>
      </c>
      <c r="AG264" t="s">
        <v>156</v>
      </c>
      <c r="AH264" t="s">
        <v>100</v>
      </c>
      <c r="AI264" t="s">
        <v>100</v>
      </c>
      <c r="AJ264" t="s">
        <v>148</v>
      </c>
      <c r="AK264" t="s">
        <v>174</v>
      </c>
      <c r="AL264">
        <v>865</v>
      </c>
      <c r="AM264" t="s">
        <v>104</v>
      </c>
      <c r="AN264">
        <v>0</v>
      </c>
      <c r="AO264">
        <v>340</v>
      </c>
      <c r="AP264">
        <v>1205</v>
      </c>
      <c r="AQ264" t="s">
        <v>105</v>
      </c>
      <c r="AR264" t="s">
        <v>99</v>
      </c>
      <c r="AS264" t="s">
        <v>106</v>
      </c>
      <c r="AT264" t="s">
        <v>107</v>
      </c>
      <c r="AU264">
        <v>2117</v>
      </c>
      <c r="AV264" s="4">
        <f t="shared" ca="1" si="26"/>
        <v>0.57694650114767299</v>
      </c>
      <c r="AW264" s="4" t="str">
        <f t="shared" si="27"/>
        <v>Greater than Median</v>
      </c>
      <c r="AX264">
        <v>0</v>
      </c>
      <c r="AY264">
        <v>0</v>
      </c>
      <c r="AZ264">
        <v>2117</v>
      </c>
      <c r="BA264">
        <v>0</v>
      </c>
      <c r="BB264">
        <v>0</v>
      </c>
      <c r="BC264">
        <v>2</v>
      </c>
      <c r="BD264">
        <v>1</v>
      </c>
      <c r="BE264">
        <v>4</v>
      </c>
      <c r="BF264">
        <v>1</v>
      </c>
      <c r="BG264" t="s">
        <v>100</v>
      </c>
      <c r="BH264">
        <v>7</v>
      </c>
      <c r="BI264" t="s">
        <v>108</v>
      </c>
      <c r="BJ264">
        <v>2</v>
      </c>
      <c r="BK264" t="s">
        <v>102</v>
      </c>
      <c r="BL264" t="s">
        <v>109</v>
      </c>
      <c r="BM264">
        <v>1970</v>
      </c>
      <c r="BN264" t="s">
        <v>110</v>
      </c>
      <c r="BO264">
        <v>2</v>
      </c>
      <c r="BP264">
        <v>550</v>
      </c>
      <c r="BQ264" t="s">
        <v>100</v>
      </c>
      <c r="BR264" t="s">
        <v>100</v>
      </c>
      <c r="BS264" t="s">
        <v>106</v>
      </c>
      <c r="BT264">
        <v>0</v>
      </c>
      <c r="BU264">
        <v>42</v>
      </c>
      <c r="BV264">
        <v>0</v>
      </c>
      <c r="BW264">
        <v>0</v>
      </c>
      <c r="BX264">
        <v>0</v>
      </c>
      <c r="BY264">
        <v>0</v>
      </c>
      <c r="BZ264" t="s">
        <v>85</v>
      </c>
      <c r="CA264" t="s">
        <v>85</v>
      </c>
      <c r="CB264" t="s">
        <v>85</v>
      </c>
      <c r="CC264">
        <v>0</v>
      </c>
      <c r="CD264">
        <v>5</v>
      </c>
      <c r="CE264">
        <v>2008</v>
      </c>
      <c r="CF264" t="s">
        <v>111</v>
      </c>
      <c r="CG264" t="s">
        <v>112</v>
      </c>
      <c r="CH264">
        <v>237500</v>
      </c>
      <c r="CQ264" t="str">
        <f t="shared" si="28"/>
        <v/>
      </c>
      <c r="CR264">
        <f t="shared" si="29"/>
        <v>2117</v>
      </c>
    </row>
    <row r="265" spans="1:96" x14ac:dyDescent="0.3">
      <c r="A265">
        <v>833</v>
      </c>
      <c r="B265">
        <v>60</v>
      </c>
      <c r="C265" t="s">
        <v>83</v>
      </c>
      <c r="D265">
        <v>44</v>
      </c>
      <c r="E265">
        <v>9548</v>
      </c>
      <c r="F265" t="s">
        <v>84</v>
      </c>
      <c r="G265" t="s">
        <v>85</v>
      </c>
      <c r="H265" t="s">
        <v>86</v>
      </c>
      <c r="I265" t="s">
        <v>87</v>
      </c>
      <c r="J265" t="s">
        <v>88</v>
      </c>
      <c r="K265" t="s">
        <v>121</v>
      </c>
      <c r="L265" t="s">
        <v>90</v>
      </c>
      <c r="M265" t="s">
        <v>152</v>
      </c>
      <c r="N265" s="4" t="str">
        <f>VLOOKUP(M265,'Neighborhood Raw Data'!$A$1:$D$26,4,FALSE)</f>
        <v>Greater than Average</v>
      </c>
      <c r="O265" t="s">
        <v>92</v>
      </c>
      <c r="P265" t="s">
        <v>92</v>
      </c>
      <c r="Q265" t="s">
        <v>93</v>
      </c>
      <c r="R265" t="s">
        <v>94</v>
      </c>
      <c r="S265">
        <v>7</v>
      </c>
      <c r="T265" s="4">
        <f t="shared" ca="1" si="24"/>
        <v>0.69537704778205112</v>
      </c>
      <c r="U265" s="4" t="str">
        <f t="shared" si="25"/>
        <v>At or Above</v>
      </c>
      <c r="V265">
        <v>6</v>
      </c>
      <c r="W265">
        <v>2003</v>
      </c>
      <c r="X265">
        <v>2003</v>
      </c>
      <c r="Y265" t="s">
        <v>95</v>
      </c>
      <c r="Z265" t="s">
        <v>114</v>
      </c>
      <c r="AA265" t="s">
        <v>125</v>
      </c>
      <c r="AB265" t="s">
        <v>125</v>
      </c>
      <c r="AC265" t="s">
        <v>98</v>
      </c>
      <c r="AD265">
        <v>223</v>
      </c>
      <c r="AE265" t="s">
        <v>102</v>
      </c>
      <c r="AF265" t="s">
        <v>100</v>
      </c>
      <c r="AG265" t="s">
        <v>101</v>
      </c>
      <c r="AH265" t="s">
        <v>102</v>
      </c>
      <c r="AI265" t="s">
        <v>100</v>
      </c>
      <c r="AJ265" t="s">
        <v>142</v>
      </c>
      <c r="AK265" t="s">
        <v>103</v>
      </c>
      <c r="AL265">
        <v>483</v>
      </c>
      <c r="AM265" t="s">
        <v>104</v>
      </c>
      <c r="AN265">
        <v>0</v>
      </c>
      <c r="AO265">
        <v>458</v>
      </c>
      <c r="AP265">
        <v>941</v>
      </c>
      <c r="AQ265" t="s">
        <v>105</v>
      </c>
      <c r="AR265" t="s">
        <v>99</v>
      </c>
      <c r="AS265" t="s">
        <v>106</v>
      </c>
      <c r="AT265" t="s">
        <v>107</v>
      </c>
      <c r="AU265">
        <v>941</v>
      </c>
      <c r="AV265" s="4">
        <f t="shared" ca="1" si="26"/>
        <v>0.37868925496395767</v>
      </c>
      <c r="AW265" s="4" t="str">
        <f t="shared" si="27"/>
        <v>Less than Median</v>
      </c>
      <c r="AX265">
        <v>888</v>
      </c>
      <c r="AY265">
        <v>0</v>
      </c>
      <c r="AZ265">
        <v>1829</v>
      </c>
      <c r="BA265">
        <v>1</v>
      </c>
      <c r="BB265">
        <v>0</v>
      </c>
      <c r="BC265">
        <v>2</v>
      </c>
      <c r="BD265">
        <v>1</v>
      </c>
      <c r="BE265">
        <v>3</v>
      </c>
      <c r="BF265">
        <v>1</v>
      </c>
      <c r="BG265" t="s">
        <v>102</v>
      </c>
      <c r="BH265">
        <v>7</v>
      </c>
      <c r="BI265" t="s">
        <v>108</v>
      </c>
      <c r="BJ265">
        <v>1</v>
      </c>
      <c r="BK265" t="s">
        <v>100</v>
      </c>
      <c r="BL265" t="s">
        <v>109</v>
      </c>
      <c r="BM265">
        <v>2003</v>
      </c>
      <c r="BN265" t="s">
        <v>131</v>
      </c>
      <c r="BO265">
        <v>2</v>
      </c>
      <c r="BP265">
        <v>613</v>
      </c>
      <c r="BQ265" t="s">
        <v>100</v>
      </c>
      <c r="BR265" t="s">
        <v>100</v>
      </c>
      <c r="BS265" t="s">
        <v>106</v>
      </c>
      <c r="BT265">
        <v>192</v>
      </c>
      <c r="BU265">
        <v>39</v>
      </c>
      <c r="BV265">
        <v>0</v>
      </c>
      <c r="BW265">
        <v>0</v>
      </c>
      <c r="BX265">
        <v>0</v>
      </c>
      <c r="BY265">
        <v>0</v>
      </c>
      <c r="BZ265" t="s">
        <v>85</v>
      </c>
      <c r="CA265" t="s">
        <v>85</v>
      </c>
      <c r="CB265" t="s">
        <v>85</v>
      </c>
      <c r="CC265">
        <v>0</v>
      </c>
      <c r="CD265">
        <v>1</v>
      </c>
      <c r="CE265">
        <v>2010</v>
      </c>
      <c r="CF265" t="s">
        <v>111</v>
      </c>
      <c r="CG265" t="s">
        <v>112</v>
      </c>
      <c r="CH265">
        <v>237000</v>
      </c>
      <c r="CQ265">
        <f t="shared" si="28"/>
        <v>941</v>
      </c>
      <c r="CR265" t="str">
        <f t="shared" si="29"/>
        <v/>
      </c>
    </row>
    <row r="266" spans="1:96" x14ac:dyDescent="0.3">
      <c r="A266">
        <v>1279</v>
      </c>
      <c r="B266">
        <v>60</v>
      </c>
      <c r="C266" t="s">
        <v>83</v>
      </c>
      <c r="D266">
        <v>75</v>
      </c>
      <c r="E266">
        <v>9473</v>
      </c>
      <c r="F266" t="s">
        <v>84</v>
      </c>
      <c r="G266" t="s">
        <v>85</v>
      </c>
      <c r="H266" t="s">
        <v>129</v>
      </c>
      <c r="I266" t="s">
        <v>87</v>
      </c>
      <c r="J266" t="s">
        <v>88</v>
      </c>
      <c r="K266" t="s">
        <v>122</v>
      </c>
      <c r="L266" t="s">
        <v>90</v>
      </c>
      <c r="M266" t="s">
        <v>152</v>
      </c>
      <c r="N266" s="4" t="str">
        <f>VLOOKUP(M266,'Neighborhood Raw Data'!$A$1:$D$26,4,FALSE)</f>
        <v>Greater than Average</v>
      </c>
      <c r="O266" t="s">
        <v>92</v>
      </c>
      <c r="P266" t="s">
        <v>92</v>
      </c>
      <c r="Q266" t="s">
        <v>93</v>
      </c>
      <c r="R266" t="s">
        <v>94</v>
      </c>
      <c r="S266">
        <v>8</v>
      </c>
      <c r="T266" s="4">
        <f t="shared" ca="1" si="24"/>
        <v>0.87590111761795209</v>
      </c>
      <c r="U266" s="4" t="str">
        <f t="shared" si="25"/>
        <v>At or Above</v>
      </c>
      <c r="V266">
        <v>5</v>
      </c>
      <c r="W266">
        <v>2002</v>
      </c>
      <c r="X266">
        <v>2002</v>
      </c>
      <c r="Y266" t="s">
        <v>95</v>
      </c>
      <c r="Z266" t="s">
        <v>114</v>
      </c>
      <c r="AA266" t="s">
        <v>125</v>
      </c>
      <c r="AB266" t="s">
        <v>125</v>
      </c>
      <c r="AC266" t="s">
        <v>85</v>
      </c>
      <c r="AD266" t="s">
        <v>85</v>
      </c>
      <c r="AE266" t="s">
        <v>102</v>
      </c>
      <c r="AF266" t="s">
        <v>100</v>
      </c>
      <c r="AG266" t="s">
        <v>101</v>
      </c>
      <c r="AH266" t="s">
        <v>102</v>
      </c>
      <c r="AI266" t="s">
        <v>100</v>
      </c>
      <c r="AJ266" t="s">
        <v>142</v>
      </c>
      <c r="AK266" t="s">
        <v>103</v>
      </c>
      <c r="AL266">
        <v>804</v>
      </c>
      <c r="AM266" t="s">
        <v>104</v>
      </c>
      <c r="AN266">
        <v>0</v>
      </c>
      <c r="AO266">
        <v>324</v>
      </c>
      <c r="AP266">
        <v>1128</v>
      </c>
      <c r="AQ266" t="s">
        <v>105</v>
      </c>
      <c r="AR266" t="s">
        <v>99</v>
      </c>
      <c r="AS266" t="s">
        <v>106</v>
      </c>
      <c r="AT266" t="s">
        <v>107</v>
      </c>
      <c r="AU266">
        <v>1128</v>
      </c>
      <c r="AV266" s="4">
        <f t="shared" ca="1" si="26"/>
        <v>1.1739376936210411E-2</v>
      </c>
      <c r="AW266" s="4" t="str">
        <f t="shared" si="27"/>
        <v>Greater than Median</v>
      </c>
      <c r="AX266">
        <v>903</v>
      </c>
      <c r="AY266">
        <v>0</v>
      </c>
      <c r="AZ266">
        <v>2031</v>
      </c>
      <c r="BA266">
        <v>1</v>
      </c>
      <c r="BB266">
        <v>0</v>
      </c>
      <c r="BC266">
        <v>2</v>
      </c>
      <c r="BD266">
        <v>1</v>
      </c>
      <c r="BE266">
        <v>3</v>
      </c>
      <c r="BF266">
        <v>1</v>
      </c>
      <c r="BG266" t="s">
        <v>102</v>
      </c>
      <c r="BH266">
        <v>7</v>
      </c>
      <c r="BI266" t="s">
        <v>108</v>
      </c>
      <c r="BJ266">
        <v>1</v>
      </c>
      <c r="BK266" t="s">
        <v>102</v>
      </c>
      <c r="BL266" t="s">
        <v>109</v>
      </c>
      <c r="BM266">
        <v>2002</v>
      </c>
      <c r="BN266" t="s">
        <v>131</v>
      </c>
      <c r="BO266">
        <v>2</v>
      </c>
      <c r="BP266">
        <v>577</v>
      </c>
      <c r="BQ266" t="s">
        <v>100</v>
      </c>
      <c r="BR266" t="s">
        <v>100</v>
      </c>
      <c r="BS266" t="s">
        <v>106</v>
      </c>
      <c r="BT266">
        <v>0</v>
      </c>
      <c r="BU266">
        <v>211</v>
      </c>
      <c r="BV266">
        <v>0</v>
      </c>
      <c r="BW266">
        <v>0</v>
      </c>
      <c r="BX266">
        <v>0</v>
      </c>
      <c r="BY266">
        <v>0</v>
      </c>
      <c r="BZ266" t="s">
        <v>85</v>
      </c>
      <c r="CA266" t="s">
        <v>85</v>
      </c>
      <c r="CB266" t="s">
        <v>85</v>
      </c>
      <c r="CC266">
        <v>0</v>
      </c>
      <c r="CD266">
        <v>3</v>
      </c>
      <c r="CE266">
        <v>2008</v>
      </c>
      <c r="CF266" t="s">
        <v>111</v>
      </c>
      <c r="CG266" t="s">
        <v>112</v>
      </c>
      <c r="CH266">
        <v>237000</v>
      </c>
      <c r="CQ266">
        <f t="shared" si="28"/>
        <v>1128</v>
      </c>
      <c r="CR266" t="str">
        <f t="shared" si="29"/>
        <v/>
      </c>
    </row>
    <row r="267" spans="1:96" x14ac:dyDescent="0.3">
      <c r="A267">
        <v>731</v>
      </c>
      <c r="B267">
        <v>120</v>
      </c>
      <c r="C267" t="s">
        <v>83</v>
      </c>
      <c r="D267">
        <v>39</v>
      </c>
      <c r="E267">
        <v>5389</v>
      </c>
      <c r="F267" t="s">
        <v>84</v>
      </c>
      <c r="G267" t="s">
        <v>85</v>
      </c>
      <c r="H267" t="s">
        <v>86</v>
      </c>
      <c r="I267" t="s">
        <v>87</v>
      </c>
      <c r="J267" t="s">
        <v>88</v>
      </c>
      <c r="K267" t="s">
        <v>122</v>
      </c>
      <c r="L267" t="s">
        <v>90</v>
      </c>
      <c r="M267" t="s">
        <v>134</v>
      </c>
      <c r="N267" s="4" t="str">
        <f>VLOOKUP(M267,'Neighborhood Raw Data'!$A$1:$D$26,4,FALSE)</f>
        <v>Greater than Average</v>
      </c>
      <c r="O267" t="s">
        <v>92</v>
      </c>
      <c r="P267" t="s">
        <v>92</v>
      </c>
      <c r="Q267" t="s">
        <v>160</v>
      </c>
      <c r="R267" t="s">
        <v>124</v>
      </c>
      <c r="S267">
        <v>8</v>
      </c>
      <c r="T267" s="4">
        <f t="shared" ca="1" si="24"/>
        <v>0.75604758546079831</v>
      </c>
      <c r="U267" s="4" t="str">
        <f t="shared" si="25"/>
        <v>At or Above</v>
      </c>
      <c r="V267">
        <v>5</v>
      </c>
      <c r="W267">
        <v>1995</v>
      </c>
      <c r="X267">
        <v>1996</v>
      </c>
      <c r="Y267" t="s">
        <v>95</v>
      </c>
      <c r="Z267" t="s">
        <v>114</v>
      </c>
      <c r="AA267" t="s">
        <v>135</v>
      </c>
      <c r="AB267" t="s">
        <v>136</v>
      </c>
      <c r="AC267" t="s">
        <v>117</v>
      </c>
      <c r="AD267">
        <v>0</v>
      </c>
      <c r="AE267" t="s">
        <v>102</v>
      </c>
      <c r="AF267" t="s">
        <v>100</v>
      </c>
      <c r="AG267" t="s">
        <v>101</v>
      </c>
      <c r="AH267" t="s">
        <v>102</v>
      </c>
      <c r="AI267" t="s">
        <v>100</v>
      </c>
      <c r="AJ267" t="s">
        <v>142</v>
      </c>
      <c r="AK267" t="s">
        <v>103</v>
      </c>
      <c r="AL267">
        <v>1180</v>
      </c>
      <c r="AM267" t="s">
        <v>104</v>
      </c>
      <c r="AN267">
        <v>0</v>
      </c>
      <c r="AO267">
        <v>415</v>
      </c>
      <c r="AP267">
        <v>1595</v>
      </c>
      <c r="AQ267" t="s">
        <v>105</v>
      </c>
      <c r="AR267" t="s">
        <v>99</v>
      </c>
      <c r="AS267" t="s">
        <v>106</v>
      </c>
      <c r="AT267" t="s">
        <v>107</v>
      </c>
      <c r="AU267">
        <v>1616</v>
      </c>
      <c r="AV267" s="4">
        <f t="shared" ca="1" si="26"/>
        <v>0.17236999954448939</v>
      </c>
      <c r="AW267" s="4" t="str">
        <f t="shared" si="27"/>
        <v>Greater than Median</v>
      </c>
      <c r="AX267">
        <v>0</v>
      </c>
      <c r="AY267">
        <v>0</v>
      </c>
      <c r="AZ267">
        <v>1616</v>
      </c>
      <c r="BA267">
        <v>1</v>
      </c>
      <c r="BB267">
        <v>0</v>
      </c>
      <c r="BC267">
        <v>2</v>
      </c>
      <c r="BD267">
        <v>0</v>
      </c>
      <c r="BE267">
        <v>2</v>
      </c>
      <c r="BF267">
        <v>1</v>
      </c>
      <c r="BG267" t="s">
        <v>102</v>
      </c>
      <c r="BH267">
        <v>5</v>
      </c>
      <c r="BI267" t="s">
        <v>108</v>
      </c>
      <c r="BJ267">
        <v>1</v>
      </c>
      <c r="BK267" t="s">
        <v>100</v>
      </c>
      <c r="BL267" t="s">
        <v>109</v>
      </c>
      <c r="BM267">
        <v>1995</v>
      </c>
      <c r="BN267" t="s">
        <v>131</v>
      </c>
      <c r="BO267">
        <v>2</v>
      </c>
      <c r="BP267">
        <v>608</v>
      </c>
      <c r="BQ267" t="s">
        <v>100</v>
      </c>
      <c r="BR267" t="s">
        <v>100</v>
      </c>
      <c r="BS267" t="s">
        <v>106</v>
      </c>
      <c r="BT267">
        <v>237</v>
      </c>
      <c r="BU267">
        <v>152</v>
      </c>
      <c r="BV267">
        <v>0</v>
      </c>
      <c r="BW267">
        <v>0</v>
      </c>
      <c r="BX267">
        <v>0</v>
      </c>
      <c r="BY267">
        <v>0</v>
      </c>
      <c r="BZ267" t="s">
        <v>85</v>
      </c>
      <c r="CA267" t="s">
        <v>85</v>
      </c>
      <c r="CB267" t="s">
        <v>85</v>
      </c>
      <c r="CC267">
        <v>0</v>
      </c>
      <c r="CD267">
        <v>3</v>
      </c>
      <c r="CE267">
        <v>2010</v>
      </c>
      <c r="CF267" t="s">
        <v>111</v>
      </c>
      <c r="CG267" t="s">
        <v>112</v>
      </c>
      <c r="CH267">
        <v>236500</v>
      </c>
      <c r="CQ267" t="str">
        <f t="shared" si="28"/>
        <v/>
      </c>
      <c r="CR267">
        <f t="shared" si="29"/>
        <v>1616</v>
      </c>
    </row>
    <row r="268" spans="1:96" x14ac:dyDescent="0.3">
      <c r="A268">
        <v>929</v>
      </c>
      <c r="B268">
        <v>20</v>
      </c>
      <c r="C268" t="s">
        <v>83</v>
      </c>
      <c r="D268" t="s">
        <v>85</v>
      </c>
      <c r="E268">
        <v>11838</v>
      </c>
      <c r="F268" t="s">
        <v>84</v>
      </c>
      <c r="G268" t="s">
        <v>85</v>
      </c>
      <c r="H268" t="s">
        <v>129</v>
      </c>
      <c r="I268" t="s">
        <v>87</v>
      </c>
      <c r="J268" t="s">
        <v>88</v>
      </c>
      <c r="K268" t="s">
        <v>122</v>
      </c>
      <c r="L268" t="s">
        <v>90</v>
      </c>
      <c r="M268" t="s">
        <v>152</v>
      </c>
      <c r="N268" s="4" t="str">
        <f>VLOOKUP(M268,'Neighborhood Raw Data'!$A$1:$D$26,4,FALSE)</f>
        <v>Greater than Average</v>
      </c>
      <c r="O268" t="s">
        <v>92</v>
      </c>
      <c r="P268" t="s">
        <v>92</v>
      </c>
      <c r="Q268" t="s">
        <v>93</v>
      </c>
      <c r="R268" t="s">
        <v>124</v>
      </c>
      <c r="S268">
        <v>8</v>
      </c>
      <c r="T268" s="4">
        <f t="shared" ca="1" si="24"/>
        <v>0.1885291859382896</v>
      </c>
      <c r="U268" s="4" t="str">
        <f t="shared" si="25"/>
        <v>At or Above</v>
      </c>
      <c r="V268">
        <v>5</v>
      </c>
      <c r="W268">
        <v>2001</v>
      </c>
      <c r="X268">
        <v>2001</v>
      </c>
      <c r="Y268" t="s">
        <v>113</v>
      </c>
      <c r="Z268" t="s">
        <v>114</v>
      </c>
      <c r="AA268" t="s">
        <v>125</v>
      </c>
      <c r="AB268" t="s">
        <v>125</v>
      </c>
      <c r="AC268" t="s">
        <v>117</v>
      </c>
      <c r="AD268">
        <v>0</v>
      </c>
      <c r="AE268" t="s">
        <v>102</v>
      </c>
      <c r="AF268" t="s">
        <v>100</v>
      </c>
      <c r="AG268" t="s">
        <v>101</v>
      </c>
      <c r="AH268" t="s">
        <v>102</v>
      </c>
      <c r="AI268" t="s">
        <v>100</v>
      </c>
      <c r="AJ268" t="s">
        <v>118</v>
      </c>
      <c r="AK268" t="s">
        <v>104</v>
      </c>
      <c r="AL268">
        <v>0</v>
      </c>
      <c r="AM268" t="s">
        <v>104</v>
      </c>
      <c r="AN268">
        <v>0</v>
      </c>
      <c r="AO268">
        <v>1753</v>
      </c>
      <c r="AP268">
        <v>1753</v>
      </c>
      <c r="AQ268" t="s">
        <v>105</v>
      </c>
      <c r="AR268" t="s">
        <v>99</v>
      </c>
      <c r="AS268" t="s">
        <v>106</v>
      </c>
      <c r="AT268" t="s">
        <v>107</v>
      </c>
      <c r="AU268">
        <v>1788</v>
      </c>
      <c r="AV268" s="4">
        <f t="shared" ca="1" si="26"/>
        <v>0.50515381491323019</v>
      </c>
      <c r="AW268" s="4" t="str">
        <f t="shared" si="27"/>
        <v>Greater than Median</v>
      </c>
      <c r="AX268">
        <v>0</v>
      </c>
      <c r="AY268">
        <v>0</v>
      </c>
      <c r="AZ268">
        <v>1788</v>
      </c>
      <c r="BA268">
        <v>0</v>
      </c>
      <c r="BB268">
        <v>0</v>
      </c>
      <c r="BC268">
        <v>2</v>
      </c>
      <c r="BD268">
        <v>0</v>
      </c>
      <c r="BE268">
        <v>3</v>
      </c>
      <c r="BF268">
        <v>1</v>
      </c>
      <c r="BG268" t="s">
        <v>99</v>
      </c>
      <c r="BH268">
        <v>7</v>
      </c>
      <c r="BI268" t="s">
        <v>108</v>
      </c>
      <c r="BJ268">
        <v>1</v>
      </c>
      <c r="BK268" t="s">
        <v>100</v>
      </c>
      <c r="BL268" t="s">
        <v>109</v>
      </c>
      <c r="BM268">
        <v>2001</v>
      </c>
      <c r="BN268" t="s">
        <v>131</v>
      </c>
      <c r="BO268">
        <v>2</v>
      </c>
      <c r="BP268">
        <v>522</v>
      </c>
      <c r="BQ268" t="s">
        <v>100</v>
      </c>
      <c r="BR268" t="s">
        <v>100</v>
      </c>
      <c r="BS268" t="s">
        <v>106</v>
      </c>
      <c r="BT268">
        <v>202</v>
      </c>
      <c r="BU268">
        <v>151</v>
      </c>
      <c r="BV268">
        <v>0</v>
      </c>
      <c r="BW268">
        <v>0</v>
      </c>
      <c r="BX268">
        <v>0</v>
      </c>
      <c r="BY268">
        <v>0</v>
      </c>
      <c r="BZ268" t="s">
        <v>85</v>
      </c>
      <c r="CA268" t="s">
        <v>85</v>
      </c>
      <c r="CB268" t="s">
        <v>85</v>
      </c>
      <c r="CC268">
        <v>0</v>
      </c>
      <c r="CD268">
        <v>6</v>
      </c>
      <c r="CE268">
        <v>2009</v>
      </c>
      <c r="CF268" t="s">
        <v>111</v>
      </c>
      <c r="CG268" t="s">
        <v>112</v>
      </c>
      <c r="CH268">
        <v>236500</v>
      </c>
      <c r="CQ268" t="str">
        <f t="shared" si="28"/>
        <v/>
      </c>
      <c r="CR268">
        <f t="shared" si="29"/>
        <v>1788</v>
      </c>
    </row>
    <row r="269" spans="1:96" x14ac:dyDescent="0.3">
      <c r="A269">
        <v>747</v>
      </c>
      <c r="B269">
        <v>60</v>
      </c>
      <c r="C269" t="s">
        <v>83</v>
      </c>
      <c r="D269" t="s">
        <v>85</v>
      </c>
      <c r="E269">
        <v>8795</v>
      </c>
      <c r="F269" t="s">
        <v>84</v>
      </c>
      <c r="G269" t="s">
        <v>85</v>
      </c>
      <c r="H269" t="s">
        <v>86</v>
      </c>
      <c r="I269" t="s">
        <v>87</v>
      </c>
      <c r="J269" t="s">
        <v>88</v>
      </c>
      <c r="K269" t="s">
        <v>122</v>
      </c>
      <c r="L269" t="s">
        <v>90</v>
      </c>
      <c r="M269" t="s">
        <v>169</v>
      </c>
      <c r="N269" s="4" t="str">
        <f>VLOOKUP(M269,'Neighborhood Raw Data'!$A$1:$D$26,4,FALSE)</f>
        <v>Greater than Average</v>
      </c>
      <c r="O269" t="s">
        <v>92</v>
      </c>
      <c r="P269" t="s">
        <v>92</v>
      </c>
      <c r="Q269" t="s">
        <v>93</v>
      </c>
      <c r="R269" t="s">
        <v>94</v>
      </c>
      <c r="S269">
        <v>7</v>
      </c>
      <c r="T269" s="4">
        <f t="shared" ca="1" si="24"/>
        <v>2.2703283190471435E-2</v>
      </c>
      <c r="U269" s="4" t="str">
        <f t="shared" si="25"/>
        <v>At or Above</v>
      </c>
      <c r="V269">
        <v>5</v>
      </c>
      <c r="W269">
        <v>2000</v>
      </c>
      <c r="X269">
        <v>2000</v>
      </c>
      <c r="Y269" t="s">
        <v>95</v>
      </c>
      <c r="Z269" t="s">
        <v>114</v>
      </c>
      <c r="AA269" t="s">
        <v>125</v>
      </c>
      <c r="AB269" t="s">
        <v>125</v>
      </c>
      <c r="AC269" t="s">
        <v>117</v>
      </c>
      <c r="AD269">
        <v>0</v>
      </c>
      <c r="AE269" t="s">
        <v>102</v>
      </c>
      <c r="AF269" t="s">
        <v>100</v>
      </c>
      <c r="AG269" t="s">
        <v>101</v>
      </c>
      <c r="AH269" t="s">
        <v>102</v>
      </c>
      <c r="AI269" t="s">
        <v>100</v>
      </c>
      <c r="AJ269" t="s">
        <v>142</v>
      </c>
      <c r="AK269" t="s">
        <v>103</v>
      </c>
      <c r="AL269">
        <v>300</v>
      </c>
      <c r="AM269" t="s">
        <v>104</v>
      </c>
      <c r="AN269">
        <v>0</v>
      </c>
      <c r="AO269">
        <v>652</v>
      </c>
      <c r="AP269">
        <v>952</v>
      </c>
      <c r="AQ269" t="s">
        <v>105</v>
      </c>
      <c r="AR269" t="s">
        <v>99</v>
      </c>
      <c r="AS269" t="s">
        <v>106</v>
      </c>
      <c r="AT269" t="s">
        <v>107</v>
      </c>
      <c r="AU269">
        <v>980</v>
      </c>
      <c r="AV269" s="4">
        <f t="shared" ca="1" si="26"/>
        <v>0.52243781421710278</v>
      </c>
      <c r="AW269" s="4" t="str">
        <f t="shared" si="27"/>
        <v>Less than Median</v>
      </c>
      <c r="AX269">
        <v>1276</v>
      </c>
      <c r="AY269">
        <v>0</v>
      </c>
      <c r="AZ269">
        <v>2256</v>
      </c>
      <c r="BA269">
        <v>0</v>
      </c>
      <c r="BB269">
        <v>0</v>
      </c>
      <c r="BC269">
        <v>2</v>
      </c>
      <c r="BD269">
        <v>1</v>
      </c>
      <c r="BE269">
        <v>4</v>
      </c>
      <c r="BF269">
        <v>1</v>
      </c>
      <c r="BG269" t="s">
        <v>102</v>
      </c>
      <c r="BH269">
        <v>8</v>
      </c>
      <c r="BI269" t="s">
        <v>108</v>
      </c>
      <c r="BJ269">
        <v>1</v>
      </c>
      <c r="BK269" t="s">
        <v>100</v>
      </c>
      <c r="BL269" t="s">
        <v>130</v>
      </c>
      <c r="BM269">
        <v>2000</v>
      </c>
      <c r="BN269" t="s">
        <v>110</v>
      </c>
      <c r="BO269">
        <v>2</v>
      </c>
      <c r="BP269">
        <v>554</v>
      </c>
      <c r="BQ269" t="s">
        <v>100</v>
      </c>
      <c r="BR269" t="s">
        <v>100</v>
      </c>
      <c r="BS269" t="s">
        <v>106</v>
      </c>
      <c r="BT269">
        <v>224</v>
      </c>
      <c r="BU269">
        <v>54</v>
      </c>
      <c r="BV269">
        <v>0</v>
      </c>
      <c r="BW269">
        <v>0</v>
      </c>
      <c r="BX269">
        <v>0</v>
      </c>
      <c r="BY269">
        <v>0</v>
      </c>
      <c r="BZ269" t="s">
        <v>85</v>
      </c>
      <c r="CA269" t="s">
        <v>85</v>
      </c>
      <c r="CB269" t="s">
        <v>85</v>
      </c>
      <c r="CC269">
        <v>0</v>
      </c>
      <c r="CD269">
        <v>4</v>
      </c>
      <c r="CE269">
        <v>2009</v>
      </c>
      <c r="CF269" t="s">
        <v>111</v>
      </c>
      <c r="CG269" t="s">
        <v>112</v>
      </c>
      <c r="CH269">
        <v>236000</v>
      </c>
      <c r="CQ269">
        <f t="shared" si="28"/>
        <v>980</v>
      </c>
      <c r="CR269" t="str">
        <f t="shared" si="29"/>
        <v/>
      </c>
    </row>
    <row r="270" spans="1:96" x14ac:dyDescent="0.3">
      <c r="A270">
        <v>870</v>
      </c>
      <c r="B270">
        <v>60</v>
      </c>
      <c r="C270" t="s">
        <v>83</v>
      </c>
      <c r="D270">
        <v>80</v>
      </c>
      <c r="E270">
        <v>9938</v>
      </c>
      <c r="F270" t="s">
        <v>84</v>
      </c>
      <c r="G270" t="s">
        <v>85</v>
      </c>
      <c r="H270" t="s">
        <v>129</v>
      </c>
      <c r="I270" t="s">
        <v>87</v>
      </c>
      <c r="J270" t="s">
        <v>88</v>
      </c>
      <c r="K270" t="s">
        <v>122</v>
      </c>
      <c r="L270" t="s">
        <v>90</v>
      </c>
      <c r="M270" t="s">
        <v>185</v>
      </c>
      <c r="N270" s="4" t="str">
        <f>VLOOKUP(M270,'Neighborhood Raw Data'!$A$1:$D$26,4,FALSE)</f>
        <v>Greater than Average</v>
      </c>
      <c r="O270" t="s">
        <v>92</v>
      </c>
      <c r="P270" t="s">
        <v>92</v>
      </c>
      <c r="Q270" t="s">
        <v>93</v>
      </c>
      <c r="R270" t="s">
        <v>94</v>
      </c>
      <c r="S270">
        <v>7</v>
      </c>
      <c r="T270" s="4">
        <f t="shared" ca="1" si="24"/>
        <v>0.61415168010080801</v>
      </c>
      <c r="U270" s="4" t="str">
        <f t="shared" si="25"/>
        <v>At or Above</v>
      </c>
      <c r="V270">
        <v>5</v>
      </c>
      <c r="W270">
        <v>1993</v>
      </c>
      <c r="X270">
        <v>1994</v>
      </c>
      <c r="Y270" t="s">
        <v>95</v>
      </c>
      <c r="Z270" t="s">
        <v>114</v>
      </c>
      <c r="AA270" t="s">
        <v>161</v>
      </c>
      <c r="AB270" t="s">
        <v>161</v>
      </c>
      <c r="AC270" t="s">
        <v>98</v>
      </c>
      <c r="AD270">
        <v>246</v>
      </c>
      <c r="AE270" t="s">
        <v>102</v>
      </c>
      <c r="AF270" t="s">
        <v>100</v>
      </c>
      <c r="AG270" t="s">
        <v>101</v>
      </c>
      <c r="AH270" t="s">
        <v>102</v>
      </c>
      <c r="AI270" t="s">
        <v>100</v>
      </c>
      <c r="AJ270" t="s">
        <v>142</v>
      </c>
      <c r="AK270" t="s">
        <v>103</v>
      </c>
      <c r="AL270">
        <v>750</v>
      </c>
      <c r="AM270" t="s">
        <v>104</v>
      </c>
      <c r="AN270">
        <v>0</v>
      </c>
      <c r="AO270">
        <v>300</v>
      </c>
      <c r="AP270">
        <v>1050</v>
      </c>
      <c r="AQ270" t="s">
        <v>105</v>
      </c>
      <c r="AR270" t="s">
        <v>99</v>
      </c>
      <c r="AS270" t="s">
        <v>106</v>
      </c>
      <c r="AT270" t="s">
        <v>107</v>
      </c>
      <c r="AU270">
        <v>1062</v>
      </c>
      <c r="AV270" s="4">
        <f t="shared" ca="1" si="26"/>
        <v>0.44780092826298146</v>
      </c>
      <c r="AW270" s="4" t="str">
        <f t="shared" si="27"/>
        <v>Less than Median</v>
      </c>
      <c r="AX270">
        <v>887</v>
      </c>
      <c r="AY270">
        <v>0</v>
      </c>
      <c r="AZ270">
        <v>1949</v>
      </c>
      <c r="BA270">
        <v>1</v>
      </c>
      <c r="BB270">
        <v>0</v>
      </c>
      <c r="BC270">
        <v>2</v>
      </c>
      <c r="BD270">
        <v>1</v>
      </c>
      <c r="BE270">
        <v>3</v>
      </c>
      <c r="BF270">
        <v>1</v>
      </c>
      <c r="BG270" t="s">
        <v>102</v>
      </c>
      <c r="BH270">
        <v>8</v>
      </c>
      <c r="BI270" t="s">
        <v>108</v>
      </c>
      <c r="BJ270">
        <v>1</v>
      </c>
      <c r="BK270" t="s">
        <v>100</v>
      </c>
      <c r="BL270" t="s">
        <v>109</v>
      </c>
      <c r="BM270">
        <v>1993</v>
      </c>
      <c r="BN270" t="s">
        <v>110</v>
      </c>
      <c r="BO270">
        <v>2</v>
      </c>
      <c r="BP270">
        <v>574</v>
      </c>
      <c r="BQ270" t="s">
        <v>100</v>
      </c>
      <c r="BR270" t="s">
        <v>100</v>
      </c>
      <c r="BS270" t="s">
        <v>106</v>
      </c>
      <c r="BT270">
        <v>156</v>
      </c>
      <c r="BU270">
        <v>90</v>
      </c>
      <c r="BV270">
        <v>0</v>
      </c>
      <c r="BW270">
        <v>0</v>
      </c>
      <c r="BX270">
        <v>0</v>
      </c>
      <c r="BY270">
        <v>0</v>
      </c>
      <c r="BZ270" t="s">
        <v>85</v>
      </c>
      <c r="CA270" t="s">
        <v>150</v>
      </c>
      <c r="CB270" t="s">
        <v>85</v>
      </c>
      <c r="CC270">
        <v>0</v>
      </c>
      <c r="CD270">
        <v>6</v>
      </c>
      <c r="CE270">
        <v>2010</v>
      </c>
      <c r="CF270" t="s">
        <v>111</v>
      </c>
      <c r="CG270" t="s">
        <v>112</v>
      </c>
      <c r="CH270">
        <v>236000</v>
      </c>
      <c r="CQ270">
        <f t="shared" si="28"/>
        <v>1062</v>
      </c>
      <c r="CR270" t="str">
        <f t="shared" si="29"/>
        <v/>
      </c>
    </row>
    <row r="271" spans="1:96" x14ac:dyDescent="0.3">
      <c r="A271">
        <v>1159</v>
      </c>
      <c r="B271">
        <v>20</v>
      </c>
      <c r="C271" t="s">
        <v>83</v>
      </c>
      <c r="D271">
        <v>92</v>
      </c>
      <c r="E271">
        <v>11932</v>
      </c>
      <c r="F271" t="s">
        <v>84</v>
      </c>
      <c r="G271" t="s">
        <v>85</v>
      </c>
      <c r="H271" t="s">
        <v>129</v>
      </c>
      <c r="I271" t="s">
        <v>87</v>
      </c>
      <c r="J271" t="s">
        <v>88</v>
      </c>
      <c r="K271" t="s">
        <v>158</v>
      </c>
      <c r="L271" t="s">
        <v>90</v>
      </c>
      <c r="M271" t="s">
        <v>153</v>
      </c>
      <c r="N271" s="4" t="str">
        <f>VLOOKUP(M271,'Neighborhood Raw Data'!$A$1:$D$26,4,FALSE)</f>
        <v>Greater than Average</v>
      </c>
      <c r="O271" t="s">
        <v>212</v>
      </c>
      <c r="P271" t="s">
        <v>92</v>
      </c>
      <c r="Q271" t="s">
        <v>93</v>
      </c>
      <c r="R271" t="s">
        <v>124</v>
      </c>
      <c r="S271">
        <v>8</v>
      </c>
      <c r="T271" s="4">
        <f t="shared" ca="1" si="24"/>
        <v>0.82046768341381893</v>
      </c>
      <c r="U271" s="4" t="str">
        <f t="shared" si="25"/>
        <v>At or Above</v>
      </c>
      <c r="V271">
        <v>5</v>
      </c>
      <c r="W271">
        <v>2007</v>
      </c>
      <c r="X271">
        <v>2008</v>
      </c>
      <c r="Y271" t="s">
        <v>95</v>
      </c>
      <c r="Z271" t="s">
        <v>114</v>
      </c>
      <c r="AA271" t="s">
        <v>125</v>
      </c>
      <c r="AB271" t="s">
        <v>125</v>
      </c>
      <c r="AC271" t="s">
        <v>126</v>
      </c>
      <c r="AD271">
        <v>186</v>
      </c>
      <c r="AE271" t="s">
        <v>102</v>
      </c>
      <c r="AF271" t="s">
        <v>100</v>
      </c>
      <c r="AG271" t="s">
        <v>101</v>
      </c>
      <c r="AH271" t="s">
        <v>102</v>
      </c>
      <c r="AI271" t="s">
        <v>100</v>
      </c>
      <c r="AJ271" t="s">
        <v>142</v>
      </c>
      <c r="AK271" t="s">
        <v>104</v>
      </c>
      <c r="AL271">
        <v>0</v>
      </c>
      <c r="AM271" t="s">
        <v>104</v>
      </c>
      <c r="AN271">
        <v>0</v>
      </c>
      <c r="AO271">
        <v>1580</v>
      </c>
      <c r="AP271">
        <v>1580</v>
      </c>
      <c r="AQ271" t="s">
        <v>105</v>
      </c>
      <c r="AR271" t="s">
        <v>99</v>
      </c>
      <c r="AS271" t="s">
        <v>106</v>
      </c>
      <c r="AT271" t="s">
        <v>107</v>
      </c>
      <c r="AU271">
        <v>1580</v>
      </c>
      <c r="AV271" s="4">
        <f t="shared" ca="1" si="26"/>
        <v>0.23503753543210149</v>
      </c>
      <c r="AW271" s="4" t="str">
        <f t="shared" si="27"/>
        <v>Greater than Median</v>
      </c>
      <c r="AX271">
        <v>0</v>
      </c>
      <c r="AY271">
        <v>0</v>
      </c>
      <c r="AZ271">
        <v>1580</v>
      </c>
      <c r="BA271">
        <v>0</v>
      </c>
      <c r="BB271">
        <v>0</v>
      </c>
      <c r="BC271">
        <v>2</v>
      </c>
      <c r="BD271">
        <v>0</v>
      </c>
      <c r="BE271">
        <v>3</v>
      </c>
      <c r="BF271">
        <v>1</v>
      </c>
      <c r="BG271" t="s">
        <v>102</v>
      </c>
      <c r="BH271">
        <v>7</v>
      </c>
      <c r="BI271" t="s">
        <v>108</v>
      </c>
      <c r="BJ271">
        <v>0</v>
      </c>
      <c r="BK271" t="s">
        <v>85</v>
      </c>
      <c r="BL271" t="s">
        <v>109</v>
      </c>
      <c r="BM271">
        <v>2008</v>
      </c>
      <c r="BN271" t="s">
        <v>131</v>
      </c>
      <c r="BO271">
        <v>3</v>
      </c>
      <c r="BP271">
        <v>830</v>
      </c>
      <c r="BQ271" t="s">
        <v>100</v>
      </c>
      <c r="BR271" t="s">
        <v>100</v>
      </c>
      <c r="BS271" t="s">
        <v>106</v>
      </c>
      <c r="BT271">
        <v>0</v>
      </c>
      <c r="BU271">
        <v>24</v>
      </c>
      <c r="BV271">
        <v>0</v>
      </c>
      <c r="BW271">
        <v>0</v>
      </c>
      <c r="BX271">
        <v>0</v>
      </c>
      <c r="BY271">
        <v>0</v>
      </c>
      <c r="BZ271" t="s">
        <v>85</v>
      </c>
      <c r="CA271" t="s">
        <v>85</v>
      </c>
      <c r="CB271" t="s">
        <v>85</v>
      </c>
      <c r="CC271">
        <v>0</v>
      </c>
      <c r="CD271">
        <v>6</v>
      </c>
      <c r="CE271">
        <v>2008</v>
      </c>
      <c r="CF271" t="s">
        <v>215</v>
      </c>
      <c r="CG271" t="s">
        <v>128</v>
      </c>
      <c r="CH271">
        <v>235128</v>
      </c>
      <c r="CQ271" t="str">
        <f t="shared" si="28"/>
        <v/>
      </c>
      <c r="CR271">
        <f t="shared" si="29"/>
        <v>1580</v>
      </c>
    </row>
    <row r="272" spans="1:96" x14ac:dyDescent="0.3">
      <c r="A272">
        <v>154</v>
      </c>
      <c r="B272">
        <v>20</v>
      </c>
      <c r="C272" t="s">
        <v>83</v>
      </c>
      <c r="D272" t="s">
        <v>85</v>
      </c>
      <c r="E272">
        <v>13500</v>
      </c>
      <c r="F272" t="s">
        <v>84</v>
      </c>
      <c r="G272" t="s">
        <v>85</v>
      </c>
      <c r="H272" t="s">
        <v>129</v>
      </c>
      <c r="I272" t="s">
        <v>87</v>
      </c>
      <c r="J272" t="s">
        <v>88</v>
      </c>
      <c r="K272" t="s">
        <v>122</v>
      </c>
      <c r="L272" t="s">
        <v>90</v>
      </c>
      <c r="M272" t="s">
        <v>182</v>
      </c>
      <c r="N272" s="4" t="str">
        <f>VLOOKUP(M272,'Neighborhood Raw Data'!$A$1:$D$26,4,FALSE)</f>
        <v>Greater than Average</v>
      </c>
      <c r="O272" t="s">
        <v>92</v>
      </c>
      <c r="P272" t="s">
        <v>92</v>
      </c>
      <c r="Q272" t="s">
        <v>93</v>
      </c>
      <c r="R272" t="s">
        <v>124</v>
      </c>
      <c r="S272">
        <v>6</v>
      </c>
      <c r="T272" s="4">
        <f t="shared" ca="1" si="24"/>
        <v>0.79804498120555356</v>
      </c>
      <c r="U272" s="4" t="str">
        <f t="shared" si="25"/>
        <v>At or Above</v>
      </c>
      <c r="V272">
        <v>7</v>
      </c>
      <c r="W272">
        <v>1960</v>
      </c>
      <c r="X272">
        <v>1975</v>
      </c>
      <c r="Y272" t="s">
        <v>199</v>
      </c>
      <c r="Z272" t="s">
        <v>114</v>
      </c>
      <c r="AA272" t="s">
        <v>98</v>
      </c>
      <c r="AB272" t="s">
        <v>179</v>
      </c>
      <c r="AC272" t="s">
        <v>117</v>
      </c>
      <c r="AD272">
        <v>0</v>
      </c>
      <c r="AE272" t="s">
        <v>100</v>
      </c>
      <c r="AF272" t="s">
        <v>100</v>
      </c>
      <c r="AG272" t="s">
        <v>156</v>
      </c>
      <c r="AH272" t="s">
        <v>102</v>
      </c>
      <c r="AI272" t="s">
        <v>100</v>
      </c>
      <c r="AJ272" t="s">
        <v>102</v>
      </c>
      <c r="AK272" t="s">
        <v>174</v>
      </c>
      <c r="AL272">
        <v>429</v>
      </c>
      <c r="AM272" t="s">
        <v>137</v>
      </c>
      <c r="AN272">
        <v>1080</v>
      </c>
      <c r="AO272">
        <v>93</v>
      </c>
      <c r="AP272">
        <v>1602</v>
      </c>
      <c r="AQ272" t="s">
        <v>105</v>
      </c>
      <c r="AR272" t="s">
        <v>102</v>
      </c>
      <c r="AS272" t="s">
        <v>106</v>
      </c>
      <c r="AT272" t="s">
        <v>107</v>
      </c>
      <c r="AU272">
        <v>1252</v>
      </c>
      <c r="AV272" s="4">
        <f t="shared" ca="1" si="26"/>
        <v>0.34520240090161203</v>
      </c>
      <c r="AW272" s="4" t="str">
        <f t="shared" si="27"/>
        <v>Greater than Median</v>
      </c>
      <c r="AX272">
        <v>0</v>
      </c>
      <c r="AY272">
        <v>0</v>
      </c>
      <c r="AZ272">
        <v>1252</v>
      </c>
      <c r="BA272">
        <v>1</v>
      </c>
      <c r="BB272">
        <v>0</v>
      </c>
      <c r="BC272">
        <v>1</v>
      </c>
      <c r="BD272">
        <v>0</v>
      </c>
      <c r="BE272">
        <v>1</v>
      </c>
      <c r="BF272">
        <v>1</v>
      </c>
      <c r="BG272" t="s">
        <v>100</v>
      </c>
      <c r="BH272">
        <v>4</v>
      </c>
      <c r="BI272" t="s">
        <v>108</v>
      </c>
      <c r="BJ272">
        <v>1</v>
      </c>
      <c r="BK272" t="s">
        <v>102</v>
      </c>
      <c r="BL272" t="s">
        <v>109</v>
      </c>
      <c r="BM272">
        <v>1960</v>
      </c>
      <c r="BN272" t="s">
        <v>131</v>
      </c>
      <c r="BO272">
        <v>2</v>
      </c>
      <c r="BP272">
        <v>564</v>
      </c>
      <c r="BQ272" t="s">
        <v>100</v>
      </c>
      <c r="BR272" t="s">
        <v>100</v>
      </c>
      <c r="BS272" t="s">
        <v>106</v>
      </c>
      <c r="BT272">
        <v>409</v>
      </c>
      <c r="BU272">
        <v>0</v>
      </c>
      <c r="BV272">
        <v>0</v>
      </c>
      <c r="BW272">
        <v>0</v>
      </c>
      <c r="BX272">
        <v>0</v>
      </c>
      <c r="BY272">
        <v>0</v>
      </c>
      <c r="BZ272" t="s">
        <v>85</v>
      </c>
      <c r="CA272" t="s">
        <v>85</v>
      </c>
      <c r="CB272" t="s">
        <v>85</v>
      </c>
      <c r="CC272">
        <v>0</v>
      </c>
      <c r="CD272">
        <v>3</v>
      </c>
      <c r="CE272">
        <v>2008</v>
      </c>
      <c r="CF272" t="s">
        <v>111</v>
      </c>
      <c r="CG272" t="s">
        <v>112</v>
      </c>
      <c r="CH272">
        <v>235000</v>
      </c>
      <c r="CQ272">
        <f t="shared" si="28"/>
        <v>1252</v>
      </c>
      <c r="CR272" t="str">
        <f t="shared" si="29"/>
        <v/>
      </c>
    </row>
    <row r="273" spans="1:96" x14ac:dyDescent="0.3">
      <c r="A273">
        <v>198</v>
      </c>
      <c r="B273">
        <v>75</v>
      </c>
      <c r="C273" t="s">
        <v>83</v>
      </c>
      <c r="D273">
        <v>174</v>
      </c>
      <c r="E273">
        <v>25419</v>
      </c>
      <c r="F273" t="s">
        <v>84</v>
      </c>
      <c r="G273" t="s">
        <v>85</v>
      </c>
      <c r="H273" t="s">
        <v>129</v>
      </c>
      <c r="I273" t="s">
        <v>87</v>
      </c>
      <c r="J273" t="s">
        <v>88</v>
      </c>
      <c r="K273" t="s">
        <v>89</v>
      </c>
      <c r="L273" t="s">
        <v>90</v>
      </c>
      <c r="M273" t="s">
        <v>177</v>
      </c>
      <c r="N273" s="4" t="str">
        <f>VLOOKUP(M273,'Neighborhood Raw Data'!$A$1:$D$26,4,FALSE)</f>
        <v>Greater than Average</v>
      </c>
      <c r="O273" t="s">
        <v>145</v>
      </c>
      <c r="P273" t="s">
        <v>92</v>
      </c>
      <c r="Q273" t="s">
        <v>93</v>
      </c>
      <c r="R273" t="s">
        <v>94</v>
      </c>
      <c r="S273">
        <v>8</v>
      </c>
      <c r="T273" s="4">
        <f t="shared" ca="1" si="24"/>
        <v>0.18959045710878797</v>
      </c>
      <c r="U273" s="4" t="str">
        <f t="shared" si="25"/>
        <v>At or Above</v>
      </c>
      <c r="V273">
        <v>4</v>
      </c>
      <c r="W273">
        <v>1918</v>
      </c>
      <c r="X273">
        <v>1990</v>
      </c>
      <c r="Y273" t="s">
        <v>95</v>
      </c>
      <c r="Z273" t="s">
        <v>114</v>
      </c>
      <c r="AA273" t="s">
        <v>166</v>
      </c>
      <c r="AB273" t="s">
        <v>166</v>
      </c>
      <c r="AC273" t="s">
        <v>117</v>
      </c>
      <c r="AD273">
        <v>0</v>
      </c>
      <c r="AE273" t="s">
        <v>102</v>
      </c>
      <c r="AF273" t="s">
        <v>102</v>
      </c>
      <c r="AG273" t="s">
        <v>101</v>
      </c>
      <c r="AH273" t="s">
        <v>100</v>
      </c>
      <c r="AI273" t="s">
        <v>100</v>
      </c>
      <c r="AJ273" t="s">
        <v>142</v>
      </c>
      <c r="AK273" t="s">
        <v>103</v>
      </c>
      <c r="AL273">
        <v>1036</v>
      </c>
      <c r="AM273" t="s">
        <v>193</v>
      </c>
      <c r="AN273">
        <v>184</v>
      </c>
      <c r="AO273">
        <v>140</v>
      </c>
      <c r="AP273">
        <v>1360</v>
      </c>
      <c r="AQ273" t="s">
        <v>105</v>
      </c>
      <c r="AR273" t="s">
        <v>102</v>
      </c>
      <c r="AS273" t="s">
        <v>106</v>
      </c>
      <c r="AT273" t="s">
        <v>107</v>
      </c>
      <c r="AU273">
        <v>1360</v>
      </c>
      <c r="AV273" s="4">
        <f t="shared" ca="1" si="26"/>
        <v>0.33189591828251042</v>
      </c>
      <c r="AW273" s="4" t="str">
        <f t="shared" si="27"/>
        <v>Greater than Median</v>
      </c>
      <c r="AX273">
        <v>1360</v>
      </c>
      <c r="AY273">
        <v>392</v>
      </c>
      <c r="AZ273">
        <v>3112</v>
      </c>
      <c r="BA273">
        <v>1</v>
      </c>
      <c r="BB273">
        <v>1</v>
      </c>
      <c r="BC273">
        <v>2</v>
      </c>
      <c r="BD273">
        <v>0</v>
      </c>
      <c r="BE273">
        <v>4</v>
      </c>
      <c r="BF273">
        <v>1</v>
      </c>
      <c r="BG273" t="s">
        <v>102</v>
      </c>
      <c r="BH273">
        <v>8</v>
      </c>
      <c r="BI273" t="s">
        <v>108</v>
      </c>
      <c r="BJ273">
        <v>1</v>
      </c>
      <c r="BK273" t="s">
        <v>99</v>
      </c>
      <c r="BL273" t="s">
        <v>149</v>
      </c>
      <c r="BM273">
        <v>1918</v>
      </c>
      <c r="BN273" t="s">
        <v>104</v>
      </c>
      <c r="BO273">
        <v>2</v>
      </c>
      <c r="BP273">
        <v>795</v>
      </c>
      <c r="BQ273" t="s">
        <v>100</v>
      </c>
      <c r="BR273" t="s">
        <v>100</v>
      </c>
      <c r="BS273" t="s">
        <v>106</v>
      </c>
      <c r="BT273">
        <v>0</v>
      </c>
      <c r="BU273">
        <v>16</v>
      </c>
      <c r="BV273">
        <v>552</v>
      </c>
      <c r="BW273">
        <v>0</v>
      </c>
      <c r="BX273">
        <v>0</v>
      </c>
      <c r="BY273">
        <v>512</v>
      </c>
      <c r="BZ273" t="s">
        <v>99</v>
      </c>
      <c r="CA273" t="s">
        <v>150</v>
      </c>
      <c r="CB273" t="s">
        <v>85</v>
      </c>
      <c r="CC273">
        <v>0</v>
      </c>
      <c r="CD273">
        <v>3</v>
      </c>
      <c r="CE273">
        <v>2006</v>
      </c>
      <c r="CF273" t="s">
        <v>111</v>
      </c>
      <c r="CG273" t="s">
        <v>120</v>
      </c>
      <c r="CH273">
        <v>235000</v>
      </c>
      <c r="CQ273">
        <f t="shared" si="28"/>
        <v>1360</v>
      </c>
      <c r="CR273" t="str">
        <f t="shared" si="29"/>
        <v/>
      </c>
    </row>
    <row r="274" spans="1:96" x14ac:dyDescent="0.3">
      <c r="A274">
        <v>252</v>
      </c>
      <c r="B274">
        <v>120</v>
      </c>
      <c r="C274" t="s">
        <v>143</v>
      </c>
      <c r="D274">
        <v>44</v>
      </c>
      <c r="E274">
        <v>4750</v>
      </c>
      <c r="F274" t="s">
        <v>84</v>
      </c>
      <c r="G274" t="s">
        <v>85</v>
      </c>
      <c r="H274" t="s">
        <v>86</v>
      </c>
      <c r="I274" t="s">
        <v>139</v>
      </c>
      <c r="J274" t="s">
        <v>88</v>
      </c>
      <c r="K274" t="s">
        <v>122</v>
      </c>
      <c r="L274" t="s">
        <v>140</v>
      </c>
      <c r="M274" t="s">
        <v>159</v>
      </c>
      <c r="N274" s="4" t="str">
        <f>VLOOKUP(M274,'Neighborhood Raw Data'!$A$1:$D$26,4,FALSE)</f>
        <v>Greater than Average</v>
      </c>
      <c r="O274" t="s">
        <v>92</v>
      </c>
      <c r="P274" t="s">
        <v>92</v>
      </c>
      <c r="Q274" t="s">
        <v>160</v>
      </c>
      <c r="R274" t="s">
        <v>124</v>
      </c>
      <c r="S274">
        <v>8</v>
      </c>
      <c r="T274" s="4">
        <f t="shared" ca="1" si="24"/>
        <v>0.45591064766019929</v>
      </c>
      <c r="U274" s="4" t="str">
        <f t="shared" si="25"/>
        <v>At or Above</v>
      </c>
      <c r="V274">
        <v>5</v>
      </c>
      <c r="W274">
        <v>2006</v>
      </c>
      <c r="X274">
        <v>2007</v>
      </c>
      <c r="Y274" t="s">
        <v>113</v>
      </c>
      <c r="Z274" t="s">
        <v>114</v>
      </c>
      <c r="AA274" t="s">
        <v>125</v>
      </c>
      <c r="AB274" t="s">
        <v>125</v>
      </c>
      <c r="AC274" t="s">
        <v>126</v>
      </c>
      <c r="AD274">
        <v>481</v>
      </c>
      <c r="AE274" t="s">
        <v>102</v>
      </c>
      <c r="AF274" t="s">
        <v>100</v>
      </c>
      <c r="AG274" t="s">
        <v>101</v>
      </c>
      <c r="AH274" t="s">
        <v>102</v>
      </c>
      <c r="AI274" t="s">
        <v>100</v>
      </c>
      <c r="AJ274" t="s">
        <v>102</v>
      </c>
      <c r="AK274" t="s">
        <v>103</v>
      </c>
      <c r="AL274">
        <v>1573</v>
      </c>
      <c r="AM274" t="s">
        <v>104</v>
      </c>
      <c r="AN274">
        <v>0</v>
      </c>
      <c r="AO274">
        <v>0</v>
      </c>
      <c r="AP274">
        <v>1573</v>
      </c>
      <c r="AQ274" t="s">
        <v>105</v>
      </c>
      <c r="AR274" t="s">
        <v>99</v>
      </c>
      <c r="AS274" t="s">
        <v>106</v>
      </c>
      <c r="AT274" t="s">
        <v>107</v>
      </c>
      <c r="AU274">
        <v>1625</v>
      </c>
      <c r="AV274" s="4">
        <f t="shared" ca="1" si="26"/>
        <v>1.2944353411179499E-2</v>
      </c>
      <c r="AW274" s="4" t="str">
        <f t="shared" si="27"/>
        <v>Greater than Median</v>
      </c>
      <c r="AX274">
        <v>0</v>
      </c>
      <c r="AY274">
        <v>0</v>
      </c>
      <c r="AZ274">
        <v>1625</v>
      </c>
      <c r="BA274">
        <v>1</v>
      </c>
      <c r="BB274">
        <v>1</v>
      </c>
      <c r="BC274">
        <v>2</v>
      </c>
      <c r="BD274">
        <v>0</v>
      </c>
      <c r="BE274">
        <v>2</v>
      </c>
      <c r="BF274">
        <v>1</v>
      </c>
      <c r="BG274" t="s">
        <v>102</v>
      </c>
      <c r="BH274">
        <v>5</v>
      </c>
      <c r="BI274" t="s">
        <v>108</v>
      </c>
      <c r="BJ274">
        <v>1</v>
      </c>
      <c r="BK274" t="s">
        <v>102</v>
      </c>
      <c r="BL274" t="s">
        <v>109</v>
      </c>
      <c r="BM274">
        <v>2006</v>
      </c>
      <c r="BN274" t="s">
        <v>110</v>
      </c>
      <c r="BO274">
        <v>2</v>
      </c>
      <c r="BP274">
        <v>538</v>
      </c>
      <c r="BQ274" t="s">
        <v>100</v>
      </c>
      <c r="BR274" t="s">
        <v>100</v>
      </c>
      <c r="BS274" t="s">
        <v>106</v>
      </c>
      <c r="BT274">
        <v>123</v>
      </c>
      <c r="BU274">
        <v>0</v>
      </c>
      <c r="BV274">
        <v>0</v>
      </c>
      <c r="BW274">
        <v>0</v>
      </c>
      <c r="BX274">
        <v>153</v>
      </c>
      <c r="BY274">
        <v>0</v>
      </c>
      <c r="BZ274" t="s">
        <v>85</v>
      </c>
      <c r="CA274" t="s">
        <v>85</v>
      </c>
      <c r="CB274" t="s">
        <v>85</v>
      </c>
      <c r="CC274">
        <v>0</v>
      </c>
      <c r="CD274">
        <v>12</v>
      </c>
      <c r="CE274">
        <v>2007</v>
      </c>
      <c r="CF274" t="s">
        <v>111</v>
      </c>
      <c r="CG274" t="s">
        <v>207</v>
      </c>
      <c r="CH274">
        <v>235000</v>
      </c>
      <c r="CQ274" t="str">
        <f t="shared" si="28"/>
        <v/>
      </c>
      <c r="CR274">
        <f t="shared" si="29"/>
        <v>1625</v>
      </c>
    </row>
    <row r="275" spans="1:96" x14ac:dyDescent="0.3">
      <c r="A275">
        <v>294</v>
      </c>
      <c r="B275">
        <v>60</v>
      </c>
      <c r="C275" t="s">
        <v>83</v>
      </c>
      <c r="D275" t="s">
        <v>85</v>
      </c>
      <c r="E275">
        <v>16659</v>
      </c>
      <c r="F275" t="s">
        <v>84</v>
      </c>
      <c r="G275" t="s">
        <v>85</v>
      </c>
      <c r="H275" t="s">
        <v>86</v>
      </c>
      <c r="I275" t="s">
        <v>87</v>
      </c>
      <c r="J275" t="s">
        <v>88</v>
      </c>
      <c r="K275" t="s">
        <v>89</v>
      </c>
      <c r="L275" t="s">
        <v>90</v>
      </c>
      <c r="M275" t="s">
        <v>194</v>
      </c>
      <c r="N275" s="4" t="str">
        <f>VLOOKUP(M275,'Neighborhood Raw Data'!$A$1:$D$26,4,FALSE)</f>
        <v>Less than Average</v>
      </c>
      <c r="O275" t="s">
        <v>180</v>
      </c>
      <c r="P275" t="s">
        <v>92</v>
      </c>
      <c r="Q275" t="s">
        <v>93</v>
      </c>
      <c r="R275" t="s">
        <v>94</v>
      </c>
      <c r="S275">
        <v>7</v>
      </c>
      <c r="T275" s="4">
        <f t="shared" ca="1" si="24"/>
        <v>2.1455598977973112E-2</v>
      </c>
      <c r="U275" s="4" t="str">
        <f t="shared" si="25"/>
        <v>At or Above</v>
      </c>
      <c r="V275">
        <v>7</v>
      </c>
      <c r="W275">
        <v>1977</v>
      </c>
      <c r="X275">
        <v>1994</v>
      </c>
      <c r="Y275" t="s">
        <v>95</v>
      </c>
      <c r="Z275" t="s">
        <v>114</v>
      </c>
      <c r="AA275" t="s">
        <v>179</v>
      </c>
      <c r="AB275" t="s">
        <v>179</v>
      </c>
      <c r="AC275" t="s">
        <v>98</v>
      </c>
      <c r="AD275">
        <v>34</v>
      </c>
      <c r="AE275" t="s">
        <v>100</v>
      </c>
      <c r="AF275" t="s">
        <v>100</v>
      </c>
      <c r="AG275" t="s">
        <v>156</v>
      </c>
      <c r="AH275" t="s">
        <v>100</v>
      </c>
      <c r="AI275" t="s">
        <v>100</v>
      </c>
      <c r="AJ275" t="s">
        <v>142</v>
      </c>
      <c r="AK275" t="s">
        <v>137</v>
      </c>
      <c r="AL275">
        <v>795</v>
      </c>
      <c r="AM275" t="s">
        <v>104</v>
      </c>
      <c r="AN275">
        <v>0</v>
      </c>
      <c r="AO275">
        <v>0</v>
      </c>
      <c r="AP275">
        <v>795</v>
      </c>
      <c r="AQ275" t="s">
        <v>105</v>
      </c>
      <c r="AR275" t="s">
        <v>203</v>
      </c>
      <c r="AS275" t="s">
        <v>106</v>
      </c>
      <c r="AT275" t="s">
        <v>107</v>
      </c>
      <c r="AU275">
        <v>1468</v>
      </c>
      <c r="AV275" s="4">
        <f t="shared" ca="1" si="26"/>
        <v>0.15822315660774877</v>
      </c>
      <c r="AW275" s="4" t="str">
        <f t="shared" si="27"/>
        <v>Greater than Median</v>
      </c>
      <c r="AX275">
        <v>795</v>
      </c>
      <c r="AY275">
        <v>0</v>
      </c>
      <c r="AZ275">
        <v>2263</v>
      </c>
      <c r="BA275">
        <v>1</v>
      </c>
      <c r="BB275">
        <v>0</v>
      </c>
      <c r="BC275">
        <v>2</v>
      </c>
      <c r="BD275">
        <v>1</v>
      </c>
      <c r="BE275">
        <v>3</v>
      </c>
      <c r="BF275">
        <v>1</v>
      </c>
      <c r="BG275" t="s">
        <v>102</v>
      </c>
      <c r="BH275">
        <v>9</v>
      </c>
      <c r="BI275" t="s">
        <v>108</v>
      </c>
      <c r="BJ275">
        <v>1</v>
      </c>
      <c r="BK275" t="s">
        <v>100</v>
      </c>
      <c r="BL275" t="s">
        <v>109</v>
      </c>
      <c r="BM275">
        <v>1977</v>
      </c>
      <c r="BN275" t="s">
        <v>110</v>
      </c>
      <c r="BO275">
        <v>2</v>
      </c>
      <c r="BP275">
        <v>539</v>
      </c>
      <c r="BQ275" t="s">
        <v>100</v>
      </c>
      <c r="BR275" t="s">
        <v>100</v>
      </c>
      <c r="BS275" t="s">
        <v>106</v>
      </c>
      <c r="BT275">
        <v>0</v>
      </c>
      <c r="BU275">
        <v>250</v>
      </c>
      <c r="BV275">
        <v>0</v>
      </c>
      <c r="BW275">
        <v>0</v>
      </c>
      <c r="BX275">
        <v>0</v>
      </c>
      <c r="BY275">
        <v>0</v>
      </c>
      <c r="BZ275" t="s">
        <v>85</v>
      </c>
      <c r="CA275" t="s">
        <v>85</v>
      </c>
      <c r="CB275" t="s">
        <v>85</v>
      </c>
      <c r="CC275">
        <v>0</v>
      </c>
      <c r="CD275">
        <v>3</v>
      </c>
      <c r="CE275">
        <v>2006</v>
      </c>
      <c r="CF275" t="s">
        <v>111</v>
      </c>
      <c r="CG275" t="s">
        <v>112</v>
      </c>
      <c r="CH275">
        <v>235000</v>
      </c>
      <c r="CQ275">
        <f t="shared" si="28"/>
        <v>1468</v>
      </c>
      <c r="CR275" t="str">
        <f t="shared" si="29"/>
        <v/>
      </c>
    </row>
    <row r="276" spans="1:96" x14ac:dyDescent="0.3">
      <c r="A276">
        <v>1169</v>
      </c>
      <c r="B276">
        <v>70</v>
      </c>
      <c r="C276" t="s">
        <v>83</v>
      </c>
      <c r="D276">
        <v>120</v>
      </c>
      <c r="E276">
        <v>13728</v>
      </c>
      <c r="F276" t="s">
        <v>84</v>
      </c>
      <c r="G276" t="s">
        <v>85</v>
      </c>
      <c r="H276" t="s">
        <v>129</v>
      </c>
      <c r="I276" t="s">
        <v>87</v>
      </c>
      <c r="J276" t="s">
        <v>88</v>
      </c>
      <c r="K276" t="s">
        <v>89</v>
      </c>
      <c r="L276" t="s">
        <v>90</v>
      </c>
      <c r="M276" t="s">
        <v>186</v>
      </c>
      <c r="N276" s="4" t="str">
        <f>VLOOKUP(M276,'Neighborhood Raw Data'!$A$1:$D$26,4,FALSE)</f>
        <v>Less than Average</v>
      </c>
      <c r="O276" t="s">
        <v>92</v>
      </c>
      <c r="P276" t="s">
        <v>92</v>
      </c>
      <c r="Q276" t="s">
        <v>93</v>
      </c>
      <c r="R276" t="s">
        <v>94</v>
      </c>
      <c r="S276">
        <v>6</v>
      </c>
      <c r="T276" s="4">
        <f t="shared" ca="1" si="24"/>
        <v>5.693632787723657E-2</v>
      </c>
      <c r="U276" s="4" t="str">
        <f t="shared" si="25"/>
        <v>At or Above</v>
      </c>
      <c r="V276">
        <v>7</v>
      </c>
      <c r="W276">
        <v>1935</v>
      </c>
      <c r="X276">
        <v>1986</v>
      </c>
      <c r="Y276" t="s">
        <v>113</v>
      </c>
      <c r="Z276" t="s">
        <v>114</v>
      </c>
      <c r="AA276" t="s">
        <v>166</v>
      </c>
      <c r="AB276" t="s">
        <v>166</v>
      </c>
      <c r="AC276" t="s">
        <v>117</v>
      </c>
      <c r="AD276">
        <v>0</v>
      </c>
      <c r="AE276" t="s">
        <v>100</v>
      </c>
      <c r="AF276" t="s">
        <v>100</v>
      </c>
      <c r="AG276" t="s">
        <v>156</v>
      </c>
      <c r="AH276" t="s">
        <v>100</v>
      </c>
      <c r="AI276" t="s">
        <v>100</v>
      </c>
      <c r="AJ276" t="s">
        <v>142</v>
      </c>
      <c r="AK276" t="s">
        <v>157</v>
      </c>
      <c r="AL276">
        <v>626</v>
      </c>
      <c r="AM276" t="s">
        <v>104</v>
      </c>
      <c r="AN276">
        <v>0</v>
      </c>
      <c r="AO276">
        <v>501</v>
      </c>
      <c r="AP276">
        <v>1127</v>
      </c>
      <c r="AQ276" t="s">
        <v>105</v>
      </c>
      <c r="AR276" t="s">
        <v>99</v>
      </c>
      <c r="AS276" t="s">
        <v>106</v>
      </c>
      <c r="AT276" t="s">
        <v>107</v>
      </c>
      <c r="AU276">
        <v>1236</v>
      </c>
      <c r="AV276" s="4">
        <f t="shared" ca="1" si="26"/>
        <v>0.41030730061528176</v>
      </c>
      <c r="AW276" s="4" t="str">
        <f t="shared" si="27"/>
        <v>Greater than Median</v>
      </c>
      <c r="AX276">
        <v>872</v>
      </c>
      <c r="AY276">
        <v>0</v>
      </c>
      <c r="AZ276">
        <v>2108</v>
      </c>
      <c r="BA276">
        <v>0</v>
      </c>
      <c r="BB276">
        <v>0</v>
      </c>
      <c r="BC276">
        <v>2</v>
      </c>
      <c r="BD276">
        <v>0</v>
      </c>
      <c r="BE276">
        <v>4</v>
      </c>
      <c r="BF276">
        <v>1</v>
      </c>
      <c r="BG276" t="s">
        <v>102</v>
      </c>
      <c r="BH276">
        <v>7</v>
      </c>
      <c r="BI276" t="s">
        <v>108</v>
      </c>
      <c r="BJ276">
        <v>2</v>
      </c>
      <c r="BK276" t="s">
        <v>100</v>
      </c>
      <c r="BL276" t="s">
        <v>175</v>
      </c>
      <c r="BM276">
        <v>1935</v>
      </c>
      <c r="BN276" t="s">
        <v>104</v>
      </c>
      <c r="BO276">
        <v>2</v>
      </c>
      <c r="BP276">
        <v>540</v>
      </c>
      <c r="BQ276" t="s">
        <v>100</v>
      </c>
      <c r="BR276" t="s">
        <v>100</v>
      </c>
      <c r="BS276" t="s">
        <v>106</v>
      </c>
      <c r="BT276">
        <v>0</v>
      </c>
      <c r="BU276">
        <v>0</v>
      </c>
      <c r="BV276">
        <v>0</v>
      </c>
      <c r="BW276">
        <v>0</v>
      </c>
      <c r="BX276">
        <v>90</v>
      </c>
      <c r="BY276">
        <v>0</v>
      </c>
      <c r="BZ276" t="s">
        <v>85</v>
      </c>
      <c r="CA276" t="s">
        <v>85</v>
      </c>
      <c r="CB276" t="s">
        <v>85</v>
      </c>
      <c r="CC276">
        <v>0</v>
      </c>
      <c r="CD276">
        <v>7</v>
      </c>
      <c r="CE276">
        <v>2008</v>
      </c>
      <c r="CF276" t="s">
        <v>111</v>
      </c>
      <c r="CG276" t="s">
        <v>112</v>
      </c>
      <c r="CH276">
        <v>235000</v>
      </c>
      <c r="CQ276">
        <f t="shared" si="28"/>
        <v>1236</v>
      </c>
      <c r="CR276" t="str">
        <f t="shared" si="29"/>
        <v/>
      </c>
    </row>
    <row r="277" spans="1:96" x14ac:dyDescent="0.3">
      <c r="A277">
        <v>1355</v>
      </c>
      <c r="B277">
        <v>60</v>
      </c>
      <c r="C277" t="s">
        <v>83</v>
      </c>
      <c r="D277" t="s">
        <v>85</v>
      </c>
      <c r="E277">
        <v>10316</v>
      </c>
      <c r="F277" t="s">
        <v>84</v>
      </c>
      <c r="G277" t="s">
        <v>85</v>
      </c>
      <c r="H277" t="s">
        <v>86</v>
      </c>
      <c r="I277" t="s">
        <v>87</v>
      </c>
      <c r="J277" t="s">
        <v>88</v>
      </c>
      <c r="K277" t="s">
        <v>122</v>
      </c>
      <c r="L277" t="s">
        <v>90</v>
      </c>
      <c r="M277" t="s">
        <v>152</v>
      </c>
      <c r="N277" s="4" t="str">
        <f>VLOOKUP(M277,'Neighborhood Raw Data'!$A$1:$D$26,4,FALSE)</f>
        <v>Greater than Average</v>
      </c>
      <c r="O277" t="s">
        <v>92</v>
      </c>
      <c r="P277" t="s">
        <v>92</v>
      </c>
      <c r="Q277" t="s">
        <v>93</v>
      </c>
      <c r="R277" t="s">
        <v>94</v>
      </c>
      <c r="S277">
        <v>7</v>
      </c>
      <c r="T277" s="4">
        <f t="shared" ca="1" si="24"/>
        <v>0.408718617620487</v>
      </c>
      <c r="U277" s="4" t="str">
        <f t="shared" si="25"/>
        <v>At or Above</v>
      </c>
      <c r="V277">
        <v>5</v>
      </c>
      <c r="W277">
        <v>2000</v>
      </c>
      <c r="X277">
        <v>2000</v>
      </c>
      <c r="Y277" t="s">
        <v>95</v>
      </c>
      <c r="Z277" t="s">
        <v>114</v>
      </c>
      <c r="AA277" t="s">
        <v>125</v>
      </c>
      <c r="AB277" t="s">
        <v>125</v>
      </c>
      <c r="AC277" t="s">
        <v>117</v>
      </c>
      <c r="AD277">
        <v>0</v>
      </c>
      <c r="AE277" t="s">
        <v>102</v>
      </c>
      <c r="AF277" t="s">
        <v>100</v>
      </c>
      <c r="AG277" t="s">
        <v>101</v>
      </c>
      <c r="AH277" t="s">
        <v>102</v>
      </c>
      <c r="AI277" t="s">
        <v>100</v>
      </c>
      <c r="AJ277" t="s">
        <v>142</v>
      </c>
      <c r="AK277" t="s">
        <v>103</v>
      </c>
      <c r="AL277">
        <v>735</v>
      </c>
      <c r="AM277" t="s">
        <v>104</v>
      </c>
      <c r="AN277">
        <v>0</v>
      </c>
      <c r="AO277">
        <v>257</v>
      </c>
      <c r="AP277">
        <v>992</v>
      </c>
      <c r="AQ277" t="s">
        <v>105</v>
      </c>
      <c r="AR277" t="s">
        <v>99</v>
      </c>
      <c r="AS277" t="s">
        <v>106</v>
      </c>
      <c r="AT277" t="s">
        <v>107</v>
      </c>
      <c r="AU277">
        <v>992</v>
      </c>
      <c r="AV277" s="4">
        <f t="shared" ca="1" si="26"/>
        <v>0.87080119729264349</v>
      </c>
      <c r="AW277" s="4" t="str">
        <f t="shared" si="27"/>
        <v>Less than Median</v>
      </c>
      <c r="AX277">
        <v>873</v>
      </c>
      <c r="AY277">
        <v>0</v>
      </c>
      <c r="AZ277">
        <v>1865</v>
      </c>
      <c r="BA277">
        <v>1</v>
      </c>
      <c r="BB277">
        <v>0</v>
      </c>
      <c r="BC277">
        <v>2</v>
      </c>
      <c r="BD277">
        <v>1</v>
      </c>
      <c r="BE277">
        <v>3</v>
      </c>
      <c r="BF277">
        <v>1</v>
      </c>
      <c r="BG277" t="s">
        <v>102</v>
      </c>
      <c r="BH277">
        <v>7</v>
      </c>
      <c r="BI277" t="s">
        <v>108</v>
      </c>
      <c r="BJ277">
        <v>1</v>
      </c>
      <c r="BK277" t="s">
        <v>100</v>
      </c>
      <c r="BL277" t="s">
        <v>109</v>
      </c>
      <c r="BM277">
        <v>2000</v>
      </c>
      <c r="BN277" t="s">
        <v>131</v>
      </c>
      <c r="BO277">
        <v>3</v>
      </c>
      <c r="BP277">
        <v>839</v>
      </c>
      <c r="BQ277" t="s">
        <v>100</v>
      </c>
      <c r="BR277" t="s">
        <v>100</v>
      </c>
      <c r="BS277" t="s">
        <v>106</v>
      </c>
      <c r="BT277">
        <v>0</v>
      </c>
      <c r="BU277">
        <v>184</v>
      </c>
      <c r="BV277">
        <v>0</v>
      </c>
      <c r="BW277">
        <v>0</v>
      </c>
      <c r="BX277">
        <v>0</v>
      </c>
      <c r="BY277">
        <v>0</v>
      </c>
      <c r="BZ277" t="s">
        <v>85</v>
      </c>
      <c r="CA277" t="s">
        <v>85</v>
      </c>
      <c r="CB277" t="s">
        <v>85</v>
      </c>
      <c r="CC277">
        <v>0</v>
      </c>
      <c r="CD277">
        <v>6</v>
      </c>
      <c r="CE277">
        <v>2008</v>
      </c>
      <c r="CF277" t="s">
        <v>111</v>
      </c>
      <c r="CG277" t="s">
        <v>112</v>
      </c>
      <c r="CH277">
        <v>235000</v>
      </c>
      <c r="CQ277">
        <f t="shared" si="28"/>
        <v>992</v>
      </c>
      <c r="CR277" t="str">
        <f t="shared" si="29"/>
        <v/>
      </c>
    </row>
    <row r="278" spans="1:96" x14ac:dyDescent="0.3">
      <c r="A278">
        <v>1391</v>
      </c>
      <c r="B278">
        <v>20</v>
      </c>
      <c r="C278" t="s">
        <v>83</v>
      </c>
      <c r="D278">
        <v>70</v>
      </c>
      <c r="E278">
        <v>9100</v>
      </c>
      <c r="F278" t="s">
        <v>84</v>
      </c>
      <c r="G278" t="s">
        <v>85</v>
      </c>
      <c r="H278" t="s">
        <v>129</v>
      </c>
      <c r="I278" t="s">
        <v>87</v>
      </c>
      <c r="J278" t="s">
        <v>88</v>
      </c>
      <c r="K278" t="s">
        <v>122</v>
      </c>
      <c r="L278" t="s">
        <v>90</v>
      </c>
      <c r="M278" t="s">
        <v>152</v>
      </c>
      <c r="N278" s="4" t="str">
        <f>VLOOKUP(M278,'Neighborhood Raw Data'!$A$1:$D$26,4,FALSE)</f>
        <v>Greater than Average</v>
      </c>
      <c r="O278" t="s">
        <v>92</v>
      </c>
      <c r="P278" t="s">
        <v>92</v>
      </c>
      <c r="Q278" t="s">
        <v>93</v>
      </c>
      <c r="R278" t="s">
        <v>124</v>
      </c>
      <c r="S278">
        <v>7</v>
      </c>
      <c r="T278" s="4">
        <f t="shared" ca="1" si="24"/>
        <v>0.47800093369010033</v>
      </c>
      <c r="U278" s="4" t="str">
        <f t="shared" si="25"/>
        <v>At or Above</v>
      </c>
      <c r="V278">
        <v>5</v>
      </c>
      <c r="W278">
        <v>2000</v>
      </c>
      <c r="X278">
        <v>2000</v>
      </c>
      <c r="Y278" t="s">
        <v>95</v>
      </c>
      <c r="Z278" t="s">
        <v>114</v>
      </c>
      <c r="AA278" t="s">
        <v>125</v>
      </c>
      <c r="AB278" t="s">
        <v>125</v>
      </c>
      <c r="AC278" t="s">
        <v>98</v>
      </c>
      <c r="AD278">
        <v>244</v>
      </c>
      <c r="AE278" t="s">
        <v>102</v>
      </c>
      <c r="AF278" t="s">
        <v>100</v>
      </c>
      <c r="AG278" t="s">
        <v>101</v>
      </c>
      <c r="AH278" t="s">
        <v>102</v>
      </c>
      <c r="AI278" t="s">
        <v>100</v>
      </c>
      <c r="AJ278" t="s">
        <v>118</v>
      </c>
      <c r="AK278" t="s">
        <v>103</v>
      </c>
      <c r="AL278">
        <v>1400</v>
      </c>
      <c r="AM278" t="s">
        <v>104</v>
      </c>
      <c r="AN278">
        <v>0</v>
      </c>
      <c r="AO278">
        <v>125</v>
      </c>
      <c r="AP278">
        <v>1525</v>
      </c>
      <c r="AQ278" t="s">
        <v>105</v>
      </c>
      <c r="AR278" t="s">
        <v>99</v>
      </c>
      <c r="AS278" t="s">
        <v>106</v>
      </c>
      <c r="AT278" t="s">
        <v>107</v>
      </c>
      <c r="AU278">
        <v>1525</v>
      </c>
      <c r="AV278" s="4">
        <f t="shared" ca="1" si="26"/>
        <v>0.75503105519014646</v>
      </c>
      <c r="AW278" s="4" t="str">
        <f t="shared" si="27"/>
        <v>Greater than Median</v>
      </c>
      <c r="AX278">
        <v>0</v>
      </c>
      <c r="AY278">
        <v>0</v>
      </c>
      <c r="AZ278">
        <v>1525</v>
      </c>
      <c r="BA278">
        <v>1</v>
      </c>
      <c r="BB278">
        <v>0</v>
      </c>
      <c r="BC278">
        <v>2</v>
      </c>
      <c r="BD278">
        <v>0</v>
      </c>
      <c r="BE278">
        <v>3</v>
      </c>
      <c r="BF278">
        <v>1</v>
      </c>
      <c r="BG278" t="s">
        <v>102</v>
      </c>
      <c r="BH278">
        <v>6</v>
      </c>
      <c r="BI278" t="s">
        <v>108</v>
      </c>
      <c r="BJ278">
        <v>0</v>
      </c>
      <c r="BK278" t="s">
        <v>85</v>
      </c>
      <c r="BL278" t="s">
        <v>109</v>
      </c>
      <c r="BM278">
        <v>2000</v>
      </c>
      <c r="BN278" t="s">
        <v>131</v>
      </c>
      <c r="BO278">
        <v>2</v>
      </c>
      <c r="BP278">
        <v>541</v>
      </c>
      <c r="BQ278" t="s">
        <v>100</v>
      </c>
      <c r="BR278" t="s">
        <v>100</v>
      </c>
      <c r="BS278" t="s">
        <v>106</v>
      </c>
      <c r="BT278">
        <v>219</v>
      </c>
      <c r="BU278">
        <v>36</v>
      </c>
      <c r="BV278">
        <v>0</v>
      </c>
      <c r="BW278">
        <v>0</v>
      </c>
      <c r="BX278">
        <v>0</v>
      </c>
      <c r="BY278">
        <v>0</v>
      </c>
      <c r="BZ278" t="s">
        <v>85</v>
      </c>
      <c r="CA278" t="s">
        <v>85</v>
      </c>
      <c r="CB278" t="s">
        <v>85</v>
      </c>
      <c r="CC278">
        <v>0</v>
      </c>
      <c r="CD278">
        <v>9</v>
      </c>
      <c r="CE278">
        <v>2006</v>
      </c>
      <c r="CF278" t="s">
        <v>111</v>
      </c>
      <c r="CG278" t="s">
        <v>112</v>
      </c>
      <c r="CH278">
        <v>235000</v>
      </c>
      <c r="CQ278" t="str">
        <f t="shared" si="28"/>
        <v/>
      </c>
      <c r="CR278">
        <f t="shared" si="29"/>
        <v>1525</v>
      </c>
    </row>
    <row r="279" spans="1:96" x14ac:dyDescent="0.3">
      <c r="A279">
        <v>520</v>
      </c>
      <c r="B279">
        <v>70</v>
      </c>
      <c r="C279" t="s">
        <v>83</v>
      </c>
      <c r="D279">
        <v>53</v>
      </c>
      <c r="E279">
        <v>10918</v>
      </c>
      <c r="F279" t="s">
        <v>84</v>
      </c>
      <c r="G279" t="s">
        <v>85</v>
      </c>
      <c r="H279" t="s">
        <v>129</v>
      </c>
      <c r="I279" t="s">
        <v>87</v>
      </c>
      <c r="J279" t="s">
        <v>88</v>
      </c>
      <c r="K279" t="s">
        <v>122</v>
      </c>
      <c r="L279" t="s">
        <v>90</v>
      </c>
      <c r="M279" t="s">
        <v>159</v>
      </c>
      <c r="N279" s="4" t="str">
        <f>VLOOKUP(M279,'Neighborhood Raw Data'!$A$1:$D$26,4,FALSE)</f>
        <v>Greater than Average</v>
      </c>
      <c r="O279" t="s">
        <v>92</v>
      </c>
      <c r="P279" t="s">
        <v>92</v>
      </c>
      <c r="Q279" t="s">
        <v>93</v>
      </c>
      <c r="R279" t="s">
        <v>94</v>
      </c>
      <c r="S279">
        <v>7</v>
      </c>
      <c r="T279" s="4">
        <f t="shared" ca="1" si="24"/>
        <v>0.28451968707953446</v>
      </c>
      <c r="U279" s="4" t="str">
        <f t="shared" si="25"/>
        <v>At or Above</v>
      </c>
      <c r="V279">
        <v>9</v>
      </c>
      <c r="W279">
        <v>1926</v>
      </c>
      <c r="X279">
        <v>2004</v>
      </c>
      <c r="Y279" t="s">
        <v>206</v>
      </c>
      <c r="Z279" t="s">
        <v>114</v>
      </c>
      <c r="AA279" t="s">
        <v>161</v>
      </c>
      <c r="AB279" t="s">
        <v>161</v>
      </c>
      <c r="AC279" t="s">
        <v>117</v>
      </c>
      <c r="AD279">
        <v>0</v>
      </c>
      <c r="AE279" t="s">
        <v>102</v>
      </c>
      <c r="AF279" t="s">
        <v>100</v>
      </c>
      <c r="AG279" t="s">
        <v>147</v>
      </c>
      <c r="AH279" t="s">
        <v>102</v>
      </c>
      <c r="AI279" t="s">
        <v>100</v>
      </c>
      <c r="AJ279" t="s">
        <v>142</v>
      </c>
      <c r="AK279" t="s">
        <v>104</v>
      </c>
      <c r="AL279">
        <v>0</v>
      </c>
      <c r="AM279" t="s">
        <v>104</v>
      </c>
      <c r="AN279">
        <v>0</v>
      </c>
      <c r="AO279">
        <v>1276</v>
      </c>
      <c r="AP279">
        <v>1276</v>
      </c>
      <c r="AQ279" t="s">
        <v>105</v>
      </c>
      <c r="AR279" t="s">
        <v>99</v>
      </c>
      <c r="AS279" t="s">
        <v>106</v>
      </c>
      <c r="AT279" t="s">
        <v>107</v>
      </c>
      <c r="AU279">
        <v>1276</v>
      </c>
      <c r="AV279" s="4">
        <f t="shared" ca="1" si="26"/>
        <v>0.60068513175127847</v>
      </c>
      <c r="AW279" s="4" t="str">
        <f t="shared" si="27"/>
        <v>Greater than Median</v>
      </c>
      <c r="AX279">
        <v>804</v>
      </c>
      <c r="AY279">
        <v>0</v>
      </c>
      <c r="AZ279">
        <v>2080</v>
      </c>
      <c r="BA279">
        <v>0</v>
      </c>
      <c r="BB279">
        <v>0</v>
      </c>
      <c r="BC279">
        <v>1</v>
      </c>
      <c r="BD279">
        <v>1</v>
      </c>
      <c r="BE279">
        <v>3</v>
      </c>
      <c r="BF279">
        <v>1</v>
      </c>
      <c r="BG279" t="s">
        <v>102</v>
      </c>
      <c r="BH279">
        <v>9</v>
      </c>
      <c r="BI279" t="s">
        <v>108</v>
      </c>
      <c r="BJ279">
        <v>2</v>
      </c>
      <c r="BK279" t="s">
        <v>102</v>
      </c>
      <c r="BL279" t="s">
        <v>149</v>
      </c>
      <c r="BM279">
        <v>1926</v>
      </c>
      <c r="BN279" t="s">
        <v>104</v>
      </c>
      <c r="BO279">
        <v>1</v>
      </c>
      <c r="BP279">
        <v>282</v>
      </c>
      <c r="BQ279" t="s">
        <v>100</v>
      </c>
      <c r="BR279" t="s">
        <v>100</v>
      </c>
      <c r="BS279" t="s">
        <v>106</v>
      </c>
      <c r="BT279">
        <v>0</v>
      </c>
      <c r="BU279">
        <v>0</v>
      </c>
      <c r="BV279">
        <v>0</v>
      </c>
      <c r="BW279">
        <v>0</v>
      </c>
      <c r="BX279">
        <v>145</v>
      </c>
      <c r="BY279">
        <v>0</v>
      </c>
      <c r="BZ279" t="s">
        <v>85</v>
      </c>
      <c r="CA279" t="s">
        <v>119</v>
      </c>
      <c r="CB279" t="s">
        <v>85</v>
      </c>
      <c r="CC279">
        <v>0</v>
      </c>
      <c r="CD279">
        <v>6</v>
      </c>
      <c r="CE279">
        <v>2009</v>
      </c>
      <c r="CF279" t="s">
        <v>111</v>
      </c>
      <c r="CG279" t="s">
        <v>112</v>
      </c>
      <c r="CH279">
        <v>234000</v>
      </c>
      <c r="CQ279">
        <f t="shared" si="28"/>
        <v>1276</v>
      </c>
      <c r="CR279" t="str">
        <f t="shared" si="29"/>
        <v/>
      </c>
    </row>
    <row r="280" spans="1:96" x14ac:dyDescent="0.3">
      <c r="A280">
        <v>560</v>
      </c>
      <c r="B280">
        <v>120</v>
      </c>
      <c r="C280" t="s">
        <v>83</v>
      </c>
      <c r="D280" t="s">
        <v>85</v>
      </c>
      <c r="E280">
        <v>3196</v>
      </c>
      <c r="F280" t="s">
        <v>84</v>
      </c>
      <c r="G280" t="s">
        <v>85</v>
      </c>
      <c r="H280" t="s">
        <v>129</v>
      </c>
      <c r="I280" t="s">
        <v>87</v>
      </c>
      <c r="J280" t="s">
        <v>88</v>
      </c>
      <c r="K280" t="s">
        <v>122</v>
      </c>
      <c r="L280" t="s">
        <v>90</v>
      </c>
      <c r="M280" t="s">
        <v>205</v>
      </c>
      <c r="N280" s="4" t="str">
        <f>VLOOKUP(M280,'Neighborhood Raw Data'!$A$1:$D$26,4,FALSE)</f>
        <v>Less than Average</v>
      </c>
      <c r="O280" t="s">
        <v>92</v>
      </c>
      <c r="P280" t="s">
        <v>92</v>
      </c>
      <c r="Q280" t="s">
        <v>160</v>
      </c>
      <c r="R280" t="s">
        <v>124</v>
      </c>
      <c r="S280">
        <v>7</v>
      </c>
      <c r="T280" s="4">
        <f t="shared" ca="1" si="24"/>
        <v>0.78482699463848415</v>
      </c>
      <c r="U280" s="4" t="str">
        <f t="shared" si="25"/>
        <v>At or Above</v>
      </c>
      <c r="V280">
        <v>5</v>
      </c>
      <c r="W280">
        <v>2003</v>
      </c>
      <c r="X280">
        <v>2004</v>
      </c>
      <c r="Y280" t="s">
        <v>95</v>
      </c>
      <c r="Z280" t="s">
        <v>114</v>
      </c>
      <c r="AA280" t="s">
        <v>125</v>
      </c>
      <c r="AB280" t="s">
        <v>125</v>
      </c>
      <c r="AC280" t="s">
        <v>98</v>
      </c>
      <c r="AD280">
        <v>18</v>
      </c>
      <c r="AE280" t="s">
        <v>102</v>
      </c>
      <c r="AF280" t="s">
        <v>100</v>
      </c>
      <c r="AG280" t="s">
        <v>101</v>
      </c>
      <c r="AH280" t="s">
        <v>102</v>
      </c>
      <c r="AI280" t="s">
        <v>100</v>
      </c>
      <c r="AJ280" t="s">
        <v>102</v>
      </c>
      <c r="AK280" t="s">
        <v>104</v>
      </c>
      <c r="AL280">
        <v>0</v>
      </c>
      <c r="AM280" t="s">
        <v>104</v>
      </c>
      <c r="AN280">
        <v>0</v>
      </c>
      <c r="AO280">
        <v>1374</v>
      </c>
      <c r="AP280">
        <v>1374</v>
      </c>
      <c r="AQ280" t="s">
        <v>105</v>
      </c>
      <c r="AR280" t="s">
        <v>99</v>
      </c>
      <c r="AS280" t="s">
        <v>106</v>
      </c>
      <c r="AT280" t="s">
        <v>107</v>
      </c>
      <c r="AU280">
        <v>1557</v>
      </c>
      <c r="AV280" s="4">
        <f t="shared" ca="1" si="26"/>
        <v>0.16006961588134028</v>
      </c>
      <c r="AW280" s="4" t="str">
        <f t="shared" si="27"/>
        <v>Greater than Median</v>
      </c>
      <c r="AX280">
        <v>0</v>
      </c>
      <c r="AY280">
        <v>0</v>
      </c>
      <c r="AZ280">
        <v>1557</v>
      </c>
      <c r="BA280">
        <v>0</v>
      </c>
      <c r="BB280">
        <v>0</v>
      </c>
      <c r="BC280">
        <v>2</v>
      </c>
      <c r="BD280">
        <v>0</v>
      </c>
      <c r="BE280">
        <v>2</v>
      </c>
      <c r="BF280">
        <v>1</v>
      </c>
      <c r="BG280" t="s">
        <v>102</v>
      </c>
      <c r="BH280">
        <v>7</v>
      </c>
      <c r="BI280" t="s">
        <v>108</v>
      </c>
      <c r="BJ280">
        <v>1</v>
      </c>
      <c r="BK280" t="s">
        <v>100</v>
      </c>
      <c r="BL280" t="s">
        <v>109</v>
      </c>
      <c r="BM280">
        <v>2003</v>
      </c>
      <c r="BN280" t="s">
        <v>110</v>
      </c>
      <c r="BO280">
        <v>2</v>
      </c>
      <c r="BP280">
        <v>420</v>
      </c>
      <c r="BQ280" t="s">
        <v>100</v>
      </c>
      <c r="BR280" t="s">
        <v>100</v>
      </c>
      <c r="BS280" t="s">
        <v>106</v>
      </c>
      <c r="BT280">
        <v>143</v>
      </c>
      <c r="BU280">
        <v>20</v>
      </c>
      <c r="BV280">
        <v>0</v>
      </c>
      <c r="BW280">
        <v>0</v>
      </c>
      <c r="BX280">
        <v>0</v>
      </c>
      <c r="BY280">
        <v>0</v>
      </c>
      <c r="BZ280" t="s">
        <v>85</v>
      </c>
      <c r="CA280" t="s">
        <v>85</v>
      </c>
      <c r="CB280" t="s">
        <v>85</v>
      </c>
      <c r="CC280">
        <v>0</v>
      </c>
      <c r="CD280">
        <v>10</v>
      </c>
      <c r="CE280">
        <v>2006</v>
      </c>
      <c r="CF280" t="s">
        <v>111</v>
      </c>
      <c r="CG280" t="s">
        <v>112</v>
      </c>
      <c r="CH280">
        <v>234000</v>
      </c>
      <c r="CQ280" t="str">
        <f t="shared" si="28"/>
        <v/>
      </c>
      <c r="CR280">
        <f t="shared" si="29"/>
        <v>1557</v>
      </c>
    </row>
    <row r="281" spans="1:96" x14ac:dyDescent="0.3">
      <c r="A281">
        <v>291</v>
      </c>
      <c r="B281">
        <v>60</v>
      </c>
      <c r="C281" t="s">
        <v>83</v>
      </c>
      <c r="D281">
        <v>120</v>
      </c>
      <c r="E281">
        <v>15611</v>
      </c>
      <c r="F281" t="s">
        <v>84</v>
      </c>
      <c r="G281" t="s">
        <v>85</v>
      </c>
      <c r="H281" t="s">
        <v>129</v>
      </c>
      <c r="I281" t="s">
        <v>87</v>
      </c>
      <c r="J281" t="s">
        <v>88</v>
      </c>
      <c r="K281" t="s">
        <v>122</v>
      </c>
      <c r="L281" t="s">
        <v>90</v>
      </c>
      <c r="M281" t="s">
        <v>152</v>
      </c>
      <c r="N281" s="4" t="str">
        <f>VLOOKUP(M281,'Neighborhood Raw Data'!$A$1:$D$26,4,FALSE)</f>
        <v>Greater than Average</v>
      </c>
      <c r="O281" t="s">
        <v>92</v>
      </c>
      <c r="P281" t="s">
        <v>92</v>
      </c>
      <c r="Q281" t="s">
        <v>93</v>
      </c>
      <c r="R281" t="s">
        <v>94</v>
      </c>
      <c r="S281">
        <v>8</v>
      </c>
      <c r="T281" s="4">
        <f t="shared" ca="1" si="24"/>
        <v>0.89807616409807389</v>
      </c>
      <c r="U281" s="4" t="str">
        <f t="shared" si="25"/>
        <v>At or Above</v>
      </c>
      <c r="V281">
        <v>5</v>
      </c>
      <c r="W281">
        <v>2006</v>
      </c>
      <c r="X281">
        <v>2006</v>
      </c>
      <c r="Y281" t="s">
        <v>95</v>
      </c>
      <c r="Z281" t="s">
        <v>114</v>
      </c>
      <c r="AA281" t="s">
        <v>125</v>
      </c>
      <c r="AB281" t="s">
        <v>125</v>
      </c>
      <c r="AC281" t="s">
        <v>117</v>
      </c>
      <c r="AD281">
        <v>0</v>
      </c>
      <c r="AE281" t="s">
        <v>102</v>
      </c>
      <c r="AF281" t="s">
        <v>100</v>
      </c>
      <c r="AG281" t="s">
        <v>101</v>
      </c>
      <c r="AH281" t="s">
        <v>102</v>
      </c>
      <c r="AI281" t="s">
        <v>100</v>
      </c>
      <c r="AJ281" t="s">
        <v>118</v>
      </c>
      <c r="AK281" t="s">
        <v>104</v>
      </c>
      <c r="AL281">
        <v>0</v>
      </c>
      <c r="AM281" t="s">
        <v>104</v>
      </c>
      <c r="AN281">
        <v>0</v>
      </c>
      <c r="AO281">
        <v>1079</v>
      </c>
      <c r="AP281">
        <v>1079</v>
      </c>
      <c r="AQ281" t="s">
        <v>105</v>
      </c>
      <c r="AR281" t="s">
        <v>99</v>
      </c>
      <c r="AS281" t="s">
        <v>106</v>
      </c>
      <c r="AT281" t="s">
        <v>107</v>
      </c>
      <c r="AU281">
        <v>1079</v>
      </c>
      <c r="AV281" s="4">
        <f t="shared" ca="1" si="26"/>
        <v>0.38403062264456433</v>
      </c>
      <c r="AW281" s="4" t="str">
        <f t="shared" si="27"/>
        <v>Less than Median</v>
      </c>
      <c r="AX281">
        <v>840</v>
      </c>
      <c r="AY281">
        <v>0</v>
      </c>
      <c r="AZ281">
        <v>1919</v>
      </c>
      <c r="BA281">
        <v>0</v>
      </c>
      <c r="BB281">
        <v>0</v>
      </c>
      <c r="BC281">
        <v>2</v>
      </c>
      <c r="BD281">
        <v>1</v>
      </c>
      <c r="BE281">
        <v>3</v>
      </c>
      <c r="BF281">
        <v>1</v>
      </c>
      <c r="BG281" t="s">
        <v>102</v>
      </c>
      <c r="BH281">
        <v>8</v>
      </c>
      <c r="BI281" t="s">
        <v>108</v>
      </c>
      <c r="BJ281">
        <v>1</v>
      </c>
      <c r="BK281" t="s">
        <v>102</v>
      </c>
      <c r="BL281" t="s">
        <v>109</v>
      </c>
      <c r="BM281">
        <v>2006</v>
      </c>
      <c r="BN281" t="s">
        <v>131</v>
      </c>
      <c r="BO281">
        <v>2</v>
      </c>
      <c r="BP281">
        <v>685</v>
      </c>
      <c r="BQ281" t="s">
        <v>102</v>
      </c>
      <c r="BR281" t="s">
        <v>100</v>
      </c>
      <c r="BS281" t="s">
        <v>106</v>
      </c>
      <c r="BT281">
        <v>0</v>
      </c>
      <c r="BU281">
        <v>51</v>
      </c>
      <c r="BV281">
        <v>0</v>
      </c>
      <c r="BW281">
        <v>0</v>
      </c>
      <c r="BX281">
        <v>0</v>
      </c>
      <c r="BY281">
        <v>0</v>
      </c>
      <c r="BZ281" t="s">
        <v>85</v>
      </c>
      <c r="CA281" t="s">
        <v>85</v>
      </c>
      <c r="CB281" t="s">
        <v>85</v>
      </c>
      <c r="CC281">
        <v>0</v>
      </c>
      <c r="CD281">
        <v>7</v>
      </c>
      <c r="CE281">
        <v>2006</v>
      </c>
      <c r="CF281" t="s">
        <v>127</v>
      </c>
      <c r="CG281" t="s">
        <v>128</v>
      </c>
      <c r="CH281">
        <v>233230</v>
      </c>
      <c r="CQ281">
        <f t="shared" si="28"/>
        <v>1079</v>
      </c>
      <c r="CR281" t="str">
        <f t="shared" si="29"/>
        <v/>
      </c>
    </row>
    <row r="282" spans="1:96" x14ac:dyDescent="0.3">
      <c r="A282">
        <v>1166</v>
      </c>
      <c r="B282">
        <v>20</v>
      </c>
      <c r="C282" t="s">
        <v>83</v>
      </c>
      <c r="D282">
        <v>79</v>
      </c>
      <c r="E282">
        <v>9541</v>
      </c>
      <c r="F282" t="s">
        <v>84</v>
      </c>
      <c r="G282" t="s">
        <v>85</v>
      </c>
      <c r="H282" t="s">
        <v>86</v>
      </c>
      <c r="I282" t="s">
        <v>87</v>
      </c>
      <c r="J282" t="s">
        <v>88</v>
      </c>
      <c r="K282" t="s">
        <v>122</v>
      </c>
      <c r="L282" t="s">
        <v>90</v>
      </c>
      <c r="M282" t="s">
        <v>123</v>
      </c>
      <c r="N282" s="4" t="str">
        <f>VLOOKUP(M282,'Neighborhood Raw Data'!$A$1:$D$26,4,FALSE)</f>
        <v>Greater than Average</v>
      </c>
      <c r="O282" t="s">
        <v>92</v>
      </c>
      <c r="P282" t="s">
        <v>92</v>
      </c>
      <c r="Q282" t="s">
        <v>93</v>
      </c>
      <c r="R282" t="s">
        <v>124</v>
      </c>
      <c r="S282">
        <v>7</v>
      </c>
      <c r="T282" s="4">
        <f t="shared" ca="1" si="24"/>
        <v>0.75147125228322653</v>
      </c>
      <c r="U282" s="4" t="str">
        <f t="shared" si="25"/>
        <v>At or Above</v>
      </c>
      <c r="V282">
        <v>5</v>
      </c>
      <c r="W282">
        <v>2009</v>
      </c>
      <c r="X282">
        <v>2009</v>
      </c>
      <c r="Y282" t="s">
        <v>95</v>
      </c>
      <c r="Z282" t="s">
        <v>114</v>
      </c>
      <c r="AA282" t="s">
        <v>125</v>
      </c>
      <c r="AB282" t="s">
        <v>125</v>
      </c>
      <c r="AC282" t="s">
        <v>126</v>
      </c>
      <c r="AD282">
        <v>268</v>
      </c>
      <c r="AE282" t="s">
        <v>102</v>
      </c>
      <c r="AF282" t="s">
        <v>100</v>
      </c>
      <c r="AG282" t="s">
        <v>101</v>
      </c>
      <c r="AH282" t="s">
        <v>102</v>
      </c>
      <c r="AI282" t="s">
        <v>100</v>
      </c>
      <c r="AJ282" t="s">
        <v>142</v>
      </c>
      <c r="AK282" t="s">
        <v>104</v>
      </c>
      <c r="AL282">
        <v>0</v>
      </c>
      <c r="AM282" t="s">
        <v>104</v>
      </c>
      <c r="AN282">
        <v>0</v>
      </c>
      <c r="AO282">
        <v>1502</v>
      </c>
      <c r="AP282">
        <v>1502</v>
      </c>
      <c r="AQ282" t="s">
        <v>105</v>
      </c>
      <c r="AR282" t="s">
        <v>99</v>
      </c>
      <c r="AS282" t="s">
        <v>106</v>
      </c>
      <c r="AT282" t="s">
        <v>107</v>
      </c>
      <c r="AU282">
        <v>1502</v>
      </c>
      <c r="AV282" s="4">
        <f t="shared" ca="1" si="26"/>
        <v>0.22056566808227929</v>
      </c>
      <c r="AW282" s="4" t="str">
        <f t="shared" si="27"/>
        <v>Greater than Median</v>
      </c>
      <c r="AX282">
        <v>0</v>
      </c>
      <c r="AY282">
        <v>0</v>
      </c>
      <c r="AZ282">
        <v>1502</v>
      </c>
      <c r="BA282">
        <v>0</v>
      </c>
      <c r="BB282">
        <v>0</v>
      </c>
      <c r="BC282">
        <v>2</v>
      </c>
      <c r="BD282">
        <v>0</v>
      </c>
      <c r="BE282">
        <v>3</v>
      </c>
      <c r="BF282">
        <v>1</v>
      </c>
      <c r="BG282" t="s">
        <v>102</v>
      </c>
      <c r="BH282">
        <v>7</v>
      </c>
      <c r="BI282" t="s">
        <v>108</v>
      </c>
      <c r="BJ282">
        <v>0</v>
      </c>
      <c r="BK282" t="s">
        <v>85</v>
      </c>
      <c r="BL282" t="s">
        <v>109</v>
      </c>
      <c r="BM282">
        <v>2009</v>
      </c>
      <c r="BN282" t="s">
        <v>131</v>
      </c>
      <c r="BO282">
        <v>2</v>
      </c>
      <c r="BP282">
        <v>644</v>
      </c>
      <c r="BQ282" t="s">
        <v>100</v>
      </c>
      <c r="BR282" t="s">
        <v>100</v>
      </c>
      <c r="BS282" t="s">
        <v>106</v>
      </c>
      <c r="BT282">
        <v>0</v>
      </c>
      <c r="BU282">
        <v>114</v>
      </c>
      <c r="BV282">
        <v>0</v>
      </c>
      <c r="BW282">
        <v>0</v>
      </c>
      <c r="BX282">
        <v>0</v>
      </c>
      <c r="BY282">
        <v>0</v>
      </c>
      <c r="BZ282" t="s">
        <v>85</v>
      </c>
      <c r="CA282" t="s">
        <v>85</v>
      </c>
      <c r="CB282" t="s">
        <v>85</v>
      </c>
      <c r="CC282">
        <v>0</v>
      </c>
      <c r="CD282">
        <v>9</v>
      </c>
      <c r="CE282">
        <v>2009</v>
      </c>
      <c r="CF282" t="s">
        <v>127</v>
      </c>
      <c r="CG282" t="s">
        <v>128</v>
      </c>
      <c r="CH282">
        <v>233170</v>
      </c>
      <c r="CQ282">
        <f t="shared" si="28"/>
        <v>1502</v>
      </c>
      <c r="CR282" t="str">
        <f t="shared" si="29"/>
        <v/>
      </c>
    </row>
    <row r="283" spans="1:96" x14ac:dyDescent="0.3">
      <c r="A283">
        <v>788</v>
      </c>
      <c r="B283">
        <v>60</v>
      </c>
      <c r="C283" t="s">
        <v>83</v>
      </c>
      <c r="D283">
        <v>76</v>
      </c>
      <c r="E283">
        <v>10142</v>
      </c>
      <c r="F283" t="s">
        <v>84</v>
      </c>
      <c r="G283" t="s">
        <v>85</v>
      </c>
      <c r="H283" t="s">
        <v>86</v>
      </c>
      <c r="I283" t="s">
        <v>87</v>
      </c>
      <c r="J283" t="s">
        <v>88</v>
      </c>
      <c r="K283" t="s">
        <v>122</v>
      </c>
      <c r="L283" t="s">
        <v>90</v>
      </c>
      <c r="M283" t="s">
        <v>185</v>
      </c>
      <c r="N283" s="4" t="str">
        <f>VLOOKUP(M283,'Neighborhood Raw Data'!$A$1:$D$26,4,FALSE)</f>
        <v>Greater than Average</v>
      </c>
      <c r="O283" t="s">
        <v>92</v>
      </c>
      <c r="P283" t="s">
        <v>92</v>
      </c>
      <c r="Q283" t="s">
        <v>93</v>
      </c>
      <c r="R283" t="s">
        <v>94</v>
      </c>
      <c r="S283">
        <v>7</v>
      </c>
      <c r="T283" s="4">
        <f t="shared" ca="1" si="24"/>
        <v>5.4274184921728752E-2</v>
      </c>
      <c r="U283" s="4" t="str">
        <f t="shared" si="25"/>
        <v>At or Above</v>
      </c>
      <c r="V283">
        <v>5</v>
      </c>
      <c r="W283">
        <v>2004</v>
      </c>
      <c r="X283">
        <v>2004</v>
      </c>
      <c r="Y283" t="s">
        <v>95</v>
      </c>
      <c r="Z283" t="s">
        <v>114</v>
      </c>
      <c r="AA283" t="s">
        <v>125</v>
      </c>
      <c r="AB283" t="s">
        <v>125</v>
      </c>
      <c r="AC283" t="s">
        <v>117</v>
      </c>
      <c r="AD283">
        <v>0</v>
      </c>
      <c r="AE283" t="s">
        <v>102</v>
      </c>
      <c r="AF283" t="s">
        <v>100</v>
      </c>
      <c r="AG283" t="s">
        <v>101</v>
      </c>
      <c r="AH283" t="s">
        <v>102</v>
      </c>
      <c r="AI283" t="s">
        <v>100</v>
      </c>
      <c r="AJ283" t="s">
        <v>142</v>
      </c>
      <c r="AK283" t="s">
        <v>103</v>
      </c>
      <c r="AL283">
        <v>656</v>
      </c>
      <c r="AM283" t="s">
        <v>104</v>
      </c>
      <c r="AN283">
        <v>0</v>
      </c>
      <c r="AO283">
        <v>300</v>
      </c>
      <c r="AP283">
        <v>956</v>
      </c>
      <c r="AQ283" t="s">
        <v>105</v>
      </c>
      <c r="AR283" t="s">
        <v>99</v>
      </c>
      <c r="AS283" t="s">
        <v>106</v>
      </c>
      <c r="AT283" t="s">
        <v>107</v>
      </c>
      <c r="AU283">
        <v>956</v>
      </c>
      <c r="AV283" s="4">
        <f t="shared" ca="1" si="26"/>
        <v>0.8059756027336954</v>
      </c>
      <c r="AW283" s="4" t="str">
        <f t="shared" si="27"/>
        <v>Less than Median</v>
      </c>
      <c r="AX283">
        <v>1128</v>
      </c>
      <c r="AY283">
        <v>0</v>
      </c>
      <c r="AZ283">
        <v>2084</v>
      </c>
      <c r="BA283">
        <v>1</v>
      </c>
      <c r="BB283">
        <v>0</v>
      </c>
      <c r="BC283">
        <v>2</v>
      </c>
      <c r="BD283">
        <v>1</v>
      </c>
      <c r="BE283">
        <v>4</v>
      </c>
      <c r="BF283">
        <v>1</v>
      </c>
      <c r="BG283" t="s">
        <v>102</v>
      </c>
      <c r="BH283">
        <v>8</v>
      </c>
      <c r="BI283" t="s">
        <v>108</v>
      </c>
      <c r="BJ283">
        <v>0</v>
      </c>
      <c r="BK283" t="s">
        <v>85</v>
      </c>
      <c r="BL283" t="s">
        <v>130</v>
      </c>
      <c r="BM283">
        <v>2004</v>
      </c>
      <c r="BN283" t="s">
        <v>131</v>
      </c>
      <c r="BO283">
        <v>2</v>
      </c>
      <c r="BP283">
        <v>618</v>
      </c>
      <c r="BQ283" t="s">
        <v>100</v>
      </c>
      <c r="BR283" t="s">
        <v>100</v>
      </c>
      <c r="BS283" t="s">
        <v>106</v>
      </c>
      <c r="BT283">
        <v>0</v>
      </c>
      <c r="BU283">
        <v>45</v>
      </c>
      <c r="BV283">
        <v>0</v>
      </c>
      <c r="BW283">
        <v>0</v>
      </c>
      <c r="BX283">
        <v>0</v>
      </c>
      <c r="BY283">
        <v>0</v>
      </c>
      <c r="BZ283" t="s">
        <v>85</v>
      </c>
      <c r="CA283" t="s">
        <v>85</v>
      </c>
      <c r="CB283" t="s">
        <v>85</v>
      </c>
      <c r="CC283">
        <v>0</v>
      </c>
      <c r="CD283">
        <v>1</v>
      </c>
      <c r="CE283">
        <v>2010</v>
      </c>
      <c r="CF283" t="s">
        <v>111</v>
      </c>
      <c r="CG283" t="s">
        <v>112</v>
      </c>
      <c r="CH283">
        <v>233000</v>
      </c>
      <c r="CQ283">
        <f t="shared" si="28"/>
        <v>956</v>
      </c>
      <c r="CR283" t="str">
        <f t="shared" si="29"/>
        <v/>
      </c>
    </row>
    <row r="284" spans="1:96" x14ac:dyDescent="0.3">
      <c r="A284">
        <v>825</v>
      </c>
      <c r="B284">
        <v>20</v>
      </c>
      <c r="C284" t="s">
        <v>173</v>
      </c>
      <c r="D284">
        <v>81</v>
      </c>
      <c r="E284">
        <v>11216</v>
      </c>
      <c r="F284" t="s">
        <v>84</v>
      </c>
      <c r="G284" t="s">
        <v>85</v>
      </c>
      <c r="H284" t="s">
        <v>129</v>
      </c>
      <c r="I284" t="s">
        <v>87</v>
      </c>
      <c r="J284" t="s">
        <v>88</v>
      </c>
      <c r="K284" t="s">
        <v>122</v>
      </c>
      <c r="L284" t="s">
        <v>90</v>
      </c>
      <c r="M284" t="s">
        <v>153</v>
      </c>
      <c r="N284" s="4" t="str">
        <f>VLOOKUP(M284,'Neighborhood Raw Data'!$A$1:$D$26,4,FALSE)</f>
        <v>Greater than Average</v>
      </c>
      <c r="O284" t="s">
        <v>92</v>
      </c>
      <c r="P284" t="s">
        <v>92</v>
      </c>
      <c r="Q284" t="s">
        <v>93</v>
      </c>
      <c r="R284" t="s">
        <v>124</v>
      </c>
      <c r="S284">
        <v>8</v>
      </c>
      <c r="T284" s="4">
        <f t="shared" ca="1" si="24"/>
        <v>0.54054164629730184</v>
      </c>
      <c r="U284" s="4" t="str">
        <f t="shared" si="25"/>
        <v>At or Above</v>
      </c>
      <c r="V284">
        <v>5</v>
      </c>
      <c r="W284">
        <v>2006</v>
      </c>
      <c r="X284">
        <v>2006</v>
      </c>
      <c r="Y284" t="s">
        <v>95</v>
      </c>
      <c r="Z284" t="s">
        <v>114</v>
      </c>
      <c r="AA284" t="s">
        <v>125</v>
      </c>
      <c r="AB284" t="s">
        <v>125</v>
      </c>
      <c r="AC284" t="s">
        <v>117</v>
      </c>
      <c r="AD284">
        <v>0</v>
      </c>
      <c r="AE284" t="s">
        <v>102</v>
      </c>
      <c r="AF284" t="s">
        <v>100</v>
      </c>
      <c r="AG284" t="s">
        <v>101</v>
      </c>
      <c r="AH284" t="s">
        <v>102</v>
      </c>
      <c r="AI284" t="s">
        <v>102</v>
      </c>
      <c r="AJ284" t="s">
        <v>142</v>
      </c>
      <c r="AK284" t="s">
        <v>104</v>
      </c>
      <c r="AL284">
        <v>0</v>
      </c>
      <c r="AM284" t="s">
        <v>104</v>
      </c>
      <c r="AN284">
        <v>0</v>
      </c>
      <c r="AO284">
        <v>1489</v>
      </c>
      <c r="AP284">
        <v>1489</v>
      </c>
      <c r="AQ284" t="s">
        <v>105</v>
      </c>
      <c r="AR284" t="s">
        <v>99</v>
      </c>
      <c r="AS284" t="s">
        <v>106</v>
      </c>
      <c r="AT284" t="s">
        <v>107</v>
      </c>
      <c r="AU284">
        <v>1489</v>
      </c>
      <c r="AV284" s="4">
        <f t="shared" ca="1" si="26"/>
        <v>0.64503465490768608</v>
      </c>
      <c r="AW284" s="4" t="str">
        <f t="shared" si="27"/>
        <v>Greater than Median</v>
      </c>
      <c r="AX284">
        <v>0</v>
      </c>
      <c r="AY284">
        <v>0</v>
      </c>
      <c r="AZ284">
        <v>1489</v>
      </c>
      <c r="BA284">
        <v>0</v>
      </c>
      <c r="BB284">
        <v>0</v>
      </c>
      <c r="BC284">
        <v>2</v>
      </c>
      <c r="BD284">
        <v>0</v>
      </c>
      <c r="BE284">
        <v>3</v>
      </c>
      <c r="BF284">
        <v>1</v>
      </c>
      <c r="BG284" t="s">
        <v>102</v>
      </c>
      <c r="BH284">
        <v>7</v>
      </c>
      <c r="BI284" t="s">
        <v>108</v>
      </c>
      <c r="BJ284">
        <v>1</v>
      </c>
      <c r="BK284" t="s">
        <v>102</v>
      </c>
      <c r="BL284" t="s">
        <v>109</v>
      </c>
      <c r="BM284">
        <v>2006</v>
      </c>
      <c r="BN284" t="s">
        <v>131</v>
      </c>
      <c r="BO284">
        <v>2</v>
      </c>
      <c r="BP284">
        <v>776</v>
      </c>
      <c r="BQ284" t="s">
        <v>100</v>
      </c>
      <c r="BR284" t="s">
        <v>100</v>
      </c>
      <c r="BS284" t="s">
        <v>106</v>
      </c>
      <c r="BT284">
        <v>0</v>
      </c>
      <c r="BU284">
        <v>140</v>
      </c>
      <c r="BV284">
        <v>0</v>
      </c>
      <c r="BW284">
        <v>0</v>
      </c>
      <c r="BX284">
        <v>0</v>
      </c>
      <c r="BY284">
        <v>0</v>
      </c>
      <c r="BZ284" t="s">
        <v>85</v>
      </c>
      <c r="CA284" t="s">
        <v>85</v>
      </c>
      <c r="CB284" t="s">
        <v>85</v>
      </c>
      <c r="CC284">
        <v>0</v>
      </c>
      <c r="CD284">
        <v>6</v>
      </c>
      <c r="CE284">
        <v>2006</v>
      </c>
      <c r="CF284" t="s">
        <v>127</v>
      </c>
      <c r="CG284" t="s">
        <v>128</v>
      </c>
      <c r="CH284">
        <v>232600</v>
      </c>
      <c r="CQ284">
        <f t="shared" si="28"/>
        <v>1489</v>
      </c>
      <c r="CR284" t="str">
        <f t="shared" si="29"/>
        <v/>
      </c>
    </row>
    <row r="285" spans="1:96" x14ac:dyDescent="0.3">
      <c r="A285">
        <v>1003</v>
      </c>
      <c r="B285">
        <v>20</v>
      </c>
      <c r="C285" t="s">
        <v>83</v>
      </c>
      <c r="D285">
        <v>75</v>
      </c>
      <c r="E285">
        <v>11957</v>
      </c>
      <c r="F285" t="s">
        <v>84</v>
      </c>
      <c r="G285" t="s">
        <v>85</v>
      </c>
      <c r="H285" t="s">
        <v>86</v>
      </c>
      <c r="I285" t="s">
        <v>87</v>
      </c>
      <c r="J285" t="s">
        <v>88</v>
      </c>
      <c r="K285" t="s">
        <v>122</v>
      </c>
      <c r="L285" t="s">
        <v>90</v>
      </c>
      <c r="M285" t="s">
        <v>153</v>
      </c>
      <c r="N285" s="4" t="str">
        <f>VLOOKUP(M285,'Neighborhood Raw Data'!$A$1:$D$26,4,FALSE)</f>
        <v>Greater than Average</v>
      </c>
      <c r="O285" t="s">
        <v>154</v>
      </c>
      <c r="P285" t="s">
        <v>92</v>
      </c>
      <c r="Q285" t="s">
        <v>93</v>
      </c>
      <c r="R285" t="s">
        <v>124</v>
      </c>
      <c r="S285">
        <v>8</v>
      </c>
      <c r="T285" s="4">
        <f t="shared" ca="1" si="24"/>
        <v>0.78752892398826291</v>
      </c>
      <c r="U285" s="4" t="str">
        <f t="shared" si="25"/>
        <v>At or Above</v>
      </c>
      <c r="V285">
        <v>5</v>
      </c>
      <c r="W285">
        <v>2006</v>
      </c>
      <c r="X285">
        <v>2006</v>
      </c>
      <c r="Y285" t="s">
        <v>95</v>
      </c>
      <c r="Z285" t="s">
        <v>114</v>
      </c>
      <c r="AA285" t="s">
        <v>125</v>
      </c>
      <c r="AB285" t="s">
        <v>125</v>
      </c>
      <c r="AC285" t="s">
        <v>98</v>
      </c>
      <c r="AD285">
        <v>53</v>
      </c>
      <c r="AE285" t="s">
        <v>102</v>
      </c>
      <c r="AF285" t="s">
        <v>100</v>
      </c>
      <c r="AG285" t="s">
        <v>101</v>
      </c>
      <c r="AH285" t="s">
        <v>102</v>
      </c>
      <c r="AI285" t="s">
        <v>100</v>
      </c>
      <c r="AJ285" t="s">
        <v>142</v>
      </c>
      <c r="AK285" t="s">
        <v>103</v>
      </c>
      <c r="AL285">
        <v>24</v>
      </c>
      <c r="AM285" t="s">
        <v>104</v>
      </c>
      <c r="AN285">
        <v>0</v>
      </c>
      <c r="AO285">
        <v>1550</v>
      </c>
      <c r="AP285">
        <v>1574</v>
      </c>
      <c r="AQ285" t="s">
        <v>105</v>
      </c>
      <c r="AR285" t="s">
        <v>99</v>
      </c>
      <c r="AS285" t="s">
        <v>106</v>
      </c>
      <c r="AT285" t="s">
        <v>107</v>
      </c>
      <c r="AU285">
        <v>1574</v>
      </c>
      <c r="AV285" s="4">
        <f t="shared" ca="1" si="26"/>
        <v>0.86433776478059376</v>
      </c>
      <c r="AW285" s="4" t="str">
        <f t="shared" si="27"/>
        <v>Greater than Median</v>
      </c>
      <c r="AX285">
        <v>0</v>
      </c>
      <c r="AY285">
        <v>0</v>
      </c>
      <c r="AZ285">
        <v>1574</v>
      </c>
      <c r="BA285">
        <v>0</v>
      </c>
      <c r="BB285">
        <v>0</v>
      </c>
      <c r="BC285">
        <v>2</v>
      </c>
      <c r="BD285">
        <v>0</v>
      </c>
      <c r="BE285">
        <v>3</v>
      </c>
      <c r="BF285">
        <v>1</v>
      </c>
      <c r="BG285" t="s">
        <v>102</v>
      </c>
      <c r="BH285">
        <v>7</v>
      </c>
      <c r="BI285" t="s">
        <v>108</v>
      </c>
      <c r="BJ285">
        <v>1</v>
      </c>
      <c r="BK285" t="s">
        <v>102</v>
      </c>
      <c r="BL285" t="s">
        <v>109</v>
      </c>
      <c r="BM285">
        <v>2006</v>
      </c>
      <c r="BN285" t="s">
        <v>131</v>
      </c>
      <c r="BO285">
        <v>3</v>
      </c>
      <c r="BP285">
        <v>824</v>
      </c>
      <c r="BQ285" t="s">
        <v>100</v>
      </c>
      <c r="BR285" t="s">
        <v>100</v>
      </c>
      <c r="BS285" t="s">
        <v>106</v>
      </c>
      <c r="BT285">
        <v>144</v>
      </c>
      <c r="BU285">
        <v>104</v>
      </c>
      <c r="BV285">
        <v>0</v>
      </c>
      <c r="BW285">
        <v>0</v>
      </c>
      <c r="BX285">
        <v>0</v>
      </c>
      <c r="BY285">
        <v>0</v>
      </c>
      <c r="BZ285" t="s">
        <v>85</v>
      </c>
      <c r="CA285" t="s">
        <v>85</v>
      </c>
      <c r="CB285" t="s">
        <v>85</v>
      </c>
      <c r="CC285">
        <v>0</v>
      </c>
      <c r="CD285">
        <v>7</v>
      </c>
      <c r="CE285">
        <v>2008</v>
      </c>
      <c r="CF285" t="s">
        <v>111</v>
      </c>
      <c r="CG285" t="s">
        <v>112</v>
      </c>
      <c r="CH285">
        <v>232000</v>
      </c>
      <c r="CQ285" t="str">
        <f t="shared" si="28"/>
        <v/>
      </c>
      <c r="CR285">
        <f t="shared" si="29"/>
        <v>1574</v>
      </c>
    </row>
    <row r="286" spans="1:96" x14ac:dyDescent="0.3">
      <c r="A286">
        <v>1304</v>
      </c>
      <c r="B286">
        <v>20</v>
      </c>
      <c r="C286" t="s">
        <v>83</v>
      </c>
      <c r="D286">
        <v>73</v>
      </c>
      <c r="E286">
        <v>8688</v>
      </c>
      <c r="F286" t="s">
        <v>84</v>
      </c>
      <c r="G286" t="s">
        <v>85</v>
      </c>
      <c r="H286" t="s">
        <v>129</v>
      </c>
      <c r="I286" t="s">
        <v>87</v>
      </c>
      <c r="J286" t="s">
        <v>88</v>
      </c>
      <c r="K286" t="s">
        <v>122</v>
      </c>
      <c r="L286" t="s">
        <v>90</v>
      </c>
      <c r="M286" t="s">
        <v>153</v>
      </c>
      <c r="N286" s="4" t="str">
        <f>VLOOKUP(M286,'Neighborhood Raw Data'!$A$1:$D$26,4,FALSE)</f>
        <v>Greater than Average</v>
      </c>
      <c r="O286" t="s">
        <v>92</v>
      </c>
      <c r="P286" t="s">
        <v>92</v>
      </c>
      <c r="Q286" t="s">
        <v>93</v>
      </c>
      <c r="R286" t="s">
        <v>124</v>
      </c>
      <c r="S286">
        <v>7</v>
      </c>
      <c r="T286" s="4">
        <f t="shared" ca="1" si="24"/>
        <v>0.94953490280283392</v>
      </c>
      <c r="U286" s="4" t="str">
        <f t="shared" si="25"/>
        <v>At or Above</v>
      </c>
      <c r="V286">
        <v>5</v>
      </c>
      <c r="W286">
        <v>2005</v>
      </c>
      <c r="X286">
        <v>2005</v>
      </c>
      <c r="Y286" t="s">
        <v>95</v>
      </c>
      <c r="Z286" t="s">
        <v>114</v>
      </c>
      <c r="AA286" t="s">
        <v>125</v>
      </c>
      <c r="AB286" t="s">
        <v>125</v>
      </c>
      <c r="AC286" t="s">
        <v>98</v>
      </c>
      <c r="AD286">
        <v>228</v>
      </c>
      <c r="AE286" t="s">
        <v>102</v>
      </c>
      <c r="AF286" t="s">
        <v>100</v>
      </c>
      <c r="AG286" t="s">
        <v>101</v>
      </c>
      <c r="AH286" t="s">
        <v>102</v>
      </c>
      <c r="AI286" t="s">
        <v>100</v>
      </c>
      <c r="AJ286" t="s">
        <v>118</v>
      </c>
      <c r="AK286" t="s">
        <v>104</v>
      </c>
      <c r="AL286">
        <v>0</v>
      </c>
      <c r="AM286" t="s">
        <v>104</v>
      </c>
      <c r="AN286">
        <v>0</v>
      </c>
      <c r="AO286">
        <v>1616</v>
      </c>
      <c r="AP286">
        <v>1616</v>
      </c>
      <c r="AQ286" t="s">
        <v>105</v>
      </c>
      <c r="AR286" t="s">
        <v>99</v>
      </c>
      <c r="AS286" t="s">
        <v>106</v>
      </c>
      <c r="AT286" t="s">
        <v>107</v>
      </c>
      <c r="AU286">
        <v>1616</v>
      </c>
      <c r="AV286" s="4">
        <f t="shared" ca="1" si="26"/>
        <v>9.4884827751820389E-2</v>
      </c>
      <c r="AW286" s="4" t="str">
        <f t="shared" si="27"/>
        <v>Greater than Median</v>
      </c>
      <c r="AX286">
        <v>0</v>
      </c>
      <c r="AY286">
        <v>0</v>
      </c>
      <c r="AZ286">
        <v>1616</v>
      </c>
      <c r="BA286">
        <v>0</v>
      </c>
      <c r="BB286">
        <v>0</v>
      </c>
      <c r="BC286">
        <v>2</v>
      </c>
      <c r="BD286">
        <v>0</v>
      </c>
      <c r="BE286">
        <v>3</v>
      </c>
      <c r="BF286">
        <v>1</v>
      </c>
      <c r="BG286" t="s">
        <v>102</v>
      </c>
      <c r="BH286">
        <v>7</v>
      </c>
      <c r="BI286" t="s">
        <v>108</v>
      </c>
      <c r="BJ286">
        <v>0</v>
      </c>
      <c r="BK286" t="s">
        <v>85</v>
      </c>
      <c r="BL286" t="s">
        <v>109</v>
      </c>
      <c r="BM286">
        <v>2005</v>
      </c>
      <c r="BN286" t="s">
        <v>131</v>
      </c>
      <c r="BO286">
        <v>3</v>
      </c>
      <c r="BP286">
        <v>834</v>
      </c>
      <c r="BQ286" t="s">
        <v>100</v>
      </c>
      <c r="BR286" t="s">
        <v>100</v>
      </c>
      <c r="BS286" t="s">
        <v>106</v>
      </c>
      <c r="BT286">
        <v>208</v>
      </c>
      <c r="BU286">
        <v>59</v>
      </c>
      <c r="BV286">
        <v>0</v>
      </c>
      <c r="BW286">
        <v>0</v>
      </c>
      <c r="BX286">
        <v>0</v>
      </c>
      <c r="BY286">
        <v>0</v>
      </c>
      <c r="BZ286" t="s">
        <v>85</v>
      </c>
      <c r="CA286" t="s">
        <v>85</v>
      </c>
      <c r="CB286" t="s">
        <v>85</v>
      </c>
      <c r="CC286">
        <v>0</v>
      </c>
      <c r="CD286">
        <v>4</v>
      </c>
      <c r="CE286">
        <v>2006</v>
      </c>
      <c r="CF286" t="s">
        <v>111</v>
      </c>
      <c r="CG286" t="s">
        <v>112</v>
      </c>
      <c r="CH286">
        <v>232000</v>
      </c>
      <c r="CQ286" t="str">
        <f t="shared" si="28"/>
        <v/>
      </c>
      <c r="CR286">
        <f t="shared" si="29"/>
        <v>1616</v>
      </c>
    </row>
    <row r="287" spans="1:96" x14ac:dyDescent="0.3">
      <c r="A287">
        <v>1370</v>
      </c>
      <c r="B287">
        <v>20</v>
      </c>
      <c r="C287" t="s">
        <v>83</v>
      </c>
      <c r="D287">
        <v>48</v>
      </c>
      <c r="E287">
        <v>10635</v>
      </c>
      <c r="F287" t="s">
        <v>84</v>
      </c>
      <c r="G287" t="s">
        <v>85</v>
      </c>
      <c r="H287" t="s">
        <v>138</v>
      </c>
      <c r="I287" t="s">
        <v>87</v>
      </c>
      <c r="J287" t="s">
        <v>88</v>
      </c>
      <c r="K287" t="s">
        <v>158</v>
      </c>
      <c r="L287" t="s">
        <v>90</v>
      </c>
      <c r="M287" t="s">
        <v>152</v>
      </c>
      <c r="N287" s="4" t="str">
        <f>VLOOKUP(M287,'Neighborhood Raw Data'!$A$1:$D$26,4,FALSE)</f>
        <v>Greater than Average</v>
      </c>
      <c r="O287" t="s">
        <v>92</v>
      </c>
      <c r="P287" t="s">
        <v>92</v>
      </c>
      <c r="Q287" t="s">
        <v>93</v>
      </c>
      <c r="R287" t="s">
        <v>124</v>
      </c>
      <c r="S287">
        <v>8</v>
      </c>
      <c r="T287" s="4">
        <f t="shared" ca="1" si="24"/>
        <v>0.2744329234021613</v>
      </c>
      <c r="U287" s="4" t="str">
        <f t="shared" si="25"/>
        <v>At or Above</v>
      </c>
      <c r="V287">
        <v>5</v>
      </c>
      <c r="W287">
        <v>2003</v>
      </c>
      <c r="X287">
        <v>2003</v>
      </c>
      <c r="Y287" t="s">
        <v>113</v>
      </c>
      <c r="Z287" t="s">
        <v>114</v>
      </c>
      <c r="AA287" t="s">
        <v>125</v>
      </c>
      <c r="AB287" t="s">
        <v>125</v>
      </c>
      <c r="AC287" t="s">
        <v>98</v>
      </c>
      <c r="AD287">
        <v>171</v>
      </c>
      <c r="AE287" t="s">
        <v>102</v>
      </c>
      <c r="AF287" t="s">
        <v>100</v>
      </c>
      <c r="AG287" t="s">
        <v>101</v>
      </c>
      <c r="AH287" t="s">
        <v>102</v>
      </c>
      <c r="AI287" t="s">
        <v>100</v>
      </c>
      <c r="AJ287" t="s">
        <v>118</v>
      </c>
      <c r="AK287" t="s">
        <v>174</v>
      </c>
      <c r="AL287">
        <v>370</v>
      </c>
      <c r="AM287" t="s">
        <v>103</v>
      </c>
      <c r="AN287">
        <v>972</v>
      </c>
      <c r="AO287">
        <v>315</v>
      </c>
      <c r="AP287">
        <v>1657</v>
      </c>
      <c r="AQ287" t="s">
        <v>105</v>
      </c>
      <c r="AR287" t="s">
        <v>99</v>
      </c>
      <c r="AS287" t="s">
        <v>106</v>
      </c>
      <c r="AT287" t="s">
        <v>107</v>
      </c>
      <c r="AU287">
        <v>1668</v>
      </c>
      <c r="AV287" s="4">
        <f t="shared" ca="1" si="26"/>
        <v>0.71410200908091248</v>
      </c>
      <c r="AW287" s="4" t="str">
        <f t="shared" si="27"/>
        <v>Greater than Median</v>
      </c>
      <c r="AX287">
        <v>0</v>
      </c>
      <c r="AY287">
        <v>0</v>
      </c>
      <c r="AZ287">
        <v>1668</v>
      </c>
      <c r="BA287">
        <v>1</v>
      </c>
      <c r="BB287">
        <v>0</v>
      </c>
      <c r="BC287">
        <v>2</v>
      </c>
      <c r="BD287">
        <v>0</v>
      </c>
      <c r="BE287">
        <v>3</v>
      </c>
      <c r="BF287">
        <v>1</v>
      </c>
      <c r="BG287" t="s">
        <v>102</v>
      </c>
      <c r="BH287">
        <v>8</v>
      </c>
      <c r="BI287" t="s">
        <v>108</v>
      </c>
      <c r="BJ287">
        <v>1</v>
      </c>
      <c r="BK287" t="s">
        <v>100</v>
      </c>
      <c r="BL287" t="s">
        <v>109</v>
      </c>
      <c r="BM287">
        <v>2003</v>
      </c>
      <c r="BN287" t="s">
        <v>110</v>
      </c>
      <c r="BO287">
        <v>2</v>
      </c>
      <c r="BP287">
        <v>502</v>
      </c>
      <c r="BQ287" t="s">
        <v>100</v>
      </c>
      <c r="BR287" t="s">
        <v>100</v>
      </c>
      <c r="BS287" t="s">
        <v>106</v>
      </c>
      <c r="BT287">
        <v>0</v>
      </c>
      <c r="BU287">
        <v>262</v>
      </c>
      <c r="BV287">
        <v>0</v>
      </c>
      <c r="BW287">
        <v>0</v>
      </c>
      <c r="BX287">
        <v>0</v>
      </c>
      <c r="BY287">
        <v>0</v>
      </c>
      <c r="BZ287" t="s">
        <v>85</v>
      </c>
      <c r="CA287" t="s">
        <v>85</v>
      </c>
      <c r="CB287" t="s">
        <v>85</v>
      </c>
      <c r="CC287">
        <v>0</v>
      </c>
      <c r="CD287">
        <v>5</v>
      </c>
      <c r="CE287">
        <v>2010</v>
      </c>
      <c r="CF287" t="s">
        <v>111</v>
      </c>
      <c r="CG287" t="s">
        <v>112</v>
      </c>
      <c r="CH287">
        <v>232000</v>
      </c>
      <c r="CQ287" t="str">
        <f t="shared" si="28"/>
        <v/>
      </c>
      <c r="CR287">
        <f t="shared" si="29"/>
        <v>1668</v>
      </c>
    </row>
    <row r="288" spans="1:96" x14ac:dyDescent="0.3">
      <c r="A288">
        <v>140</v>
      </c>
      <c r="B288">
        <v>60</v>
      </c>
      <c r="C288" t="s">
        <v>83</v>
      </c>
      <c r="D288">
        <v>65</v>
      </c>
      <c r="E288">
        <v>15426</v>
      </c>
      <c r="F288" t="s">
        <v>84</v>
      </c>
      <c r="G288" t="s">
        <v>85</v>
      </c>
      <c r="H288" t="s">
        <v>86</v>
      </c>
      <c r="I288" t="s">
        <v>87</v>
      </c>
      <c r="J288" t="s">
        <v>88</v>
      </c>
      <c r="K288" t="s">
        <v>122</v>
      </c>
      <c r="L288" t="s">
        <v>90</v>
      </c>
      <c r="M288" t="s">
        <v>152</v>
      </c>
      <c r="N288" s="4" t="str">
        <f>VLOOKUP(M288,'Neighborhood Raw Data'!$A$1:$D$26,4,FALSE)</f>
        <v>Greater than Average</v>
      </c>
      <c r="O288" t="s">
        <v>92</v>
      </c>
      <c r="P288" t="s">
        <v>92</v>
      </c>
      <c r="Q288" t="s">
        <v>93</v>
      </c>
      <c r="R288" t="s">
        <v>94</v>
      </c>
      <c r="S288">
        <v>6</v>
      </c>
      <c r="T288" s="4">
        <f t="shared" ca="1" si="24"/>
        <v>3.5810775174580423E-2</v>
      </c>
      <c r="U288" s="4" t="str">
        <f t="shared" si="25"/>
        <v>At or Above</v>
      </c>
      <c r="V288">
        <v>5</v>
      </c>
      <c r="W288">
        <v>1997</v>
      </c>
      <c r="X288">
        <v>1997</v>
      </c>
      <c r="Y288" t="s">
        <v>95</v>
      </c>
      <c r="Z288" t="s">
        <v>114</v>
      </c>
      <c r="AA288" t="s">
        <v>125</v>
      </c>
      <c r="AB288" t="s">
        <v>125</v>
      </c>
      <c r="AC288" t="s">
        <v>117</v>
      </c>
      <c r="AD288">
        <v>0</v>
      </c>
      <c r="AE288" t="s">
        <v>100</v>
      </c>
      <c r="AF288" t="s">
        <v>100</v>
      </c>
      <c r="AG288" t="s">
        <v>101</v>
      </c>
      <c r="AH288" t="s">
        <v>102</v>
      </c>
      <c r="AI288" t="s">
        <v>100</v>
      </c>
      <c r="AJ288" t="s">
        <v>142</v>
      </c>
      <c r="AK288" t="s">
        <v>103</v>
      </c>
      <c r="AL288">
        <v>821</v>
      </c>
      <c r="AM288" t="s">
        <v>104</v>
      </c>
      <c r="AN288">
        <v>0</v>
      </c>
      <c r="AO288">
        <v>107</v>
      </c>
      <c r="AP288">
        <v>928</v>
      </c>
      <c r="AQ288" t="s">
        <v>105</v>
      </c>
      <c r="AR288" t="s">
        <v>99</v>
      </c>
      <c r="AS288" t="s">
        <v>106</v>
      </c>
      <c r="AT288" t="s">
        <v>107</v>
      </c>
      <c r="AU288">
        <v>928</v>
      </c>
      <c r="AV288" s="4">
        <f t="shared" ca="1" si="26"/>
        <v>0.13640157399451147</v>
      </c>
      <c r="AW288" s="4" t="str">
        <f t="shared" si="27"/>
        <v>Less than Median</v>
      </c>
      <c r="AX288">
        <v>836</v>
      </c>
      <c r="AY288">
        <v>0</v>
      </c>
      <c r="AZ288">
        <v>1764</v>
      </c>
      <c r="BA288">
        <v>1</v>
      </c>
      <c r="BB288">
        <v>0</v>
      </c>
      <c r="BC288">
        <v>2</v>
      </c>
      <c r="BD288">
        <v>1</v>
      </c>
      <c r="BE288">
        <v>3</v>
      </c>
      <c r="BF288">
        <v>1</v>
      </c>
      <c r="BG288" t="s">
        <v>102</v>
      </c>
      <c r="BH288">
        <v>7</v>
      </c>
      <c r="BI288" t="s">
        <v>108</v>
      </c>
      <c r="BJ288">
        <v>0</v>
      </c>
      <c r="BK288" t="s">
        <v>85</v>
      </c>
      <c r="BL288" t="s">
        <v>109</v>
      </c>
      <c r="BM288">
        <v>1997</v>
      </c>
      <c r="BN288" t="s">
        <v>131</v>
      </c>
      <c r="BO288">
        <v>2</v>
      </c>
      <c r="BP288">
        <v>470</v>
      </c>
      <c r="BQ288" t="s">
        <v>100</v>
      </c>
      <c r="BR288" t="s">
        <v>100</v>
      </c>
      <c r="BS288" t="s">
        <v>106</v>
      </c>
      <c r="BT288">
        <v>276</v>
      </c>
      <c r="BU288">
        <v>99</v>
      </c>
      <c r="BV288">
        <v>0</v>
      </c>
      <c r="BW288">
        <v>0</v>
      </c>
      <c r="BX288">
        <v>0</v>
      </c>
      <c r="BY288">
        <v>0</v>
      </c>
      <c r="BZ288" t="s">
        <v>85</v>
      </c>
      <c r="CA288" t="s">
        <v>119</v>
      </c>
      <c r="CB288" t="s">
        <v>85</v>
      </c>
      <c r="CC288">
        <v>0</v>
      </c>
      <c r="CD288">
        <v>8</v>
      </c>
      <c r="CE288">
        <v>2009</v>
      </c>
      <c r="CF288" t="s">
        <v>111</v>
      </c>
      <c r="CG288" t="s">
        <v>112</v>
      </c>
      <c r="CH288">
        <v>231500</v>
      </c>
      <c r="CQ288">
        <f t="shared" si="28"/>
        <v>928</v>
      </c>
      <c r="CR288" t="str">
        <f t="shared" si="29"/>
        <v/>
      </c>
    </row>
    <row r="289" spans="1:96" x14ac:dyDescent="0.3">
      <c r="A289">
        <v>259</v>
      </c>
      <c r="B289">
        <v>60</v>
      </c>
      <c r="C289" t="s">
        <v>83</v>
      </c>
      <c r="D289">
        <v>80</v>
      </c>
      <c r="E289">
        <v>12435</v>
      </c>
      <c r="F289" t="s">
        <v>84</v>
      </c>
      <c r="G289" t="s">
        <v>85</v>
      </c>
      <c r="H289" t="s">
        <v>129</v>
      </c>
      <c r="I289" t="s">
        <v>87</v>
      </c>
      <c r="J289" t="s">
        <v>88</v>
      </c>
      <c r="K289" t="s">
        <v>122</v>
      </c>
      <c r="L289" t="s">
        <v>90</v>
      </c>
      <c r="M289" t="s">
        <v>152</v>
      </c>
      <c r="N289" s="4" t="str">
        <f>VLOOKUP(M289,'Neighborhood Raw Data'!$A$1:$D$26,4,FALSE)</f>
        <v>Greater than Average</v>
      </c>
      <c r="O289" t="s">
        <v>92</v>
      </c>
      <c r="P289" t="s">
        <v>92</v>
      </c>
      <c r="Q289" t="s">
        <v>93</v>
      </c>
      <c r="R289" t="s">
        <v>94</v>
      </c>
      <c r="S289">
        <v>7</v>
      </c>
      <c r="T289" s="4">
        <f t="shared" ca="1" si="24"/>
        <v>0.30892815357944281</v>
      </c>
      <c r="U289" s="4" t="str">
        <f t="shared" si="25"/>
        <v>At or Above</v>
      </c>
      <c r="V289">
        <v>5</v>
      </c>
      <c r="W289">
        <v>2001</v>
      </c>
      <c r="X289">
        <v>2001</v>
      </c>
      <c r="Y289" t="s">
        <v>95</v>
      </c>
      <c r="Z289" t="s">
        <v>114</v>
      </c>
      <c r="AA289" t="s">
        <v>125</v>
      </c>
      <c r="AB289" t="s">
        <v>125</v>
      </c>
      <c r="AC289" t="s">
        <v>98</v>
      </c>
      <c r="AD289">
        <v>172</v>
      </c>
      <c r="AE289" t="s">
        <v>102</v>
      </c>
      <c r="AF289" t="s">
        <v>100</v>
      </c>
      <c r="AG289" t="s">
        <v>101</v>
      </c>
      <c r="AH289" t="s">
        <v>102</v>
      </c>
      <c r="AI289" t="s">
        <v>100</v>
      </c>
      <c r="AJ289" t="s">
        <v>142</v>
      </c>
      <c r="AK289" t="s">
        <v>103</v>
      </c>
      <c r="AL289">
        <v>361</v>
      </c>
      <c r="AM289" t="s">
        <v>104</v>
      </c>
      <c r="AN289">
        <v>0</v>
      </c>
      <c r="AO289">
        <v>602</v>
      </c>
      <c r="AP289">
        <v>963</v>
      </c>
      <c r="AQ289" t="s">
        <v>105</v>
      </c>
      <c r="AR289" t="s">
        <v>99</v>
      </c>
      <c r="AS289" t="s">
        <v>106</v>
      </c>
      <c r="AT289" t="s">
        <v>107</v>
      </c>
      <c r="AU289">
        <v>963</v>
      </c>
      <c r="AV289" s="4">
        <f t="shared" ca="1" si="26"/>
        <v>0.71184804341531671</v>
      </c>
      <c r="AW289" s="4" t="str">
        <f t="shared" si="27"/>
        <v>Less than Median</v>
      </c>
      <c r="AX289">
        <v>829</v>
      </c>
      <c r="AY289">
        <v>0</v>
      </c>
      <c r="AZ289">
        <v>1792</v>
      </c>
      <c r="BA289">
        <v>0</v>
      </c>
      <c r="BB289">
        <v>0</v>
      </c>
      <c r="BC289">
        <v>2</v>
      </c>
      <c r="BD289">
        <v>1</v>
      </c>
      <c r="BE289">
        <v>3</v>
      </c>
      <c r="BF289">
        <v>1</v>
      </c>
      <c r="BG289" t="s">
        <v>102</v>
      </c>
      <c r="BH289">
        <v>7</v>
      </c>
      <c r="BI289" t="s">
        <v>108</v>
      </c>
      <c r="BJ289">
        <v>1</v>
      </c>
      <c r="BK289" t="s">
        <v>100</v>
      </c>
      <c r="BL289" t="s">
        <v>109</v>
      </c>
      <c r="BM289">
        <v>2001</v>
      </c>
      <c r="BN289" t="s">
        <v>131</v>
      </c>
      <c r="BO289">
        <v>2</v>
      </c>
      <c r="BP289">
        <v>564</v>
      </c>
      <c r="BQ289" t="s">
        <v>100</v>
      </c>
      <c r="BR289" t="s">
        <v>100</v>
      </c>
      <c r="BS289" t="s">
        <v>106</v>
      </c>
      <c r="BT289">
        <v>0</v>
      </c>
      <c r="BU289">
        <v>96</v>
      </c>
      <c r="BV289">
        <v>0</v>
      </c>
      <c r="BW289">
        <v>245</v>
      </c>
      <c r="BX289">
        <v>0</v>
      </c>
      <c r="BY289">
        <v>0</v>
      </c>
      <c r="BZ289" t="s">
        <v>85</v>
      </c>
      <c r="CA289" t="s">
        <v>85</v>
      </c>
      <c r="CB289" t="s">
        <v>85</v>
      </c>
      <c r="CC289">
        <v>0</v>
      </c>
      <c r="CD289">
        <v>5</v>
      </c>
      <c r="CE289">
        <v>2008</v>
      </c>
      <c r="CF289" t="s">
        <v>111</v>
      </c>
      <c r="CG289" t="s">
        <v>112</v>
      </c>
      <c r="CH289">
        <v>231500</v>
      </c>
      <c r="CQ289">
        <f t="shared" si="28"/>
        <v>963</v>
      </c>
      <c r="CR289" t="str">
        <f t="shared" si="29"/>
        <v/>
      </c>
    </row>
    <row r="290" spans="1:96" x14ac:dyDescent="0.3">
      <c r="A290">
        <v>666</v>
      </c>
      <c r="B290">
        <v>60</v>
      </c>
      <c r="C290" t="s">
        <v>83</v>
      </c>
      <c r="D290">
        <v>106</v>
      </c>
      <c r="E290">
        <v>11194</v>
      </c>
      <c r="F290" t="s">
        <v>84</v>
      </c>
      <c r="G290" t="s">
        <v>85</v>
      </c>
      <c r="H290" t="s">
        <v>86</v>
      </c>
      <c r="I290" t="s">
        <v>87</v>
      </c>
      <c r="J290" t="s">
        <v>88</v>
      </c>
      <c r="K290" t="s">
        <v>89</v>
      </c>
      <c r="L290" t="s">
        <v>90</v>
      </c>
      <c r="M290" t="s">
        <v>169</v>
      </c>
      <c r="N290" s="4" t="str">
        <f>VLOOKUP(M290,'Neighborhood Raw Data'!$A$1:$D$26,4,FALSE)</f>
        <v>Greater than Average</v>
      </c>
      <c r="O290" t="s">
        <v>92</v>
      </c>
      <c r="P290" t="s">
        <v>92</v>
      </c>
      <c r="Q290" t="s">
        <v>93</v>
      </c>
      <c r="R290" t="s">
        <v>94</v>
      </c>
      <c r="S290">
        <v>8</v>
      </c>
      <c r="T290" s="4">
        <f t="shared" ca="1" si="24"/>
        <v>0.92510783215209846</v>
      </c>
      <c r="U290" s="4" t="str">
        <f t="shared" si="25"/>
        <v>At or Above</v>
      </c>
      <c r="V290">
        <v>5</v>
      </c>
      <c r="W290">
        <v>2000</v>
      </c>
      <c r="X290">
        <v>2000</v>
      </c>
      <c r="Y290" t="s">
        <v>95</v>
      </c>
      <c r="Z290" t="s">
        <v>114</v>
      </c>
      <c r="AA290" t="s">
        <v>125</v>
      </c>
      <c r="AB290" t="s">
        <v>125</v>
      </c>
      <c r="AC290" t="s">
        <v>98</v>
      </c>
      <c r="AD290">
        <v>40</v>
      </c>
      <c r="AE290" t="s">
        <v>102</v>
      </c>
      <c r="AF290" t="s">
        <v>100</v>
      </c>
      <c r="AG290" t="s">
        <v>101</v>
      </c>
      <c r="AH290" t="s">
        <v>102</v>
      </c>
      <c r="AI290" t="s">
        <v>100</v>
      </c>
      <c r="AJ290" t="s">
        <v>142</v>
      </c>
      <c r="AK290" t="s">
        <v>104</v>
      </c>
      <c r="AL290">
        <v>0</v>
      </c>
      <c r="AM290" t="s">
        <v>104</v>
      </c>
      <c r="AN290">
        <v>0</v>
      </c>
      <c r="AO290">
        <v>1406</v>
      </c>
      <c r="AP290">
        <v>1406</v>
      </c>
      <c r="AQ290" t="s">
        <v>105</v>
      </c>
      <c r="AR290" t="s">
        <v>99</v>
      </c>
      <c r="AS290" t="s">
        <v>106</v>
      </c>
      <c r="AT290" t="s">
        <v>107</v>
      </c>
      <c r="AU290">
        <v>1454</v>
      </c>
      <c r="AV290" s="4">
        <f t="shared" ca="1" si="26"/>
        <v>0.82178101093777467</v>
      </c>
      <c r="AW290" s="4" t="str">
        <f t="shared" si="27"/>
        <v>Greater than Median</v>
      </c>
      <c r="AX290">
        <v>482</v>
      </c>
      <c r="AY290">
        <v>0</v>
      </c>
      <c r="AZ290">
        <v>1936</v>
      </c>
      <c r="BA290">
        <v>0</v>
      </c>
      <c r="BB290">
        <v>0</v>
      </c>
      <c r="BC290">
        <v>2</v>
      </c>
      <c r="BD290">
        <v>1</v>
      </c>
      <c r="BE290">
        <v>3</v>
      </c>
      <c r="BF290">
        <v>1</v>
      </c>
      <c r="BG290" t="s">
        <v>102</v>
      </c>
      <c r="BH290">
        <v>7</v>
      </c>
      <c r="BI290" t="s">
        <v>108</v>
      </c>
      <c r="BJ290">
        <v>1</v>
      </c>
      <c r="BK290" t="s">
        <v>100</v>
      </c>
      <c r="BL290" t="s">
        <v>109</v>
      </c>
      <c r="BM290">
        <v>2000</v>
      </c>
      <c r="BN290" t="s">
        <v>131</v>
      </c>
      <c r="BO290">
        <v>2</v>
      </c>
      <c r="BP290">
        <v>504</v>
      </c>
      <c r="BQ290" t="s">
        <v>100</v>
      </c>
      <c r="BR290" t="s">
        <v>100</v>
      </c>
      <c r="BS290" t="s">
        <v>106</v>
      </c>
      <c r="BT290">
        <v>188</v>
      </c>
      <c r="BU290">
        <v>124</v>
      </c>
      <c r="BV290">
        <v>0</v>
      </c>
      <c r="BW290">
        <v>0</v>
      </c>
      <c r="BX290">
        <v>0</v>
      </c>
      <c r="BY290">
        <v>0</v>
      </c>
      <c r="BZ290" t="s">
        <v>85</v>
      </c>
      <c r="CA290" t="s">
        <v>85</v>
      </c>
      <c r="CB290" t="s">
        <v>85</v>
      </c>
      <c r="CC290">
        <v>0</v>
      </c>
      <c r="CD290">
        <v>11</v>
      </c>
      <c r="CE290">
        <v>2006</v>
      </c>
      <c r="CF290" t="s">
        <v>111</v>
      </c>
      <c r="CG290" t="s">
        <v>112</v>
      </c>
      <c r="CH290">
        <v>230500</v>
      </c>
      <c r="CQ290">
        <f t="shared" si="28"/>
        <v>1454</v>
      </c>
      <c r="CR290" t="str">
        <f t="shared" si="29"/>
        <v/>
      </c>
    </row>
    <row r="291" spans="1:96" x14ac:dyDescent="0.3">
      <c r="A291">
        <v>23</v>
      </c>
      <c r="B291">
        <v>20</v>
      </c>
      <c r="C291" t="s">
        <v>83</v>
      </c>
      <c r="D291">
        <v>75</v>
      </c>
      <c r="E291">
        <v>9742</v>
      </c>
      <c r="F291" t="s">
        <v>84</v>
      </c>
      <c r="G291" t="s">
        <v>85</v>
      </c>
      <c r="H291" t="s">
        <v>129</v>
      </c>
      <c r="I291" t="s">
        <v>87</v>
      </c>
      <c r="J291" t="s">
        <v>88</v>
      </c>
      <c r="K291" t="s">
        <v>122</v>
      </c>
      <c r="L291" t="s">
        <v>90</v>
      </c>
      <c r="M291" t="s">
        <v>152</v>
      </c>
      <c r="N291" s="4" t="str">
        <f>VLOOKUP(M291,'Neighborhood Raw Data'!$A$1:$D$26,4,FALSE)</f>
        <v>Greater than Average</v>
      </c>
      <c r="O291" t="s">
        <v>92</v>
      </c>
      <c r="P291" t="s">
        <v>92</v>
      </c>
      <c r="Q291" t="s">
        <v>93</v>
      </c>
      <c r="R291" t="s">
        <v>124</v>
      </c>
      <c r="S291">
        <v>8</v>
      </c>
      <c r="T291" s="4">
        <f t="shared" ca="1" si="24"/>
        <v>0.64097106328706099</v>
      </c>
      <c r="U291" s="4" t="str">
        <f t="shared" si="25"/>
        <v>At or Above</v>
      </c>
      <c r="V291">
        <v>5</v>
      </c>
      <c r="W291">
        <v>2002</v>
      </c>
      <c r="X291">
        <v>2002</v>
      </c>
      <c r="Y291" t="s">
        <v>113</v>
      </c>
      <c r="Z291" t="s">
        <v>114</v>
      </c>
      <c r="AA291" t="s">
        <v>125</v>
      </c>
      <c r="AB291" t="s">
        <v>125</v>
      </c>
      <c r="AC291" t="s">
        <v>98</v>
      </c>
      <c r="AD291">
        <v>281</v>
      </c>
      <c r="AE291" t="s">
        <v>102</v>
      </c>
      <c r="AF291" t="s">
        <v>100</v>
      </c>
      <c r="AG291" t="s">
        <v>101</v>
      </c>
      <c r="AH291" t="s">
        <v>102</v>
      </c>
      <c r="AI291" t="s">
        <v>100</v>
      </c>
      <c r="AJ291" t="s">
        <v>142</v>
      </c>
      <c r="AK291" t="s">
        <v>104</v>
      </c>
      <c r="AL291">
        <v>0</v>
      </c>
      <c r="AM291" t="s">
        <v>104</v>
      </c>
      <c r="AN291">
        <v>0</v>
      </c>
      <c r="AO291">
        <v>1777</v>
      </c>
      <c r="AP291">
        <v>1777</v>
      </c>
      <c r="AQ291" t="s">
        <v>105</v>
      </c>
      <c r="AR291" t="s">
        <v>99</v>
      </c>
      <c r="AS291" t="s">
        <v>106</v>
      </c>
      <c r="AT291" t="s">
        <v>107</v>
      </c>
      <c r="AU291">
        <v>1795</v>
      </c>
      <c r="AV291" s="4">
        <f t="shared" ca="1" si="26"/>
        <v>0.25754967402770845</v>
      </c>
      <c r="AW291" s="4" t="str">
        <f t="shared" si="27"/>
        <v>Greater than Median</v>
      </c>
      <c r="AX291">
        <v>0</v>
      </c>
      <c r="AY291">
        <v>0</v>
      </c>
      <c r="AZ291">
        <v>1795</v>
      </c>
      <c r="BA291">
        <v>0</v>
      </c>
      <c r="BB291">
        <v>0</v>
      </c>
      <c r="BC291">
        <v>2</v>
      </c>
      <c r="BD291">
        <v>0</v>
      </c>
      <c r="BE291">
        <v>3</v>
      </c>
      <c r="BF291">
        <v>1</v>
      </c>
      <c r="BG291" t="s">
        <v>102</v>
      </c>
      <c r="BH291">
        <v>7</v>
      </c>
      <c r="BI291" t="s">
        <v>108</v>
      </c>
      <c r="BJ291">
        <v>1</v>
      </c>
      <c r="BK291" t="s">
        <v>102</v>
      </c>
      <c r="BL291" t="s">
        <v>109</v>
      </c>
      <c r="BM291">
        <v>2002</v>
      </c>
      <c r="BN291" t="s">
        <v>131</v>
      </c>
      <c r="BO291">
        <v>2</v>
      </c>
      <c r="BP291">
        <v>534</v>
      </c>
      <c r="BQ291" t="s">
        <v>100</v>
      </c>
      <c r="BR291" t="s">
        <v>100</v>
      </c>
      <c r="BS291" t="s">
        <v>106</v>
      </c>
      <c r="BT291">
        <v>171</v>
      </c>
      <c r="BU291">
        <v>159</v>
      </c>
      <c r="BV291">
        <v>0</v>
      </c>
      <c r="BW291">
        <v>0</v>
      </c>
      <c r="BX291">
        <v>0</v>
      </c>
      <c r="BY291">
        <v>0</v>
      </c>
      <c r="BZ291" t="s">
        <v>85</v>
      </c>
      <c r="CA291" t="s">
        <v>85</v>
      </c>
      <c r="CB291" t="s">
        <v>85</v>
      </c>
      <c r="CC291">
        <v>0</v>
      </c>
      <c r="CD291">
        <v>9</v>
      </c>
      <c r="CE291">
        <v>2008</v>
      </c>
      <c r="CF291" t="s">
        <v>111</v>
      </c>
      <c r="CG291" t="s">
        <v>112</v>
      </c>
      <c r="CH291">
        <v>230000</v>
      </c>
      <c r="CQ291" t="str">
        <f t="shared" si="28"/>
        <v/>
      </c>
      <c r="CR291">
        <f t="shared" si="29"/>
        <v>1795</v>
      </c>
    </row>
    <row r="292" spans="1:96" x14ac:dyDescent="0.3">
      <c r="A292">
        <v>139</v>
      </c>
      <c r="B292">
        <v>60</v>
      </c>
      <c r="C292" t="s">
        <v>83</v>
      </c>
      <c r="D292">
        <v>73</v>
      </c>
      <c r="E292">
        <v>9066</v>
      </c>
      <c r="F292" t="s">
        <v>84</v>
      </c>
      <c r="G292" t="s">
        <v>85</v>
      </c>
      <c r="H292" t="s">
        <v>86</v>
      </c>
      <c r="I292" t="s">
        <v>87</v>
      </c>
      <c r="J292" t="s">
        <v>88</v>
      </c>
      <c r="K292" t="s">
        <v>122</v>
      </c>
      <c r="L292" t="s">
        <v>90</v>
      </c>
      <c r="M292" t="s">
        <v>152</v>
      </c>
      <c r="N292" s="4" t="str">
        <f>VLOOKUP(M292,'Neighborhood Raw Data'!$A$1:$D$26,4,FALSE)</f>
        <v>Greater than Average</v>
      </c>
      <c r="O292" t="s">
        <v>92</v>
      </c>
      <c r="P292" t="s">
        <v>92</v>
      </c>
      <c r="Q292" t="s">
        <v>93</v>
      </c>
      <c r="R292" t="s">
        <v>94</v>
      </c>
      <c r="S292">
        <v>8</v>
      </c>
      <c r="T292" s="4">
        <f t="shared" ca="1" si="24"/>
        <v>0.43339219155654851</v>
      </c>
      <c r="U292" s="4" t="str">
        <f t="shared" si="25"/>
        <v>At or Above</v>
      </c>
      <c r="V292">
        <v>5</v>
      </c>
      <c r="W292">
        <v>1999</v>
      </c>
      <c r="X292">
        <v>2000</v>
      </c>
      <c r="Y292" t="s">
        <v>95</v>
      </c>
      <c r="Z292" t="s">
        <v>114</v>
      </c>
      <c r="AA292" t="s">
        <v>125</v>
      </c>
      <c r="AB292" t="s">
        <v>125</v>
      </c>
      <c r="AC292" t="s">
        <v>98</v>
      </c>
      <c r="AD292">
        <v>320</v>
      </c>
      <c r="AE292" t="s">
        <v>102</v>
      </c>
      <c r="AF292" t="s">
        <v>100</v>
      </c>
      <c r="AG292" t="s">
        <v>101</v>
      </c>
      <c r="AH292" t="s">
        <v>102</v>
      </c>
      <c r="AI292" t="s">
        <v>100</v>
      </c>
      <c r="AJ292" t="s">
        <v>148</v>
      </c>
      <c r="AK292" t="s">
        <v>103</v>
      </c>
      <c r="AL292">
        <v>668</v>
      </c>
      <c r="AM292" t="s">
        <v>104</v>
      </c>
      <c r="AN292">
        <v>0</v>
      </c>
      <c r="AO292">
        <v>336</v>
      </c>
      <c r="AP292">
        <v>1004</v>
      </c>
      <c r="AQ292" t="s">
        <v>105</v>
      </c>
      <c r="AR292" t="s">
        <v>99</v>
      </c>
      <c r="AS292" t="s">
        <v>106</v>
      </c>
      <c r="AT292" t="s">
        <v>107</v>
      </c>
      <c r="AU292">
        <v>1004</v>
      </c>
      <c r="AV292" s="4">
        <f t="shared" ca="1" si="26"/>
        <v>0.27585099943471203</v>
      </c>
      <c r="AW292" s="4" t="str">
        <f t="shared" si="27"/>
        <v>Less than Median</v>
      </c>
      <c r="AX292">
        <v>848</v>
      </c>
      <c r="AY292">
        <v>0</v>
      </c>
      <c r="AZ292">
        <v>1852</v>
      </c>
      <c r="BA292">
        <v>0</v>
      </c>
      <c r="BB292">
        <v>0</v>
      </c>
      <c r="BC292">
        <v>2</v>
      </c>
      <c r="BD292">
        <v>1</v>
      </c>
      <c r="BE292">
        <v>3</v>
      </c>
      <c r="BF292">
        <v>1</v>
      </c>
      <c r="BG292" t="s">
        <v>102</v>
      </c>
      <c r="BH292">
        <v>7</v>
      </c>
      <c r="BI292" t="s">
        <v>108</v>
      </c>
      <c r="BJ292">
        <v>2</v>
      </c>
      <c r="BK292" t="s">
        <v>100</v>
      </c>
      <c r="BL292" t="s">
        <v>109</v>
      </c>
      <c r="BM292">
        <v>1999</v>
      </c>
      <c r="BN292" t="s">
        <v>110</v>
      </c>
      <c r="BO292">
        <v>3</v>
      </c>
      <c r="BP292">
        <v>660</v>
      </c>
      <c r="BQ292" t="s">
        <v>100</v>
      </c>
      <c r="BR292" t="s">
        <v>100</v>
      </c>
      <c r="BS292" t="s">
        <v>106</v>
      </c>
      <c r="BT292">
        <v>224</v>
      </c>
      <c r="BU292">
        <v>106</v>
      </c>
      <c r="BV292">
        <v>0</v>
      </c>
      <c r="BW292">
        <v>0</v>
      </c>
      <c r="BX292">
        <v>0</v>
      </c>
      <c r="BY292">
        <v>0</v>
      </c>
      <c r="BZ292" t="s">
        <v>85</v>
      </c>
      <c r="CA292" t="s">
        <v>150</v>
      </c>
      <c r="CB292" t="s">
        <v>85</v>
      </c>
      <c r="CC292">
        <v>0</v>
      </c>
      <c r="CD292">
        <v>12</v>
      </c>
      <c r="CE292">
        <v>2008</v>
      </c>
      <c r="CF292" t="s">
        <v>111</v>
      </c>
      <c r="CG292" t="s">
        <v>112</v>
      </c>
      <c r="CH292">
        <v>230000</v>
      </c>
      <c r="CQ292">
        <f t="shared" si="28"/>
        <v>1004</v>
      </c>
      <c r="CR292" t="str">
        <f t="shared" si="29"/>
        <v/>
      </c>
    </row>
    <row r="293" spans="1:96" x14ac:dyDescent="0.3">
      <c r="A293">
        <v>256</v>
      </c>
      <c r="B293">
        <v>60</v>
      </c>
      <c r="C293" t="s">
        <v>83</v>
      </c>
      <c r="D293">
        <v>66</v>
      </c>
      <c r="E293">
        <v>8738</v>
      </c>
      <c r="F293" t="s">
        <v>84</v>
      </c>
      <c r="G293" t="s">
        <v>85</v>
      </c>
      <c r="H293" t="s">
        <v>86</v>
      </c>
      <c r="I293" t="s">
        <v>87</v>
      </c>
      <c r="J293" t="s">
        <v>88</v>
      </c>
      <c r="K293" t="s">
        <v>122</v>
      </c>
      <c r="L293" t="s">
        <v>90</v>
      </c>
      <c r="M293" t="s">
        <v>169</v>
      </c>
      <c r="N293" s="4" t="str">
        <f>VLOOKUP(M293,'Neighborhood Raw Data'!$A$1:$D$26,4,FALSE)</f>
        <v>Greater than Average</v>
      </c>
      <c r="O293" t="s">
        <v>92</v>
      </c>
      <c r="P293" t="s">
        <v>92</v>
      </c>
      <c r="Q293" t="s">
        <v>93</v>
      </c>
      <c r="R293" t="s">
        <v>94</v>
      </c>
      <c r="S293">
        <v>7</v>
      </c>
      <c r="T293" s="4">
        <f t="shared" ca="1" si="24"/>
        <v>6.5821913505181406E-2</v>
      </c>
      <c r="U293" s="4" t="str">
        <f t="shared" si="25"/>
        <v>At or Above</v>
      </c>
      <c r="V293">
        <v>5</v>
      </c>
      <c r="W293">
        <v>1999</v>
      </c>
      <c r="X293">
        <v>1999</v>
      </c>
      <c r="Y293" t="s">
        <v>95</v>
      </c>
      <c r="Z293" t="s">
        <v>114</v>
      </c>
      <c r="AA293" t="s">
        <v>125</v>
      </c>
      <c r="AB293" t="s">
        <v>125</v>
      </c>
      <c r="AC293" t="s">
        <v>98</v>
      </c>
      <c r="AD293">
        <v>302</v>
      </c>
      <c r="AE293" t="s">
        <v>102</v>
      </c>
      <c r="AF293" t="s">
        <v>100</v>
      </c>
      <c r="AG293" t="s">
        <v>101</v>
      </c>
      <c r="AH293" t="s">
        <v>102</v>
      </c>
      <c r="AI293" t="s">
        <v>100</v>
      </c>
      <c r="AJ293" t="s">
        <v>142</v>
      </c>
      <c r="AK293" t="s">
        <v>104</v>
      </c>
      <c r="AL293">
        <v>0</v>
      </c>
      <c r="AM293" t="s">
        <v>104</v>
      </c>
      <c r="AN293">
        <v>0</v>
      </c>
      <c r="AO293">
        <v>975</v>
      </c>
      <c r="AP293">
        <v>975</v>
      </c>
      <c r="AQ293" t="s">
        <v>105</v>
      </c>
      <c r="AR293" t="s">
        <v>99</v>
      </c>
      <c r="AS293" t="s">
        <v>106</v>
      </c>
      <c r="AT293" t="s">
        <v>107</v>
      </c>
      <c r="AU293">
        <v>1005</v>
      </c>
      <c r="AV293" s="4">
        <f t="shared" ca="1" si="26"/>
        <v>0.20152979318643127</v>
      </c>
      <c r="AW293" s="4" t="str">
        <f t="shared" si="27"/>
        <v>Less than Median</v>
      </c>
      <c r="AX293">
        <v>1286</v>
      </c>
      <c r="AY293">
        <v>0</v>
      </c>
      <c r="AZ293">
        <v>2291</v>
      </c>
      <c r="BA293">
        <v>0</v>
      </c>
      <c r="BB293">
        <v>0</v>
      </c>
      <c r="BC293">
        <v>2</v>
      </c>
      <c r="BD293">
        <v>1</v>
      </c>
      <c r="BE293">
        <v>4</v>
      </c>
      <c r="BF293">
        <v>1</v>
      </c>
      <c r="BG293" t="s">
        <v>102</v>
      </c>
      <c r="BH293">
        <v>8</v>
      </c>
      <c r="BI293" t="s">
        <v>108</v>
      </c>
      <c r="BJ293">
        <v>1</v>
      </c>
      <c r="BK293" t="s">
        <v>100</v>
      </c>
      <c r="BL293" t="s">
        <v>130</v>
      </c>
      <c r="BM293">
        <v>1999</v>
      </c>
      <c r="BN293" t="s">
        <v>110</v>
      </c>
      <c r="BO293">
        <v>2</v>
      </c>
      <c r="BP293">
        <v>429</v>
      </c>
      <c r="BQ293" t="s">
        <v>100</v>
      </c>
      <c r="BR293" t="s">
        <v>100</v>
      </c>
      <c r="BS293" t="s">
        <v>106</v>
      </c>
      <c r="BT293">
        <v>192</v>
      </c>
      <c r="BU293">
        <v>0</v>
      </c>
      <c r="BV293">
        <v>0</v>
      </c>
      <c r="BW293">
        <v>0</v>
      </c>
      <c r="BX293">
        <v>0</v>
      </c>
      <c r="BY293">
        <v>0</v>
      </c>
      <c r="BZ293" t="s">
        <v>85</v>
      </c>
      <c r="CA293" t="s">
        <v>85</v>
      </c>
      <c r="CB293" t="s">
        <v>85</v>
      </c>
      <c r="CC293">
        <v>0</v>
      </c>
      <c r="CD293">
        <v>2</v>
      </c>
      <c r="CE293">
        <v>2006</v>
      </c>
      <c r="CF293" t="s">
        <v>111</v>
      </c>
      <c r="CG293" t="s">
        <v>112</v>
      </c>
      <c r="CH293">
        <v>230000</v>
      </c>
      <c r="CQ293">
        <f t="shared" si="28"/>
        <v>1005</v>
      </c>
      <c r="CR293" t="str">
        <f t="shared" si="29"/>
        <v/>
      </c>
    </row>
    <row r="294" spans="1:96" x14ac:dyDescent="0.3">
      <c r="A294">
        <v>1034</v>
      </c>
      <c r="B294">
        <v>20</v>
      </c>
      <c r="C294" t="s">
        <v>83</v>
      </c>
      <c r="D294" t="s">
        <v>85</v>
      </c>
      <c r="E294">
        <v>8125</v>
      </c>
      <c r="F294" t="s">
        <v>84</v>
      </c>
      <c r="G294" t="s">
        <v>85</v>
      </c>
      <c r="H294" t="s">
        <v>129</v>
      </c>
      <c r="I294" t="s">
        <v>87</v>
      </c>
      <c r="J294" t="s">
        <v>88</v>
      </c>
      <c r="K294" t="s">
        <v>122</v>
      </c>
      <c r="L294" t="s">
        <v>90</v>
      </c>
      <c r="M294" t="s">
        <v>152</v>
      </c>
      <c r="N294" s="4" t="str">
        <f>VLOOKUP(M294,'Neighborhood Raw Data'!$A$1:$D$26,4,FALSE)</f>
        <v>Greater than Average</v>
      </c>
      <c r="O294" t="s">
        <v>92</v>
      </c>
      <c r="P294" t="s">
        <v>92</v>
      </c>
      <c r="Q294" t="s">
        <v>93</v>
      </c>
      <c r="R294" t="s">
        <v>124</v>
      </c>
      <c r="S294">
        <v>7</v>
      </c>
      <c r="T294" s="4">
        <f t="shared" ca="1" si="24"/>
        <v>0.98651297858452114</v>
      </c>
      <c r="U294" s="4" t="str">
        <f t="shared" si="25"/>
        <v>At or Above</v>
      </c>
      <c r="V294">
        <v>5</v>
      </c>
      <c r="W294">
        <v>2002</v>
      </c>
      <c r="X294">
        <v>2002</v>
      </c>
      <c r="Y294" t="s">
        <v>95</v>
      </c>
      <c r="Z294" t="s">
        <v>114</v>
      </c>
      <c r="AA294" t="s">
        <v>125</v>
      </c>
      <c r="AB294" t="s">
        <v>125</v>
      </c>
      <c r="AC294" t="s">
        <v>126</v>
      </c>
      <c r="AD294">
        <v>295</v>
      </c>
      <c r="AE294" t="s">
        <v>102</v>
      </c>
      <c r="AF294" t="s">
        <v>100</v>
      </c>
      <c r="AG294" t="s">
        <v>101</v>
      </c>
      <c r="AH294" t="s">
        <v>102</v>
      </c>
      <c r="AI294" t="s">
        <v>100</v>
      </c>
      <c r="AJ294" t="s">
        <v>142</v>
      </c>
      <c r="AK294" t="s">
        <v>103</v>
      </c>
      <c r="AL294">
        <v>986</v>
      </c>
      <c r="AM294" t="s">
        <v>104</v>
      </c>
      <c r="AN294">
        <v>0</v>
      </c>
      <c r="AO294">
        <v>668</v>
      </c>
      <c r="AP294">
        <v>1654</v>
      </c>
      <c r="AQ294" t="s">
        <v>105</v>
      </c>
      <c r="AR294" t="s">
        <v>99</v>
      </c>
      <c r="AS294" t="s">
        <v>106</v>
      </c>
      <c r="AT294" t="s">
        <v>107</v>
      </c>
      <c r="AU294">
        <v>1654</v>
      </c>
      <c r="AV294" s="4">
        <f t="shared" ca="1" si="26"/>
        <v>0.12601418332092662</v>
      </c>
      <c r="AW294" s="4" t="str">
        <f t="shared" si="27"/>
        <v>Greater than Median</v>
      </c>
      <c r="AX294">
        <v>0</v>
      </c>
      <c r="AY294">
        <v>0</v>
      </c>
      <c r="AZ294">
        <v>1654</v>
      </c>
      <c r="BA294">
        <v>1</v>
      </c>
      <c r="BB294">
        <v>0</v>
      </c>
      <c r="BC294">
        <v>2</v>
      </c>
      <c r="BD294">
        <v>0</v>
      </c>
      <c r="BE294">
        <v>3</v>
      </c>
      <c r="BF294">
        <v>1</v>
      </c>
      <c r="BG294" t="s">
        <v>102</v>
      </c>
      <c r="BH294">
        <v>6</v>
      </c>
      <c r="BI294" t="s">
        <v>108</v>
      </c>
      <c r="BJ294">
        <v>0</v>
      </c>
      <c r="BK294" t="s">
        <v>85</v>
      </c>
      <c r="BL294" t="s">
        <v>109</v>
      </c>
      <c r="BM294">
        <v>2002</v>
      </c>
      <c r="BN294" t="s">
        <v>104</v>
      </c>
      <c r="BO294">
        <v>3</v>
      </c>
      <c r="BP294">
        <v>900</v>
      </c>
      <c r="BQ294" t="s">
        <v>100</v>
      </c>
      <c r="BR294" t="s">
        <v>100</v>
      </c>
      <c r="BS294" t="s">
        <v>106</v>
      </c>
      <c r="BT294">
        <v>0</v>
      </c>
      <c r="BU294">
        <v>136</v>
      </c>
      <c r="BV294">
        <v>0</v>
      </c>
      <c r="BW294">
        <v>0</v>
      </c>
      <c r="BX294">
        <v>0</v>
      </c>
      <c r="BY294">
        <v>0</v>
      </c>
      <c r="BZ294" t="s">
        <v>85</v>
      </c>
      <c r="CA294" t="s">
        <v>85</v>
      </c>
      <c r="CB294" t="s">
        <v>85</v>
      </c>
      <c r="CC294">
        <v>0</v>
      </c>
      <c r="CD294">
        <v>2</v>
      </c>
      <c r="CE294">
        <v>2006</v>
      </c>
      <c r="CF294" t="s">
        <v>111</v>
      </c>
      <c r="CG294" t="s">
        <v>112</v>
      </c>
      <c r="CH294">
        <v>230000</v>
      </c>
      <c r="CQ294" t="str">
        <f t="shared" si="28"/>
        <v/>
      </c>
      <c r="CR294">
        <f t="shared" si="29"/>
        <v>1654</v>
      </c>
    </row>
    <row r="295" spans="1:96" x14ac:dyDescent="0.3">
      <c r="A295">
        <v>1153</v>
      </c>
      <c r="B295">
        <v>20</v>
      </c>
      <c r="C295" t="s">
        <v>83</v>
      </c>
      <c r="D295">
        <v>90</v>
      </c>
      <c r="E295">
        <v>14115</v>
      </c>
      <c r="F295" t="s">
        <v>84</v>
      </c>
      <c r="G295" t="s">
        <v>85</v>
      </c>
      <c r="H295" t="s">
        <v>86</v>
      </c>
      <c r="I295" t="s">
        <v>87</v>
      </c>
      <c r="J295" t="s">
        <v>88</v>
      </c>
      <c r="K295" t="s">
        <v>122</v>
      </c>
      <c r="L295" t="s">
        <v>90</v>
      </c>
      <c r="M295" t="s">
        <v>159</v>
      </c>
      <c r="N295" s="4" t="str">
        <f>VLOOKUP(M295,'Neighborhood Raw Data'!$A$1:$D$26,4,FALSE)</f>
        <v>Greater than Average</v>
      </c>
      <c r="O295" t="s">
        <v>92</v>
      </c>
      <c r="P295" t="s">
        <v>92</v>
      </c>
      <c r="Q295" t="s">
        <v>93</v>
      </c>
      <c r="R295" t="s">
        <v>124</v>
      </c>
      <c r="S295">
        <v>6</v>
      </c>
      <c r="T295" s="4">
        <f t="shared" ca="1" si="24"/>
        <v>0.59237925879713915</v>
      </c>
      <c r="U295" s="4" t="str">
        <f t="shared" si="25"/>
        <v>At or Above</v>
      </c>
      <c r="V295">
        <v>7</v>
      </c>
      <c r="W295">
        <v>1956</v>
      </c>
      <c r="X295">
        <v>2004</v>
      </c>
      <c r="Y295" t="s">
        <v>95</v>
      </c>
      <c r="Z295" t="s">
        <v>114</v>
      </c>
      <c r="AA295" t="s">
        <v>126</v>
      </c>
      <c r="AB295" t="s">
        <v>126</v>
      </c>
      <c r="AC295" t="s">
        <v>117</v>
      </c>
      <c r="AD295">
        <v>0</v>
      </c>
      <c r="AE295" t="s">
        <v>100</v>
      </c>
      <c r="AF295" t="s">
        <v>100</v>
      </c>
      <c r="AG295" t="s">
        <v>101</v>
      </c>
      <c r="AH295" t="s">
        <v>100</v>
      </c>
      <c r="AI295" t="s">
        <v>100</v>
      </c>
      <c r="AJ295" t="s">
        <v>142</v>
      </c>
      <c r="AK295" t="s">
        <v>137</v>
      </c>
      <c r="AL295">
        <v>296</v>
      </c>
      <c r="AM295" t="s">
        <v>103</v>
      </c>
      <c r="AN295">
        <v>547</v>
      </c>
      <c r="AO295">
        <v>230</v>
      </c>
      <c r="AP295">
        <v>1073</v>
      </c>
      <c r="AQ295" t="s">
        <v>105</v>
      </c>
      <c r="AR295" t="s">
        <v>99</v>
      </c>
      <c r="AS295" t="s">
        <v>106</v>
      </c>
      <c r="AT295" t="s">
        <v>107</v>
      </c>
      <c r="AU295">
        <v>1811</v>
      </c>
      <c r="AV295" s="4">
        <f t="shared" ca="1" si="26"/>
        <v>0.22318803654028008</v>
      </c>
      <c r="AW295" s="4" t="str">
        <f t="shared" si="27"/>
        <v>Greater than Median</v>
      </c>
      <c r="AX295">
        <v>0</v>
      </c>
      <c r="AY295">
        <v>0</v>
      </c>
      <c r="AZ295">
        <v>1811</v>
      </c>
      <c r="BA295">
        <v>0</v>
      </c>
      <c r="BB295">
        <v>0</v>
      </c>
      <c r="BC295">
        <v>1</v>
      </c>
      <c r="BD295">
        <v>0</v>
      </c>
      <c r="BE295">
        <v>2</v>
      </c>
      <c r="BF295">
        <v>1</v>
      </c>
      <c r="BG295" t="s">
        <v>99</v>
      </c>
      <c r="BH295">
        <v>6</v>
      </c>
      <c r="BI295" t="s">
        <v>108</v>
      </c>
      <c r="BJ295">
        <v>1</v>
      </c>
      <c r="BK295" t="s">
        <v>102</v>
      </c>
      <c r="BL295" t="s">
        <v>109</v>
      </c>
      <c r="BM295">
        <v>1956</v>
      </c>
      <c r="BN295" t="s">
        <v>110</v>
      </c>
      <c r="BO295">
        <v>2</v>
      </c>
      <c r="BP295">
        <v>470</v>
      </c>
      <c r="BQ295" t="s">
        <v>100</v>
      </c>
      <c r="BR295" t="s">
        <v>100</v>
      </c>
      <c r="BS295" t="s">
        <v>106</v>
      </c>
      <c r="BT295">
        <v>0</v>
      </c>
      <c r="BU295">
        <v>0</v>
      </c>
      <c r="BV295">
        <v>280</v>
      </c>
      <c r="BW295">
        <v>0</v>
      </c>
      <c r="BX295">
        <v>0</v>
      </c>
      <c r="BY295">
        <v>0</v>
      </c>
      <c r="BZ295" t="s">
        <v>85</v>
      </c>
      <c r="CA295" t="s">
        <v>85</v>
      </c>
      <c r="CB295" t="s">
        <v>85</v>
      </c>
      <c r="CC295">
        <v>0</v>
      </c>
      <c r="CD295">
        <v>7</v>
      </c>
      <c r="CE295">
        <v>2006</v>
      </c>
      <c r="CF295" t="s">
        <v>111</v>
      </c>
      <c r="CG295" t="s">
        <v>120</v>
      </c>
      <c r="CH295">
        <v>230000</v>
      </c>
      <c r="CQ295" t="str">
        <f t="shared" si="28"/>
        <v/>
      </c>
      <c r="CR295">
        <f t="shared" si="29"/>
        <v>1811</v>
      </c>
    </row>
    <row r="296" spans="1:96" x14ac:dyDescent="0.3">
      <c r="A296">
        <v>1158</v>
      </c>
      <c r="B296">
        <v>120</v>
      </c>
      <c r="C296" t="s">
        <v>83</v>
      </c>
      <c r="D296">
        <v>34</v>
      </c>
      <c r="E296">
        <v>5001</v>
      </c>
      <c r="F296" t="s">
        <v>84</v>
      </c>
      <c r="G296" t="s">
        <v>85</v>
      </c>
      <c r="H296" t="s">
        <v>86</v>
      </c>
      <c r="I296" t="s">
        <v>87</v>
      </c>
      <c r="J296" t="s">
        <v>88</v>
      </c>
      <c r="K296" t="s">
        <v>122</v>
      </c>
      <c r="L296" t="s">
        <v>90</v>
      </c>
      <c r="M296" t="s">
        <v>123</v>
      </c>
      <c r="N296" s="4" t="str">
        <f>VLOOKUP(M296,'Neighborhood Raw Data'!$A$1:$D$26,4,FALSE)</f>
        <v>Greater than Average</v>
      </c>
      <c r="O296" t="s">
        <v>92</v>
      </c>
      <c r="P296" t="s">
        <v>92</v>
      </c>
      <c r="Q296" t="s">
        <v>216</v>
      </c>
      <c r="R296" t="s">
        <v>124</v>
      </c>
      <c r="S296">
        <v>7</v>
      </c>
      <c r="T296" s="4">
        <f t="shared" ca="1" si="24"/>
        <v>0.86348984930749917</v>
      </c>
      <c r="U296" s="4" t="str">
        <f t="shared" si="25"/>
        <v>At or Above</v>
      </c>
      <c r="V296">
        <v>5</v>
      </c>
      <c r="W296">
        <v>2007</v>
      </c>
      <c r="X296">
        <v>2008</v>
      </c>
      <c r="Y296" t="s">
        <v>95</v>
      </c>
      <c r="Z296" t="s">
        <v>114</v>
      </c>
      <c r="AA296" t="s">
        <v>125</v>
      </c>
      <c r="AB296" t="s">
        <v>125</v>
      </c>
      <c r="AC296" t="s">
        <v>126</v>
      </c>
      <c r="AD296">
        <v>166</v>
      </c>
      <c r="AE296" t="s">
        <v>102</v>
      </c>
      <c r="AF296" t="s">
        <v>100</v>
      </c>
      <c r="AG296" t="s">
        <v>101</v>
      </c>
      <c r="AH296" t="s">
        <v>102</v>
      </c>
      <c r="AI296" t="s">
        <v>100</v>
      </c>
      <c r="AJ296" t="s">
        <v>142</v>
      </c>
      <c r="AK296" t="s">
        <v>103</v>
      </c>
      <c r="AL296">
        <v>904</v>
      </c>
      <c r="AM296" t="s">
        <v>104</v>
      </c>
      <c r="AN296">
        <v>0</v>
      </c>
      <c r="AO296">
        <v>410</v>
      </c>
      <c r="AP296">
        <v>1314</v>
      </c>
      <c r="AQ296" t="s">
        <v>105</v>
      </c>
      <c r="AR296" t="s">
        <v>99</v>
      </c>
      <c r="AS296" t="s">
        <v>106</v>
      </c>
      <c r="AT296" t="s">
        <v>107</v>
      </c>
      <c r="AU296">
        <v>1314</v>
      </c>
      <c r="AV296" s="4">
        <f t="shared" ca="1" si="26"/>
        <v>0.44768409158957778</v>
      </c>
      <c r="AW296" s="4" t="str">
        <f t="shared" si="27"/>
        <v>Greater than Median</v>
      </c>
      <c r="AX296">
        <v>0</v>
      </c>
      <c r="AY296">
        <v>0</v>
      </c>
      <c r="AZ296">
        <v>1314</v>
      </c>
      <c r="BA296">
        <v>1</v>
      </c>
      <c r="BB296">
        <v>0</v>
      </c>
      <c r="BC296">
        <v>2</v>
      </c>
      <c r="BD296">
        <v>0</v>
      </c>
      <c r="BE296">
        <v>2</v>
      </c>
      <c r="BF296">
        <v>1</v>
      </c>
      <c r="BG296" t="s">
        <v>102</v>
      </c>
      <c r="BH296">
        <v>6</v>
      </c>
      <c r="BI296" t="s">
        <v>108</v>
      </c>
      <c r="BJ296">
        <v>1</v>
      </c>
      <c r="BK296" t="s">
        <v>102</v>
      </c>
      <c r="BL296" t="s">
        <v>109</v>
      </c>
      <c r="BM296">
        <v>2008</v>
      </c>
      <c r="BN296" t="s">
        <v>131</v>
      </c>
      <c r="BO296">
        <v>2</v>
      </c>
      <c r="BP296">
        <v>626</v>
      </c>
      <c r="BQ296" t="s">
        <v>100</v>
      </c>
      <c r="BR296" t="s">
        <v>100</v>
      </c>
      <c r="BS296" t="s">
        <v>106</v>
      </c>
      <c r="BT296">
        <v>172</v>
      </c>
      <c r="BU296">
        <v>62</v>
      </c>
      <c r="BV296">
        <v>0</v>
      </c>
      <c r="BW296">
        <v>0</v>
      </c>
      <c r="BX296">
        <v>0</v>
      </c>
      <c r="BY296">
        <v>0</v>
      </c>
      <c r="BZ296" t="s">
        <v>85</v>
      </c>
      <c r="CA296" t="s">
        <v>85</v>
      </c>
      <c r="CB296" t="s">
        <v>85</v>
      </c>
      <c r="CC296">
        <v>0</v>
      </c>
      <c r="CD296">
        <v>7</v>
      </c>
      <c r="CE296">
        <v>2009</v>
      </c>
      <c r="CF296" t="s">
        <v>111</v>
      </c>
      <c r="CG296" t="s">
        <v>112</v>
      </c>
      <c r="CH296">
        <v>230000</v>
      </c>
      <c r="CQ296">
        <f t="shared" si="28"/>
        <v>1314</v>
      </c>
      <c r="CR296" t="str">
        <f t="shared" si="29"/>
        <v/>
      </c>
    </row>
    <row r="297" spans="1:96" x14ac:dyDescent="0.3">
      <c r="A297">
        <v>1245</v>
      </c>
      <c r="B297">
        <v>70</v>
      </c>
      <c r="C297" t="s">
        <v>83</v>
      </c>
      <c r="D297" t="s">
        <v>85</v>
      </c>
      <c r="E297">
        <v>11435</v>
      </c>
      <c r="F297" t="s">
        <v>84</v>
      </c>
      <c r="G297" t="s">
        <v>85</v>
      </c>
      <c r="H297" t="s">
        <v>86</v>
      </c>
      <c r="I297" t="s">
        <v>139</v>
      </c>
      <c r="J297" t="s">
        <v>88</v>
      </c>
      <c r="K297" t="s">
        <v>89</v>
      </c>
      <c r="L297" t="s">
        <v>140</v>
      </c>
      <c r="M297" t="s">
        <v>159</v>
      </c>
      <c r="N297" s="4" t="str">
        <f>VLOOKUP(M297,'Neighborhood Raw Data'!$A$1:$D$26,4,FALSE)</f>
        <v>Greater than Average</v>
      </c>
      <c r="O297" t="s">
        <v>92</v>
      </c>
      <c r="P297" t="s">
        <v>92</v>
      </c>
      <c r="Q297" t="s">
        <v>93</v>
      </c>
      <c r="R297" t="s">
        <v>94</v>
      </c>
      <c r="S297">
        <v>8</v>
      </c>
      <c r="T297" s="4">
        <f t="shared" ca="1" si="24"/>
        <v>2.8040205942481466E-2</v>
      </c>
      <c r="U297" s="4" t="str">
        <f t="shared" si="25"/>
        <v>At or Above</v>
      </c>
      <c r="V297">
        <v>7</v>
      </c>
      <c r="W297">
        <v>1929</v>
      </c>
      <c r="X297">
        <v>1950</v>
      </c>
      <c r="Y297" t="s">
        <v>95</v>
      </c>
      <c r="Z297" t="s">
        <v>114</v>
      </c>
      <c r="AA297" t="s">
        <v>98</v>
      </c>
      <c r="AB297" t="s">
        <v>166</v>
      </c>
      <c r="AC297" t="s">
        <v>117</v>
      </c>
      <c r="AD297">
        <v>0</v>
      </c>
      <c r="AE297" t="s">
        <v>100</v>
      </c>
      <c r="AF297" t="s">
        <v>100</v>
      </c>
      <c r="AG297" t="s">
        <v>101</v>
      </c>
      <c r="AH297" t="s">
        <v>102</v>
      </c>
      <c r="AI297" t="s">
        <v>100</v>
      </c>
      <c r="AJ297" t="s">
        <v>142</v>
      </c>
      <c r="AK297" t="s">
        <v>104</v>
      </c>
      <c r="AL297">
        <v>0</v>
      </c>
      <c r="AM297" t="s">
        <v>104</v>
      </c>
      <c r="AN297">
        <v>0</v>
      </c>
      <c r="AO297">
        <v>792</v>
      </c>
      <c r="AP297">
        <v>792</v>
      </c>
      <c r="AQ297" t="s">
        <v>105</v>
      </c>
      <c r="AR297" t="s">
        <v>203</v>
      </c>
      <c r="AS297" t="s">
        <v>106</v>
      </c>
      <c r="AT297" t="s">
        <v>107</v>
      </c>
      <c r="AU297">
        <v>792</v>
      </c>
      <c r="AV297" s="4">
        <f t="shared" ca="1" si="26"/>
        <v>0.41863651523504741</v>
      </c>
      <c r="AW297" s="4" t="str">
        <f t="shared" si="27"/>
        <v>Less than Median</v>
      </c>
      <c r="AX297">
        <v>725</v>
      </c>
      <c r="AY297">
        <v>0</v>
      </c>
      <c r="AZ297">
        <v>1517</v>
      </c>
      <c r="BA297">
        <v>0</v>
      </c>
      <c r="BB297">
        <v>0</v>
      </c>
      <c r="BC297">
        <v>1</v>
      </c>
      <c r="BD297">
        <v>0</v>
      </c>
      <c r="BE297">
        <v>3</v>
      </c>
      <c r="BF297">
        <v>1</v>
      </c>
      <c r="BG297" t="s">
        <v>102</v>
      </c>
      <c r="BH297">
        <v>7</v>
      </c>
      <c r="BI297" t="s">
        <v>108</v>
      </c>
      <c r="BJ297">
        <v>2</v>
      </c>
      <c r="BK297" t="s">
        <v>102</v>
      </c>
      <c r="BL297" t="s">
        <v>149</v>
      </c>
      <c r="BM297">
        <v>1931</v>
      </c>
      <c r="BN297" t="s">
        <v>104</v>
      </c>
      <c r="BO297">
        <v>2</v>
      </c>
      <c r="BP297">
        <v>400</v>
      </c>
      <c r="BQ297" t="s">
        <v>100</v>
      </c>
      <c r="BR297" t="s">
        <v>100</v>
      </c>
      <c r="BS297" t="s">
        <v>106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 t="s">
        <v>85</v>
      </c>
      <c r="CA297" t="s">
        <v>85</v>
      </c>
      <c r="CB297" t="s">
        <v>85</v>
      </c>
      <c r="CC297">
        <v>0</v>
      </c>
      <c r="CD297">
        <v>6</v>
      </c>
      <c r="CE297">
        <v>2006</v>
      </c>
      <c r="CF297" t="s">
        <v>111</v>
      </c>
      <c r="CG297" t="s">
        <v>112</v>
      </c>
      <c r="CH297">
        <v>230000</v>
      </c>
      <c r="CQ297">
        <f t="shared" si="28"/>
        <v>792</v>
      </c>
      <c r="CR297" t="str">
        <f t="shared" si="29"/>
        <v/>
      </c>
    </row>
    <row r="298" spans="1:96" x14ac:dyDescent="0.3">
      <c r="A298">
        <v>1411</v>
      </c>
      <c r="B298">
        <v>60</v>
      </c>
      <c r="C298" t="s">
        <v>83</v>
      </c>
      <c r="D298">
        <v>79</v>
      </c>
      <c r="E298">
        <v>12420</v>
      </c>
      <c r="F298" t="s">
        <v>84</v>
      </c>
      <c r="G298" t="s">
        <v>85</v>
      </c>
      <c r="H298" t="s">
        <v>129</v>
      </c>
      <c r="I298" t="s">
        <v>87</v>
      </c>
      <c r="J298" t="s">
        <v>88</v>
      </c>
      <c r="K298" t="s">
        <v>122</v>
      </c>
      <c r="L298" t="s">
        <v>90</v>
      </c>
      <c r="M298" t="s">
        <v>152</v>
      </c>
      <c r="N298" s="4" t="str">
        <f>VLOOKUP(M298,'Neighborhood Raw Data'!$A$1:$D$26,4,FALSE)</f>
        <v>Greater than Average</v>
      </c>
      <c r="O298" t="s">
        <v>92</v>
      </c>
      <c r="P298" t="s">
        <v>92</v>
      </c>
      <c r="Q298" t="s">
        <v>93</v>
      </c>
      <c r="R298" t="s">
        <v>94</v>
      </c>
      <c r="S298">
        <v>7</v>
      </c>
      <c r="T298" s="4">
        <f t="shared" ca="1" si="24"/>
        <v>0.25615223194880299</v>
      </c>
      <c r="U298" s="4" t="str">
        <f t="shared" si="25"/>
        <v>At or Above</v>
      </c>
      <c r="V298">
        <v>5</v>
      </c>
      <c r="W298">
        <v>2001</v>
      </c>
      <c r="X298">
        <v>2001</v>
      </c>
      <c r="Y298" t="s">
        <v>95</v>
      </c>
      <c r="Z298" t="s">
        <v>114</v>
      </c>
      <c r="AA298" t="s">
        <v>125</v>
      </c>
      <c r="AB298" t="s">
        <v>125</v>
      </c>
      <c r="AC298" t="s">
        <v>117</v>
      </c>
      <c r="AD298">
        <v>0</v>
      </c>
      <c r="AE298" t="s">
        <v>102</v>
      </c>
      <c r="AF298" t="s">
        <v>100</v>
      </c>
      <c r="AG298" t="s">
        <v>101</v>
      </c>
      <c r="AH298" t="s">
        <v>102</v>
      </c>
      <c r="AI298" t="s">
        <v>100</v>
      </c>
      <c r="AJ298" t="s">
        <v>142</v>
      </c>
      <c r="AK298" t="s">
        <v>103</v>
      </c>
      <c r="AL298">
        <v>666</v>
      </c>
      <c r="AM298" t="s">
        <v>104</v>
      </c>
      <c r="AN298">
        <v>0</v>
      </c>
      <c r="AO298">
        <v>278</v>
      </c>
      <c r="AP298">
        <v>944</v>
      </c>
      <c r="AQ298" t="s">
        <v>105</v>
      </c>
      <c r="AR298" t="s">
        <v>99</v>
      </c>
      <c r="AS298" t="s">
        <v>106</v>
      </c>
      <c r="AT298" t="s">
        <v>107</v>
      </c>
      <c r="AU298">
        <v>944</v>
      </c>
      <c r="AV298" s="4">
        <f t="shared" ca="1" si="26"/>
        <v>0.80140152284101795</v>
      </c>
      <c r="AW298" s="4" t="str">
        <f t="shared" si="27"/>
        <v>Less than Median</v>
      </c>
      <c r="AX298">
        <v>896</v>
      </c>
      <c r="AY298">
        <v>0</v>
      </c>
      <c r="AZ298">
        <v>1840</v>
      </c>
      <c r="BA298">
        <v>1</v>
      </c>
      <c r="BB298">
        <v>0</v>
      </c>
      <c r="BC298">
        <v>2</v>
      </c>
      <c r="BD298">
        <v>1</v>
      </c>
      <c r="BE298">
        <v>3</v>
      </c>
      <c r="BF298">
        <v>1</v>
      </c>
      <c r="BG298" t="s">
        <v>102</v>
      </c>
      <c r="BH298">
        <v>6</v>
      </c>
      <c r="BI298" t="s">
        <v>108</v>
      </c>
      <c r="BJ298">
        <v>0</v>
      </c>
      <c r="BK298" t="s">
        <v>85</v>
      </c>
      <c r="BL298" t="s">
        <v>109</v>
      </c>
      <c r="BM298">
        <v>2001</v>
      </c>
      <c r="BN298" t="s">
        <v>131</v>
      </c>
      <c r="BO298">
        <v>2</v>
      </c>
      <c r="BP298">
        <v>622</v>
      </c>
      <c r="BQ298" t="s">
        <v>100</v>
      </c>
      <c r="BR298" t="s">
        <v>100</v>
      </c>
      <c r="BS298" t="s">
        <v>106</v>
      </c>
      <c r="BT298">
        <v>0</v>
      </c>
      <c r="BU298">
        <v>45</v>
      </c>
      <c r="BV298">
        <v>0</v>
      </c>
      <c r="BW298">
        <v>0</v>
      </c>
      <c r="BX298">
        <v>0</v>
      </c>
      <c r="BY298">
        <v>0</v>
      </c>
      <c r="BZ298" t="s">
        <v>85</v>
      </c>
      <c r="CA298" t="s">
        <v>85</v>
      </c>
      <c r="CB298" t="s">
        <v>85</v>
      </c>
      <c r="CC298">
        <v>0</v>
      </c>
      <c r="CD298">
        <v>6</v>
      </c>
      <c r="CE298">
        <v>2009</v>
      </c>
      <c r="CF298" t="s">
        <v>111</v>
      </c>
      <c r="CG298" t="s">
        <v>112</v>
      </c>
      <c r="CH298">
        <v>230000</v>
      </c>
      <c r="CQ298">
        <f t="shared" si="28"/>
        <v>944</v>
      </c>
      <c r="CR298" t="str">
        <f t="shared" si="29"/>
        <v/>
      </c>
    </row>
    <row r="299" spans="1:96" x14ac:dyDescent="0.3">
      <c r="A299">
        <v>1218</v>
      </c>
      <c r="B299">
        <v>20</v>
      </c>
      <c r="C299" t="s">
        <v>173</v>
      </c>
      <c r="D299">
        <v>72</v>
      </c>
      <c r="E299">
        <v>8640</v>
      </c>
      <c r="F299" t="s">
        <v>84</v>
      </c>
      <c r="G299" t="s">
        <v>85</v>
      </c>
      <c r="H299" t="s">
        <v>129</v>
      </c>
      <c r="I299" t="s">
        <v>87</v>
      </c>
      <c r="J299" t="s">
        <v>88</v>
      </c>
      <c r="K299" t="s">
        <v>122</v>
      </c>
      <c r="L299" t="s">
        <v>90</v>
      </c>
      <c r="M299" t="s">
        <v>153</v>
      </c>
      <c r="N299" s="4" t="str">
        <f>VLOOKUP(M299,'Neighborhood Raw Data'!$A$1:$D$26,4,FALSE)</f>
        <v>Greater than Average</v>
      </c>
      <c r="O299" t="s">
        <v>92</v>
      </c>
      <c r="P299" t="s">
        <v>92</v>
      </c>
      <c r="Q299" t="s">
        <v>93</v>
      </c>
      <c r="R299" t="s">
        <v>124</v>
      </c>
      <c r="S299">
        <v>8</v>
      </c>
      <c r="T299" s="4">
        <f t="shared" ca="1" si="24"/>
        <v>0.47337882012840704</v>
      </c>
      <c r="U299" s="4" t="str">
        <f t="shared" si="25"/>
        <v>At or Above</v>
      </c>
      <c r="V299">
        <v>5</v>
      </c>
      <c r="W299">
        <v>2009</v>
      </c>
      <c r="X299">
        <v>2009</v>
      </c>
      <c r="Y299" t="s">
        <v>95</v>
      </c>
      <c r="Z299" t="s">
        <v>114</v>
      </c>
      <c r="AA299" t="s">
        <v>135</v>
      </c>
      <c r="AB299" t="s">
        <v>136</v>
      </c>
      <c r="AC299" t="s">
        <v>126</v>
      </c>
      <c r="AD299">
        <v>72</v>
      </c>
      <c r="AE299" t="s">
        <v>102</v>
      </c>
      <c r="AF299" t="s">
        <v>100</v>
      </c>
      <c r="AG299" t="s">
        <v>101</v>
      </c>
      <c r="AH299" t="s">
        <v>102</v>
      </c>
      <c r="AI299" t="s">
        <v>100</v>
      </c>
      <c r="AJ299" t="s">
        <v>148</v>
      </c>
      <c r="AK299" t="s">
        <v>103</v>
      </c>
      <c r="AL299">
        <v>936</v>
      </c>
      <c r="AM299" t="s">
        <v>104</v>
      </c>
      <c r="AN299">
        <v>0</v>
      </c>
      <c r="AO299">
        <v>364</v>
      </c>
      <c r="AP299">
        <v>1300</v>
      </c>
      <c r="AQ299" t="s">
        <v>105</v>
      </c>
      <c r="AR299" t="s">
        <v>99</v>
      </c>
      <c r="AS299" t="s">
        <v>106</v>
      </c>
      <c r="AT299" t="s">
        <v>107</v>
      </c>
      <c r="AU299">
        <v>1314</v>
      </c>
      <c r="AV299" s="4">
        <f t="shared" ca="1" si="26"/>
        <v>0.8570715350101572</v>
      </c>
      <c r="AW299" s="4" t="str">
        <f t="shared" si="27"/>
        <v>Greater than Median</v>
      </c>
      <c r="AX299">
        <v>0</v>
      </c>
      <c r="AY299">
        <v>0</v>
      </c>
      <c r="AZ299">
        <v>1314</v>
      </c>
      <c r="BA299">
        <v>1</v>
      </c>
      <c r="BB299">
        <v>0</v>
      </c>
      <c r="BC299">
        <v>2</v>
      </c>
      <c r="BD299">
        <v>0</v>
      </c>
      <c r="BE299">
        <v>3</v>
      </c>
      <c r="BF299">
        <v>1</v>
      </c>
      <c r="BG299" t="s">
        <v>102</v>
      </c>
      <c r="BH299">
        <v>6</v>
      </c>
      <c r="BI299" t="s">
        <v>108</v>
      </c>
      <c r="BJ299">
        <v>0</v>
      </c>
      <c r="BK299" t="s">
        <v>85</v>
      </c>
      <c r="BL299" t="s">
        <v>109</v>
      </c>
      <c r="BM299">
        <v>2009</v>
      </c>
      <c r="BN299" t="s">
        <v>131</v>
      </c>
      <c r="BO299">
        <v>2</v>
      </c>
      <c r="BP299">
        <v>552</v>
      </c>
      <c r="BQ299" t="s">
        <v>100</v>
      </c>
      <c r="BR299" t="s">
        <v>100</v>
      </c>
      <c r="BS299" t="s">
        <v>106</v>
      </c>
      <c r="BT299">
        <v>135</v>
      </c>
      <c r="BU299">
        <v>112</v>
      </c>
      <c r="BV299">
        <v>0</v>
      </c>
      <c r="BW299">
        <v>0</v>
      </c>
      <c r="BX299">
        <v>0</v>
      </c>
      <c r="BY299">
        <v>0</v>
      </c>
      <c r="BZ299" t="s">
        <v>85</v>
      </c>
      <c r="CA299" t="s">
        <v>85</v>
      </c>
      <c r="CB299" t="s">
        <v>85</v>
      </c>
      <c r="CC299">
        <v>0</v>
      </c>
      <c r="CD299">
        <v>9</v>
      </c>
      <c r="CE299">
        <v>2009</v>
      </c>
      <c r="CF299" t="s">
        <v>127</v>
      </c>
      <c r="CG299" t="s">
        <v>128</v>
      </c>
      <c r="CH299">
        <v>229456</v>
      </c>
      <c r="CQ299">
        <f t="shared" si="28"/>
        <v>1314</v>
      </c>
      <c r="CR299" t="str">
        <f t="shared" si="29"/>
        <v/>
      </c>
    </row>
    <row r="300" spans="1:96" x14ac:dyDescent="0.3">
      <c r="A300">
        <v>546</v>
      </c>
      <c r="B300">
        <v>50</v>
      </c>
      <c r="C300" t="s">
        <v>83</v>
      </c>
      <c r="D300" t="s">
        <v>85</v>
      </c>
      <c r="E300">
        <v>13837</v>
      </c>
      <c r="F300" t="s">
        <v>84</v>
      </c>
      <c r="G300" t="s">
        <v>85</v>
      </c>
      <c r="H300" t="s">
        <v>86</v>
      </c>
      <c r="I300" t="s">
        <v>87</v>
      </c>
      <c r="J300" t="s">
        <v>88</v>
      </c>
      <c r="K300" t="s">
        <v>89</v>
      </c>
      <c r="L300" t="s">
        <v>90</v>
      </c>
      <c r="M300" t="s">
        <v>194</v>
      </c>
      <c r="N300" s="4" t="str">
        <f>VLOOKUP(M300,'Neighborhood Raw Data'!$A$1:$D$26,4,FALSE)</f>
        <v>Less than Average</v>
      </c>
      <c r="O300" t="s">
        <v>92</v>
      </c>
      <c r="P300" t="s">
        <v>92</v>
      </c>
      <c r="Q300" t="s">
        <v>93</v>
      </c>
      <c r="R300" t="s">
        <v>155</v>
      </c>
      <c r="S300">
        <v>7</v>
      </c>
      <c r="T300" s="4">
        <f t="shared" ca="1" si="24"/>
        <v>0.92641043160928493</v>
      </c>
      <c r="U300" s="4" t="str">
        <f t="shared" si="25"/>
        <v>At or Above</v>
      </c>
      <c r="V300">
        <v>5</v>
      </c>
      <c r="W300">
        <v>1988</v>
      </c>
      <c r="X300">
        <v>1988</v>
      </c>
      <c r="Y300" t="s">
        <v>95</v>
      </c>
      <c r="Z300" t="s">
        <v>114</v>
      </c>
      <c r="AA300" t="s">
        <v>97</v>
      </c>
      <c r="AB300" t="s">
        <v>97</v>
      </c>
      <c r="AC300" t="s">
        <v>98</v>
      </c>
      <c r="AD300">
        <v>178</v>
      </c>
      <c r="AE300" t="s">
        <v>102</v>
      </c>
      <c r="AF300" t="s">
        <v>102</v>
      </c>
      <c r="AG300" t="s">
        <v>101</v>
      </c>
      <c r="AH300" t="s">
        <v>102</v>
      </c>
      <c r="AI300" t="s">
        <v>102</v>
      </c>
      <c r="AJ300" t="s">
        <v>142</v>
      </c>
      <c r="AK300" t="s">
        <v>103</v>
      </c>
      <c r="AL300">
        <v>1002</v>
      </c>
      <c r="AM300" t="s">
        <v>193</v>
      </c>
      <c r="AN300">
        <v>202</v>
      </c>
      <c r="AO300">
        <v>0</v>
      </c>
      <c r="AP300">
        <v>1204</v>
      </c>
      <c r="AQ300" t="s">
        <v>105</v>
      </c>
      <c r="AR300" t="s">
        <v>102</v>
      </c>
      <c r="AS300" t="s">
        <v>106</v>
      </c>
      <c r="AT300" t="s">
        <v>107</v>
      </c>
      <c r="AU300">
        <v>1377</v>
      </c>
      <c r="AV300" s="4">
        <f t="shared" ca="1" si="26"/>
        <v>0.50132981247753616</v>
      </c>
      <c r="AW300" s="4" t="str">
        <f t="shared" si="27"/>
        <v>Greater than Median</v>
      </c>
      <c r="AX300">
        <v>806</v>
      </c>
      <c r="AY300">
        <v>0</v>
      </c>
      <c r="AZ300">
        <v>2183</v>
      </c>
      <c r="BA300">
        <v>0</v>
      </c>
      <c r="BB300">
        <v>0</v>
      </c>
      <c r="BC300">
        <v>2</v>
      </c>
      <c r="BD300">
        <v>1</v>
      </c>
      <c r="BE300">
        <v>4</v>
      </c>
      <c r="BF300">
        <v>1</v>
      </c>
      <c r="BG300" t="s">
        <v>102</v>
      </c>
      <c r="BH300">
        <v>9</v>
      </c>
      <c r="BI300" t="s">
        <v>108</v>
      </c>
      <c r="BJ300">
        <v>0</v>
      </c>
      <c r="BK300" t="s">
        <v>85</v>
      </c>
      <c r="BL300" t="s">
        <v>109</v>
      </c>
      <c r="BM300">
        <v>1988</v>
      </c>
      <c r="BN300" t="s">
        <v>104</v>
      </c>
      <c r="BO300">
        <v>3</v>
      </c>
      <c r="BP300">
        <v>786</v>
      </c>
      <c r="BQ300" t="s">
        <v>100</v>
      </c>
      <c r="BR300" t="s">
        <v>100</v>
      </c>
      <c r="BS300" t="s">
        <v>106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 t="s">
        <v>85</v>
      </c>
      <c r="CA300" t="s">
        <v>85</v>
      </c>
      <c r="CB300" t="s">
        <v>85</v>
      </c>
      <c r="CC300">
        <v>0</v>
      </c>
      <c r="CD300">
        <v>2</v>
      </c>
      <c r="CE300">
        <v>2006</v>
      </c>
      <c r="CF300" t="s">
        <v>111</v>
      </c>
      <c r="CG300" t="s">
        <v>112</v>
      </c>
      <c r="CH300">
        <v>229000</v>
      </c>
      <c r="CQ300">
        <f t="shared" si="28"/>
        <v>1377</v>
      </c>
      <c r="CR300" t="str">
        <f t="shared" si="29"/>
        <v/>
      </c>
    </row>
    <row r="301" spans="1:96" x14ac:dyDescent="0.3">
      <c r="A301">
        <v>336</v>
      </c>
      <c r="B301">
        <v>190</v>
      </c>
      <c r="C301" t="s">
        <v>83</v>
      </c>
      <c r="D301" t="s">
        <v>85</v>
      </c>
      <c r="E301">
        <v>164660</v>
      </c>
      <c r="F301" t="s">
        <v>209</v>
      </c>
      <c r="G301" t="s">
        <v>85</v>
      </c>
      <c r="H301" t="s">
        <v>86</v>
      </c>
      <c r="I301" t="s">
        <v>139</v>
      </c>
      <c r="J301" t="s">
        <v>88</v>
      </c>
      <c r="K301" t="s">
        <v>89</v>
      </c>
      <c r="L301" t="s">
        <v>171</v>
      </c>
      <c r="M301" t="s">
        <v>168</v>
      </c>
      <c r="N301" s="4" t="str">
        <f>VLOOKUP(M301,'Neighborhood Raw Data'!$A$1:$D$26,4,FALSE)</f>
        <v>Greater than Average</v>
      </c>
      <c r="O301" t="s">
        <v>92</v>
      </c>
      <c r="P301" t="s">
        <v>92</v>
      </c>
      <c r="Q301" t="s">
        <v>217</v>
      </c>
      <c r="R301" t="s">
        <v>155</v>
      </c>
      <c r="S301">
        <v>5</v>
      </c>
      <c r="T301" s="4">
        <f t="shared" ca="1" si="24"/>
        <v>0.88758221839709872</v>
      </c>
      <c r="U301" s="4" t="str">
        <f t="shared" si="25"/>
        <v>Below</v>
      </c>
      <c r="V301">
        <v>6</v>
      </c>
      <c r="W301">
        <v>1965</v>
      </c>
      <c r="X301">
        <v>1965</v>
      </c>
      <c r="Y301" t="s">
        <v>95</v>
      </c>
      <c r="Z301" t="s">
        <v>114</v>
      </c>
      <c r="AA301" t="s">
        <v>179</v>
      </c>
      <c r="AB301" t="s">
        <v>179</v>
      </c>
      <c r="AC301" t="s">
        <v>117</v>
      </c>
      <c r="AD301">
        <v>0</v>
      </c>
      <c r="AE301" t="s">
        <v>100</v>
      </c>
      <c r="AF301" t="s">
        <v>100</v>
      </c>
      <c r="AG301" t="s">
        <v>156</v>
      </c>
      <c r="AH301" t="s">
        <v>100</v>
      </c>
      <c r="AI301" t="s">
        <v>100</v>
      </c>
      <c r="AJ301" t="s">
        <v>102</v>
      </c>
      <c r="AK301" t="s">
        <v>137</v>
      </c>
      <c r="AL301">
        <v>1249</v>
      </c>
      <c r="AM301" t="s">
        <v>174</v>
      </c>
      <c r="AN301">
        <v>147</v>
      </c>
      <c r="AO301">
        <v>103</v>
      </c>
      <c r="AP301">
        <v>1499</v>
      </c>
      <c r="AQ301" t="s">
        <v>105</v>
      </c>
      <c r="AR301" t="s">
        <v>99</v>
      </c>
      <c r="AS301" t="s">
        <v>106</v>
      </c>
      <c r="AT301" t="s">
        <v>107</v>
      </c>
      <c r="AU301">
        <v>1619</v>
      </c>
      <c r="AV301" s="4">
        <f t="shared" ca="1" si="26"/>
        <v>1.7462900150876592E-2</v>
      </c>
      <c r="AW301" s="4" t="str">
        <f t="shared" si="27"/>
        <v>Greater than Median</v>
      </c>
      <c r="AX301">
        <v>167</v>
      </c>
      <c r="AY301">
        <v>0</v>
      </c>
      <c r="AZ301">
        <v>1786</v>
      </c>
      <c r="BA301">
        <v>2</v>
      </c>
      <c r="BB301">
        <v>0</v>
      </c>
      <c r="BC301">
        <v>2</v>
      </c>
      <c r="BD301">
        <v>0</v>
      </c>
      <c r="BE301">
        <v>3</v>
      </c>
      <c r="BF301">
        <v>1</v>
      </c>
      <c r="BG301" t="s">
        <v>100</v>
      </c>
      <c r="BH301">
        <v>7</v>
      </c>
      <c r="BI301" t="s">
        <v>108</v>
      </c>
      <c r="BJ301">
        <v>2</v>
      </c>
      <c r="BK301" t="s">
        <v>102</v>
      </c>
      <c r="BL301" t="s">
        <v>109</v>
      </c>
      <c r="BM301">
        <v>1965</v>
      </c>
      <c r="BN301" t="s">
        <v>110</v>
      </c>
      <c r="BO301">
        <v>2</v>
      </c>
      <c r="BP301">
        <v>529</v>
      </c>
      <c r="BQ301" t="s">
        <v>100</v>
      </c>
      <c r="BR301" t="s">
        <v>100</v>
      </c>
      <c r="BS301" t="s">
        <v>106</v>
      </c>
      <c r="BT301">
        <v>670</v>
      </c>
      <c r="BU301">
        <v>0</v>
      </c>
      <c r="BV301">
        <v>0</v>
      </c>
      <c r="BW301">
        <v>0</v>
      </c>
      <c r="BX301">
        <v>0</v>
      </c>
      <c r="BY301">
        <v>0</v>
      </c>
      <c r="BZ301" t="s">
        <v>85</v>
      </c>
      <c r="CA301" t="s">
        <v>85</v>
      </c>
      <c r="CB301" t="s">
        <v>198</v>
      </c>
      <c r="CC301">
        <v>700</v>
      </c>
      <c r="CD301">
        <v>8</v>
      </c>
      <c r="CE301">
        <v>2008</v>
      </c>
      <c r="CF301" t="s">
        <v>111</v>
      </c>
      <c r="CG301" t="s">
        <v>112</v>
      </c>
      <c r="CH301">
        <v>228950</v>
      </c>
      <c r="CQ301" t="str">
        <f t="shared" si="28"/>
        <v/>
      </c>
      <c r="CR301">
        <f t="shared" si="29"/>
        <v>1619</v>
      </c>
    </row>
    <row r="302" spans="1:96" x14ac:dyDescent="0.3">
      <c r="A302">
        <v>281</v>
      </c>
      <c r="B302">
        <v>60</v>
      </c>
      <c r="C302" t="s">
        <v>83</v>
      </c>
      <c r="D302">
        <v>82</v>
      </c>
      <c r="E302">
        <v>11287</v>
      </c>
      <c r="F302" t="s">
        <v>84</v>
      </c>
      <c r="G302" t="s">
        <v>85</v>
      </c>
      <c r="H302" t="s">
        <v>129</v>
      </c>
      <c r="I302" t="s">
        <v>87</v>
      </c>
      <c r="J302" t="s">
        <v>88</v>
      </c>
      <c r="K302" t="s">
        <v>122</v>
      </c>
      <c r="L302" t="s">
        <v>90</v>
      </c>
      <c r="M302" t="s">
        <v>185</v>
      </c>
      <c r="N302" s="4" t="str">
        <f>VLOOKUP(M302,'Neighborhood Raw Data'!$A$1:$D$26,4,FALSE)</f>
        <v>Greater than Average</v>
      </c>
      <c r="O302" t="s">
        <v>92</v>
      </c>
      <c r="P302" t="s">
        <v>92</v>
      </c>
      <c r="Q302" t="s">
        <v>93</v>
      </c>
      <c r="R302" t="s">
        <v>94</v>
      </c>
      <c r="S302">
        <v>7</v>
      </c>
      <c r="T302" s="4">
        <f t="shared" ca="1" si="24"/>
        <v>0.58247892767320641</v>
      </c>
      <c r="U302" s="4" t="str">
        <f t="shared" si="25"/>
        <v>At or Above</v>
      </c>
      <c r="V302">
        <v>6</v>
      </c>
      <c r="W302">
        <v>1989</v>
      </c>
      <c r="X302">
        <v>1989</v>
      </c>
      <c r="Y302" t="s">
        <v>95</v>
      </c>
      <c r="Z302" t="s">
        <v>114</v>
      </c>
      <c r="AA302" t="s">
        <v>179</v>
      </c>
      <c r="AB302" t="s">
        <v>179</v>
      </c>
      <c r="AC302" t="s">
        <v>98</v>
      </c>
      <c r="AD302">
        <v>340</v>
      </c>
      <c r="AE302" t="s">
        <v>102</v>
      </c>
      <c r="AF302" t="s">
        <v>100</v>
      </c>
      <c r="AG302" t="s">
        <v>156</v>
      </c>
      <c r="AH302" t="s">
        <v>102</v>
      </c>
      <c r="AI302" t="s">
        <v>100</v>
      </c>
      <c r="AJ302" t="s">
        <v>118</v>
      </c>
      <c r="AK302" t="s">
        <v>103</v>
      </c>
      <c r="AL302">
        <v>421</v>
      </c>
      <c r="AM302" t="s">
        <v>104</v>
      </c>
      <c r="AN302">
        <v>0</v>
      </c>
      <c r="AO302">
        <v>386</v>
      </c>
      <c r="AP302">
        <v>807</v>
      </c>
      <c r="AQ302" t="s">
        <v>105</v>
      </c>
      <c r="AR302" t="s">
        <v>102</v>
      </c>
      <c r="AS302" t="s">
        <v>106</v>
      </c>
      <c r="AT302" t="s">
        <v>107</v>
      </c>
      <c r="AU302">
        <v>1175</v>
      </c>
      <c r="AV302" s="4">
        <f t="shared" ca="1" si="26"/>
        <v>0.5021374971957856</v>
      </c>
      <c r="AW302" s="4" t="str">
        <f t="shared" si="27"/>
        <v>Greater than Median</v>
      </c>
      <c r="AX302">
        <v>807</v>
      </c>
      <c r="AY302">
        <v>0</v>
      </c>
      <c r="AZ302">
        <v>1982</v>
      </c>
      <c r="BA302">
        <v>0</v>
      </c>
      <c r="BB302">
        <v>0</v>
      </c>
      <c r="BC302">
        <v>2</v>
      </c>
      <c r="BD302">
        <v>1</v>
      </c>
      <c r="BE302">
        <v>3</v>
      </c>
      <c r="BF302">
        <v>1</v>
      </c>
      <c r="BG302" t="s">
        <v>102</v>
      </c>
      <c r="BH302">
        <v>7</v>
      </c>
      <c r="BI302" t="s">
        <v>108</v>
      </c>
      <c r="BJ302">
        <v>1</v>
      </c>
      <c r="BK302" t="s">
        <v>100</v>
      </c>
      <c r="BL302" t="s">
        <v>109</v>
      </c>
      <c r="BM302">
        <v>1989</v>
      </c>
      <c r="BN302" t="s">
        <v>110</v>
      </c>
      <c r="BO302">
        <v>2</v>
      </c>
      <c r="BP302">
        <v>575</v>
      </c>
      <c r="BQ302" t="s">
        <v>100</v>
      </c>
      <c r="BR302" t="s">
        <v>100</v>
      </c>
      <c r="BS302" t="s">
        <v>106</v>
      </c>
      <c r="BT302">
        <v>0</v>
      </c>
      <c r="BU302">
        <v>84</v>
      </c>
      <c r="BV302">
        <v>0</v>
      </c>
      <c r="BW302">
        <v>196</v>
      </c>
      <c r="BX302">
        <v>0</v>
      </c>
      <c r="BY302">
        <v>0</v>
      </c>
      <c r="BZ302" t="s">
        <v>85</v>
      </c>
      <c r="CA302" t="s">
        <v>85</v>
      </c>
      <c r="CB302" t="s">
        <v>85</v>
      </c>
      <c r="CC302">
        <v>0</v>
      </c>
      <c r="CD302">
        <v>1</v>
      </c>
      <c r="CE302">
        <v>2007</v>
      </c>
      <c r="CF302" t="s">
        <v>111</v>
      </c>
      <c r="CG302" t="s">
        <v>112</v>
      </c>
      <c r="CH302">
        <v>228500</v>
      </c>
      <c r="CQ302">
        <f t="shared" si="28"/>
        <v>1175</v>
      </c>
      <c r="CR302" t="str">
        <f t="shared" si="29"/>
        <v/>
      </c>
    </row>
    <row r="303" spans="1:96" x14ac:dyDescent="0.3">
      <c r="A303">
        <v>1343</v>
      </c>
      <c r="B303">
        <v>60</v>
      </c>
      <c r="C303" t="s">
        <v>83</v>
      </c>
      <c r="D303" t="s">
        <v>85</v>
      </c>
      <c r="E303">
        <v>9375</v>
      </c>
      <c r="F303" t="s">
        <v>84</v>
      </c>
      <c r="G303" t="s">
        <v>85</v>
      </c>
      <c r="H303" t="s">
        <v>129</v>
      </c>
      <c r="I303" t="s">
        <v>87</v>
      </c>
      <c r="J303" t="s">
        <v>88</v>
      </c>
      <c r="K303" t="s">
        <v>122</v>
      </c>
      <c r="L303" t="s">
        <v>90</v>
      </c>
      <c r="M303" t="s">
        <v>152</v>
      </c>
      <c r="N303" s="4" t="str">
        <f>VLOOKUP(M303,'Neighborhood Raw Data'!$A$1:$D$26,4,FALSE)</f>
        <v>Greater than Average</v>
      </c>
      <c r="O303" t="s">
        <v>92</v>
      </c>
      <c r="P303" t="s">
        <v>92</v>
      </c>
      <c r="Q303" t="s">
        <v>93</v>
      </c>
      <c r="R303" t="s">
        <v>94</v>
      </c>
      <c r="S303">
        <v>8</v>
      </c>
      <c r="T303" s="4">
        <f t="shared" ca="1" si="24"/>
        <v>0.91324505146142088</v>
      </c>
      <c r="U303" s="4" t="str">
        <f t="shared" si="25"/>
        <v>At or Above</v>
      </c>
      <c r="V303">
        <v>5</v>
      </c>
      <c r="W303">
        <v>2002</v>
      </c>
      <c r="X303">
        <v>2002</v>
      </c>
      <c r="Y303" t="s">
        <v>95</v>
      </c>
      <c r="Z303" t="s">
        <v>114</v>
      </c>
      <c r="AA303" t="s">
        <v>125</v>
      </c>
      <c r="AB303" t="s">
        <v>125</v>
      </c>
      <c r="AC303" t="s">
        <v>98</v>
      </c>
      <c r="AD303">
        <v>149</v>
      </c>
      <c r="AE303" t="s">
        <v>102</v>
      </c>
      <c r="AF303" t="s">
        <v>100</v>
      </c>
      <c r="AG303" t="s">
        <v>101</v>
      </c>
      <c r="AH303" t="s">
        <v>102</v>
      </c>
      <c r="AI303" t="s">
        <v>100</v>
      </c>
      <c r="AJ303" t="s">
        <v>142</v>
      </c>
      <c r="AK303" t="s">
        <v>104</v>
      </c>
      <c r="AL303">
        <v>0</v>
      </c>
      <c r="AM303" t="s">
        <v>104</v>
      </c>
      <c r="AN303">
        <v>0</v>
      </c>
      <c r="AO303">
        <v>1284</v>
      </c>
      <c r="AP303">
        <v>1284</v>
      </c>
      <c r="AQ303" t="s">
        <v>105</v>
      </c>
      <c r="AR303" t="s">
        <v>99</v>
      </c>
      <c r="AS303" t="s">
        <v>106</v>
      </c>
      <c r="AT303" t="s">
        <v>107</v>
      </c>
      <c r="AU303">
        <v>1284</v>
      </c>
      <c r="AV303" s="4">
        <f t="shared" ca="1" si="26"/>
        <v>0.98280381235578407</v>
      </c>
      <c r="AW303" s="4" t="str">
        <f t="shared" si="27"/>
        <v>Greater than Median</v>
      </c>
      <c r="AX303">
        <v>885</v>
      </c>
      <c r="AY303">
        <v>0</v>
      </c>
      <c r="AZ303">
        <v>2169</v>
      </c>
      <c r="BA303">
        <v>0</v>
      </c>
      <c r="BB303">
        <v>0</v>
      </c>
      <c r="BC303">
        <v>2</v>
      </c>
      <c r="BD303">
        <v>1</v>
      </c>
      <c r="BE303">
        <v>3</v>
      </c>
      <c r="BF303">
        <v>1</v>
      </c>
      <c r="BG303" t="s">
        <v>102</v>
      </c>
      <c r="BH303">
        <v>7</v>
      </c>
      <c r="BI303" t="s">
        <v>108</v>
      </c>
      <c r="BJ303">
        <v>1</v>
      </c>
      <c r="BK303" t="s">
        <v>102</v>
      </c>
      <c r="BL303" t="s">
        <v>109</v>
      </c>
      <c r="BM303">
        <v>2002</v>
      </c>
      <c r="BN303" t="s">
        <v>131</v>
      </c>
      <c r="BO303">
        <v>2</v>
      </c>
      <c r="BP303">
        <v>647</v>
      </c>
      <c r="BQ303" t="s">
        <v>100</v>
      </c>
      <c r="BR303" t="s">
        <v>100</v>
      </c>
      <c r="BS303" t="s">
        <v>106</v>
      </c>
      <c r="BT303">
        <v>192</v>
      </c>
      <c r="BU303">
        <v>87</v>
      </c>
      <c r="BV303">
        <v>0</v>
      </c>
      <c r="BW303">
        <v>0</v>
      </c>
      <c r="BX303">
        <v>0</v>
      </c>
      <c r="BY303">
        <v>0</v>
      </c>
      <c r="BZ303" t="s">
        <v>85</v>
      </c>
      <c r="CA303" t="s">
        <v>85</v>
      </c>
      <c r="CB303" t="s">
        <v>85</v>
      </c>
      <c r="CC303">
        <v>0</v>
      </c>
      <c r="CD303">
        <v>8</v>
      </c>
      <c r="CE303">
        <v>2007</v>
      </c>
      <c r="CF303" t="s">
        <v>111</v>
      </c>
      <c r="CG303" t="s">
        <v>112</v>
      </c>
      <c r="CH303">
        <v>228500</v>
      </c>
      <c r="CQ303">
        <f t="shared" si="28"/>
        <v>1284</v>
      </c>
      <c r="CR303" t="str">
        <f t="shared" si="29"/>
        <v/>
      </c>
    </row>
    <row r="304" spans="1:96" x14ac:dyDescent="0.3">
      <c r="A304">
        <v>170</v>
      </c>
      <c r="B304">
        <v>20</v>
      </c>
      <c r="C304" t="s">
        <v>83</v>
      </c>
      <c r="D304" t="s">
        <v>85</v>
      </c>
      <c r="E304">
        <v>16669</v>
      </c>
      <c r="F304" t="s">
        <v>84</v>
      </c>
      <c r="G304" t="s">
        <v>85</v>
      </c>
      <c r="H304" t="s">
        <v>86</v>
      </c>
      <c r="I304" t="s">
        <v>87</v>
      </c>
      <c r="J304" t="s">
        <v>88</v>
      </c>
      <c r="K304" t="s">
        <v>89</v>
      </c>
      <c r="L304" t="s">
        <v>90</v>
      </c>
      <c r="M304" t="s">
        <v>168</v>
      </c>
      <c r="N304" s="4" t="str">
        <f>VLOOKUP(M304,'Neighborhood Raw Data'!$A$1:$D$26,4,FALSE)</f>
        <v>Greater than Average</v>
      </c>
      <c r="O304" t="s">
        <v>92</v>
      </c>
      <c r="P304" t="s">
        <v>92</v>
      </c>
      <c r="Q304" t="s">
        <v>93</v>
      </c>
      <c r="R304" t="s">
        <v>124</v>
      </c>
      <c r="S304">
        <v>8</v>
      </c>
      <c r="T304" s="4">
        <f t="shared" ca="1" si="24"/>
        <v>0.78940844290968015</v>
      </c>
      <c r="U304" s="4" t="str">
        <f t="shared" si="25"/>
        <v>At or Above</v>
      </c>
      <c r="V304">
        <v>6</v>
      </c>
      <c r="W304">
        <v>1981</v>
      </c>
      <c r="X304">
        <v>1981</v>
      </c>
      <c r="Y304" t="s">
        <v>113</v>
      </c>
      <c r="Z304" t="s">
        <v>195</v>
      </c>
      <c r="AA304" t="s">
        <v>179</v>
      </c>
      <c r="AB304" t="s">
        <v>179</v>
      </c>
      <c r="AC304" t="s">
        <v>98</v>
      </c>
      <c r="AD304">
        <v>653</v>
      </c>
      <c r="AE304" t="s">
        <v>102</v>
      </c>
      <c r="AF304" t="s">
        <v>100</v>
      </c>
      <c r="AG304" t="s">
        <v>156</v>
      </c>
      <c r="AH304" t="s">
        <v>102</v>
      </c>
      <c r="AI304" t="s">
        <v>100</v>
      </c>
      <c r="AJ304" t="s">
        <v>142</v>
      </c>
      <c r="AK304" t="s">
        <v>104</v>
      </c>
      <c r="AL304">
        <v>0</v>
      </c>
      <c r="AM304" t="s">
        <v>104</v>
      </c>
      <c r="AN304">
        <v>0</v>
      </c>
      <c r="AO304">
        <v>1686</v>
      </c>
      <c r="AP304">
        <v>1686</v>
      </c>
      <c r="AQ304" t="s">
        <v>105</v>
      </c>
      <c r="AR304" t="s">
        <v>100</v>
      </c>
      <c r="AS304" t="s">
        <v>106</v>
      </c>
      <c r="AT304" t="s">
        <v>107</v>
      </c>
      <c r="AU304">
        <v>1707</v>
      </c>
      <c r="AV304" s="4">
        <f t="shared" ca="1" si="26"/>
        <v>0.27482072241387367</v>
      </c>
      <c r="AW304" s="4" t="str">
        <f t="shared" si="27"/>
        <v>Greater than Median</v>
      </c>
      <c r="AX304">
        <v>0</v>
      </c>
      <c r="AY304">
        <v>0</v>
      </c>
      <c r="AZ304">
        <v>1707</v>
      </c>
      <c r="BA304">
        <v>0</v>
      </c>
      <c r="BB304">
        <v>0</v>
      </c>
      <c r="BC304">
        <v>2</v>
      </c>
      <c r="BD304">
        <v>1</v>
      </c>
      <c r="BE304">
        <v>2</v>
      </c>
      <c r="BF304">
        <v>1</v>
      </c>
      <c r="BG304" t="s">
        <v>100</v>
      </c>
      <c r="BH304">
        <v>6</v>
      </c>
      <c r="BI304" t="s">
        <v>108</v>
      </c>
      <c r="BJ304">
        <v>1</v>
      </c>
      <c r="BK304" t="s">
        <v>100</v>
      </c>
      <c r="BL304" t="s">
        <v>109</v>
      </c>
      <c r="BM304">
        <v>1981</v>
      </c>
      <c r="BN304" t="s">
        <v>131</v>
      </c>
      <c r="BO304">
        <v>2</v>
      </c>
      <c r="BP304">
        <v>511</v>
      </c>
      <c r="BQ304" t="s">
        <v>100</v>
      </c>
      <c r="BR304" t="s">
        <v>100</v>
      </c>
      <c r="BS304" t="s">
        <v>106</v>
      </c>
      <c r="BT304">
        <v>574</v>
      </c>
      <c r="BU304">
        <v>64</v>
      </c>
      <c r="BV304">
        <v>0</v>
      </c>
      <c r="BW304">
        <v>0</v>
      </c>
      <c r="BX304">
        <v>0</v>
      </c>
      <c r="BY304">
        <v>0</v>
      </c>
      <c r="BZ304" t="s">
        <v>85</v>
      </c>
      <c r="CA304" t="s">
        <v>85</v>
      </c>
      <c r="CB304" t="s">
        <v>85</v>
      </c>
      <c r="CC304">
        <v>0</v>
      </c>
      <c r="CD304">
        <v>1</v>
      </c>
      <c r="CE304">
        <v>2006</v>
      </c>
      <c r="CF304" t="s">
        <v>111</v>
      </c>
      <c r="CG304" t="s">
        <v>112</v>
      </c>
      <c r="CH304">
        <v>228000</v>
      </c>
      <c r="CQ304" t="str">
        <f t="shared" si="28"/>
        <v/>
      </c>
      <c r="CR304">
        <f t="shared" si="29"/>
        <v>1707</v>
      </c>
    </row>
    <row r="305" spans="1:96" x14ac:dyDescent="0.3">
      <c r="A305">
        <v>415</v>
      </c>
      <c r="B305">
        <v>60</v>
      </c>
      <c r="C305" t="s">
        <v>83</v>
      </c>
      <c r="D305">
        <v>59</v>
      </c>
      <c r="E305">
        <v>11228</v>
      </c>
      <c r="F305" t="s">
        <v>84</v>
      </c>
      <c r="G305" t="s">
        <v>85</v>
      </c>
      <c r="H305" t="s">
        <v>138</v>
      </c>
      <c r="I305" t="s">
        <v>87</v>
      </c>
      <c r="J305" t="s">
        <v>88</v>
      </c>
      <c r="K305" t="s">
        <v>121</v>
      </c>
      <c r="L305" t="s">
        <v>90</v>
      </c>
      <c r="M305" t="s">
        <v>185</v>
      </c>
      <c r="N305" s="4" t="str">
        <f>VLOOKUP(M305,'Neighborhood Raw Data'!$A$1:$D$26,4,FALSE)</f>
        <v>Greater than Average</v>
      </c>
      <c r="O305" t="s">
        <v>92</v>
      </c>
      <c r="P305" t="s">
        <v>92</v>
      </c>
      <c r="Q305" t="s">
        <v>93</v>
      </c>
      <c r="R305" t="s">
        <v>94</v>
      </c>
      <c r="S305">
        <v>7</v>
      </c>
      <c r="T305" s="4">
        <f t="shared" ca="1" si="24"/>
        <v>0.58110560555120339</v>
      </c>
      <c r="U305" s="4" t="str">
        <f t="shared" si="25"/>
        <v>At or Above</v>
      </c>
      <c r="V305">
        <v>5</v>
      </c>
      <c r="W305">
        <v>1993</v>
      </c>
      <c r="X305">
        <v>1993</v>
      </c>
      <c r="Y305" t="s">
        <v>95</v>
      </c>
      <c r="Z305" t="s">
        <v>114</v>
      </c>
      <c r="AA305" t="s">
        <v>125</v>
      </c>
      <c r="AB305" t="s">
        <v>125</v>
      </c>
      <c r="AC305" t="s">
        <v>117</v>
      </c>
      <c r="AD305">
        <v>0</v>
      </c>
      <c r="AE305" t="s">
        <v>102</v>
      </c>
      <c r="AF305" t="s">
        <v>100</v>
      </c>
      <c r="AG305" t="s">
        <v>101</v>
      </c>
      <c r="AH305" t="s">
        <v>102</v>
      </c>
      <c r="AI305" t="s">
        <v>100</v>
      </c>
      <c r="AJ305" t="s">
        <v>142</v>
      </c>
      <c r="AK305" t="s">
        <v>174</v>
      </c>
      <c r="AL305">
        <v>50</v>
      </c>
      <c r="AM305" t="s">
        <v>103</v>
      </c>
      <c r="AN305">
        <v>531</v>
      </c>
      <c r="AO305">
        <v>499</v>
      </c>
      <c r="AP305">
        <v>1080</v>
      </c>
      <c r="AQ305" t="s">
        <v>105</v>
      </c>
      <c r="AR305" t="s">
        <v>99</v>
      </c>
      <c r="AS305" t="s">
        <v>106</v>
      </c>
      <c r="AT305" t="s">
        <v>107</v>
      </c>
      <c r="AU305">
        <v>1080</v>
      </c>
      <c r="AV305" s="4">
        <f t="shared" ca="1" si="26"/>
        <v>0.12630638154619656</v>
      </c>
      <c r="AW305" s="4" t="str">
        <f t="shared" si="27"/>
        <v>Less than Median</v>
      </c>
      <c r="AX305">
        <v>1017</v>
      </c>
      <c r="AY305">
        <v>0</v>
      </c>
      <c r="AZ305">
        <v>2097</v>
      </c>
      <c r="BA305">
        <v>0</v>
      </c>
      <c r="BB305">
        <v>1</v>
      </c>
      <c r="BC305">
        <v>2</v>
      </c>
      <c r="BD305">
        <v>1</v>
      </c>
      <c r="BE305">
        <v>3</v>
      </c>
      <c r="BF305">
        <v>1</v>
      </c>
      <c r="BG305" t="s">
        <v>102</v>
      </c>
      <c r="BH305">
        <v>9</v>
      </c>
      <c r="BI305" t="s">
        <v>108</v>
      </c>
      <c r="BJ305">
        <v>1</v>
      </c>
      <c r="BK305" t="s">
        <v>100</v>
      </c>
      <c r="BL305" t="s">
        <v>109</v>
      </c>
      <c r="BM305">
        <v>1993</v>
      </c>
      <c r="BN305" t="s">
        <v>104</v>
      </c>
      <c r="BO305">
        <v>3</v>
      </c>
      <c r="BP305">
        <v>678</v>
      </c>
      <c r="BQ305" t="s">
        <v>100</v>
      </c>
      <c r="BR305" t="s">
        <v>100</v>
      </c>
      <c r="BS305" t="s">
        <v>106</v>
      </c>
      <c r="BT305">
        <v>196</v>
      </c>
      <c r="BU305">
        <v>187</v>
      </c>
      <c r="BV305">
        <v>0</v>
      </c>
      <c r="BW305">
        <v>0</v>
      </c>
      <c r="BX305">
        <v>0</v>
      </c>
      <c r="BY305">
        <v>0</v>
      </c>
      <c r="BZ305" t="s">
        <v>85</v>
      </c>
      <c r="CA305" t="s">
        <v>85</v>
      </c>
      <c r="CB305" t="s">
        <v>85</v>
      </c>
      <c r="CC305">
        <v>0</v>
      </c>
      <c r="CD305">
        <v>12</v>
      </c>
      <c r="CE305">
        <v>2008</v>
      </c>
      <c r="CF305" t="s">
        <v>111</v>
      </c>
      <c r="CG305" t="s">
        <v>112</v>
      </c>
      <c r="CH305">
        <v>228000</v>
      </c>
      <c r="CQ305">
        <f t="shared" si="28"/>
        <v>1080</v>
      </c>
      <c r="CR305" t="str">
        <f t="shared" si="29"/>
        <v/>
      </c>
    </row>
    <row r="306" spans="1:96" x14ac:dyDescent="0.3">
      <c r="A306">
        <v>687</v>
      </c>
      <c r="B306">
        <v>60</v>
      </c>
      <c r="C306" t="s">
        <v>173</v>
      </c>
      <c r="D306">
        <v>84</v>
      </c>
      <c r="E306">
        <v>10207</v>
      </c>
      <c r="F306" t="s">
        <v>84</v>
      </c>
      <c r="G306" t="s">
        <v>85</v>
      </c>
      <c r="H306" t="s">
        <v>129</v>
      </c>
      <c r="I306" t="s">
        <v>87</v>
      </c>
      <c r="J306" t="s">
        <v>88</v>
      </c>
      <c r="K306" t="s">
        <v>122</v>
      </c>
      <c r="L306" t="s">
        <v>90</v>
      </c>
      <c r="M306" t="s">
        <v>153</v>
      </c>
      <c r="N306" s="4" t="str">
        <f>VLOOKUP(M306,'Neighborhood Raw Data'!$A$1:$D$26,4,FALSE)</f>
        <v>Greater than Average</v>
      </c>
      <c r="O306" t="s">
        <v>92</v>
      </c>
      <c r="P306" t="s">
        <v>92</v>
      </c>
      <c r="Q306" t="s">
        <v>93</v>
      </c>
      <c r="R306" t="s">
        <v>94</v>
      </c>
      <c r="S306">
        <v>7</v>
      </c>
      <c r="T306" s="4">
        <f t="shared" ca="1" si="24"/>
        <v>0.91033283981554325</v>
      </c>
      <c r="U306" s="4" t="str">
        <f t="shared" si="25"/>
        <v>At or Above</v>
      </c>
      <c r="V306">
        <v>6</v>
      </c>
      <c r="W306">
        <v>2007</v>
      </c>
      <c r="X306">
        <v>2007</v>
      </c>
      <c r="Y306" t="s">
        <v>95</v>
      </c>
      <c r="Z306" t="s">
        <v>114</v>
      </c>
      <c r="AA306" t="s">
        <v>125</v>
      </c>
      <c r="AB306" t="s">
        <v>125</v>
      </c>
      <c r="AC306" t="s">
        <v>117</v>
      </c>
      <c r="AD306">
        <v>0</v>
      </c>
      <c r="AE306" t="s">
        <v>102</v>
      </c>
      <c r="AF306" t="s">
        <v>100</v>
      </c>
      <c r="AG306" t="s">
        <v>101</v>
      </c>
      <c r="AH306" t="s">
        <v>102</v>
      </c>
      <c r="AI306" t="s">
        <v>100</v>
      </c>
      <c r="AJ306" t="s">
        <v>142</v>
      </c>
      <c r="AK306" t="s">
        <v>104</v>
      </c>
      <c r="AL306">
        <v>0</v>
      </c>
      <c r="AM306" t="s">
        <v>104</v>
      </c>
      <c r="AN306">
        <v>0</v>
      </c>
      <c r="AO306">
        <v>874</v>
      </c>
      <c r="AP306">
        <v>874</v>
      </c>
      <c r="AQ306" t="s">
        <v>105</v>
      </c>
      <c r="AR306" t="s">
        <v>99</v>
      </c>
      <c r="AS306" t="s">
        <v>106</v>
      </c>
      <c r="AT306" t="s">
        <v>107</v>
      </c>
      <c r="AU306">
        <v>874</v>
      </c>
      <c r="AV306" s="4">
        <f t="shared" ca="1" si="26"/>
        <v>0.21918999713874165</v>
      </c>
      <c r="AW306" s="4" t="str">
        <f t="shared" si="27"/>
        <v>Less than Median</v>
      </c>
      <c r="AX306">
        <v>887</v>
      </c>
      <c r="AY306">
        <v>0</v>
      </c>
      <c r="AZ306">
        <v>1761</v>
      </c>
      <c r="BA306">
        <v>0</v>
      </c>
      <c r="BB306">
        <v>0</v>
      </c>
      <c r="BC306">
        <v>3</v>
      </c>
      <c r="BD306">
        <v>0</v>
      </c>
      <c r="BE306">
        <v>3</v>
      </c>
      <c r="BF306">
        <v>1</v>
      </c>
      <c r="BG306" t="s">
        <v>102</v>
      </c>
      <c r="BH306">
        <v>7</v>
      </c>
      <c r="BI306" t="s">
        <v>108</v>
      </c>
      <c r="BJ306">
        <v>0</v>
      </c>
      <c r="BK306" t="s">
        <v>85</v>
      </c>
      <c r="BL306" t="s">
        <v>109</v>
      </c>
      <c r="BM306">
        <v>2007</v>
      </c>
      <c r="BN306" t="s">
        <v>110</v>
      </c>
      <c r="BO306">
        <v>2</v>
      </c>
      <c r="BP306">
        <v>578</v>
      </c>
      <c r="BQ306" t="s">
        <v>100</v>
      </c>
      <c r="BR306" t="s">
        <v>100</v>
      </c>
      <c r="BS306" t="s">
        <v>106</v>
      </c>
      <c r="BT306">
        <v>144</v>
      </c>
      <c r="BU306">
        <v>105</v>
      </c>
      <c r="BV306">
        <v>0</v>
      </c>
      <c r="BW306">
        <v>0</v>
      </c>
      <c r="BX306">
        <v>0</v>
      </c>
      <c r="BY306">
        <v>0</v>
      </c>
      <c r="BZ306" t="s">
        <v>85</v>
      </c>
      <c r="CA306" t="s">
        <v>85</v>
      </c>
      <c r="CB306" t="s">
        <v>85</v>
      </c>
      <c r="CC306">
        <v>0</v>
      </c>
      <c r="CD306">
        <v>8</v>
      </c>
      <c r="CE306">
        <v>2007</v>
      </c>
      <c r="CF306" t="s">
        <v>127</v>
      </c>
      <c r="CG306" t="s">
        <v>128</v>
      </c>
      <c r="CH306">
        <v>227875</v>
      </c>
      <c r="CQ306">
        <f t="shared" si="28"/>
        <v>874</v>
      </c>
      <c r="CR306" t="str">
        <f t="shared" si="29"/>
        <v/>
      </c>
    </row>
    <row r="307" spans="1:96" x14ac:dyDescent="0.3">
      <c r="A307">
        <v>806</v>
      </c>
      <c r="B307">
        <v>20</v>
      </c>
      <c r="C307" t="s">
        <v>83</v>
      </c>
      <c r="D307">
        <v>91</v>
      </c>
      <c r="E307">
        <v>12274</v>
      </c>
      <c r="F307" t="s">
        <v>84</v>
      </c>
      <c r="G307" t="s">
        <v>85</v>
      </c>
      <c r="H307" t="s">
        <v>86</v>
      </c>
      <c r="I307" t="s">
        <v>87</v>
      </c>
      <c r="J307" t="s">
        <v>88</v>
      </c>
      <c r="K307" t="s">
        <v>158</v>
      </c>
      <c r="L307" t="s">
        <v>90</v>
      </c>
      <c r="M307" t="s">
        <v>153</v>
      </c>
      <c r="N307" s="4" t="str">
        <f>VLOOKUP(M307,'Neighborhood Raw Data'!$A$1:$D$26,4,FALSE)</f>
        <v>Greater than Average</v>
      </c>
      <c r="O307" t="s">
        <v>92</v>
      </c>
      <c r="P307" t="s">
        <v>92</v>
      </c>
      <c r="Q307" t="s">
        <v>93</v>
      </c>
      <c r="R307" t="s">
        <v>124</v>
      </c>
      <c r="S307">
        <v>7</v>
      </c>
      <c r="T307" s="4">
        <f t="shared" ca="1" si="24"/>
        <v>0.51020628570241155</v>
      </c>
      <c r="U307" s="4" t="str">
        <f t="shared" si="25"/>
        <v>At or Above</v>
      </c>
      <c r="V307">
        <v>5</v>
      </c>
      <c r="W307">
        <v>2008</v>
      </c>
      <c r="X307">
        <v>2008</v>
      </c>
      <c r="Y307" t="s">
        <v>95</v>
      </c>
      <c r="Z307" t="s">
        <v>114</v>
      </c>
      <c r="AA307" t="s">
        <v>125</v>
      </c>
      <c r="AB307" t="s">
        <v>125</v>
      </c>
      <c r="AC307" t="s">
        <v>126</v>
      </c>
      <c r="AD307">
        <v>256</v>
      </c>
      <c r="AE307" t="s">
        <v>102</v>
      </c>
      <c r="AF307" t="s">
        <v>100</v>
      </c>
      <c r="AG307" t="s">
        <v>101</v>
      </c>
      <c r="AH307" t="s">
        <v>102</v>
      </c>
      <c r="AI307" t="s">
        <v>100</v>
      </c>
      <c r="AJ307" t="s">
        <v>142</v>
      </c>
      <c r="AK307" t="s">
        <v>104</v>
      </c>
      <c r="AL307">
        <v>0</v>
      </c>
      <c r="AM307" t="s">
        <v>104</v>
      </c>
      <c r="AN307">
        <v>0</v>
      </c>
      <c r="AO307">
        <v>1417</v>
      </c>
      <c r="AP307">
        <v>1417</v>
      </c>
      <c r="AQ307" t="s">
        <v>105</v>
      </c>
      <c r="AR307" t="s">
        <v>99</v>
      </c>
      <c r="AS307" t="s">
        <v>106</v>
      </c>
      <c r="AT307" t="s">
        <v>107</v>
      </c>
      <c r="AU307">
        <v>1428</v>
      </c>
      <c r="AV307" s="4">
        <f t="shared" ca="1" si="26"/>
        <v>0.88310543758017634</v>
      </c>
      <c r="AW307" s="4" t="str">
        <f t="shared" si="27"/>
        <v>Greater than Median</v>
      </c>
      <c r="AX307">
        <v>0</v>
      </c>
      <c r="AY307">
        <v>0</v>
      </c>
      <c r="AZ307">
        <v>1428</v>
      </c>
      <c r="BA307">
        <v>0</v>
      </c>
      <c r="BB307">
        <v>0</v>
      </c>
      <c r="BC307">
        <v>2</v>
      </c>
      <c r="BD307">
        <v>0</v>
      </c>
      <c r="BE307">
        <v>3</v>
      </c>
      <c r="BF307">
        <v>1</v>
      </c>
      <c r="BG307" t="s">
        <v>99</v>
      </c>
      <c r="BH307">
        <v>6</v>
      </c>
      <c r="BI307" t="s">
        <v>108</v>
      </c>
      <c r="BJ307">
        <v>0</v>
      </c>
      <c r="BK307" t="s">
        <v>85</v>
      </c>
      <c r="BL307" t="s">
        <v>109</v>
      </c>
      <c r="BM307">
        <v>2008</v>
      </c>
      <c r="BN307" t="s">
        <v>131</v>
      </c>
      <c r="BO307">
        <v>2</v>
      </c>
      <c r="BP307">
        <v>554</v>
      </c>
      <c r="BQ307" t="s">
        <v>100</v>
      </c>
      <c r="BR307" t="s">
        <v>100</v>
      </c>
      <c r="BS307" t="s">
        <v>106</v>
      </c>
      <c r="BT307">
        <v>0</v>
      </c>
      <c r="BU307">
        <v>60</v>
      </c>
      <c r="BV307">
        <v>0</v>
      </c>
      <c r="BW307">
        <v>0</v>
      </c>
      <c r="BX307">
        <v>0</v>
      </c>
      <c r="BY307">
        <v>0</v>
      </c>
      <c r="BZ307" t="s">
        <v>85</v>
      </c>
      <c r="CA307" t="s">
        <v>85</v>
      </c>
      <c r="CB307" t="s">
        <v>85</v>
      </c>
      <c r="CC307">
        <v>0</v>
      </c>
      <c r="CD307">
        <v>7</v>
      </c>
      <c r="CE307">
        <v>2008</v>
      </c>
      <c r="CF307" t="s">
        <v>127</v>
      </c>
      <c r="CG307" t="s">
        <v>128</v>
      </c>
      <c r="CH307">
        <v>227680</v>
      </c>
      <c r="CQ307">
        <f t="shared" si="28"/>
        <v>1428</v>
      </c>
      <c r="CR307" t="str">
        <f t="shared" si="29"/>
        <v/>
      </c>
    </row>
    <row r="308" spans="1:96" x14ac:dyDescent="0.3">
      <c r="A308">
        <v>1016</v>
      </c>
      <c r="B308">
        <v>60</v>
      </c>
      <c r="C308" t="s">
        <v>83</v>
      </c>
      <c r="D308">
        <v>70</v>
      </c>
      <c r="E308">
        <v>8400</v>
      </c>
      <c r="F308" t="s">
        <v>84</v>
      </c>
      <c r="G308" t="s">
        <v>85</v>
      </c>
      <c r="H308" t="s">
        <v>129</v>
      </c>
      <c r="I308" t="s">
        <v>87</v>
      </c>
      <c r="J308" t="s">
        <v>88</v>
      </c>
      <c r="K308" t="s">
        <v>122</v>
      </c>
      <c r="L308" t="s">
        <v>90</v>
      </c>
      <c r="M308" t="s">
        <v>194</v>
      </c>
      <c r="N308" s="4" t="str">
        <f>VLOOKUP(M308,'Neighborhood Raw Data'!$A$1:$D$26,4,FALSE)</f>
        <v>Less than Average</v>
      </c>
      <c r="O308" t="s">
        <v>92</v>
      </c>
      <c r="P308" t="s">
        <v>92</v>
      </c>
      <c r="Q308" t="s">
        <v>93</v>
      </c>
      <c r="R308" t="s">
        <v>94</v>
      </c>
      <c r="S308">
        <v>8</v>
      </c>
      <c r="T308" s="4">
        <f t="shared" ca="1" si="24"/>
        <v>0.73436717334176416</v>
      </c>
      <c r="U308" s="4" t="str">
        <f t="shared" si="25"/>
        <v>At or Above</v>
      </c>
      <c r="V308">
        <v>6</v>
      </c>
      <c r="W308">
        <v>2001</v>
      </c>
      <c r="X308">
        <v>2001</v>
      </c>
      <c r="Y308" t="s">
        <v>95</v>
      </c>
      <c r="Z308" t="s">
        <v>114</v>
      </c>
      <c r="AA308" t="s">
        <v>125</v>
      </c>
      <c r="AB308" t="s">
        <v>125</v>
      </c>
      <c r="AC308" t="s">
        <v>117</v>
      </c>
      <c r="AD308">
        <v>0</v>
      </c>
      <c r="AE308" t="s">
        <v>102</v>
      </c>
      <c r="AF308" t="s">
        <v>100</v>
      </c>
      <c r="AG308" t="s">
        <v>101</v>
      </c>
      <c r="AH308" t="s">
        <v>102</v>
      </c>
      <c r="AI308" t="s">
        <v>100</v>
      </c>
      <c r="AJ308" t="s">
        <v>142</v>
      </c>
      <c r="AK308" t="s">
        <v>103</v>
      </c>
      <c r="AL308">
        <v>643</v>
      </c>
      <c r="AM308" t="s">
        <v>104</v>
      </c>
      <c r="AN308">
        <v>0</v>
      </c>
      <c r="AO308">
        <v>167</v>
      </c>
      <c r="AP308">
        <v>810</v>
      </c>
      <c r="AQ308" t="s">
        <v>105</v>
      </c>
      <c r="AR308" t="s">
        <v>99</v>
      </c>
      <c r="AS308" t="s">
        <v>106</v>
      </c>
      <c r="AT308" t="s">
        <v>107</v>
      </c>
      <c r="AU308">
        <v>810</v>
      </c>
      <c r="AV308" s="4">
        <f t="shared" ca="1" si="26"/>
        <v>0.6832308126069484</v>
      </c>
      <c r="AW308" s="4" t="str">
        <f t="shared" si="27"/>
        <v>Less than Median</v>
      </c>
      <c r="AX308">
        <v>855</v>
      </c>
      <c r="AY308">
        <v>0</v>
      </c>
      <c r="AZ308">
        <v>1665</v>
      </c>
      <c r="BA308">
        <v>1</v>
      </c>
      <c r="BB308">
        <v>0</v>
      </c>
      <c r="BC308">
        <v>2</v>
      </c>
      <c r="BD308">
        <v>1</v>
      </c>
      <c r="BE308">
        <v>3</v>
      </c>
      <c r="BF308">
        <v>1</v>
      </c>
      <c r="BG308" t="s">
        <v>102</v>
      </c>
      <c r="BH308">
        <v>6</v>
      </c>
      <c r="BI308" t="s">
        <v>108</v>
      </c>
      <c r="BJ308">
        <v>0</v>
      </c>
      <c r="BK308" t="s">
        <v>85</v>
      </c>
      <c r="BL308" t="s">
        <v>109</v>
      </c>
      <c r="BM308">
        <v>2001</v>
      </c>
      <c r="BN308" t="s">
        <v>110</v>
      </c>
      <c r="BO308">
        <v>2</v>
      </c>
      <c r="BP308">
        <v>528</v>
      </c>
      <c r="BQ308" t="s">
        <v>100</v>
      </c>
      <c r="BR308" t="s">
        <v>100</v>
      </c>
      <c r="BS308" t="s">
        <v>106</v>
      </c>
      <c r="BT308">
        <v>0</v>
      </c>
      <c r="BU308">
        <v>45</v>
      </c>
      <c r="BV308">
        <v>0</v>
      </c>
      <c r="BW308">
        <v>0</v>
      </c>
      <c r="BX308">
        <v>0</v>
      </c>
      <c r="BY308">
        <v>0</v>
      </c>
      <c r="BZ308" t="s">
        <v>85</v>
      </c>
      <c r="CA308" t="s">
        <v>85</v>
      </c>
      <c r="CB308" t="s">
        <v>85</v>
      </c>
      <c r="CC308">
        <v>0</v>
      </c>
      <c r="CD308">
        <v>11</v>
      </c>
      <c r="CE308">
        <v>2009</v>
      </c>
      <c r="CF308" t="s">
        <v>111</v>
      </c>
      <c r="CG308" t="s">
        <v>112</v>
      </c>
      <c r="CH308">
        <v>227000</v>
      </c>
      <c r="CQ308">
        <f t="shared" si="28"/>
        <v>810</v>
      </c>
      <c r="CR308" t="str">
        <f t="shared" si="29"/>
        <v/>
      </c>
    </row>
    <row r="309" spans="1:96" x14ac:dyDescent="0.3">
      <c r="A309">
        <v>1281</v>
      </c>
      <c r="B309">
        <v>20</v>
      </c>
      <c r="C309" t="s">
        <v>83</v>
      </c>
      <c r="D309">
        <v>67</v>
      </c>
      <c r="E309">
        <v>9808</v>
      </c>
      <c r="F309" t="s">
        <v>84</v>
      </c>
      <c r="G309" t="s">
        <v>85</v>
      </c>
      <c r="H309" t="s">
        <v>86</v>
      </c>
      <c r="I309" t="s">
        <v>87</v>
      </c>
      <c r="J309" t="s">
        <v>88</v>
      </c>
      <c r="K309" t="s">
        <v>122</v>
      </c>
      <c r="L309" t="s">
        <v>90</v>
      </c>
      <c r="M309" t="s">
        <v>152</v>
      </c>
      <c r="N309" s="4" t="str">
        <f>VLOOKUP(M309,'Neighborhood Raw Data'!$A$1:$D$26,4,FALSE)</f>
        <v>Greater than Average</v>
      </c>
      <c r="O309" t="s">
        <v>92</v>
      </c>
      <c r="P309" t="s">
        <v>92</v>
      </c>
      <c r="Q309" t="s">
        <v>93</v>
      </c>
      <c r="R309" t="s">
        <v>124</v>
      </c>
      <c r="S309">
        <v>7</v>
      </c>
      <c r="T309" s="4">
        <f t="shared" ca="1" si="24"/>
        <v>0.14893241101446308</v>
      </c>
      <c r="U309" s="4" t="str">
        <f t="shared" si="25"/>
        <v>At or Above</v>
      </c>
      <c r="V309">
        <v>5</v>
      </c>
      <c r="W309">
        <v>2002</v>
      </c>
      <c r="X309">
        <v>2002</v>
      </c>
      <c r="Y309" t="s">
        <v>95</v>
      </c>
      <c r="Z309" t="s">
        <v>114</v>
      </c>
      <c r="AA309" t="s">
        <v>125</v>
      </c>
      <c r="AB309" t="s">
        <v>125</v>
      </c>
      <c r="AC309" t="s">
        <v>98</v>
      </c>
      <c r="AD309">
        <v>110</v>
      </c>
      <c r="AE309" t="s">
        <v>102</v>
      </c>
      <c r="AF309" t="s">
        <v>100</v>
      </c>
      <c r="AG309" t="s">
        <v>101</v>
      </c>
      <c r="AH309" t="s">
        <v>102</v>
      </c>
      <c r="AI309" t="s">
        <v>100</v>
      </c>
      <c r="AJ309" t="s">
        <v>142</v>
      </c>
      <c r="AK309" t="s">
        <v>103</v>
      </c>
      <c r="AL309">
        <v>788</v>
      </c>
      <c r="AM309" t="s">
        <v>104</v>
      </c>
      <c r="AN309">
        <v>0</v>
      </c>
      <c r="AO309">
        <v>785</v>
      </c>
      <c r="AP309">
        <v>1573</v>
      </c>
      <c r="AQ309" t="s">
        <v>105</v>
      </c>
      <c r="AR309" t="s">
        <v>99</v>
      </c>
      <c r="AS309" t="s">
        <v>106</v>
      </c>
      <c r="AT309" t="s">
        <v>107</v>
      </c>
      <c r="AU309">
        <v>1573</v>
      </c>
      <c r="AV309" s="4">
        <f t="shared" ca="1" si="26"/>
        <v>0.24300286932017956</v>
      </c>
      <c r="AW309" s="4" t="str">
        <f t="shared" si="27"/>
        <v>Greater than Median</v>
      </c>
      <c r="AX309">
        <v>0</v>
      </c>
      <c r="AY309">
        <v>0</v>
      </c>
      <c r="AZ309">
        <v>1573</v>
      </c>
      <c r="BA309">
        <v>1</v>
      </c>
      <c r="BB309">
        <v>0</v>
      </c>
      <c r="BC309">
        <v>2</v>
      </c>
      <c r="BD309">
        <v>0</v>
      </c>
      <c r="BE309">
        <v>3</v>
      </c>
      <c r="BF309">
        <v>1</v>
      </c>
      <c r="BG309" t="s">
        <v>102</v>
      </c>
      <c r="BH309">
        <v>6</v>
      </c>
      <c r="BI309" t="s">
        <v>108</v>
      </c>
      <c r="BJ309">
        <v>0</v>
      </c>
      <c r="BK309" t="s">
        <v>85</v>
      </c>
      <c r="BL309" t="s">
        <v>109</v>
      </c>
      <c r="BM309">
        <v>2002</v>
      </c>
      <c r="BN309" t="s">
        <v>131</v>
      </c>
      <c r="BO309">
        <v>2</v>
      </c>
      <c r="BP309">
        <v>544</v>
      </c>
      <c r="BQ309" t="s">
        <v>100</v>
      </c>
      <c r="BR309" t="s">
        <v>100</v>
      </c>
      <c r="BS309" t="s">
        <v>106</v>
      </c>
      <c r="BT309">
        <v>0</v>
      </c>
      <c r="BU309">
        <v>72</v>
      </c>
      <c r="BV309">
        <v>0</v>
      </c>
      <c r="BW309">
        <v>0</v>
      </c>
      <c r="BX309">
        <v>0</v>
      </c>
      <c r="BY309">
        <v>0</v>
      </c>
      <c r="BZ309" t="s">
        <v>85</v>
      </c>
      <c r="CA309" t="s">
        <v>85</v>
      </c>
      <c r="CB309" t="s">
        <v>85</v>
      </c>
      <c r="CC309">
        <v>0</v>
      </c>
      <c r="CD309">
        <v>3</v>
      </c>
      <c r="CE309">
        <v>2009</v>
      </c>
      <c r="CF309" t="s">
        <v>111</v>
      </c>
      <c r="CG309" t="s">
        <v>112</v>
      </c>
      <c r="CH309">
        <v>227000</v>
      </c>
      <c r="CQ309" t="str">
        <f t="shared" si="28"/>
        <v/>
      </c>
      <c r="CR309">
        <f t="shared" si="29"/>
        <v>1573</v>
      </c>
    </row>
    <row r="310" spans="1:96" x14ac:dyDescent="0.3">
      <c r="A310">
        <v>1331</v>
      </c>
      <c r="B310">
        <v>20</v>
      </c>
      <c r="C310" t="s">
        <v>83</v>
      </c>
      <c r="D310">
        <v>85</v>
      </c>
      <c r="E310">
        <v>10000</v>
      </c>
      <c r="F310" t="s">
        <v>84</v>
      </c>
      <c r="G310" t="s">
        <v>85</v>
      </c>
      <c r="H310" t="s">
        <v>129</v>
      </c>
      <c r="I310" t="s">
        <v>87</v>
      </c>
      <c r="J310" t="s">
        <v>88</v>
      </c>
      <c r="K310" t="s">
        <v>122</v>
      </c>
      <c r="L310" t="s">
        <v>90</v>
      </c>
      <c r="M310" t="s">
        <v>153</v>
      </c>
      <c r="N310" s="4" t="str">
        <f>VLOOKUP(M310,'Neighborhood Raw Data'!$A$1:$D$26,4,FALSE)</f>
        <v>Greater than Average</v>
      </c>
      <c r="O310" t="s">
        <v>92</v>
      </c>
      <c r="P310" t="s">
        <v>92</v>
      </c>
      <c r="Q310" t="s">
        <v>93</v>
      </c>
      <c r="R310" t="s">
        <v>124</v>
      </c>
      <c r="S310">
        <v>8</v>
      </c>
      <c r="T310" s="4">
        <f t="shared" ca="1" si="24"/>
        <v>0.6166354038904569</v>
      </c>
      <c r="U310" s="4" t="str">
        <f t="shared" si="25"/>
        <v>At or Above</v>
      </c>
      <c r="V310">
        <v>5</v>
      </c>
      <c r="W310">
        <v>2006</v>
      </c>
      <c r="X310">
        <v>2006</v>
      </c>
      <c r="Y310" t="s">
        <v>113</v>
      </c>
      <c r="Z310" t="s">
        <v>114</v>
      </c>
      <c r="AA310" t="s">
        <v>125</v>
      </c>
      <c r="AB310" t="s">
        <v>125</v>
      </c>
      <c r="AC310" t="s">
        <v>126</v>
      </c>
      <c r="AD310">
        <v>410</v>
      </c>
      <c r="AE310" t="s">
        <v>102</v>
      </c>
      <c r="AF310" t="s">
        <v>100</v>
      </c>
      <c r="AG310" t="s">
        <v>101</v>
      </c>
      <c r="AH310" t="s">
        <v>102</v>
      </c>
      <c r="AI310" t="s">
        <v>102</v>
      </c>
      <c r="AJ310" t="s">
        <v>118</v>
      </c>
      <c r="AK310" t="s">
        <v>104</v>
      </c>
      <c r="AL310">
        <v>0</v>
      </c>
      <c r="AM310" t="s">
        <v>104</v>
      </c>
      <c r="AN310">
        <v>0</v>
      </c>
      <c r="AO310">
        <v>1588</v>
      </c>
      <c r="AP310">
        <v>1588</v>
      </c>
      <c r="AQ310" t="s">
        <v>105</v>
      </c>
      <c r="AR310" t="s">
        <v>99</v>
      </c>
      <c r="AS310" t="s">
        <v>106</v>
      </c>
      <c r="AT310" t="s">
        <v>107</v>
      </c>
      <c r="AU310">
        <v>1588</v>
      </c>
      <c r="AV310" s="4">
        <f t="shared" ca="1" si="26"/>
        <v>0.74584022605545452</v>
      </c>
      <c r="AW310" s="4" t="str">
        <f t="shared" si="27"/>
        <v>Greater than Median</v>
      </c>
      <c r="AX310">
        <v>0</v>
      </c>
      <c r="AY310">
        <v>0</v>
      </c>
      <c r="AZ310">
        <v>1588</v>
      </c>
      <c r="BA310">
        <v>0</v>
      </c>
      <c r="BB310">
        <v>0</v>
      </c>
      <c r="BC310">
        <v>2</v>
      </c>
      <c r="BD310">
        <v>0</v>
      </c>
      <c r="BE310">
        <v>3</v>
      </c>
      <c r="BF310">
        <v>1</v>
      </c>
      <c r="BG310" t="s">
        <v>102</v>
      </c>
      <c r="BH310">
        <v>7</v>
      </c>
      <c r="BI310" t="s">
        <v>108</v>
      </c>
      <c r="BJ310">
        <v>1</v>
      </c>
      <c r="BK310" t="s">
        <v>102</v>
      </c>
      <c r="BL310" t="s">
        <v>109</v>
      </c>
      <c r="BM310">
        <v>2006</v>
      </c>
      <c r="BN310" t="s">
        <v>131</v>
      </c>
      <c r="BO310">
        <v>3</v>
      </c>
      <c r="BP310">
        <v>825</v>
      </c>
      <c r="BQ310" t="s">
        <v>100</v>
      </c>
      <c r="BR310" t="s">
        <v>100</v>
      </c>
      <c r="BS310" t="s">
        <v>106</v>
      </c>
      <c r="BT310">
        <v>144</v>
      </c>
      <c r="BU310">
        <v>45</v>
      </c>
      <c r="BV310">
        <v>0</v>
      </c>
      <c r="BW310">
        <v>0</v>
      </c>
      <c r="BX310">
        <v>0</v>
      </c>
      <c r="BY310">
        <v>0</v>
      </c>
      <c r="BZ310" t="s">
        <v>85</v>
      </c>
      <c r="CA310" t="s">
        <v>85</v>
      </c>
      <c r="CB310" t="s">
        <v>85</v>
      </c>
      <c r="CC310">
        <v>0</v>
      </c>
      <c r="CD310">
        <v>12</v>
      </c>
      <c r="CE310">
        <v>2007</v>
      </c>
      <c r="CF310" t="s">
        <v>111</v>
      </c>
      <c r="CG310" t="s">
        <v>112</v>
      </c>
      <c r="CH310">
        <v>227000</v>
      </c>
      <c r="CQ310" t="str">
        <f t="shared" si="28"/>
        <v/>
      </c>
      <c r="CR310">
        <f t="shared" si="29"/>
        <v>1588</v>
      </c>
    </row>
    <row r="311" spans="1:96" x14ac:dyDescent="0.3">
      <c r="A311">
        <v>502</v>
      </c>
      <c r="B311">
        <v>60</v>
      </c>
      <c r="C311" t="s">
        <v>173</v>
      </c>
      <c r="D311">
        <v>75</v>
      </c>
      <c r="E311">
        <v>9803</v>
      </c>
      <c r="F311" t="s">
        <v>84</v>
      </c>
      <c r="G311" t="s">
        <v>85</v>
      </c>
      <c r="H311" t="s">
        <v>129</v>
      </c>
      <c r="I311" t="s">
        <v>87</v>
      </c>
      <c r="J311" t="s">
        <v>88</v>
      </c>
      <c r="K311" t="s">
        <v>122</v>
      </c>
      <c r="L311" t="s">
        <v>90</v>
      </c>
      <c r="M311" t="s">
        <v>153</v>
      </c>
      <c r="N311" s="4" t="str">
        <f>VLOOKUP(M311,'Neighborhood Raw Data'!$A$1:$D$26,4,FALSE)</f>
        <v>Greater than Average</v>
      </c>
      <c r="O311" t="s">
        <v>92</v>
      </c>
      <c r="P311" t="s">
        <v>92</v>
      </c>
      <c r="Q311" t="s">
        <v>93</v>
      </c>
      <c r="R311" t="s">
        <v>94</v>
      </c>
      <c r="S311">
        <v>7</v>
      </c>
      <c r="T311" s="4">
        <f t="shared" ca="1" si="24"/>
        <v>0.47703915083400739</v>
      </c>
      <c r="U311" s="4" t="str">
        <f t="shared" si="25"/>
        <v>At or Above</v>
      </c>
      <c r="V311">
        <v>5</v>
      </c>
      <c r="W311">
        <v>2005</v>
      </c>
      <c r="X311">
        <v>2005</v>
      </c>
      <c r="Y311" t="s">
        <v>95</v>
      </c>
      <c r="Z311" t="s">
        <v>114</v>
      </c>
      <c r="AA311" t="s">
        <v>125</v>
      </c>
      <c r="AB311" t="s">
        <v>125</v>
      </c>
      <c r="AC311" t="s">
        <v>117</v>
      </c>
      <c r="AD311">
        <v>0</v>
      </c>
      <c r="AE311" t="s">
        <v>102</v>
      </c>
      <c r="AF311" t="s">
        <v>100</v>
      </c>
      <c r="AG311" t="s">
        <v>101</v>
      </c>
      <c r="AH311" t="s">
        <v>102</v>
      </c>
      <c r="AI311" t="s">
        <v>100</v>
      </c>
      <c r="AJ311" t="s">
        <v>142</v>
      </c>
      <c r="AK311" t="s">
        <v>103</v>
      </c>
      <c r="AL311">
        <v>400</v>
      </c>
      <c r="AM311" t="s">
        <v>104</v>
      </c>
      <c r="AN311">
        <v>0</v>
      </c>
      <c r="AO311">
        <v>466</v>
      </c>
      <c r="AP311">
        <v>866</v>
      </c>
      <c r="AQ311" t="s">
        <v>105</v>
      </c>
      <c r="AR311" t="s">
        <v>102</v>
      </c>
      <c r="AS311" t="s">
        <v>106</v>
      </c>
      <c r="AT311" t="s">
        <v>107</v>
      </c>
      <c r="AU311">
        <v>866</v>
      </c>
      <c r="AV311" s="4">
        <f t="shared" ca="1" si="26"/>
        <v>0.51252387235385899</v>
      </c>
      <c r="AW311" s="4" t="str">
        <f t="shared" si="27"/>
        <v>Less than Median</v>
      </c>
      <c r="AX311">
        <v>902</v>
      </c>
      <c r="AY311">
        <v>0</v>
      </c>
      <c r="AZ311">
        <v>1768</v>
      </c>
      <c r="BA311">
        <v>0</v>
      </c>
      <c r="BB311">
        <v>0</v>
      </c>
      <c r="BC311">
        <v>2</v>
      </c>
      <c r="BD311">
        <v>1</v>
      </c>
      <c r="BE311">
        <v>3</v>
      </c>
      <c r="BF311">
        <v>1</v>
      </c>
      <c r="BG311" t="s">
        <v>102</v>
      </c>
      <c r="BH311">
        <v>7</v>
      </c>
      <c r="BI311" t="s">
        <v>108</v>
      </c>
      <c r="BJ311">
        <v>0</v>
      </c>
      <c r="BK311" t="s">
        <v>85</v>
      </c>
      <c r="BL311" t="s">
        <v>109</v>
      </c>
      <c r="BM311">
        <v>2005</v>
      </c>
      <c r="BN311" t="s">
        <v>131</v>
      </c>
      <c r="BO311">
        <v>2</v>
      </c>
      <c r="BP311">
        <v>603</v>
      </c>
      <c r="BQ311" t="s">
        <v>100</v>
      </c>
      <c r="BR311" t="s">
        <v>100</v>
      </c>
      <c r="BS311" t="s">
        <v>106</v>
      </c>
      <c r="BT311">
        <v>0</v>
      </c>
      <c r="BU311">
        <v>108</v>
      </c>
      <c r="BV311">
        <v>0</v>
      </c>
      <c r="BW311">
        <v>0</v>
      </c>
      <c r="BX311">
        <v>0</v>
      </c>
      <c r="BY311">
        <v>0</v>
      </c>
      <c r="BZ311" t="s">
        <v>85</v>
      </c>
      <c r="CA311" t="s">
        <v>85</v>
      </c>
      <c r="CB311" t="s">
        <v>85</v>
      </c>
      <c r="CC311">
        <v>0</v>
      </c>
      <c r="CD311">
        <v>2</v>
      </c>
      <c r="CE311">
        <v>2008</v>
      </c>
      <c r="CF311" t="s">
        <v>111</v>
      </c>
      <c r="CG311" t="s">
        <v>112</v>
      </c>
      <c r="CH311">
        <v>226700</v>
      </c>
      <c r="CQ311">
        <f t="shared" si="28"/>
        <v>866</v>
      </c>
      <c r="CR311" t="str">
        <f t="shared" si="29"/>
        <v/>
      </c>
    </row>
    <row r="312" spans="1:96" x14ac:dyDescent="0.3">
      <c r="A312">
        <v>68</v>
      </c>
      <c r="B312">
        <v>20</v>
      </c>
      <c r="C312" t="s">
        <v>83</v>
      </c>
      <c r="D312">
        <v>72</v>
      </c>
      <c r="E312">
        <v>10665</v>
      </c>
      <c r="F312" t="s">
        <v>84</v>
      </c>
      <c r="G312" t="s">
        <v>85</v>
      </c>
      <c r="H312" t="s">
        <v>86</v>
      </c>
      <c r="I312" t="s">
        <v>87</v>
      </c>
      <c r="J312" t="s">
        <v>88</v>
      </c>
      <c r="K312" t="s">
        <v>122</v>
      </c>
      <c r="L312" t="s">
        <v>90</v>
      </c>
      <c r="M312" t="s">
        <v>152</v>
      </c>
      <c r="N312" s="4" t="str">
        <f>VLOOKUP(M312,'Neighborhood Raw Data'!$A$1:$D$26,4,FALSE)</f>
        <v>Greater than Average</v>
      </c>
      <c r="O312" t="s">
        <v>92</v>
      </c>
      <c r="P312" t="s">
        <v>92</v>
      </c>
      <c r="Q312" t="s">
        <v>93</v>
      </c>
      <c r="R312" t="s">
        <v>124</v>
      </c>
      <c r="S312">
        <v>7</v>
      </c>
      <c r="T312" s="4">
        <f t="shared" ca="1" si="24"/>
        <v>4.0081954689399124E-2</v>
      </c>
      <c r="U312" s="4" t="str">
        <f t="shared" si="25"/>
        <v>At or Above</v>
      </c>
      <c r="V312">
        <v>5</v>
      </c>
      <c r="W312">
        <v>2003</v>
      </c>
      <c r="X312">
        <v>2003</v>
      </c>
      <c r="Y312" t="s">
        <v>95</v>
      </c>
      <c r="Z312" t="s">
        <v>114</v>
      </c>
      <c r="AA312" t="s">
        <v>125</v>
      </c>
      <c r="AB312" t="s">
        <v>125</v>
      </c>
      <c r="AC312" t="s">
        <v>98</v>
      </c>
      <c r="AD312">
        <v>167</v>
      </c>
      <c r="AE312" t="s">
        <v>102</v>
      </c>
      <c r="AF312" t="s">
        <v>100</v>
      </c>
      <c r="AG312" t="s">
        <v>101</v>
      </c>
      <c r="AH312" t="s">
        <v>102</v>
      </c>
      <c r="AI312" t="s">
        <v>100</v>
      </c>
      <c r="AJ312" t="s">
        <v>118</v>
      </c>
      <c r="AK312" t="s">
        <v>103</v>
      </c>
      <c r="AL312">
        <v>1013</v>
      </c>
      <c r="AM312" t="s">
        <v>104</v>
      </c>
      <c r="AN312">
        <v>0</v>
      </c>
      <c r="AO312">
        <v>440</v>
      </c>
      <c r="AP312">
        <v>1453</v>
      </c>
      <c r="AQ312" t="s">
        <v>105</v>
      </c>
      <c r="AR312" t="s">
        <v>99</v>
      </c>
      <c r="AS312" t="s">
        <v>106</v>
      </c>
      <c r="AT312" t="s">
        <v>107</v>
      </c>
      <c r="AU312">
        <v>1479</v>
      </c>
      <c r="AV312" s="4">
        <f t="shared" ca="1" si="26"/>
        <v>0.44282574331930913</v>
      </c>
      <c r="AW312" s="4" t="str">
        <f t="shared" si="27"/>
        <v>Greater than Median</v>
      </c>
      <c r="AX312">
        <v>0</v>
      </c>
      <c r="AY312">
        <v>0</v>
      </c>
      <c r="AZ312">
        <v>1479</v>
      </c>
      <c r="BA312">
        <v>1</v>
      </c>
      <c r="BB312">
        <v>0</v>
      </c>
      <c r="BC312">
        <v>2</v>
      </c>
      <c r="BD312">
        <v>0</v>
      </c>
      <c r="BE312">
        <v>3</v>
      </c>
      <c r="BF312">
        <v>1</v>
      </c>
      <c r="BG312" t="s">
        <v>102</v>
      </c>
      <c r="BH312">
        <v>7</v>
      </c>
      <c r="BI312" t="s">
        <v>108</v>
      </c>
      <c r="BJ312">
        <v>0</v>
      </c>
      <c r="BK312" t="s">
        <v>85</v>
      </c>
      <c r="BL312" t="s">
        <v>109</v>
      </c>
      <c r="BM312">
        <v>2003</v>
      </c>
      <c r="BN312" t="s">
        <v>131</v>
      </c>
      <c r="BO312">
        <v>2</v>
      </c>
      <c r="BP312">
        <v>558</v>
      </c>
      <c r="BQ312" t="s">
        <v>100</v>
      </c>
      <c r="BR312" t="s">
        <v>100</v>
      </c>
      <c r="BS312" t="s">
        <v>106</v>
      </c>
      <c r="BT312">
        <v>144</v>
      </c>
      <c r="BU312">
        <v>29</v>
      </c>
      <c r="BV312">
        <v>0</v>
      </c>
      <c r="BW312">
        <v>0</v>
      </c>
      <c r="BX312">
        <v>0</v>
      </c>
      <c r="BY312">
        <v>0</v>
      </c>
      <c r="BZ312" t="s">
        <v>85</v>
      </c>
      <c r="CA312" t="s">
        <v>85</v>
      </c>
      <c r="CB312" t="s">
        <v>85</v>
      </c>
      <c r="CC312">
        <v>0</v>
      </c>
      <c r="CD312">
        <v>6</v>
      </c>
      <c r="CE312">
        <v>2007</v>
      </c>
      <c r="CF312" t="s">
        <v>111</v>
      </c>
      <c r="CG312" t="s">
        <v>112</v>
      </c>
      <c r="CH312">
        <v>226000</v>
      </c>
      <c r="CQ312">
        <f t="shared" si="28"/>
        <v>1479</v>
      </c>
      <c r="CR312" t="str">
        <f t="shared" si="29"/>
        <v/>
      </c>
    </row>
    <row r="313" spans="1:96" x14ac:dyDescent="0.3">
      <c r="A313">
        <v>131</v>
      </c>
      <c r="B313">
        <v>60</v>
      </c>
      <c r="C313" t="s">
        <v>83</v>
      </c>
      <c r="D313">
        <v>88</v>
      </c>
      <c r="E313">
        <v>14200</v>
      </c>
      <c r="F313" t="s">
        <v>84</v>
      </c>
      <c r="G313" t="s">
        <v>85</v>
      </c>
      <c r="H313" t="s">
        <v>129</v>
      </c>
      <c r="I313" t="s">
        <v>87</v>
      </c>
      <c r="J313" t="s">
        <v>88</v>
      </c>
      <c r="K313" t="s">
        <v>89</v>
      </c>
      <c r="L313" t="s">
        <v>90</v>
      </c>
      <c r="M313" t="s">
        <v>177</v>
      </c>
      <c r="N313" s="4" t="str">
        <f>VLOOKUP(M313,'Neighborhood Raw Data'!$A$1:$D$26,4,FALSE)</f>
        <v>Greater than Average</v>
      </c>
      <c r="O313" t="s">
        <v>92</v>
      </c>
      <c r="P313" t="s">
        <v>92</v>
      </c>
      <c r="Q313" t="s">
        <v>93</v>
      </c>
      <c r="R313" t="s">
        <v>94</v>
      </c>
      <c r="S313">
        <v>7</v>
      </c>
      <c r="T313" s="4">
        <f t="shared" ca="1" si="24"/>
        <v>0.77030556908313719</v>
      </c>
      <c r="U313" s="4" t="str">
        <f t="shared" si="25"/>
        <v>At or Above</v>
      </c>
      <c r="V313">
        <v>6</v>
      </c>
      <c r="W313">
        <v>1966</v>
      </c>
      <c r="X313">
        <v>1966</v>
      </c>
      <c r="Y313" t="s">
        <v>95</v>
      </c>
      <c r="Z313" t="s">
        <v>114</v>
      </c>
      <c r="AA313" t="s">
        <v>161</v>
      </c>
      <c r="AB313" t="s">
        <v>161</v>
      </c>
      <c r="AC313" t="s">
        <v>98</v>
      </c>
      <c r="AD313">
        <v>309</v>
      </c>
      <c r="AE313" t="s">
        <v>100</v>
      </c>
      <c r="AF313" t="s">
        <v>100</v>
      </c>
      <c r="AG313" t="s">
        <v>156</v>
      </c>
      <c r="AH313" t="s">
        <v>100</v>
      </c>
      <c r="AI313" t="s">
        <v>100</v>
      </c>
      <c r="AJ313" t="s">
        <v>142</v>
      </c>
      <c r="AK313" t="s">
        <v>157</v>
      </c>
      <c r="AL313">
        <v>445</v>
      </c>
      <c r="AM313" t="s">
        <v>104</v>
      </c>
      <c r="AN313">
        <v>0</v>
      </c>
      <c r="AO313">
        <v>479</v>
      </c>
      <c r="AP313">
        <v>924</v>
      </c>
      <c r="AQ313" t="s">
        <v>105</v>
      </c>
      <c r="AR313" t="s">
        <v>99</v>
      </c>
      <c r="AS313" t="s">
        <v>106</v>
      </c>
      <c r="AT313" t="s">
        <v>107</v>
      </c>
      <c r="AU313">
        <v>1216</v>
      </c>
      <c r="AV313" s="4">
        <f t="shared" ca="1" si="26"/>
        <v>0.83574434800690156</v>
      </c>
      <c r="AW313" s="4" t="str">
        <f t="shared" si="27"/>
        <v>Greater than Median</v>
      </c>
      <c r="AX313">
        <v>941</v>
      </c>
      <c r="AY313">
        <v>0</v>
      </c>
      <c r="AZ313">
        <v>2157</v>
      </c>
      <c r="BA313">
        <v>0</v>
      </c>
      <c r="BB313">
        <v>0</v>
      </c>
      <c r="BC313">
        <v>2</v>
      </c>
      <c r="BD313">
        <v>1</v>
      </c>
      <c r="BE313">
        <v>4</v>
      </c>
      <c r="BF313">
        <v>1</v>
      </c>
      <c r="BG313" t="s">
        <v>102</v>
      </c>
      <c r="BH313">
        <v>8</v>
      </c>
      <c r="BI313" t="s">
        <v>108</v>
      </c>
      <c r="BJ313">
        <v>2</v>
      </c>
      <c r="BK313" t="s">
        <v>102</v>
      </c>
      <c r="BL313" t="s">
        <v>109</v>
      </c>
      <c r="BM313">
        <v>1966</v>
      </c>
      <c r="BN313" t="s">
        <v>110</v>
      </c>
      <c r="BO313">
        <v>2</v>
      </c>
      <c r="BP313">
        <v>487</v>
      </c>
      <c r="BQ313" t="s">
        <v>100</v>
      </c>
      <c r="BR313" t="s">
        <v>100</v>
      </c>
      <c r="BS313" t="s">
        <v>106</v>
      </c>
      <c r="BT313">
        <v>105</v>
      </c>
      <c r="BU313">
        <v>66</v>
      </c>
      <c r="BV313">
        <v>0</v>
      </c>
      <c r="BW313">
        <v>0</v>
      </c>
      <c r="BX313">
        <v>0</v>
      </c>
      <c r="BY313">
        <v>0</v>
      </c>
      <c r="BZ313" t="s">
        <v>85</v>
      </c>
      <c r="CA313" t="s">
        <v>150</v>
      </c>
      <c r="CB313" t="s">
        <v>85</v>
      </c>
      <c r="CC313">
        <v>0</v>
      </c>
      <c r="CD313">
        <v>5</v>
      </c>
      <c r="CE313">
        <v>2006</v>
      </c>
      <c r="CF313" t="s">
        <v>111</v>
      </c>
      <c r="CG313" t="s">
        <v>112</v>
      </c>
      <c r="CH313">
        <v>226000</v>
      </c>
      <c r="CQ313">
        <f t="shared" si="28"/>
        <v>1216</v>
      </c>
      <c r="CR313" t="str">
        <f t="shared" si="29"/>
        <v/>
      </c>
    </row>
    <row r="314" spans="1:96" x14ac:dyDescent="0.3">
      <c r="A314">
        <v>642</v>
      </c>
      <c r="B314">
        <v>60</v>
      </c>
      <c r="C314" t="s">
        <v>173</v>
      </c>
      <c r="D314" t="s">
        <v>85</v>
      </c>
      <c r="E314">
        <v>7050</v>
      </c>
      <c r="F314" t="s">
        <v>84</v>
      </c>
      <c r="G314" t="s">
        <v>85</v>
      </c>
      <c r="H314" t="s">
        <v>129</v>
      </c>
      <c r="I314" t="s">
        <v>87</v>
      </c>
      <c r="J314" t="s">
        <v>88</v>
      </c>
      <c r="K314" t="s">
        <v>122</v>
      </c>
      <c r="L314" t="s">
        <v>90</v>
      </c>
      <c r="M314" t="s">
        <v>153</v>
      </c>
      <c r="N314" s="4" t="str">
        <f>VLOOKUP(M314,'Neighborhood Raw Data'!$A$1:$D$26,4,FALSE)</f>
        <v>Greater than Average</v>
      </c>
      <c r="O314" t="s">
        <v>92</v>
      </c>
      <c r="P314" t="s">
        <v>92</v>
      </c>
      <c r="Q314" t="s">
        <v>93</v>
      </c>
      <c r="R314" t="s">
        <v>94</v>
      </c>
      <c r="S314">
        <v>7</v>
      </c>
      <c r="T314" s="4">
        <f t="shared" ca="1" si="24"/>
        <v>0.89579196014806906</v>
      </c>
      <c r="U314" s="4" t="str">
        <f t="shared" si="25"/>
        <v>At or Above</v>
      </c>
      <c r="V314">
        <v>5</v>
      </c>
      <c r="W314">
        <v>2001</v>
      </c>
      <c r="X314">
        <v>2001</v>
      </c>
      <c r="Y314" t="s">
        <v>95</v>
      </c>
      <c r="Z314" t="s">
        <v>114</v>
      </c>
      <c r="AA314" t="s">
        <v>125</v>
      </c>
      <c r="AB314" t="s">
        <v>125</v>
      </c>
      <c r="AC314" t="s">
        <v>117</v>
      </c>
      <c r="AD314">
        <v>0</v>
      </c>
      <c r="AE314" t="s">
        <v>102</v>
      </c>
      <c r="AF314" t="s">
        <v>100</v>
      </c>
      <c r="AG314" t="s">
        <v>101</v>
      </c>
      <c r="AH314" t="s">
        <v>102</v>
      </c>
      <c r="AI314" t="s">
        <v>100</v>
      </c>
      <c r="AJ314" t="s">
        <v>142</v>
      </c>
      <c r="AK314" t="s">
        <v>103</v>
      </c>
      <c r="AL314">
        <v>738</v>
      </c>
      <c r="AM314" t="s">
        <v>104</v>
      </c>
      <c r="AN314">
        <v>0</v>
      </c>
      <c r="AO314">
        <v>319</v>
      </c>
      <c r="AP314">
        <v>1057</v>
      </c>
      <c r="AQ314" t="s">
        <v>105</v>
      </c>
      <c r="AR314" t="s">
        <v>99</v>
      </c>
      <c r="AS314" t="s">
        <v>106</v>
      </c>
      <c r="AT314" t="s">
        <v>107</v>
      </c>
      <c r="AU314">
        <v>1057</v>
      </c>
      <c r="AV314" s="4">
        <f t="shared" ca="1" si="26"/>
        <v>0.47985547674061679</v>
      </c>
      <c r="AW314" s="4" t="str">
        <f t="shared" si="27"/>
        <v>Less than Median</v>
      </c>
      <c r="AX314">
        <v>872</v>
      </c>
      <c r="AY314">
        <v>0</v>
      </c>
      <c r="AZ314">
        <v>1929</v>
      </c>
      <c r="BA314">
        <v>1</v>
      </c>
      <c r="BB314">
        <v>0</v>
      </c>
      <c r="BC314">
        <v>2</v>
      </c>
      <c r="BD314">
        <v>1</v>
      </c>
      <c r="BE314">
        <v>3</v>
      </c>
      <c r="BF314">
        <v>1</v>
      </c>
      <c r="BG314" t="s">
        <v>102</v>
      </c>
      <c r="BH314">
        <v>7</v>
      </c>
      <c r="BI314" t="s">
        <v>108</v>
      </c>
      <c r="BJ314">
        <v>1</v>
      </c>
      <c r="BK314" t="s">
        <v>100</v>
      </c>
      <c r="BL314" t="s">
        <v>109</v>
      </c>
      <c r="BM314">
        <v>2001</v>
      </c>
      <c r="BN314" t="s">
        <v>110</v>
      </c>
      <c r="BO314">
        <v>2</v>
      </c>
      <c r="BP314">
        <v>650</v>
      </c>
      <c r="BQ314" t="s">
        <v>100</v>
      </c>
      <c r="BR314" t="s">
        <v>100</v>
      </c>
      <c r="BS314" t="s">
        <v>106</v>
      </c>
      <c r="BT314">
        <v>0</v>
      </c>
      <c r="BU314">
        <v>235</v>
      </c>
      <c r="BV314">
        <v>0</v>
      </c>
      <c r="BW314">
        <v>0</v>
      </c>
      <c r="BX314">
        <v>0</v>
      </c>
      <c r="BY314">
        <v>0</v>
      </c>
      <c r="BZ314" t="s">
        <v>85</v>
      </c>
      <c r="CA314" t="s">
        <v>85</v>
      </c>
      <c r="CB314" t="s">
        <v>85</v>
      </c>
      <c r="CC314">
        <v>0</v>
      </c>
      <c r="CD314">
        <v>5</v>
      </c>
      <c r="CE314">
        <v>2007</v>
      </c>
      <c r="CF314" t="s">
        <v>111</v>
      </c>
      <c r="CG314" t="s">
        <v>112</v>
      </c>
      <c r="CH314">
        <v>226000</v>
      </c>
      <c r="CQ314">
        <f t="shared" si="28"/>
        <v>1057</v>
      </c>
      <c r="CR314" t="str">
        <f t="shared" si="29"/>
        <v/>
      </c>
    </row>
    <row r="315" spans="1:96" x14ac:dyDescent="0.3">
      <c r="A315">
        <v>70</v>
      </c>
      <c r="B315">
        <v>50</v>
      </c>
      <c r="C315" t="s">
        <v>83</v>
      </c>
      <c r="D315">
        <v>81</v>
      </c>
      <c r="E315">
        <v>15593</v>
      </c>
      <c r="F315" t="s">
        <v>84</v>
      </c>
      <c r="G315" t="s">
        <v>85</v>
      </c>
      <c r="H315" t="s">
        <v>129</v>
      </c>
      <c r="I315" t="s">
        <v>87</v>
      </c>
      <c r="J315" t="s">
        <v>88</v>
      </c>
      <c r="K315" t="s">
        <v>89</v>
      </c>
      <c r="L315" t="s">
        <v>90</v>
      </c>
      <c r="M315" t="s">
        <v>182</v>
      </c>
      <c r="N315" s="4" t="str">
        <f>VLOOKUP(M315,'Neighborhood Raw Data'!$A$1:$D$26,4,FALSE)</f>
        <v>Greater than Average</v>
      </c>
      <c r="O315" t="s">
        <v>92</v>
      </c>
      <c r="P315" t="s">
        <v>92</v>
      </c>
      <c r="Q315" t="s">
        <v>93</v>
      </c>
      <c r="R315" t="s">
        <v>155</v>
      </c>
      <c r="S315">
        <v>7</v>
      </c>
      <c r="T315" s="4">
        <f t="shared" ca="1" si="24"/>
        <v>0.73029835595244674</v>
      </c>
      <c r="U315" s="4" t="str">
        <f t="shared" si="25"/>
        <v>At or Above</v>
      </c>
      <c r="V315">
        <v>4</v>
      </c>
      <c r="W315">
        <v>1953</v>
      </c>
      <c r="X315">
        <v>1953</v>
      </c>
      <c r="Y315" t="s">
        <v>95</v>
      </c>
      <c r="Z315" t="s">
        <v>114</v>
      </c>
      <c r="AA315" t="s">
        <v>98</v>
      </c>
      <c r="AB315" t="s">
        <v>218</v>
      </c>
      <c r="AC315" t="s">
        <v>117</v>
      </c>
      <c r="AD315">
        <v>0</v>
      </c>
      <c r="AE315" t="s">
        <v>102</v>
      </c>
      <c r="AF315" t="s">
        <v>100</v>
      </c>
      <c r="AG315" t="s">
        <v>156</v>
      </c>
      <c r="AH315" t="s">
        <v>100</v>
      </c>
      <c r="AI315" t="s">
        <v>100</v>
      </c>
      <c r="AJ315" t="s">
        <v>142</v>
      </c>
      <c r="AK315" t="s">
        <v>174</v>
      </c>
      <c r="AL315">
        <v>603</v>
      </c>
      <c r="AM315" t="s">
        <v>104</v>
      </c>
      <c r="AN315">
        <v>0</v>
      </c>
      <c r="AO315">
        <v>701</v>
      </c>
      <c r="AP315">
        <v>1304</v>
      </c>
      <c r="AQ315" t="s">
        <v>172</v>
      </c>
      <c r="AR315" t="s">
        <v>100</v>
      </c>
      <c r="AS315" t="s">
        <v>106</v>
      </c>
      <c r="AT315" t="s">
        <v>107</v>
      </c>
      <c r="AU315">
        <v>1304</v>
      </c>
      <c r="AV315" s="4">
        <f t="shared" ca="1" si="26"/>
        <v>0.3466223448476331</v>
      </c>
      <c r="AW315" s="4" t="str">
        <f t="shared" si="27"/>
        <v>Greater than Median</v>
      </c>
      <c r="AX315">
        <v>983</v>
      </c>
      <c r="AY315">
        <v>0</v>
      </c>
      <c r="AZ315">
        <v>2287</v>
      </c>
      <c r="BA315">
        <v>0</v>
      </c>
      <c r="BB315">
        <v>0</v>
      </c>
      <c r="BC315">
        <v>2</v>
      </c>
      <c r="BD315">
        <v>0</v>
      </c>
      <c r="BE315">
        <v>3</v>
      </c>
      <c r="BF315">
        <v>1</v>
      </c>
      <c r="BG315" t="s">
        <v>100</v>
      </c>
      <c r="BH315">
        <v>7</v>
      </c>
      <c r="BI315" t="s">
        <v>108</v>
      </c>
      <c r="BJ315">
        <v>1</v>
      </c>
      <c r="BK315" t="s">
        <v>100</v>
      </c>
      <c r="BL315" t="s">
        <v>109</v>
      </c>
      <c r="BM315">
        <v>1953</v>
      </c>
      <c r="BN315" t="s">
        <v>110</v>
      </c>
      <c r="BO315">
        <v>2</v>
      </c>
      <c r="BP315">
        <v>667</v>
      </c>
      <c r="BQ315" t="s">
        <v>100</v>
      </c>
      <c r="BR315" t="s">
        <v>100</v>
      </c>
      <c r="BS315" t="s">
        <v>106</v>
      </c>
      <c r="BT315">
        <v>0</v>
      </c>
      <c r="BU315">
        <v>21</v>
      </c>
      <c r="BV315">
        <v>114</v>
      </c>
      <c r="BW315">
        <v>0</v>
      </c>
      <c r="BX315">
        <v>0</v>
      </c>
      <c r="BY315">
        <v>0</v>
      </c>
      <c r="BZ315" t="s">
        <v>85</v>
      </c>
      <c r="CA315" t="s">
        <v>85</v>
      </c>
      <c r="CB315" t="s">
        <v>85</v>
      </c>
      <c r="CC315">
        <v>0</v>
      </c>
      <c r="CD315">
        <v>7</v>
      </c>
      <c r="CE315">
        <v>2006</v>
      </c>
      <c r="CF315" t="s">
        <v>111</v>
      </c>
      <c r="CG315" t="s">
        <v>112</v>
      </c>
      <c r="CH315">
        <v>225000</v>
      </c>
      <c r="CQ315">
        <f t="shared" si="28"/>
        <v>1304</v>
      </c>
      <c r="CR315" t="str">
        <f t="shared" si="29"/>
        <v/>
      </c>
    </row>
    <row r="316" spans="1:96" x14ac:dyDescent="0.3">
      <c r="A316">
        <v>307</v>
      </c>
      <c r="B316">
        <v>60</v>
      </c>
      <c r="C316" t="s">
        <v>83</v>
      </c>
      <c r="D316">
        <v>116</v>
      </c>
      <c r="E316">
        <v>13474</v>
      </c>
      <c r="F316" t="s">
        <v>84</v>
      </c>
      <c r="G316" t="s">
        <v>85</v>
      </c>
      <c r="H316" t="s">
        <v>129</v>
      </c>
      <c r="I316" t="s">
        <v>87</v>
      </c>
      <c r="J316" t="s">
        <v>88</v>
      </c>
      <c r="K316" t="s">
        <v>122</v>
      </c>
      <c r="L316" t="s">
        <v>90</v>
      </c>
      <c r="M316" t="s">
        <v>185</v>
      </c>
      <c r="N316" s="4" t="str">
        <f>VLOOKUP(M316,'Neighborhood Raw Data'!$A$1:$D$26,4,FALSE)</f>
        <v>Greater than Average</v>
      </c>
      <c r="O316" t="s">
        <v>212</v>
      </c>
      <c r="P316" t="s">
        <v>92</v>
      </c>
      <c r="Q316" t="s">
        <v>93</v>
      </c>
      <c r="R316" t="s">
        <v>94</v>
      </c>
      <c r="S316">
        <v>7</v>
      </c>
      <c r="T316" s="4">
        <f t="shared" ca="1" si="24"/>
        <v>0.16958919561123853</v>
      </c>
      <c r="U316" s="4" t="str">
        <f t="shared" si="25"/>
        <v>At or Above</v>
      </c>
      <c r="V316">
        <v>5</v>
      </c>
      <c r="W316">
        <v>1990</v>
      </c>
      <c r="X316">
        <v>1991</v>
      </c>
      <c r="Y316" t="s">
        <v>95</v>
      </c>
      <c r="Z316" t="s">
        <v>114</v>
      </c>
      <c r="AA316" t="s">
        <v>97</v>
      </c>
      <c r="AB316" t="s">
        <v>179</v>
      </c>
      <c r="AC316" t="s">
        <v>98</v>
      </c>
      <c r="AD316">
        <v>246</v>
      </c>
      <c r="AE316" t="s">
        <v>102</v>
      </c>
      <c r="AF316" t="s">
        <v>100</v>
      </c>
      <c r="AG316" t="s">
        <v>156</v>
      </c>
      <c r="AH316" t="s">
        <v>102</v>
      </c>
      <c r="AI316" t="s">
        <v>100</v>
      </c>
      <c r="AJ316" t="s">
        <v>142</v>
      </c>
      <c r="AK316" t="s">
        <v>137</v>
      </c>
      <c r="AL316">
        <v>700</v>
      </c>
      <c r="AM316" t="s">
        <v>104</v>
      </c>
      <c r="AN316">
        <v>0</v>
      </c>
      <c r="AO316">
        <v>0</v>
      </c>
      <c r="AP316">
        <v>700</v>
      </c>
      <c r="AQ316" t="s">
        <v>105</v>
      </c>
      <c r="AR316" t="s">
        <v>102</v>
      </c>
      <c r="AS316" t="s">
        <v>106</v>
      </c>
      <c r="AT316" t="s">
        <v>107</v>
      </c>
      <c r="AU316">
        <v>1122</v>
      </c>
      <c r="AV316" s="4">
        <f t="shared" ca="1" si="26"/>
        <v>0.35279307805144788</v>
      </c>
      <c r="AW316" s="4" t="str">
        <f t="shared" si="27"/>
        <v>Greater than Median</v>
      </c>
      <c r="AX316">
        <v>1121</v>
      </c>
      <c r="AY316">
        <v>0</v>
      </c>
      <c r="AZ316">
        <v>2243</v>
      </c>
      <c r="BA316">
        <v>1</v>
      </c>
      <c r="BB316">
        <v>0</v>
      </c>
      <c r="BC316">
        <v>2</v>
      </c>
      <c r="BD316">
        <v>1</v>
      </c>
      <c r="BE316">
        <v>4</v>
      </c>
      <c r="BF316">
        <v>1</v>
      </c>
      <c r="BG316" t="s">
        <v>102</v>
      </c>
      <c r="BH316">
        <v>8</v>
      </c>
      <c r="BI316" t="s">
        <v>108</v>
      </c>
      <c r="BJ316">
        <v>1</v>
      </c>
      <c r="BK316" t="s">
        <v>100</v>
      </c>
      <c r="BL316" t="s">
        <v>109</v>
      </c>
      <c r="BM316">
        <v>1990</v>
      </c>
      <c r="BN316" t="s">
        <v>131</v>
      </c>
      <c r="BO316">
        <v>3</v>
      </c>
      <c r="BP316">
        <v>746</v>
      </c>
      <c r="BQ316" t="s">
        <v>100</v>
      </c>
      <c r="BR316" t="s">
        <v>100</v>
      </c>
      <c r="BS316" t="s">
        <v>106</v>
      </c>
      <c r="BT316">
        <v>127</v>
      </c>
      <c r="BU316">
        <v>44</v>
      </c>
      <c r="BV316">
        <v>224</v>
      </c>
      <c r="BW316">
        <v>0</v>
      </c>
      <c r="BX316">
        <v>0</v>
      </c>
      <c r="BY316">
        <v>0</v>
      </c>
      <c r="BZ316" t="s">
        <v>85</v>
      </c>
      <c r="CA316" t="s">
        <v>85</v>
      </c>
      <c r="CB316" t="s">
        <v>85</v>
      </c>
      <c r="CC316">
        <v>0</v>
      </c>
      <c r="CD316">
        <v>6</v>
      </c>
      <c r="CE316">
        <v>2007</v>
      </c>
      <c r="CF316" t="s">
        <v>111</v>
      </c>
      <c r="CG316" t="s">
        <v>112</v>
      </c>
      <c r="CH316">
        <v>225000</v>
      </c>
      <c r="CQ316">
        <f t="shared" si="28"/>
        <v>1122</v>
      </c>
      <c r="CR316" t="str">
        <f t="shared" si="29"/>
        <v/>
      </c>
    </row>
    <row r="317" spans="1:96" x14ac:dyDescent="0.3">
      <c r="A317">
        <v>608</v>
      </c>
      <c r="B317">
        <v>20</v>
      </c>
      <c r="C317" t="s">
        <v>83</v>
      </c>
      <c r="D317">
        <v>78</v>
      </c>
      <c r="E317">
        <v>7800</v>
      </c>
      <c r="F317" t="s">
        <v>84</v>
      </c>
      <c r="G317" t="s">
        <v>85</v>
      </c>
      <c r="H317" t="s">
        <v>129</v>
      </c>
      <c r="I317" t="s">
        <v>190</v>
      </c>
      <c r="J317" t="s">
        <v>88</v>
      </c>
      <c r="K317" t="s">
        <v>122</v>
      </c>
      <c r="L317" t="s">
        <v>140</v>
      </c>
      <c r="M317" t="s">
        <v>186</v>
      </c>
      <c r="N317" s="4" t="str">
        <f>VLOOKUP(M317,'Neighborhood Raw Data'!$A$1:$D$26,4,FALSE)</f>
        <v>Less than Average</v>
      </c>
      <c r="O317" t="s">
        <v>92</v>
      </c>
      <c r="P317" t="s">
        <v>92</v>
      </c>
      <c r="Q317" t="s">
        <v>93</v>
      </c>
      <c r="R317" t="s">
        <v>94</v>
      </c>
      <c r="S317">
        <v>5</v>
      </c>
      <c r="T317" s="4">
        <f t="shared" ca="1" si="24"/>
        <v>2.2490363306513439E-2</v>
      </c>
      <c r="U317" s="4" t="str">
        <f t="shared" si="25"/>
        <v>Below</v>
      </c>
      <c r="V317">
        <v>8</v>
      </c>
      <c r="W317">
        <v>1948</v>
      </c>
      <c r="X317">
        <v>2002</v>
      </c>
      <c r="Y317" t="s">
        <v>95</v>
      </c>
      <c r="Z317" t="s">
        <v>114</v>
      </c>
      <c r="AA317" t="s">
        <v>161</v>
      </c>
      <c r="AB317" t="s">
        <v>161</v>
      </c>
      <c r="AC317" t="s">
        <v>117</v>
      </c>
      <c r="AD317">
        <v>0</v>
      </c>
      <c r="AE317" t="s">
        <v>100</v>
      </c>
      <c r="AF317" t="s">
        <v>102</v>
      </c>
      <c r="AG317" t="s">
        <v>156</v>
      </c>
      <c r="AH317" t="s">
        <v>100</v>
      </c>
      <c r="AI317" t="s">
        <v>102</v>
      </c>
      <c r="AJ317" t="s">
        <v>142</v>
      </c>
      <c r="AK317" t="s">
        <v>103</v>
      </c>
      <c r="AL317">
        <v>603</v>
      </c>
      <c r="AM317" t="s">
        <v>104</v>
      </c>
      <c r="AN317">
        <v>0</v>
      </c>
      <c r="AO317">
        <v>293</v>
      </c>
      <c r="AP317">
        <v>896</v>
      </c>
      <c r="AQ317" t="s">
        <v>105</v>
      </c>
      <c r="AR317" t="s">
        <v>99</v>
      </c>
      <c r="AS317" t="s">
        <v>106</v>
      </c>
      <c r="AT317" t="s">
        <v>107</v>
      </c>
      <c r="AU317">
        <v>1112</v>
      </c>
      <c r="AV317" s="4">
        <f t="shared" ca="1" si="26"/>
        <v>0.28639382691102955</v>
      </c>
      <c r="AW317" s="4" t="str">
        <f t="shared" si="27"/>
        <v>Greater than Median</v>
      </c>
      <c r="AX317">
        <v>896</v>
      </c>
      <c r="AY317">
        <v>0</v>
      </c>
      <c r="AZ317">
        <v>2008</v>
      </c>
      <c r="BA317">
        <v>1</v>
      </c>
      <c r="BB317">
        <v>0</v>
      </c>
      <c r="BC317">
        <v>3</v>
      </c>
      <c r="BD317">
        <v>0</v>
      </c>
      <c r="BE317">
        <v>3</v>
      </c>
      <c r="BF317">
        <v>1</v>
      </c>
      <c r="BG317" t="s">
        <v>99</v>
      </c>
      <c r="BH317">
        <v>8</v>
      </c>
      <c r="BI317" t="s">
        <v>108</v>
      </c>
      <c r="BJ317">
        <v>0</v>
      </c>
      <c r="BK317" t="s">
        <v>85</v>
      </c>
      <c r="BL317" t="s">
        <v>109</v>
      </c>
      <c r="BM317">
        <v>1948</v>
      </c>
      <c r="BN317" t="s">
        <v>104</v>
      </c>
      <c r="BO317">
        <v>1</v>
      </c>
      <c r="BP317">
        <v>230</v>
      </c>
      <c r="BQ317" t="s">
        <v>100</v>
      </c>
      <c r="BR317" t="s">
        <v>100</v>
      </c>
      <c r="BS317" t="s">
        <v>106</v>
      </c>
      <c r="BT317">
        <v>103</v>
      </c>
      <c r="BU317">
        <v>0</v>
      </c>
      <c r="BV317">
        <v>0</v>
      </c>
      <c r="BW317">
        <v>0</v>
      </c>
      <c r="BX317">
        <v>0</v>
      </c>
      <c r="BY317">
        <v>0</v>
      </c>
      <c r="BZ317" t="s">
        <v>85</v>
      </c>
      <c r="CA317" t="s">
        <v>85</v>
      </c>
      <c r="CB317" t="s">
        <v>85</v>
      </c>
      <c r="CC317">
        <v>0</v>
      </c>
      <c r="CD317">
        <v>8</v>
      </c>
      <c r="CE317">
        <v>2006</v>
      </c>
      <c r="CF317" t="s">
        <v>111</v>
      </c>
      <c r="CG317" t="s">
        <v>112</v>
      </c>
      <c r="CH317">
        <v>225000</v>
      </c>
      <c r="CQ317">
        <f t="shared" si="28"/>
        <v>1112</v>
      </c>
      <c r="CR317" t="str">
        <f t="shared" si="29"/>
        <v/>
      </c>
    </row>
    <row r="318" spans="1:96" x14ac:dyDescent="0.3">
      <c r="A318">
        <v>794</v>
      </c>
      <c r="B318">
        <v>20</v>
      </c>
      <c r="C318" t="s">
        <v>83</v>
      </c>
      <c r="D318">
        <v>76</v>
      </c>
      <c r="E318">
        <v>9158</v>
      </c>
      <c r="F318" t="s">
        <v>84</v>
      </c>
      <c r="G318" t="s">
        <v>85</v>
      </c>
      <c r="H318" t="s">
        <v>129</v>
      </c>
      <c r="I318" t="s">
        <v>87</v>
      </c>
      <c r="J318" t="s">
        <v>88</v>
      </c>
      <c r="K318" t="s">
        <v>122</v>
      </c>
      <c r="L318" t="s">
        <v>90</v>
      </c>
      <c r="M318" t="s">
        <v>153</v>
      </c>
      <c r="N318" s="4" t="str">
        <f>VLOOKUP(M318,'Neighborhood Raw Data'!$A$1:$D$26,4,FALSE)</f>
        <v>Greater than Average</v>
      </c>
      <c r="O318" t="s">
        <v>92</v>
      </c>
      <c r="P318" t="s">
        <v>92</v>
      </c>
      <c r="Q318" t="s">
        <v>93</v>
      </c>
      <c r="R318" t="s">
        <v>124</v>
      </c>
      <c r="S318">
        <v>8</v>
      </c>
      <c r="T318" s="4">
        <f t="shared" ca="1" si="24"/>
        <v>0.10944132859947342</v>
      </c>
      <c r="U318" s="4" t="str">
        <f t="shared" si="25"/>
        <v>At or Above</v>
      </c>
      <c r="V318">
        <v>5</v>
      </c>
      <c r="W318">
        <v>2007</v>
      </c>
      <c r="X318">
        <v>2007</v>
      </c>
      <c r="Y318" t="s">
        <v>95</v>
      </c>
      <c r="Z318" t="s">
        <v>114</v>
      </c>
      <c r="AA318" t="s">
        <v>135</v>
      </c>
      <c r="AB318" t="s">
        <v>136</v>
      </c>
      <c r="AC318" t="s">
        <v>126</v>
      </c>
      <c r="AD318">
        <v>140</v>
      </c>
      <c r="AE318" t="s">
        <v>102</v>
      </c>
      <c r="AF318" t="s">
        <v>100</v>
      </c>
      <c r="AG318" t="s">
        <v>101</v>
      </c>
      <c r="AH318" t="s">
        <v>102</v>
      </c>
      <c r="AI318" t="s">
        <v>100</v>
      </c>
      <c r="AJ318" t="s">
        <v>118</v>
      </c>
      <c r="AK318" t="s">
        <v>104</v>
      </c>
      <c r="AL318">
        <v>0</v>
      </c>
      <c r="AM318" t="s">
        <v>104</v>
      </c>
      <c r="AN318">
        <v>0</v>
      </c>
      <c r="AO318">
        <v>1496</v>
      </c>
      <c r="AP318">
        <v>1496</v>
      </c>
      <c r="AQ318" t="s">
        <v>105</v>
      </c>
      <c r="AR318" t="s">
        <v>99</v>
      </c>
      <c r="AS318" t="s">
        <v>106</v>
      </c>
      <c r="AT318" t="s">
        <v>107</v>
      </c>
      <c r="AU318">
        <v>1496</v>
      </c>
      <c r="AV318" s="4">
        <f t="shared" ca="1" si="26"/>
        <v>0.59008337529995647</v>
      </c>
      <c r="AW318" s="4" t="str">
        <f t="shared" si="27"/>
        <v>Greater than Median</v>
      </c>
      <c r="AX318">
        <v>0</v>
      </c>
      <c r="AY318">
        <v>0</v>
      </c>
      <c r="AZ318">
        <v>1496</v>
      </c>
      <c r="BA318">
        <v>0</v>
      </c>
      <c r="BB318">
        <v>0</v>
      </c>
      <c r="BC318">
        <v>2</v>
      </c>
      <c r="BD318">
        <v>0</v>
      </c>
      <c r="BE318">
        <v>3</v>
      </c>
      <c r="BF318">
        <v>1</v>
      </c>
      <c r="BG318" t="s">
        <v>102</v>
      </c>
      <c r="BH318">
        <v>7</v>
      </c>
      <c r="BI318" t="s">
        <v>108</v>
      </c>
      <c r="BJ318">
        <v>0</v>
      </c>
      <c r="BK318" t="s">
        <v>85</v>
      </c>
      <c r="BL318" t="s">
        <v>109</v>
      </c>
      <c r="BM318">
        <v>2007</v>
      </c>
      <c r="BN318" t="s">
        <v>110</v>
      </c>
      <c r="BO318">
        <v>2</v>
      </c>
      <c r="BP318">
        <v>474</v>
      </c>
      <c r="BQ318" t="s">
        <v>100</v>
      </c>
      <c r="BR318" t="s">
        <v>100</v>
      </c>
      <c r="BS318" t="s">
        <v>106</v>
      </c>
      <c r="BT318">
        <v>168</v>
      </c>
      <c r="BU318">
        <v>130</v>
      </c>
      <c r="BV318">
        <v>0</v>
      </c>
      <c r="BW318">
        <v>0</v>
      </c>
      <c r="BX318">
        <v>0</v>
      </c>
      <c r="BY318">
        <v>0</v>
      </c>
      <c r="BZ318" t="s">
        <v>85</v>
      </c>
      <c r="CA318" t="s">
        <v>85</v>
      </c>
      <c r="CB318" t="s">
        <v>85</v>
      </c>
      <c r="CC318">
        <v>0</v>
      </c>
      <c r="CD318">
        <v>6</v>
      </c>
      <c r="CE318">
        <v>2007</v>
      </c>
      <c r="CF318" t="s">
        <v>127</v>
      </c>
      <c r="CG318" t="s">
        <v>128</v>
      </c>
      <c r="CH318">
        <v>225000</v>
      </c>
      <c r="CQ318">
        <f t="shared" si="28"/>
        <v>1496</v>
      </c>
      <c r="CR318" t="str">
        <f t="shared" si="29"/>
        <v/>
      </c>
    </row>
    <row r="319" spans="1:96" x14ac:dyDescent="0.3">
      <c r="A319">
        <v>823</v>
      </c>
      <c r="B319">
        <v>60</v>
      </c>
      <c r="C319" t="s">
        <v>83</v>
      </c>
      <c r="D319" t="s">
        <v>85</v>
      </c>
      <c r="E319">
        <v>12394</v>
      </c>
      <c r="F319" t="s">
        <v>84</v>
      </c>
      <c r="G319" t="s">
        <v>85</v>
      </c>
      <c r="H319" t="s">
        <v>86</v>
      </c>
      <c r="I319" t="s">
        <v>87</v>
      </c>
      <c r="J319" t="s">
        <v>88</v>
      </c>
      <c r="K319" t="s">
        <v>89</v>
      </c>
      <c r="L319" t="s">
        <v>90</v>
      </c>
      <c r="M319" t="s">
        <v>169</v>
      </c>
      <c r="N319" s="4" t="str">
        <f>VLOOKUP(M319,'Neighborhood Raw Data'!$A$1:$D$26,4,FALSE)</f>
        <v>Greater than Average</v>
      </c>
      <c r="O319" t="s">
        <v>92</v>
      </c>
      <c r="P319" t="s">
        <v>92</v>
      </c>
      <c r="Q319" t="s">
        <v>93</v>
      </c>
      <c r="R319" t="s">
        <v>94</v>
      </c>
      <c r="S319">
        <v>7</v>
      </c>
      <c r="T319" s="4">
        <f t="shared" ca="1" si="24"/>
        <v>0.43873763144087241</v>
      </c>
      <c r="U319" s="4" t="str">
        <f t="shared" si="25"/>
        <v>At or Above</v>
      </c>
      <c r="V319">
        <v>5</v>
      </c>
      <c r="W319">
        <v>2003</v>
      </c>
      <c r="X319">
        <v>2003</v>
      </c>
      <c r="Y319" t="s">
        <v>95</v>
      </c>
      <c r="Z319" t="s">
        <v>114</v>
      </c>
      <c r="AA319" t="s">
        <v>125</v>
      </c>
      <c r="AB319" t="s">
        <v>125</v>
      </c>
      <c r="AC319" t="s">
        <v>117</v>
      </c>
      <c r="AD319">
        <v>0</v>
      </c>
      <c r="AE319" t="s">
        <v>102</v>
      </c>
      <c r="AF319" t="s">
        <v>100</v>
      </c>
      <c r="AG319" t="s">
        <v>101</v>
      </c>
      <c r="AH319" t="s">
        <v>102</v>
      </c>
      <c r="AI319" t="s">
        <v>100</v>
      </c>
      <c r="AJ319" t="s">
        <v>102</v>
      </c>
      <c r="AK319" t="s">
        <v>104</v>
      </c>
      <c r="AL319">
        <v>0</v>
      </c>
      <c r="AM319" t="s">
        <v>104</v>
      </c>
      <c r="AN319">
        <v>0</v>
      </c>
      <c r="AO319">
        <v>847</v>
      </c>
      <c r="AP319">
        <v>847</v>
      </c>
      <c r="AQ319" t="s">
        <v>105</v>
      </c>
      <c r="AR319" t="s">
        <v>99</v>
      </c>
      <c r="AS319" t="s">
        <v>106</v>
      </c>
      <c r="AT319" t="s">
        <v>107</v>
      </c>
      <c r="AU319">
        <v>847</v>
      </c>
      <c r="AV319" s="4">
        <f t="shared" ca="1" si="26"/>
        <v>0.9262704239820746</v>
      </c>
      <c r="AW319" s="4" t="str">
        <f t="shared" si="27"/>
        <v>Less than Median</v>
      </c>
      <c r="AX319">
        <v>886</v>
      </c>
      <c r="AY319">
        <v>0</v>
      </c>
      <c r="AZ319">
        <v>1733</v>
      </c>
      <c r="BA319">
        <v>0</v>
      </c>
      <c r="BB319">
        <v>0</v>
      </c>
      <c r="BC319">
        <v>2</v>
      </c>
      <c r="BD319">
        <v>1</v>
      </c>
      <c r="BE319">
        <v>3</v>
      </c>
      <c r="BF319">
        <v>1</v>
      </c>
      <c r="BG319" t="s">
        <v>102</v>
      </c>
      <c r="BH319">
        <v>7</v>
      </c>
      <c r="BI319" t="s">
        <v>108</v>
      </c>
      <c r="BJ319">
        <v>1</v>
      </c>
      <c r="BK319" t="s">
        <v>102</v>
      </c>
      <c r="BL319" t="s">
        <v>130</v>
      </c>
      <c r="BM319">
        <v>2003</v>
      </c>
      <c r="BN319" t="s">
        <v>110</v>
      </c>
      <c r="BO319">
        <v>2</v>
      </c>
      <c r="BP319">
        <v>433</v>
      </c>
      <c r="BQ319" t="s">
        <v>100</v>
      </c>
      <c r="BR319" t="s">
        <v>100</v>
      </c>
      <c r="BS319" t="s">
        <v>106</v>
      </c>
      <c r="BT319">
        <v>100</v>
      </c>
      <c r="BU319">
        <v>48</v>
      </c>
      <c r="BV319">
        <v>0</v>
      </c>
      <c r="BW319">
        <v>0</v>
      </c>
      <c r="BX319">
        <v>0</v>
      </c>
      <c r="BY319">
        <v>0</v>
      </c>
      <c r="BZ319" t="s">
        <v>85</v>
      </c>
      <c r="CA319" t="s">
        <v>85</v>
      </c>
      <c r="CB319" t="s">
        <v>85</v>
      </c>
      <c r="CC319">
        <v>0</v>
      </c>
      <c r="CD319">
        <v>10</v>
      </c>
      <c r="CE319">
        <v>2007</v>
      </c>
      <c r="CF319" t="s">
        <v>111</v>
      </c>
      <c r="CG319" t="s">
        <v>207</v>
      </c>
      <c r="CH319">
        <v>225000</v>
      </c>
      <c r="CQ319">
        <f t="shared" si="28"/>
        <v>847</v>
      </c>
      <c r="CR319" t="str">
        <f t="shared" si="29"/>
        <v/>
      </c>
    </row>
    <row r="320" spans="1:96" x14ac:dyDescent="0.3">
      <c r="A320">
        <v>1301</v>
      </c>
      <c r="B320">
        <v>60</v>
      </c>
      <c r="C320" t="s">
        <v>83</v>
      </c>
      <c r="D320" t="s">
        <v>85</v>
      </c>
      <c r="E320">
        <v>10762</v>
      </c>
      <c r="F320" t="s">
        <v>84</v>
      </c>
      <c r="G320" t="s">
        <v>85</v>
      </c>
      <c r="H320" t="s">
        <v>86</v>
      </c>
      <c r="I320" t="s">
        <v>87</v>
      </c>
      <c r="J320" t="s">
        <v>88</v>
      </c>
      <c r="K320" t="s">
        <v>121</v>
      </c>
      <c r="L320" t="s">
        <v>90</v>
      </c>
      <c r="M320" t="s">
        <v>169</v>
      </c>
      <c r="N320" s="4" t="str">
        <f>VLOOKUP(M320,'Neighborhood Raw Data'!$A$1:$D$26,4,FALSE)</f>
        <v>Greater than Average</v>
      </c>
      <c r="O320" t="s">
        <v>92</v>
      </c>
      <c r="P320" t="s">
        <v>92</v>
      </c>
      <c r="Q320" t="s">
        <v>93</v>
      </c>
      <c r="R320" t="s">
        <v>94</v>
      </c>
      <c r="S320">
        <v>7</v>
      </c>
      <c r="T320" s="4">
        <f t="shared" ca="1" si="24"/>
        <v>0.97681149834481118</v>
      </c>
      <c r="U320" s="4" t="str">
        <f t="shared" si="25"/>
        <v>At or Above</v>
      </c>
      <c r="V320">
        <v>5</v>
      </c>
      <c r="W320">
        <v>1999</v>
      </c>
      <c r="X320">
        <v>1999</v>
      </c>
      <c r="Y320" t="s">
        <v>95</v>
      </c>
      <c r="Z320" t="s">
        <v>114</v>
      </c>
      <c r="AA320" t="s">
        <v>125</v>
      </c>
      <c r="AB320" t="s">
        <v>125</v>
      </c>
      <c r="AC320" t="s">
        <v>117</v>
      </c>
      <c r="AD320">
        <v>344</v>
      </c>
      <c r="AE320" t="s">
        <v>102</v>
      </c>
      <c r="AF320" t="s">
        <v>100</v>
      </c>
      <c r="AG320" t="s">
        <v>101</v>
      </c>
      <c r="AH320" t="s">
        <v>102</v>
      </c>
      <c r="AI320" t="s">
        <v>100</v>
      </c>
      <c r="AJ320" t="s">
        <v>142</v>
      </c>
      <c r="AK320" t="s">
        <v>103</v>
      </c>
      <c r="AL320">
        <v>694</v>
      </c>
      <c r="AM320" t="s">
        <v>104</v>
      </c>
      <c r="AN320">
        <v>0</v>
      </c>
      <c r="AO320">
        <v>284</v>
      </c>
      <c r="AP320">
        <v>978</v>
      </c>
      <c r="AQ320" t="s">
        <v>105</v>
      </c>
      <c r="AR320" t="s">
        <v>99</v>
      </c>
      <c r="AS320" t="s">
        <v>106</v>
      </c>
      <c r="AT320" t="s">
        <v>107</v>
      </c>
      <c r="AU320">
        <v>1005</v>
      </c>
      <c r="AV320" s="4">
        <f t="shared" ca="1" si="26"/>
        <v>0.21989615673676</v>
      </c>
      <c r="AW320" s="4" t="str">
        <f t="shared" si="27"/>
        <v>Less than Median</v>
      </c>
      <c r="AX320">
        <v>978</v>
      </c>
      <c r="AY320">
        <v>0</v>
      </c>
      <c r="AZ320">
        <v>1983</v>
      </c>
      <c r="BA320">
        <v>0</v>
      </c>
      <c r="BB320">
        <v>0</v>
      </c>
      <c r="BC320">
        <v>2</v>
      </c>
      <c r="BD320">
        <v>1</v>
      </c>
      <c r="BE320">
        <v>3</v>
      </c>
      <c r="BF320">
        <v>1</v>
      </c>
      <c r="BG320" t="s">
        <v>102</v>
      </c>
      <c r="BH320">
        <v>9</v>
      </c>
      <c r="BI320" t="s">
        <v>108</v>
      </c>
      <c r="BJ320">
        <v>1</v>
      </c>
      <c r="BK320" t="s">
        <v>100</v>
      </c>
      <c r="BL320" t="s">
        <v>109</v>
      </c>
      <c r="BM320">
        <v>1999</v>
      </c>
      <c r="BN320" t="s">
        <v>110</v>
      </c>
      <c r="BO320">
        <v>2</v>
      </c>
      <c r="BP320">
        <v>490</v>
      </c>
      <c r="BQ320" t="s">
        <v>100</v>
      </c>
      <c r="BR320" t="s">
        <v>100</v>
      </c>
      <c r="BS320" t="s">
        <v>106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 t="s">
        <v>85</v>
      </c>
      <c r="CA320" t="s">
        <v>85</v>
      </c>
      <c r="CB320" t="s">
        <v>85</v>
      </c>
      <c r="CC320">
        <v>0</v>
      </c>
      <c r="CD320">
        <v>5</v>
      </c>
      <c r="CE320">
        <v>2009</v>
      </c>
      <c r="CF320" t="s">
        <v>111</v>
      </c>
      <c r="CG320" t="s">
        <v>112</v>
      </c>
      <c r="CH320">
        <v>225000</v>
      </c>
      <c r="CQ320">
        <f t="shared" si="28"/>
        <v>1005</v>
      </c>
      <c r="CR320" t="str">
        <f t="shared" si="29"/>
        <v/>
      </c>
    </row>
    <row r="321" spans="1:96" x14ac:dyDescent="0.3">
      <c r="A321">
        <v>816</v>
      </c>
      <c r="B321">
        <v>20</v>
      </c>
      <c r="C321" t="s">
        <v>83</v>
      </c>
      <c r="D321">
        <v>48</v>
      </c>
      <c r="E321">
        <v>12137</v>
      </c>
      <c r="F321" t="s">
        <v>84</v>
      </c>
      <c r="G321" t="s">
        <v>85</v>
      </c>
      <c r="H321" t="s">
        <v>138</v>
      </c>
      <c r="I321" t="s">
        <v>87</v>
      </c>
      <c r="J321" t="s">
        <v>88</v>
      </c>
      <c r="K321" t="s">
        <v>121</v>
      </c>
      <c r="L321" t="s">
        <v>90</v>
      </c>
      <c r="M321" t="s">
        <v>152</v>
      </c>
      <c r="N321" s="4" t="str">
        <f>VLOOKUP(M321,'Neighborhood Raw Data'!$A$1:$D$26,4,FALSE)</f>
        <v>Greater than Average</v>
      </c>
      <c r="O321" t="s">
        <v>92</v>
      </c>
      <c r="P321" t="s">
        <v>92</v>
      </c>
      <c r="Q321" t="s">
        <v>93</v>
      </c>
      <c r="R321" t="s">
        <v>124</v>
      </c>
      <c r="S321">
        <v>7</v>
      </c>
      <c r="T321" s="4">
        <f t="shared" ca="1" si="24"/>
        <v>0.92186834129549045</v>
      </c>
      <c r="U321" s="4" t="str">
        <f t="shared" si="25"/>
        <v>At or Above</v>
      </c>
      <c r="V321">
        <v>5</v>
      </c>
      <c r="W321">
        <v>1998</v>
      </c>
      <c r="X321">
        <v>1998</v>
      </c>
      <c r="Y321" t="s">
        <v>95</v>
      </c>
      <c r="Z321" t="s">
        <v>114</v>
      </c>
      <c r="AA321" t="s">
        <v>125</v>
      </c>
      <c r="AB321" t="s">
        <v>125</v>
      </c>
      <c r="AC321" t="s">
        <v>98</v>
      </c>
      <c r="AD321">
        <v>442</v>
      </c>
      <c r="AE321" t="s">
        <v>100</v>
      </c>
      <c r="AF321" t="s">
        <v>100</v>
      </c>
      <c r="AG321" t="s">
        <v>101</v>
      </c>
      <c r="AH321" t="s">
        <v>102</v>
      </c>
      <c r="AI321" t="s">
        <v>100</v>
      </c>
      <c r="AJ321" t="s">
        <v>142</v>
      </c>
      <c r="AK321" t="s">
        <v>104</v>
      </c>
      <c r="AL321">
        <v>0</v>
      </c>
      <c r="AM321" t="s">
        <v>104</v>
      </c>
      <c r="AN321">
        <v>0</v>
      </c>
      <c r="AO321">
        <v>1649</v>
      </c>
      <c r="AP321">
        <v>1649</v>
      </c>
      <c r="AQ321" t="s">
        <v>105</v>
      </c>
      <c r="AR321" t="s">
        <v>99</v>
      </c>
      <c r="AS321" t="s">
        <v>106</v>
      </c>
      <c r="AT321" t="s">
        <v>107</v>
      </c>
      <c r="AU321">
        <v>1661</v>
      </c>
      <c r="AV321" s="4">
        <f t="shared" ca="1" si="26"/>
        <v>0.64935565808112272</v>
      </c>
      <c r="AW321" s="4" t="str">
        <f t="shared" si="27"/>
        <v>Greater than Median</v>
      </c>
      <c r="AX321">
        <v>0</v>
      </c>
      <c r="AY321">
        <v>0</v>
      </c>
      <c r="AZ321">
        <v>1661</v>
      </c>
      <c r="BA321">
        <v>0</v>
      </c>
      <c r="BB321">
        <v>0</v>
      </c>
      <c r="BC321">
        <v>2</v>
      </c>
      <c r="BD321">
        <v>0</v>
      </c>
      <c r="BE321">
        <v>3</v>
      </c>
      <c r="BF321">
        <v>1</v>
      </c>
      <c r="BG321" t="s">
        <v>102</v>
      </c>
      <c r="BH321">
        <v>6</v>
      </c>
      <c r="BI321" t="s">
        <v>108</v>
      </c>
      <c r="BJ321">
        <v>0</v>
      </c>
      <c r="BK321" t="s">
        <v>85</v>
      </c>
      <c r="BL321" t="s">
        <v>109</v>
      </c>
      <c r="BM321">
        <v>1998</v>
      </c>
      <c r="BN321" t="s">
        <v>131</v>
      </c>
      <c r="BO321">
        <v>2</v>
      </c>
      <c r="BP321">
        <v>598</v>
      </c>
      <c r="BQ321" t="s">
        <v>100</v>
      </c>
      <c r="BR321" t="s">
        <v>100</v>
      </c>
      <c r="BS321" t="s">
        <v>106</v>
      </c>
      <c r="BT321">
        <v>0</v>
      </c>
      <c r="BU321">
        <v>34</v>
      </c>
      <c r="BV321">
        <v>0</v>
      </c>
      <c r="BW321">
        <v>0</v>
      </c>
      <c r="BX321">
        <v>0</v>
      </c>
      <c r="BY321">
        <v>0</v>
      </c>
      <c r="BZ321" t="s">
        <v>85</v>
      </c>
      <c r="CA321" t="s">
        <v>85</v>
      </c>
      <c r="CB321" t="s">
        <v>85</v>
      </c>
      <c r="CC321">
        <v>0</v>
      </c>
      <c r="CD321">
        <v>5</v>
      </c>
      <c r="CE321">
        <v>2010</v>
      </c>
      <c r="CF321" t="s">
        <v>111</v>
      </c>
      <c r="CG321" t="s">
        <v>112</v>
      </c>
      <c r="CH321">
        <v>224900</v>
      </c>
      <c r="CQ321" t="str">
        <f t="shared" si="28"/>
        <v/>
      </c>
      <c r="CR321">
        <f t="shared" si="29"/>
        <v>1661</v>
      </c>
    </row>
    <row r="322" spans="1:96" x14ac:dyDescent="0.3">
      <c r="A322">
        <v>1241</v>
      </c>
      <c r="B322">
        <v>60</v>
      </c>
      <c r="C322" t="s">
        <v>83</v>
      </c>
      <c r="D322">
        <v>65</v>
      </c>
      <c r="E322">
        <v>8158</v>
      </c>
      <c r="F322" t="s">
        <v>84</v>
      </c>
      <c r="G322" t="s">
        <v>85</v>
      </c>
      <c r="H322" t="s">
        <v>129</v>
      </c>
      <c r="I322" t="s">
        <v>87</v>
      </c>
      <c r="J322" t="s">
        <v>88</v>
      </c>
      <c r="K322" t="s">
        <v>122</v>
      </c>
      <c r="L322" t="s">
        <v>90</v>
      </c>
      <c r="M322" t="s">
        <v>152</v>
      </c>
      <c r="N322" s="4" t="str">
        <f>VLOOKUP(M322,'Neighborhood Raw Data'!$A$1:$D$26,4,FALSE)</f>
        <v>Greater than Average</v>
      </c>
      <c r="O322" t="s">
        <v>92</v>
      </c>
      <c r="P322" t="s">
        <v>92</v>
      </c>
      <c r="Q322" t="s">
        <v>93</v>
      </c>
      <c r="R322" t="s">
        <v>94</v>
      </c>
      <c r="S322">
        <v>7</v>
      </c>
      <c r="T322" s="4">
        <f t="shared" ca="1" si="24"/>
        <v>0.9419138913940529</v>
      </c>
      <c r="U322" s="4" t="str">
        <f t="shared" si="25"/>
        <v>At or Above</v>
      </c>
      <c r="V322">
        <v>5</v>
      </c>
      <c r="W322">
        <v>2003</v>
      </c>
      <c r="X322">
        <v>2003</v>
      </c>
      <c r="Y322" t="s">
        <v>95</v>
      </c>
      <c r="Z322" t="s">
        <v>114</v>
      </c>
      <c r="AA322" t="s">
        <v>125</v>
      </c>
      <c r="AB322" t="s">
        <v>125</v>
      </c>
      <c r="AC322" t="s">
        <v>98</v>
      </c>
      <c r="AD322">
        <v>252</v>
      </c>
      <c r="AE322" t="s">
        <v>102</v>
      </c>
      <c r="AF322" t="s">
        <v>100</v>
      </c>
      <c r="AG322" t="s">
        <v>101</v>
      </c>
      <c r="AH322" t="s">
        <v>102</v>
      </c>
      <c r="AI322" t="s">
        <v>100</v>
      </c>
      <c r="AJ322" t="s">
        <v>142</v>
      </c>
      <c r="AK322" t="s">
        <v>103</v>
      </c>
      <c r="AL322">
        <v>550</v>
      </c>
      <c r="AM322" t="s">
        <v>104</v>
      </c>
      <c r="AN322">
        <v>0</v>
      </c>
      <c r="AO322">
        <v>334</v>
      </c>
      <c r="AP322">
        <v>884</v>
      </c>
      <c r="AQ322" t="s">
        <v>105</v>
      </c>
      <c r="AR322" t="s">
        <v>99</v>
      </c>
      <c r="AS322" t="s">
        <v>106</v>
      </c>
      <c r="AT322" t="s">
        <v>107</v>
      </c>
      <c r="AU322">
        <v>884</v>
      </c>
      <c r="AV322" s="4">
        <f t="shared" ca="1" si="26"/>
        <v>0.7057329554663585</v>
      </c>
      <c r="AW322" s="4" t="str">
        <f t="shared" si="27"/>
        <v>Less than Median</v>
      </c>
      <c r="AX322">
        <v>884</v>
      </c>
      <c r="AY322">
        <v>0</v>
      </c>
      <c r="AZ322">
        <v>1768</v>
      </c>
      <c r="BA322">
        <v>1</v>
      </c>
      <c r="BB322">
        <v>0</v>
      </c>
      <c r="BC322">
        <v>2</v>
      </c>
      <c r="BD322">
        <v>1</v>
      </c>
      <c r="BE322">
        <v>3</v>
      </c>
      <c r="BF322">
        <v>1</v>
      </c>
      <c r="BG322" t="s">
        <v>102</v>
      </c>
      <c r="BH322">
        <v>8</v>
      </c>
      <c r="BI322" t="s">
        <v>108</v>
      </c>
      <c r="BJ322">
        <v>0</v>
      </c>
      <c r="BK322" t="s">
        <v>85</v>
      </c>
      <c r="BL322" t="s">
        <v>109</v>
      </c>
      <c r="BM322">
        <v>2003</v>
      </c>
      <c r="BN322" t="s">
        <v>131</v>
      </c>
      <c r="BO322">
        <v>2</v>
      </c>
      <c r="BP322">
        <v>543</v>
      </c>
      <c r="BQ322" t="s">
        <v>100</v>
      </c>
      <c r="BR322" t="s">
        <v>100</v>
      </c>
      <c r="BS322" t="s">
        <v>106</v>
      </c>
      <c r="BT322">
        <v>0</v>
      </c>
      <c r="BU322">
        <v>63</v>
      </c>
      <c r="BV322">
        <v>0</v>
      </c>
      <c r="BW322">
        <v>0</v>
      </c>
      <c r="BX322">
        <v>0</v>
      </c>
      <c r="BY322">
        <v>0</v>
      </c>
      <c r="BZ322" t="s">
        <v>85</v>
      </c>
      <c r="CA322" t="s">
        <v>85</v>
      </c>
      <c r="CB322" t="s">
        <v>85</v>
      </c>
      <c r="CC322">
        <v>0</v>
      </c>
      <c r="CD322">
        <v>7</v>
      </c>
      <c r="CE322">
        <v>2008</v>
      </c>
      <c r="CF322" t="s">
        <v>111</v>
      </c>
      <c r="CG322" t="s">
        <v>112</v>
      </c>
      <c r="CH322">
        <v>224900</v>
      </c>
      <c r="CQ322">
        <f t="shared" si="28"/>
        <v>884</v>
      </c>
      <c r="CR322" t="str">
        <f t="shared" si="29"/>
        <v/>
      </c>
    </row>
    <row r="323" spans="1:96" x14ac:dyDescent="0.3">
      <c r="A323">
        <v>573</v>
      </c>
      <c r="B323">
        <v>60</v>
      </c>
      <c r="C323" t="s">
        <v>83</v>
      </c>
      <c r="D323">
        <v>83</v>
      </c>
      <c r="E323">
        <v>13159</v>
      </c>
      <c r="F323" t="s">
        <v>84</v>
      </c>
      <c r="G323" t="s">
        <v>85</v>
      </c>
      <c r="H323" t="s">
        <v>86</v>
      </c>
      <c r="I323" t="s">
        <v>139</v>
      </c>
      <c r="J323" t="s">
        <v>88</v>
      </c>
      <c r="K323" t="s">
        <v>89</v>
      </c>
      <c r="L323" t="s">
        <v>90</v>
      </c>
      <c r="M323" t="s">
        <v>168</v>
      </c>
      <c r="N323" s="4" t="str">
        <f>VLOOKUP(M323,'Neighborhood Raw Data'!$A$1:$D$26,4,FALSE)</f>
        <v>Greater than Average</v>
      </c>
      <c r="O323" t="s">
        <v>92</v>
      </c>
      <c r="P323" t="s">
        <v>92</v>
      </c>
      <c r="Q323" t="s">
        <v>93</v>
      </c>
      <c r="R323" t="s">
        <v>94</v>
      </c>
      <c r="S323">
        <v>7</v>
      </c>
      <c r="T323" s="4">
        <f t="shared" ref="T323:T386" ca="1" si="30">RAND()</f>
        <v>0.46331863369149773</v>
      </c>
      <c r="U323" s="4" t="str">
        <f t="shared" ref="U323:U386" si="31">IF(S323&gt;=6,"At or Above", "Below")</f>
        <v>At or Above</v>
      </c>
      <c r="V323">
        <v>5</v>
      </c>
      <c r="W323">
        <v>2009</v>
      </c>
      <c r="X323">
        <v>2009</v>
      </c>
      <c r="Y323" t="s">
        <v>95</v>
      </c>
      <c r="Z323" t="s">
        <v>114</v>
      </c>
      <c r="AA323" t="s">
        <v>125</v>
      </c>
      <c r="AB323" t="s">
        <v>125</v>
      </c>
      <c r="AC323" t="s">
        <v>117</v>
      </c>
      <c r="AD323">
        <v>0</v>
      </c>
      <c r="AE323" t="s">
        <v>100</v>
      </c>
      <c r="AF323" t="s">
        <v>100</v>
      </c>
      <c r="AG323" t="s">
        <v>101</v>
      </c>
      <c r="AH323" t="s">
        <v>99</v>
      </c>
      <c r="AI323" t="s">
        <v>100</v>
      </c>
      <c r="AJ323" t="s">
        <v>118</v>
      </c>
      <c r="AK323" t="s">
        <v>104</v>
      </c>
      <c r="AL323">
        <v>0</v>
      </c>
      <c r="AM323" t="s">
        <v>104</v>
      </c>
      <c r="AN323">
        <v>0</v>
      </c>
      <c r="AO323">
        <v>846</v>
      </c>
      <c r="AP323">
        <v>846</v>
      </c>
      <c r="AQ323" t="s">
        <v>105</v>
      </c>
      <c r="AR323" t="s">
        <v>102</v>
      </c>
      <c r="AS323" t="s">
        <v>106</v>
      </c>
      <c r="AT323" t="s">
        <v>107</v>
      </c>
      <c r="AU323">
        <v>846</v>
      </c>
      <c r="AV323" s="4">
        <f t="shared" ref="AV323:AV386" ca="1" si="32">RAND()</f>
        <v>0.92106509077544119</v>
      </c>
      <c r="AW323" s="4" t="str">
        <f t="shared" ref="AW323:AW386" si="33">IF(AU323&lt;=1087,"Less than Median","Greater than Median")</f>
        <v>Less than Median</v>
      </c>
      <c r="AX323">
        <v>846</v>
      </c>
      <c r="AY323">
        <v>0</v>
      </c>
      <c r="AZ323">
        <v>1692</v>
      </c>
      <c r="BA323">
        <v>0</v>
      </c>
      <c r="BB323">
        <v>0</v>
      </c>
      <c r="BC323">
        <v>2</v>
      </c>
      <c r="BD323">
        <v>1</v>
      </c>
      <c r="BE323">
        <v>3</v>
      </c>
      <c r="BF323">
        <v>1</v>
      </c>
      <c r="BG323" t="s">
        <v>102</v>
      </c>
      <c r="BH323">
        <v>6</v>
      </c>
      <c r="BI323" t="s">
        <v>108</v>
      </c>
      <c r="BJ323">
        <v>0</v>
      </c>
      <c r="BK323" t="s">
        <v>85</v>
      </c>
      <c r="BL323" t="s">
        <v>109</v>
      </c>
      <c r="BM323">
        <v>2009</v>
      </c>
      <c r="BN323" t="s">
        <v>131</v>
      </c>
      <c r="BO323">
        <v>2</v>
      </c>
      <c r="BP323">
        <v>650</v>
      </c>
      <c r="BQ323" t="s">
        <v>100</v>
      </c>
      <c r="BR323" t="s">
        <v>100</v>
      </c>
      <c r="BS323" t="s">
        <v>106</v>
      </c>
      <c r="BT323">
        <v>208</v>
      </c>
      <c r="BU323">
        <v>114</v>
      </c>
      <c r="BV323">
        <v>0</v>
      </c>
      <c r="BW323">
        <v>0</v>
      </c>
      <c r="BX323">
        <v>0</v>
      </c>
      <c r="BY323">
        <v>0</v>
      </c>
      <c r="BZ323" t="s">
        <v>85</v>
      </c>
      <c r="CA323" t="s">
        <v>85</v>
      </c>
      <c r="CB323" t="s">
        <v>85</v>
      </c>
      <c r="CC323">
        <v>0</v>
      </c>
      <c r="CD323">
        <v>7</v>
      </c>
      <c r="CE323">
        <v>2009</v>
      </c>
      <c r="CF323" t="s">
        <v>127</v>
      </c>
      <c r="CG323" t="s">
        <v>128</v>
      </c>
      <c r="CH323">
        <v>224500</v>
      </c>
      <c r="CQ323">
        <f t="shared" ref="CQ323:CQ386" si="34">IF(AU323&lt;=1518,AU323,"")</f>
        <v>846</v>
      </c>
      <c r="CR323" t="str">
        <f t="shared" ref="CR323:CR386" si="35">IF(AU323&gt;1518, AU323, "")</f>
        <v/>
      </c>
    </row>
    <row r="324" spans="1:96" x14ac:dyDescent="0.3">
      <c r="A324">
        <v>820</v>
      </c>
      <c r="B324">
        <v>120</v>
      </c>
      <c r="C324" t="s">
        <v>83</v>
      </c>
      <c r="D324">
        <v>44</v>
      </c>
      <c r="E324">
        <v>6371</v>
      </c>
      <c r="F324" t="s">
        <v>84</v>
      </c>
      <c r="G324" t="s">
        <v>85</v>
      </c>
      <c r="H324" t="s">
        <v>86</v>
      </c>
      <c r="I324" t="s">
        <v>87</v>
      </c>
      <c r="J324" t="s">
        <v>88</v>
      </c>
      <c r="K324" t="s">
        <v>122</v>
      </c>
      <c r="L324" t="s">
        <v>90</v>
      </c>
      <c r="M324" t="s">
        <v>123</v>
      </c>
      <c r="N324" s="4" t="str">
        <f>VLOOKUP(M324,'Neighborhood Raw Data'!$A$1:$D$26,4,FALSE)</f>
        <v>Greater than Average</v>
      </c>
      <c r="O324" t="s">
        <v>92</v>
      </c>
      <c r="P324" t="s">
        <v>92</v>
      </c>
      <c r="Q324" t="s">
        <v>160</v>
      </c>
      <c r="R324" t="s">
        <v>124</v>
      </c>
      <c r="S324">
        <v>7</v>
      </c>
      <c r="T324" s="4">
        <f t="shared" ca="1" si="30"/>
        <v>0.71233075425066128</v>
      </c>
      <c r="U324" s="4" t="str">
        <f t="shared" si="31"/>
        <v>At or Above</v>
      </c>
      <c r="V324">
        <v>5</v>
      </c>
      <c r="W324">
        <v>2009</v>
      </c>
      <c r="X324">
        <v>2010</v>
      </c>
      <c r="Y324" t="s">
        <v>95</v>
      </c>
      <c r="Z324" t="s">
        <v>114</v>
      </c>
      <c r="AA324" t="s">
        <v>125</v>
      </c>
      <c r="AB324" t="s">
        <v>125</v>
      </c>
      <c r="AC324" t="s">
        <v>126</v>
      </c>
      <c r="AD324">
        <v>128</v>
      </c>
      <c r="AE324" t="s">
        <v>102</v>
      </c>
      <c r="AF324" t="s">
        <v>100</v>
      </c>
      <c r="AG324" t="s">
        <v>101</v>
      </c>
      <c r="AH324" t="s">
        <v>102</v>
      </c>
      <c r="AI324" t="s">
        <v>100</v>
      </c>
      <c r="AJ324" t="s">
        <v>148</v>
      </c>
      <c r="AK324" t="s">
        <v>103</v>
      </c>
      <c r="AL324">
        <v>733</v>
      </c>
      <c r="AM324" t="s">
        <v>104</v>
      </c>
      <c r="AN324">
        <v>0</v>
      </c>
      <c r="AO324">
        <v>625</v>
      </c>
      <c r="AP324">
        <v>1358</v>
      </c>
      <c r="AQ324" t="s">
        <v>105</v>
      </c>
      <c r="AR324" t="s">
        <v>99</v>
      </c>
      <c r="AS324" t="s">
        <v>106</v>
      </c>
      <c r="AT324" t="s">
        <v>107</v>
      </c>
      <c r="AU324">
        <v>1358</v>
      </c>
      <c r="AV324" s="4">
        <f t="shared" ca="1" si="32"/>
        <v>0.35695267296951316</v>
      </c>
      <c r="AW324" s="4" t="str">
        <f t="shared" si="33"/>
        <v>Greater than Median</v>
      </c>
      <c r="AX324">
        <v>0</v>
      </c>
      <c r="AY324">
        <v>0</v>
      </c>
      <c r="AZ324">
        <v>1358</v>
      </c>
      <c r="BA324">
        <v>1</v>
      </c>
      <c r="BB324">
        <v>0</v>
      </c>
      <c r="BC324">
        <v>2</v>
      </c>
      <c r="BD324">
        <v>0</v>
      </c>
      <c r="BE324">
        <v>2</v>
      </c>
      <c r="BF324">
        <v>1</v>
      </c>
      <c r="BG324" t="s">
        <v>102</v>
      </c>
      <c r="BH324">
        <v>6</v>
      </c>
      <c r="BI324" t="s">
        <v>108</v>
      </c>
      <c r="BJ324">
        <v>1</v>
      </c>
      <c r="BK324" t="s">
        <v>102</v>
      </c>
      <c r="BL324" t="s">
        <v>109</v>
      </c>
      <c r="BM324">
        <v>2010</v>
      </c>
      <c r="BN324" t="s">
        <v>131</v>
      </c>
      <c r="BO324">
        <v>2</v>
      </c>
      <c r="BP324">
        <v>484</v>
      </c>
      <c r="BQ324" t="s">
        <v>100</v>
      </c>
      <c r="BR324" t="s">
        <v>100</v>
      </c>
      <c r="BS324" t="s">
        <v>106</v>
      </c>
      <c r="BT324">
        <v>192</v>
      </c>
      <c r="BU324">
        <v>35</v>
      </c>
      <c r="BV324">
        <v>0</v>
      </c>
      <c r="BW324">
        <v>0</v>
      </c>
      <c r="BX324">
        <v>0</v>
      </c>
      <c r="BY324">
        <v>0</v>
      </c>
      <c r="BZ324" t="s">
        <v>85</v>
      </c>
      <c r="CA324" t="s">
        <v>85</v>
      </c>
      <c r="CB324" t="s">
        <v>85</v>
      </c>
      <c r="CC324">
        <v>0</v>
      </c>
      <c r="CD324">
        <v>6</v>
      </c>
      <c r="CE324">
        <v>2010</v>
      </c>
      <c r="CF324" t="s">
        <v>127</v>
      </c>
      <c r="CG324" t="s">
        <v>128</v>
      </c>
      <c r="CH324">
        <v>224000</v>
      </c>
      <c r="CQ324">
        <f t="shared" si="34"/>
        <v>1358</v>
      </c>
      <c r="CR324" t="str">
        <f t="shared" si="35"/>
        <v/>
      </c>
    </row>
    <row r="325" spans="1:96" x14ac:dyDescent="0.3">
      <c r="A325">
        <v>1162</v>
      </c>
      <c r="B325">
        <v>20</v>
      </c>
      <c r="C325" t="s">
        <v>83</v>
      </c>
      <c r="D325" t="s">
        <v>85</v>
      </c>
      <c r="E325">
        <v>14778</v>
      </c>
      <c r="F325" t="s">
        <v>84</v>
      </c>
      <c r="G325" t="s">
        <v>85</v>
      </c>
      <c r="H325" t="s">
        <v>86</v>
      </c>
      <c r="I325" t="s">
        <v>162</v>
      </c>
      <c r="J325" t="s">
        <v>88</v>
      </c>
      <c r="K325" t="s">
        <v>121</v>
      </c>
      <c r="L325" t="s">
        <v>90</v>
      </c>
      <c r="M325" t="s">
        <v>159</v>
      </c>
      <c r="N325" s="4" t="str">
        <f>VLOOKUP(M325,'Neighborhood Raw Data'!$A$1:$D$26,4,FALSE)</f>
        <v>Greater than Average</v>
      </c>
      <c r="O325" t="s">
        <v>165</v>
      </c>
      <c r="P325" t="s">
        <v>92</v>
      </c>
      <c r="Q325" t="s">
        <v>93</v>
      </c>
      <c r="R325" t="s">
        <v>124</v>
      </c>
      <c r="S325">
        <v>6</v>
      </c>
      <c r="T325" s="4">
        <f t="shared" ca="1" si="30"/>
        <v>6.6896303437616766E-2</v>
      </c>
      <c r="U325" s="4" t="str">
        <f t="shared" si="31"/>
        <v>At or Above</v>
      </c>
      <c r="V325">
        <v>7</v>
      </c>
      <c r="W325">
        <v>1954</v>
      </c>
      <c r="X325">
        <v>2006</v>
      </c>
      <c r="Y325" t="s">
        <v>113</v>
      </c>
      <c r="Z325" t="s">
        <v>114</v>
      </c>
      <c r="AA325" t="s">
        <v>97</v>
      </c>
      <c r="AB325" t="s">
        <v>97</v>
      </c>
      <c r="AC325" t="s">
        <v>98</v>
      </c>
      <c r="AD325">
        <v>72</v>
      </c>
      <c r="AE325" t="s">
        <v>102</v>
      </c>
      <c r="AF325" t="s">
        <v>100</v>
      </c>
      <c r="AG325" t="s">
        <v>156</v>
      </c>
      <c r="AH325" t="s">
        <v>100</v>
      </c>
      <c r="AI325" t="s">
        <v>100</v>
      </c>
      <c r="AJ325" t="s">
        <v>142</v>
      </c>
      <c r="AK325" t="s">
        <v>174</v>
      </c>
      <c r="AL325">
        <v>728</v>
      </c>
      <c r="AM325" t="s">
        <v>104</v>
      </c>
      <c r="AN325">
        <v>0</v>
      </c>
      <c r="AO325">
        <v>568</v>
      </c>
      <c r="AP325">
        <v>1296</v>
      </c>
      <c r="AQ325" t="s">
        <v>105</v>
      </c>
      <c r="AR325" t="s">
        <v>99</v>
      </c>
      <c r="AS325" t="s">
        <v>106</v>
      </c>
      <c r="AT325" t="s">
        <v>107</v>
      </c>
      <c r="AU325">
        <v>1640</v>
      </c>
      <c r="AV325" s="4">
        <f t="shared" ca="1" si="32"/>
        <v>0.97701725540057083</v>
      </c>
      <c r="AW325" s="4" t="str">
        <f t="shared" si="33"/>
        <v>Greater than Median</v>
      </c>
      <c r="AX325">
        <v>0</v>
      </c>
      <c r="AY325">
        <v>0</v>
      </c>
      <c r="AZ325">
        <v>1640</v>
      </c>
      <c r="BA325">
        <v>1</v>
      </c>
      <c r="BB325">
        <v>0</v>
      </c>
      <c r="BC325">
        <v>1</v>
      </c>
      <c r="BD325">
        <v>0</v>
      </c>
      <c r="BE325">
        <v>3</v>
      </c>
      <c r="BF325">
        <v>1</v>
      </c>
      <c r="BG325" t="s">
        <v>102</v>
      </c>
      <c r="BH325">
        <v>7</v>
      </c>
      <c r="BI325" t="s">
        <v>108</v>
      </c>
      <c r="BJ325">
        <v>1</v>
      </c>
      <c r="BK325" t="s">
        <v>102</v>
      </c>
      <c r="BL325" t="s">
        <v>149</v>
      </c>
      <c r="BM325">
        <v>1993</v>
      </c>
      <c r="BN325" t="s">
        <v>104</v>
      </c>
      <c r="BO325">
        <v>2</v>
      </c>
      <c r="BP325">
        <v>924</v>
      </c>
      <c r="BQ325" t="s">
        <v>100</v>
      </c>
      <c r="BR325" t="s">
        <v>100</v>
      </c>
      <c r="BS325" t="s">
        <v>106</v>
      </c>
      <c r="BT325">
        <v>108</v>
      </c>
      <c r="BU325">
        <v>0</v>
      </c>
      <c r="BV325">
        <v>0</v>
      </c>
      <c r="BW325">
        <v>216</v>
      </c>
      <c r="BX325">
        <v>0</v>
      </c>
      <c r="BY325">
        <v>0</v>
      </c>
      <c r="BZ325" t="s">
        <v>85</v>
      </c>
      <c r="CA325" t="s">
        <v>85</v>
      </c>
      <c r="CB325" t="s">
        <v>85</v>
      </c>
      <c r="CC325">
        <v>0</v>
      </c>
      <c r="CD325">
        <v>11</v>
      </c>
      <c r="CE325">
        <v>2008</v>
      </c>
      <c r="CF325" t="s">
        <v>111</v>
      </c>
      <c r="CG325" t="s">
        <v>112</v>
      </c>
      <c r="CH325">
        <v>224000</v>
      </c>
      <c r="CQ325" t="str">
        <f t="shared" si="34"/>
        <v/>
      </c>
      <c r="CR325">
        <f t="shared" si="35"/>
        <v>1640</v>
      </c>
    </row>
    <row r="326" spans="1:96" x14ac:dyDescent="0.3">
      <c r="A326">
        <v>3</v>
      </c>
      <c r="B326">
        <v>60</v>
      </c>
      <c r="C326" t="s">
        <v>83</v>
      </c>
      <c r="D326">
        <v>68</v>
      </c>
      <c r="E326">
        <v>11250</v>
      </c>
      <c r="F326" t="s">
        <v>84</v>
      </c>
      <c r="G326" t="s">
        <v>85</v>
      </c>
      <c r="H326" t="s">
        <v>86</v>
      </c>
      <c r="I326" t="s">
        <v>87</v>
      </c>
      <c r="J326" t="s">
        <v>88</v>
      </c>
      <c r="K326" t="s">
        <v>122</v>
      </c>
      <c r="L326" t="s">
        <v>90</v>
      </c>
      <c r="M326" t="s">
        <v>152</v>
      </c>
      <c r="N326" s="4" t="str">
        <f>VLOOKUP(M326,'Neighborhood Raw Data'!$A$1:$D$26,4,FALSE)</f>
        <v>Greater than Average</v>
      </c>
      <c r="O326" t="s">
        <v>92</v>
      </c>
      <c r="P326" t="s">
        <v>92</v>
      </c>
      <c r="Q326" t="s">
        <v>93</v>
      </c>
      <c r="R326" t="s">
        <v>94</v>
      </c>
      <c r="S326">
        <v>7</v>
      </c>
      <c r="T326" s="4">
        <f t="shared" ca="1" si="30"/>
        <v>0.85265085890106895</v>
      </c>
      <c r="U326" s="4" t="str">
        <f t="shared" si="31"/>
        <v>At or Above</v>
      </c>
      <c r="V326">
        <v>5</v>
      </c>
      <c r="W326">
        <v>2001</v>
      </c>
      <c r="X326">
        <v>2002</v>
      </c>
      <c r="Y326" t="s">
        <v>95</v>
      </c>
      <c r="Z326" t="s">
        <v>114</v>
      </c>
      <c r="AA326" t="s">
        <v>125</v>
      </c>
      <c r="AB326" t="s">
        <v>125</v>
      </c>
      <c r="AC326" t="s">
        <v>98</v>
      </c>
      <c r="AD326">
        <v>162</v>
      </c>
      <c r="AE326" t="s">
        <v>102</v>
      </c>
      <c r="AF326" t="s">
        <v>100</v>
      </c>
      <c r="AG326" t="s">
        <v>101</v>
      </c>
      <c r="AH326" t="s">
        <v>102</v>
      </c>
      <c r="AI326" t="s">
        <v>100</v>
      </c>
      <c r="AJ326" t="s">
        <v>148</v>
      </c>
      <c r="AK326" t="s">
        <v>103</v>
      </c>
      <c r="AL326">
        <v>486</v>
      </c>
      <c r="AM326" t="s">
        <v>104</v>
      </c>
      <c r="AN326">
        <v>0</v>
      </c>
      <c r="AO326">
        <v>434</v>
      </c>
      <c r="AP326">
        <v>920</v>
      </c>
      <c r="AQ326" t="s">
        <v>105</v>
      </c>
      <c r="AR326" t="s">
        <v>99</v>
      </c>
      <c r="AS326" t="s">
        <v>106</v>
      </c>
      <c r="AT326" t="s">
        <v>107</v>
      </c>
      <c r="AU326">
        <v>920</v>
      </c>
      <c r="AV326" s="4">
        <f t="shared" ca="1" si="32"/>
        <v>0.17468265152936568</v>
      </c>
      <c r="AW326" s="4" t="str">
        <f t="shared" si="33"/>
        <v>Less than Median</v>
      </c>
      <c r="AX326">
        <v>866</v>
      </c>
      <c r="AY326">
        <v>0</v>
      </c>
      <c r="AZ326">
        <v>1786</v>
      </c>
      <c r="BA326">
        <v>1</v>
      </c>
      <c r="BB326">
        <v>0</v>
      </c>
      <c r="BC326">
        <v>2</v>
      </c>
      <c r="BD326">
        <v>1</v>
      </c>
      <c r="BE326">
        <v>3</v>
      </c>
      <c r="BF326">
        <v>1</v>
      </c>
      <c r="BG326" t="s">
        <v>102</v>
      </c>
      <c r="BH326">
        <v>6</v>
      </c>
      <c r="BI326" t="s">
        <v>108</v>
      </c>
      <c r="BJ326">
        <v>1</v>
      </c>
      <c r="BK326" t="s">
        <v>100</v>
      </c>
      <c r="BL326" t="s">
        <v>109</v>
      </c>
      <c r="BM326">
        <v>2001</v>
      </c>
      <c r="BN326" t="s">
        <v>131</v>
      </c>
      <c r="BO326">
        <v>2</v>
      </c>
      <c r="BP326">
        <v>608</v>
      </c>
      <c r="BQ326" t="s">
        <v>100</v>
      </c>
      <c r="BR326" t="s">
        <v>100</v>
      </c>
      <c r="BS326" t="s">
        <v>106</v>
      </c>
      <c r="BT326">
        <v>0</v>
      </c>
      <c r="BU326">
        <v>42</v>
      </c>
      <c r="BV326">
        <v>0</v>
      </c>
      <c r="BW326">
        <v>0</v>
      </c>
      <c r="BX326">
        <v>0</v>
      </c>
      <c r="BY326">
        <v>0</v>
      </c>
      <c r="BZ326" t="s">
        <v>85</v>
      </c>
      <c r="CA326" t="s">
        <v>85</v>
      </c>
      <c r="CB326" t="s">
        <v>85</v>
      </c>
      <c r="CC326">
        <v>0</v>
      </c>
      <c r="CD326">
        <v>9</v>
      </c>
      <c r="CE326">
        <v>2008</v>
      </c>
      <c r="CF326" t="s">
        <v>111</v>
      </c>
      <c r="CG326" t="s">
        <v>112</v>
      </c>
      <c r="CH326">
        <v>223500</v>
      </c>
      <c r="CQ326">
        <f t="shared" si="34"/>
        <v>920</v>
      </c>
      <c r="CR326" t="str">
        <f t="shared" si="35"/>
        <v/>
      </c>
    </row>
    <row r="327" spans="1:96" x14ac:dyDescent="0.3">
      <c r="A327">
        <v>808</v>
      </c>
      <c r="B327">
        <v>70</v>
      </c>
      <c r="C327" t="s">
        <v>83</v>
      </c>
      <c r="D327">
        <v>144</v>
      </c>
      <c r="E327">
        <v>21384</v>
      </c>
      <c r="F327" t="s">
        <v>84</v>
      </c>
      <c r="G327" t="s">
        <v>85</v>
      </c>
      <c r="H327" t="s">
        <v>129</v>
      </c>
      <c r="I327" t="s">
        <v>87</v>
      </c>
      <c r="J327" t="s">
        <v>88</v>
      </c>
      <c r="K327" t="s">
        <v>122</v>
      </c>
      <c r="L327" t="s">
        <v>90</v>
      </c>
      <c r="M327" t="s">
        <v>219</v>
      </c>
      <c r="N327" s="4" t="str">
        <f>VLOOKUP(M327,'Neighborhood Raw Data'!$A$1:$D$26,4,FALSE)</f>
        <v>Less than Average</v>
      </c>
      <c r="O327" t="s">
        <v>92</v>
      </c>
      <c r="P327" t="s">
        <v>92</v>
      </c>
      <c r="Q327" t="s">
        <v>93</v>
      </c>
      <c r="R327" t="s">
        <v>94</v>
      </c>
      <c r="S327">
        <v>5</v>
      </c>
      <c r="T327" s="4">
        <f t="shared" ca="1" si="30"/>
        <v>0.17348036274595002</v>
      </c>
      <c r="U327" s="4" t="str">
        <f t="shared" si="31"/>
        <v>Below</v>
      </c>
      <c r="V327">
        <v>6</v>
      </c>
      <c r="W327">
        <v>1923</v>
      </c>
      <c r="X327">
        <v>2004</v>
      </c>
      <c r="Y327" t="s">
        <v>95</v>
      </c>
      <c r="Z327" t="s">
        <v>114</v>
      </c>
      <c r="AA327" t="s">
        <v>115</v>
      </c>
      <c r="AB327" t="s">
        <v>115</v>
      </c>
      <c r="AC327" t="s">
        <v>117</v>
      </c>
      <c r="AD327">
        <v>0</v>
      </c>
      <c r="AE327" t="s">
        <v>100</v>
      </c>
      <c r="AF327" t="s">
        <v>100</v>
      </c>
      <c r="AG327" t="s">
        <v>156</v>
      </c>
      <c r="AH327" t="s">
        <v>100</v>
      </c>
      <c r="AI327" t="s">
        <v>100</v>
      </c>
      <c r="AJ327" t="s">
        <v>102</v>
      </c>
      <c r="AK327" t="s">
        <v>103</v>
      </c>
      <c r="AL327">
        <v>1309</v>
      </c>
      <c r="AM327" t="s">
        <v>104</v>
      </c>
      <c r="AN327">
        <v>0</v>
      </c>
      <c r="AO327">
        <v>15</v>
      </c>
      <c r="AP327">
        <v>1324</v>
      </c>
      <c r="AQ327" t="s">
        <v>105</v>
      </c>
      <c r="AR327" t="s">
        <v>99</v>
      </c>
      <c r="AS327" t="s">
        <v>106</v>
      </c>
      <c r="AT327" t="s">
        <v>107</v>
      </c>
      <c r="AU327">
        <v>1072</v>
      </c>
      <c r="AV327" s="4">
        <f t="shared" ca="1" si="32"/>
        <v>0.26234110932955268</v>
      </c>
      <c r="AW327" s="4" t="str">
        <f t="shared" si="33"/>
        <v>Less than Median</v>
      </c>
      <c r="AX327">
        <v>504</v>
      </c>
      <c r="AY327">
        <v>0</v>
      </c>
      <c r="AZ327">
        <v>1576</v>
      </c>
      <c r="BA327">
        <v>2</v>
      </c>
      <c r="BB327">
        <v>0</v>
      </c>
      <c r="BC327">
        <v>1</v>
      </c>
      <c r="BD327">
        <v>1</v>
      </c>
      <c r="BE327">
        <v>3</v>
      </c>
      <c r="BF327">
        <v>1</v>
      </c>
      <c r="BG327" t="s">
        <v>102</v>
      </c>
      <c r="BH327">
        <v>6</v>
      </c>
      <c r="BI327" t="s">
        <v>108</v>
      </c>
      <c r="BJ327">
        <v>1</v>
      </c>
      <c r="BK327" t="s">
        <v>100</v>
      </c>
      <c r="BL327" t="s">
        <v>109</v>
      </c>
      <c r="BM327">
        <v>1923</v>
      </c>
      <c r="BN327" t="s">
        <v>131</v>
      </c>
      <c r="BO327">
        <v>2</v>
      </c>
      <c r="BP327">
        <v>528</v>
      </c>
      <c r="BQ327" t="s">
        <v>100</v>
      </c>
      <c r="BR327" t="s">
        <v>100</v>
      </c>
      <c r="BS327" t="s">
        <v>106</v>
      </c>
      <c r="BT327">
        <v>0</v>
      </c>
      <c r="BU327">
        <v>312</v>
      </c>
      <c r="BV327">
        <v>0</v>
      </c>
      <c r="BW327">
        <v>0</v>
      </c>
      <c r="BX327">
        <v>0</v>
      </c>
      <c r="BY327">
        <v>0</v>
      </c>
      <c r="BZ327" t="s">
        <v>85</v>
      </c>
      <c r="CA327" t="s">
        <v>85</v>
      </c>
      <c r="CB327" t="s">
        <v>85</v>
      </c>
      <c r="CC327">
        <v>0</v>
      </c>
      <c r="CD327">
        <v>5</v>
      </c>
      <c r="CE327">
        <v>2009</v>
      </c>
      <c r="CF327" t="s">
        <v>111</v>
      </c>
      <c r="CG327" t="s">
        <v>112</v>
      </c>
      <c r="CH327">
        <v>223500</v>
      </c>
      <c r="CQ327">
        <f t="shared" si="34"/>
        <v>1072</v>
      </c>
      <c r="CR327" t="str">
        <f t="shared" si="35"/>
        <v/>
      </c>
    </row>
    <row r="328" spans="1:96" x14ac:dyDescent="0.3">
      <c r="A328">
        <v>1420</v>
      </c>
      <c r="B328">
        <v>20</v>
      </c>
      <c r="C328" t="s">
        <v>83</v>
      </c>
      <c r="D328" t="s">
        <v>85</v>
      </c>
      <c r="E328">
        <v>16381</v>
      </c>
      <c r="F328" t="s">
        <v>84</v>
      </c>
      <c r="G328" t="s">
        <v>85</v>
      </c>
      <c r="H328" t="s">
        <v>86</v>
      </c>
      <c r="I328" t="s">
        <v>87</v>
      </c>
      <c r="J328" t="s">
        <v>88</v>
      </c>
      <c r="K328" t="s">
        <v>122</v>
      </c>
      <c r="L328" t="s">
        <v>90</v>
      </c>
      <c r="M328" t="s">
        <v>159</v>
      </c>
      <c r="N328" s="4" t="str">
        <f>VLOOKUP(M328,'Neighborhood Raw Data'!$A$1:$D$26,4,FALSE)</f>
        <v>Greater than Average</v>
      </c>
      <c r="O328" t="s">
        <v>92</v>
      </c>
      <c r="P328" t="s">
        <v>92</v>
      </c>
      <c r="Q328" t="s">
        <v>93</v>
      </c>
      <c r="R328" t="s">
        <v>124</v>
      </c>
      <c r="S328">
        <v>6</v>
      </c>
      <c r="T328" s="4">
        <f t="shared" ca="1" si="30"/>
        <v>0.4723584190895691</v>
      </c>
      <c r="U328" s="4" t="str">
        <f t="shared" si="31"/>
        <v>At or Above</v>
      </c>
      <c r="V328">
        <v>5</v>
      </c>
      <c r="W328">
        <v>1969</v>
      </c>
      <c r="X328">
        <v>1969</v>
      </c>
      <c r="Y328" t="s">
        <v>95</v>
      </c>
      <c r="Z328" t="s">
        <v>114</v>
      </c>
      <c r="AA328" t="s">
        <v>179</v>
      </c>
      <c r="AB328" t="s">
        <v>179</v>
      </c>
      <c r="AC328" t="s">
        <v>98</v>
      </c>
      <c r="AD328">
        <v>312</v>
      </c>
      <c r="AE328" t="s">
        <v>102</v>
      </c>
      <c r="AF328" t="s">
        <v>102</v>
      </c>
      <c r="AG328" t="s">
        <v>156</v>
      </c>
      <c r="AH328" t="s">
        <v>100</v>
      </c>
      <c r="AI328" t="s">
        <v>100</v>
      </c>
      <c r="AJ328" t="s">
        <v>118</v>
      </c>
      <c r="AK328" t="s">
        <v>157</v>
      </c>
      <c r="AL328">
        <v>1110</v>
      </c>
      <c r="AM328" t="s">
        <v>104</v>
      </c>
      <c r="AN328">
        <v>0</v>
      </c>
      <c r="AO328">
        <v>734</v>
      </c>
      <c r="AP328">
        <v>1844</v>
      </c>
      <c r="AQ328" t="s">
        <v>105</v>
      </c>
      <c r="AR328" t="s">
        <v>102</v>
      </c>
      <c r="AS328" t="s">
        <v>106</v>
      </c>
      <c r="AT328" t="s">
        <v>107</v>
      </c>
      <c r="AU328">
        <v>1844</v>
      </c>
      <c r="AV328" s="4">
        <f t="shared" ca="1" si="32"/>
        <v>0.98956915411707946</v>
      </c>
      <c r="AW328" s="4" t="str">
        <f t="shared" si="33"/>
        <v>Greater than Median</v>
      </c>
      <c r="AX328">
        <v>0</v>
      </c>
      <c r="AY328">
        <v>0</v>
      </c>
      <c r="AZ328">
        <v>1844</v>
      </c>
      <c r="BA328">
        <v>1</v>
      </c>
      <c r="BB328">
        <v>0</v>
      </c>
      <c r="BC328">
        <v>2</v>
      </c>
      <c r="BD328">
        <v>0</v>
      </c>
      <c r="BE328">
        <v>3</v>
      </c>
      <c r="BF328">
        <v>1</v>
      </c>
      <c r="BG328" t="s">
        <v>102</v>
      </c>
      <c r="BH328">
        <v>7</v>
      </c>
      <c r="BI328" t="s">
        <v>108</v>
      </c>
      <c r="BJ328">
        <v>1</v>
      </c>
      <c r="BK328" t="s">
        <v>100</v>
      </c>
      <c r="BL328" t="s">
        <v>109</v>
      </c>
      <c r="BM328">
        <v>1969</v>
      </c>
      <c r="BN328" t="s">
        <v>131</v>
      </c>
      <c r="BO328">
        <v>2</v>
      </c>
      <c r="BP328">
        <v>540</v>
      </c>
      <c r="BQ328" t="s">
        <v>100</v>
      </c>
      <c r="BR328" t="s">
        <v>100</v>
      </c>
      <c r="BS328" t="s">
        <v>106</v>
      </c>
      <c r="BT328">
        <v>0</v>
      </c>
      <c r="BU328">
        <v>73</v>
      </c>
      <c r="BV328">
        <v>216</v>
      </c>
      <c r="BW328">
        <v>0</v>
      </c>
      <c r="BX328">
        <v>0</v>
      </c>
      <c r="BY328">
        <v>0</v>
      </c>
      <c r="BZ328" t="s">
        <v>85</v>
      </c>
      <c r="CA328" t="s">
        <v>85</v>
      </c>
      <c r="CB328" t="s">
        <v>85</v>
      </c>
      <c r="CC328">
        <v>0</v>
      </c>
      <c r="CD328">
        <v>12</v>
      </c>
      <c r="CE328">
        <v>2006</v>
      </c>
      <c r="CF328" t="s">
        <v>111</v>
      </c>
      <c r="CG328" t="s">
        <v>112</v>
      </c>
      <c r="CH328">
        <v>223000</v>
      </c>
      <c r="CQ328" t="str">
        <f t="shared" si="34"/>
        <v/>
      </c>
      <c r="CR328">
        <f t="shared" si="35"/>
        <v>1844</v>
      </c>
    </row>
    <row r="329" spans="1:96" x14ac:dyDescent="0.3">
      <c r="A329">
        <v>148</v>
      </c>
      <c r="B329">
        <v>60</v>
      </c>
      <c r="C329" t="s">
        <v>83</v>
      </c>
      <c r="D329" t="s">
        <v>85</v>
      </c>
      <c r="E329">
        <v>9505</v>
      </c>
      <c r="F329" t="s">
        <v>84</v>
      </c>
      <c r="G329" t="s">
        <v>85</v>
      </c>
      <c r="H329" t="s">
        <v>86</v>
      </c>
      <c r="I329" t="s">
        <v>87</v>
      </c>
      <c r="J329" t="s">
        <v>88</v>
      </c>
      <c r="K329" t="s">
        <v>121</v>
      </c>
      <c r="L329" t="s">
        <v>90</v>
      </c>
      <c r="M329" t="s">
        <v>169</v>
      </c>
      <c r="N329" s="4" t="str">
        <f>VLOOKUP(M329,'Neighborhood Raw Data'!$A$1:$D$26,4,FALSE)</f>
        <v>Greater than Average</v>
      </c>
      <c r="O329" t="s">
        <v>92</v>
      </c>
      <c r="P329" t="s">
        <v>92</v>
      </c>
      <c r="Q329" t="s">
        <v>93</v>
      </c>
      <c r="R329" t="s">
        <v>94</v>
      </c>
      <c r="S329">
        <v>7</v>
      </c>
      <c r="T329" s="4">
        <f t="shared" ca="1" si="30"/>
        <v>0.17898785492890634</v>
      </c>
      <c r="U329" s="4" t="str">
        <f t="shared" si="31"/>
        <v>At or Above</v>
      </c>
      <c r="V329">
        <v>5</v>
      </c>
      <c r="W329">
        <v>2001</v>
      </c>
      <c r="X329">
        <v>2001</v>
      </c>
      <c r="Y329" t="s">
        <v>95</v>
      </c>
      <c r="Z329" t="s">
        <v>114</v>
      </c>
      <c r="AA329" t="s">
        <v>125</v>
      </c>
      <c r="AB329" t="s">
        <v>125</v>
      </c>
      <c r="AC329" t="s">
        <v>98</v>
      </c>
      <c r="AD329">
        <v>180</v>
      </c>
      <c r="AE329" t="s">
        <v>102</v>
      </c>
      <c r="AF329" t="s">
        <v>100</v>
      </c>
      <c r="AG329" t="s">
        <v>101</v>
      </c>
      <c r="AH329" t="s">
        <v>102</v>
      </c>
      <c r="AI329" t="s">
        <v>100</v>
      </c>
      <c r="AJ329" t="s">
        <v>142</v>
      </c>
      <c r="AK329" t="s">
        <v>104</v>
      </c>
      <c r="AL329">
        <v>0</v>
      </c>
      <c r="AM329" t="s">
        <v>104</v>
      </c>
      <c r="AN329">
        <v>0</v>
      </c>
      <c r="AO329">
        <v>884</v>
      </c>
      <c r="AP329">
        <v>884</v>
      </c>
      <c r="AQ329" t="s">
        <v>105</v>
      </c>
      <c r="AR329" t="s">
        <v>99</v>
      </c>
      <c r="AS329" t="s">
        <v>106</v>
      </c>
      <c r="AT329" t="s">
        <v>107</v>
      </c>
      <c r="AU329">
        <v>884</v>
      </c>
      <c r="AV329" s="4">
        <f t="shared" ca="1" si="32"/>
        <v>0.22151749654380881</v>
      </c>
      <c r="AW329" s="4" t="str">
        <f t="shared" si="33"/>
        <v>Less than Median</v>
      </c>
      <c r="AX329">
        <v>1151</v>
      </c>
      <c r="AY329">
        <v>0</v>
      </c>
      <c r="AZ329">
        <v>2035</v>
      </c>
      <c r="BA329">
        <v>0</v>
      </c>
      <c r="BB329">
        <v>0</v>
      </c>
      <c r="BC329">
        <v>2</v>
      </c>
      <c r="BD329">
        <v>1</v>
      </c>
      <c r="BE329">
        <v>3</v>
      </c>
      <c r="BF329">
        <v>1</v>
      </c>
      <c r="BG329" t="s">
        <v>102</v>
      </c>
      <c r="BH329">
        <v>8</v>
      </c>
      <c r="BI329" t="s">
        <v>108</v>
      </c>
      <c r="BJ329">
        <v>1</v>
      </c>
      <c r="BK329" t="s">
        <v>102</v>
      </c>
      <c r="BL329" t="s">
        <v>130</v>
      </c>
      <c r="BM329">
        <v>2001</v>
      </c>
      <c r="BN329" t="s">
        <v>110</v>
      </c>
      <c r="BO329">
        <v>2</v>
      </c>
      <c r="BP329">
        <v>434</v>
      </c>
      <c r="BQ329" t="s">
        <v>100</v>
      </c>
      <c r="BR329" t="s">
        <v>100</v>
      </c>
      <c r="BS329" t="s">
        <v>106</v>
      </c>
      <c r="BT329">
        <v>144</v>
      </c>
      <c r="BU329">
        <v>48</v>
      </c>
      <c r="BV329">
        <v>0</v>
      </c>
      <c r="BW329">
        <v>0</v>
      </c>
      <c r="BX329">
        <v>0</v>
      </c>
      <c r="BY329">
        <v>0</v>
      </c>
      <c r="BZ329" t="s">
        <v>85</v>
      </c>
      <c r="CA329" t="s">
        <v>85</v>
      </c>
      <c r="CB329" t="s">
        <v>85</v>
      </c>
      <c r="CC329">
        <v>0</v>
      </c>
      <c r="CD329">
        <v>5</v>
      </c>
      <c r="CE329">
        <v>2010</v>
      </c>
      <c r="CF329" t="s">
        <v>111</v>
      </c>
      <c r="CG329" t="s">
        <v>112</v>
      </c>
      <c r="CH329">
        <v>222500</v>
      </c>
      <c r="CQ329">
        <f t="shared" si="34"/>
        <v>884</v>
      </c>
      <c r="CR329" t="str">
        <f t="shared" si="35"/>
        <v/>
      </c>
    </row>
    <row r="330" spans="1:96" x14ac:dyDescent="0.3">
      <c r="A330">
        <v>733</v>
      </c>
      <c r="B330">
        <v>60</v>
      </c>
      <c r="C330" t="s">
        <v>83</v>
      </c>
      <c r="D330">
        <v>75</v>
      </c>
      <c r="E330">
        <v>11404</v>
      </c>
      <c r="F330" t="s">
        <v>84</v>
      </c>
      <c r="G330" t="s">
        <v>85</v>
      </c>
      <c r="H330" t="s">
        <v>86</v>
      </c>
      <c r="I330" t="s">
        <v>87</v>
      </c>
      <c r="J330" t="s">
        <v>88</v>
      </c>
      <c r="K330" t="s">
        <v>122</v>
      </c>
      <c r="L330" t="s">
        <v>90</v>
      </c>
      <c r="M330" t="s">
        <v>152</v>
      </c>
      <c r="N330" s="4" t="str">
        <f>VLOOKUP(M330,'Neighborhood Raw Data'!$A$1:$D$26,4,FALSE)</f>
        <v>Greater than Average</v>
      </c>
      <c r="O330" t="s">
        <v>92</v>
      </c>
      <c r="P330" t="s">
        <v>92</v>
      </c>
      <c r="Q330" t="s">
        <v>93</v>
      </c>
      <c r="R330" t="s">
        <v>94</v>
      </c>
      <c r="S330">
        <v>7</v>
      </c>
      <c r="T330" s="4">
        <f t="shared" ca="1" si="30"/>
        <v>0.49584073074130885</v>
      </c>
      <c r="U330" s="4" t="str">
        <f t="shared" si="31"/>
        <v>At or Above</v>
      </c>
      <c r="V330">
        <v>5</v>
      </c>
      <c r="W330">
        <v>1998</v>
      </c>
      <c r="X330">
        <v>1999</v>
      </c>
      <c r="Y330" t="s">
        <v>95</v>
      </c>
      <c r="Z330" t="s">
        <v>114</v>
      </c>
      <c r="AA330" t="s">
        <v>125</v>
      </c>
      <c r="AB330" t="s">
        <v>125</v>
      </c>
      <c r="AC330" t="s">
        <v>98</v>
      </c>
      <c r="AD330">
        <v>202</v>
      </c>
      <c r="AE330" t="s">
        <v>102</v>
      </c>
      <c r="AF330" t="s">
        <v>100</v>
      </c>
      <c r="AG330" t="s">
        <v>101</v>
      </c>
      <c r="AH330" t="s">
        <v>102</v>
      </c>
      <c r="AI330" t="s">
        <v>100</v>
      </c>
      <c r="AJ330" t="s">
        <v>118</v>
      </c>
      <c r="AK330" t="s">
        <v>137</v>
      </c>
      <c r="AL330">
        <v>252</v>
      </c>
      <c r="AM330" t="s">
        <v>104</v>
      </c>
      <c r="AN330">
        <v>0</v>
      </c>
      <c r="AO330">
        <v>901</v>
      </c>
      <c r="AP330">
        <v>1153</v>
      </c>
      <c r="AQ330" t="s">
        <v>105</v>
      </c>
      <c r="AR330" t="s">
        <v>99</v>
      </c>
      <c r="AS330" t="s">
        <v>106</v>
      </c>
      <c r="AT330" t="s">
        <v>107</v>
      </c>
      <c r="AU330">
        <v>1153</v>
      </c>
      <c r="AV330" s="4">
        <f t="shared" ca="1" si="32"/>
        <v>0.52799451029558198</v>
      </c>
      <c r="AW330" s="4" t="str">
        <f t="shared" si="33"/>
        <v>Greater than Median</v>
      </c>
      <c r="AX330">
        <v>878</v>
      </c>
      <c r="AY330">
        <v>0</v>
      </c>
      <c r="AZ330">
        <v>2031</v>
      </c>
      <c r="BA330">
        <v>0</v>
      </c>
      <c r="BB330">
        <v>0</v>
      </c>
      <c r="BC330">
        <v>2</v>
      </c>
      <c r="BD330">
        <v>1</v>
      </c>
      <c r="BE330">
        <v>3</v>
      </c>
      <c r="BF330">
        <v>1</v>
      </c>
      <c r="BG330" t="s">
        <v>102</v>
      </c>
      <c r="BH330">
        <v>8</v>
      </c>
      <c r="BI330" t="s">
        <v>108</v>
      </c>
      <c r="BJ330">
        <v>1</v>
      </c>
      <c r="BK330" t="s">
        <v>100</v>
      </c>
      <c r="BL330" t="s">
        <v>109</v>
      </c>
      <c r="BM330">
        <v>1998</v>
      </c>
      <c r="BN330" t="s">
        <v>110</v>
      </c>
      <c r="BO330">
        <v>2</v>
      </c>
      <c r="BP330">
        <v>541</v>
      </c>
      <c r="BQ330" t="s">
        <v>100</v>
      </c>
      <c r="BR330" t="s">
        <v>100</v>
      </c>
      <c r="BS330" t="s">
        <v>106</v>
      </c>
      <c r="BT330">
        <v>192</v>
      </c>
      <c r="BU330">
        <v>84</v>
      </c>
      <c r="BV330">
        <v>0</v>
      </c>
      <c r="BW330">
        <v>0</v>
      </c>
      <c r="BX330">
        <v>0</v>
      </c>
      <c r="BY330">
        <v>0</v>
      </c>
      <c r="BZ330" t="s">
        <v>85</v>
      </c>
      <c r="CA330" t="s">
        <v>85</v>
      </c>
      <c r="CB330" t="s">
        <v>85</v>
      </c>
      <c r="CC330">
        <v>0</v>
      </c>
      <c r="CD330">
        <v>7</v>
      </c>
      <c r="CE330">
        <v>2008</v>
      </c>
      <c r="CF330" t="s">
        <v>111</v>
      </c>
      <c r="CG330" t="s">
        <v>112</v>
      </c>
      <c r="CH330">
        <v>222500</v>
      </c>
      <c r="CQ330">
        <f t="shared" si="34"/>
        <v>1153</v>
      </c>
      <c r="CR330" t="str">
        <f t="shared" si="35"/>
        <v/>
      </c>
    </row>
    <row r="331" spans="1:96" x14ac:dyDescent="0.3">
      <c r="A331">
        <v>413</v>
      </c>
      <c r="B331">
        <v>20</v>
      </c>
      <c r="C331" t="s">
        <v>173</v>
      </c>
      <c r="D331" t="s">
        <v>85</v>
      </c>
      <c r="E331">
        <v>4403</v>
      </c>
      <c r="F331" t="s">
        <v>84</v>
      </c>
      <c r="G331" t="s">
        <v>85</v>
      </c>
      <c r="H331" t="s">
        <v>138</v>
      </c>
      <c r="I331" t="s">
        <v>87</v>
      </c>
      <c r="J331" t="s">
        <v>88</v>
      </c>
      <c r="K331" t="s">
        <v>122</v>
      </c>
      <c r="L331" t="s">
        <v>90</v>
      </c>
      <c r="M331" t="s">
        <v>153</v>
      </c>
      <c r="N331" s="4" t="str">
        <f>VLOOKUP(M331,'Neighborhood Raw Data'!$A$1:$D$26,4,FALSE)</f>
        <v>Greater than Average</v>
      </c>
      <c r="O331" t="s">
        <v>92</v>
      </c>
      <c r="P331" t="s">
        <v>92</v>
      </c>
      <c r="Q331" t="s">
        <v>93</v>
      </c>
      <c r="R331" t="s">
        <v>124</v>
      </c>
      <c r="S331">
        <v>7</v>
      </c>
      <c r="T331" s="4">
        <f t="shared" ca="1" si="30"/>
        <v>0.42643064007919051</v>
      </c>
      <c r="U331" s="4" t="str">
        <f t="shared" si="31"/>
        <v>At or Above</v>
      </c>
      <c r="V331">
        <v>5</v>
      </c>
      <c r="W331">
        <v>2009</v>
      </c>
      <c r="X331">
        <v>2009</v>
      </c>
      <c r="Y331" t="s">
        <v>95</v>
      </c>
      <c r="Z331" t="s">
        <v>114</v>
      </c>
      <c r="AA331" t="s">
        <v>161</v>
      </c>
      <c r="AB331" t="s">
        <v>161</v>
      </c>
      <c r="AC331" t="s">
        <v>126</v>
      </c>
      <c r="AD331">
        <v>432</v>
      </c>
      <c r="AE331" t="s">
        <v>99</v>
      </c>
      <c r="AF331" t="s">
        <v>100</v>
      </c>
      <c r="AG331" t="s">
        <v>101</v>
      </c>
      <c r="AH331" t="s">
        <v>99</v>
      </c>
      <c r="AI331" t="s">
        <v>100</v>
      </c>
      <c r="AJ331" t="s">
        <v>118</v>
      </c>
      <c r="AK331" t="s">
        <v>103</v>
      </c>
      <c r="AL331">
        <v>578</v>
      </c>
      <c r="AM331" t="s">
        <v>104</v>
      </c>
      <c r="AN331">
        <v>0</v>
      </c>
      <c r="AO331">
        <v>892</v>
      </c>
      <c r="AP331">
        <v>1470</v>
      </c>
      <c r="AQ331" t="s">
        <v>105</v>
      </c>
      <c r="AR331" t="s">
        <v>99</v>
      </c>
      <c r="AS331" t="s">
        <v>106</v>
      </c>
      <c r="AT331" t="s">
        <v>107</v>
      </c>
      <c r="AU331">
        <v>1478</v>
      </c>
      <c r="AV331" s="4">
        <f t="shared" ca="1" si="32"/>
        <v>0.19139558226044873</v>
      </c>
      <c r="AW331" s="4" t="str">
        <f t="shared" si="33"/>
        <v>Greater than Median</v>
      </c>
      <c r="AX331">
        <v>0</v>
      </c>
      <c r="AY331">
        <v>0</v>
      </c>
      <c r="AZ331">
        <v>1478</v>
      </c>
      <c r="BA331">
        <v>1</v>
      </c>
      <c r="BB331">
        <v>0</v>
      </c>
      <c r="BC331">
        <v>2</v>
      </c>
      <c r="BD331">
        <v>1</v>
      </c>
      <c r="BE331">
        <v>2</v>
      </c>
      <c r="BF331">
        <v>1</v>
      </c>
      <c r="BG331" t="s">
        <v>102</v>
      </c>
      <c r="BH331">
        <v>7</v>
      </c>
      <c r="BI331" t="s">
        <v>108</v>
      </c>
      <c r="BJ331">
        <v>1</v>
      </c>
      <c r="BK331" t="s">
        <v>102</v>
      </c>
      <c r="BL331" t="s">
        <v>109</v>
      </c>
      <c r="BM331">
        <v>2009</v>
      </c>
      <c r="BN331" t="s">
        <v>110</v>
      </c>
      <c r="BO331">
        <v>2</v>
      </c>
      <c r="BP331">
        <v>484</v>
      </c>
      <c r="BQ331" t="s">
        <v>100</v>
      </c>
      <c r="BR331" t="s">
        <v>100</v>
      </c>
      <c r="BS331" t="s">
        <v>106</v>
      </c>
      <c r="BT331">
        <v>0</v>
      </c>
      <c r="BU331">
        <v>144</v>
      </c>
      <c r="BV331">
        <v>0</v>
      </c>
      <c r="BW331">
        <v>0</v>
      </c>
      <c r="BX331">
        <v>0</v>
      </c>
      <c r="BY331">
        <v>0</v>
      </c>
      <c r="BZ331" t="s">
        <v>85</v>
      </c>
      <c r="CA331" t="s">
        <v>85</v>
      </c>
      <c r="CB331" t="s">
        <v>85</v>
      </c>
      <c r="CC331">
        <v>0</v>
      </c>
      <c r="CD331">
        <v>6</v>
      </c>
      <c r="CE331">
        <v>2010</v>
      </c>
      <c r="CF331" t="s">
        <v>127</v>
      </c>
      <c r="CG331" t="s">
        <v>128</v>
      </c>
      <c r="CH331">
        <v>222000</v>
      </c>
      <c r="CQ331">
        <f t="shared" si="34"/>
        <v>1478</v>
      </c>
      <c r="CR331" t="str">
        <f t="shared" si="35"/>
        <v/>
      </c>
    </row>
    <row r="332" spans="1:96" x14ac:dyDescent="0.3">
      <c r="A332">
        <v>727</v>
      </c>
      <c r="B332">
        <v>20</v>
      </c>
      <c r="C332" t="s">
        <v>83</v>
      </c>
      <c r="D332" t="s">
        <v>85</v>
      </c>
      <c r="E332">
        <v>21695</v>
      </c>
      <c r="F332" t="s">
        <v>84</v>
      </c>
      <c r="G332" t="s">
        <v>85</v>
      </c>
      <c r="H332" t="s">
        <v>86</v>
      </c>
      <c r="I332" t="s">
        <v>87</v>
      </c>
      <c r="J332" t="s">
        <v>88</v>
      </c>
      <c r="K332" t="s">
        <v>89</v>
      </c>
      <c r="L332" t="s">
        <v>90</v>
      </c>
      <c r="M332" t="s">
        <v>159</v>
      </c>
      <c r="N332" s="4" t="str">
        <f>VLOOKUP(M332,'Neighborhood Raw Data'!$A$1:$D$26,4,FALSE)</f>
        <v>Greater than Average</v>
      </c>
      <c r="O332" t="s">
        <v>92</v>
      </c>
      <c r="P332" t="s">
        <v>92</v>
      </c>
      <c r="Q332" t="s">
        <v>93</v>
      </c>
      <c r="R332" t="s">
        <v>124</v>
      </c>
      <c r="S332">
        <v>6</v>
      </c>
      <c r="T332" s="4">
        <f t="shared" ca="1" si="30"/>
        <v>0.45338680544414223</v>
      </c>
      <c r="U332" s="4" t="str">
        <f t="shared" si="31"/>
        <v>At or Above</v>
      </c>
      <c r="V332">
        <v>9</v>
      </c>
      <c r="W332">
        <v>1988</v>
      </c>
      <c r="X332">
        <v>2007</v>
      </c>
      <c r="Y332" t="s">
        <v>113</v>
      </c>
      <c r="Z332" t="s">
        <v>114</v>
      </c>
      <c r="AA332" t="s">
        <v>115</v>
      </c>
      <c r="AB332" t="s">
        <v>179</v>
      </c>
      <c r="AC332" t="s">
        <v>98</v>
      </c>
      <c r="AD332">
        <v>260</v>
      </c>
      <c r="AE332" t="s">
        <v>102</v>
      </c>
      <c r="AF332" t="s">
        <v>102</v>
      </c>
      <c r="AG332" t="s">
        <v>156</v>
      </c>
      <c r="AH332" t="s">
        <v>102</v>
      </c>
      <c r="AI332" t="s">
        <v>100</v>
      </c>
      <c r="AJ332" t="s">
        <v>142</v>
      </c>
      <c r="AK332" t="s">
        <v>103</v>
      </c>
      <c r="AL332">
        <v>808</v>
      </c>
      <c r="AM332" t="s">
        <v>104</v>
      </c>
      <c r="AN332">
        <v>0</v>
      </c>
      <c r="AO332">
        <v>72</v>
      </c>
      <c r="AP332">
        <v>880</v>
      </c>
      <c r="AQ332" t="s">
        <v>105</v>
      </c>
      <c r="AR332" t="s">
        <v>99</v>
      </c>
      <c r="AS332" t="s">
        <v>106</v>
      </c>
      <c r="AT332" t="s">
        <v>107</v>
      </c>
      <c r="AU332">
        <v>1680</v>
      </c>
      <c r="AV332" s="4">
        <f t="shared" ca="1" si="32"/>
        <v>0.68215241366182766</v>
      </c>
      <c r="AW332" s="4" t="str">
        <f t="shared" si="33"/>
        <v>Greater than Median</v>
      </c>
      <c r="AX332">
        <v>0</v>
      </c>
      <c r="AY332">
        <v>0</v>
      </c>
      <c r="AZ332">
        <v>1680</v>
      </c>
      <c r="BA332">
        <v>1</v>
      </c>
      <c r="BB332">
        <v>0</v>
      </c>
      <c r="BC332">
        <v>2</v>
      </c>
      <c r="BD332">
        <v>0</v>
      </c>
      <c r="BE332">
        <v>3</v>
      </c>
      <c r="BF332">
        <v>1</v>
      </c>
      <c r="BG332" t="s">
        <v>102</v>
      </c>
      <c r="BH332">
        <v>5</v>
      </c>
      <c r="BI332" t="s">
        <v>108</v>
      </c>
      <c r="BJ332">
        <v>1</v>
      </c>
      <c r="BK332" t="s">
        <v>102</v>
      </c>
      <c r="BL332" t="s">
        <v>109</v>
      </c>
      <c r="BM332">
        <v>1988</v>
      </c>
      <c r="BN332" t="s">
        <v>110</v>
      </c>
      <c r="BO332">
        <v>2</v>
      </c>
      <c r="BP332">
        <v>540</v>
      </c>
      <c r="BQ332" t="s">
        <v>100</v>
      </c>
      <c r="BR332" t="s">
        <v>100</v>
      </c>
      <c r="BS332" t="s">
        <v>106</v>
      </c>
      <c r="BT332">
        <v>292</v>
      </c>
      <c r="BU332">
        <v>44</v>
      </c>
      <c r="BV332">
        <v>0</v>
      </c>
      <c r="BW332">
        <v>182</v>
      </c>
      <c r="BX332">
        <v>0</v>
      </c>
      <c r="BY332">
        <v>0</v>
      </c>
      <c r="BZ332" t="s">
        <v>85</v>
      </c>
      <c r="CA332" t="s">
        <v>85</v>
      </c>
      <c r="CB332" t="s">
        <v>85</v>
      </c>
      <c r="CC332">
        <v>0</v>
      </c>
      <c r="CD332">
        <v>12</v>
      </c>
      <c r="CE332">
        <v>2009</v>
      </c>
      <c r="CF332" t="s">
        <v>111</v>
      </c>
      <c r="CG332" t="s">
        <v>112</v>
      </c>
      <c r="CH332">
        <v>222000</v>
      </c>
      <c r="CQ332" t="str">
        <f t="shared" si="34"/>
        <v/>
      </c>
      <c r="CR332">
        <f t="shared" si="35"/>
        <v>1680</v>
      </c>
    </row>
    <row r="333" spans="1:96" x14ac:dyDescent="0.3">
      <c r="A333">
        <v>930</v>
      </c>
      <c r="B333">
        <v>60</v>
      </c>
      <c r="C333" t="s">
        <v>83</v>
      </c>
      <c r="D333" t="s">
        <v>85</v>
      </c>
      <c r="E333">
        <v>13006</v>
      </c>
      <c r="F333" t="s">
        <v>84</v>
      </c>
      <c r="G333" t="s">
        <v>85</v>
      </c>
      <c r="H333" t="s">
        <v>86</v>
      </c>
      <c r="I333" t="s">
        <v>87</v>
      </c>
      <c r="J333" t="s">
        <v>88</v>
      </c>
      <c r="K333" t="s">
        <v>89</v>
      </c>
      <c r="L333" t="s">
        <v>90</v>
      </c>
      <c r="M333" t="s">
        <v>169</v>
      </c>
      <c r="N333" s="4" t="str">
        <f>VLOOKUP(M333,'Neighborhood Raw Data'!$A$1:$D$26,4,FALSE)</f>
        <v>Greater than Average</v>
      </c>
      <c r="O333" t="s">
        <v>92</v>
      </c>
      <c r="P333" t="s">
        <v>92</v>
      </c>
      <c r="Q333" t="s">
        <v>93</v>
      </c>
      <c r="R333" t="s">
        <v>94</v>
      </c>
      <c r="S333">
        <v>7</v>
      </c>
      <c r="T333" s="4">
        <f t="shared" ca="1" si="30"/>
        <v>0.75745167803513735</v>
      </c>
      <c r="U333" s="4" t="str">
        <f t="shared" si="31"/>
        <v>At or Above</v>
      </c>
      <c r="V333">
        <v>5</v>
      </c>
      <c r="W333">
        <v>1997</v>
      </c>
      <c r="X333">
        <v>1997</v>
      </c>
      <c r="Y333" t="s">
        <v>95</v>
      </c>
      <c r="Z333" t="s">
        <v>114</v>
      </c>
      <c r="AA333" t="s">
        <v>97</v>
      </c>
      <c r="AB333" t="s">
        <v>97</v>
      </c>
      <c r="AC333" t="s">
        <v>98</v>
      </c>
      <c r="AD333">
        <v>285</v>
      </c>
      <c r="AE333" t="s">
        <v>100</v>
      </c>
      <c r="AF333" t="s">
        <v>100</v>
      </c>
      <c r="AG333" t="s">
        <v>101</v>
      </c>
      <c r="AH333" t="s">
        <v>102</v>
      </c>
      <c r="AI333" t="s">
        <v>100</v>
      </c>
      <c r="AJ333" t="s">
        <v>142</v>
      </c>
      <c r="AK333" t="s">
        <v>104</v>
      </c>
      <c r="AL333">
        <v>0</v>
      </c>
      <c r="AM333" t="s">
        <v>104</v>
      </c>
      <c r="AN333">
        <v>0</v>
      </c>
      <c r="AO333">
        <v>964</v>
      </c>
      <c r="AP333">
        <v>964</v>
      </c>
      <c r="AQ333" t="s">
        <v>105</v>
      </c>
      <c r="AR333" t="s">
        <v>102</v>
      </c>
      <c r="AS333" t="s">
        <v>106</v>
      </c>
      <c r="AT333" t="s">
        <v>107</v>
      </c>
      <c r="AU333">
        <v>993</v>
      </c>
      <c r="AV333" s="4">
        <f t="shared" ca="1" si="32"/>
        <v>0.74615515068325178</v>
      </c>
      <c r="AW333" s="4" t="str">
        <f t="shared" si="33"/>
        <v>Less than Median</v>
      </c>
      <c r="AX333">
        <v>1243</v>
      </c>
      <c r="AY333">
        <v>0</v>
      </c>
      <c r="AZ333">
        <v>2236</v>
      </c>
      <c r="BA333">
        <v>0</v>
      </c>
      <c r="BB333">
        <v>0</v>
      </c>
      <c r="BC333">
        <v>2</v>
      </c>
      <c r="BD333">
        <v>1</v>
      </c>
      <c r="BE333">
        <v>4</v>
      </c>
      <c r="BF333">
        <v>1</v>
      </c>
      <c r="BG333" t="s">
        <v>102</v>
      </c>
      <c r="BH333">
        <v>8</v>
      </c>
      <c r="BI333" t="s">
        <v>108</v>
      </c>
      <c r="BJ333">
        <v>1</v>
      </c>
      <c r="BK333" t="s">
        <v>100</v>
      </c>
      <c r="BL333" t="s">
        <v>130</v>
      </c>
      <c r="BM333">
        <v>1997</v>
      </c>
      <c r="BN333" t="s">
        <v>110</v>
      </c>
      <c r="BO333">
        <v>2</v>
      </c>
      <c r="BP333">
        <v>642</v>
      </c>
      <c r="BQ333" t="s">
        <v>100</v>
      </c>
      <c r="BR333" t="s">
        <v>100</v>
      </c>
      <c r="BS333" t="s">
        <v>106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 t="s">
        <v>85</v>
      </c>
      <c r="CA333" t="s">
        <v>85</v>
      </c>
      <c r="CB333" t="s">
        <v>85</v>
      </c>
      <c r="CC333">
        <v>0</v>
      </c>
      <c r="CD333">
        <v>11</v>
      </c>
      <c r="CE333">
        <v>2006</v>
      </c>
      <c r="CF333" t="s">
        <v>111</v>
      </c>
      <c r="CG333" t="s">
        <v>112</v>
      </c>
      <c r="CH333">
        <v>222000</v>
      </c>
      <c r="CQ333">
        <f t="shared" si="34"/>
        <v>993</v>
      </c>
      <c r="CR333" t="str">
        <f t="shared" si="35"/>
        <v/>
      </c>
    </row>
    <row r="334" spans="1:96" x14ac:dyDescent="0.3">
      <c r="A334">
        <v>777</v>
      </c>
      <c r="B334">
        <v>20</v>
      </c>
      <c r="C334" t="s">
        <v>83</v>
      </c>
      <c r="D334">
        <v>86</v>
      </c>
      <c r="E334">
        <v>11210</v>
      </c>
      <c r="F334" t="s">
        <v>84</v>
      </c>
      <c r="G334" t="s">
        <v>85</v>
      </c>
      <c r="H334" t="s">
        <v>86</v>
      </c>
      <c r="I334" t="s">
        <v>87</v>
      </c>
      <c r="J334" t="s">
        <v>88</v>
      </c>
      <c r="K334" t="s">
        <v>122</v>
      </c>
      <c r="L334" t="s">
        <v>90</v>
      </c>
      <c r="M334" t="s">
        <v>152</v>
      </c>
      <c r="N334" s="4" t="str">
        <f>VLOOKUP(M334,'Neighborhood Raw Data'!$A$1:$D$26,4,FALSE)</f>
        <v>Greater than Average</v>
      </c>
      <c r="O334" t="s">
        <v>92</v>
      </c>
      <c r="P334" t="s">
        <v>92</v>
      </c>
      <c r="Q334" t="s">
        <v>93</v>
      </c>
      <c r="R334" t="s">
        <v>124</v>
      </c>
      <c r="S334">
        <v>7</v>
      </c>
      <c r="T334" s="4">
        <f t="shared" ca="1" si="30"/>
        <v>0.39478734914705249</v>
      </c>
      <c r="U334" s="4" t="str">
        <f t="shared" si="31"/>
        <v>At or Above</v>
      </c>
      <c r="V334">
        <v>5</v>
      </c>
      <c r="W334">
        <v>2005</v>
      </c>
      <c r="X334">
        <v>2006</v>
      </c>
      <c r="Y334" t="s">
        <v>95</v>
      </c>
      <c r="Z334" t="s">
        <v>114</v>
      </c>
      <c r="AA334" t="s">
        <v>125</v>
      </c>
      <c r="AB334" t="s">
        <v>125</v>
      </c>
      <c r="AC334" t="s">
        <v>98</v>
      </c>
      <c r="AD334">
        <v>240</v>
      </c>
      <c r="AE334" t="s">
        <v>102</v>
      </c>
      <c r="AF334" t="s">
        <v>100</v>
      </c>
      <c r="AG334" t="s">
        <v>101</v>
      </c>
      <c r="AH334" t="s">
        <v>102</v>
      </c>
      <c r="AI334" t="s">
        <v>100</v>
      </c>
      <c r="AJ334" t="s">
        <v>118</v>
      </c>
      <c r="AK334" t="s">
        <v>103</v>
      </c>
      <c r="AL334">
        <v>20</v>
      </c>
      <c r="AM334" t="s">
        <v>104</v>
      </c>
      <c r="AN334">
        <v>0</v>
      </c>
      <c r="AO334">
        <v>1594</v>
      </c>
      <c r="AP334">
        <v>1614</v>
      </c>
      <c r="AQ334" t="s">
        <v>105</v>
      </c>
      <c r="AR334" t="s">
        <v>99</v>
      </c>
      <c r="AS334" t="s">
        <v>106</v>
      </c>
      <c r="AT334" t="s">
        <v>107</v>
      </c>
      <c r="AU334">
        <v>1614</v>
      </c>
      <c r="AV334" s="4">
        <f t="shared" ca="1" si="32"/>
        <v>0.32277641427075776</v>
      </c>
      <c r="AW334" s="4" t="str">
        <f t="shared" si="33"/>
        <v>Greater than Median</v>
      </c>
      <c r="AX334">
        <v>0</v>
      </c>
      <c r="AY334">
        <v>0</v>
      </c>
      <c r="AZ334">
        <v>1614</v>
      </c>
      <c r="BA334">
        <v>0</v>
      </c>
      <c r="BB334">
        <v>0</v>
      </c>
      <c r="BC334">
        <v>2</v>
      </c>
      <c r="BD334">
        <v>0</v>
      </c>
      <c r="BE334">
        <v>3</v>
      </c>
      <c r="BF334">
        <v>1</v>
      </c>
      <c r="BG334" t="s">
        <v>102</v>
      </c>
      <c r="BH334">
        <v>7</v>
      </c>
      <c r="BI334" t="s">
        <v>108</v>
      </c>
      <c r="BJ334">
        <v>0</v>
      </c>
      <c r="BK334" t="s">
        <v>85</v>
      </c>
      <c r="BL334" t="s">
        <v>109</v>
      </c>
      <c r="BM334">
        <v>2005</v>
      </c>
      <c r="BN334" t="s">
        <v>131</v>
      </c>
      <c r="BO334">
        <v>3</v>
      </c>
      <c r="BP334">
        <v>865</v>
      </c>
      <c r="BQ334" t="s">
        <v>100</v>
      </c>
      <c r="BR334" t="s">
        <v>100</v>
      </c>
      <c r="BS334" t="s">
        <v>106</v>
      </c>
      <c r="BT334">
        <v>144</v>
      </c>
      <c r="BU334">
        <v>59</v>
      </c>
      <c r="BV334">
        <v>0</v>
      </c>
      <c r="BW334">
        <v>0</v>
      </c>
      <c r="BX334">
        <v>0</v>
      </c>
      <c r="BY334">
        <v>0</v>
      </c>
      <c r="BZ334" t="s">
        <v>85</v>
      </c>
      <c r="CA334" t="s">
        <v>85</v>
      </c>
      <c r="CB334" t="s">
        <v>85</v>
      </c>
      <c r="CC334">
        <v>0</v>
      </c>
      <c r="CD334">
        <v>7</v>
      </c>
      <c r="CE334">
        <v>2006</v>
      </c>
      <c r="CF334" t="s">
        <v>127</v>
      </c>
      <c r="CG334" t="s">
        <v>128</v>
      </c>
      <c r="CH334">
        <v>221500</v>
      </c>
      <c r="CQ334" t="str">
        <f t="shared" si="34"/>
        <v/>
      </c>
      <c r="CR334">
        <f t="shared" si="35"/>
        <v>1614</v>
      </c>
    </row>
    <row r="335" spans="1:96" x14ac:dyDescent="0.3">
      <c r="A335">
        <v>605</v>
      </c>
      <c r="B335">
        <v>20</v>
      </c>
      <c r="C335" t="s">
        <v>83</v>
      </c>
      <c r="D335">
        <v>88</v>
      </c>
      <c r="E335">
        <v>12803</v>
      </c>
      <c r="F335" t="s">
        <v>84</v>
      </c>
      <c r="G335" t="s">
        <v>85</v>
      </c>
      <c r="H335" t="s">
        <v>86</v>
      </c>
      <c r="I335" t="s">
        <v>87</v>
      </c>
      <c r="J335" t="s">
        <v>88</v>
      </c>
      <c r="K335" t="s">
        <v>122</v>
      </c>
      <c r="L335" t="s">
        <v>90</v>
      </c>
      <c r="M335" t="s">
        <v>152</v>
      </c>
      <c r="N335" s="4" t="str">
        <f>VLOOKUP(M335,'Neighborhood Raw Data'!$A$1:$D$26,4,FALSE)</f>
        <v>Greater than Average</v>
      </c>
      <c r="O335" t="s">
        <v>92</v>
      </c>
      <c r="P335" t="s">
        <v>92</v>
      </c>
      <c r="Q335" t="s">
        <v>93</v>
      </c>
      <c r="R335" t="s">
        <v>124</v>
      </c>
      <c r="S335">
        <v>7</v>
      </c>
      <c r="T335" s="4">
        <f t="shared" ca="1" si="30"/>
        <v>0.65500769987455332</v>
      </c>
      <c r="U335" s="4" t="str">
        <f t="shared" si="31"/>
        <v>At or Above</v>
      </c>
      <c r="V335">
        <v>5</v>
      </c>
      <c r="W335">
        <v>2002</v>
      </c>
      <c r="X335">
        <v>2002</v>
      </c>
      <c r="Y335" t="s">
        <v>95</v>
      </c>
      <c r="Z335" t="s">
        <v>114</v>
      </c>
      <c r="AA335" t="s">
        <v>125</v>
      </c>
      <c r="AB335" t="s">
        <v>125</v>
      </c>
      <c r="AC335" t="s">
        <v>98</v>
      </c>
      <c r="AD335">
        <v>99</v>
      </c>
      <c r="AE335" t="s">
        <v>102</v>
      </c>
      <c r="AF335" t="s">
        <v>100</v>
      </c>
      <c r="AG335" t="s">
        <v>101</v>
      </c>
      <c r="AH335" t="s">
        <v>102</v>
      </c>
      <c r="AI335" t="s">
        <v>100</v>
      </c>
      <c r="AJ335" t="s">
        <v>148</v>
      </c>
      <c r="AK335" t="s">
        <v>103</v>
      </c>
      <c r="AL335">
        <v>922</v>
      </c>
      <c r="AM335" t="s">
        <v>104</v>
      </c>
      <c r="AN335">
        <v>0</v>
      </c>
      <c r="AO335">
        <v>572</v>
      </c>
      <c r="AP335">
        <v>1494</v>
      </c>
      <c r="AQ335" t="s">
        <v>105</v>
      </c>
      <c r="AR335" t="s">
        <v>99</v>
      </c>
      <c r="AS335" t="s">
        <v>106</v>
      </c>
      <c r="AT335" t="s">
        <v>107</v>
      </c>
      <c r="AU335">
        <v>1494</v>
      </c>
      <c r="AV335" s="4">
        <f t="shared" ca="1" si="32"/>
        <v>0.16927323340426392</v>
      </c>
      <c r="AW335" s="4" t="str">
        <f t="shared" si="33"/>
        <v>Greater than Median</v>
      </c>
      <c r="AX335">
        <v>0</v>
      </c>
      <c r="AY335">
        <v>0</v>
      </c>
      <c r="AZ335">
        <v>1494</v>
      </c>
      <c r="BA335">
        <v>1</v>
      </c>
      <c r="BB335">
        <v>0</v>
      </c>
      <c r="BC335">
        <v>2</v>
      </c>
      <c r="BD335">
        <v>0</v>
      </c>
      <c r="BE335">
        <v>3</v>
      </c>
      <c r="BF335">
        <v>1</v>
      </c>
      <c r="BG335" t="s">
        <v>102</v>
      </c>
      <c r="BH335">
        <v>6</v>
      </c>
      <c r="BI335" t="s">
        <v>108</v>
      </c>
      <c r="BJ335">
        <v>1</v>
      </c>
      <c r="BK335" t="s">
        <v>100</v>
      </c>
      <c r="BL335" t="s">
        <v>109</v>
      </c>
      <c r="BM335">
        <v>2002</v>
      </c>
      <c r="BN335" t="s">
        <v>131</v>
      </c>
      <c r="BO335">
        <v>2</v>
      </c>
      <c r="BP335">
        <v>530</v>
      </c>
      <c r="BQ335" t="s">
        <v>100</v>
      </c>
      <c r="BR335" t="s">
        <v>100</v>
      </c>
      <c r="BS335" t="s">
        <v>106</v>
      </c>
      <c r="BT335">
        <v>192</v>
      </c>
      <c r="BU335">
        <v>36</v>
      </c>
      <c r="BV335">
        <v>0</v>
      </c>
      <c r="BW335">
        <v>0</v>
      </c>
      <c r="BX335">
        <v>0</v>
      </c>
      <c r="BY335">
        <v>0</v>
      </c>
      <c r="BZ335" t="s">
        <v>85</v>
      </c>
      <c r="CA335" t="s">
        <v>85</v>
      </c>
      <c r="CB335" t="s">
        <v>85</v>
      </c>
      <c r="CC335">
        <v>0</v>
      </c>
      <c r="CD335">
        <v>9</v>
      </c>
      <c r="CE335">
        <v>2008</v>
      </c>
      <c r="CF335" t="s">
        <v>111</v>
      </c>
      <c r="CG335" t="s">
        <v>112</v>
      </c>
      <c r="CH335">
        <v>221000</v>
      </c>
      <c r="CQ335">
        <f t="shared" si="34"/>
        <v>1494</v>
      </c>
      <c r="CR335" t="str">
        <f t="shared" si="35"/>
        <v/>
      </c>
    </row>
    <row r="336" spans="1:96" x14ac:dyDescent="0.3">
      <c r="A336">
        <v>685</v>
      </c>
      <c r="B336">
        <v>60</v>
      </c>
      <c r="C336" t="s">
        <v>83</v>
      </c>
      <c r="D336">
        <v>58</v>
      </c>
      <c r="E336">
        <v>16770</v>
      </c>
      <c r="F336" t="s">
        <v>84</v>
      </c>
      <c r="G336" t="s">
        <v>85</v>
      </c>
      <c r="H336" t="s">
        <v>138</v>
      </c>
      <c r="I336" t="s">
        <v>87</v>
      </c>
      <c r="J336" t="s">
        <v>88</v>
      </c>
      <c r="K336" t="s">
        <v>121</v>
      </c>
      <c r="L336" t="s">
        <v>90</v>
      </c>
      <c r="M336" t="s">
        <v>91</v>
      </c>
      <c r="N336" s="4" t="str">
        <f>VLOOKUP(M336,'Neighborhood Raw Data'!$A$1:$D$26,4,FALSE)</f>
        <v>Greater than Average</v>
      </c>
      <c r="O336" t="s">
        <v>92</v>
      </c>
      <c r="P336" t="s">
        <v>92</v>
      </c>
      <c r="Q336" t="s">
        <v>93</v>
      </c>
      <c r="R336" t="s">
        <v>94</v>
      </c>
      <c r="S336">
        <v>7</v>
      </c>
      <c r="T336" s="4">
        <f t="shared" ca="1" si="30"/>
        <v>0.59443112732010839</v>
      </c>
      <c r="U336" s="4" t="str">
        <f t="shared" si="31"/>
        <v>At or Above</v>
      </c>
      <c r="V336">
        <v>5</v>
      </c>
      <c r="W336">
        <v>1998</v>
      </c>
      <c r="X336">
        <v>1998</v>
      </c>
      <c r="Y336" t="s">
        <v>95</v>
      </c>
      <c r="Z336" t="s">
        <v>114</v>
      </c>
      <c r="AA336" t="s">
        <v>125</v>
      </c>
      <c r="AB336" t="s">
        <v>125</v>
      </c>
      <c r="AC336" t="s">
        <v>98</v>
      </c>
      <c r="AD336">
        <v>30</v>
      </c>
      <c r="AE336" t="s">
        <v>102</v>
      </c>
      <c r="AF336" t="s">
        <v>100</v>
      </c>
      <c r="AG336" t="s">
        <v>101</v>
      </c>
      <c r="AH336" t="s">
        <v>102</v>
      </c>
      <c r="AI336" t="s">
        <v>100</v>
      </c>
      <c r="AJ336" t="s">
        <v>142</v>
      </c>
      <c r="AK336" t="s">
        <v>104</v>
      </c>
      <c r="AL336">
        <v>0</v>
      </c>
      <c r="AM336" t="s">
        <v>104</v>
      </c>
      <c r="AN336">
        <v>0</v>
      </c>
      <c r="AO336">
        <v>1195</v>
      </c>
      <c r="AP336">
        <v>1195</v>
      </c>
      <c r="AQ336" t="s">
        <v>105</v>
      </c>
      <c r="AR336" t="s">
        <v>102</v>
      </c>
      <c r="AS336" t="s">
        <v>106</v>
      </c>
      <c r="AT336" t="s">
        <v>107</v>
      </c>
      <c r="AU336">
        <v>1195</v>
      </c>
      <c r="AV336" s="4">
        <f t="shared" ca="1" si="32"/>
        <v>0.8300855633651284</v>
      </c>
      <c r="AW336" s="4" t="str">
        <f t="shared" si="33"/>
        <v>Greater than Median</v>
      </c>
      <c r="AX336">
        <v>644</v>
      </c>
      <c r="AY336">
        <v>0</v>
      </c>
      <c r="AZ336">
        <v>1839</v>
      </c>
      <c r="BA336">
        <v>0</v>
      </c>
      <c r="BB336">
        <v>0</v>
      </c>
      <c r="BC336">
        <v>2</v>
      </c>
      <c r="BD336">
        <v>1</v>
      </c>
      <c r="BE336">
        <v>4</v>
      </c>
      <c r="BF336">
        <v>1</v>
      </c>
      <c r="BG336" t="s">
        <v>100</v>
      </c>
      <c r="BH336">
        <v>7</v>
      </c>
      <c r="BI336" t="s">
        <v>108</v>
      </c>
      <c r="BJ336">
        <v>0</v>
      </c>
      <c r="BK336" t="s">
        <v>85</v>
      </c>
      <c r="BL336" t="s">
        <v>109</v>
      </c>
      <c r="BM336">
        <v>1998</v>
      </c>
      <c r="BN336" t="s">
        <v>110</v>
      </c>
      <c r="BO336">
        <v>2</v>
      </c>
      <c r="BP336">
        <v>486</v>
      </c>
      <c r="BQ336" t="s">
        <v>100</v>
      </c>
      <c r="BR336" t="s">
        <v>100</v>
      </c>
      <c r="BS336" t="s">
        <v>106</v>
      </c>
      <c r="BT336">
        <v>0</v>
      </c>
      <c r="BU336">
        <v>81</v>
      </c>
      <c r="BV336">
        <v>0</v>
      </c>
      <c r="BW336">
        <v>0</v>
      </c>
      <c r="BX336">
        <v>0</v>
      </c>
      <c r="BY336">
        <v>0</v>
      </c>
      <c r="BZ336" t="s">
        <v>85</v>
      </c>
      <c r="CA336" t="s">
        <v>85</v>
      </c>
      <c r="CB336" t="s">
        <v>85</v>
      </c>
      <c r="CC336">
        <v>0</v>
      </c>
      <c r="CD336">
        <v>6</v>
      </c>
      <c r="CE336">
        <v>2010</v>
      </c>
      <c r="CF336" t="s">
        <v>111</v>
      </c>
      <c r="CG336" t="s">
        <v>112</v>
      </c>
      <c r="CH336">
        <v>221000</v>
      </c>
      <c r="CQ336">
        <f t="shared" si="34"/>
        <v>1195</v>
      </c>
      <c r="CR336" t="str">
        <f t="shared" si="35"/>
        <v/>
      </c>
    </row>
    <row r="337" spans="1:96" x14ac:dyDescent="0.3">
      <c r="A337">
        <v>134</v>
      </c>
      <c r="B337">
        <v>20</v>
      </c>
      <c r="C337" t="s">
        <v>83</v>
      </c>
      <c r="D337" t="s">
        <v>85</v>
      </c>
      <c r="E337">
        <v>6853</v>
      </c>
      <c r="F337" t="s">
        <v>84</v>
      </c>
      <c r="G337" t="s">
        <v>85</v>
      </c>
      <c r="H337" t="s">
        <v>86</v>
      </c>
      <c r="I337" t="s">
        <v>87</v>
      </c>
      <c r="J337" t="s">
        <v>88</v>
      </c>
      <c r="K337" t="s">
        <v>122</v>
      </c>
      <c r="L337" t="s">
        <v>90</v>
      </c>
      <c r="M337" t="s">
        <v>168</v>
      </c>
      <c r="N337" s="4" t="str">
        <f>VLOOKUP(M337,'Neighborhood Raw Data'!$A$1:$D$26,4,FALSE)</f>
        <v>Greater than Average</v>
      </c>
      <c r="O337" t="s">
        <v>92</v>
      </c>
      <c r="P337" t="s">
        <v>92</v>
      </c>
      <c r="Q337" t="s">
        <v>93</v>
      </c>
      <c r="R337" t="s">
        <v>124</v>
      </c>
      <c r="S337">
        <v>8</v>
      </c>
      <c r="T337" s="4">
        <f t="shared" ca="1" si="30"/>
        <v>0.88537179900387075</v>
      </c>
      <c r="U337" s="4" t="str">
        <f t="shared" si="31"/>
        <v>At or Above</v>
      </c>
      <c r="V337">
        <v>5</v>
      </c>
      <c r="W337">
        <v>2001</v>
      </c>
      <c r="X337">
        <v>2002</v>
      </c>
      <c r="Y337" t="s">
        <v>95</v>
      </c>
      <c r="Z337" t="s">
        <v>114</v>
      </c>
      <c r="AA337" t="s">
        <v>125</v>
      </c>
      <c r="AB337" t="s">
        <v>125</v>
      </c>
      <c r="AC337" t="s">
        <v>98</v>
      </c>
      <c r="AD337">
        <v>136</v>
      </c>
      <c r="AE337" t="s">
        <v>102</v>
      </c>
      <c r="AF337" t="s">
        <v>100</v>
      </c>
      <c r="AG337" t="s">
        <v>101</v>
      </c>
      <c r="AH337" t="s">
        <v>99</v>
      </c>
      <c r="AI337" t="s">
        <v>100</v>
      </c>
      <c r="AJ337" t="s">
        <v>142</v>
      </c>
      <c r="AK337" t="s">
        <v>103</v>
      </c>
      <c r="AL337">
        <v>1005</v>
      </c>
      <c r="AM337" t="s">
        <v>104</v>
      </c>
      <c r="AN337">
        <v>0</v>
      </c>
      <c r="AO337">
        <v>262</v>
      </c>
      <c r="AP337">
        <v>1267</v>
      </c>
      <c r="AQ337" t="s">
        <v>105</v>
      </c>
      <c r="AR337" t="s">
        <v>99</v>
      </c>
      <c r="AS337" t="s">
        <v>106</v>
      </c>
      <c r="AT337" t="s">
        <v>107</v>
      </c>
      <c r="AU337">
        <v>1296</v>
      </c>
      <c r="AV337" s="4">
        <f t="shared" ca="1" si="32"/>
        <v>0.27099724236618528</v>
      </c>
      <c r="AW337" s="4" t="str">
        <f t="shared" si="33"/>
        <v>Greater than Median</v>
      </c>
      <c r="AX337">
        <v>0</v>
      </c>
      <c r="AY337">
        <v>0</v>
      </c>
      <c r="AZ337">
        <v>1296</v>
      </c>
      <c r="BA337">
        <v>1</v>
      </c>
      <c r="BB337">
        <v>0</v>
      </c>
      <c r="BC337">
        <v>2</v>
      </c>
      <c r="BD337">
        <v>0</v>
      </c>
      <c r="BE337">
        <v>2</v>
      </c>
      <c r="BF337">
        <v>1</v>
      </c>
      <c r="BG337" t="s">
        <v>102</v>
      </c>
      <c r="BH337">
        <v>6</v>
      </c>
      <c r="BI337" t="s">
        <v>108</v>
      </c>
      <c r="BJ337">
        <v>0</v>
      </c>
      <c r="BK337" t="s">
        <v>85</v>
      </c>
      <c r="BL337" t="s">
        <v>109</v>
      </c>
      <c r="BM337">
        <v>2001</v>
      </c>
      <c r="BN337" t="s">
        <v>110</v>
      </c>
      <c r="BO337">
        <v>2</v>
      </c>
      <c r="BP337">
        <v>471</v>
      </c>
      <c r="BQ337" t="s">
        <v>100</v>
      </c>
      <c r="BR337" t="s">
        <v>100</v>
      </c>
      <c r="BS337" t="s">
        <v>106</v>
      </c>
      <c r="BT337">
        <v>192</v>
      </c>
      <c r="BU337">
        <v>25</v>
      </c>
      <c r="BV337">
        <v>0</v>
      </c>
      <c r="BW337">
        <v>0</v>
      </c>
      <c r="BX337">
        <v>0</v>
      </c>
      <c r="BY337">
        <v>0</v>
      </c>
      <c r="BZ337" t="s">
        <v>85</v>
      </c>
      <c r="CA337" t="s">
        <v>85</v>
      </c>
      <c r="CB337" t="s">
        <v>85</v>
      </c>
      <c r="CC337">
        <v>0</v>
      </c>
      <c r="CD337">
        <v>6</v>
      </c>
      <c r="CE337">
        <v>2009</v>
      </c>
      <c r="CF337" t="s">
        <v>111</v>
      </c>
      <c r="CG337" t="s">
        <v>112</v>
      </c>
      <c r="CH337">
        <v>220000</v>
      </c>
      <c r="CQ337">
        <f t="shared" si="34"/>
        <v>1296</v>
      </c>
      <c r="CR337" t="str">
        <f t="shared" si="35"/>
        <v/>
      </c>
    </row>
    <row r="338" spans="1:96" x14ac:dyDescent="0.3">
      <c r="A338">
        <v>163</v>
      </c>
      <c r="B338">
        <v>20</v>
      </c>
      <c r="C338" t="s">
        <v>83</v>
      </c>
      <c r="D338">
        <v>95</v>
      </c>
      <c r="E338">
        <v>12182</v>
      </c>
      <c r="F338" t="s">
        <v>84</v>
      </c>
      <c r="G338" t="s">
        <v>85</v>
      </c>
      <c r="H338" t="s">
        <v>129</v>
      </c>
      <c r="I338" t="s">
        <v>87</v>
      </c>
      <c r="J338" t="s">
        <v>88</v>
      </c>
      <c r="K338" t="s">
        <v>89</v>
      </c>
      <c r="L338" t="s">
        <v>90</v>
      </c>
      <c r="M338" t="s">
        <v>123</v>
      </c>
      <c r="N338" s="4" t="str">
        <f>VLOOKUP(M338,'Neighborhood Raw Data'!$A$1:$D$26,4,FALSE)</f>
        <v>Greater than Average</v>
      </c>
      <c r="O338" t="s">
        <v>92</v>
      </c>
      <c r="P338" t="s">
        <v>92</v>
      </c>
      <c r="Q338" t="s">
        <v>93</v>
      </c>
      <c r="R338" t="s">
        <v>124</v>
      </c>
      <c r="S338">
        <v>7</v>
      </c>
      <c r="T338" s="4">
        <f t="shared" ca="1" si="30"/>
        <v>0.95513518874116154</v>
      </c>
      <c r="U338" s="4" t="str">
        <f t="shared" si="31"/>
        <v>At or Above</v>
      </c>
      <c r="V338">
        <v>5</v>
      </c>
      <c r="W338">
        <v>2005</v>
      </c>
      <c r="X338">
        <v>2005</v>
      </c>
      <c r="Y338" t="s">
        <v>95</v>
      </c>
      <c r="Z338" t="s">
        <v>114</v>
      </c>
      <c r="AA338" t="s">
        <v>125</v>
      </c>
      <c r="AB338" t="s">
        <v>125</v>
      </c>
      <c r="AC338" t="s">
        <v>98</v>
      </c>
      <c r="AD338">
        <v>226</v>
      </c>
      <c r="AE338" t="s">
        <v>102</v>
      </c>
      <c r="AF338" t="s">
        <v>100</v>
      </c>
      <c r="AG338" t="s">
        <v>101</v>
      </c>
      <c r="AH338" t="s">
        <v>102</v>
      </c>
      <c r="AI338" t="s">
        <v>100</v>
      </c>
      <c r="AJ338" t="s">
        <v>148</v>
      </c>
      <c r="AK338" t="s">
        <v>174</v>
      </c>
      <c r="AL338">
        <v>1201</v>
      </c>
      <c r="AM338" t="s">
        <v>104</v>
      </c>
      <c r="AN338">
        <v>0</v>
      </c>
      <c r="AO338">
        <v>340</v>
      </c>
      <c r="AP338">
        <v>1541</v>
      </c>
      <c r="AQ338" t="s">
        <v>105</v>
      </c>
      <c r="AR338" t="s">
        <v>99</v>
      </c>
      <c r="AS338" t="s">
        <v>106</v>
      </c>
      <c r="AT338" t="s">
        <v>107</v>
      </c>
      <c r="AU338">
        <v>1541</v>
      </c>
      <c r="AV338" s="4">
        <f t="shared" ca="1" si="32"/>
        <v>4.336945293340666E-2</v>
      </c>
      <c r="AW338" s="4" t="str">
        <f t="shared" si="33"/>
        <v>Greater than Median</v>
      </c>
      <c r="AX338">
        <v>0</v>
      </c>
      <c r="AY338">
        <v>0</v>
      </c>
      <c r="AZ338">
        <v>1541</v>
      </c>
      <c r="BA338">
        <v>0</v>
      </c>
      <c r="BB338">
        <v>0</v>
      </c>
      <c r="BC338">
        <v>2</v>
      </c>
      <c r="BD338">
        <v>0</v>
      </c>
      <c r="BE338">
        <v>3</v>
      </c>
      <c r="BF338">
        <v>1</v>
      </c>
      <c r="BG338" t="s">
        <v>102</v>
      </c>
      <c r="BH338">
        <v>7</v>
      </c>
      <c r="BI338" t="s">
        <v>108</v>
      </c>
      <c r="BJ338">
        <v>1</v>
      </c>
      <c r="BK338" t="s">
        <v>102</v>
      </c>
      <c r="BL338" t="s">
        <v>109</v>
      </c>
      <c r="BM338">
        <v>2005</v>
      </c>
      <c r="BN338" t="s">
        <v>131</v>
      </c>
      <c r="BO338">
        <v>2</v>
      </c>
      <c r="BP338">
        <v>532</v>
      </c>
      <c r="BQ338" t="s">
        <v>100</v>
      </c>
      <c r="BR338" t="s">
        <v>100</v>
      </c>
      <c r="BS338" t="s">
        <v>106</v>
      </c>
      <c r="BT338">
        <v>0</v>
      </c>
      <c r="BU338">
        <v>70</v>
      </c>
      <c r="BV338">
        <v>0</v>
      </c>
      <c r="BW338">
        <v>0</v>
      </c>
      <c r="BX338">
        <v>0</v>
      </c>
      <c r="BY338">
        <v>0</v>
      </c>
      <c r="BZ338" t="s">
        <v>85</v>
      </c>
      <c r="CA338" t="s">
        <v>85</v>
      </c>
      <c r="CB338" t="s">
        <v>85</v>
      </c>
      <c r="CC338">
        <v>0</v>
      </c>
      <c r="CD338">
        <v>5</v>
      </c>
      <c r="CE338">
        <v>2010</v>
      </c>
      <c r="CF338" t="s">
        <v>127</v>
      </c>
      <c r="CG338" t="s">
        <v>128</v>
      </c>
      <c r="CH338">
        <v>220000</v>
      </c>
      <c r="CQ338" t="str">
        <f t="shared" si="34"/>
        <v/>
      </c>
      <c r="CR338">
        <f t="shared" si="35"/>
        <v>1541</v>
      </c>
    </row>
    <row r="339" spans="1:96" x14ac:dyDescent="0.3">
      <c r="A339">
        <v>258</v>
      </c>
      <c r="B339">
        <v>20</v>
      </c>
      <c r="C339" t="s">
        <v>83</v>
      </c>
      <c r="D339">
        <v>68</v>
      </c>
      <c r="E339">
        <v>8814</v>
      </c>
      <c r="F339" t="s">
        <v>84</v>
      </c>
      <c r="G339" t="s">
        <v>85</v>
      </c>
      <c r="H339" t="s">
        <v>129</v>
      </c>
      <c r="I339" t="s">
        <v>87</v>
      </c>
      <c r="J339" t="s">
        <v>88</v>
      </c>
      <c r="K339" t="s">
        <v>122</v>
      </c>
      <c r="L339" t="s">
        <v>90</v>
      </c>
      <c r="M339" t="s">
        <v>152</v>
      </c>
      <c r="N339" s="4" t="str">
        <f>VLOOKUP(M339,'Neighborhood Raw Data'!$A$1:$D$26,4,FALSE)</f>
        <v>Greater than Average</v>
      </c>
      <c r="O339" t="s">
        <v>92</v>
      </c>
      <c r="P339" t="s">
        <v>92</v>
      </c>
      <c r="Q339" t="s">
        <v>93</v>
      </c>
      <c r="R339" t="s">
        <v>124</v>
      </c>
      <c r="S339">
        <v>7</v>
      </c>
      <c r="T339" s="4">
        <f t="shared" ca="1" si="30"/>
        <v>0.14737198208307334</v>
      </c>
      <c r="U339" s="4" t="str">
        <f t="shared" si="31"/>
        <v>At or Above</v>
      </c>
      <c r="V339">
        <v>5</v>
      </c>
      <c r="W339">
        <v>2006</v>
      </c>
      <c r="X339">
        <v>2006</v>
      </c>
      <c r="Y339" t="s">
        <v>95</v>
      </c>
      <c r="Z339" t="s">
        <v>114</v>
      </c>
      <c r="AA339" t="s">
        <v>125</v>
      </c>
      <c r="AB339" t="s">
        <v>125</v>
      </c>
      <c r="AC339" t="s">
        <v>126</v>
      </c>
      <c r="AD339">
        <v>180</v>
      </c>
      <c r="AE339" t="s">
        <v>102</v>
      </c>
      <c r="AF339" t="s">
        <v>100</v>
      </c>
      <c r="AG339" t="s">
        <v>101</v>
      </c>
      <c r="AH339" t="s">
        <v>102</v>
      </c>
      <c r="AI339" t="s">
        <v>100</v>
      </c>
      <c r="AJ339" t="s">
        <v>142</v>
      </c>
      <c r="AK339" t="s">
        <v>103</v>
      </c>
      <c r="AL339">
        <v>1334</v>
      </c>
      <c r="AM339" t="s">
        <v>104</v>
      </c>
      <c r="AN339">
        <v>0</v>
      </c>
      <c r="AO339">
        <v>270</v>
      </c>
      <c r="AP339">
        <v>1604</v>
      </c>
      <c r="AQ339" t="s">
        <v>105</v>
      </c>
      <c r="AR339" t="s">
        <v>99</v>
      </c>
      <c r="AS339" t="s">
        <v>106</v>
      </c>
      <c r="AT339" t="s">
        <v>107</v>
      </c>
      <c r="AU339">
        <v>1604</v>
      </c>
      <c r="AV339" s="4">
        <f t="shared" ca="1" si="32"/>
        <v>0.53208005107712386</v>
      </c>
      <c r="AW339" s="4" t="str">
        <f t="shared" si="33"/>
        <v>Greater than Median</v>
      </c>
      <c r="AX339">
        <v>0</v>
      </c>
      <c r="AY339">
        <v>0</v>
      </c>
      <c r="AZ339">
        <v>1604</v>
      </c>
      <c r="BA339">
        <v>1</v>
      </c>
      <c r="BB339">
        <v>0</v>
      </c>
      <c r="BC339">
        <v>2</v>
      </c>
      <c r="BD339">
        <v>1</v>
      </c>
      <c r="BE339">
        <v>3</v>
      </c>
      <c r="BF339">
        <v>1</v>
      </c>
      <c r="BG339" t="s">
        <v>102</v>
      </c>
      <c r="BH339">
        <v>8</v>
      </c>
      <c r="BI339" t="s">
        <v>108</v>
      </c>
      <c r="BJ339">
        <v>1</v>
      </c>
      <c r="BK339" t="s">
        <v>102</v>
      </c>
      <c r="BL339" t="s">
        <v>109</v>
      </c>
      <c r="BM339">
        <v>2006</v>
      </c>
      <c r="BN339" t="s">
        <v>131</v>
      </c>
      <c r="BO339">
        <v>2</v>
      </c>
      <c r="BP339">
        <v>660</v>
      </c>
      <c r="BQ339" t="s">
        <v>100</v>
      </c>
      <c r="BR339" t="s">
        <v>100</v>
      </c>
      <c r="BS339" t="s">
        <v>106</v>
      </c>
      <c r="BT339">
        <v>123</v>
      </c>
      <c r="BU339">
        <v>110</v>
      </c>
      <c r="BV339">
        <v>0</v>
      </c>
      <c r="BW339">
        <v>0</v>
      </c>
      <c r="BX339">
        <v>0</v>
      </c>
      <c r="BY339">
        <v>0</v>
      </c>
      <c r="BZ339" t="s">
        <v>85</v>
      </c>
      <c r="CA339" t="s">
        <v>85</v>
      </c>
      <c r="CB339" t="s">
        <v>85</v>
      </c>
      <c r="CC339">
        <v>0</v>
      </c>
      <c r="CD339">
        <v>3</v>
      </c>
      <c r="CE339">
        <v>2009</v>
      </c>
      <c r="CF339" t="s">
        <v>111</v>
      </c>
      <c r="CG339" t="s">
        <v>120</v>
      </c>
      <c r="CH339">
        <v>220000</v>
      </c>
      <c r="CQ339" t="str">
        <f t="shared" si="34"/>
        <v/>
      </c>
      <c r="CR339">
        <f t="shared" si="35"/>
        <v>1604</v>
      </c>
    </row>
    <row r="340" spans="1:96" x14ac:dyDescent="0.3">
      <c r="A340">
        <v>603</v>
      </c>
      <c r="B340">
        <v>60</v>
      </c>
      <c r="C340" t="s">
        <v>83</v>
      </c>
      <c r="D340">
        <v>80</v>
      </c>
      <c r="E340">
        <v>10041</v>
      </c>
      <c r="F340" t="s">
        <v>84</v>
      </c>
      <c r="G340" t="s">
        <v>85</v>
      </c>
      <c r="H340" t="s">
        <v>86</v>
      </c>
      <c r="I340" t="s">
        <v>87</v>
      </c>
      <c r="J340" t="s">
        <v>88</v>
      </c>
      <c r="K340" t="s">
        <v>122</v>
      </c>
      <c r="L340" t="s">
        <v>90</v>
      </c>
      <c r="M340" t="s">
        <v>185</v>
      </c>
      <c r="N340" s="4" t="str">
        <f>VLOOKUP(M340,'Neighborhood Raw Data'!$A$1:$D$26,4,FALSE)</f>
        <v>Greater than Average</v>
      </c>
      <c r="O340" t="s">
        <v>92</v>
      </c>
      <c r="P340" t="s">
        <v>92</v>
      </c>
      <c r="Q340" t="s">
        <v>93</v>
      </c>
      <c r="R340" t="s">
        <v>94</v>
      </c>
      <c r="S340">
        <v>8</v>
      </c>
      <c r="T340" s="4">
        <f t="shared" ca="1" si="30"/>
        <v>0.63139232880077656</v>
      </c>
      <c r="U340" s="4" t="str">
        <f t="shared" si="31"/>
        <v>At or Above</v>
      </c>
      <c r="V340">
        <v>5</v>
      </c>
      <c r="W340">
        <v>1992</v>
      </c>
      <c r="X340">
        <v>1992</v>
      </c>
      <c r="Y340" t="s">
        <v>95</v>
      </c>
      <c r="Z340" t="s">
        <v>114</v>
      </c>
      <c r="AA340" t="s">
        <v>97</v>
      </c>
      <c r="AB340" t="s">
        <v>97</v>
      </c>
      <c r="AC340" t="s">
        <v>117</v>
      </c>
      <c r="AD340">
        <v>0</v>
      </c>
      <c r="AE340" t="s">
        <v>102</v>
      </c>
      <c r="AF340" t="s">
        <v>100</v>
      </c>
      <c r="AG340" t="s">
        <v>101</v>
      </c>
      <c r="AH340" t="s">
        <v>102</v>
      </c>
      <c r="AI340" t="s">
        <v>100</v>
      </c>
      <c r="AJ340" t="s">
        <v>148</v>
      </c>
      <c r="AK340" t="s">
        <v>103</v>
      </c>
      <c r="AL340">
        <v>789</v>
      </c>
      <c r="AM340" t="s">
        <v>104</v>
      </c>
      <c r="AN340">
        <v>0</v>
      </c>
      <c r="AO340">
        <v>119</v>
      </c>
      <c r="AP340">
        <v>908</v>
      </c>
      <c r="AQ340" t="s">
        <v>105</v>
      </c>
      <c r="AR340" t="s">
        <v>99</v>
      </c>
      <c r="AS340" t="s">
        <v>106</v>
      </c>
      <c r="AT340" t="s">
        <v>107</v>
      </c>
      <c r="AU340">
        <v>927</v>
      </c>
      <c r="AV340" s="4">
        <f t="shared" ca="1" si="32"/>
        <v>0.13426974057847563</v>
      </c>
      <c r="AW340" s="4" t="str">
        <f t="shared" si="33"/>
        <v>Less than Median</v>
      </c>
      <c r="AX340">
        <v>988</v>
      </c>
      <c r="AY340">
        <v>0</v>
      </c>
      <c r="AZ340">
        <v>1915</v>
      </c>
      <c r="BA340">
        <v>1</v>
      </c>
      <c r="BB340">
        <v>0</v>
      </c>
      <c r="BC340">
        <v>2</v>
      </c>
      <c r="BD340">
        <v>1</v>
      </c>
      <c r="BE340">
        <v>3</v>
      </c>
      <c r="BF340">
        <v>1</v>
      </c>
      <c r="BG340" t="s">
        <v>102</v>
      </c>
      <c r="BH340">
        <v>8</v>
      </c>
      <c r="BI340" t="s">
        <v>108</v>
      </c>
      <c r="BJ340">
        <v>1</v>
      </c>
      <c r="BK340" t="s">
        <v>100</v>
      </c>
      <c r="BL340" t="s">
        <v>109</v>
      </c>
      <c r="BM340">
        <v>1992</v>
      </c>
      <c r="BN340" t="s">
        <v>110</v>
      </c>
      <c r="BO340">
        <v>2</v>
      </c>
      <c r="BP340">
        <v>506</v>
      </c>
      <c r="BQ340" t="s">
        <v>100</v>
      </c>
      <c r="BR340" t="s">
        <v>100</v>
      </c>
      <c r="BS340" t="s">
        <v>106</v>
      </c>
      <c r="BT340">
        <v>120</v>
      </c>
      <c r="BU340">
        <v>150</v>
      </c>
      <c r="BV340">
        <v>0</v>
      </c>
      <c r="BW340">
        <v>0</v>
      </c>
      <c r="BX340">
        <v>0</v>
      </c>
      <c r="BY340">
        <v>0</v>
      </c>
      <c r="BZ340" t="s">
        <v>85</v>
      </c>
      <c r="CA340" t="s">
        <v>85</v>
      </c>
      <c r="CB340" t="s">
        <v>85</v>
      </c>
      <c r="CC340">
        <v>0</v>
      </c>
      <c r="CD340">
        <v>2</v>
      </c>
      <c r="CE340">
        <v>2006</v>
      </c>
      <c r="CF340" t="s">
        <v>111</v>
      </c>
      <c r="CG340" t="s">
        <v>120</v>
      </c>
      <c r="CH340">
        <v>220000</v>
      </c>
      <c r="CQ340">
        <f t="shared" si="34"/>
        <v>927</v>
      </c>
      <c r="CR340" t="str">
        <f t="shared" si="35"/>
        <v/>
      </c>
    </row>
    <row r="341" spans="1:96" x14ac:dyDescent="0.3">
      <c r="A341">
        <v>1060</v>
      </c>
      <c r="B341">
        <v>50</v>
      </c>
      <c r="C341" t="s">
        <v>83</v>
      </c>
      <c r="D341" t="s">
        <v>85</v>
      </c>
      <c r="E341">
        <v>11275</v>
      </c>
      <c r="F341" t="s">
        <v>84</v>
      </c>
      <c r="G341" t="s">
        <v>85</v>
      </c>
      <c r="H341" t="s">
        <v>86</v>
      </c>
      <c r="I341" t="s">
        <v>139</v>
      </c>
      <c r="J341" t="s">
        <v>88</v>
      </c>
      <c r="K341" t="s">
        <v>89</v>
      </c>
      <c r="L341" t="s">
        <v>140</v>
      </c>
      <c r="M341" t="s">
        <v>159</v>
      </c>
      <c r="N341" s="4" t="str">
        <f>VLOOKUP(M341,'Neighborhood Raw Data'!$A$1:$D$26,4,FALSE)</f>
        <v>Greater than Average</v>
      </c>
      <c r="O341" t="s">
        <v>92</v>
      </c>
      <c r="P341" t="s">
        <v>92</v>
      </c>
      <c r="Q341" t="s">
        <v>93</v>
      </c>
      <c r="R341" t="s">
        <v>155</v>
      </c>
      <c r="S341">
        <v>6</v>
      </c>
      <c r="T341" s="4">
        <f t="shared" ca="1" si="30"/>
        <v>0.42480865058725947</v>
      </c>
      <c r="U341" s="4" t="str">
        <f t="shared" si="31"/>
        <v>At or Above</v>
      </c>
      <c r="V341">
        <v>7</v>
      </c>
      <c r="W341">
        <v>1932</v>
      </c>
      <c r="X341">
        <v>1950</v>
      </c>
      <c r="Y341" t="s">
        <v>95</v>
      </c>
      <c r="Z341" t="s">
        <v>114</v>
      </c>
      <c r="AA341" t="s">
        <v>161</v>
      </c>
      <c r="AB341" t="s">
        <v>161</v>
      </c>
      <c r="AC341" t="s">
        <v>98</v>
      </c>
      <c r="AD341">
        <v>480</v>
      </c>
      <c r="AE341" t="s">
        <v>100</v>
      </c>
      <c r="AF341" t="s">
        <v>100</v>
      </c>
      <c r="AG341" t="s">
        <v>156</v>
      </c>
      <c r="AH341" t="s">
        <v>100</v>
      </c>
      <c r="AI341" t="s">
        <v>100</v>
      </c>
      <c r="AJ341" t="s">
        <v>148</v>
      </c>
      <c r="AK341" t="s">
        <v>157</v>
      </c>
      <c r="AL341">
        <v>297</v>
      </c>
      <c r="AM341" t="s">
        <v>193</v>
      </c>
      <c r="AN341">
        <v>557</v>
      </c>
      <c r="AO341">
        <v>0</v>
      </c>
      <c r="AP341">
        <v>854</v>
      </c>
      <c r="AQ341" t="s">
        <v>105</v>
      </c>
      <c r="AR341" t="s">
        <v>100</v>
      </c>
      <c r="AS341" t="s">
        <v>106</v>
      </c>
      <c r="AT341" t="s">
        <v>107</v>
      </c>
      <c r="AU341">
        <v>1096</v>
      </c>
      <c r="AV341" s="4">
        <f t="shared" ca="1" si="32"/>
        <v>0.17841431691720722</v>
      </c>
      <c r="AW341" s="4" t="str">
        <f t="shared" si="33"/>
        <v>Greater than Median</v>
      </c>
      <c r="AX341">
        <v>895</v>
      </c>
      <c r="AY341">
        <v>0</v>
      </c>
      <c r="AZ341">
        <v>1991</v>
      </c>
      <c r="BA341">
        <v>0</v>
      </c>
      <c r="BB341">
        <v>0</v>
      </c>
      <c r="BC341">
        <v>1</v>
      </c>
      <c r="BD341">
        <v>1</v>
      </c>
      <c r="BE341">
        <v>3</v>
      </c>
      <c r="BF341">
        <v>1</v>
      </c>
      <c r="BG341" t="s">
        <v>100</v>
      </c>
      <c r="BH341">
        <v>7</v>
      </c>
      <c r="BI341" t="s">
        <v>108</v>
      </c>
      <c r="BJ341">
        <v>1</v>
      </c>
      <c r="BK341" t="s">
        <v>102</v>
      </c>
      <c r="BL341" t="s">
        <v>149</v>
      </c>
      <c r="BM341">
        <v>1977</v>
      </c>
      <c r="BN341" t="s">
        <v>104</v>
      </c>
      <c r="BO341">
        <v>2</v>
      </c>
      <c r="BP341">
        <v>432</v>
      </c>
      <c r="BQ341" t="s">
        <v>100</v>
      </c>
      <c r="BR341" t="s">
        <v>203</v>
      </c>
      <c r="BS341" t="s">
        <v>106</v>
      </c>
      <c r="BT341">
        <v>0</v>
      </c>
      <c r="BU341">
        <v>0</v>
      </c>
      <c r="BV341">
        <v>19</v>
      </c>
      <c r="BW341">
        <v>0</v>
      </c>
      <c r="BX341">
        <v>0</v>
      </c>
      <c r="BY341">
        <v>0</v>
      </c>
      <c r="BZ341" t="s">
        <v>85</v>
      </c>
      <c r="CA341" t="s">
        <v>85</v>
      </c>
      <c r="CB341" t="s">
        <v>85</v>
      </c>
      <c r="CC341">
        <v>0</v>
      </c>
      <c r="CD341">
        <v>3</v>
      </c>
      <c r="CE341">
        <v>2007</v>
      </c>
      <c r="CF341" t="s">
        <v>111</v>
      </c>
      <c r="CG341" t="s">
        <v>112</v>
      </c>
      <c r="CH341">
        <v>220000</v>
      </c>
      <c r="CQ341">
        <f t="shared" si="34"/>
        <v>1096</v>
      </c>
      <c r="CR341" t="str">
        <f t="shared" si="35"/>
        <v/>
      </c>
    </row>
    <row r="342" spans="1:96" x14ac:dyDescent="0.3">
      <c r="A342">
        <v>65</v>
      </c>
      <c r="B342">
        <v>60</v>
      </c>
      <c r="C342" t="s">
        <v>83</v>
      </c>
      <c r="D342" t="s">
        <v>85</v>
      </c>
      <c r="E342">
        <v>9375</v>
      </c>
      <c r="F342" t="s">
        <v>84</v>
      </c>
      <c r="G342" t="s">
        <v>85</v>
      </c>
      <c r="H342" t="s">
        <v>129</v>
      </c>
      <c r="I342" t="s">
        <v>87</v>
      </c>
      <c r="J342" t="s">
        <v>88</v>
      </c>
      <c r="K342" t="s">
        <v>122</v>
      </c>
      <c r="L342" t="s">
        <v>90</v>
      </c>
      <c r="M342" t="s">
        <v>152</v>
      </c>
      <c r="N342" s="4" t="str">
        <f>VLOOKUP(M342,'Neighborhood Raw Data'!$A$1:$D$26,4,FALSE)</f>
        <v>Greater than Average</v>
      </c>
      <c r="O342" t="s">
        <v>92</v>
      </c>
      <c r="P342" t="s">
        <v>92</v>
      </c>
      <c r="Q342" t="s">
        <v>93</v>
      </c>
      <c r="R342" t="s">
        <v>94</v>
      </c>
      <c r="S342">
        <v>7</v>
      </c>
      <c r="T342" s="4">
        <f t="shared" ca="1" si="30"/>
        <v>0.65836753112952684</v>
      </c>
      <c r="U342" s="4" t="str">
        <f t="shared" si="31"/>
        <v>At or Above</v>
      </c>
      <c r="V342">
        <v>5</v>
      </c>
      <c r="W342">
        <v>1997</v>
      </c>
      <c r="X342">
        <v>1998</v>
      </c>
      <c r="Y342" t="s">
        <v>95</v>
      </c>
      <c r="Z342" t="s">
        <v>114</v>
      </c>
      <c r="AA342" t="s">
        <v>125</v>
      </c>
      <c r="AB342" t="s">
        <v>125</v>
      </c>
      <c r="AC342" t="s">
        <v>98</v>
      </c>
      <c r="AD342">
        <v>573</v>
      </c>
      <c r="AE342" t="s">
        <v>100</v>
      </c>
      <c r="AF342" t="s">
        <v>100</v>
      </c>
      <c r="AG342" t="s">
        <v>101</v>
      </c>
      <c r="AH342" t="s">
        <v>102</v>
      </c>
      <c r="AI342" t="s">
        <v>100</v>
      </c>
      <c r="AJ342" t="s">
        <v>142</v>
      </c>
      <c r="AK342" t="s">
        <v>103</v>
      </c>
      <c r="AL342">
        <v>739</v>
      </c>
      <c r="AM342" t="s">
        <v>104</v>
      </c>
      <c r="AN342">
        <v>0</v>
      </c>
      <c r="AO342">
        <v>318</v>
      </c>
      <c r="AP342">
        <v>1057</v>
      </c>
      <c r="AQ342" t="s">
        <v>105</v>
      </c>
      <c r="AR342" t="s">
        <v>99</v>
      </c>
      <c r="AS342" t="s">
        <v>106</v>
      </c>
      <c r="AT342" t="s">
        <v>107</v>
      </c>
      <c r="AU342">
        <v>1057</v>
      </c>
      <c r="AV342" s="4">
        <f t="shared" ca="1" si="32"/>
        <v>0.18905156162532</v>
      </c>
      <c r="AW342" s="4" t="str">
        <f t="shared" si="33"/>
        <v>Less than Median</v>
      </c>
      <c r="AX342">
        <v>977</v>
      </c>
      <c r="AY342">
        <v>0</v>
      </c>
      <c r="AZ342">
        <v>2034</v>
      </c>
      <c r="BA342">
        <v>1</v>
      </c>
      <c r="BB342">
        <v>0</v>
      </c>
      <c r="BC342">
        <v>2</v>
      </c>
      <c r="BD342">
        <v>1</v>
      </c>
      <c r="BE342">
        <v>3</v>
      </c>
      <c r="BF342">
        <v>1</v>
      </c>
      <c r="BG342" t="s">
        <v>102</v>
      </c>
      <c r="BH342">
        <v>8</v>
      </c>
      <c r="BI342" t="s">
        <v>108</v>
      </c>
      <c r="BJ342">
        <v>0</v>
      </c>
      <c r="BK342" t="s">
        <v>85</v>
      </c>
      <c r="BL342" t="s">
        <v>109</v>
      </c>
      <c r="BM342">
        <v>1998</v>
      </c>
      <c r="BN342" t="s">
        <v>131</v>
      </c>
      <c r="BO342">
        <v>2</v>
      </c>
      <c r="BP342">
        <v>645</v>
      </c>
      <c r="BQ342" t="s">
        <v>100</v>
      </c>
      <c r="BR342" t="s">
        <v>100</v>
      </c>
      <c r="BS342" t="s">
        <v>106</v>
      </c>
      <c r="BT342">
        <v>576</v>
      </c>
      <c r="BU342">
        <v>36</v>
      </c>
      <c r="BV342">
        <v>0</v>
      </c>
      <c r="BW342">
        <v>0</v>
      </c>
      <c r="BX342">
        <v>0</v>
      </c>
      <c r="BY342">
        <v>0</v>
      </c>
      <c r="BZ342" t="s">
        <v>85</v>
      </c>
      <c r="CA342" t="s">
        <v>150</v>
      </c>
      <c r="CB342" t="s">
        <v>85</v>
      </c>
      <c r="CC342">
        <v>0</v>
      </c>
      <c r="CD342">
        <v>2</v>
      </c>
      <c r="CE342">
        <v>2009</v>
      </c>
      <c r="CF342" t="s">
        <v>111</v>
      </c>
      <c r="CG342" t="s">
        <v>112</v>
      </c>
      <c r="CH342">
        <v>219500</v>
      </c>
      <c r="CQ342">
        <f t="shared" si="34"/>
        <v>1057</v>
      </c>
      <c r="CR342" t="str">
        <f t="shared" si="35"/>
        <v/>
      </c>
    </row>
    <row r="343" spans="1:96" x14ac:dyDescent="0.3">
      <c r="A343">
        <v>375</v>
      </c>
      <c r="B343">
        <v>60</v>
      </c>
      <c r="C343" t="s">
        <v>83</v>
      </c>
      <c r="D343">
        <v>65</v>
      </c>
      <c r="E343">
        <v>8200</v>
      </c>
      <c r="F343" t="s">
        <v>84</v>
      </c>
      <c r="G343" t="s">
        <v>85</v>
      </c>
      <c r="H343" t="s">
        <v>129</v>
      </c>
      <c r="I343" t="s">
        <v>87</v>
      </c>
      <c r="J343" t="s">
        <v>88</v>
      </c>
      <c r="K343" t="s">
        <v>122</v>
      </c>
      <c r="L343" t="s">
        <v>90</v>
      </c>
      <c r="M343" t="s">
        <v>152</v>
      </c>
      <c r="N343" s="4" t="str">
        <f>VLOOKUP(M343,'Neighborhood Raw Data'!$A$1:$D$26,4,FALSE)</f>
        <v>Greater than Average</v>
      </c>
      <c r="O343" t="s">
        <v>92</v>
      </c>
      <c r="P343" t="s">
        <v>92</v>
      </c>
      <c r="Q343" t="s">
        <v>93</v>
      </c>
      <c r="R343" t="s">
        <v>94</v>
      </c>
      <c r="S343">
        <v>7</v>
      </c>
      <c r="T343" s="4">
        <f t="shared" ca="1" si="30"/>
        <v>0.58296647492990772</v>
      </c>
      <c r="U343" s="4" t="str">
        <f t="shared" si="31"/>
        <v>At or Above</v>
      </c>
      <c r="V343">
        <v>5</v>
      </c>
      <c r="W343">
        <v>2003</v>
      </c>
      <c r="X343">
        <v>2004</v>
      </c>
      <c r="Y343" t="s">
        <v>95</v>
      </c>
      <c r="Z343" t="s">
        <v>114</v>
      </c>
      <c r="AA343" t="s">
        <v>125</v>
      </c>
      <c r="AB343" t="s">
        <v>125</v>
      </c>
      <c r="AC343" t="s">
        <v>117</v>
      </c>
      <c r="AD343">
        <v>0</v>
      </c>
      <c r="AE343" t="s">
        <v>102</v>
      </c>
      <c r="AF343" t="s">
        <v>100</v>
      </c>
      <c r="AG343" t="s">
        <v>101</v>
      </c>
      <c r="AH343" t="s">
        <v>102</v>
      </c>
      <c r="AI343" t="s">
        <v>100</v>
      </c>
      <c r="AJ343" t="s">
        <v>142</v>
      </c>
      <c r="AK343" t="s">
        <v>104</v>
      </c>
      <c r="AL343">
        <v>0</v>
      </c>
      <c r="AM343" t="s">
        <v>104</v>
      </c>
      <c r="AN343">
        <v>0</v>
      </c>
      <c r="AO343">
        <v>847</v>
      </c>
      <c r="AP343">
        <v>847</v>
      </c>
      <c r="AQ343" t="s">
        <v>105</v>
      </c>
      <c r="AR343" t="s">
        <v>99</v>
      </c>
      <c r="AS343" t="s">
        <v>106</v>
      </c>
      <c r="AT343" t="s">
        <v>107</v>
      </c>
      <c r="AU343">
        <v>847</v>
      </c>
      <c r="AV343" s="4">
        <f t="shared" ca="1" si="32"/>
        <v>0.13390869898729507</v>
      </c>
      <c r="AW343" s="4" t="str">
        <f t="shared" si="33"/>
        <v>Less than Median</v>
      </c>
      <c r="AX343">
        <v>1081</v>
      </c>
      <c r="AY343">
        <v>0</v>
      </c>
      <c r="AZ343">
        <v>1928</v>
      </c>
      <c r="BA343">
        <v>0</v>
      </c>
      <c r="BB343">
        <v>0</v>
      </c>
      <c r="BC343">
        <v>2</v>
      </c>
      <c r="BD343">
        <v>1</v>
      </c>
      <c r="BE343">
        <v>4</v>
      </c>
      <c r="BF343">
        <v>1</v>
      </c>
      <c r="BG343" t="s">
        <v>102</v>
      </c>
      <c r="BH343">
        <v>8</v>
      </c>
      <c r="BI343" t="s">
        <v>108</v>
      </c>
      <c r="BJ343">
        <v>1</v>
      </c>
      <c r="BK343" t="s">
        <v>102</v>
      </c>
      <c r="BL343" t="s">
        <v>130</v>
      </c>
      <c r="BM343">
        <v>2003</v>
      </c>
      <c r="BN343" t="s">
        <v>110</v>
      </c>
      <c r="BO343">
        <v>2</v>
      </c>
      <c r="BP343">
        <v>434</v>
      </c>
      <c r="BQ343" t="s">
        <v>100</v>
      </c>
      <c r="BR343" t="s">
        <v>100</v>
      </c>
      <c r="BS343" t="s">
        <v>106</v>
      </c>
      <c r="BT343">
        <v>100</v>
      </c>
      <c r="BU343">
        <v>48</v>
      </c>
      <c r="BV343">
        <v>0</v>
      </c>
      <c r="BW343">
        <v>0</v>
      </c>
      <c r="BX343">
        <v>0</v>
      </c>
      <c r="BY343">
        <v>0</v>
      </c>
      <c r="BZ343" t="s">
        <v>85</v>
      </c>
      <c r="CA343" t="s">
        <v>85</v>
      </c>
      <c r="CB343" t="s">
        <v>85</v>
      </c>
      <c r="CC343">
        <v>0</v>
      </c>
      <c r="CD343">
        <v>7</v>
      </c>
      <c r="CE343">
        <v>2007</v>
      </c>
      <c r="CF343" t="s">
        <v>111</v>
      </c>
      <c r="CG343" t="s">
        <v>112</v>
      </c>
      <c r="CH343">
        <v>219500</v>
      </c>
      <c r="CQ343">
        <f t="shared" si="34"/>
        <v>847</v>
      </c>
      <c r="CR343" t="str">
        <f t="shared" si="35"/>
        <v/>
      </c>
    </row>
    <row r="344" spans="1:96" x14ac:dyDescent="0.3">
      <c r="A344">
        <v>1076</v>
      </c>
      <c r="B344">
        <v>70</v>
      </c>
      <c r="C344" t="s">
        <v>83</v>
      </c>
      <c r="D344">
        <v>75</v>
      </c>
      <c r="E344">
        <v>13125</v>
      </c>
      <c r="F344" t="s">
        <v>84</v>
      </c>
      <c r="G344" t="s">
        <v>85</v>
      </c>
      <c r="H344" t="s">
        <v>129</v>
      </c>
      <c r="I344" t="s">
        <v>87</v>
      </c>
      <c r="J344" t="s">
        <v>88</v>
      </c>
      <c r="K344" t="s">
        <v>122</v>
      </c>
      <c r="L344" t="s">
        <v>90</v>
      </c>
      <c r="M344" t="s">
        <v>159</v>
      </c>
      <c r="N344" s="4" t="str">
        <f>VLOOKUP(M344,'Neighborhood Raw Data'!$A$1:$D$26,4,FALSE)</f>
        <v>Greater than Average</v>
      </c>
      <c r="O344" t="s">
        <v>92</v>
      </c>
      <c r="P344" t="s">
        <v>92</v>
      </c>
      <c r="Q344" t="s">
        <v>93</v>
      </c>
      <c r="R344" t="s">
        <v>94</v>
      </c>
      <c r="S344">
        <v>7</v>
      </c>
      <c r="T344" s="4">
        <f t="shared" ca="1" si="30"/>
        <v>0.23105948131000886</v>
      </c>
      <c r="U344" s="4" t="str">
        <f t="shared" si="31"/>
        <v>At or Above</v>
      </c>
      <c r="V344">
        <v>6</v>
      </c>
      <c r="W344">
        <v>1940</v>
      </c>
      <c r="X344">
        <v>1984</v>
      </c>
      <c r="Y344" t="s">
        <v>95</v>
      </c>
      <c r="Z344" t="s">
        <v>114</v>
      </c>
      <c r="AA344" t="s">
        <v>115</v>
      </c>
      <c r="AB344" t="s">
        <v>115</v>
      </c>
      <c r="AC344" t="s">
        <v>117</v>
      </c>
      <c r="AD344">
        <v>0</v>
      </c>
      <c r="AE344" t="s">
        <v>100</v>
      </c>
      <c r="AF344" t="s">
        <v>100</v>
      </c>
      <c r="AG344" t="s">
        <v>156</v>
      </c>
      <c r="AH344" t="s">
        <v>100</v>
      </c>
      <c r="AI344" t="s">
        <v>100</v>
      </c>
      <c r="AJ344" t="s">
        <v>142</v>
      </c>
      <c r="AK344" t="s">
        <v>174</v>
      </c>
      <c r="AL344">
        <v>410</v>
      </c>
      <c r="AM344" t="s">
        <v>104</v>
      </c>
      <c r="AN344">
        <v>0</v>
      </c>
      <c r="AO344">
        <v>390</v>
      </c>
      <c r="AP344">
        <v>800</v>
      </c>
      <c r="AQ344" t="s">
        <v>105</v>
      </c>
      <c r="AR344" t="s">
        <v>100</v>
      </c>
      <c r="AS344" t="s">
        <v>106</v>
      </c>
      <c r="AT344" t="s">
        <v>107</v>
      </c>
      <c r="AU344">
        <v>960</v>
      </c>
      <c r="AV344" s="4">
        <f t="shared" ca="1" si="32"/>
        <v>6.0619896942096463E-2</v>
      </c>
      <c r="AW344" s="4" t="str">
        <f t="shared" si="33"/>
        <v>Less than Median</v>
      </c>
      <c r="AX344">
        <v>780</v>
      </c>
      <c r="AY344">
        <v>0</v>
      </c>
      <c r="AZ344">
        <v>1740</v>
      </c>
      <c r="BA344">
        <v>0</v>
      </c>
      <c r="BB344">
        <v>0</v>
      </c>
      <c r="BC344">
        <v>1</v>
      </c>
      <c r="BD344">
        <v>1</v>
      </c>
      <c r="BE344">
        <v>3</v>
      </c>
      <c r="BF344">
        <v>1</v>
      </c>
      <c r="BG344" t="s">
        <v>100</v>
      </c>
      <c r="BH344">
        <v>6</v>
      </c>
      <c r="BI344" t="s">
        <v>108</v>
      </c>
      <c r="BJ344">
        <v>2</v>
      </c>
      <c r="BK344" t="s">
        <v>102</v>
      </c>
      <c r="BL344" t="s">
        <v>109</v>
      </c>
      <c r="BM344">
        <v>1940</v>
      </c>
      <c r="BN344" t="s">
        <v>104</v>
      </c>
      <c r="BO344">
        <v>1</v>
      </c>
      <c r="BP344">
        <v>240</v>
      </c>
      <c r="BQ344" t="s">
        <v>100</v>
      </c>
      <c r="BR344" t="s">
        <v>100</v>
      </c>
      <c r="BS344" t="s">
        <v>106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 t="s">
        <v>85</v>
      </c>
      <c r="CA344" t="s">
        <v>85</v>
      </c>
      <c r="CB344" t="s">
        <v>85</v>
      </c>
      <c r="CC344">
        <v>0</v>
      </c>
      <c r="CD344">
        <v>7</v>
      </c>
      <c r="CE344">
        <v>2007</v>
      </c>
      <c r="CF344" t="s">
        <v>181</v>
      </c>
      <c r="CG344" t="s">
        <v>112</v>
      </c>
      <c r="CH344">
        <v>219500</v>
      </c>
      <c r="CQ344">
        <f t="shared" si="34"/>
        <v>960</v>
      </c>
      <c r="CR344" t="str">
        <f t="shared" si="35"/>
        <v/>
      </c>
    </row>
    <row r="345" spans="1:96" x14ac:dyDescent="0.3">
      <c r="A345">
        <v>1197</v>
      </c>
      <c r="B345">
        <v>60</v>
      </c>
      <c r="C345" t="s">
        <v>83</v>
      </c>
      <c r="D345">
        <v>58</v>
      </c>
      <c r="E345">
        <v>14054</v>
      </c>
      <c r="F345" t="s">
        <v>84</v>
      </c>
      <c r="G345" t="s">
        <v>85</v>
      </c>
      <c r="H345" t="s">
        <v>86</v>
      </c>
      <c r="I345" t="s">
        <v>87</v>
      </c>
      <c r="J345" t="s">
        <v>88</v>
      </c>
      <c r="K345" t="s">
        <v>122</v>
      </c>
      <c r="L345" t="s">
        <v>90</v>
      </c>
      <c r="M345" t="s">
        <v>169</v>
      </c>
      <c r="N345" s="4" t="str">
        <f>VLOOKUP(M345,'Neighborhood Raw Data'!$A$1:$D$26,4,FALSE)</f>
        <v>Greater than Average</v>
      </c>
      <c r="O345" t="s">
        <v>92</v>
      </c>
      <c r="P345" t="s">
        <v>92</v>
      </c>
      <c r="Q345" t="s">
        <v>93</v>
      </c>
      <c r="R345" t="s">
        <v>94</v>
      </c>
      <c r="S345">
        <v>7</v>
      </c>
      <c r="T345" s="4">
        <f t="shared" ca="1" si="30"/>
        <v>0.44954991122532062</v>
      </c>
      <c r="U345" s="4" t="str">
        <f t="shared" si="31"/>
        <v>At or Above</v>
      </c>
      <c r="V345">
        <v>5</v>
      </c>
      <c r="W345">
        <v>2006</v>
      </c>
      <c r="X345">
        <v>2006</v>
      </c>
      <c r="Y345" t="s">
        <v>95</v>
      </c>
      <c r="Z345" t="s">
        <v>114</v>
      </c>
      <c r="AA345" t="s">
        <v>125</v>
      </c>
      <c r="AB345" t="s">
        <v>125</v>
      </c>
      <c r="AC345" t="s">
        <v>117</v>
      </c>
      <c r="AD345">
        <v>0</v>
      </c>
      <c r="AE345" t="s">
        <v>102</v>
      </c>
      <c r="AF345" t="s">
        <v>100</v>
      </c>
      <c r="AG345" t="s">
        <v>101</v>
      </c>
      <c r="AH345" t="s">
        <v>102</v>
      </c>
      <c r="AI345" t="s">
        <v>100</v>
      </c>
      <c r="AJ345" t="s">
        <v>118</v>
      </c>
      <c r="AK345" t="s">
        <v>104</v>
      </c>
      <c r="AL345">
        <v>0</v>
      </c>
      <c r="AM345" t="s">
        <v>104</v>
      </c>
      <c r="AN345">
        <v>0</v>
      </c>
      <c r="AO345">
        <v>879</v>
      </c>
      <c r="AP345">
        <v>879</v>
      </c>
      <c r="AQ345" t="s">
        <v>105</v>
      </c>
      <c r="AR345" t="s">
        <v>99</v>
      </c>
      <c r="AS345" t="s">
        <v>106</v>
      </c>
      <c r="AT345" t="s">
        <v>107</v>
      </c>
      <c r="AU345">
        <v>879</v>
      </c>
      <c r="AV345" s="4">
        <f t="shared" ca="1" si="32"/>
        <v>0.91683293627675644</v>
      </c>
      <c r="AW345" s="4" t="str">
        <f t="shared" si="33"/>
        <v>Less than Median</v>
      </c>
      <c r="AX345">
        <v>984</v>
      </c>
      <c r="AY345">
        <v>0</v>
      </c>
      <c r="AZ345">
        <v>1863</v>
      </c>
      <c r="BA345">
        <v>0</v>
      </c>
      <c r="BB345">
        <v>0</v>
      </c>
      <c r="BC345">
        <v>2</v>
      </c>
      <c r="BD345">
        <v>1</v>
      </c>
      <c r="BE345">
        <v>4</v>
      </c>
      <c r="BF345">
        <v>1</v>
      </c>
      <c r="BG345" t="s">
        <v>102</v>
      </c>
      <c r="BH345">
        <v>9</v>
      </c>
      <c r="BI345" t="s">
        <v>108</v>
      </c>
      <c r="BJ345">
        <v>1</v>
      </c>
      <c r="BK345" t="s">
        <v>102</v>
      </c>
      <c r="BL345" t="s">
        <v>130</v>
      </c>
      <c r="BM345">
        <v>2006</v>
      </c>
      <c r="BN345" t="s">
        <v>110</v>
      </c>
      <c r="BO345">
        <v>3</v>
      </c>
      <c r="BP345">
        <v>660</v>
      </c>
      <c r="BQ345" t="s">
        <v>100</v>
      </c>
      <c r="BR345" t="s">
        <v>100</v>
      </c>
      <c r="BS345" t="s">
        <v>106</v>
      </c>
      <c r="BT345">
        <v>100</v>
      </c>
      <c r="BU345">
        <v>17</v>
      </c>
      <c r="BV345">
        <v>0</v>
      </c>
      <c r="BW345">
        <v>0</v>
      </c>
      <c r="BX345">
        <v>0</v>
      </c>
      <c r="BY345">
        <v>0</v>
      </c>
      <c r="BZ345" t="s">
        <v>85</v>
      </c>
      <c r="CA345" t="s">
        <v>85</v>
      </c>
      <c r="CB345" t="s">
        <v>85</v>
      </c>
      <c r="CC345">
        <v>0</v>
      </c>
      <c r="CD345">
        <v>11</v>
      </c>
      <c r="CE345">
        <v>2006</v>
      </c>
      <c r="CF345" t="s">
        <v>127</v>
      </c>
      <c r="CG345" t="s">
        <v>128</v>
      </c>
      <c r="CH345">
        <v>219210</v>
      </c>
      <c r="CQ345">
        <f t="shared" si="34"/>
        <v>879</v>
      </c>
      <c r="CR345" t="str">
        <f t="shared" si="35"/>
        <v/>
      </c>
    </row>
    <row r="346" spans="1:96" x14ac:dyDescent="0.3">
      <c r="A346">
        <v>1156</v>
      </c>
      <c r="B346">
        <v>20</v>
      </c>
      <c r="C346" t="s">
        <v>83</v>
      </c>
      <c r="D346">
        <v>90</v>
      </c>
      <c r="E346">
        <v>10768</v>
      </c>
      <c r="F346" t="s">
        <v>84</v>
      </c>
      <c r="G346" t="s">
        <v>85</v>
      </c>
      <c r="H346" t="s">
        <v>86</v>
      </c>
      <c r="I346" t="s">
        <v>87</v>
      </c>
      <c r="J346" t="s">
        <v>88</v>
      </c>
      <c r="K346" t="s">
        <v>89</v>
      </c>
      <c r="L346" t="s">
        <v>90</v>
      </c>
      <c r="M346" t="s">
        <v>163</v>
      </c>
      <c r="N346" s="4" t="str">
        <f>VLOOKUP(M346,'Neighborhood Raw Data'!$A$1:$D$26,4,FALSE)</f>
        <v>Greater than Average</v>
      </c>
      <c r="O346" t="s">
        <v>92</v>
      </c>
      <c r="P346" t="s">
        <v>92</v>
      </c>
      <c r="Q346" t="s">
        <v>93</v>
      </c>
      <c r="R346" t="s">
        <v>124</v>
      </c>
      <c r="S346">
        <v>5</v>
      </c>
      <c r="T346" s="4">
        <f t="shared" ca="1" si="30"/>
        <v>0.87024016863991172</v>
      </c>
      <c r="U346" s="4" t="str">
        <f t="shared" si="31"/>
        <v>Below</v>
      </c>
      <c r="V346">
        <v>8</v>
      </c>
      <c r="W346">
        <v>1976</v>
      </c>
      <c r="X346">
        <v>2004</v>
      </c>
      <c r="Y346" t="s">
        <v>95</v>
      </c>
      <c r="Z346" t="s">
        <v>114</v>
      </c>
      <c r="AA346" t="s">
        <v>179</v>
      </c>
      <c r="AB346" t="s">
        <v>179</v>
      </c>
      <c r="AC346" t="s">
        <v>117</v>
      </c>
      <c r="AD346">
        <v>0</v>
      </c>
      <c r="AE346" t="s">
        <v>102</v>
      </c>
      <c r="AF346" t="s">
        <v>102</v>
      </c>
      <c r="AG346" t="s">
        <v>156</v>
      </c>
      <c r="AH346" t="s">
        <v>102</v>
      </c>
      <c r="AI346" t="s">
        <v>100</v>
      </c>
      <c r="AJ346" t="s">
        <v>102</v>
      </c>
      <c r="AK346" t="s">
        <v>137</v>
      </c>
      <c r="AL346">
        <v>1157</v>
      </c>
      <c r="AM346" t="s">
        <v>104</v>
      </c>
      <c r="AN346">
        <v>0</v>
      </c>
      <c r="AO346">
        <v>280</v>
      </c>
      <c r="AP346">
        <v>1437</v>
      </c>
      <c r="AQ346" t="s">
        <v>105</v>
      </c>
      <c r="AR346" t="s">
        <v>100</v>
      </c>
      <c r="AS346" t="s">
        <v>106</v>
      </c>
      <c r="AT346" t="s">
        <v>107</v>
      </c>
      <c r="AU346">
        <v>1437</v>
      </c>
      <c r="AV346" s="4">
        <f t="shared" ca="1" si="32"/>
        <v>0.64257217173345926</v>
      </c>
      <c r="AW346" s="4" t="str">
        <f t="shared" si="33"/>
        <v>Greater than Median</v>
      </c>
      <c r="AX346">
        <v>0</v>
      </c>
      <c r="AY346">
        <v>0</v>
      </c>
      <c r="AZ346">
        <v>1437</v>
      </c>
      <c r="BA346">
        <v>1</v>
      </c>
      <c r="BB346">
        <v>0</v>
      </c>
      <c r="BC346">
        <v>2</v>
      </c>
      <c r="BD346">
        <v>0</v>
      </c>
      <c r="BE346">
        <v>3</v>
      </c>
      <c r="BF346">
        <v>1</v>
      </c>
      <c r="BG346" t="s">
        <v>102</v>
      </c>
      <c r="BH346">
        <v>6</v>
      </c>
      <c r="BI346" t="s">
        <v>108</v>
      </c>
      <c r="BJ346">
        <v>1</v>
      </c>
      <c r="BK346" t="s">
        <v>203</v>
      </c>
      <c r="BL346" t="s">
        <v>109</v>
      </c>
      <c r="BM346">
        <v>1976</v>
      </c>
      <c r="BN346" t="s">
        <v>131</v>
      </c>
      <c r="BO346">
        <v>2</v>
      </c>
      <c r="BP346">
        <v>528</v>
      </c>
      <c r="BQ346" t="s">
        <v>100</v>
      </c>
      <c r="BR346" t="s">
        <v>100</v>
      </c>
      <c r="BS346" t="s">
        <v>106</v>
      </c>
      <c r="BT346">
        <v>0</v>
      </c>
      <c r="BU346">
        <v>21</v>
      </c>
      <c r="BV346">
        <v>0</v>
      </c>
      <c r="BW346">
        <v>0</v>
      </c>
      <c r="BX346">
        <v>180</v>
      </c>
      <c r="BY346">
        <v>0</v>
      </c>
      <c r="BZ346" t="s">
        <v>85</v>
      </c>
      <c r="CA346" t="s">
        <v>85</v>
      </c>
      <c r="CB346" t="s">
        <v>85</v>
      </c>
      <c r="CC346">
        <v>0</v>
      </c>
      <c r="CD346">
        <v>7</v>
      </c>
      <c r="CE346">
        <v>2007</v>
      </c>
      <c r="CF346" t="s">
        <v>111</v>
      </c>
      <c r="CG346" t="s">
        <v>112</v>
      </c>
      <c r="CH346">
        <v>218000</v>
      </c>
      <c r="CQ346">
        <f t="shared" si="34"/>
        <v>1437</v>
      </c>
      <c r="CR346" t="str">
        <f t="shared" si="35"/>
        <v/>
      </c>
    </row>
    <row r="347" spans="1:96" x14ac:dyDescent="0.3">
      <c r="A347">
        <v>599</v>
      </c>
      <c r="B347">
        <v>20</v>
      </c>
      <c r="C347" t="s">
        <v>83</v>
      </c>
      <c r="D347">
        <v>80</v>
      </c>
      <c r="E347">
        <v>12984</v>
      </c>
      <c r="F347" t="s">
        <v>84</v>
      </c>
      <c r="G347" t="s">
        <v>85</v>
      </c>
      <c r="H347" t="s">
        <v>129</v>
      </c>
      <c r="I347" t="s">
        <v>190</v>
      </c>
      <c r="J347" t="s">
        <v>88</v>
      </c>
      <c r="K347" t="s">
        <v>122</v>
      </c>
      <c r="L347" t="s">
        <v>90</v>
      </c>
      <c r="M347" t="s">
        <v>159</v>
      </c>
      <c r="N347" s="4" t="str">
        <f>VLOOKUP(M347,'Neighborhood Raw Data'!$A$1:$D$26,4,FALSE)</f>
        <v>Greater than Average</v>
      </c>
      <c r="O347" t="s">
        <v>92</v>
      </c>
      <c r="P347" t="s">
        <v>92</v>
      </c>
      <c r="Q347" t="s">
        <v>93</v>
      </c>
      <c r="R347" t="s">
        <v>124</v>
      </c>
      <c r="S347">
        <v>5</v>
      </c>
      <c r="T347" s="4">
        <f t="shared" ca="1" si="30"/>
        <v>0.66004587297990636</v>
      </c>
      <c r="U347" s="4" t="str">
        <f t="shared" si="31"/>
        <v>Below</v>
      </c>
      <c r="V347">
        <v>6</v>
      </c>
      <c r="W347">
        <v>1977</v>
      </c>
      <c r="X347">
        <v>1977</v>
      </c>
      <c r="Y347" t="s">
        <v>95</v>
      </c>
      <c r="Z347" t="s">
        <v>114</v>
      </c>
      <c r="AA347" t="s">
        <v>179</v>
      </c>
      <c r="AB347" t="s">
        <v>179</v>
      </c>
      <c r="AC347" t="s">
        <v>98</v>
      </c>
      <c r="AD347">
        <v>459</v>
      </c>
      <c r="AE347" t="s">
        <v>100</v>
      </c>
      <c r="AF347" t="s">
        <v>100</v>
      </c>
      <c r="AG347" t="s">
        <v>156</v>
      </c>
      <c r="AH347" t="s">
        <v>102</v>
      </c>
      <c r="AI347" t="s">
        <v>100</v>
      </c>
      <c r="AJ347" t="s">
        <v>148</v>
      </c>
      <c r="AK347" t="s">
        <v>137</v>
      </c>
      <c r="AL347">
        <v>1283</v>
      </c>
      <c r="AM347" t="s">
        <v>193</v>
      </c>
      <c r="AN347">
        <v>147</v>
      </c>
      <c r="AO347">
        <v>0</v>
      </c>
      <c r="AP347">
        <v>1430</v>
      </c>
      <c r="AQ347" t="s">
        <v>105</v>
      </c>
      <c r="AR347" t="s">
        <v>99</v>
      </c>
      <c r="AS347" t="s">
        <v>106</v>
      </c>
      <c r="AT347" t="s">
        <v>107</v>
      </c>
      <c r="AU347">
        <v>1647</v>
      </c>
      <c r="AV347" s="4">
        <f t="shared" ca="1" si="32"/>
        <v>5.2581741954727645E-2</v>
      </c>
      <c r="AW347" s="4" t="str">
        <f t="shared" si="33"/>
        <v>Greater than Median</v>
      </c>
      <c r="AX347">
        <v>0</v>
      </c>
      <c r="AY347">
        <v>0</v>
      </c>
      <c r="AZ347">
        <v>1647</v>
      </c>
      <c r="BA347">
        <v>1</v>
      </c>
      <c r="BB347">
        <v>0</v>
      </c>
      <c r="BC347">
        <v>2</v>
      </c>
      <c r="BD347">
        <v>0</v>
      </c>
      <c r="BE347">
        <v>3</v>
      </c>
      <c r="BF347">
        <v>1</v>
      </c>
      <c r="BG347" t="s">
        <v>102</v>
      </c>
      <c r="BH347">
        <v>7</v>
      </c>
      <c r="BI347" t="s">
        <v>108</v>
      </c>
      <c r="BJ347">
        <v>1</v>
      </c>
      <c r="BK347" t="s">
        <v>100</v>
      </c>
      <c r="BL347" t="s">
        <v>109</v>
      </c>
      <c r="BM347">
        <v>1977</v>
      </c>
      <c r="BN347" t="s">
        <v>110</v>
      </c>
      <c r="BO347">
        <v>2</v>
      </c>
      <c r="BP347">
        <v>621</v>
      </c>
      <c r="BQ347" t="s">
        <v>100</v>
      </c>
      <c r="BR347" t="s">
        <v>100</v>
      </c>
      <c r="BS347" t="s">
        <v>106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 t="s">
        <v>85</v>
      </c>
      <c r="CA347" t="s">
        <v>85</v>
      </c>
      <c r="CB347" t="s">
        <v>85</v>
      </c>
      <c r="CC347">
        <v>0</v>
      </c>
      <c r="CD347">
        <v>3</v>
      </c>
      <c r="CE347">
        <v>2006</v>
      </c>
      <c r="CF347" t="s">
        <v>111</v>
      </c>
      <c r="CG347" t="s">
        <v>112</v>
      </c>
      <c r="CH347">
        <v>217500</v>
      </c>
      <c r="CQ347" t="str">
        <f t="shared" si="34"/>
        <v/>
      </c>
      <c r="CR347">
        <f t="shared" si="35"/>
        <v>1647</v>
      </c>
    </row>
    <row r="348" spans="1:96" x14ac:dyDescent="0.3">
      <c r="A348">
        <v>114</v>
      </c>
      <c r="B348">
        <v>20</v>
      </c>
      <c r="C348" t="s">
        <v>83</v>
      </c>
      <c r="D348" t="s">
        <v>85</v>
      </c>
      <c r="E348">
        <v>21000</v>
      </c>
      <c r="F348" t="s">
        <v>84</v>
      </c>
      <c r="G348" t="s">
        <v>85</v>
      </c>
      <c r="H348" t="s">
        <v>129</v>
      </c>
      <c r="I348" t="s">
        <v>190</v>
      </c>
      <c r="J348" t="s">
        <v>88</v>
      </c>
      <c r="K348" t="s">
        <v>89</v>
      </c>
      <c r="L348" t="s">
        <v>90</v>
      </c>
      <c r="M348" t="s">
        <v>159</v>
      </c>
      <c r="N348" s="4" t="str">
        <f>VLOOKUP(M348,'Neighborhood Raw Data'!$A$1:$D$26,4,FALSE)</f>
        <v>Greater than Average</v>
      </c>
      <c r="O348" t="s">
        <v>92</v>
      </c>
      <c r="P348" t="s">
        <v>92</v>
      </c>
      <c r="Q348" t="s">
        <v>93</v>
      </c>
      <c r="R348" t="s">
        <v>124</v>
      </c>
      <c r="S348">
        <v>6</v>
      </c>
      <c r="T348" s="4">
        <f t="shared" ca="1" si="30"/>
        <v>0.44540249509143237</v>
      </c>
      <c r="U348" s="4" t="str">
        <f t="shared" si="31"/>
        <v>At or Above</v>
      </c>
      <c r="V348">
        <v>5</v>
      </c>
      <c r="W348">
        <v>1953</v>
      </c>
      <c r="X348">
        <v>1953</v>
      </c>
      <c r="Y348" t="s">
        <v>113</v>
      </c>
      <c r="Z348" t="s">
        <v>114</v>
      </c>
      <c r="AA348" t="s">
        <v>115</v>
      </c>
      <c r="AB348" t="s">
        <v>115</v>
      </c>
      <c r="AC348" t="s">
        <v>98</v>
      </c>
      <c r="AD348">
        <v>184</v>
      </c>
      <c r="AE348" t="s">
        <v>100</v>
      </c>
      <c r="AF348" t="s">
        <v>102</v>
      </c>
      <c r="AG348" t="s">
        <v>156</v>
      </c>
      <c r="AH348" t="s">
        <v>102</v>
      </c>
      <c r="AI348" t="s">
        <v>100</v>
      </c>
      <c r="AJ348" t="s">
        <v>148</v>
      </c>
      <c r="AK348" t="s">
        <v>137</v>
      </c>
      <c r="AL348">
        <v>35</v>
      </c>
      <c r="AM348" t="s">
        <v>157</v>
      </c>
      <c r="AN348">
        <v>869</v>
      </c>
      <c r="AO348">
        <v>905</v>
      </c>
      <c r="AP348">
        <v>1809</v>
      </c>
      <c r="AQ348" t="s">
        <v>105</v>
      </c>
      <c r="AR348" t="s">
        <v>100</v>
      </c>
      <c r="AS348" t="s">
        <v>106</v>
      </c>
      <c r="AT348" t="s">
        <v>107</v>
      </c>
      <c r="AU348">
        <v>2259</v>
      </c>
      <c r="AV348" s="4">
        <f t="shared" ca="1" si="32"/>
        <v>0.49795969153691111</v>
      </c>
      <c r="AW348" s="4" t="str">
        <f t="shared" si="33"/>
        <v>Greater than Median</v>
      </c>
      <c r="AX348">
        <v>0</v>
      </c>
      <c r="AY348">
        <v>0</v>
      </c>
      <c r="AZ348">
        <v>2259</v>
      </c>
      <c r="BA348">
        <v>1</v>
      </c>
      <c r="BB348">
        <v>0</v>
      </c>
      <c r="BC348">
        <v>2</v>
      </c>
      <c r="BD348">
        <v>0</v>
      </c>
      <c r="BE348">
        <v>3</v>
      </c>
      <c r="BF348">
        <v>1</v>
      </c>
      <c r="BG348" t="s">
        <v>102</v>
      </c>
      <c r="BH348">
        <v>7</v>
      </c>
      <c r="BI348" t="s">
        <v>108</v>
      </c>
      <c r="BJ348">
        <v>2</v>
      </c>
      <c r="BK348" t="s">
        <v>102</v>
      </c>
      <c r="BL348" t="s">
        <v>175</v>
      </c>
      <c r="BM348">
        <v>1953</v>
      </c>
      <c r="BN348" t="s">
        <v>104</v>
      </c>
      <c r="BO348">
        <v>2</v>
      </c>
      <c r="BP348">
        <v>450</v>
      </c>
      <c r="BQ348" t="s">
        <v>100</v>
      </c>
      <c r="BR348" t="s">
        <v>100</v>
      </c>
      <c r="BS348" t="s">
        <v>106</v>
      </c>
      <c r="BT348">
        <v>166</v>
      </c>
      <c r="BU348">
        <v>120</v>
      </c>
      <c r="BV348">
        <v>192</v>
      </c>
      <c r="BW348">
        <v>0</v>
      </c>
      <c r="BX348">
        <v>0</v>
      </c>
      <c r="BY348">
        <v>0</v>
      </c>
      <c r="BZ348" t="s">
        <v>85</v>
      </c>
      <c r="CA348" t="s">
        <v>119</v>
      </c>
      <c r="CB348" t="s">
        <v>85</v>
      </c>
      <c r="CC348">
        <v>0</v>
      </c>
      <c r="CD348">
        <v>10</v>
      </c>
      <c r="CE348">
        <v>2007</v>
      </c>
      <c r="CF348" t="s">
        <v>196</v>
      </c>
      <c r="CG348" t="s">
        <v>120</v>
      </c>
      <c r="CH348">
        <v>217000</v>
      </c>
      <c r="CQ348" t="str">
        <f t="shared" si="34"/>
        <v/>
      </c>
      <c r="CR348">
        <f t="shared" si="35"/>
        <v>2259</v>
      </c>
    </row>
    <row r="349" spans="1:96" x14ac:dyDescent="0.3">
      <c r="A349">
        <v>753</v>
      </c>
      <c r="B349">
        <v>20</v>
      </c>
      <c r="C349" t="s">
        <v>83</v>
      </c>
      <c r="D349">
        <v>79</v>
      </c>
      <c r="E349">
        <v>9236</v>
      </c>
      <c r="F349" t="s">
        <v>84</v>
      </c>
      <c r="G349" t="s">
        <v>85</v>
      </c>
      <c r="H349" t="s">
        <v>86</v>
      </c>
      <c r="I349" t="s">
        <v>87</v>
      </c>
      <c r="J349" t="s">
        <v>88</v>
      </c>
      <c r="K349" t="s">
        <v>122</v>
      </c>
      <c r="L349" t="s">
        <v>90</v>
      </c>
      <c r="M349" t="s">
        <v>152</v>
      </c>
      <c r="N349" s="4" t="str">
        <f>VLOOKUP(M349,'Neighborhood Raw Data'!$A$1:$D$26,4,FALSE)</f>
        <v>Greater than Average</v>
      </c>
      <c r="O349" t="s">
        <v>92</v>
      </c>
      <c r="P349" t="s">
        <v>92</v>
      </c>
      <c r="Q349" t="s">
        <v>93</v>
      </c>
      <c r="R349" t="s">
        <v>124</v>
      </c>
      <c r="S349">
        <v>6</v>
      </c>
      <c r="T349" s="4">
        <f t="shared" ca="1" si="30"/>
        <v>0.35885800996763262</v>
      </c>
      <c r="U349" s="4" t="str">
        <f t="shared" si="31"/>
        <v>At or Above</v>
      </c>
      <c r="V349">
        <v>5</v>
      </c>
      <c r="W349">
        <v>1997</v>
      </c>
      <c r="X349">
        <v>1997</v>
      </c>
      <c r="Y349" t="s">
        <v>95</v>
      </c>
      <c r="Z349" t="s">
        <v>114</v>
      </c>
      <c r="AA349" t="s">
        <v>125</v>
      </c>
      <c r="AB349" t="s">
        <v>125</v>
      </c>
      <c r="AC349" t="s">
        <v>117</v>
      </c>
      <c r="AD349">
        <v>0</v>
      </c>
      <c r="AE349" t="s">
        <v>100</v>
      </c>
      <c r="AF349" t="s">
        <v>102</v>
      </c>
      <c r="AG349" t="s">
        <v>101</v>
      </c>
      <c r="AH349" t="s">
        <v>102</v>
      </c>
      <c r="AI349" t="s">
        <v>100</v>
      </c>
      <c r="AJ349" t="s">
        <v>102</v>
      </c>
      <c r="AK349" t="s">
        <v>103</v>
      </c>
      <c r="AL349">
        <v>1200</v>
      </c>
      <c r="AM349" t="s">
        <v>104</v>
      </c>
      <c r="AN349">
        <v>0</v>
      </c>
      <c r="AO349">
        <v>279</v>
      </c>
      <c r="AP349">
        <v>1479</v>
      </c>
      <c r="AQ349" t="s">
        <v>105</v>
      </c>
      <c r="AR349" t="s">
        <v>99</v>
      </c>
      <c r="AS349" t="s">
        <v>106</v>
      </c>
      <c r="AT349" t="s">
        <v>107</v>
      </c>
      <c r="AU349">
        <v>1494</v>
      </c>
      <c r="AV349" s="4">
        <f t="shared" ca="1" si="32"/>
        <v>0.40096074840661167</v>
      </c>
      <c r="AW349" s="4" t="str">
        <f t="shared" si="33"/>
        <v>Greater than Median</v>
      </c>
      <c r="AX349">
        <v>0</v>
      </c>
      <c r="AY349">
        <v>0</v>
      </c>
      <c r="AZ349">
        <v>1494</v>
      </c>
      <c r="BA349">
        <v>1</v>
      </c>
      <c r="BB349">
        <v>0</v>
      </c>
      <c r="BC349">
        <v>2</v>
      </c>
      <c r="BD349">
        <v>0</v>
      </c>
      <c r="BE349">
        <v>3</v>
      </c>
      <c r="BF349">
        <v>1</v>
      </c>
      <c r="BG349" t="s">
        <v>102</v>
      </c>
      <c r="BH349">
        <v>6</v>
      </c>
      <c r="BI349" t="s">
        <v>108</v>
      </c>
      <c r="BJ349">
        <v>0</v>
      </c>
      <c r="BK349" t="s">
        <v>85</v>
      </c>
      <c r="BL349" t="s">
        <v>109</v>
      </c>
      <c r="BM349">
        <v>1997</v>
      </c>
      <c r="BN349" t="s">
        <v>131</v>
      </c>
      <c r="BO349">
        <v>2</v>
      </c>
      <c r="BP349">
        <v>576</v>
      </c>
      <c r="BQ349" t="s">
        <v>100</v>
      </c>
      <c r="BR349" t="s">
        <v>100</v>
      </c>
      <c r="BS349" t="s">
        <v>106</v>
      </c>
      <c r="BT349">
        <v>168</v>
      </c>
      <c r="BU349">
        <v>27</v>
      </c>
      <c r="BV349">
        <v>0</v>
      </c>
      <c r="BW349">
        <v>0</v>
      </c>
      <c r="BX349">
        <v>0</v>
      </c>
      <c r="BY349">
        <v>0</v>
      </c>
      <c r="BZ349" t="s">
        <v>85</v>
      </c>
      <c r="CA349" t="s">
        <v>85</v>
      </c>
      <c r="CB349" t="s">
        <v>85</v>
      </c>
      <c r="CC349">
        <v>0</v>
      </c>
      <c r="CD349">
        <v>7</v>
      </c>
      <c r="CE349">
        <v>2006</v>
      </c>
      <c r="CF349" t="s">
        <v>111</v>
      </c>
      <c r="CG349" t="s">
        <v>112</v>
      </c>
      <c r="CH349">
        <v>217000</v>
      </c>
      <c r="CQ349">
        <f t="shared" si="34"/>
        <v>1494</v>
      </c>
      <c r="CR349" t="str">
        <f t="shared" si="35"/>
        <v/>
      </c>
    </row>
    <row r="350" spans="1:96" x14ac:dyDescent="0.3">
      <c r="A350">
        <v>769</v>
      </c>
      <c r="B350">
        <v>20</v>
      </c>
      <c r="C350" t="s">
        <v>83</v>
      </c>
      <c r="D350">
        <v>70</v>
      </c>
      <c r="E350">
        <v>9100</v>
      </c>
      <c r="F350" t="s">
        <v>84</v>
      </c>
      <c r="G350" t="s">
        <v>85</v>
      </c>
      <c r="H350" t="s">
        <v>129</v>
      </c>
      <c r="I350" t="s">
        <v>87</v>
      </c>
      <c r="J350" t="s">
        <v>88</v>
      </c>
      <c r="K350" t="s">
        <v>122</v>
      </c>
      <c r="L350" t="s">
        <v>90</v>
      </c>
      <c r="M350" t="s">
        <v>152</v>
      </c>
      <c r="N350" s="4" t="str">
        <f>VLOOKUP(M350,'Neighborhood Raw Data'!$A$1:$D$26,4,FALSE)</f>
        <v>Greater than Average</v>
      </c>
      <c r="O350" t="s">
        <v>92</v>
      </c>
      <c r="P350" t="s">
        <v>92</v>
      </c>
      <c r="Q350" t="s">
        <v>93</v>
      </c>
      <c r="R350" t="s">
        <v>124</v>
      </c>
      <c r="S350">
        <v>7</v>
      </c>
      <c r="T350" s="4">
        <f t="shared" ca="1" si="30"/>
        <v>0.12767379238519805</v>
      </c>
      <c r="U350" s="4" t="str">
        <f t="shared" si="31"/>
        <v>At or Above</v>
      </c>
      <c r="V350">
        <v>5</v>
      </c>
      <c r="W350">
        <v>2004</v>
      </c>
      <c r="X350">
        <v>2005</v>
      </c>
      <c r="Y350" t="s">
        <v>113</v>
      </c>
      <c r="Z350" t="s">
        <v>114</v>
      </c>
      <c r="AA350" t="s">
        <v>125</v>
      </c>
      <c r="AB350" t="s">
        <v>125</v>
      </c>
      <c r="AC350" t="s">
        <v>117</v>
      </c>
      <c r="AD350">
        <v>0</v>
      </c>
      <c r="AE350" t="s">
        <v>102</v>
      </c>
      <c r="AF350" t="s">
        <v>100</v>
      </c>
      <c r="AG350" t="s">
        <v>101</v>
      </c>
      <c r="AH350" t="s">
        <v>102</v>
      </c>
      <c r="AI350" t="s">
        <v>100</v>
      </c>
      <c r="AJ350" t="s">
        <v>142</v>
      </c>
      <c r="AK350" t="s">
        <v>103</v>
      </c>
      <c r="AL350">
        <v>24</v>
      </c>
      <c r="AM350" t="s">
        <v>104</v>
      </c>
      <c r="AN350">
        <v>0</v>
      </c>
      <c r="AO350">
        <v>1836</v>
      </c>
      <c r="AP350">
        <v>1860</v>
      </c>
      <c r="AQ350" t="s">
        <v>105</v>
      </c>
      <c r="AR350" t="s">
        <v>99</v>
      </c>
      <c r="AS350" t="s">
        <v>106</v>
      </c>
      <c r="AT350" t="s">
        <v>107</v>
      </c>
      <c r="AU350">
        <v>1836</v>
      </c>
      <c r="AV350" s="4">
        <f t="shared" ca="1" si="32"/>
        <v>0.24625769469153658</v>
      </c>
      <c r="AW350" s="4" t="str">
        <f t="shared" si="33"/>
        <v>Greater than Median</v>
      </c>
      <c r="AX350">
        <v>0</v>
      </c>
      <c r="AY350">
        <v>0</v>
      </c>
      <c r="AZ350">
        <v>1836</v>
      </c>
      <c r="BA350">
        <v>0</v>
      </c>
      <c r="BB350">
        <v>0</v>
      </c>
      <c r="BC350">
        <v>2</v>
      </c>
      <c r="BD350">
        <v>0</v>
      </c>
      <c r="BE350">
        <v>3</v>
      </c>
      <c r="BF350">
        <v>1</v>
      </c>
      <c r="BG350" t="s">
        <v>102</v>
      </c>
      <c r="BH350">
        <v>8</v>
      </c>
      <c r="BI350" t="s">
        <v>108</v>
      </c>
      <c r="BJ350">
        <v>1</v>
      </c>
      <c r="BK350" t="s">
        <v>102</v>
      </c>
      <c r="BL350" t="s">
        <v>109</v>
      </c>
      <c r="BM350">
        <v>2004</v>
      </c>
      <c r="BN350" t="s">
        <v>110</v>
      </c>
      <c r="BO350">
        <v>2</v>
      </c>
      <c r="BP350">
        <v>484</v>
      </c>
      <c r="BQ350" t="s">
        <v>100</v>
      </c>
      <c r="BR350" t="s">
        <v>100</v>
      </c>
      <c r="BS350" t="s">
        <v>106</v>
      </c>
      <c r="BT350">
        <v>120</v>
      </c>
      <c r="BU350">
        <v>33</v>
      </c>
      <c r="BV350">
        <v>0</v>
      </c>
      <c r="BW350">
        <v>0</v>
      </c>
      <c r="BX350">
        <v>0</v>
      </c>
      <c r="BY350">
        <v>0</v>
      </c>
      <c r="BZ350" t="s">
        <v>85</v>
      </c>
      <c r="CA350" t="s">
        <v>85</v>
      </c>
      <c r="CB350" t="s">
        <v>85</v>
      </c>
      <c r="CC350">
        <v>0</v>
      </c>
      <c r="CD350">
        <v>10</v>
      </c>
      <c r="CE350">
        <v>2006</v>
      </c>
      <c r="CF350" t="s">
        <v>111</v>
      </c>
      <c r="CG350" t="s">
        <v>112</v>
      </c>
      <c r="CH350">
        <v>216837</v>
      </c>
      <c r="CQ350" t="str">
        <f t="shared" si="34"/>
        <v/>
      </c>
      <c r="CR350">
        <f t="shared" si="35"/>
        <v>1836</v>
      </c>
    </row>
    <row r="351" spans="1:96" x14ac:dyDescent="0.3">
      <c r="A351">
        <v>235</v>
      </c>
      <c r="B351">
        <v>60</v>
      </c>
      <c r="C351" t="s">
        <v>83</v>
      </c>
      <c r="D351" t="s">
        <v>85</v>
      </c>
      <c r="E351">
        <v>7851</v>
      </c>
      <c r="F351" t="s">
        <v>84</v>
      </c>
      <c r="G351" t="s">
        <v>85</v>
      </c>
      <c r="H351" t="s">
        <v>129</v>
      </c>
      <c r="I351" t="s">
        <v>87</v>
      </c>
      <c r="J351" t="s">
        <v>88</v>
      </c>
      <c r="K351" t="s">
        <v>122</v>
      </c>
      <c r="L351" t="s">
        <v>90</v>
      </c>
      <c r="M351" t="s">
        <v>169</v>
      </c>
      <c r="N351" s="4" t="str">
        <f>VLOOKUP(M351,'Neighborhood Raw Data'!$A$1:$D$26,4,FALSE)</f>
        <v>Greater than Average</v>
      </c>
      <c r="O351" t="s">
        <v>92</v>
      </c>
      <c r="P351" t="s">
        <v>92</v>
      </c>
      <c r="Q351" t="s">
        <v>93</v>
      </c>
      <c r="R351" t="s">
        <v>94</v>
      </c>
      <c r="S351">
        <v>6</v>
      </c>
      <c r="T351" s="4">
        <f t="shared" ca="1" si="30"/>
        <v>0.56173909928327292</v>
      </c>
      <c r="U351" s="4" t="str">
        <f t="shared" si="31"/>
        <v>At or Above</v>
      </c>
      <c r="V351">
        <v>5</v>
      </c>
      <c r="W351">
        <v>2002</v>
      </c>
      <c r="X351">
        <v>2002</v>
      </c>
      <c r="Y351" t="s">
        <v>95</v>
      </c>
      <c r="Z351" t="s">
        <v>114</v>
      </c>
      <c r="AA351" t="s">
        <v>125</v>
      </c>
      <c r="AB351" t="s">
        <v>125</v>
      </c>
      <c r="AC351" t="s">
        <v>85</v>
      </c>
      <c r="AD351" t="s">
        <v>85</v>
      </c>
      <c r="AE351" t="s">
        <v>102</v>
      </c>
      <c r="AF351" t="s">
        <v>100</v>
      </c>
      <c r="AG351" t="s">
        <v>101</v>
      </c>
      <c r="AH351" t="s">
        <v>102</v>
      </c>
      <c r="AI351" t="s">
        <v>100</v>
      </c>
      <c r="AJ351" t="s">
        <v>142</v>
      </c>
      <c r="AK351" t="s">
        <v>103</v>
      </c>
      <c r="AL351">
        <v>625</v>
      </c>
      <c r="AM351" t="s">
        <v>104</v>
      </c>
      <c r="AN351">
        <v>0</v>
      </c>
      <c r="AO351">
        <v>235</v>
      </c>
      <c r="AP351">
        <v>860</v>
      </c>
      <c r="AQ351" t="s">
        <v>105</v>
      </c>
      <c r="AR351" t="s">
        <v>99</v>
      </c>
      <c r="AS351" t="s">
        <v>106</v>
      </c>
      <c r="AT351" t="s">
        <v>107</v>
      </c>
      <c r="AU351">
        <v>860</v>
      </c>
      <c r="AV351" s="4">
        <f t="shared" ca="1" si="32"/>
        <v>0.93622123709861149</v>
      </c>
      <c r="AW351" s="4" t="str">
        <f t="shared" si="33"/>
        <v>Less than Median</v>
      </c>
      <c r="AX351">
        <v>1100</v>
      </c>
      <c r="AY351">
        <v>0</v>
      </c>
      <c r="AZ351">
        <v>1960</v>
      </c>
      <c r="BA351">
        <v>1</v>
      </c>
      <c r="BB351">
        <v>0</v>
      </c>
      <c r="BC351">
        <v>2</v>
      </c>
      <c r="BD351">
        <v>1</v>
      </c>
      <c r="BE351">
        <v>4</v>
      </c>
      <c r="BF351">
        <v>1</v>
      </c>
      <c r="BG351" t="s">
        <v>102</v>
      </c>
      <c r="BH351">
        <v>8</v>
      </c>
      <c r="BI351" t="s">
        <v>108</v>
      </c>
      <c r="BJ351">
        <v>2</v>
      </c>
      <c r="BK351" t="s">
        <v>100</v>
      </c>
      <c r="BL351" t="s">
        <v>130</v>
      </c>
      <c r="BM351">
        <v>2002</v>
      </c>
      <c r="BN351" t="s">
        <v>110</v>
      </c>
      <c r="BO351">
        <v>2</v>
      </c>
      <c r="BP351">
        <v>440</v>
      </c>
      <c r="BQ351" t="s">
        <v>100</v>
      </c>
      <c r="BR351" t="s">
        <v>100</v>
      </c>
      <c r="BS351" t="s">
        <v>106</v>
      </c>
      <c r="BT351">
        <v>288</v>
      </c>
      <c r="BU351">
        <v>48</v>
      </c>
      <c r="BV351">
        <v>0</v>
      </c>
      <c r="BW351">
        <v>0</v>
      </c>
      <c r="BX351">
        <v>0</v>
      </c>
      <c r="BY351">
        <v>0</v>
      </c>
      <c r="BZ351" t="s">
        <v>85</v>
      </c>
      <c r="CA351" t="s">
        <v>85</v>
      </c>
      <c r="CB351" t="s">
        <v>85</v>
      </c>
      <c r="CC351">
        <v>0</v>
      </c>
      <c r="CD351">
        <v>5</v>
      </c>
      <c r="CE351">
        <v>2010</v>
      </c>
      <c r="CF351" t="s">
        <v>111</v>
      </c>
      <c r="CG351" t="s">
        <v>112</v>
      </c>
      <c r="CH351">
        <v>216500</v>
      </c>
      <c r="CQ351">
        <f t="shared" si="34"/>
        <v>860</v>
      </c>
      <c r="CR351" t="str">
        <f t="shared" si="35"/>
        <v/>
      </c>
    </row>
    <row r="352" spans="1:96" x14ac:dyDescent="0.3">
      <c r="A352">
        <v>1366</v>
      </c>
      <c r="B352">
        <v>60</v>
      </c>
      <c r="C352" t="s">
        <v>173</v>
      </c>
      <c r="D352" t="s">
        <v>85</v>
      </c>
      <c r="E352">
        <v>7500</v>
      </c>
      <c r="F352" t="s">
        <v>84</v>
      </c>
      <c r="G352" t="s">
        <v>85</v>
      </c>
      <c r="H352" t="s">
        <v>129</v>
      </c>
      <c r="I352" t="s">
        <v>87</v>
      </c>
      <c r="J352" t="s">
        <v>88</v>
      </c>
      <c r="K352" t="s">
        <v>122</v>
      </c>
      <c r="L352" t="s">
        <v>90</v>
      </c>
      <c r="M352" t="s">
        <v>153</v>
      </c>
      <c r="N352" s="4" t="str">
        <f>VLOOKUP(M352,'Neighborhood Raw Data'!$A$1:$D$26,4,FALSE)</f>
        <v>Greater than Average</v>
      </c>
      <c r="O352" t="s">
        <v>92</v>
      </c>
      <c r="P352" t="s">
        <v>92</v>
      </c>
      <c r="Q352" t="s">
        <v>93</v>
      </c>
      <c r="R352" t="s">
        <v>94</v>
      </c>
      <c r="S352">
        <v>7</v>
      </c>
      <c r="T352" s="4">
        <f t="shared" ca="1" si="30"/>
        <v>0.85600746440805964</v>
      </c>
      <c r="U352" s="4" t="str">
        <f t="shared" si="31"/>
        <v>At or Above</v>
      </c>
      <c r="V352">
        <v>5</v>
      </c>
      <c r="W352">
        <v>2000</v>
      </c>
      <c r="X352">
        <v>2000</v>
      </c>
      <c r="Y352" t="s">
        <v>95</v>
      </c>
      <c r="Z352" t="s">
        <v>114</v>
      </c>
      <c r="AA352" t="s">
        <v>125</v>
      </c>
      <c r="AB352" t="s">
        <v>125</v>
      </c>
      <c r="AC352" t="s">
        <v>117</v>
      </c>
      <c r="AD352">
        <v>0</v>
      </c>
      <c r="AE352" t="s">
        <v>102</v>
      </c>
      <c r="AF352" t="s">
        <v>100</v>
      </c>
      <c r="AG352" t="s">
        <v>101</v>
      </c>
      <c r="AH352" t="s">
        <v>102</v>
      </c>
      <c r="AI352" t="s">
        <v>100</v>
      </c>
      <c r="AJ352" t="s">
        <v>142</v>
      </c>
      <c r="AK352" t="s">
        <v>103</v>
      </c>
      <c r="AL352">
        <v>533</v>
      </c>
      <c r="AM352" t="s">
        <v>104</v>
      </c>
      <c r="AN352">
        <v>0</v>
      </c>
      <c r="AO352">
        <v>281</v>
      </c>
      <c r="AP352">
        <v>814</v>
      </c>
      <c r="AQ352" t="s">
        <v>105</v>
      </c>
      <c r="AR352" t="s">
        <v>99</v>
      </c>
      <c r="AS352" t="s">
        <v>106</v>
      </c>
      <c r="AT352" t="s">
        <v>107</v>
      </c>
      <c r="AU352">
        <v>814</v>
      </c>
      <c r="AV352" s="4">
        <f t="shared" ca="1" si="32"/>
        <v>0.43317690678924636</v>
      </c>
      <c r="AW352" s="4" t="str">
        <f t="shared" si="33"/>
        <v>Less than Median</v>
      </c>
      <c r="AX352">
        <v>860</v>
      </c>
      <c r="AY352">
        <v>0</v>
      </c>
      <c r="AZ352">
        <v>1674</v>
      </c>
      <c r="BA352">
        <v>1</v>
      </c>
      <c r="BB352">
        <v>0</v>
      </c>
      <c r="BC352">
        <v>2</v>
      </c>
      <c r="BD352">
        <v>1</v>
      </c>
      <c r="BE352">
        <v>3</v>
      </c>
      <c r="BF352">
        <v>1</v>
      </c>
      <c r="BG352" t="s">
        <v>102</v>
      </c>
      <c r="BH352">
        <v>7</v>
      </c>
      <c r="BI352" t="s">
        <v>108</v>
      </c>
      <c r="BJ352">
        <v>0</v>
      </c>
      <c r="BK352" t="s">
        <v>85</v>
      </c>
      <c r="BL352" t="s">
        <v>109</v>
      </c>
      <c r="BM352">
        <v>2000</v>
      </c>
      <c r="BN352" t="s">
        <v>131</v>
      </c>
      <c r="BO352">
        <v>2</v>
      </c>
      <c r="BP352">
        <v>663</v>
      </c>
      <c r="BQ352" t="s">
        <v>100</v>
      </c>
      <c r="BR352" t="s">
        <v>100</v>
      </c>
      <c r="BS352" t="s">
        <v>106</v>
      </c>
      <c r="BT352">
        <v>0</v>
      </c>
      <c r="BU352">
        <v>96</v>
      </c>
      <c r="BV352">
        <v>0</v>
      </c>
      <c r="BW352">
        <v>0</v>
      </c>
      <c r="BX352">
        <v>0</v>
      </c>
      <c r="BY352">
        <v>0</v>
      </c>
      <c r="BZ352" t="s">
        <v>85</v>
      </c>
      <c r="CA352" t="s">
        <v>85</v>
      </c>
      <c r="CB352" t="s">
        <v>85</v>
      </c>
      <c r="CC352">
        <v>0</v>
      </c>
      <c r="CD352">
        <v>1</v>
      </c>
      <c r="CE352">
        <v>2010</v>
      </c>
      <c r="CF352" t="s">
        <v>111</v>
      </c>
      <c r="CG352" t="s">
        <v>112</v>
      </c>
      <c r="CH352">
        <v>216000</v>
      </c>
      <c r="CQ352">
        <f t="shared" si="34"/>
        <v>814</v>
      </c>
      <c r="CR352" t="str">
        <f t="shared" si="35"/>
        <v/>
      </c>
    </row>
    <row r="353" spans="1:96" x14ac:dyDescent="0.3">
      <c r="A353">
        <v>763</v>
      </c>
      <c r="B353">
        <v>60</v>
      </c>
      <c r="C353" t="s">
        <v>173</v>
      </c>
      <c r="D353">
        <v>72</v>
      </c>
      <c r="E353">
        <v>8640</v>
      </c>
      <c r="F353" t="s">
        <v>84</v>
      </c>
      <c r="G353" t="s">
        <v>85</v>
      </c>
      <c r="H353" t="s">
        <v>129</v>
      </c>
      <c r="I353" t="s">
        <v>87</v>
      </c>
      <c r="J353" t="s">
        <v>88</v>
      </c>
      <c r="K353" t="s">
        <v>122</v>
      </c>
      <c r="L353" t="s">
        <v>90</v>
      </c>
      <c r="M353" t="s">
        <v>153</v>
      </c>
      <c r="N353" s="4" t="str">
        <f>VLOOKUP(M353,'Neighborhood Raw Data'!$A$1:$D$26,4,FALSE)</f>
        <v>Greater than Average</v>
      </c>
      <c r="O353" t="s">
        <v>92</v>
      </c>
      <c r="P353" t="s">
        <v>92</v>
      </c>
      <c r="Q353" t="s">
        <v>93</v>
      </c>
      <c r="R353" t="s">
        <v>94</v>
      </c>
      <c r="S353">
        <v>7</v>
      </c>
      <c r="T353" s="4">
        <f t="shared" ca="1" si="30"/>
        <v>0.3705346813650382</v>
      </c>
      <c r="U353" s="4" t="str">
        <f t="shared" si="31"/>
        <v>At or Above</v>
      </c>
      <c r="V353">
        <v>5</v>
      </c>
      <c r="W353">
        <v>2009</v>
      </c>
      <c r="X353">
        <v>2009</v>
      </c>
      <c r="Y353" t="s">
        <v>95</v>
      </c>
      <c r="Z353" t="s">
        <v>114</v>
      </c>
      <c r="AA353" t="s">
        <v>125</v>
      </c>
      <c r="AB353" t="s">
        <v>125</v>
      </c>
      <c r="AC353" t="s">
        <v>117</v>
      </c>
      <c r="AD353">
        <v>0</v>
      </c>
      <c r="AE353" t="s">
        <v>100</v>
      </c>
      <c r="AF353" t="s">
        <v>100</v>
      </c>
      <c r="AG353" t="s">
        <v>101</v>
      </c>
      <c r="AH353" t="s">
        <v>102</v>
      </c>
      <c r="AI353" t="s">
        <v>100</v>
      </c>
      <c r="AJ353" t="s">
        <v>148</v>
      </c>
      <c r="AK353" t="s">
        <v>103</v>
      </c>
      <c r="AL353">
        <v>24</v>
      </c>
      <c r="AM353" t="s">
        <v>104</v>
      </c>
      <c r="AN353">
        <v>0</v>
      </c>
      <c r="AO353">
        <v>732</v>
      </c>
      <c r="AP353">
        <v>756</v>
      </c>
      <c r="AQ353" t="s">
        <v>105</v>
      </c>
      <c r="AR353" t="s">
        <v>99</v>
      </c>
      <c r="AS353" t="s">
        <v>106</v>
      </c>
      <c r="AT353" t="s">
        <v>107</v>
      </c>
      <c r="AU353">
        <v>764</v>
      </c>
      <c r="AV353" s="4">
        <f t="shared" ca="1" si="32"/>
        <v>0.26655104223020221</v>
      </c>
      <c r="AW353" s="4" t="str">
        <f t="shared" si="33"/>
        <v>Less than Median</v>
      </c>
      <c r="AX353">
        <v>783</v>
      </c>
      <c r="AY353">
        <v>0</v>
      </c>
      <c r="AZ353">
        <v>1547</v>
      </c>
      <c r="BA353">
        <v>0</v>
      </c>
      <c r="BB353">
        <v>0</v>
      </c>
      <c r="BC353">
        <v>2</v>
      </c>
      <c r="BD353">
        <v>1</v>
      </c>
      <c r="BE353">
        <v>3</v>
      </c>
      <c r="BF353">
        <v>1</v>
      </c>
      <c r="BG353" t="s">
        <v>102</v>
      </c>
      <c r="BH353">
        <v>7</v>
      </c>
      <c r="BI353" t="s">
        <v>108</v>
      </c>
      <c r="BJ353">
        <v>0</v>
      </c>
      <c r="BK353" t="s">
        <v>85</v>
      </c>
      <c r="BL353" t="s">
        <v>109</v>
      </c>
      <c r="BM353">
        <v>2009</v>
      </c>
      <c r="BN353" t="s">
        <v>104</v>
      </c>
      <c r="BO353">
        <v>2</v>
      </c>
      <c r="BP353">
        <v>614</v>
      </c>
      <c r="BQ353" t="s">
        <v>100</v>
      </c>
      <c r="BR353" t="s">
        <v>100</v>
      </c>
      <c r="BS353" t="s">
        <v>106</v>
      </c>
      <c r="BT353">
        <v>169</v>
      </c>
      <c r="BU353">
        <v>45</v>
      </c>
      <c r="BV353">
        <v>0</v>
      </c>
      <c r="BW353">
        <v>0</v>
      </c>
      <c r="BX353">
        <v>0</v>
      </c>
      <c r="BY353">
        <v>0</v>
      </c>
      <c r="BZ353" t="s">
        <v>85</v>
      </c>
      <c r="CA353" t="s">
        <v>85</v>
      </c>
      <c r="CB353" t="s">
        <v>85</v>
      </c>
      <c r="CC353">
        <v>0</v>
      </c>
      <c r="CD353">
        <v>6</v>
      </c>
      <c r="CE353">
        <v>2010</v>
      </c>
      <c r="CF353" t="s">
        <v>184</v>
      </c>
      <c r="CG353" t="s">
        <v>112</v>
      </c>
      <c r="CH353">
        <v>215200</v>
      </c>
      <c r="CQ353">
        <f t="shared" si="34"/>
        <v>764</v>
      </c>
      <c r="CR353" t="str">
        <f t="shared" si="35"/>
        <v/>
      </c>
    </row>
    <row r="354" spans="1:96" x14ac:dyDescent="0.3">
      <c r="A354">
        <v>172</v>
      </c>
      <c r="B354">
        <v>20</v>
      </c>
      <c r="C354" t="s">
        <v>83</v>
      </c>
      <c r="D354">
        <v>141</v>
      </c>
      <c r="E354">
        <v>31770</v>
      </c>
      <c r="F354" t="s">
        <v>84</v>
      </c>
      <c r="G354" t="s">
        <v>85</v>
      </c>
      <c r="H354" t="s">
        <v>86</v>
      </c>
      <c r="I354" t="s">
        <v>87</v>
      </c>
      <c r="J354" t="s">
        <v>88</v>
      </c>
      <c r="K354" t="s">
        <v>89</v>
      </c>
      <c r="L354" t="s">
        <v>90</v>
      </c>
      <c r="M354" t="s">
        <v>177</v>
      </c>
      <c r="N354" s="4" t="str">
        <f>VLOOKUP(M354,'Neighborhood Raw Data'!$A$1:$D$26,4,FALSE)</f>
        <v>Greater than Average</v>
      </c>
      <c r="O354" t="s">
        <v>92</v>
      </c>
      <c r="P354" t="s">
        <v>92</v>
      </c>
      <c r="Q354" t="s">
        <v>93</v>
      </c>
      <c r="R354" t="s">
        <v>124</v>
      </c>
      <c r="S354">
        <v>6</v>
      </c>
      <c r="T354" s="4">
        <f t="shared" ca="1" si="30"/>
        <v>0.21424995531030366</v>
      </c>
      <c r="U354" s="4" t="str">
        <f t="shared" si="31"/>
        <v>At or Above</v>
      </c>
      <c r="V354">
        <v>5</v>
      </c>
      <c r="W354">
        <v>1960</v>
      </c>
      <c r="X354">
        <v>1960</v>
      </c>
      <c r="Y354" t="s">
        <v>113</v>
      </c>
      <c r="Z354" t="s">
        <v>114</v>
      </c>
      <c r="AA354" t="s">
        <v>98</v>
      </c>
      <c r="AB354" t="s">
        <v>179</v>
      </c>
      <c r="AC354" t="s">
        <v>126</v>
      </c>
      <c r="AD354">
        <v>112</v>
      </c>
      <c r="AE354" t="s">
        <v>100</v>
      </c>
      <c r="AF354" t="s">
        <v>100</v>
      </c>
      <c r="AG354" t="s">
        <v>156</v>
      </c>
      <c r="AH354" t="s">
        <v>100</v>
      </c>
      <c r="AI354" t="s">
        <v>102</v>
      </c>
      <c r="AJ354" t="s">
        <v>102</v>
      </c>
      <c r="AK354" t="s">
        <v>174</v>
      </c>
      <c r="AL354">
        <v>639</v>
      </c>
      <c r="AM354" t="s">
        <v>104</v>
      </c>
      <c r="AN354">
        <v>0</v>
      </c>
      <c r="AO354">
        <v>441</v>
      </c>
      <c r="AP354">
        <v>1080</v>
      </c>
      <c r="AQ354" t="s">
        <v>105</v>
      </c>
      <c r="AR354" t="s">
        <v>203</v>
      </c>
      <c r="AS354" t="s">
        <v>106</v>
      </c>
      <c r="AT354" t="s">
        <v>107</v>
      </c>
      <c r="AU354">
        <v>1656</v>
      </c>
      <c r="AV354" s="4">
        <f t="shared" ca="1" si="32"/>
        <v>0.55239037810452474</v>
      </c>
      <c r="AW354" s="4" t="str">
        <f t="shared" si="33"/>
        <v>Greater than Median</v>
      </c>
      <c r="AX354">
        <v>0</v>
      </c>
      <c r="AY354">
        <v>0</v>
      </c>
      <c r="AZ354">
        <v>1656</v>
      </c>
      <c r="BA354">
        <v>1</v>
      </c>
      <c r="BB354">
        <v>0</v>
      </c>
      <c r="BC354">
        <v>1</v>
      </c>
      <c r="BD354">
        <v>0</v>
      </c>
      <c r="BE354">
        <v>3</v>
      </c>
      <c r="BF354">
        <v>1</v>
      </c>
      <c r="BG354" t="s">
        <v>100</v>
      </c>
      <c r="BH354">
        <v>7</v>
      </c>
      <c r="BI354" t="s">
        <v>108</v>
      </c>
      <c r="BJ354">
        <v>2</v>
      </c>
      <c r="BK354" t="s">
        <v>102</v>
      </c>
      <c r="BL354" t="s">
        <v>109</v>
      </c>
      <c r="BM354">
        <v>1960</v>
      </c>
      <c r="BN354" t="s">
        <v>110</v>
      </c>
      <c r="BO354">
        <v>2</v>
      </c>
      <c r="BP354">
        <v>528</v>
      </c>
      <c r="BQ354" t="s">
        <v>100</v>
      </c>
      <c r="BR354" t="s">
        <v>100</v>
      </c>
      <c r="BS354" t="s">
        <v>220</v>
      </c>
      <c r="BT354">
        <v>210</v>
      </c>
      <c r="BU354">
        <v>62</v>
      </c>
      <c r="BV354">
        <v>0</v>
      </c>
      <c r="BW354">
        <v>0</v>
      </c>
      <c r="BX354">
        <v>0</v>
      </c>
      <c r="BY354">
        <v>0</v>
      </c>
      <c r="BZ354" t="s">
        <v>85</v>
      </c>
      <c r="CA354" t="s">
        <v>85</v>
      </c>
      <c r="CB354" t="s">
        <v>85</v>
      </c>
      <c r="CC354">
        <v>0</v>
      </c>
      <c r="CD354">
        <v>5</v>
      </c>
      <c r="CE354">
        <v>2010</v>
      </c>
      <c r="CF354" t="s">
        <v>111</v>
      </c>
      <c r="CG354" t="s">
        <v>112</v>
      </c>
      <c r="CH354">
        <v>215000</v>
      </c>
      <c r="CQ354" t="str">
        <f t="shared" si="34"/>
        <v/>
      </c>
      <c r="CR354">
        <f t="shared" si="35"/>
        <v>1656</v>
      </c>
    </row>
    <row r="355" spans="1:96" x14ac:dyDescent="0.3">
      <c r="A355">
        <v>392</v>
      </c>
      <c r="B355">
        <v>60</v>
      </c>
      <c r="C355" t="s">
        <v>83</v>
      </c>
      <c r="D355">
        <v>71</v>
      </c>
      <c r="E355">
        <v>12209</v>
      </c>
      <c r="F355" t="s">
        <v>84</v>
      </c>
      <c r="G355" t="s">
        <v>85</v>
      </c>
      <c r="H355" t="s">
        <v>86</v>
      </c>
      <c r="I355" t="s">
        <v>87</v>
      </c>
      <c r="J355" t="s">
        <v>88</v>
      </c>
      <c r="K355" t="s">
        <v>121</v>
      </c>
      <c r="L355" t="s">
        <v>90</v>
      </c>
      <c r="M355" t="s">
        <v>201</v>
      </c>
      <c r="N355" s="4" t="str">
        <f>VLOOKUP(M355,'Neighborhood Raw Data'!$A$1:$D$26,4,FALSE)</f>
        <v>Less than Average</v>
      </c>
      <c r="O355" t="s">
        <v>92</v>
      </c>
      <c r="P355" t="s">
        <v>92</v>
      </c>
      <c r="Q355" t="s">
        <v>93</v>
      </c>
      <c r="R355" t="s">
        <v>94</v>
      </c>
      <c r="S355">
        <v>6</v>
      </c>
      <c r="T355" s="4">
        <f t="shared" ca="1" si="30"/>
        <v>2.7972217800653953E-2</v>
      </c>
      <c r="U355" s="4" t="str">
        <f t="shared" si="31"/>
        <v>At or Above</v>
      </c>
      <c r="V355">
        <v>5</v>
      </c>
      <c r="W355">
        <v>2001</v>
      </c>
      <c r="X355">
        <v>2002</v>
      </c>
      <c r="Y355" t="s">
        <v>95</v>
      </c>
      <c r="Z355" t="s">
        <v>114</v>
      </c>
      <c r="AA355" t="s">
        <v>125</v>
      </c>
      <c r="AB355" t="s">
        <v>125</v>
      </c>
      <c r="AC355" t="s">
        <v>117</v>
      </c>
      <c r="AD355">
        <v>0</v>
      </c>
      <c r="AE355" t="s">
        <v>100</v>
      </c>
      <c r="AF355" t="s">
        <v>100</v>
      </c>
      <c r="AG355" t="s">
        <v>101</v>
      </c>
      <c r="AH355" t="s">
        <v>99</v>
      </c>
      <c r="AI355" t="s">
        <v>100</v>
      </c>
      <c r="AJ355" t="s">
        <v>142</v>
      </c>
      <c r="AK355" t="s">
        <v>137</v>
      </c>
      <c r="AL355">
        <v>690</v>
      </c>
      <c r="AM355" t="s">
        <v>104</v>
      </c>
      <c r="AN355">
        <v>0</v>
      </c>
      <c r="AO355">
        <v>114</v>
      </c>
      <c r="AP355">
        <v>804</v>
      </c>
      <c r="AQ355" t="s">
        <v>105</v>
      </c>
      <c r="AR355" t="s">
        <v>99</v>
      </c>
      <c r="AS355" t="s">
        <v>106</v>
      </c>
      <c r="AT355" t="s">
        <v>107</v>
      </c>
      <c r="AU355">
        <v>804</v>
      </c>
      <c r="AV355" s="4">
        <f t="shared" ca="1" si="32"/>
        <v>0.9107674540706282</v>
      </c>
      <c r="AW355" s="4" t="str">
        <f t="shared" si="33"/>
        <v>Less than Median</v>
      </c>
      <c r="AX355">
        <v>1157</v>
      </c>
      <c r="AY355">
        <v>0</v>
      </c>
      <c r="AZ355">
        <v>1961</v>
      </c>
      <c r="BA355">
        <v>1</v>
      </c>
      <c r="BB355">
        <v>0</v>
      </c>
      <c r="BC355">
        <v>2</v>
      </c>
      <c r="BD355">
        <v>1</v>
      </c>
      <c r="BE355">
        <v>3</v>
      </c>
      <c r="BF355">
        <v>1</v>
      </c>
      <c r="BG355" t="s">
        <v>102</v>
      </c>
      <c r="BH355">
        <v>7</v>
      </c>
      <c r="BI355" t="s">
        <v>108</v>
      </c>
      <c r="BJ355">
        <v>1</v>
      </c>
      <c r="BK355" t="s">
        <v>100</v>
      </c>
      <c r="BL355" t="s">
        <v>130</v>
      </c>
      <c r="BM355">
        <v>2001</v>
      </c>
      <c r="BN355" t="s">
        <v>110</v>
      </c>
      <c r="BO355">
        <v>2</v>
      </c>
      <c r="BP355">
        <v>560</v>
      </c>
      <c r="BQ355" t="s">
        <v>100</v>
      </c>
      <c r="BR355" t="s">
        <v>100</v>
      </c>
      <c r="BS355" t="s">
        <v>106</v>
      </c>
      <c r="BT355">
        <v>125</v>
      </c>
      <c r="BU355">
        <v>192</v>
      </c>
      <c r="BV355">
        <v>0</v>
      </c>
      <c r="BW355">
        <v>0</v>
      </c>
      <c r="BX355">
        <v>0</v>
      </c>
      <c r="BY355">
        <v>0</v>
      </c>
      <c r="BZ355" t="s">
        <v>85</v>
      </c>
      <c r="CA355" t="s">
        <v>85</v>
      </c>
      <c r="CB355" t="s">
        <v>85</v>
      </c>
      <c r="CC355">
        <v>0</v>
      </c>
      <c r="CD355">
        <v>6</v>
      </c>
      <c r="CE355">
        <v>2009</v>
      </c>
      <c r="CF355" t="s">
        <v>111</v>
      </c>
      <c r="CG355" t="s">
        <v>112</v>
      </c>
      <c r="CH355">
        <v>215000</v>
      </c>
      <c r="CQ355">
        <f t="shared" si="34"/>
        <v>804</v>
      </c>
      <c r="CR355" t="str">
        <f t="shared" si="35"/>
        <v/>
      </c>
    </row>
    <row r="356" spans="1:96" x14ac:dyDescent="0.3">
      <c r="A356">
        <v>422</v>
      </c>
      <c r="B356">
        <v>20</v>
      </c>
      <c r="C356" t="s">
        <v>83</v>
      </c>
      <c r="D356" t="s">
        <v>85</v>
      </c>
      <c r="E356">
        <v>16635</v>
      </c>
      <c r="F356" t="s">
        <v>84</v>
      </c>
      <c r="G356" t="s">
        <v>85</v>
      </c>
      <c r="H356" t="s">
        <v>86</v>
      </c>
      <c r="I356" t="s">
        <v>87</v>
      </c>
      <c r="J356" t="s">
        <v>88</v>
      </c>
      <c r="K356" t="s">
        <v>158</v>
      </c>
      <c r="L356" t="s">
        <v>90</v>
      </c>
      <c r="M356" t="s">
        <v>194</v>
      </c>
      <c r="N356" s="4" t="str">
        <f>VLOOKUP(M356,'Neighborhood Raw Data'!$A$1:$D$26,4,FALSE)</f>
        <v>Less than Average</v>
      </c>
      <c r="O356" t="s">
        <v>92</v>
      </c>
      <c r="P356" t="s">
        <v>92</v>
      </c>
      <c r="Q356" t="s">
        <v>93</v>
      </c>
      <c r="R356" t="s">
        <v>124</v>
      </c>
      <c r="S356">
        <v>6</v>
      </c>
      <c r="T356" s="4">
        <f t="shared" ca="1" si="30"/>
        <v>0.13220755081895985</v>
      </c>
      <c r="U356" s="4" t="str">
        <f t="shared" si="31"/>
        <v>At or Above</v>
      </c>
      <c r="V356">
        <v>7</v>
      </c>
      <c r="W356">
        <v>1977</v>
      </c>
      <c r="X356">
        <v>2000</v>
      </c>
      <c r="Y356" t="s">
        <v>95</v>
      </c>
      <c r="Z356" t="s">
        <v>114</v>
      </c>
      <c r="AA356" t="s">
        <v>135</v>
      </c>
      <c r="AB356" t="s">
        <v>136</v>
      </c>
      <c r="AC356" t="s">
        <v>126</v>
      </c>
      <c r="AD356">
        <v>126</v>
      </c>
      <c r="AE356" t="s">
        <v>102</v>
      </c>
      <c r="AF356" t="s">
        <v>100</v>
      </c>
      <c r="AG356" t="s">
        <v>156</v>
      </c>
      <c r="AH356" t="s">
        <v>102</v>
      </c>
      <c r="AI356" t="s">
        <v>100</v>
      </c>
      <c r="AJ356" t="s">
        <v>142</v>
      </c>
      <c r="AK356" t="s">
        <v>137</v>
      </c>
      <c r="AL356">
        <v>1246</v>
      </c>
      <c r="AM356" t="s">
        <v>104</v>
      </c>
      <c r="AN356">
        <v>0</v>
      </c>
      <c r="AO356">
        <v>356</v>
      </c>
      <c r="AP356">
        <v>1602</v>
      </c>
      <c r="AQ356" t="s">
        <v>105</v>
      </c>
      <c r="AR356" t="s">
        <v>102</v>
      </c>
      <c r="AS356" t="s">
        <v>106</v>
      </c>
      <c r="AT356" t="s">
        <v>107</v>
      </c>
      <c r="AU356">
        <v>1602</v>
      </c>
      <c r="AV356" s="4">
        <f t="shared" ca="1" si="32"/>
        <v>0.47335778724471134</v>
      </c>
      <c r="AW356" s="4" t="str">
        <f t="shared" si="33"/>
        <v>Greater than Median</v>
      </c>
      <c r="AX356">
        <v>0</v>
      </c>
      <c r="AY356">
        <v>0</v>
      </c>
      <c r="AZ356">
        <v>1602</v>
      </c>
      <c r="BA356">
        <v>0</v>
      </c>
      <c r="BB356">
        <v>1</v>
      </c>
      <c r="BC356">
        <v>2</v>
      </c>
      <c r="BD356">
        <v>0</v>
      </c>
      <c r="BE356">
        <v>3</v>
      </c>
      <c r="BF356">
        <v>1</v>
      </c>
      <c r="BG356" t="s">
        <v>102</v>
      </c>
      <c r="BH356">
        <v>8</v>
      </c>
      <c r="BI356" t="s">
        <v>108</v>
      </c>
      <c r="BJ356">
        <v>1</v>
      </c>
      <c r="BK356" t="s">
        <v>100</v>
      </c>
      <c r="BL356" t="s">
        <v>109</v>
      </c>
      <c r="BM356">
        <v>1977</v>
      </c>
      <c r="BN356" t="s">
        <v>110</v>
      </c>
      <c r="BO356">
        <v>2</v>
      </c>
      <c r="BP356">
        <v>529</v>
      </c>
      <c r="BQ356" t="s">
        <v>100</v>
      </c>
      <c r="BR356" t="s">
        <v>100</v>
      </c>
      <c r="BS356" t="s">
        <v>106</v>
      </c>
      <c r="BT356">
        <v>240</v>
      </c>
      <c r="BU356">
        <v>0</v>
      </c>
      <c r="BV356">
        <v>0</v>
      </c>
      <c r="BW356">
        <v>0</v>
      </c>
      <c r="BX356">
        <v>0</v>
      </c>
      <c r="BY356">
        <v>0</v>
      </c>
      <c r="BZ356" t="s">
        <v>85</v>
      </c>
      <c r="CA356" t="s">
        <v>85</v>
      </c>
      <c r="CB356" t="s">
        <v>85</v>
      </c>
      <c r="CC356">
        <v>0</v>
      </c>
      <c r="CD356">
        <v>6</v>
      </c>
      <c r="CE356">
        <v>2009</v>
      </c>
      <c r="CF356" t="s">
        <v>111</v>
      </c>
      <c r="CG356" t="s">
        <v>112</v>
      </c>
      <c r="CH356">
        <v>215000</v>
      </c>
      <c r="CQ356" t="str">
        <f t="shared" si="34"/>
        <v/>
      </c>
      <c r="CR356">
        <f t="shared" si="35"/>
        <v>1602</v>
      </c>
    </row>
    <row r="357" spans="1:96" x14ac:dyDescent="0.3">
      <c r="A357">
        <v>507</v>
      </c>
      <c r="B357">
        <v>60</v>
      </c>
      <c r="C357" t="s">
        <v>83</v>
      </c>
      <c r="D357">
        <v>80</v>
      </c>
      <c r="E357">
        <v>9554</v>
      </c>
      <c r="F357" t="s">
        <v>84</v>
      </c>
      <c r="G357" t="s">
        <v>85</v>
      </c>
      <c r="H357" t="s">
        <v>86</v>
      </c>
      <c r="I357" t="s">
        <v>87</v>
      </c>
      <c r="J357" t="s">
        <v>88</v>
      </c>
      <c r="K357" t="s">
        <v>122</v>
      </c>
      <c r="L357" t="s">
        <v>90</v>
      </c>
      <c r="M357" t="s">
        <v>185</v>
      </c>
      <c r="N357" s="4" t="str">
        <f>VLOOKUP(M357,'Neighborhood Raw Data'!$A$1:$D$26,4,FALSE)</f>
        <v>Greater than Average</v>
      </c>
      <c r="O357" t="s">
        <v>92</v>
      </c>
      <c r="P357" t="s">
        <v>92</v>
      </c>
      <c r="Q357" t="s">
        <v>93</v>
      </c>
      <c r="R357" t="s">
        <v>94</v>
      </c>
      <c r="S357">
        <v>8</v>
      </c>
      <c r="T357" s="4">
        <f t="shared" ca="1" si="30"/>
        <v>0.43840262079088588</v>
      </c>
      <c r="U357" s="4" t="str">
        <f t="shared" si="31"/>
        <v>At or Above</v>
      </c>
      <c r="V357">
        <v>5</v>
      </c>
      <c r="W357">
        <v>1993</v>
      </c>
      <c r="X357">
        <v>1994</v>
      </c>
      <c r="Y357" t="s">
        <v>95</v>
      </c>
      <c r="Z357" t="s">
        <v>114</v>
      </c>
      <c r="AA357" t="s">
        <v>125</v>
      </c>
      <c r="AB357" t="s">
        <v>125</v>
      </c>
      <c r="AC357" t="s">
        <v>98</v>
      </c>
      <c r="AD357">
        <v>125</v>
      </c>
      <c r="AE357" t="s">
        <v>102</v>
      </c>
      <c r="AF357" t="s">
        <v>100</v>
      </c>
      <c r="AG357" t="s">
        <v>101</v>
      </c>
      <c r="AH357" t="s">
        <v>102</v>
      </c>
      <c r="AI357" t="s">
        <v>100</v>
      </c>
      <c r="AJ357" t="s">
        <v>142</v>
      </c>
      <c r="AK357" t="s">
        <v>103</v>
      </c>
      <c r="AL357">
        <v>380</v>
      </c>
      <c r="AM357" t="s">
        <v>104</v>
      </c>
      <c r="AN357">
        <v>0</v>
      </c>
      <c r="AO357">
        <v>397</v>
      </c>
      <c r="AP357">
        <v>777</v>
      </c>
      <c r="AQ357" t="s">
        <v>105</v>
      </c>
      <c r="AR357" t="s">
        <v>99</v>
      </c>
      <c r="AS357" t="s">
        <v>106</v>
      </c>
      <c r="AT357" t="s">
        <v>107</v>
      </c>
      <c r="AU357">
        <v>1065</v>
      </c>
      <c r="AV357" s="4">
        <f t="shared" ca="1" si="32"/>
        <v>0.78245104287748235</v>
      </c>
      <c r="AW357" s="4" t="str">
        <f t="shared" si="33"/>
        <v>Less than Median</v>
      </c>
      <c r="AX357">
        <v>846</v>
      </c>
      <c r="AY357">
        <v>0</v>
      </c>
      <c r="AZ357">
        <v>1911</v>
      </c>
      <c r="BA357">
        <v>0</v>
      </c>
      <c r="BB357">
        <v>0</v>
      </c>
      <c r="BC357">
        <v>2</v>
      </c>
      <c r="BD357">
        <v>1</v>
      </c>
      <c r="BE357">
        <v>3</v>
      </c>
      <c r="BF357">
        <v>1</v>
      </c>
      <c r="BG357" t="s">
        <v>102</v>
      </c>
      <c r="BH357">
        <v>8</v>
      </c>
      <c r="BI357" t="s">
        <v>108</v>
      </c>
      <c r="BJ357">
        <v>1</v>
      </c>
      <c r="BK357" t="s">
        <v>100</v>
      </c>
      <c r="BL357" t="s">
        <v>109</v>
      </c>
      <c r="BM357">
        <v>1993</v>
      </c>
      <c r="BN357" t="s">
        <v>131</v>
      </c>
      <c r="BO357">
        <v>2</v>
      </c>
      <c r="BP357">
        <v>471</v>
      </c>
      <c r="BQ357" t="s">
        <v>100</v>
      </c>
      <c r="BR357" t="s">
        <v>100</v>
      </c>
      <c r="BS357" t="s">
        <v>106</v>
      </c>
      <c r="BT357">
        <v>182</v>
      </c>
      <c r="BU357">
        <v>81</v>
      </c>
      <c r="BV357">
        <v>0</v>
      </c>
      <c r="BW357">
        <v>0</v>
      </c>
      <c r="BX357">
        <v>0</v>
      </c>
      <c r="BY357">
        <v>0</v>
      </c>
      <c r="BZ357" t="s">
        <v>85</v>
      </c>
      <c r="CA357" t="s">
        <v>85</v>
      </c>
      <c r="CB357" t="s">
        <v>85</v>
      </c>
      <c r="CC357">
        <v>0</v>
      </c>
      <c r="CD357">
        <v>9</v>
      </c>
      <c r="CE357">
        <v>2006</v>
      </c>
      <c r="CF357" t="s">
        <v>111</v>
      </c>
      <c r="CG357" t="s">
        <v>112</v>
      </c>
      <c r="CH357">
        <v>215000</v>
      </c>
      <c r="CQ357">
        <f t="shared" si="34"/>
        <v>1065</v>
      </c>
      <c r="CR357" t="str">
        <f t="shared" si="35"/>
        <v/>
      </c>
    </row>
    <row r="358" spans="1:96" x14ac:dyDescent="0.3">
      <c r="A358">
        <v>852</v>
      </c>
      <c r="B358">
        <v>120</v>
      </c>
      <c r="C358" t="s">
        <v>83</v>
      </c>
      <c r="D358" t="s">
        <v>85</v>
      </c>
      <c r="E358">
        <v>3196</v>
      </c>
      <c r="F358" t="s">
        <v>84</v>
      </c>
      <c r="G358" t="s">
        <v>85</v>
      </c>
      <c r="H358" t="s">
        <v>129</v>
      </c>
      <c r="I358" t="s">
        <v>87</v>
      </c>
      <c r="J358" t="s">
        <v>88</v>
      </c>
      <c r="K358" t="s">
        <v>122</v>
      </c>
      <c r="L358" t="s">
        <v>90</v>
      </c>
      <c r="M358" t="s">
        <v>205</v>
      </c>
      <c r="N358" s="4" t="str">
        <f>VLOOKUP(M358,'Neighborhood Raw Data'!$A$1:$D$26,4,FALSE)</f>
        <v>Less than Average</v>
      </c>
      <c r="O358" t="s">
        <v>92</v>
      </c>
      <c r="P358" t="s">
        <v>92</v>
      </c>
      <c r="Q358" t="s">
        <v>160</v>
      </c>
      <c r="R358" t="s">
        <v>124</v>
      </c>
      <c r="S358">
        <v>8</v>
      </c>
      <c r="T358" s="4">
        <f t="shared" ca="1" si="30"/>
        <v>0.22462829444974142</v>
      </c>
      <c r="U358" s="4" t="str">
        <f t="shared" si="31"/>
        <v>At or Above</v>
      </c>
      <c r="V358">
        <v>5</v>
      </c>
      <c r="W358">
        <v>2003</v>
      </c>
      <c r="X358">
        <v>2003</v>
      </c>
      <c r="Y358" t="s">
        <v>95</v>
      </c>
      <c r="Z358" t="s">
        <v>114</v>
      </c>
      <c r="AA358" t="s">
        <v>125</v>
      </c>
      <c r="AB358" t="s">
        <v>125</v>
      </c>
      <c r="AC358" t="s">
        <v>98</v>
      </c>
      <c r="AD358">
        <v>40</v>
      </c>
      <c r="AE358" t="s">
        <v>102</v>
      </c>
      <c r="AF358" t="s">
        <v>100</v>
      </c>
      <c r="AG358" t="s">
        <v>101</v>
      </c>
      <c r="AH358" t="s">
        <v>102</v>
      </c>
      <c r="AI358" t="s">
        <v>100</v>
      </c>
      <c r="AJ358" t="s">
        <v>102</v>
      </c>
      <c r="AK358" t="s">
        <v>104</v>
      </c>
      <c r="AL358">
        <v>0</v>
      </c>
      <c r="AM358" t="s">
        <v>104</v>
      </c>
      <c r="AN358">
        <v>0</v>
      </c>
      <c r="AO358">
        <v>1273</v>
      </c>
      <c r="AP358">
        <v>1273</v>
      </c>
      <c r="AQ358" t="s">
        <v>105</v>
      </c>
      <c r="AR358" t="s">
        <v>99</v>
      </c>
      <c r="AS358" t="s">
        <v>106</v>
      </c>
      <c r="AT358" t="s">
        <v>107</v>
      </c>
      <c r="AU358">
        <v>1456</v>
      </c>
      <c r="AV358" s="4">
        <f t="shared" ca="1" si="32"/>
        <v>0.14291918918134205</v>
      </c>
      <c r="AW358" s="4" t="str">
        <f t="shared" si="33"/>
        <v>Greater than Median</v>
      </c>
      <c r="AX358">
        <v>0</v>
      </c>
      <c r="AY358">
        <v>0</v>
      </c>
      <c r="AZ358">
        <v>1456</v>
      </c>
      <c r="BA358">
        <v>0</v>
      </c>
      <c r="BB358">
        <v>0</v>
      </c>
      <c r="BC358">
        <v>2</v>
      </c>
      <c r="BD358">
        <v>0</v>
      </c>
      <c r="BE358">
        <v>2</v>
      </c>
      <c r="BF358">
        <v>1</v>
      </c>
      <c r="BG358" t="s">
        <v>102</v>
      </c>
      <c r="BH358">
        <v>7</v>
      </c>
      <c r="BI358" t="s">
        <v>108</v>
      </c>
      <c r="BJ358">
        <v>1</v>
      </c>
      <c r="BK358" t="s">
        <v>100</v>
      </c>
      <c r="BL358" t="s">
        <v>109</v>
      </c>
      <c r="BM358">
        <v>2003</v>
      </c>
      <c r="BN358" t="s">
        <v>110</v>
      </c>
      <c r="BO358">
        <v>2</v>
      </c>
      <c r="BP358">
        <v>400</v>
      </c>
      <c r="BQ358" t="s">
        <v>100</v>
      </c>
      <c r="BR358" t="s">
        <v>100</v>
      </c>
      <c r="BS358" t="s">
        <v>106</v>
      </c>
      <c r="BT358">
        <v>143</v>
      </c>
      <c r="BU358">
        <v>20</v>
      </c>
      <c r="BV358">
        <v>0</v>
      </c>
      <c r="BW358">
        <v>0</v>
      </c>
      <c r="BX358">
        <v>0</v>
      </c>
      <c r="BY358">
        <v>0</v>
      </c>
      <c r="BZ358" t="s">
        <v>85</v>
      </c>
      <c r="CA358" t="s">
        <v>85</v>
      </c>
      <c r="CB358" t="s">
        <v>85</v>
      </c>
      <c r="CC358">
        <v>0</v>
      </c>
      <c r="CD358">
        <v>5</v>
      </c>
      <c r="CE358">
        <v>2006</v>
      </c>
      <c r="CF358" t="s">
        <v>111</v>
      </c>
      <c r="CG358" t="s">
        <v>112</v>
      </c>
      <c r="CH358">
        <v>215000</v>
      </c>
      <c r="CQ358">
        <f t="shared" si="34"/>
        <v>1456</v>
      </c>
      <c r="CR358" t="str">
        <f t="shared" si="35"/>
        <v/>
      </c>
    </row>
    <row r="359" spans="1:96" x14ac:dyDescent="0.3">
      <c r="A359">
        <v>1129</v>
      </c>
      <c r="B359">
        <v>60</v>
      </c>
      <c r="C359" t="s">
        <v>83</v>
      </c>
      <c r="D359">
        <v>59</v>
      </c>
      <c r="E359">
        <v>11796</v>
      </c>
      <c r="F359" t="s">
        <v>84</v>
      </c>
      <c r="G359" t="s">
        <v>85</v>
      </c>
      <c r="H359" t="s">
        <v>86</v>
      </c>
      <c r="I359" t="s">
        <v>87</v>
      </c>
      <c r="J359" t="s">
        <v>88</v>
      </c>
      <c r="K359" t="s">
        <v>122</v>
      </c>
      <c r="L359" t="s">
        <v>90</v>
      </c>
      <c r="M359" t="s">
        <v>169</v>
      </c>
      <c r="N359" s="4" t="str">
        <f>VLOOKUP(M359,'Neighborhood Raw Data'!$A$1:$D$26,4,FALSE)</f>
        <v>Greater than Average</v>
      </c>
      <c r="O359" t="s">
        <v>92</v>
      </c>
      <c r="P359" t="s">
        <v>92</v>
      </c>
      <c r="Q359" t="s">
        <v>93</v>
      </c>
      <c r="R359" t="s">
        <v>94</v>
      </c>
      <c r="S359">
        <v>7</v>
      </c>
      <c r="T359" s="4">
        <f t="shared" ca="1" si="30"/>
        <v>0.45476010210233486</v>
      </c>
      <c r="U359" s="4" t="str">
        <f t="shared" si="31"/>
        <v>At or Above</v>
      </c>
      <c r="V359">
        <v>5</v>
      </c>
      <c r="W359">
        <v>2004</v>
      </c>
      <c r="X359">
        <v>2005</v>
      </c>
      <c r="Y359" t="s">
        <v>95</v>
      </c>
      <c r="Z359" t="s">
        <v>114</v>
      </c>
      <c r="AA359" t="s">
        <v>125</v>
      </c>
      <c r="AB359" t="s">
        <v>125</v>
      </c>
      <c r="AC359" t="s">
        <v>117</v>
      </c>
      <c r="AD359">
        <v>0</v>
      </c>
      <c r="AE359" t="s">
        <v>102</v>
      </c>
      <c r="AF359" t="s">
        <v>100</v>
      </c>
      <c r="AG359" t="s">
        <v>101</v>
      </c>
      <c r="AH359" t="s">
        <v>102</v>
      </c>
      <c r="AI359" t="s">
        <v>100</v>
      </c>
      <c r="AJ359" t="s">
        <v>118</v>
      </c>
      <c r="AK359" t="s">
        <v>104</v>
      </c>
      <c r="AL359">
        <v>0</v>
      </c>
      <c r="AM359" t="s">
        <v>104</v>
      </c>
      <c r="AN359">
        <v>0</v>
      </c>
      <c r="AO359">
        <v>847</v>
      </c>
      <c r="AP359">
        <v>847</v>
      </c>
      <c r="AQ359" t="s">
        <v>105</v>
      </c>
      <c r="AR359" t="s">
        <v>99</v>
      </c>
      <c r="AS359" t="s">
        <v>106</v>
      </c>
      <c r="AT359" t="s">
        <v>107</v>
      </c>
      <c r="AU359">
        <v>847</v>
      </c>
      <c r="AV359" s="4">
        <f t="shared" ca="1" si="32"/>
        <v>0.22767809773686587</v>
      </c>
      <c r="AW359" s="4" t="str">
        <f t="shared" si="33"/>
        <v>Less than Median</v>
      </c>
      <c r="AX359">
        <v>1112</v>
      </c>
      <c r="AY359">
        <v>0</v>
      </c>
      <c r="AZ359">
        <v>1959</v>
      </c>
      <c r="BA359">
        <v>0</v>
      </c>
      <c r="BB359">
        <v>0</v>
      </c>
      <c r="BC359">
        <v>2</v>
      </c>
      <c r="BD359">
        <v>1</v>
      </c>
      <c r="BE359">
        <v>4</v>
      </c>
      <c r="BF359">
        <v>1</v>
      </c>
      <c r="BG359" t="s">
        <v>102</v>
      </c>
      <c r="BH359">
        <v>8</v>
      </c>
      <c r="BI359" t="s">
        <v>108</v>
      </c>
      <c r="BJ359">
        <v>1</v>
      </c>
      <c r="BK359" t="s">
        <v>102</v>
      </c>
      <c r="BL359" t="s">
        <v>130</v>
      </c>
      <c r="BM359">
        <v>2004</v>
      </c>
      <c r="BN359" t="s">
        <v>110</v>
      </c>
      <c r="BO359">
        <v>2</v>
      </c>
      <c r="BP359">
        <v>434</v>
      </c>
      <c r="BQ359" t="s">
        <v>100</v>
      </c>
      <c r="BR359" t="s">
        <v>100</v>
      </c>
      <c r="BS359" t="s">
        <v>106</v>
      </c>
      <c r="BT359">
        <v>100</v>
      </c>
      <c r="BU359">
        <v>48</v>
      </c>
      <c r="BV359">
        <v>0</v>
      </c>
      <c r="BW359">
        <v>0</v>
      </c>
      <c r="BX359">
        <v>0</v>
      </c>
      <c r="BY359">
        <v>0</v>
      </c>
      <c r="BZ359" t="s">
        <v>85</v>
      </c>
      <c r="CA359" t="s">
        <v>85</v>
      </c>
      <c r="CB359" t="s">
        <v>85</v>
      </c>
      <c r="CC359">
        <v>0</v>
      </c>
      <c r="CD359">
        <v>7</v>
      </c>
      <c r="CE359">
        <v>2007</v>
      </c>
      <c r="CF359" t="s">
        <v>111</v>
      </c>
      <c r="CG359" t="s">
        <v>112</v>
      </c>
      <c r="CH359">
        <v>215000</v>
      </c>
      <c r="CQ359">
        <f t="shared" si="34"/>
        <v>847</v>
      </c>
      <c r="CR359" t="str">
        <f t="shared" si="35"/>
        <v/>
      </c>
    </row>
    <row r="360" spans="1:96" x14ac:dyDescent="0.3">
      <c r="A360">
        <v>1349</v>
      </c>
      <c r="B360">
        <v>20</v>
      </c>
      <c r="C360" t="s">
        <v>83</v>
      </c>
      <c r="D360" t="s">
        <v>85</v>
      </c>
      <c r="E360">
        <v>16196</v>
      </c>
      <c r="F360" t="s">
        <v>84</v>
      </c>
      <c r="G360" t="s">
        <v>85</v>
      </c>
      <c r="H360" t="s">
        <v>170</v>
      </c>
      <c r="I360" t="s">
        <v>162</v>
      </c>
      <c r="J360" t="s">
        <v>88</v>
      </c>
      <c r="K360" t="s">
        <v>122</v>
      </c>
      <c r="L360" t="s">
        <v>90</v>
      </c>
      <c r="M360" t="s">
        <v>185</v>
      </c>
      <c r="N360" s="4" t="str">
        <f>VLOOKUP(M360,'Neighborhood Raw Data'!$A$1:$D$26,4,FALSE)</f>
        <v>Greater than Average</v>
      </c>
      <c r="O360" t="s">
        <v>92</v>
      </c>
      <c r="P360" t="s">
        <v>92</v>
      </c>
      <c r="Q360" t="s">
        <v>93</v>
      </c>
      <c r="R360" t="s">
        <v>124</v>
      </c>
      <c r="S360">
        <v>7</v>
      </c>
      <c r="T360" s="4">
        <f t="shared" ca="1" si="30"/>
        <v>0.82528680232930829</v>
      </c>
      <c r="U360" s="4" t="str">
        <f t="shared" si="31"/>
        <v>At or Above</v>
      </c>
      <c r="V360">
        <v>5</v>
      </c>
      <c r="W360">
        <v>1998</v>
      </c>
      <c r="X360">
        <v>1998</v>
      </c>
      <c r="Y360" t="s">
        <v>95</v>
      </c>
      <c r="Z360" t="s">
        <v>114</v>
      </c>
      <c r="AA360" t="s">
        <v>125</v>
      </c>
      <c r="AB360" t="s">
        <v>125</v>
      </c>
      <c r="AC360" t="s">
        <v>117</v>
      </c>
      <c r="AD360">
        <v>0</v>
      </c>
      <c r="AE360" t="s">
        <v>102</v>
      </c>
      <c r="AF360" t="s">
        <v>100</v>
      </c>
      <c r="AG360" t="s">
        <v>101</v>
      </c>
      <c r="AH360" t="s">
        <v>102</v>
      </c>
      <c r="AI360" t="s">
        <v>100</v>
      </c>
      <c r="AJ360" t="s">
        <v>102</v>
      </c>
      <c r="AK360" t="s">
        <v>103</v>
      </c>
      <c r="AL360">
        <v>1443</v>
      </c>
      <c r="AM360" t="s">
        <v>104</v>
      </c>
      <c r="AN360">
        <v>0</v>
      </c>
      <c r="AO360">
        <v>39</v>
      </c>
      <c r="AP360">
        <v>1482</v>
      </c>
      <c r="AQ360" t="s">
        <v>105</v>
      </c>
      <c r="AR360" t="s">
        <v>99</v>
      </c>
      <c r="AS360" t="s">
        <v>106</v>
      </c>
      <c r="AT360" t="s">
        <v>107</v>
      </c>
      <c r="AU360">
        <v>1494</v>
      </c>
      <c r="AV360" s="4">
        <f t="shared" ca="1" si="32"/>
        <v>0.57840072866063885</v>
      </c>
      <c r="AW360" s="4" t="str">
        <f t="shared" si="33"/>
        <v>Greater than Median</v>
      </c>
      <c r="AX360">
        <v>0</v>
      </c>
      <c r="AY360">
        <v>0</v>
      </c>
      <c r="AZ360">
        <v>1494</v>
      </c>
      <c r="BA360">
        <v>1</v>
      </c>
      <c r="BB360">
        <v>0</v>
      </c>
      <c r="BC360">
        <v>2</v>
      </c>
      <c r="BD360">
        <v>0</v>
      </c>
      <c r="BE360">
        <v>3</v>
      </c>
      <c r="BF360">
        <v>1</v>
      </c>
      <c r="BG360" t="s">
        <v>102</v>
      </c>
      <c r="BH360">
        <v>5</v>
      </c>
      <c r="BI360" t="s">
        <v>108</v>
      </c>
      <c r="BJ360">
        <v>1</v>
      </c>
      <c r="BK360" t="s">
        <v>203</v>
      </c>
      <c r="BL360" t="s">
        <v>109</v>
      </c>
      <c r="BM360">
        <v>1998</v>
      </c>
      <c r="BN360" t="s">
        <v>131</v>
      </c>
      <c r="BO360">
        <v>2</v>
      </c>
      <c r="BP360">
        <v>514</v>
      </c>
      <c r="BQ360" t="s">
        <v>100</v>
      </c>
      <c r="BR360" t="s">
        <v>100</v>
      </c>
      <c r="BS360" t="s">
        <v>106</v>
      </c>
      <c r="BT360">
        <v>402</v>
      </c>
      <c r="BU360">
        <v>25</v>
      </c>
      <c r="BV360">
        <v>0</v>
      </c>
      <c r="BW360">
        <v>0</v>
      </c>
      <c r="BX360">
        <v>0</v>
      </c>
      <c r="BY360">
        <v>0</v>
      </c>
      <c r="BZ360" t="s">
        <v>85</v>
      </c>
      <c r="CA360" t="s">
        <v>85</v>
      </c>
      <c r="CB360" t="s">
        <v>85</v>
      </c>
      <c r="CC360">
        <v>0</v>
      </c>
      <c r="CD360">
        <v>8</v>
      </c>
      <c r="CE360">
        <v>2007</v>
      </c>
      <c r="CF360" t="s">
        <v>111</v>
      </c>
      <c r="CG360" t="s">
        <v>112</v>
      </c>
      <c r="CH360">
        <v>215000</v>
      </c>
      <c r="CQ360">
        <f t="shared" si="34"/>
        <v>1494</v>
      </c>
      <c r="CR360" t="str">
        <f t="shared" si="35"/>
        <v/>
      </c>
    </row>
    <row r="361" spans="1:96" x14ac:dyDescent="0.3">
      <c r="A361">
        <v>1410</v>
      </c>
      <c r="B361">
        <v>60</v>
      </c>
      <c r="C361" t="s">
        <v>83</v>
      </c>
      <c r="D361">
        <v>46</v>
      </c>
      <c r="E361">
        <v>20544</v>
      </c>
      <c r="F361" t="s">
        <v>84</v>
      </c>
      <c r="G361" t="s">
        <v>85</v>
      </c>
      <c r="H361" t="s">
        <v>86</v>
      </c>
      <c r="I361" t="s">
        <v>87</v>
      </c>
      <c r="J361" t="s">
        <v>88</v>
      </c>
      <c r="K361" t="s">
        <v>121</v>
      </c>
      <c r="L361" t="s">
        <v>90</v>
      </c>
      <c r="M361" t="s">
        <v>194</v>
      </c>
      <c r="N361" s="4" t="str">
        <f>VLOOKUP(M361,'Neighborhood Raw Data'!$A$1:$D$26,4,FALSE)</f>
        <v>Less than Average</v>
      </c>
      <c r="O361" t="s">
        <v>92</v>
      </c>
      <c r="P361" t="s">
        <v>92</v>
      </c>
      <c r="Q361" t="s">
        <v>93</v>
      </c>
      <c r="R361" t="s">
        <v>94</v>
      </c>
      <c r="S361">
        <v>7</v>
      </c>
      <c r="T361" s="4">
        <f t="shared" ca="1" si="30"/>
        <v>0.67299447497222831</v>
      </c>
      <c r="U361" s="4" t="str">
        <f t="shared" si="31"/>
        <v>At or Above</v>
      </c>
      <c r="V361">
        <v>6</v>
      </c>
      <c r="W361">
        <v>1986</v>
      </c>
      <c r="X361">
        <v>1991</v>
      </c>
      <c r="Y361" t="s">
        <v>95</v>
      </c>
      <c r="Z361" t="s">
        <v>114</v>
      </c>
      <c r="AA361" t="s">
        <v>179</v>
      </c>
      <c r="AB361" t="s">
        <v>179</v>
      </c>
      <c r="AC361" t="s">
        <v>98</v>
      </c>
      <c r="AD361">
        <v>123</v>
      </c>
      <c r="AE361" t="s">
        <v>100</v>
      </c>
      <c r="AF361" t="s">
        <v>102</v>
      </c>
      <c r="AG361" t="s">
        <v>156</v>
      </c>
      <c r="AH361" t="s">
        <v>102</v>
      </c>
      <c r="AI361" t="s">
        <v>100</v>
      </c>
      <c r="AJ361" t="s">
        <v>142</v>
      </c>
      <c r="AK361" t="s">
        <v>104</v>
      </c>
      <c r="AL361">
        <v>0</v>
      </c>
      <c r="AM361" t="s">
        <v>104</v>
      </c>
      <c r="AN361">
        <v>0</v>
      </c>
      <c r="AO361">
        <v>791</v>
      </c>
      <c r="AP361">
        <v>791</v>
      </c>
      <c r="AQ361" t="s">
        <v>105</v>
      </c>
      <c r="AR361" t="s">
        <v>102</v>
      </c>
      <c r="AS361" t="s">
        <v>106</v>
      </c>
      <c r="AT361" t="s">
        <v>107</v>
      </c>
      <c r="AU361">
        <v>1236</v>
      </c>
      <c r="AV361" s="4">
        <f t="shared" ca="1" si="32"/>
        <v>6.7948374386970656E-2</v>
      </c>
      <c r="AW361" s="4" t="str">
        <f t="shared" si="33"/>
        <v>Greater than Median</v>
      </c>
      <c r="AX361">
        <v>857</v>
      </c>
      <c r="AY361">
        <v>0</v>
      </c>
      <c r="AZ361">
        <v>2093</v>
      </c>
      <c r="BA361">
        <v>0</v>
      </c>
      <c r="BB361">
        <v>0</v>
      </c>
      <c r="BC361">
        <v>2</v>
      </c>
      <c r="BD361">
        <v>1</v>
      </c>
      <c r="BE361">
        <v>3</v>
      </c>
      <c r="BF361">
        <v>1</v>
      </c>
      <c r="BG361" t="s">
        <v>100</v>
      </c>
      <c r="BH361">
        <v>7</v>
      </c>
      <c r="BI361" t="s">
        <v>108</v>
      </c>
      <c r="BJ361">
        <v>1</v>
      </c>
      <c r="BK361" t="s">
        <v>100</v>
      </c>
      <c r="BL361" t="s">
        <v>109</v>
      </c>
      <c r="BM361">
        <v>1986</v>
      </c>
      <c r="BN361" t="s">
        <v>110</v>
      </c>
      <c r="BO361">
        <v>2</v>
      </c>
      <c r="BP361">
        <v>542</v>
      </c>
      <c r="BQ361" t="s">
        <v>100</v>
      </c>
      <c r="BR361" t="s">
        <v>100</v>
      </c>
      <c r="BS361" t="s">
        <v>106</v>
      </c>
      <c r="BT361">
        <v>364</v>
      </c>
      <c r="BU361">
        <v>63</v>
      </c>
      <c r="BV361">
        <v>0</v>
      </c>
      <c r="BW361">
        <v>0</v>
      </c>
      <c r="BX361">
        <v>0</v>
      </c>
      <c r="BY361">
        <v>0</v>
      </c>
      <c r="BZ361" t="s">
        <v>85</v>
      </c>
      <c r="CA361" t="s">
        <v>119</v>
      </c>
      <c r="CB361" t="s">
        <v>85</v>
      </c>
      <c r="CC361">
        <v>0</v>
      </c>
      <c r="CD361">
        <v>11</v>
      </c>
      <c r="CE361">
        <v>2008</v>
      </c>
      <c r="CF361" t="s">
        <v>111</v>
      </c>
      <c r="CG361" t="s">
        <v>112</v>
      </c>
      <c r="CH361">
        <v>215000</v>
      </c>
      <c r="CQ361">
        <f t="shared" si="34"/>
        <v>1236</v>
      </c>
      <c r="CR361" t="str">
        <f t="shared" si="35"/>
        <v/>
      </c>
    </row>
    <row r="362" spans="1:96" x14ac:dyDescent="0.3">
      <c r="A362">
        <v>965</v>
      </c>
      <c r="B362">
        <v>60</v>
      </c>
      <c r="C362" t="s">
        <v>83</v>
      </c>
      <c r="D362">
        <v>80</v>
      </c>
      <c r="E362">
        <v>11316</v>
      </c>
      <c r="F362" t="s">
        <v>84</v>
      </c>
      <c r="G362" t="s">
        <v>85</v>
      </c>
      <c r="H362" t="s">
        <v>129</v>
      </c>
      <c r="I362" t="s">
        <v>87</v>
      </c>
      <c r="J362" t="s">
        <v>88</v>
      </c>
      <c r="K362" t="s">
        <v>89</v>
      </c>
      <c r="L362" t="s">
        <v>90</v>
      </c>
      <c r="M362" t="s">
        <v>168</v>
      </c>
      <c r="N362" s="4" t="str">
        <f>VLOOKUP(M362,'Neighborhood Raw Data'!$A$1:$D$26,4,FALSE)</f>
        <v>Greater than Average</v>
      </c>
      <c r="O362" t="s">
        <v>92</v>
      </c>
      <c r="P362" t="s">
        <v>92</v>
      </c>
      <c r="Q362" t="s">
        <v>93</v>
      </c>
      <c r="R362" t="s">
        <v>94</v>
      </c>
      <c r="S362">
        <v>7</v>
      </c>
      <c r="T362" s="4">
        <f t="shared" ca="1" si="30"/>
        <v>5.6080280371461066E-3</v>
      </c>
      <c r="U362" s="4" t="str">
        <f t="shared" si="31"/>
        <v>At or Above</v>
      </c>
      <c r="V362">
        <v>5</v>
      </c>
      <c r="W362">
        <v>2002</v>
      </c>
      <c r="X362">
        <v>2003</v>
      </c>
      <c r="Y362" t="s">
        <v>95</v>
      </c>
      <c r="Z362" t="s">
        <v>114</v>
      </c>
      <c r="AA362" t="s">
        <v>125</v>
      </c>
      <c r="AB362" t="s">
        <v>125</v>
      </c>
      <c r="AC362" t="s">
        <v>98</v>
      </c>
      <c r="AD362">
        <v>44</v>
      </c>
      <c r="AE362" t="s">
        <v>102</v>
      </c>
      <c r="AF362" t="s">
        <v>100</v>
      </c>
      <c r="AG362" t="s">
        <v>101</v>
      </c>
      <c r="AH362" t="s">
        <v>102</v>
      </c>
      <c r="AI362" t="s">
        <v>100</v>
      </c>
      <c r="AJ362" t="s">
        <v>142</v>
      </c>
      <c r="AK362" t="s">
        <v>103</v>
      </c>
      <c r="AL362">
        <v>624</v>
      </c>
      <c r="AM362" t="s">
        <v>104</v>
      </c>
      <c r="AN362">
        <v>0</v>
      </c>
      <c r="AO362">
        <v>193</v>
      </c>
      <c r="AP362">
        <v>817</v>
      </c>
      <c r="AQ362" t="s">
        <v>105</v>
      </c>
      <c r="AR362" t="s">
        <v>99</v>
      </c>
      <c r="AS362" t="s">
        <v>106</v>
      </c>
      <c r="AT362" t="s">
        <v>107</v>
      </c>
      <c r="AU362">
        <v>824</v>
      </c>
      <c r="AV362" s="4">
        <f t="shared" ca="1" si="32"/>
        <v>0.6821211357527065</v>
      </c>
      <c r="AW362" s="4" t="str">
        <f t="shared" si="33"/>
        <v>Less than Median</v>
      </c>
      <c r="AX362">
        <v>1070</v>
      </c>
      <c r="AY362">
        <v>0</v>
      </c>
      <c r="AZ362">
        <v>1894</v>
      </c>
      <c r="BA362">
        <v>1</v>
      </c>
      <c r="BB362">
        <v>0</v>
      </c>
      <c r="BC362">
        <v>2</v>
      </c>
      <c r="BD362">
        <v>1</v>
      </c>
      <c r="BE362">
        <v>4</v>
      </c>
      <c r="BF362">
        <v>1</v>
      </c>
      <c r="BG362" t="s">
        <v>102</v>
      </c>
      <c r="BH362">
        <v>8</v>
      </c>
      <c r="BI362" t="s">
        <v>108</v>
      </c>
      <c r="BJ362">
        <v>1</v>
      </c>
      <c r="BK362" t="s">
        <v>102</v>
      </c>
      <c r="BL362" t="s">
        <v>130</v>
      </c>
      <c r="BM362">
        <v>2002</v>
      </c>
      <c r="BN362" t="s">
        <v>110</v>
      </c>
      <c r="BO362">
        <v>2</v>
      </c>
      <c r="BP362">
        <v>510</v>
      </c>
      <c r="BQ362" t="s">
        <v>100</v>
      </c>
      <c r="BR362" t="s">
        <v>100</v>
      </c>
      <c r="BS362" t="s">
        <v>106</v>
      </c>
      <c r="BT362">
        <v>0</v>
      </c>
      <c r="BU362">
        <v>40</v>
      </c>
      <c r="BV362">
        <v>0</v>
      </c>
      <c r="BW362">
        <v>0</v>
      </c>
      <c r="BX362">
        <v>0</v>
      </c>
      <c r="BY362">
        <v>0</v>
      </c>
      <c r="BZ362" t="s">
        <v>85</v>
      </c>
      <c r="CA362" t="s">
        <v>85</v>
      </c>
      <c r="CB362" t="s">
        <v>85</v>
      </c>
      <c r="CC362">
        <v>0</v>
      </c>
      <c r="CD362">
        <v>2</v>
      </c>
      <c r="CE362">
        <v>2010</v>
      </c>
      <c r="CF362" t="s">
        <v>111</v>
      </c>
      <c r="CG362" t="s">
        <v>112</v>
      </c>
      <c r="CH362">
        <v>214900</v>
      </c>
      <c r="CQ362">
        <f t="shared" si="34"/>
        <v>824</v>
      </c>
      <c r="CR362" t="str">
        <f t="shared" si="35"/>
        <v/>
      </c>
    </row>
    <row r="363" spans="1:96" x14ac:dyDescent="0.3">
      <c r="A363">
        <v>329</v>
      </c>
      <c r="B363">
        <v>75</v>
      </c>
      <c r="C363" t="s">
        <v>83</v>
      </c>
      <c r="D363" t="s">
        <v>85</v>
      </c>
      <c r="E363">
        <v>11888</v>
      </c>
      <c r="F363" t="s">
        <v>84</v>
      </c>
      <c r="G363" t="s">
        <v>84</v>
      </c>
      <c r="H363" t="s">
        <v>86</v>
      </c>
      <c r="I363" t="s">
        <v>190</v>
      </c>
      <c r="J363" t="s">
        <v>88</v>
      </c>
      <c r="K363" t="s">
        <v>122</v>
      </c>
      <c r="L363" t="s">
        <v>90</v>
      </c>
      <c r="M363" t="s">
        <v>219</v>
      </c>
      <c r="N363" s="4" t="str">
        <f>VLOOKUP(M363,'Neighborhood Raw Data'!$A$1:$D$26,4,FALSE)</f>
        <v>Less than Average</v>
      </c>
      <c r="O363" t="s">
        <v>165</v>
      </c>
      <c r="P363" t="s">
        <v>92</v>
      </c>
      <c r="Q363" t="s">
        <v>93</v>
      </c>
      <c r="R363" t="s">
        <v>183</v>
      </c>
      <c r="S363">
        <v>6</v>
      </c>
      <c r="T363" s="4">
        <f t="shared" ca="1" si="30"/>
        <v>0.54220205822858281</v>
      </c>
      <c r="U363" s="4" t="str">
        <f t="shared" si="31"/>
        <v>At or Above</v>
      </c>
      <c r="V363">
        <v>6</v>
      </c>
      <c r="W363">
        <v>1916</v>
      </c>
      <c r="X363">
        <v>1994</v>
      </c>
      <c r="Y363" t="s">
        <v>95</v>
      </c>
      <c r="Z363" t="s">
        <v>114</v>
      </c>
      <c r="AA363" t="s">
        <v>115</v>
      </c>
      <c r="AB363" t="s">
        <v>141</v>
      </c>
      <c r="AC363" t="s">
        <v>117</v>
      </c>
      <c r="AD363">
        <v>0</v>
      </c>
      <c r="AE363" t="s">
        <v>100</v>
      </c>
      <c r="AF363" t="s">
        <v>100</v>
      </c>
      <c r="AG363" t="s">
        <v>147</v>
      </c>
      <c r="AH363" t="s">
        <v>100</v>
      </c>
      <c r="AI363" t="s">
        <v>100</v>
      </c>
      <c r="AJ363" t="s">
        <v>142</v>
      </c>
      <c r="AK363" t="s">
        <v>104</v>
      </c>
      <c r="AL363">
        <v>0</v>
      </c>
      <c r="AM363" t="s">
        <v>104</v>
      </c>
      <c r="AN363">
        <v>0</v>
      </c>
      <c r="AO363">
        <v>844</v>
      </c>
      <c r="AP363">
        <v>844</v>
      </c>
      <c r="AQ363" t="s">
        <v>105</v>
      </c>
      <c r="AR363" t="s">
        <v>102</v>
      </c>
      <c r="AS363" t="s">
        <v>204</v>
      </c>
      <c r="AT363" t="s">
        <v>214</v>
      </c>
      <c r="AU363">
        <v>1445</v>
      </c>
      <c r="AV363" s="4">
        <f t="shared" ca="1" si="32"/>
        <v>0.59664194132313986</v>
      </c>
      <c r="AW363" s="4" t="str">
        <f t="shared" si="33"/>
        <v>Greater than Median</v>
      </c>
      <c r="AX363">
        <v>689</v>
      </c>
      <c r="AY363">
        <v>0</v>
      </c>
      <c r="AZ363">
        <v>2134</v>
      </c>
      <c r="BA363">
        <v>0</v>
      </c>
      <c r="BB363">
        <v>0</v>
      </c>
      <c r="BC363">
        <v>2</v>
      </c>
      <c r="BD363">
        <v>0</v>
      </c>
      <c r="BE363">
        <v>5</v>
      </c>
      <c r="BF363">
        <v>1</v>
      </c>
      <c r="BG363" t="s">
        <v>102</v>
      </c>
      <c r="BH363">
        <v>10</v>
      </c>
      <c r="BI363" t="s">
        <v>108</v>
      </c>
      <c r="BJ363">
        <v>0</v>
      </c>
      <c r="BK363" t="s">
        <v>85</v>
      </c>
      <c r="BL363" t="s">
        <v>149</v>
      </c>
      <c r="BM363">
        <v>1930</v>
      </c>
      <c r="BN363" t="s">
        <v>104</v>
      </c>
      <c r="BO363">
        <v>2</v>
      </c>
      <c r="BP363">
        <v>441</v>
      </c>
      <c r="BQ363" t="s">
        <v>100</v>
      </c>
      <c r="BR363" t="s">
        <v>100</v>
      </c>
      <c r="BS363" t="s">
        <v>106</v>
      </c>
      <c r="BT363">
        <v>0</v>
      </c>
      <c r="BU363">
        <v>60</v>
      </c>
      <c r="BV363">
        <v>268</v>
      </c>
      <c r="BW363">
        <v>0</v>
      </c>
      <c r="BX363">
        <v>0</v>
      </c>
      <c r="BY363">
        <v>0</v>
      </c>
      <c r="BZ363" t="s">
        <v>85</v>
      </c>
      <c r="CA363" t="s">
        <v>85</v>
      </c>
      <c r="CB363" t="s">
        <v>85</v>
      </c>
      <c r="CC363">
        <v>0</v>
      </c>
      <c r="CD363">
        <v>7</v>
      </c>
      <c r="CE363">
        <v>2009</v>
      </c>
      <c r="CF363" t="s">
        <v>111</v>
      </c>
      <c r="CG363" t="s">
        <v>112</v>
      </c>
      <c r="CH363">
        <v>214500</v>
      </c>
      <c r="CQ363">
        <f t="shared" si="34"/>
        <v>1445</v>
      </c>
      <c r="CR363" t="str">
        <f t="shared" si="35"/>
        <v/>
      </c>
    </row>
    <row r="364" spans="1:96" x14ac:dyDescent="0.3">
      <c r="A364">
        <v>97</v>
      </c>
      <c r="B364">
        <v>20</v>
      </c>
      <c r="C364" t="s">
        <v>83</v>
      </c>
      <c r="D364">
        <v>78</v>
      </c>
      <c r="E364">
        <v>10264</v>
      </c>
      <c r="F364" t="s">
        <v>84</v>
      </c>
      <c r="G364" t="s">
        <v>85</v>
      </c>
      <c r="H364" t="s">
        <v>86</v>
      </c>
      <c r="I364" t="s">
        <v>87</v>
      </c>
      <c r="J364" t="s">
        <v>88</v>
      </c>
      <c r="K364" t="s">
        <v>122</v>
      </c>
      <c r="L364" t="s">
        <v>90</v>
      </c>
      <c r="M364" t="s">
        <v>152</v>
      </c>
      <c r="N364" s="4" t="str">
        <f>VLOOKUP(M364,'Neighborhood Raw Data'!$A$1:$D$26,4,FALSE)</f>
        <v>Greater than Average</v>
      </c>
      <c r="O364" t="s">
        <v>92</v>
      </c>
      <c r="P364" t="s">
        <v>92</v>
      </c>
      <c r="Q364" t="s">
        <v>93</v>
      </c>
      <c r="R364" t="s">
        <v>124</v>
      </c>
      <c r="S364">
        <v>7</v>
      </c>
      <c r="T364" s="4">
        <f t="shared" ca="1" si="30"/>
        <v>0.16357547339948886</v>
      </c>
      <c r="U364" s="4" t="str">
        <f t="shared" si="31"/>
        <v>At or Above</v>
      </c>
      <c r="V364">
        <v>5</v>
      </c>
      <c r="W364">
        <v>1999</v>
      </c>
      <c r="X364">
        <v>1999</v>
      </c>
      <c r="Y364" t="s">
        <v>95</v>
      </c>
      <c r="Z364" t="s">
        <v>114</v>
      </c>
      <c r="AA364" t="s">
        <v>125</v>
      </c>
      <c r="AB364" t="s">
        <v>125</v>
      </c>
      <c r="AC364" t="s">
        <v>98</v>
      </c>
      <c r="AD364">
        <v>183</v>
      </c>
      <c r="AE364" t="s">
        <v>102</v>
      </c>
      <c r="AF364" t="s">
        <v>100</v>
      </c>
      <c r="AG364" t="s">
        <v>101</v>
      </c>
      <c r="AH364" t="s">
        <v>102</v>
      </c>
      <c r="AI364" t="s">
        <v>100</v>
      </c>
      <c r="AJ364" t="s">
        <v>118</v>
      </c>
      <c r="AK364" t="s">
        <v>137</v>
      </c>
      <c r="AL364">
        <v>1162</v>
      </c>
      <c r="AM364" t="s">
        <v>104</v>
      </c>
      <c r="AN364">
        <v>0</v>
      </c>
      <c r="AO364">
        <v>426</v>
      </c>
      <c r="AP364">
        <v>1588</v>
      </c>
      <c r="AQ364" t="s">
        <v>105</v>
      </c>
      <c r="AR364" t="s">
        <v>99</v>
      </c>
      <c r="AS364" t="s">
        <v>106</v>
      </c>
      <c r="AT364" t="s">
        <v>107</v>
      </c>
      <c r="AU364">
        <v>1588</v>
      </c>
      <c r="AV364" s="4">
        <f t="shared" ca="1" si="32"/>
        <v>0.7769689349990595</v>
      </c>
      <c r="AW364" s="4" t="str">
        <f t="shared" si="33"/>
        <v>Greater than Median</v>
      </c>
      <c r="AX364">
        <v>0</v>
      </c>
      <c r="AY364">
        <v>0</v>
      </c>
      <c r="AZ364">
        <v>1588</v>
      </c>
      <c r="BA364">
        <v>0</v>
      </c>
      <c r="BB364">
        <v>0</v>
      </c>
      <c r="BC364">
        <v>2</v>
      </c>
      <c r="BD364">
        <v>0</v>
      </c>
      <c r="BE364">
        <v>3</v>
      </c>
      <c r="BF364">
        <v>1</v>
      </c>
      <c r="BG364" t="s">
        <v>102</v>
      </c>
      <c r="BH364">
        <v>6</v>
      </c>
      <c r="BI364" t="s">
        <v>108</v>
      </c>
      <c r="BJ364">
        <v>0</v>
      </c>
      <c r="BK364" t="s">
        <v>85</v>
      </c>
      <c r="BL364" t="s">
        <v>109</v>
      </c>
      <c r="BM364">
        <v>1999</v>
      </c>
      <c r="BN364" t="s">
        <v>131</v>
      </c>
      <c r="BO364">
        <v>2</v>
      </c>
      <c r="BP364">
        <v>472</v>
      </c>
      <c r="BQ364" t="s">
        <v>100</v>
      </c>
      <c r="BR364" t="s">
        <v>100</v>
      </c>
      <c r="BS364" t="s">
        <v>106</v>
      </c>
      <c r="BT364">
        <v>158</v>
      </c>
      <c r="BU364">
        <v>29</v>
      </c>
      <c r="BV364">
        <v>0</v>
      </c>
      <c r="BW364">
        <v>0</v>
      </c>
      <c r="BX364">
        <v>0</v>
      </c>
      <c r="BY364">
        <v>0</v>
      </c>
      <c r="BZ364" t="s">
        <v>85</v>
      </c>
      <c r="CA364" t="s">
        <v>85</v>
      </c>
      <c r="CB364" t="s">
        <v>85</v>
      </c>
      <c r="CC364">
        <v>0</v>
      </c>
      <c r="CD364">
        <v>8</v>
      </c>
      <c r="CE364">
        <v>2006</v>
      </c>
      <c r="CF364" t="s">
        <v>111</v>
      </c>
      <c r="CG364" t="s">
        <v>112</v>
      </c>
      <c r="CH364">
        <v>214000</v>
      </c>
      <c r="CQ364" t="str">
        <f t="shared" si="34"/>
        <v/>
      </c>
      <c r="CR364">
        <f t="shared" si="35"/>
        <v>1588</v>
      </c>
    </row>
    <row r="365" spans="1:96" x14ac:dyDescent="0.3">
      <c r="A365">
        <v>338</v>
      </c>
      <c r="B365">
        <v>20</v>
      </c>
      <c r="C365" t="s">
        <v>83</v>
      </c>
      <c r="D365">
        <v>70</v>
      </c>
      <c r="E365">
        <v>9135</v>
      </c>
      <c r="F365" t="s">
        <v>84</v>
      </c>
      <c r="G365" t="s">
        <v>85</v>
      </c>
      <c r="H365" t="s">
        <v>129</v>
      </c>
      <c r="I365" t="s">
        <v>87</v>
      </c>
      <c r="J365" t="s">
        <v>88</v>
      </c>
      <c r="K365" t="s">
        <v>122</v>
      </c>
      <c r="L365" t="s">
        <v>90</v>
      </c>
      <c r="M365" t="s">
        <v>152</v>
      </c>
      <c r="N365" s="4" t="str">
        <f>VLOOKUP(M365,'Neighborhood Raw Data'!$A$1:$D$26,4,FALSE)</f>
        <v>Greater than Average</v>
      </c>
      <c r="O365" t="s">
        <v>92</v>
      </c>
      <c r="P365" t="s">
        <v>92</v>
      </c>
      <c r="Q365" t="s">
        <v>93</v>
      </c>
      <c r="R365" t="s">
        <v>124</v>
      </c>
      <c r="S365">
        <v>7</v>
      </c>
      <c r="T365" s="4">
        <f t="shared" ca="1" si="30"/>
        <v>0.50337865849902352</v>
      </c>
      <c r="U365" s="4" t="str">
        <f t="shared" si="31"/>
        <v>At or Above</v>
      </c>
      <c r="V365">
        <v>5</v>
      </c>
      <c r="W365">
        <v>2002</v>
      </c>
      <c r="X365">
        <v>2003</v>
      </c>
      <c r="Y365" t="s">
        <v>95</v>
      </c>
      <c r="Z365" t="s">
        <v>114</v>
      </c>
      <c r="AA365" t="s">
        <v>125</v>
      </c>
      <c r="AB365" t="s">
        <v>125</v>
      </c>
      <c r="AC365" t="s">
        <v>98</v>
      </c>
      <c r="AD365">
        <v>113</v>
      </c>
      <c r="AE365" t="s">
        <v>102</v>
      </c>
      <c r="AF365" t="s">
        <v>100</v>
      </c>
      <c r="AG365" t="s">
        <v>101</v>
      </c>
      <c r="AH365" t="s">
        <v>102</v>
      </c>
      <c r="AI365" t="s">
        <v>100</v>
      </c>
      <c r="AJ365" t="s">
        <v>118</v>
      </c>
      <c r="AK365" t="s">
        <v>103</v>
      </c>
      <c r="AL365">
        <v>810</v>
      </c>
      <c r="AM365" t="s">
        <v>104</v>
      </c>
      <c r="AN365">
        <v>0</v>
      </c>
      <c r="AO365">
        <v>726</v>
      </c>
      <c r="AP365">
        <v>1536</v>
      </c>
      <c r="AQ365" t="s">
        <v>105</v>
      </c>
      <c r="AR365" t="s">
        <v>99</v>
      </c>
      <c r="AS365" t="s">
        <v>106</v>
      </c>
      <c r="AT365" t="s">
        <v>107</v>
      </c>
      <c r="AU365">
        <v>1536</v>
      </c>
      <c r="AV365" s="4">
        <f t="shared" ca="1" si="32"/>
        <v>0.73374815335907972</v>
      </c>
      <c r="AW365" s="4" t="str">
        <f t="shared" si="33"/>
        <v>Greater than Median</v>
      </c>
      <c r="AX365">
        <v>0</v>
      </c>
      <c r="AY365">
        <v>0</v>
      </c>
      <c r="AZ365">
        <v>1536</v>
      </c>
      <c r="BA365">
        <v>1</v>
      </c>
      <c r="BB365">
        <v>0</v>
      </c>
      <c r="BC365">
        <v>2</v>
      </c>
      <c r="BD365">
        <v>0</v>
      </c>
      <c r="BE365">
        <v>3</v>
      </c>
      <c r="BF365">
        <v>1</v>
      </c>
      <c r="BG365" t="s">
        <v>102</v>
      </c>
      <c r="BH365">
        <v>7</v>
      </c>
      <c r="BI365" t="s">
        <v>108</v>
      </c>
      <c r="BJ365">
        <v>0</v>
      </c>
      <c r="BK365" t="s">
        <v>85</v>
      </c>
      <c r="BL365" t="s">
        <v>109</v>
      </c>
      <c r="BM365">
        <v>2002</v>
      </c>
      <c r="BN365" t="s">
        <v>131</v>
      </c>
      <c r="BO365">
        <v>2</v>
      </c>
      <c r="BP365">
        <v>532</v>
      </c>
      <c r="BQ365" t="s">
        <v>100</v>
      </c>
      <c r="BR365" t="s">
        <v>100</v>
      </c>
      <c r="BS365" t="s">
        <v>106</v>
      </c>
      <c r="BT365">
        <v>192</v>
      </c>
      <c r="BU365">
        <v>74</v>
      </c>
      <c r="BV365">
        <v>0</v>
      </c>
      <c r="BW365">
        <v>0</v>
      </c>
      <c r="BX365">
        <v>0</v>
      </c>
      <c r="BY365">
        <v>0</v>
      </c>
      <c r="BZ365" t="s">
        <v>85</v>
      </c>
      <c r="CA365" t="s">
        <v>85</v>
      </c>
      <c r="CB365" t="s">
        <v>85</v>
      </c>
      <c r="CC365">
        <v>0</v>
      </c>
      <c r="CD365">
        <v>12</v>
      </c>
      <c r="CE365">
        <v>2008</v>
      </c>
      <c r="CF365" t="s">
        <v>111</v>
      </c>
      <c r="CG365" t="s">
        <v>112</v>
      </c>
      <c r="CH365">
        <v>214000</v>
      </c>
      <c r="CQ365" t="str">
        <f t="shared" si="34"/>
        <v/>
      </c>
      <c r="CR365">
        <f t="shared" si="35"/>
        <v>1536</v>
      </c>
    </row>
    <row r="366" spans="1:96" x14ac:dyDescent="0.3">
      <c r="A366">
        <v>568</v>
      </c>
      <c r="B366">
        <v>20</v>
      </c>
      <c r="C366" t="s">
        <v>83</v>
      </c>
      <c r="D366">
        <v>70</v>
      </c>
      <c r="E366">
        <v>10171</v>
      </c>
      <c r="F366" t="s">
        <v>84</v>
      </c>
      <c r="G366" t="s">
        <v>85</v>
      </c>
      <c r="H366" t="s">
        <v>86</v>
      </c>
      <c r="I366" t="s">
        <v>87</v>
      </c>
      <c r="J366" t="s">
        <v>88</v>
      </c>
      <c r="K366" t="s">
        <v>122</v>
      </c>
      <c r="L366" t="s">
        <v>90</v>
      </c>
      <c r="M366" t="s">
        <v>123</v>
      </c>
      <c r="N366" s="4" t="str">
        <f>VLOOKUP(M366,'Neighborhood Raw Data'!$A$1:$D$26,4,FALSE)</f>
        <v>Greater than Average</v>
      </c>
      <c r="O366" t="s">
        <v>92</v>
      </c>
      <c r="P366" t="s">
        <v>92</v>
      </c>
      <c r="Q366" t="s">
        <v>93</v>
      </c>
      <c r="R366" t="s">
        <v>124</v>
      </c>
      <c r="S366">
        <v>7</v>
      </c>
      <c r="T366" s="4">
        <f t="shared" ca="1" si="30"/>
        <v>0.59156553876279261</v>
      </c>
      <c r="U366" s="4" t="str">
        <f t="shared" si="31"/>
        <v>At or Above</v>
      </c>
      <c r="V366">
        <v>5</v>
      </c>
      <c r="W366">
        <v>2004</v>
      </c>
      <c r="X366">
        <v>2004</v>
      </c>
      <c r="Y366" t="s">
        <v>95</v>
      </c>
      <c r="Z366" t="s">
        <v>114</v>
      </c>
      <c r="AA366" t="s">
        <v>125</v>
      </c>
      <c r="AB366" t="s">
        <v>125</v>
      </c>
      <c r="AC366" t="s">
        <v>98</v>
      </c>
      <c r="AD366">
        <v>168</v>
      </c>
      <c r="AE366" t="s">
        <v>102</v>
      </c>
      <c r="AF366" t="s">
        <v>100</v>
      </c>
      <c r="AG366" t="s">
        <v>101</v>
      </c>
      <c r="AH366" t="s">
        <v>102</v>
      </c>
      <c r="AI366" t="s">
        <v>100</v>
      </c>
      <c r="AJ366" t="s">
        <v>142</v>
      </c>
      <c r="AK366" t="s">
        <v>103</v>
      </c>
      <c r="AL366">
        <v>2</v>
      </c>
      <c r="AM366" t="s">
        <v>104</v>
      </c>
      <c r="AN366">
        <v>0</v>
      </c>
      <c r="AO366">
        <v>1515</v>
      </c>
      <c r="AP366">
        <v>1517</v>
      </c>
      <c r="AQ366" t="s">
        <v>105</v>
      </c>
      <c r="AR366" t="s">
        <v>99</v>
      </c>
      <c r="AS366" t="s">
        <v>106</v>
      </c>
      <c r="AT366" t="s">
        <v>107</v>
      </c>
      <c r="AU366">
        <v>1535</v>
      </c>
      <c r="AV366" s="4">
        <f t="shared" ca="1" si="32"/>
        <v>0.26727831354375464</v>
      </c>
      <c r="AW366" s="4" t="str">
        <f t="shared" si="33"/>
        <v>Greater than Median</v>
      </c>
      <c r="AX366">
        <v>0</v>
      </c>
      <c r="AY366">
        <v>0</v>
      </c>
      <c r="AZ366">
        <v>1535</v>
      </c>
      <c r="BA366">
        <v>0</v>
      </c>
      <c r="BB366">
        <v>0</v>
      </c>
      <c r="BC366">
        <v>2</v>
      </c>
      <c r="BD366">
        <v>0</v>
      </c>
      <c r="BE366">
        <v>3</v>
      </c>
      <c r="BF366">
        <v>1</v>
      </c>
      <c r="BG366" t="s">
        <v>102</v>
      </c>
      <c r="BH366">
        <v>7</v>
      </c>
      <c r="BI366" t="s">
        <v>108</v>
      </c>
      <c r="BJ366">
        <v>0</v>
      </c>
      <c r="BK366" t="s">
        <v>85</v>
      </c>
      <c r="BL366" t="s">
        <v>109</v>
      </c>
      <c r="BM366">
        <v>2004</v>
      </c>
      <c r="BN366" t="s">
        <v>131</v>
      </c>
      <c r="BO366">
        <v>2</v>
      </c>
      <c r="BP366">
        <v>532</v>
      </c>
      <c r="BQ366" t="s">
        <v>100</v>
      </c>
      <c r="BR366" t="s">
        <v>100</v>
      </c>
      <c r="BS366" t="s">
        <v>106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 t="s">
        <v>85</v>
      </c>
      <c r="CA366" t="s">
        <v>85</v>
      </c>
      <c r="CB366" t="s">
        <v>85</v>
      </c>
      <c r="CC366">
        <v>0</v>
      </c>
      <c r="CD366">
        <v>3</v>
      </c>
      <c r="CE366">
        <v>2010</v>
      </c>
      <c r="CF366" t="s">
        <v>111</v>
      </c>
      <c r="CG366" t="s">
        <v>112</v>
      </c>
      <c r="CH366">
        <v>214000</v>
      </c>
      <c r="CQ366" t="str">
        <f t="shared" si="34"/>
        <v/>
      </c>
      <c r="CR366">
        <f t="shared" si="35"/>
        <v>1535</v>
      </c>
    </row>
    <row r="367" spans="1:96" x14ac:dyDescent="0.3">
      <c r="A367">
        <v>942</v>
      </c>
      <c r="B367">
        <v>60</v>
      </c>
      <c r="C367" t="s">
        <v>83</v>
      </c>
      <c r="D367" t="s">
        <v>85</v>
      </c>
      <c r="E367">
        <v>8755</v>
      </c>
      <c r="F367" t="s">
        <v>84</v>
      </c>
      <c r="G367" t="s">
        <v>85</v>
      </c>
      <c r="H367" t="s">
        <v>86</v>
      </c>
      <c r="I367" t="s">
        <v>87</v>
      </c>
      <c r="J367" t="s">
        <v>88</v>
      </c>
      <c r="K367" t="s">
        <v>158</v>
      </c>
      <c r="L367" t="s">
        <v>90</v>
      </c>
      <c r="M367" t="s">
        <v>169</v>
      </c>
      <c r="N367" s="4" t="str">
        <f>VLOOKUP(M367,'Neighborhood Raw Data'!$A$1:$D$26,4,FALSE)</f>
        <v>Greater than Average</v>
      </c>
      <c r="O367" t="s">
        <v>187</v>
      </c>
      <c r="P367" t="s">
        <v>92</v>
      </c>
      <c r="Q367" t="s">
        <v>93</v>
      </c>
      <c r="R367" t="s">
        <v>94</v>
      </c>
      <c r="S367">
        <v>7</v>
      </c>
      <c r="T367" s="4">
        <f t="shared" ca="1" si="30"/>
        <v>0.84467673229287688</v>
      </c>
      <c r="U367" s="4" t="str">
        <f t="shared" si="31"/>
        <v>At or Above</v>
      </c>
      <c r="V367">
        <v>5</v>
      </c>
      <c r="W367">
        <v>1999</v>
      </c>
      <c r="X367">
        <v>1999</v>
      </c>
      <c r="Y367" t="s">
        <v>95</v>
      </c>
      <c r="Z367" t="s">
        <v>114</v>
      </c>
      <c r="AA367" t="s">
        <v>125</v>
      </c>
      <c r="AB367" t="s">
        <v>125</v>
      </c>
      <c r="AC367" t="s">
        <v>98</v>
      </c>
      <c r="AD367">
        <v>298</v>
      </c>
      <c r="AE367" t="s">
        <v>102</v>
      </c>
      <c r="AF367" t="s">
        <v>100</v>
      </c>
      <c r="AG367" t="s">
        <v>101</v>
      </c>
      <c r="AH367" t="s">
        <v>102</v>
      </c>
      <c r="AI367" t="s">
        <v>100</v>
      </c>
      <c r="AJ367" t="s">
        <v>142</v>
      </c>
      <c r="AK367" t="s">
        <v>137</v>
      </c>
      <c r="AL367">
        <v>772</v>
      </c>
      <c r="AM367" t="s">
        <v>104</v>
      </c>
      <c r="AN367">
        <v>0</v>
      </c>
      <c r="AO367">
        <v>220</v>
      </c>
      <c r="AP367">
        <v>992</v>
      </c>
      <c r="AQ367" t="s">
        <v>105</v>
      </c>
      <c r="AR367" t="s">
        <v>99</v>
      </c>
      <c r="AS367" t="s">
        <v>106</v>
      </c>
      <c r="AT367" t="s">
        <v>107</v>
      </c>
      <c r="AU367">
        <v>1022</v>
      </c>
      <c r="AV367" s="4">
        <f t="shared" ca="1" si="32"/>
        <v>0.59265391488220043</v>
      </c>
      <c r="AW367" s="4" t="str">
        <f t="shared" si="33"/>
        <v>Less than Median</v>
      </c>
      <c r="AX367">
        <v>1038</v>
      </c>
      <c r="AY367">
        <v>0</v>
      </c>
      <c r="AZ367">
        <v>2060</v>
      </c>
      <c r="BA367">
        <v>1</v>
      </c>
      <c r="BB367">
        <v>0</v>
      </c>
      <c r="BC367">
        <v>2</v>
      </c>
      <c r="BD367">
        <v>1</v>
      </c>
      <c r="BE367">
        <v>3</v>
      </c>
      <c r="BF367">
        <v>1</v>
      </c>
      <c r="BG367" t="s">
        <v>102</v>
      </c>
      <c r="BH367">
        <v>8</v>
      </c>
      <c r="BI367" t="s">
        <v>108</v>
      </c>
      <c r="BJ367">
        <v>1</v>
      </c>
      <c r="BK367" t="s">
        <v>100</v>
      </c>
      <c r="BL367" t="s">
        <v>130</v>
      </c>
      <c r="BM367">
        <v>1999</v>
      </c>
      <c r="BN367" t="s">
        <v>131</v>
      </c>
      <c r="BO367">
        <v>2</v>
      </c>
      <c r="BP367">
        <v>390</v>
      </c>
      <c r="BQ367" t="s">
        <v>100</v>
      </c>
      <c r="BR367" t="s">
        <v>100</v>
      </c>
      <c r="BS367" t="s">
        <v>106</v>
      </c>
      <c r="BT367">
        <v>0</v>
      </c>
      <c r="BU367">
        <v>0</v>
      </c>
      <c r="BV367">
        <v>0</v>
      </c>
      <c r="BW367">
        <v>168</v>
      </c>
      <c r="BX367">
        <v>0</v>
      </c>
      <c r="BY367">
        <v>0</v>
      </c>
      <c r="BZ367" t="s">
        <v>85</v>
      </c>
      <c r="CA367" t="s">
        <v>150</v>
      </c>
      <c r="CB367" t="s">
        <v>85</v>
      </c>
      <c r="CC367">
        <v>0</v>
      </c>
      <c r="CD367">
        <v>6</v>
      </c>
      <c r="CE367">
        <v>2009</v>
      </c>
      <c r="CF367" t="s">
        <v>111</v>
      </c>
      <c r="CG367" t="s">
        <v>112</v>
      </c>
      <c r="CH367">
        <v>214000</v>
      </c>
      <c r="CQ367">
        <f t="shared" si="34"/>
        <v>1022</v>
      </c>
      <c r="CR367" t="str">
        <f t="shared" si="35"/>
        <v/>
      </c>
    </row>
    <row r="368" spans="1:96" x14ac:dyDescent="0.3">
      <c r="A368">
        <v>1227</v>
      </c>
      <c r="B368">
        <v>60</v>
      </c>
      <c r="C368" t="s">
        <v>83</v>
      </c>
      <c r="D368">
        <v>86</v>
      </c>
      <c r="E368">
        <v>14598</v>
      </c>
      <c r="F368" t="s">
        <v>84</v>
      </c>
      <c r="G368" t="s">
        <v>85</v>
      </c>
      <c r="H368" t="s">
        <v>86</v>
      </c>
      <c r="I368" t="s">
        <v>87</v>
      </c>
      <c r="J368" t="s">
        <v>88</v>
      </c>
      <c r="K368" t="s">
        <v>121</v>
      </c>
      <c r="L368" t="s">
        <v>90</v>
      </c>
      <c r="M368" t="s">
        <v>153</v>
      </c>
      <c r="N368" s="4" t="str">
        <f>VLOOKUP(M368,'Neighborhood Raw Data'!$A$1:$D$26,4,FALSE)</f>
        <v>Greater than Average</v>
      </c>
      <c r="O368" t="s">
        <v>212</v>
      </c>
      <c r="P368" t="s">
        <v>92</v>
      </c>
      <c r="Q368" t="s">
        <v>93</v>
      </c>
      <c r="R368" t="s">
        <v>94</v>
      </c>
      <c r="S368">
        <v>6</v>
      </c>
      <c r="T368" s="4">
        <f t="shared" ca="1" si="30"/>
        <v>0.33255965916448926</v>
      </c>
      <c r="U368" s="4" t="str">
        <f t="shared" si="31"/>
        <v>At or Above</v>
      </c>
      <c r="V368">
        <v>5</v>
      </c>
      <c r="W368">
        <v>2007</v>
      </c>
      <c r="X368">
        <v>2007</v>
      </c>
      <c r="Y368" t="s">
        <v>95</v>
      </c>
      <c r="Z368" t="s">
        <v>114</v>
      </c>
      <c r="AA368" t="s">
        <v>125</v>
      </c>
      <c r="AB368" t="s">
        <v>125</v>
      </c>
      <c r="AC368" t="s">
        <v>126</v>
      </c>
      <c r="AD368">
        <v>74</v>
      </c>
      <c r="AE368" t="s">
        <v>102</v>
      </c>
      <c r="AF368" t="s">
        <v>100</v>
      </c>
      <c r="AG368" t="s">
        <v>101</v>
      </c>
      <c r="AH368" t="s">
        <v>102</v>
      </c>
      <c r="AI368" t="s">
        <v>100</v>
      </c>
      <c r="AJ368" t="s">
        <v>148</v>
      </c>
      <c r="AK368" t="s">
        <v>104</v>
      </c>
      <c r="AL368">
        <v>0</v>
      </c>
      <c r="AM368" t="s">
        <v>104</v>
      </c>
      <c r="AN368">
        <v>0</v>
      </c>
      <c r="AO368">
        <v>894</v>
      </c>
      <c r="AP368">
        <v>894</v>
      </c>
      <c r="AQ368" t="s">
        <v>105</v>
      </c>
      <c r="AR368" t="s">
        <v>99</v>
      </c>
      <c r="AS368" t="s">
        <v>106</v>
      </c>
      <c r="AT368" t="s">
        <v>107</v>
      </c>
      <c r="AU368">
        <v>894</v>
      </c>
      <c r="AV368" s="4">
        <f t="shared" ca="1" si="32"/>
        <v>0.92517469113940654</v>
      </c>
      <c r="AW368" s="4" t="str">
        <f t="shared" si="33"/>
        <v>Less than Median</v>
      </c>
      <c r="AX368">
        <v>1039</v>
      </c>
      <c r="AY368">
        <v>0</v>
      </c>
      <c r="AZ368">
        <v>1933</v>
      </c>
      <c r="BA368">
        <v>0</v>
      </c>
      <c r="BB368">
        <v>0</v>
      </c>
      <c r="BC368">
        <v>2</v>
      </c>
      <c r="BD368">
        <v>1</v>
      </c>
      <c r="BE368">
        <v>4</v>
      </c>
      <c r="BF368">
        <v>1</v>
      </c>
      <c r="BG368" t="s">
        <v>102</v>
      </c>
      <c r="BH368">
        <v>9</v>
      </c>
      <c r="BI368" t="s">
        <v>108</v>
      </c>
      <c r="BJ368">
        <v>1</v>
      </c>
      <c r="BK368" t="s">
        <v>102</v>
      </c>
      <c r="BL368" t="s">
        <v>130</v>
      </c>
      <c r="BM368">
        <v>2007</v>
      </c>
      <c r="BN368" t="s">
        <v>110</v>
      </c>
      <c r="BO368">
        <v>3</v>
      </c>
      <c r="BP368">
        <v>668</v>
      </c>
      <c r="BQ368" t="s">
        <v>100</v>
      </c>
      <c r="BR368" t="s">
        <v>100</v>
      </c>
      <c r="BS368" t="s">
        <v>106</v>
      </c>
      <c r="BT368">
        <v>100</v>
      </c>
      <c r="BU368">
        <v>18</v>
      </c>
      <c r="BV368">
        <v>0</v>
      </c>
      <c r="BW368">
        <v>0</v>
      </c>
      <c r="BX368">
        <v>0</v>
      </c>
      <c r="BY368">
        <v>0</v>
      </c>
      <c r="BZ368" t="s">
        <v>85</v>
      </c>
      <c r="CA368" t="s">
        <v>85</v>
      </c>
      <c r="CB368" t="s">
        <v>85</v>
      </c>
      <c r="CC368">
        <v>0</v>
      </c>
      <c r="CD368">
        <v>1</v>
      </c>
      <c r="CE368">
        <v>2008</v>
      </c>
      <c r="CF368" t="s">
        <v>111</v>
      </c>
      <c r="CG368" t="s">
        <v>112</v>
      </c>
      <c r="CH368">
        <v>214000</v>
      </c>
      <c r="CQ368">
        <f t="shared" si="34"/>
        <v>894</v>
      </c>
      <c r="CR368" t="str">
        <f t="shared" si="35"/>
        <v/>
      </c>
    </row>
    <row r="369" spans="1:96" x14ac:dyDescent="0.3">
      <c r="A369">
        <v>383</v>
      </c>
      <c r="B369">
        <v>60</v>
      </c>
      <c r="C369" t="s">
        <v>83</v>
      </c>
      <c r="D369">
        <v>79</v>
      </c>
      <c r="E369">
        <v>9245</v>
      </c>
      <c r="F369" t="s">
        <v>84</v>
      </c>
      <c r="G369" t="s">
        <v>85</v>
      </c>
      <c r="H369" t="s">
        <v>86</v>
      </c>
      <c r="I369" t="s">
        <v>87</v>
      </c>
      <c r="J369" t="s">
        <v>88</v>
      </c>
      <c r="K369" t="s">
        <v>122</v>
      </c>
      <c r="L369" t="s">
        <v>90</v>
      </c>
      <c r="M369" t="s">
        <v>152</v>
      </c>
      <c r="N369" s="4" t="str">
        <f>VLOOKUP(M369,'Neighborhood Raw Data'!$A$1:$D$26,4,FALSE)</f>
        <v>Greater than Average</v>
      </c>
      <c r="O369" t="s">
        <v>92</v>
      </c>
      <c r="P369" t="s">
        <v>92</v>
      </c>
      <c r="Q369" t="s">
        <v>93</v>
      </c>
      <c r="R369" t="s">
        <v>94</v>
      </c>
      <c r="S369">
        <v>7</v>
      </c>
      <c r="T369" s="4">
        <f t="shared" ca="1" si="30"/>
        <v>0.33425176634560527</v>
      </c>
      <c r="U369" s="4" t="str">
        <f t="shared" si="31"/>
        <v>At or Above</v>
      </c>
      <c r="V369">
        <v>5</v>
      </c>
      <c r="W369">
        <v>2006</v>
      </c>
      <c r="X369">
        <v>2006</v>
      </c>
      <c r="Y369" t="s">
        <v>95</v>
      </c>
      <c r="Z369" t="s">
        <v>114</v>
      </c>
      <c r="AA369" t="s">
        <v>125</v>
      </c>
      <c r="AB369" t="s">
        <v>125</v>
      </c>
      <c r="AC369" t="s">
        <v>117</v>
      </c>
      <c r="AD369">
        <v>0</v>
      </c>
      <c r="AE369" t="s">
        <v>102</v>
      </c>
      <c r="AF369" t="s">
        <v>100</v>
      </c>
      <c r="AG369" t="s">
        <v>101</v>
      </c>
      <c r="AH369" t="s">
        <v>102</v>
      </c>
      <c r="AI369" t="s">
        <v>100</v>
      </c>
      <c r="AJ369" t="s">
        <v>118</v>
      </c>
      <c r="AK369" t="s">
        <v>104</v>
      </c>
      <c r="AL369">
        <v>0</v>
      </c>
      <c r="AM369" t="s">
        <v>104</v>
      </c>
      <c r="AN369">
        <v>0</v>
      </c>
      <c r="AO369">
        <v>939</v>
      </c>
      <c r="AP369">
        <v>939</v>
      </c>
      <c r="AQ369" t="s">
        <v>105</v>
      </c>
      <c r="AR369" t="s">
        <v>99</v>
      </c>
      <c r="AS369" t="s">
        <v>106</v>
      </c>
      <c r="AT369" t="s">
        <v>107</v>
      </c>
      <c r="AU369">
        <v>939</v>
      </c>
      <c r="AV369" s="4">
        <f t="shared" ca="1" si="32"/>
        <v>0.92021436778933796</v>
      </c>
      <c r="AW369" s="4" t="str">
        <f t="shared" si="33"/>
        <v>Less than Median</v>
      </c>
      <c r="AX369">
        <v>858</v>
      </c>
      <c r="AY369">
        <v>0</v>
      </c>
      <c r="AZ369">
        <v>1797</v>
      </c>
      <c r="BA369">
        <v>0</v>
      </c>
      <c r="BB369">
        <v>0</v>
      </c>
      <c r="BC369">
        <v>2</v>
      </c>
      <c r="BD369">
        <v>1</v>
      </c>
      <c r="BE369">
        <v>3</v>
      </c>
      <c r="BF369">
        <v>1</v>
      </c>
      <c r="BG369" t="s">
        <v>102</v>
      </c>
      <c r="BH369">
        <v>8</v>
      </c>
      <c r="BI369" t="s">
        <v>108</v>
      </c>
      <c r="BJ369">
        <v>0</v>
      </c>
      <c r="BK369" t="s">
        <v>85</v>
      </c>
      <c r="BL369" t="s">
        <v>109</v>
      </c>
      <c r="BM369">
        <v>2006</v>
      </c>
      <c r="BN369" t="s">
        <v>131</v>
      </c>
      <c r="BO369">
        <v>2</v>
      </c>
      <c r="BP369">
        <v>639</v>
      </c>
      <c r="BQ369" t="s">
        <v>100</v>
      </c>
      <c r="BR369" t="s">
        <v>100</v>
      </c>
      <c r="BS369" t="s">
        <v>106</v>
      </c>
      <c r="BT369">
        <v>144</v>
      </c>
      <c r="BU369">
        <v>53</v>
      </c>
      <c r="BV369">
        <v>0</v>
      </c>
      <c r="BW369">
        <v>0</v>
      </c>
      <c r="BX369">
        <v>0</v>
      </c>
      <c r="BY369">
        <v>0</v>
      </c>
      <c r="BZ369" t="s">
        <v>85</v>
      </c>
      <c r="CA369" t="s">
        <v>85</v>
      </c>
      <c r="CB369" t="s">
        <v>85</v>
      </c>
      <c r="CC369">
        <v>0</v>
      </c>
      <c r="CD369">
        <v>4</v>
      </c>
      <c r="CE369">
        <v>2007</v>
      </c>
      <c r="CF369" t="s">
        <v>111</v>
      </c>
      <c r="CG369" t="s">
        <v>112</v>
      </c>
      <c r="CH369">
        <v>213500</v>
      </c>
      <c r="CQ369">
        <f t="shared" si="34"/>
        <v>939</v>
      </c>
      <c r="CR369" t="str">
        <f t="shared" si="35"/>
        <v/>
      </c>
    </row>
    <row r="370" spans="1:96" x14ac:dyDescent="0.3">
      <c r="A370">
        <v>1061</v>
      </c>
      <c r="B370">
        <v>120</v>
      </c>
      <c r="C370" t="s">
        <v>83</v>
      </c>
      <c r="D370">
        <v>41</v>
      </c>
      <c r="E370">
        <v>4920</v>
      </c>
      <c r="F370" t="s">
        <v>84</v>
      </c>
      <c r="G370" t="s">
        <v>85</v>
      </c>
      <c r="H370" t="s">
        <v>129</v>
      </c>
      <c r="I370" t="s">
        <v>87</v>
      </c>
      <c r="J370" t="s">
        <v>88</v>
      </c>
      <c r="K370" t="s">
        <v>122</v>
      </c>
      <c r="L370" t="s">
        <v>90</v>
      </c>
      <c r="M370" t="s">
        <v>134</v>
      </c>
      <c r="N370" s="4" t="str">
        <f>VLOOKUP(M370,'Neighborhood Raw Data'!$A$1:$D$26,4,FALSE)</f>
        <v>Greater than Average</v>
      </c>
      <c r="O370" t="s">
        <v>92</v>
      </c>
      <c r="P370" t="s">
        <v>92</v>
      </c>
      <c r="Q370" t="s">
        <v>160</v>
      </c>
      <c r="R370" t="s">
        <v>124</v>
      </c>
      <c r="S370">
        <v>8</v>
      </c>
      <c r="T370" s="4">
        <f t="shared" ca="1" si="30"/>
        <v>3.8538553750366855E-2</v>
      </c>
      <c r="U370" s="4" t="str">
        <f t="shared" si="31"/>
        <v>At or Above</v>
      </c>
      <c r="V370">
        <v>5</v>
      </c>
      <c r="W370">
        <v>2001</v>
      </c>
      <c r="X370">
        <v>2001</v>
      </c>
      <c r="Y370" t="s">
        <v>95</v>
      </c>
      <c r="Z370" t="s">
        <v>114</v>
      </c>
      <c r="AA370" t="s">
        <v>135</v>
      </c>
      <c r="AB370" t="s">
        <v>136</v>
      </c>
      <c r="AC370" t="s">
        <v>117</v>
      </c>
      <c r="AD370">
        <v>0</v>
      </c>
      <c r="AE370" t="s">
        <v>102</v>
      </c>
      <c r="AF370" t="s">
        <v>100</v>
      </c>
      <c r="AG370" t="s">
        <v>101</v>
      </c>
      <c r="AH370" t="s">
        <v>102</v>
      </c>
      <c r="AI370" t="s">
        <v>100</v>
      </c>
      <c r="AJ370" t="s">
        <v>148</v>
      </c>
      <c r="AK370" t="s">
        <v>103</v>
      </c>
      <c r="AL370">
        <v>616</v>
      </c>
      <c r="AM370" t="s">
        <v>104</v>
      </c>
      <c r="AN370">
        <v>0</v>
      </c>
      <c r="AO370">
        <v>722</v>
      </c>
      <c r="AP370">
        <v>1338</v>
      </c>
      <c r="AQ370" t="s">
        <v>105</v>
      </c>
      <c r="AR370" t="s">
        <v>99</v>
      </c>
      <c r="AS370" t="s">
        <v>106</v>
      </c>
      <c r="AT370" t="s">
        <v>107</v>
      </c>
      <c r="AU370">
        <v>1338</v>
      </c>
      <c r="AV370" s="4">
        <f t="shared" ca="1" si="32"/>
        <v>0.28074316286527434</v>
      </c>
      <c r="AW370" s="4" t="str">
        <f t="shared" si="33"/>
        <v>Greater than Median</v>
      </c>
      <c r="AX370">
        <v>0</v>
      </c>
      <c r="AY370">
        <v>0</v>
      </c>
      <c r="AZ370">
        <v>1338</v>
      </c>
      <c r="BA370">
        <v>1</v>
      </c>
      <c r="BB370">
        <v>0</v>
      </c>
      <c r="BC370">
        <v>2</v>
      </c>
      <c r="BD370">
        <v>0</v>
      </c>
      <c r="BE370">
        <v>2</v>
      </c>
      <c r="BF370">
        <v>1</v>
      </c>
      <c r="BG370" t="s">
        <v>102</v>
      </c>
      <c r="BH370">
        <v>6</v>
      </c>
      <c r="BI370" t="s">
        <v>108</v>
      </c>
      <c r="BJ370">
        <v>0</v>
      </c>
      <c r="BK370" t="s">
        <v>85</v>
      </c>
      <c r="BL370" t="s">
        <v>109</v>
      </c>
      <c r="BM370">
        <v>2001</v>
      </c>
      <c r="BN370" t="s">
        <v>110</v>
      </c>
      <c r="BO370">
        <v>2</v>
      </c>
      <c r="BP370">
        <v>582</v>
      </c>
      <c r="BQ370" t="s">
        <v>100</v>
      </c>
      <c r="BR370" t="s">
        <v>100</v>
      </c>
      <c r="BS370" t="s">
        <v>106</v>
      </c>
      <c r="BT370">
        <v>0</v>
      </c>
      <c r="BU370">
        <v>0</v>
      </c>
      <c r="BV370">
        <v>170</v>
      </c>
      <c r="BW370">
        <v>0</v>
      </c>
      <c r="BX370">
        <v>0</v>
      </c>
      <c r="BY370">
        <v>0</v>
      </c>
      <c r="BZ370" t="s">
        <v>85</v>
      </c>
      <c r="CA370" t="s">
        <v>85</v>
      </c>
      <c r="CB370" t="s">
        <v>85</v>
      </c>
      <c r="CC370">
        <v>0</v>
      </c>
      <c r="CD370">
        <v>4</v>
      </c>
      <c r="CE370">
        <v>2010</v>
      </c>
      <c r="CF370" t="s">
        <v>111</v>
      </c>
      <c r="CG370" t="s">
        <v>112</v>
      </c>
      <c r="CH370">
        <v>213500</v>
      </c>
      <c r="CQ370">
        <f t="shared" si="34"/>
        <v>1338</v>
      </c>
      <c r="CR370" t="str">
        <f t="shared" si="35"/>
        <v/>
      </c>
    </row>
    <row r="371" spans="1:96" x14ac:dyDescent="0.3">
      <c r="A371">
        <v>1020</v>
      </c>
      <c r="B371">
        <v>120</v>
      </c>
      <c r="C371" t="s">
        <v>83</v>
      </c>
      <c r="D371">
        <v>43</v>
      </c>
      <c r="E371">
        <v>3013</v>
      </c>
      <c r="F371" t="s">
        <v>84</v>
      </c>
      <c r="G371" t="s">
        <v>85</v>
      </c>
      <c r="H371" t="s">
        <v>129</v>
      </c>
      <c r="I371" t="s">
        <v>87</v>
      </c>
      <c r="J371" t="s">
        <v>88</v>
      </c>
      <c r="K371" t="s">
        <v>122</v>
      </c>
      <c r="L371" t="s">
        <v>90</v>
      </c>
      <c r="M371" t="s">
        <v>205</v>
      </c>
      <c r="N371" s="4" t="str">
        <f>VLOOKUP(M371,'Neighborhood Raw Data'!$A$1:$D$26,4,FALSE)</f>
        <v>Less than Average</v>
      </c>
      <c r="O371" t="s">
        <v>92</v>
      </c>
      <c r="P371" t="s">
        <v>92</v>
      </c>
      <c r="Q371" t="s">
        <v>160</v>
      </c>
      <c r="R371" t="s">
        <v>124</v>
      </c>
      <c r="S371">
        <v>7</v>
      </c>
      <c r="T371" s="4">
        <f t="shared" ca="1" si="30"/>
        <v>0.99814360078810216</v>
      </c>
      <c r="U371" s="4" t="str">
        <f t="shared" si="31"/>
        <v>At or Above</v>
      </c>
      <c r="V371">
        <v>5</v>
      </c>
      <c r="W371">
        <v>2005</v>
      </c>
      <c r="X371">
        <v>2005</v>
      </c>
      <c r="Y371" t="s">
        <v>95</v>
      </c>
      <c r="Z371" t="s">
        <v>114</v>
      </c>
      <c r="AA371" t="s">
        <v>125</v>
      </c>
      <c r="AB371" t="s">
        <v>125</v>
      </c>
      <c r="AC371" t="s">
        <v>98</v>
      </c>
      <c r="AD371">
        <v>145</v>
      </c>
      <c r="AE371" t="s">
        <v>102</v>
      </c>
      <c r="AF371" t="s">
        <v>100</v>
      </c>
      <c r="AG371" t="s">
        <v>101</v>
      </c>
      <c r="AH371" t="s">
        <v>102</v>
      </c>
      <c r="AI371" t="s">
        <v>100</v>
      </c>
      <c r="AJ371" t="s">
        <v>102</v>
      </c>
      <c r="AK371" t="s">
        <v>103</v>
      </c>
      <c r="AL371">
        <v>16</v>
      </c>
      <c r="AM371" t="s">
        <v>104</v>
      </c>
      <c r="AN371">
        <v>0</v>
      </c>
      <c r="AO371">
        <v>1346</v>
      </c>
      <c r="AP371">
        <v>1362</v>
      </c>
      <c r="AQ371" t="s">
        <v>105</v>
      </c>
      <c r="AR371" t="s">
        <v>99</v>
      </c>
      <c r="AS371" t="s">
        <v>106</v>
      </c>
      <c r="AT371" t="s">
        <v>107</v>
      </c>
      <c r="AU371">
        <v>1506</v>
      </c>
      <c r="AV371" s="4">
        <f t="shared" ca="1" si="32"/>
        <v>0.20831072465782341</v>
      </c>
      <c r="AW371" s="4" t="str">
        <f t="shared" si="33"/>
        <v>Greater than Median</v>
      </c>
      <c r="AX371">
        <v>0</v>
      </c>
      <c r="AY371">
        <v>0</v>
      </c>
      <c r="AZ371">
        <v>1506</v>
      </c>
      <c r="BA371">
        <v>0</v>
      </c>
      <c r="BB371">
        <v>0</v>
      </c>
      <c r="BC371">
        <v>2</v>
      </c>
      <c r="BD371">
        <v>0</v>
      </c>
      <c r="BE371">
        <v>2</v>
      </c>
      <c r="BF371">
        <v>1</v>
      </c>
      <c r="BG371" t="s">
        <v>102</v>
      </c>
      <c r="BH371">
        <v>6</v>
      </c>
      <c r="BI371" t="s">
        <v>108</v>
      </c>
      <c r="BJ371">
        <v>1</v>
      </c>
      <c r="BK371" t="s">
        <v>102</v>
      </c>
      <c r="BL371" t="s">
        <v>109</v>
      </c>
      <c r="BM371">
        <v>2005</v>
      </c>
      <c r="BN371" t="s">
        <v>110</v>
      </c>
      <c r="BO371">
        <v>2</v>
      </c>
      <c r="BP371">
        <v>440</v>
      </c>
      <c r="BQ371" t="s">
        <v>100</v>
      </c>
      <c r="BR371" t="s">
        <v>100</v>
      </c>
      <c r="BS371" t="s">
        <v>106</v>
      </c>
      <c r="BT371">
        <v>142</v>
      </c>
      <c r="BU371">
        <v>20</v>
      </c>
      <c r="BV371">
        <v>0</v>
      </c>
      <c r="BW371">
        <v>0</v>
      </c>
      <c r="BX371">
        <v>0</v>
      </c>
      <c r="BY371">
        <v>0</v>
      </c>
      <c r="BZ371" t="s">
        <v>85</v>
      </c>
      <c r="CA371" t="s">
        <v>85</v>
      </c>
      <c r="CB371" t="s">
        <v>85</v>
      </c>
      <c r="CC371">
        <v>0</v>
      </c>
      <c r="CD371">
        <v>4</v>
      </c>
      <c r="CE371">
        <v>2006</v>
      </c>
      <c r="CF371" t="s">
        <v>111</v>
      </c>
      <c r="CG371" t="s">
        <v>112</v>
      </c>
      <c r="CH371">
        <v>213490</v>
      </c>
      <c r="CQ371">
        <f t="shared" si="34"/>
        <v>1506</v>
      </c>
      <c r="CR371" t="str">
        <f t="shared" si="35"/>
        <v/>
      </c>
    </row>
    <row r="372" spans="1:96" x14ac:dyDescent="0.3">
      <c r="A372">
        <v>543</v>
      </c>
      <c r="B372">
        <v>20</v>
      </c>
      <c r="C372" t="s">
        <v>83</v>
      </c>
      <c r="D372">
        <v>78</v>
      </c>
      <c r="E372">
        <v>10140</v>
      </c>
      <c r="F372" t="s">
        <v>84</v>
      </c>
      <c r="G372" t="s">
        <v>85</v>
      </c>
      <c r="H372" t="s">
        <v>129</v>
      </c>
      <c r="I372" t="s">
        <v>87</v>
      </c>
      <c r="J372" t="s">
        <v>88</v>
      </c>
      <c r="K372" t="s">
        <v>122</v>
      </c>
      <c r="L372" t="s">
        <v>90</v>
      </c>
      <c r="M372" t="s">
        <v>194</v>
      </c>
      <c r="N372" s="4" t="str">
        <f>VLOOKUP(M372,'Neighborhood Raw Data'!$A$1:$D$26,4,FALSE)</f>
        <v>Less than Average</v>
      </c>
      <c r="O372" t="s">
        <v>154</v>
      </c>
      <c r="P372" t="s">
        <v>92</v>
      </c>
      <c r="Q372" t="s">
        <v>93</v>
      </c>
      <c r="R372" t="s">
        <v>124</v>
      </c>
      <c r="S372">
        <v>7</v>
      </c>
      <c r="T372" s="4">
        <f t="shared" ca="1" si="30"/>
        <v>5.2358225079502052E-2</v>
      </c>
      <c r="U372" s="4" t="str">
        <f t="shared" si="31"/>
        <v>At or Above</v>
      </c>
      <c r="V372">
        <v>5</v>
      </c>
      <c r="W372">
        <v>1998</v>
      </c>
      <c r="X372">
        <v>1999</v>
      </c>
      <c r="Y372" t="s">
        <v>113</v>
      </c>
      <c r="Z372" t="s">
        <v>114</v>
      </c>
      <c r="AA372" t="s">
        <v>125</v>
      </c>
      <c r="AB372" t="s">
        <v>125</v>
      </c>
      <c r="AC372" t="s">
        <v>117</v>
      </c>
      <c r="AD372">
        <v>0</v>
      </c>
      <c r="AE372" t="s">
        <v>102</v>
      </c>
      <c r="AF372" t="s">
        <v>100</v>
      </c>
      <c r="AG372" t="s">
        <v>101</v>
      </c>
      <c r="AH372" t="s">
        <v>99</v>
      </c>
      <c r="AI372" t="s">
        <v>100</v>
      </c>
      <c r="AJ372" t="s">
        <v>142</v>
      </c>
      <c r="AK372" t="s">
        <v>193</v>
      </c>
      <c r="AL372">
        <v>144</v>
      </c>
      <c r="AM372" t="s">
        <v>103</v>
      </c>
      <c r="AN372">
        <v>1127</v>
      </c>
      <c r="AO372">
        <v>379</v>
      </c>
      <c r="AP372">
        <v>1650</v>
      </c>
      <c r="AQ372" t="s">
        <v>105</v>
      </c>
      <c r="AR372" t="s">
        <v>99</v>
      </c>
      <c r="AS372" t="s">
        <v>106</v>
      </c>
      <c r="AT372" t="s">
        <v>107</v>
      </c>
      <c r="AU372">
        <v>1680</v>
      </c>
      <c r="AV372" s="4">
        <f t="shared" ca="1" si="32"/>
        <v>0.34611769726494812</v>
      </c>
      <c r="AW372" s="4" t="str">
        <f t="shared" si="33"/>
        <v>Greater than Median</v>
      </c>
      <c r="AX372">
        <v>0</v>
      </c>
      <c r="AY372">
        <v>0</v>
      </c>
      <c r="AZ372">
        <v>1680</v>
      </c>
      <c r="BA372">
        <v>1</v>
      </c>
      <c r="BB372">
        <v>0</v>
      </c>
      <c r="BC372">
        <v>2</v>
      </c>
      <c r="BD372">
        <v>0</v>
      </c>
      <c r="BE372">
        <v>3</v>
      </c>
      <c r="BF372">
        <v>1</v>
      </c>
      <c r="BG372" t="s">
        <v>102</v>
      </c>
      <c r="BH372">
        <v>7</v>
      </c>
      <c r="BI372" t="s">
        <v>191</v>
      </c>
      <c r="BJ372">
        <v>1</v>
      </c>
      <c r="BK372" t="s">
        <v>100</v>
      </c>
      <c r="BL372" t="s">
        <v>109</v>
      </c>
      <c r="BM372">
        <v>1998</v>
      </c>
      <c r="BN372" t="s">
        <v>110</v>
      </c>
      <c r="BO372">
        <v>2</v>
      </c>
      <c r="BP372">
        <v>583</v>
      </c>
      <c r="BQ372" t="s">
        <v>100</v>
      </c>
      <c r="BR372" t="s">
        <v>100</v>
      </c>
      <c r="BS372" t="s">
        <v>106</v>
      </c>
      <c r="BT372">
        <v>78</v>
      </c>
      <c r="BU372">
        <v>73</v>
      </c>
      <c r="BV372">
        <v>0</v>
      </c>
      <c r="BW372">
        <v>0</v>
      </c>
      <c r="BX372">
        <v>0</v>
      </c>
      <c r="BY372">
        <v>0</v>
      </c>
      <c r="BZ372" t="s">
        <v>85</v>
      </c>
      <c r="CA372" t="s">
        <v>85</v>
      </c>
      <c r="CB372" t="s">
        <v>85</v>
      </c>
      <c r="CC372">
        <v>0</v>
      </c>
      <c r="CD372">
        <v>6</v>
      </c>
      <c r="CE372">
        <v>2009</v>
      </c>
      <c r="CF372" t="s">
        <v>111</v>
      </c>
      <c r="CG372" t="s">
        <v>112</v>
      </c>
      <c r="CH372">
        <v>213250</v>
      </c>
      <c r="CQ372" t="str">
        <f t="shared" si="34"/>
        <v/>
      </c>
      <c r="CR372">
        <f t="shared" si="35"/>
        <v>1680</v>
      </c>
    </row>
    <row r="373" spans="1:96" x14ac:dyDescent="0.3">
      <c r="A373">
        <v>705</v>
      </c>
      <c r="B373">
        <v>20</v>
      </c>
      <c r="C373" t="s">
        <v>83</v>
      </c>
      <c r="D373">
        <v>70</v>
      </c>
      <c r="E373">
        <v>8400</v>
      </c>
      <c r="F373" t="s">
        <v>84</v>
      </c>
      <c r="G373" t="s">
        <v>85</v>
      </c>
      <c r="H373" t="s">
        <v>129</v>
      </c>
      <c r="I373" t="s">
        <v>87</v>
      </c>
      <c r="J373" t="s">
        <v>88</v>
      </c>
      <c r="K373" t="s">
        <v>122</v>
      </c>
      <c r="L373" t="s">
        <v>90</v>
      </c>
      <c r="M373" t="s">
        <v>152</v>
      </c>
      <c r="N373" s="4" t="str">
        <f>VLOOKUP(M373,'Neighborhood Raw Data'!$A$1:$D$26,4,FALSE)</f>
        <v>Greater than Average</v>
      </c>
      <c r="O373" t="s">
        <v>92</v>
      </c>
      <c r="P373" t="s">
        <v>92</v>
      </c>
      <c r="Q373" t="s">
        <v>93</v>
      </c>
      <c r="R373" t="s">
        <v>124</v>
      </c>
      <c r="S373">
        <v>7</v>
      </c>
      <c r="T373" s="4">
        <f t="shared" ca="1" si="30"/>
        <v>0.4505345427644043</v>
      </c>
      <c r="U373" s="4" t="str">
        <f t="shared" si="31"/>
        <v>At or Above</v>
      </c>
      <c r="V373">
        <v>5</v>
      </c>
      <c r="W373">
        <v>2004</v>
      </c>
      <c r="X373">
        <v>2005</v>
      </c>
      <c r="Y373" t="s">
        <v>95</v>
      </c>
      <c r="Z373" t="s">
        <v>114</v>
      </c>
      <c r="AA373" t="s">
        <v>125</v>
      </c>
      <c r="AB373" t="s">
        <v>125</v>
      </c>
      <c r="AC373" t="s">
        <v>98</v>
      </c>
      <c r="AD373">
        <v>109</v>
      </c>
      <c r="AE373" t="s">
        <v>102</v>
      </c>
      <c r="AF373" t="s">
        <v>100</v>
      </c>
      <c r="AG373" t="s">
        <v>101</v>
      </c>
      <c r="AH373" t="s">
        <v>102</v>
      </c>
      <c r="AI373" t="s">
        <v>100</v>
      </c>
      <c r="AJ373" t="s">
        <v>118</v>
      </c>
      <c r="AK373" t="s">
        <v>103</v>
      </c>
      <c r="AL373">
        <v>712</v>
      </c>
      <c r="AM373" t="s">
        <v>104</v>
      </c>
      <c r="AN373">
        <v>0</v>
      </c>
      <c r="AO373">
        <v>761</v>
      </c>
      <c r="AP373">
        <v>1473</v>
      </c>
      <c r="AQ373" t="s">
        <v>105</v>
      </c>
      <c r="AR373" t="s">
        <v>99</v>
      </c>
      <c r="AS373" t="s">
        <v>106</v>
      </c>
      <c r="AT373" t="s">
        <v>107</v>
      </c>
      <c r="AU373">
        <v>1484</v>
      </c>
      <c r="AV373" s="4">
        <f t="shared" ca="1" si="32"/>
        <v>7.1935502239022897E-2</v>
      </c>
      <c r="AW373" s="4" t="str">
        <f t="shared" si="33"/>
        <v>Greater than Median</v>
      </c>
      <c r="AX373">
        <v>0</v>
      </c>
      <c r="AY373">
        <v>0</v>
      </c>
      <c r="AZ373">
        <v>1484</v>
      </c>
      <c r="BA373">
        <v>1</v>
      </c>
      <c r="BB373">
        <v>0</v>
      </c>
      <c r="BC373">
        <v>2</v>
      </c>
      <c r="BD373">
        <v>0</v>
      </c>
      <c r="BE373">
        <v>3</v>
      </c>
      <c r="BF373">
        <v>1</v>
      </c>
      <c r="BG373" t="s">
        <v>102</v>
      </c>
      <c r="BH373">
        <v>7</v>
      </c>
      <c r="BI373" t="s">
        <v>108</v>
      </c>
      <c r="BJ373">
        <v>0</v>
      </c>
      <c r="BK373" t="s">
        <v>85</v>
      </c>
      <c r="BL373" t="s">
        <v>109</v>
      </c>
      <c r="BM373">
        <v>2004</v>
      </c>
      <c r="BN373" t="s">
        <v>131</v>
      </c>
      <c r="BO373">
        <v>2</v>
      </c>
      <c r="BP373">
        <v>606</v>
      </c>
      <c r="BQ373" t="s">
        <v>100</v>
      </c>
      <c r="BR373" t="s">
        <v>100</v>
      </c>
      <c r="BS373" t="s">
        <v>106</v>
      </c>
      <c r="BT373">
        <v>0</v>
      </c>
      <c r="BU373">
        <v>35</v>
      </c>
      <c r="BV373">
        <v>0</v>
      </c>
      <c r="BW373">
        <v>144</v>
      </c>
      <c r="BX373">
        <v>0</v>
      </c>
      <c r="BY373">
        <v>0</v>
      </c>
      <c r="BZ373" t="s">
        <v>85</v>
      </c>
      <c r="CA373" t="s">
        <v>85</v>
      </c>
      <c r="CB373" t="s">
        <v>85</v>
      </c>
      <c r="CC373">
        <v>0</v>
      </c>
      <c r="CD373">
        <v>5</v>
      </c>
      <c r="CE373">
        <v>2010</v>
      </c>
      <c r="CF373" t="s">
        <v>111</v>
      </c>
      <c r="CG373" t="s">
        <v>112</v>
      </c>
      <c r="CH373">
        <v>213000</v>
      </c>
      <c r="CQ373">
        <f t="shared" si="34"/>
        <v>1484</v>
      </c>
      <c r="CR373" t="str">
        <f t="shared" si="35"/>
        <v/>
      </c>
    </row>
    <row r="374" spans="1:96" x14ac:dyDescent="0.3">
      <c r="A374">
        <v>847</v>
      </c>
      <c r="B374">
        <v>60</v>
      </c>
      <c r="C374" t="s">
        <v>83</v>
      </c>
      <c r="D374">
        <v>75</v>
      </c>
      <c r="E374">
        <v>9317</v>
      </c>
      <c r="F374" t="s">
        <v>84</v>
      </c>
      <c r="G374" t="s">
        <v>85</v>
      </c>
      <c r="H374" t="s">
        <v>129</v>
      </c>
      <c r="I374" t="s">
        <v>87</v>
      </c>
      <c r="J374" t="s">
        <v>88</v>
      </c>
      <c r="K374" t="s">
        <v>122</v>
      </c>
      <c r="L374" t="s">
        <v>90</v>
      </c>
      <c r="M374" t="s">
        <v>185</v>
      </c>
      <c r="N374" s="4" t="str">
        <f>VLOOKUP(M374,'Neighborhood Raw Data'!$A$1:$D$26,4,FALSE)</f>
        <v>Greater than Average</v>
      </c>
      <c r="O374" t="s">
        <v>92</v>
      </c>
      <c r="P374" t="s">
        <v>92</v>
      </c>
      <c r="Q374" t="s">
        <v>93</v>
      </c>
      <c r="R374" t="s">
        <v>94</v>
      </c>
      <c r="S374">
        <v>7</v>
      </c>
      <c r="T374" s="4">
        <f t="shared" ca="1" si="30"/>
        <v>0.46035481602153383</v>
      </c>
      <c r="U374" s="4" t="str">
        <f t="shared" si="31"/>
        <v>At or Above</v>
      </c>
      <c r="V374">
        <v>5</v>
      </c>
      <c r="W374">
        <v>1993</v>
      </c>
      <c r="X374">
        <v>1993</v>
      </c>
      <c r="Y374" t="s">
        <v>95</v>
      </c>
      <c r="Z374" t="s">
        <v>114</v>
      </c>
      <c r="AA374" t="s">
        <v>97</v>
      </c>
      <c r="AB374" t="s">
        <v>97</v>
      </c>
      <c r="AC374" t="s">
        <v>98</v>
      </c>
      <c r="AD374">
        <v>137</v>
      </c>
      <c r="AE374" t="s">
        <v>102</v>
      </c>
      <c r="AF374" t="s">
        <v>100</v>
      </c>
      <c r="AG374" t="s">
        <v>101</v>
      </c>
      <c r="AH374" t="s">
        <v>102</v>
      </c>
      <c r="AI374" t="s">
        <v>100</v>
      </c>
      <c r="AJ374" t="s">
        <v>142</v>
      </c>
      <c r="AK374" t="s">
        <v>137</v>
      </c>
      <c r="AL374">
        <v>513</v>
      </c>
      <c r="AM374" t="s">
        <v>104</v>
      </c>
      <c r="AN374">
        <v>0</v>
      </c>
      <c r="AO374">
        <v>227</v>
      </c>
      <c r="AP374">
        <v>740</v>
      </c>
      <c r="AQ374" t="s">
        <v>105</v>
      </c>
      <c r="AR374" t="s">
        <v>99</v>
      </c>
      <c r="AS374" t="s">
        <v>106</v>
      </c>
      <c r="AT374" t="s">
        <v>107</v>
      </c>
      <c r="AU374">
        <v>1006</v>
      </c>
      <c r="AV374" s="4">
        <f t="shared" ca="1" si="32"/>
        <v>0.8869606908087212</v>
      </c>
      <c r="AW374" s="4" t="str">
        <f t="shared" si="33"/>
        <v>Less than Median</v>
      </c>
      <c r="AX374">
        <v>769</v>
      </c>
      <c r="AY374">
        <v>0</v>
      </c>
      <c r="AZ374">
        <v>1775</v>
      </c>
      <c r="BA374">
        <v>1</v>
      </c>
      <c r="BB374">
        <v>0</v>
      </c>
      <c r="BC374">
        <v>2</v>
      </c>
      <c r="BD374">
        <v>1</v>
      </c>
      <c r="BE374">
        <v>3</v>
      </c>
      <c r="BF374">
        <v>1</v>
      </c>
      <c r="BG374" t="s">
        <v>102</v>
      </c>
      <c r="BH374">
        <v>7</v>
      </c>
      <c r="BI374" t="s">
        <v>108</v>
      </c>
      <c r="BJ374">
        <v>1</v>
      </c>
      <c r="BK374" t="s">
        <v>100</v>
      </c>
      <c r="BL374" t="s">
        <v>109</v>
      </c>
      <c r="BM374">
        <v>1993</v>
      </c>
      <c r="BN374" t="s">
        <v>104</v>
      </c>
      <c r="BO374">
        <v>2</v>
      </c>
      <c r="BP374">
        <v>425</v>
      </c>
      <c r="BQ374" t="s">
        <v>100</v>
      </c>
      <c r="BR374" t="s">
        <v>100</v>
      </c>
      <c r="BS374" t="s">
        <v>106</v>
      </c>
      <c r="BT374">
        <v>234</v>
      </c>
      <c r="BU374">
        <v>72</v>
      </c>
      <c r="BV374">
        <v>192</v>
      </c>
      <c r="BW374">
        <v>0</v>
      </c>
      <c r="BX374">
        <v>0</v>
      </c>
      <c r="BY374">
        <v>0</v>
      </c>
      <c r="BZ374" t="s">
        <v>85</v>
      </c>
      <c r="CA374" t="s">
        <v>85</v>
      </c>
      <c r="CB374" t="s">
        <v>85</v>
      </c>
      <c r="CC374">
        <v>0</v>
      </c>
      <c r="CD374">
        <v>7</v>
      </c>
      <c r="CE374">
        <v>2009</v>
      </c>
      <c r="CF374" t="s">
        <v>111</v>
      </c>
      <c r="CG374" t="s">
        <v>112</v>
      </c>
      <c r="CH374">
        <v>213000</v>
      </c>
      <c r="CQ374">
        <f t="shared" si="34"/>
        <v>1006</v>
      </c>
      <c r="CR374" t="str">
        <f t="shared" si="35"/>
        <v/>
      </c>
    </row>
    <row r="375" spans="1:96" x14ac:dyDescent="0.3">
      <c r="A375">
        <v>1204</v>
      </c>
      <c r="B375">
        <v>20</v>
      </c>
      <c r="C375" t="s">
        <v>83</v>
      </c>
      <c r="D375">
        <v>75</v>
      </c>
      <c r="E375">
        <v>9750</v>
      </c>
      <c r="F375" t="s">
        <v>84</v>
      </c>
      <c r="G375" t="s">
        <v>85</v>
      </c>
      <c r="H375" t="s">
        <v>129</v>
      </c>
      <c r="I375" t="s">
        <v>87</v>
      </c>
      <c r="J375" t="s">
        <v>88</v>
      </c>
      <c r="K375" t="s">
        <v>122</v>
      </c>
      <c r="L375" t="s">
        <v>90</v>
      </c>
      <c r="M375" t="s">
        <v>152</v>
      </c>
      <c r="N375" s="4" t="str">
        <f>VLOOKUP(M375,'Neighborhood Raw Data'!$A$1:$D$26,4,FALSE)</f>
        <v>Greater than Average</v>
      </c>
      <c r="O375" t="s">
        <v>92</v>
      </c>
      <c r="P375" t="s">
        <v>92</v>
      </c>
      <c r="Q375" t="s">
        <v>93</v>
      </c>
      <c r="R375" t="s">
        <v>124</v>
      </c>
      <c r="S375">
        <v>7</v>
      </c>
      <c r="T375" s="4">
        <f t="shared" ca="1" si="30"/>
        <v>0.6172388632486373</v>
      </c>
      <c r="U375" s="4" t="str">
        <f t="shared" si="31"/>
        <v>At or Above</v>
      </c>
      <c r="V375">
        <v>5</v>
      </c>
      <c r="W375">
        <v>2000</v>
      </c>
      <c r="X375">
        <v>2001</v>
      </c>
      <c r="Y375" t="s">
        <v>95</v>
      </c>
      <c r="Z375" t="s">
        <v>114</v>
      </c>
      <c r="AA375" t="s">
        <v>125</v>
      </c>
      <c r="AB375" t="s">
        <v>125</v>
      </c>
      <c r="AC375" t="s">
        <v>98</v>
      </c>
      <c r="AD375">
        <v>171</v>
      </c>
      <c r="AE375" t="s">
        <v>102</v>
      </c>
      <c r="AF375" t="s">
        <v>100</v>
      </c>
      <c r="AG375" t="s">
        <v>101</v>
      </c>
      <c r="AH375" t="s">
        <v>102</v>
      </c>
      <c r="AI375" t="s">
        <v>100</v>
      </c>
      <c r="AJ375" t="s">
        <v>142</v>
      </c>
      <c r="AK375" t="s">
        <v>104</v>
      </c>
      <c r="AL375">
        <v>0</v>
      </c>
      <c r="AM375" t="s">
        <v>104</v>
      </c>
      <c r="AN375">
        <v>0</v>
      </c>
      <c r="AO375">
        <v>1630</v>
      </c>
      <c r="AP375">
        <v>1630</v>
      </c>
      <c r="AQ375" t="s">
        <v>105</v>
      </c>
      <c r="AR375" t="s">
        <v>99</v>
      </c>
      <c r="AS375" t="s">
        <v>106</v>
      </c>
      <c r="AT375" t="s">
        <v>107</v>
      </c>
      <c r="AU375">
        <v>1630</v>
      </c>
      <c r="AV375" s="4">
        <f t="shared" ca="1" si="32"/>
        <v>0.23046598198456536</v>
      </c>
      <c r="AW375" s="4" t="str">
        <f t="shared" si="33"/>
        <v>Greater than Median</v>
      </c>
      <c r="AX375">
        <v>0</v>
      </c>
      <c r="AY375">
        <v>0</v>
      </c>
      <c r="AZ375">
        <v>1630</v>
      </c>
      <c r="BA375">
        <v>0</v>
      </c>
      <c r="BB375">
        <v>0</v>
      </c>
      <c r="BC375">
        <v>2</v>
      </c>
      <c r="BD375">
        <v>0</v>
      </c>
      <c r="BE375">
        <v>3</v>
      </c>
      <c r="BF375">
        <v>1</v>
      </c>
      <c r="BG375" t="s">
        <v>102</v>
      </c>
      <c r="BH375">
        <v>6</v>
      </c>
      <c r="BI375" t="s">
        <v>108</v>
      </c>
      <c r="BJ375">
        <v>1</v>
      </c>
      <c r="BK375" t="s">
        <v>100</v>
      </c>
      <c r="BL375" t="s">
        <v>109</v>
      </c>
      <c r="BM375">
        <v>2000</v>
      </c>
      <c r="BN375" t="s">
        <v>104</v>
      </c>
      <c r="BO375">
        <v>2</v>
      </c>
      <c r="BP375">
        <v>451</v>
      </c>
      <c r="BQ375" t="s">
        <v>100</v>
      </c>
      <c r="BR375" t="s">
        <v>100</v>
      </c>
      <c r="BS375" t="s">
        <v>106</v>
      </c>
      <c r="BT375">
        <v>74</v>
      </c>
      <c r="BU375">
        <v>234</v>
      </c>
      <c r="BV375">
        <v>0</v>
      </c>
      <c r="BW375">
        <v>0</v>
      </c>
      <c r="BX375">
        <v>0</v>
      </c>
      <c r="BY375">
        <v>0</v>
      </c>
      <c r="BZ375" t="s">
        <v>85</v>
      </c>
      <c r="CA375" t="s">
        <v>85</v>
      </c>
      <c r="CB375" t="s">
        <v>85</v>
      </c>
      <c r="CC375">
        <v>0</v>
      </c>
      <c r="CD375">
        <v>10</v>
      </c>
      <c r="CE375">
        <v>2009</v>
      </c>
      <c r="CF375" t="s">
        <v>111</v>
      </c>
      <c r="CG375" t="s">
        <v>112</v>
      </c>
      <c r="CH375">
        <v>213000</v>
      </c>
      <c r="CQ375" t="str">
        <f t="shared" si="34"/>
        <v/>
      </c>
      <c r="CR375">
        <f t="shared" si="35"/>
        <v>1630</v>
      </c>
    </row>
    <row r="376" spans="1:96" x14ac:dyDescent="0.3">
      <c r="A376">
        <v>1122</v>
      </c>
      <c r="B376">
        <v>20</v>
      </c>
      <c r="C376" t="s">
        <v>83</v>
      </c>
      <c r="D376">
        <v>84</v>
      </c>
      <c r="E376">
        <v>10084</v>
      </c>
      <c r="F376" t="s">
        <v>84</v>
      </c>
      <c r="G376" t="s">
        <v>85</v>
      </c>
      <c r="H376" t="s">
        <v>129</v>
      </c>
      <c r="I376" t="s">
        <v>87</v>
      </c>
      <c r="J376" t="s">
        <v>88</v>
      </c>
      <c r="K376" t="s">
        <v>122</v>
      </c>
      <c r="L376" t="s">
        <v>90</v>
      </c>
      <c r="M376" t="s">
        <v>152</v>
      </c>
      <c r="N376" s="4" t="str">
        <f>VLOOKUP(M376,'Neighborhood Raw Data'!$A$1:$D$26,4,FALSE)</f>
        <v>Greater than Average</v>
      </c>
      <c r="O376" t="s">
        <v>92</v>
      </c>
      <c r="P376" t="s">
        <v>92</v>
      </c>
      <c r="Q376" t="s">
        <v>93</v>
      </c>
      <c r="R376" t="s">
        <v>124</v>
      </c>
      <c r="S376">
        <v>7</v>
      </c>
      <c r="T376" s="4">
        <f t="shared" ca="1" si="30"/>
        <v>0.71410520221510865</v>
      </c>
      <c r="U376" s="4" t="str">
        <f t="shared" si="31"/>
        <v>At or Above</v>
      </c>
      <c r="V376">
        <v>5</v>
      </c>
      <c r="W376">
        <v>2005</v>
      </c>
      <c r="X376">
        <v>2006</v>
      </c>
      <c r="Y376" t="s">
        <v>95</v>
      </c>
      <c r="Z376" t="s">
        <v>114</v>
      </c>
      <c r="AA376" t="s">
        <v>125</v>
      </c>
      <c r="AB376" t="s">
        <v>125</v>
      </c>
      <c r="AC376" t="s">
        <v>98</v>
      </c>
      <c r="AD376">
        <v>196</v>
      </c>
      <c r="AE376" t="s">
        <v>102</v>
      </c>
      <c r="AF376" t="s">
        <v>100</v>
      </c>
      <c r="AG376" t="s">
        <v>101</v>
      </c>
      <c r="AH376" t="s">
        <v>102</v>
      </c>
      <c r="AI376" t="s">
        <v>100</v>
      </c>
      <c r="AJ376" t="s">
        <v>118</v>
      </c>
      <c r="AK376" t="s">
        <v>103</v>
      </c>
      <c r="AL376">
        <v>24</v>
      </c>
      <c r="AM376" t="s">
        <v>104</v>
      </c>
      <c r="AN376">
        <v>0</v>
      </c>
      <c r="AO376">
        <v>1528</v>
      </c>
      <c r="AP376">
        <v>1552</v>
      </c>
      <c r="AQ376" t="s">
        <v>105</v>
      </c>
      <c r="AR376" t="s">
        <v>99</v>
      </c>
      <c r="AS376" t="s">
        <v>106</v>
      </c>
      <c r="AT376" t="s">
        <v>107</v>
      </c>
      <c r="AU376">
        <v>1552</v>
      </c>
      <c r="AV376" s="4">
        <f t="shared" ca="1" si="32"/>
        <v>0.28372644647859224</v>
      </c>
      <c r="AW376" s="4" t="str">
        <f t="shared" si="33"/>
        <v>Greater than Median</v>
      </c>
      <c r="AX376">
        <v>0</v>
      </c>
      <c r="AY376">
        <v>0</v>
      </c>
      <c r="AZ376">
        <v>1552</v>
      </c>
      <c r="BA376">
        <v>0</v>
      </c>
      <c r="BB376">
        <v>0</v>
      </c>
      <c r="BC376">
        <v>2</v>
      </c>
      <c r="BD376">
        <v>0</v>
      </c>
      <c r="BE376">
        <v>3</v>
      </c>
      <c r="BF376">
        <v>1</v>
      </c>
      <c r="BG376" t="s">
        <v>102</v>
      </c>
      <c r="BH376">
        <v>7</v>
      </c>
      <c r="BI376" t="s">
        <v>108</v>
      </c>
      <c r="BJ376">
        <v>0</v>
      </c>
      <c r="BK376" t="s">
        <v>85</v>
      </c>
      <c r="BL376" t="s">
        <v>109</v>
      </c>
      <c r="BM376">
        <v>2005</v>
      </c>
      <c r="BN376" t="s">
        <v>131</v>
      </c>
      <c r="BO376">
        <v>3</v>
      </c>
      <c r="BP376">
        <v>782</v>
      </c>
      <c r="BQ376" t="s">
        <v>100</v>
      </c>
      <c r="BR376" t="s">
        <v>100</v>
      </c>
      <c r="BS376" t="s">
        <v>106</v>
      </c>
      <c r="BT376">
        <v>144</v>
      </c>
      <c r="BU376">
        <v>20</v>
      </c>
      <c r="BV376">
        <v>0</v>
      </c>
      <c r="BW376">
        <v>0</v>
      </c>
      <c r="BX376">
        <v>0</v>
      </c>
      <c r="BY376">
        <v>0</v>
      </c>
      <c r="BZ376" t="s">
        <v>85</v>
      </c>
      <c r="CA376" t="s">
        <v>85</v>
      </c>
      <c r="CB376" t="s">
        <v>85</v>
      </c>
      <c r="CC376">
        <v>0</v>
      </c>
      <c r="CD376">
        <v>7</v>
      </c>
      <c r="CE376">
        <v>2006</v>
      </c>
      <c r="CF376" t="s">
        <v>127</v>
      </c>
      <c r="CG376" t="s">
        <v>128</v>
      </c>
      <c r="CH376">
        <v>212900</v>
      </c>
      <c r="CQ376" t="str">
        <f t="shared" si="34"/>
        <v/>
      </c>
      <c r="CR376">
        <f t="shared" si="35"/>
        <v>1552</v>
      </c>
    </row>
    <row r="377" spans="1:96" x14ac:dyDescent="0.3">
      <c r="A377">
        <v>436</v>
      </c>
      <c r="B377">
        <v>60</v>
      </c>
      <c r="C377" t="s">
        <v>83</v>
      </c>
      <c r="D377">
        <v>43</v>
      </c>
      <c r="E377">
        <v>10667</v>
      </c>
      <c r="F377" t="s">
        <v>84</v>
      </c>
      <c r="G377" t="s">
        <v>85</v>
      </c>
      <c r="H377" t="s">
        <v>138</v>
      </c>
      <c r="I377" t="s">
        <v>87</v>
      </c>
      <c r="J377" t="s">
        <v>88</v>
      </c>
      <c r="K377" t="s">
        <v>121</v>
      </c>
      <c r="L377" t="s">
        <v>90</v>
      </c>
      <c r="M377" t="s">
        <v>152</v>
      </c>
      <c r="N377" s="4" t="str">
        <f>VLOOKUP(M377,'Neighborhood Raw Data'!$A$1:$D$26,4,FALSE)</f>
        <v>Greater than Average</v>
      </c>
      <c r="O377" t="s">
        <v>165</v>
      </c>
      <c r="P377" t="s">
        <v>92</v>
      </c>
      <c r="Q377" t="s">
        <v>93</v>
      </c>
      <c r="R377" t="s">
        <v>94</v>
      </c>
      <c r="S377">
        <v>7</v>
      </c>
      <c r="T377" s="4">
        <f t="shared" ca="1" si="30"/>
        <v>0.88433091764693805</v>
      </c>
      <c r="U377" s="4" t="str">
        <f t="shared" si="31"/>
        <v>At or Above</v>
      </c>
      <c r="V377">
        <v>6</v>
      </c>
      <c r="W377">
        <v>1996</v>
      </c>
      <c r="X377">
        <v>1996</v>
      </c>
      <c r="Y377" t="s">
        <v>95</v>
      </c>
      <c r="Z377" t="s">
        <v>114</v>
      </c>
      <c r="AA377" t="s">
        <v>125</v>
      </c>
      <c r="AB377" t="s">
        <v>125</v>
      </c>
      <c r="AC377" t="s">
        <v>117</v>
      </c>
      <c r="AD377">
        <v>0</v>
      </c>
      <c r="AE377" t="s">
        <v>102</v>
      </c>
      <c r="AF377" t="s">
        <v>100</v>
      </c>
      <c r="AG377" t="s">
        <v>101</v>
      </c>
      <c r="AH377" t="s">
        <v>102</v>
      </c>
      <c r="AI377" t="s">
        <v>100</v>
      </c>
      <c r="AJ377" t="s">
        <v>118</v>
      </c>
      <c r="AK377" t="s">
        <v>103</v>
      </c>
      <c r="AL377">
        <v>385</v>
      </c>
      <c r="AM377" t="s">
        <v>137</v>
      </c>
      <c r="AN377">
        <v>344</v>
      </c>
      <c r="AO377">
        <v>70</v>
      </c>
      <c r="AP377">
        <v>799</v>
      </c>
      <c r="AQ377" t="s">
        <v>105</v>
      </c>
      <c r="AR377" t="s">
        <v>99</v>
      </c>
      <c r="AS377" t="s">
        <v>106</v>
      </c>
      <c r="AT377" t="s">
        <v>107</v>
      </c>
      <c r="AU377">
        <v>827</v>
      </c>
      <c r="AV377" s="4">
        <f t="shared" ca="1" si="32"/>
        <v>0.92782241869354076</v>
      </c>
      <c r="AW377" s="4" t="str">
        <f t="shared" si="33"/>
        <v>Less than Median</v>
      </c>
      <c r="AX377">
        <v>834</v>
      </c>
      <c r="AY377">
        <v>0</v>
      </c>
      <c r="AZ377">
        <v>1661</v>
      </c>
      <c r="BA377">
        <v>1</v>
      </c>
      <c r="BB377">
        <v>0</v>
      </c>
      <c r="BC377">
        <v>2</v>
      </c>
      <c r="BD377">
        <v>1</v>
      </c>
      <c r="BE377">
        <v>3</v>
      </c>
      <c r="BF377">
        <v>1</v>
      </c>
      <c r="BG377" t="s">
        <v>102</v>
      </c>
      <c r="BH377">
        <v>6</v>
      </c>
      <c r="BI377" t="s">
        <v>108</v>
      </c>
      <c r="BJ377">
        <v>1</v>
      </c>
      <c r="BK377" t="s">
        <v>100</v>
      </c>
      <c r="BL377" t="s">
        <v>109</v>
      </c>
      <c r="BM377">
        <v>1996</v>
      </c>
      <c r="BN377" t="s">
        <v>131</v>
      </c>
      <c r="BO377">
        <v>2</v>
      </c>
      <c r="BP377">
        <v>550</v>
      </c>
      <c r="BQ377" t="s">
        <v>100</v>
      </c>
      <c r="BR377" t="s">
        <v>100</v>
      </c>
      <c r="BS377" t="s">
        <v>106</v>
      </c>
      <c r="BT377">
        <v>158</v>
      </c>
      <c r="BU377">
        <v>61</v>
      </c>
      <c r="BV377">
        <v>0</v>
      </c>
      <c r="BW377">
        <v>0</v>
      </c>
      <c r="BX377">
        <v>0</v>
      </c>
      <c r="BY377">
        <v>0</v>
      </c>
      <c r="BZ377" t="s">
        <v>85</v>
      </c>
      <c r="CA377" t="s">
        <v>85</v>
      </c>
      <c r="CB377" t="s">
        <v>85</v>
      </c>
      <c r="CC377">
        <v>0</v>
      </c>
      <c r="CD377">
        <v>4</v>
      </c>
      <c r="CE377">
        <v>2009</v>
      </c>
      <c r="CF377" t="s">
        <v>221</v>
      </c>
      <c r="CG377" t="s">
        <v>112</v>
      </c>
      <c r="CH377">
        <v>212000</v>
      </c>
      <c r="CQ377">
        <f t="shared" si="34"/>
        <v>827</v>
      </c>
      <c r="CR377" t="str">
        <f t="shared" si="35"/>
        <v/>
      </c>
    </row>
    <row r="378" spans="1:96" x14ac:dyDescent="0.3">
      <c r="A378">
        <v>471</v>
      </c>
      <c r="B378">
        <v>120</v>
      </c>
      <c r="C378" t="s">
        <v>83</v>
      </c>
      <c r="D378" t="s">
        <v>85</v>
      </c>
      <c r="E378">
        <v>6820</v>
      </c>
      <c r="F378" t="s">
        <v>84</v>
      </c>
      <c r="G378" t="s">
        <v>85</v>
      </c>
      <c r="H378" t="s">
        <v>86</v>
      </c>
      <c r="I378" t="s">
        <v>87</v>
      </c>
      <c r="J378" t="s">
        <v>88</v>
      </c>
      <c r="K378" t="s">
        <v>89</v>
      </c>
      <c r="L378" t="s">
        <v>90</v>
      </c>
      <c r="M378" t="s">
        <v>134</v>
      </c>
      <c r="N378" s="4" t="str">
        <f>VLOOKUP(M378,'Neighborhood Raw Data'!$A$1:$D$26,4,FALSE)</f>
        <v>Greater than Average</v>
      </c>
      <c r="O378" t="s">
        <v>92</v>
      </c>
      <c r="P378" t="s">
        <v>92</v>
      </c>
      <c r="Q378" t="s">
        <v>160</v>
      </c>
      <c r="R378" t="s">
        <v>124</v>
      </c>
      <c r="S378">
        <v>8</v>
      </c>
      <c r="T378" s="4">
        <f t="shared" ca="1" si="30"/>
        <v>0.88368246636406389</v>
      </c>
      <c r="U378" s="4" t="str">
        <f t="shared" si="31"/>
        <v>At or Above</v>
      </c>
      <c r="V378">
        <v>5</v>
      </c>
      <c r="W378">
        <v>1985</v>
      </c>
      <c r="X378">
        <v>1985</v>
      </c>
      <c r="Y378" t="s">
        <v>95</v>
      </c>
      <c r="Z378" t="s">
        <v>114</v>
      </c>
      <c r="AA378" t="s">
        <v>97</v>
      </c>
      <c r="AB378" t="s">
        <v>97</v>
      </c>
      <c r="AC378" t="s">
        <v>117</v>
      </c>
      <c r="AD378">
        <v>0</v>
      </c>
      <c r="AE378" t="s">
        <v>102</v>
      </c>
      <c r="AF378" t="s">
        <v>100</v>
      </c>
      <c r="AG378" t="s">
        <v>101</v>
      </c>
      <c r="AH378" t="s">
        <v>102</v>
      </c>
      <c r="AI378" t="s">
        <v>100</v>
      </c>
      <c r="AJ378" t="s">
        <v>118</v>
      </c>
      <c r="AK378" t="s">
        <v>103</v>
      </c>
      <c r="AL378">
        <v>368</v>
      </c>
      <c r="AM378" t="s">
        <v>174</v>
      </c>
      <c r="AN378">
        <v>1120</v>
      </c>
      <c r="AO378">
        <v>0</v>
      </c>
      <c r="AP378">
        <v>1488</v>
      </c>
      <c r="AQ378" t="s">
        <v>105</v>
      </c>
      <c r="AR378" t="s">
        <v>100</v>
      </c>
      <c r="AS378" t="s">
        <v>106</v>
      </c>
      <c r="AT378" t="s">
        <v>107</v>
      </c>
      <c r="AU378">
        <v>1502</v>
      </c>
      <c r="AV378" s="4">
        <f t="shared" ca="1" si="32"/>
        <v>0.8484159101960228</v>
      </c>
      <c r="AW378" s="4" t="str">
        <f t="shared" si="33"/>
        <v>Greater than Median</v>
      </c>
      <c r="AX378">
        <v>0</v>
      </c>
      <c r="AY378">
        <v>0</v>
      </c>
      <c r="AZ378">
        <v>1502</v>
      </c>
      <c r="BA378">
        <v>1</v>
      </c>
      <c r="BB378">
        <v>0</v>
      </c>
      <c r="BC378">
        <v>1</v>
      </c>
      <c r="BD378">
        <v>1</v>
      </c>
      <c r="BE378">
        <v>1</v>
      </c>
      <c r="BF378">
        <v>1</v>
      </c>
      <c r="BG378" t="s">
        <v>102</v>
      </c>
      <c r="BH378">
        <v>4</v>
      </c>
      <c r="BI378" t="s">
        <v>108</v>
      </c>
      <c r="BJ378">
        <v>0</v>
      </c>
      <c r="BK378" t="s">
        <v>85</v>
      </c>
      <c r="BL378" t="s">
        <v>109</v>
      </c>
      <c r="BM378">
        <v>1985</v>
      </c>
      <c r="BN378" t="s">
        <v>131</v>
      </c>
      <c r="BO378">
        <v>2</v>
      </c>
      <c r="BP378">
        <v>528</v>
      </c>
      <c r="BQ378" t="s">
        <v>100</v>
      </c>
      <c r="BR378" t="s">
        <v>100</v>
      </c>
      <c r="BS378" t="s">
        <v>106</v>
      </c>
      <c r="BT378">
        <v>0</v>
      </c>
      <c r="BU378">
        <v>54</v>
      </c>
      <c r="BV378">
        <v>0</v>
      </c>
      <c r="BW378">
        <v>0</v>
      </c>
      <c r="BX378">
        <v>140</v>
      </c>
      <c r="BY378">
        <v>0</v>
      </c>
      <c r="BZ378" t="s">
        <v>85</v>
      </c>
      <c r="CA378" t="s">
        <v>85</v>
      </c>
      <c r="CB378" t="s">
        <v>85</v>
      </c>
      <c r="CC378">
        <v>0</v>
      </c>
      <c r="CD378">
        <v>6</v>
      </c>
      <c r="CE378">
        <v>2010</v>
      </c>
      <c r="CF378" t="s">
        <v>111</v>
      </c>
      <c r="CG378" t="s">
        <v>112</v>
      </c>
      <c r="CH378">
        <v>212000</v>
      </c>
      <c r="CQ378">
        <f t="shared" si="34"/>
        <v>1502</v>
      </c>
      <c r="CR378" t="str">
        <f t="shared" si="35"/>
        <v/>
      </c>
    </row>
    <row r="379" spans="1:96" x14ac:dyDescent="0.3">
      <c r="A379">
        <v>757</v>
      </c>
      <c r="B379">
        <v>60</v>
      </c>
      <c r="C379" t="s">
        <v>83</v>
      </c>
      <c r="D379">
        <v>68</v>
      </c>
      <c r="E379">
        <v>10769</v>
      </c>
      <c r="F379" t="s">
        <v>84</v>
      </c>
      <c r="G379" t="s">
        <v>85</v>
      </c>
      <c r="H379" t="s">
        <v>86</v>
      </c>
      <c r="I379" t="s">
        <v>87</v>
      </c>
      <c r="J379" t="s">
        <v>88</v>
      </c>
      <c r="K379" t="s">
        <v>122</v>
      </c>
      <c r="L379" t="s">
        <v>90</v>
      </c>
      <c r="M379" t="s">
        <v>152</v>
      </c>
      <c r="N379" s="4" t="str">
        <f>VLOOKUP(M379,'Neighborhood Raw Data'!$A$1:$D$26,4,FALSE)</f>
        <v>Greater than Average</v>
      </c>
      <c r="O379" t="s">
        <v>92</v>
      </c>
      <c r="P379" t="s">
        <v>92</v>
      </c>
      <c r="Q379" t="s">
        <v>93</v>
      </c>
      <c r="R379" t="s">
        <v>94</v>
      </c>
      <c r="S379">
        <v>8</v>
      </c>
      <c r="T379" s="4">
        <f t="shared" ca="1" si="30"/>
        <v>0.95936781547849292</v>
      </c>
      <c r="U379" s="4" t="str">
        <f t="shared" si="31"/>
        <v>At or Above</v>
      </c>
      <c r="V379">
        <v>5</v>
      </c>
      <c r="W379">
        <v>2007</v>
      </c>
      <c r="X379">
        <v>2007</v>
      </c>
      <c r="Y379" t="s">
        <v>95</v>
      </c>
      <c r="Z379" t="s">
        <v>114</v>
      </c>
      <c r="AA379" t="s">
        <v>125</v>
      </c>
      <c r="AB379" t="s">
        <v>125</v>
      </c>
      <c r="AC379" t="s">
        <v>117</v>
      </c>
      <c r="AD379">
        <v>0</v>
      </c>
      <c r="AE379" t="s">
        <v>102</v>
      </c>
      <c r="AF379" t="s">
        <v>100</v>
      </c>
      <c r="AG379" t="s">
        <v>101</v>
      </c>
      <c r="AH379" t="s">
        <v>102</v>
      </c>
      <c r="AI379" t="s">
        <v>100</v>
      </c>
      <c r="AJ379" t="s">
        <v>118</v>
      </c>
      <c r="AK379" t="s">
        <v>103</v>
      </c>
      <c r="AL379">
        <v>20</v>
      </c>
      <c r="AM379" t="s">
        <v>104</v>
      </c>
      <c r="AN379">
        <v>0</v>
      </c>
      <c r="AO379">
        <v>846</v>
      </c>
      <c r="AP379">
        <v>866</v>
      </c>
      <c r="AQ379" t="s">
        <v>105</v>
      </c>
      <c r="AR379" t="s">
        <v>99</v>
      </c>
      <c r="AS379" t="s">
        <v>106</v>
      </c>
      <c r="AT379" t="s">
        <v>107</v>
      </c>
      <c r="AU379">
        <v>866</v>
      </c>
      <c r="AV379" s="4">
        <f t="shared" ca="1" si="32"/>
        <v>0.3418027019403741</v>
      </c>
      <c r="AW379" s="4" t="str">
        <f t="shared" si="33"/>
        <v>Less than Median</v>
      </c>
      <c r="AX379">
        <v>902</v>
      </c>
      <c r="AY379">
        <v>0</v>
      </c>
      <c r="AZ379">
        <v>1768</v>
      </c>
      <c r="BA379">
        <v>0</v>
      </c>
      <c r="BB379">
        <v>0</v>
      </c>
      <c r="BC379">
        <v>2</v>
      </c>
      <c r="BD379">
        <v>1</v>
      </c>
      <c r="BE379">
        <v>3</v>
      </c>
      <c r="BF379">
        <v>1</v>
      </c>
      <c r="BG379" t="s">
        <v>102</v>
      </c>
      <c r="BH379">
        <v>7</v>
      </c>
      <c r="BI379" t="s">
        <v>108</v>
      </c>
      <c r="BJ379">
        <v>0</v>
      </c>
      <c r="BK379" t="s">
        <v>85</v>
      </c>
      <c r="BL379" t="s">
        <v>109</v>
      </c>
      <c r="BM379">
        <v>2007</v>
      </c>
      <c r="BN379" t="s">
        <v>131</v>
      </c>
      <c r="BO379">
        <v>2</v>
      </c>
      <c r="BP379">
        <v>578</v>
      </c>
      <c r="BQ379" t="s">
        <v>100</v>
      </c>
      <c r="BR379" t="s">
        <v>100</v>
      </c>
      <c r="BS379" t="s">
        <v>106</v>
      </c>
      <c r="BT379">
        <v>144</v>
      </c>
      <c r="BU379">
        <v>105</v>
      </c>
      <c r="BV379">
        <v>0</v>
      </c>
      <c r="BW379">
        <v>0</v>
      </c>
      <c r="BX379">
        <v>0</v>
      </c>
      <c r="BY379">
        <v>0</v>
      </c>
      <c r="BZ379" t="s">
        <v>85</v>
      </c>
      <c r="CA379" t="s">
        <v>85</v>
      </c>
      <c r="CB379" t="s">
        <v>85</v>
      </c>
      <c r="CC379">
        <v>0</v>
      </c>
      <c r="CD379">
        <v>4</v>
      </c>
      <c r="CE379">
        <v>2009</v>
      </c>
      <c r="CF379" t="s">
        <v>111</v>
      </c>
      <c r="CG379" t="s">
        <v>112</v>
      </c>
      <c r="CH379">
        <v>212000</v>
      </c>
      <c r="CQ379">
        <f t="shared" si="34"/>
        <v>866</v>
      </c>
      <c r="CR379" t="str">
        <f t="shared" si="35"/>
        <v/>
      </c>
    </row>
    <row r="380" spans="1:96" x14ac:dyDescent="0.3">
      <c r="A380">
        <v>177</v>
      </c>
      <c r="B380">
        <v>60</v>
      </c>
      <c r="C380" t="s">
        <v>83</v>
      </c>
      <c r="D380">
        <v>97</v>
      </c>
      <c r="E380">
        <v>10029</v>
      </c>
      <c r="F380" t="s">
        <v>84</v>
      </c>
      <c r="G380" t="s">
        <v>85</v>
      </c>
      <c r="H380" t="s">
        <v>86</v>
      </c>
      <c r="I380" t="s">
        <v>87</v>
      </c>
      <c r="J380" t="s">
        <v>88</v>
      </c>
      <c r="K380" t="s">
        <v>89</v>
      </c>
      <c r="L380" t="s">
        <v>90</v>
      </c>
      <c r="M380" t="s">
        <v>182</v>
      </c>
      <c r="N380" s="4" t="str">
        <f>VLOOKUP(M380,'Neighborhood Raw Data'!$A$1:$D$26,4,FALSE)</f>
        <v>Greater than Average</v>
      </c>
      <c r="O380" t="s">
        <v>92</v>
      </c>
      <c r="P380" t="s">
        <v>92</v>
      </c>
      <c r="Q380" t="s">
        <v>93</v>
      </c>
      <c r="R380" t="s">
        <v>94</v>
      </c>
      <c r="S380">
        <v>6</v>
      </c>
      <c r="T380" s="4">
        <f t="shared" ca="1" si="30"/>
        <v>0.61365997967113517</v>
      </c>
      <c r="U380" s="4" t="str">
        <f t="shared" si="31"/>
        <v>At or Above</v>
      </c>
      <c r="V380">
        <v>5</v>
      </c>
      <c r="W380">
        <v>1988</v>
      </c>
      <c r="X380">
        <v>1989</v>
      </c>
      <c r="Y380" t="s">
        <v>95</v>
      </c>
      <c r="Z380" t="s">
        <v>114</v>
      </c>
      <c r="AA380" t="s">
        <v>179</v>
      </c>
      <c r="AB380" t="s">
        <v>179</v>
      </c>
      <c r="AC380" t="s">
        <v>98</v>
      </c>
      <c r="AD380">
        <v>268</v>
      </c>
      <c r="AE380" t="s">
        <v>102</v>
      </c>
      <c r="AF380" t="s">
        <v>100</v>
      </c>
      <c r="AG380" t="s">
        <v>101</v>
      </c>
      <c r="AH380" t="s">
        <v>102</v>
      </c>
      <c r="AI380" t="s">
        <v>100</v>
      </c>
      <c r="AJ380" t="s">
        <v>142</v>
      </c>
      <c r="AK380" t="s">
        <v>103</v>
      </c>
      <c r="AL380">
        <v>831</v>
      </c>
      <c r="AM380" t="s">
        <v>104</v>
      </c>
      <c r="AN380">
        <v>0</v>
      </c>
      <c r="AO380">
        <v>320</v>
      </c>
      <c r="AP380">
        <v>1151</v>
      </c>
      <c r="AQ380" t="s">
        <v>105</v>
      </c>
      <c r="AR380" t="s">
        <v>100</v>
      </c>
      <c r="AS380" t="s">
        <v>106</v>
      </c>
      <c r="AT380" t="s">
        <v>107</v>
      </c>
      <c r="AU380">
        <v>1164</v>
      </c>
      <c r="AV380" s="4">
        <f t="shared" ca="1" si="32"/>
        <v>0.20757139001813429</v>
      </c>
      <c r="AW380" s="4" t="str">
        <f t="shared" si="33"/>
        <v>Greater than Median</v>
      </c>
      <c r="AX380">
        <v>896</v>
      </c>
      <c r="AY380">
        <v>0</v>
      </c>
      <c r="AZ380">
        <v>2060</v>
      </c>
      <c r="BA380">
        <v>0</v>
      </c>
      <c r="BB380">
        <v>1</v>
      </c>
      <c r="BC380">
        <v>2</v>
      </c>
      <c r="BD380">
        <v>1</v>
      </c>
      <c r="BE380">
        <v>4</v>
      </c>
      <c r="BF380">
        <v>1</v>
      </c>
      <c r="BG380" t="s">
        <v>100</v>
      </c>
      <c r="BH380">
        <v>8</v>
      </c>
      <c r="BI380" t="s">
        <v>108</v>
      </c>
      <c r="BJ380">
        <v>1</v>
      </c>
      <c r="BK380" t="s">
        <v>100</v>
      </c>
      <c r="BL380" t="s">
        <v>109</v>
      </c>
      <c r="BM380">
        <v>1988</v>
      </c>
      <c r="BN380" t="s">
        <v>104</v>
      </c>
      <c r="BO380">
        <v>2</v>
      </c>
      <c r="BP380">
        <v>521</v>
      </c>
      <c r="BQ380" t="s">
        <v>100</v>
      </c>
      <c r="BR380" t="s">
        <v>100</v>
      </c>
      <c r="BS380" t="s">
        <v>106</v>
      </c>
      <c r="BT380">
        <v>0</v>
      </c>
      <c r="BU380">
        <v>228</v>
      </c>
      <c r="BV380">
        <v>0</v>
      </c>
      <c r="BW380">
        <v>0</v>
      </c>
      <c r="BX380">
        <v>192</v>
      </c>
      <c r="BY380">
        <v>0</v>
      </c>
      <c r="BZ380" t="s">
        <v>85</v>
      </c>
      <c r="CA380" t="s">
        <v>85</v>
      </c>
      <c r="CB380" t="s">
        <v>85</v>
      </c>
      <c r="CC380">
        <v>0</v>
      </c>
      <c r="CD380">
        <v>9</v>
      </c>
      <c r="CE380">
        <v>2007</v>
      </c>
      <c r="CF380" t="s">
        <v>111</v>
      </c>
      <c r="CG380" t="s">
        <v>112</v>
      </c>
      <c r="CH380">
        <v>211000</v>
      </c>
      <c r="CQ380">
        <f t="shared" si="34"/>
        <v>1164</v>
      </c>
      <c r="CR380" t="str">
        <f t="shared" si="35"/>
        <v/>
      </c>
    </row>
    <row r="381" spans="1:96" x14ac:dyDescent="0.3">
      <c r="A381">
        <v>519</v>
      </c>
      <c r="B381">
        <v>60</v>
      </c>
      <c r="C381" t="s">
        <v>83</v>
      </c>
      <c r="D381" t="s">
        <v>85</v>
      </c>
      <c r="E381">
        <v>9531</v>
      </c>
      <c r="F381" t="s">
        <v>84</v>
      </c>
      <c r="G381" t="s">
        <v>85</v>
      </c>
      <c r="H381" t="s">
        <v>86</v>
      </c>
      <c r="I381" t="s">
        <v>87</v>
      </c>
      <c r="J381" t="s">
        <v>88</v>
      </c>
      <c r="K381" t="s">
        <v>121</v>
      </c>
      <c r="L381" t="s">
        <v>90</v>
      </c>
      <c r="M381" t="s">
        <v>152</v>
      </c>
      <c r="N381" s="4" t="str">
        <f>VLOOKUP(M381,'Neighborhood Raw Data'!$A$1:$D$26,4,FALSE)</f>
        <v>Greater than Average</v>
      </c>
      <c r="O381" t="s">
        <v>92</v>
      </c>
      <c r="P381" t="s">
        <v>92</v>
      </c>
      <c r="Q381" t="s">
        <v>93</v>
      </c>
      <c r="R381" t="s">
        <v>94</v>
      </c>
      <c r="S381">
        <v>6</v>
      </c>
      <c r="T381" s="4">
        <f t="shared" ca="1" si="30"/>
        <v>0.27940266497760724</v>
      </c>
      <c r="U381" s="4" t="str">
        <f t="shared" si="31"/>
        <v>At or Above</v>
      </c>
      <c r="V381">
        <v>5</v>
      </c>
      <c r="W381">
        <v>1998</v>
      </c>
      <c r="X381">
        <v>1998</v>
      </c>
      <c r="Y381" t="s">
        <v>95</v>
      </c>
      <c r="Z381" t="s">
        <v>114</v>
      </c>
      <c r="AA381" t="s">
        <v>125</v>
      </c>
      <c r="AB381" t="s">
        <v>125</v>
      </c>
      <c r="AC381" t="s">
        <v>117</v>
      </c>
      <c r="AD381">
        <v>0</v>
      </c>
      <c r="AE381" t="s">
        <v>100</v>
      </c>
      <c r="AF381" t="s">
        <v>100</v>
      </c>
      <c r="AG381" t="s">
        <v>101</v>
      </c>
      <c r="AH381" t="s">
        <v>102</v>
      </c>
      <c r="AI381" t="s">
        <v>100</v>
      </c>
      <c r="AJ381" t="s">
        <v>148</v>
      </c>
      <c r="AK381" t="s">
        <v>103</v>
      </c>
      <c r="AL381">
        <v>706</v>
      </c>
      <c r="AM381" t="s">
        <v>104</v>
      </c>
      <c r="AN381">
        <v>0</v>
      </c>
      <c r="AO381">
        <v>88</v>
      </c>
      <c r="AP381">
        <v>794</v>
      </c>
      <c r="AQ381" t="s">
        <v>105</v>
      </c>
      <c r="AR381" t="s">
        <v>99</v>
      </c>
      <c r="AS381" t="s">
        <v>106</v>
      </c>
      <c r="AT381" t="s">
        <v>107</v>
      </c>
      <c r="AU381">
        <v>882</v>
      </c>
      <c r="AV381" s="4">
        <f t="shared" ca="1" si="32"/>
        <v>0.69853202552799964</v>
      </c>
      <c r="AW381" s="4" t="str">
        <f t="shared" si="33"/>
        <v>Less than Median</v>
      </c>
      <c r="AX381">
        <v>914</v>
      </c>
      <c r="AY381">
        <v>0</v>
      </c>
      <c r="AZ381">
        <v>1796</v>
      </c>
      <c r="BA381">
        <v>1</v>
      </c>
      <c r="BB381">
        <v>0</v>
      </c>
      <c r="BC381">
        <v>2</v>
      </c>
      <c r="BD381">
        <v>1</v>
      </c>
      <c r="BE381">
        <v>3</v>
      </c>
      <c r="BF381">
        <v>1</v>
      </c>
      <c r="BG381" t="s">
        <v>100</v>
      </c>
      <c r="BH381">
        <v>7</v>
      </c>
      <c r="BI381" t="s">
        <v>108</v>
      </c>
      <c r="BJ381">
        <v>0</v>
      </c>
      <c r="BK381" t="s">
        <v>85</v>
      </c>
      <c r="BL381" t="s">
        <v>109</v>
      </c>
      <c r="BM381">
        <v>1998</v>
      </c>
      <c r="BN381" t="s">
        <v>131</v>
      </c>
      <c r="BO381">
        <v>2</v>
      </c>
      <c r="BP381">
        <v>546</v>
      </c>
      <c r="BQ381" t="s">
        <v>100</v>
      </c>
      <c r="BR381" t="s">
        <v>100</v>
      </c>
      <c r="BS381" t="s">
        <v>106</v>
      </c>
      <c r="BT381">
        <v>0</v>
      </c>
      <c r="BU381">
        <v>36</v>
      </c>
      <c r="BV381">
        <v>0</v>
      </c>
      <c r="BW381">
        <v>0</v>
      </c>
      <c r="BX381">
        <v>0</v>
      </c>
      <c r="BY381">
        <v>0</v>
      </c>
      <c r="BZ381" t="s">
        <v>85</v>
      </c>
      <c r="CA381" t="s">
        <v>119</v>
      </c>
      <c r="CB381" t="s">
        <v>85</v>
      </c>
      <c r="CC381">
        <v>0</v>
      </c>
      <c r="CD381">
        <v>5</v>
      </c>
      <c r="CE381">
        <v>2007</v>
      </c>
      <c r="CF381" t="s">
        <v>111</v>
      </c>
      <c r="CG381" t="s">
        <v>112</v>
      </c>
      <c r="CH381">
        <v>211000</v>
      </c>
      <c r="CQ381">
        <f t="shared" si="34"/>
        <v>882</v>
      </c>
      <c r="CR381" t="str">
        <f t="shared" si="35"/>
        <v/>
      </c>
    </row>
    <row r="382" spans="1:96" x14ac:dyDescent="0.3">
      <c r="A382">
        <v>217</v>
      </c>
      <c r="B382">
        <v>20</v>
      </c>
      <c r="C382" t="s">
        <v>83</v>
      </c>
      <c r="D382">
        <v>65</v>
      </c>
      <c r="E382">
        <v>8450</v>
      </c>
      <c r="F382" t="s">
        <v>84</v>
      </c>
      <c r="G382" t="s">
        <v>85</v>
      </c>
      <c r="H382" t="s">
        <v>129</v>
      </c>
      <c r="I382" t="s">
        <v>87</v>
      </c>
      <c r="J382" t="s">
        <v>88</v>
      </c>
      <c r="K382" t="s">
        <v>122</v>
      </c>
      <c r="L382" t="s">
        <v>90</v>
      </c>
      <c r="M382" t="s">
        <v>152</v>
      </c>
      <c r="N382" s="4" t="str">
        <f>VLOOKUP(M382,'Neighborhood Raw Data'!$A$1:$D$26,4,FALSE)</f>
        <v>Greater than Average</v>
      </c>
      <c r="O382" t="s">
        <v>92</v>
      </c>
      <c r="P382" t="s">
        <v>92</v>
      </c>
      <c r="Q382" t="s">
        <v>93</v>
      </c>
      <c r="R382" t="s">
        <v>124</v>
      </c>
      <c r="S382">
        <v>7</v>
      </c>
      <c r="T382" s="4">
        <f t="shared" ca="1" si="30"/>
        <v>7.2111468116172417E-2</v>
      </c>
      <c r="U382" s="4" t="str">
        <f t="shared" si="31"/>
        <v>At or Above</v>
      </c>
      <c r="V382">
        <v>5</v>
      </c>
      <c r="W382">
        <v>2004</v>
      </c>
      <c r="X382">
        <v>2004</v>
      </c>
      <c r="Y382" t="s">
        <v>95</v>
      </c>
      <c r="Z382" t="s">
        <v>114</v>
      </c>
      <c r="AA382" t="s">
        <v>125</v>
      </c>
      <c r="AB382" t="s">
        <v>125</v>
      </c>
      <c r="AC382" t="s">
        <v>98</v>
      </c>
      <c r="AD382">
        <v>266</v>
      </c>
      <c r="AE382" t="s">
        <v>102</v>
      </c>
      <c r="AF382" t="s">
        <v>100</v>
      </c>
      <c r="AG382" t="s">
        <v>101</v>
      </c>
      <c r="AH382" t="s">
        <v>102</v>
      </c>
      <c r="AI382" t="s">
        <v>100</v>
      </c>
      <c r="AJ382" t="s">
        <v>148</v>
      </c>
      <c r="AK382" t="s">
        <v>103</v>
      </c>
      <c r="AL382">
        <v>946</v>
      </c>
      <c r="AM382" t="s">
        <v>104</v>
      </c>
      <c r="AN382">
        <v>0</v>
      </c>
      <c r="AO382">
        <v>490</v>
      </c>
      <c r="AP382">
        <v>1436</v>
      </c>
      <c r="AQ382" t="s">
        <v>105</v>
      </c>
      <c r="AR382" t="s">
        <v>99</v>
      </c>
      <c r="AS382" t="s">
        <v>106</v>
      </c>
      <c r="AT382" t="s">
        <v>107</v>
      </c>
      <c r="AU382">
        <v>1436</v>
      </c>
      <c r="AV382" s="4">
        <f t="shared" ca="1" si="32"/>
        <v>0.35734522473181018</v>
      </c>
      <c r="AW382" s="4" t="str">
        <f t="shared" si="33"/>
        <v>Greater than Median</v>
      </c>
      <c r="AX382">
        <v>0</v>
      </c>
      <c r="AY382">
        <v>0</v>
      </c>
      <c r="AZ382">
        <v>1436</v>
      </c>
      <c r="BA382">
        <v>1</v>
      </c>
      <c r="BB382">
        <v>0</v>
      </c>
      <c r="BC382">
        <v>2</v>
      </c>
      <c r="BD382">
        <v>0</v>
      </c>
      <c r="BE382">
        <v>3</v>
      </c>
      <c r="BF382">
        <v>1</v>
      </c>
      <c r="BG382" t="s">
        <v>102</v>
      </c>
      <c r="BH382">
        <v>8</v>
      </c>
      <c r="BI382" t="s">
        <v>108</v>
      </c>
      <c r="BJ382">
        <v>0</v>
      </c>
      <c r="BK382" t="s">
        <v>85</v>
      </c>
      <c r="BL382" t="s">
        <v>109</v>
      </c>
      <c r="BM382">
        <v>2004</v>
      </c>
      <c r="BN382" t="s">
        <v>104</v>
      </c>
      <c r="BO382">
        <v>2</v>
      </c>
      <c r="BP382">
        <v>484</v>
      </c>
      <c r="BQ382" t="s">
        <v>100</v>
      </c>
      <c r="BR382" t="s">
        <v>100</v>
      </c>
      <c r="BS382" t="s">
        <v>106</v>
      </c>
      <c r="BT382">
        <v>139</v>
      </c>
      <c r="BU382">
        <v>98</v>
      </c>
      <c r="BV382">
        <v>0</v>
      </c>
      <c r="BW382">
        <v>0</v>
      </c>
      <c r="BX382">
        <v>0</v>
      </c>
      <c r="BY382">
        <v>0</v>
      </c>
      <c r="BZ382" t="s">
        <v>85</v>
      </c>
      <c r="CA382" t="s">
        <v>85</v>
      </c>
      <c r="CB382" t="s">
        <v>85</v>
      </c>
      <c r="CC382">
        <v>0</v>
      </c>
      <c r="CD382">
        <v>4</v>
      </c>
      <c r="CE382">
        <v>2008</v>
      </c>
      <c r="CF382" t="s">
        <v>111</v>
      </c>
      <c r="CG382" t="s">
        <v>112</v>
      </c>
      <c r="CH382">
        <v>210000</v>
      </c>
      <c r="CQ382">
        <f t="shared" si="34"/>
        <v>1436</v>
      </c>
      <c r="CR382" t="str">
        <f t="shared" si="35"/>
        <v/>
      </c>
    </row>
    <row r="383" spans="1:96" x14ac:dyDescent="0.3">
      <c r="A383">
        <v>445</v>
      </c>
      <c r="B383">
        <v>60</v>
      </c>
      <c r="C383" t="s">
        <v>83</v>
      </c>
      <c r="D383">
        <v>70</v>
      </c>
      <c r="E383">
        <v>8750</v>
      </c>
      <c r="F383" t="s">
        <v>84</v>
      </c>
      <c r="G383" t="s">
        <v>85</v>
      </c>
      <c r="H383" t="s">
        <v>129</v>
      </c>
      <c r="I383" t="s">
        <v>87</v>
      </c>
      <c r="J383" t="s">
        <v>88</v>
      </c>
      <c r="K383" t="s">
        <v>122</v>
      </c>
      <c r="L383" t="s">
        <v>90</v>
      </c>
      <c r="M383" t="s">
        <v>152</v>
      </c>
      <c r="N383" s="4" t="str">
        <f>VLOOKUP(M383,'Neighborhood Raw Data'!$A$1:$D$26,4,FALSE)</f>
        <v>Greater than Average</v>
      </c>
      <c r="O383" t="s">
        <v>92</v>
      </c>
      <c r="P383" t="s">
        <v>92</v>
      </c>
      <c r="Q383" t="s">
        <v>93</v>
      </c>
      <c r="R383" t="s">
        <v>94</v>
      </c>
      <c r="S383">
        <v>7</v>
      </c>
      <c r="T383" s="4">
        <f t="shared" ca="1" si="30"/>
        <v>0.56921846717272417</v>
      </c>
      <c r="U383" s="4" t="str">
        <f t="shared" si="31"/>
        <v>At or Above</v>
      </c>
      <c r="V383">
        <v>5</v>
      </c>
      <c r="W383">
        <v>1994</v>
      </c>
      <c r="X383">
        <v>1995</v>
      </c>
      <c r="Y383" t="s">
        <v>95</v>
      </c>
      <c r="Z383" t="s">
        <v>114</v>
      </c>
      <c r="AA383" t="s">
        <v>125</v>
      </c>
      <c r="AB383" t="s">
        <v>125</v>
      </c>
      <c r="AC383" t="s">
        <v>117</v>
      </c>
      <c r="AD383">
        <v>0</v>
      </c>
      <c r="AE383" t="s">
        <v>102</v>
      </c>
      <c r="AF383" t="s">
        <v>102</v>
      </c>
      <c r="AG383" t="s">
        <v>101</v>
      </c>
      <c r="AH383" t="s">
        <v>102</v>
      </c>
      <c r="AI383" t="s">
        <v>100</v>
      </c>
      <c r="AJ383" t="s">
        <v>142</v>
      </c>
      <c r="AK383" t="s">
        <v>103</v>
      </c>
      <c r="AL383">
        <v>642</v>
      </c>
      <c r="AM383" t="s">
        <v>104</v>
      </c>
      <c r="AN383">
        <v>0</v>
      </c>
      <c r="AO383">
        <v>273</v>
      </c>
      <c r="AP383">
        <v>915</v>
      </c>
      <c r="AQ383" t="s">
        <v>105</v>
      </c>
      <c r="AR383" t="s">
        <v>99</v>
      </c>
      <c r="AS383" t="s">
        <v>106</v>
      </c>
      <c r="AT383" t="s">
        <v>107</v>
      </c>
      <c r="AU383">
        <v>933</v>
      </c>
      <c r="AV383" s="4">
        <f t="shared" ca="1" si="32"/>
        <v>0.30206555542714508</v>
      </c>
      <c r="AW383" s="4" t="str">
        <f t="shared" si="33"/>
        <v>Less than Median</v>
      </c>
      <c r="AX383">
        <v>975</v>
      </c>
      <c r="AY383">
        <v>0</v>
      </c>
      <c r="AZ383">
        <v>1908</v>
      </c>
      <c r="BA383">
        <v>1</v>
      </c>
      <c r="BB383">
        <v>0</v>
      </c>
      <c r="BC383">
        <v>2</v>
      </c>
      <c r="BD383">
        <v>1</v>
      </c>
      <c r="BE383">
        <v>4</v>
      </c>
      <c r="BF383">
        <v>1</v>
      </c>
      <c r="BG383" t="s">
        <v>102</v>
      </c>
      <c r="BH383">
        <v>8</v>
      </c>
      <c r="BI383" t="s">
        <v>108</v>
      </c>
      <c r="BJ383">
        <v>1</v>
      </c>
      <c r="BK383" t="s">
        <v>100</v>
      </c>
      <c r="BL383" t="s">
        <v>109</v>
      </c>
      <c r="BM383">
        <v>1994</v>
      </c>
      <c r="BN383" t="s">
        <v>104</v>
      </c>
      <c r="BO383">
        <v>2</v>
      </c>
      <c r="BP383">
        <v>493</v>
      </c>
      <c r="BQ383" t="s">
        <v>100</v>
      </c>
      <c r="BR383" t="s">
        <v>100</v>
      </c>
      <c r="BS383" t="s">
        <v>106</v>
      </c>
      <c r="BT383">
        <v>144</v>
      </c>
      <c r="BU383">
        <v>133</v>
      </c>
      <c r="BV383">
        <v>0</v>
      </c>
      <c r="BW383">
        <v>0</v>
      </c>
      <c r="BX383">
        <v>0</v>
      </c>
      <c r="BY383">
        <v>0</v>
      </c>
      <c r="BZ383" t="s">
        <v>85</v>
      </c>
      <c r="CA383" t="s">
        <v>85</v>
      </c>
      <c r="CB383" t="s">
        <v>85</v>
      </c>
      <c r="CC383">
        <v>0</v>
      </c>
      <c r="CD383">
        <v>7</v>
      </c>
      <c r="CE383">
        <v>2008</v>
      </c>
      <c r="CF383" t="s">
        <v>111</v>
      </c>
      <c r="CG383" t="s">
        <v>112</v>
      </c>
      <c r="CH383">
        <v>210000</v>
      </c>
      <c r="CQ383">
        <f t="shared" si="34"/>
        <v>933</v>
      </c>
      <c r="CR383" t="str">
        <f t="shared" si="35"/>
        <v/>
      </c>
    </row>
    <row r="384" spans="1:96" x14ac:dyDescent="0.3">
      <c r="A384">
        <v>454</v>
      </c>
      <c r="B384">
        <v>60</v>
      </c>
      <c r="C384" t="s">
        <v>173</v>
      </c>
      <c r="D384">
        <v>75</v>
      </c>
      <c r="E384">
        <v>9000</v>
      </c>
      <c r="F384" t="s">
        <v>84</v>
      </c>
      <c r="G384" t="s">
        <v>85</v>
      </c>
      <c r="H384" t="s">
        <v>129</v>
      </c>
      <c r="I384" t="s">
        <v>87</v>
      </c>
      <c r="J384" t="s">
        <v>88</v>
      </c>
      <c r="K384" t="s">
        <v>122</v>
      </c>
      <c r="L384" t="s">
        <v>90</v>
      </c>
      <c r="M384" t="s">
        <v>153</v>
      </c>
      <c r="N384" s="4" t="str">
        <f>VLOOKUP(M384,'Neighborhood Raw Data'!$A$1:$D$26,4,FALSE)</f>
        <v>Greater than Average</v>
      </c>
      <c r="O384" t="s">
        <v>92</v>
      </c>
      <c r="P384" t="s">
        <v>92</v>
      </c>
      <c r="Q384" t="s">
        <v>93</v>
      </c>
      <c r="R384" t="s">
        <v>94</v>
      </c>
      <c r="S384">
        <v>8</v>
      </c>
      <c r="T384" s="4">
        <f t="shared" ca="1" si="30"/>
        <v>0.83612893254701737</v>
      </c>
      <c r="U384" s="4" t="str">
        <f t="shared" si="31"/>
        <v>At or Above</v>
      </c>
      <c r="V384">
        <v>5</v>
      </c>
      <c r="W384">
        <v>2008</v>
      </c>
      <c r="X384">
        <v>2008</v>
      </c>
      <c r="Y384" t="s">
        <v>95</v>
      </c>
      <c r="Z384" t="s">
        <v>114</v>
      </c>
      <c r="AA384" t="s">
        <v>125</v>
      </c>
      <c r="AB384" t="s">
        <v>125</v>
      </c>
      <c r="AC384" t="s">
        <v>117</v>
      </c>
      <c r="AD384">
        <v>0</v>
      </c>
      <c r="AE384" t="s">
        <v>102</v>
      </c>
      <c r="AF384" t="s">
        <v>100</v>
      </c>
      <c r="AG384" t="s">
        <v>101</v>
      </c>
      <c r="AH384" t="s">
        <v>102</v>
      </c>
      <c r="AI384" t="s">
        <v>100</v>
      </c>
      <c r="AJ384" t="s">
        <v>142</v>
      </c>
      <c r="AK384" t="s">
        <v>104</v>
      </c>
      <c r="AL384">
        <v>0</v>
      </c>
      <c r="AM384" t="s">
        <v>104</v>
      </c>
      <c r="AN384">
        <v>0</v>
      </c>
      <c r="AO384">
        <v>768</v>
      </c>
      <c r="AP384">
        <v>768</v>
      </c>
      <c r="AQ384" t="s">
        <v>105</v>
      </c>
      <c r="AR384" t="s">
        <v>99</v>
      </c>
      <c r="AS384" t="s">
        <v>106</v>
      </c>
      <c r="AT384" t="s">
        <v>107</v>
      </c>
      <c r="AU384">
        <v>786</v>
      </c>
      <c r="AV384" s="4">
        <f t="shared" ca="1" si="32"/>
        <v>0.51660278210497135</v>
      </c>
      <c r="AW384" s="4" t="str">
        <f t="shared" si="33"/>
        <v>Less than Median</v>
      </c>
      <c r="AX384">
        <v>804</v>
      </c>
      <c r="AY384">
        <v>0</v>
      </c>
      <c r="AZ384">
        <v>1590</v>
      </c>
      <c r="BA384">
        <v>0</v>
      </c>
      <c r="BB384">
        <v>0</v>
      </c>
      <c r="BC384">
        <v>2</v>
      </c>
      <c r="BD384">
        <v>1</v>
      </c>
      <c r="BE384">
        <v>3</v>
      </c>
      <c r="BF384">
        <v>1</v>
      </c>
      <c r="BG384" t="s">
        <v>102</v>
      </c>
      <c r="BH384">
        <v>6</v>
      </c>
      <c r="BI384" t="s">
        <v>108</v>
      </c>
      <c r="BJ384">
        <v>0</v>
      </c>
      <c r="BK384" t="s">
        <v>85</v>
      </c>
      <c r="BL384" t="s">
        <v>109</v>
      </c>
      <c r="BM384">
        <v>2008</v>
      </c>
      <c r="BN384" t="s">
        <v>131</v>
      </c>
      <c r="BO384">
        <v>2</v>
      </c>
      <c r="BP384">
        <v>676</v>
      </c>
      <c r="BQ384" t="s">
        <v>100</v>
      </c>
      <c r="BR384" t="s">
        <v>100</v>
      </c>
      <c r="BS384" t="s">
        <v>106</v>
      </c>
      <c r="BT384">
        <v>0</v>
      </c>
      <c r="BU384">
        <v>30</v>
      </c>
      <c r="BV384">
        <v>0</v>
      </c>
      <c r="BW384">
        <v>0</v>
      </c>
      <c r="BX384">
        <v>0</v>
      </c>
      <c r="BY384">
        <v>0</v>
      </c>
      <c r="BZ384" t="s">
        <v>85</v>
      </c>
      <c r="CA384" t="s">
        <v>85</v>
      </c>
      <c r="CB384" t="s">
        <v>85</v>
      </c>
      <c r="CC384">
        <v>0</v>
      </c>
      <c r="CD384">
        <v>6</v>
      </c>
      <c r="CE384">
        <v>2009</v>
      </c>
      <c r="CF384" t="s">
        <v>111</v>
      </c>
      <c r="CG384" t="s">
        <v>112</v>
      </c>
      <c r="CH384">
        <v>210000</v>
      </c>
      <c r="CQ384">
        <f t="shared" si="34"/>
        <v>786</v>
      </c>
      <c r="CR384" t="str">
        <f t="shared" si="35"/>
        <v/>
      </c>
    </row>
    <row r="385" spans="1:96" x14ac:dyDescent="0.3">
      <c r="A385">
        <v>547</v>
      </c>
      <c r="B385">
        <v>50</v>
      </c>
      <c r="C385" t="s">
        <v>83</v>
      </c>
      <c r="D385">
        <v>70</v>
      </c>
      <c r="E385">
        <v>8737</v>
      </c>
      <c r="F385" t="s">
        <v>84</v>
      </c>
      <c r="G385" t="s">
        <v>85</v>
      </c>
      <c r="H385" t="s">
        <v>86</v>
      </c>
      <c r="I385" t="s">
        <v>190</v>
      </c>
      <c r="J385" t="s">
        <v>88</v>
      </c>
      <c r="K385" t="s">
        <v>122</v>
      </c>
      <c r="L385" t="s">
        <v>90</v>
      </c>
      <c r="M385" t="s">
        <v>219</v>
      </c>
      <c r="N385" s="4" t="str">
        <f>VLOOKUP(M385,'Neighborhood Raw Data'!$A$1:$D$26,4,FALSE)</f>
        <v>Less than Average</v>
      </c>
      <c r="O385" t="s">
        <v>92</v>
      </c>
      <c r="P385" t="s">
        <v>92</v>
      </c>
      <c r="Q385" t="s">
        <v>93</v>
      </c>
      <c r="R385" t="s">
        <v>155</v>
      </c>
      <c r="S385">
        <v>6</v>
      </c>
      <c r="T385" s="4">
        <f t="shared" ca="1" si="30"/>
        <v>0.76974308054998286</v>
      </c>
      <c r="U385" s="4" t="str">
        <f t="shared" si="31"/>
        <v>At or Above</v>
      </c>
      <c r="V385">
        <v>7</v>
      </c>
      <c r="W385">
        <v>1923</v>
      </c>
      <c r="X385">
        <v>1950</v>
      </c>
      <c r="Y385" t="s">
        <v>95</v>
      </c>
      <c r="Z385" t="s">
        <v>114</v>
      </c>
      <c r="AA385" t="s">
        <v>98</v>
      </c>
      <c r="AB385" t="s">
        <v>115</v>
      </c>
      <c r="AC385" t="s">
        <v>117</v>
      </c>
      <c r="AD385">
        <v>0</v>
      </c>
      <c r="AE385" t="s">
        <v>100</v>
      </c>
      <c r="AF385" t="s">
        <v>100</v>
      </c>
      <c r="AG385" t="s">
        <v>147</v>
      </c>
      <c r="AH385" t="s">
        <v>102</v>
      </c>
      <c r="AI385" t="s">
        <v>100</v>
      </c>
      <c r="AJ385" t="s">
        <v>142</v>
      </c>
      <c r="AK385" t="s">
        <v>157</v>
      </c>
      <c r="AL385">
        <v>300</v>
      </c>
      <c r="AM385" t="s">
        <v>104</v>
      </c>
      <c r="AN385">
        <v>0</v>
      </c>
      <c r="AO385">
        <v>765</v>
      </c>
      <c r="AP385">
        <v>1065</v>
      </c>
      <c r="AQ385" t="s">
        <v>105</v>
      </c>
      <c r="AR385" t="s">
        <v>99</v>
      </c>
      <c r="AS385" t="s">
        <v>106</v>
      </c>
      <c r="AT385" t="s">
        <v>214</v>
      </c>
      <c r="AU385">
        <v>915</v>
      </c>
      <c r="AV385" s="4">
        <f t="shared" ca="1" si="32"/>
        <v>0.76495301277444672</v>
      </c>
      <c r="AW385" s="4" t="str">
        <f t="shared" si="33"/>
        <v>Less than Median</v>
      </c>
      <c r="AX385">
        <v>720</v>
      </c>
      <c r="AY385">
        <v>0</v>
      </c>
      <c r="AZ385">
        <v>1635</v>
      </c>
      <c r="BA385">
        <v>0</v>
      </c>
      <c r="BB385">
        <v>0</v>
      </c>
      <c r="BC385">
        <v>1</v>
      </c>
      <c r="BD385">
        <v>1</v>
      </c>
      <c r="BE385">
        <v>3</v>
      </c>
      <c r="BF385">
        <v>1</v>
      </c>
      <c r="BG385" t="s">
        <v>100</v>
      </c>
      <c r="BH385">
        <v>6</v>
      </c>
      <c r="BI385" t="s">
        <v>108</v>
      </c>
      <c r="BJ385">
        <v>1</v>
      </c>
      <c r="BK385" t="s">
        <v>102</v>
      </c>
      <c r="BL385" t="s">
        <v>149</v>
      </c>
      <c r="BM385">
        <v>1950</v>
      </c>
      <c r="BN385" t="s">
        <v>104</v>
      </c>
      <c r="BO385">
        <v>2</v>
      </c>
      <c r="BP385">
        <v>440</v>
      </c>
      <c r="BQ385" t="s">
        <v>100</v>
      </c>
      <c r="BR385" t="s">
        <v>100</v>
      </c>
      <c r="BS385" t="s">
        <v>106</v>
      </c>
      <c r="BT385">
        <v>0</v>
      </c>
      <c r="BU385">
        <v>38</v>
      </c>
      <c r="BV385">
        <v>0</v>
      </c>
      <c r="BW385">
        <v>144</v>
      </c>
      <c r="BX385">
        <v>0</v>
      </c>
      <c r="BY385">
        <v>0</v>
      </c>
      <c r="BZ385" t="s">
        <v>85</v>
      </c>
      <c r="CA385" t="s">
        <v>85</v>
      </c>
      <c r="CB385" t="s">
        <v>85</v>
      </c>
      <c r="CC385">
        <v>0</v>
      </c>
      <c r="CD385">
        <v>5</v>
      </c>
      <c r="CE385">
        <v>2007</v>
      </c>
      <c r="CF385" t="s">
        <v>111</v>
      </c>
      <c r="CG385" t="s">
        <v>112</v>
      </c>
      <c r="CH385">
        <v>210000</v>
      </c>
      <c r="CQ385">
        <f t="shared" si="34"/>
        <v>915</v>
      </c>
      <c r="CR385" t="str">
        <f t="shared" si="35"/>
        <v/>
      </c>
    </row>
    <row r="386" spans="1:96" x14ac:dyDescent="0.3">
      <c r="A386">
        <v>1457</v>
      </c>
      <c r="B386">
        <v>20</v>
      </c>
      <c r="C386" t="s">
        <v>83</v>
      </c>
      <c r="D386">
        <v>85</v>
      </c>
      <c r="E386">
        <v>13175</v>
      </c>
      <c r="F386" t="s">
        <v>84</v>
      </c>
      <c r="G386" t="s">
        <v>85</v>
      </c>
      <c r="H386" t="s">
        <v>129</v>
      </c>
      <c r="I386" t="s">
        <v>87</v>
      </c>
      <c r="J386" t="s">
        <v>88</v>
      </c>
      <c r="K386" t="s">
        <v>122</v>
      </c>
      <c r="L386" t="s">
        <v>90</v>
      </c>
      <c r="M386" t="s">
        <v>194</v>
      </c>
      <c r="N386" s="4" t="str">
        <f>VLOOKUP(M386,'Neighborhood Raw Data'!$A$1:$D$26,4,FALSE)</f>
        <v>Less than Average</v>
      </c>
      <c r="O386" t="s">
        <v>92</v>
      </c>
      <c r="P386" t="s">
        <v>92</v>
      </c>
      <c r="Q386" t="s">
        <v>93</v>
      </c>
      <c r="R386" t="s">
        <v>124</v>
      </c>
      <c r="S386">
        <v>6</v>
      </c>
      <c r="T386" s="4">
        <f t="shared" ca="1" si="30"/>
        <v>0.9523157050656309</v>
      </c>
      <c r="U386" s="4" t="str">
        <f t="shared" si="31"/>
        <v>At or Above</v>
      </c>
      <c r="V386">
        <v>6</v>
      </c>
      <c r="W386">
        <v>1978</v>
      </c>
      <c r="X386">
        <v>1988</v>
      </c>
      <c r="Y386" t="s">
        <v>95</v>
      </c>
      <c r="Z386" t="s">
        <v>114</v>
      </c>
      <c r="AA386" t="s">
        <v>179</v>
      </c>
      <c r="AB386" t="s">
        <v>179</v>
      </c>
      <c r="AC386" t="s">
        <v>126</v>
      </c>
      <c r="AD386">
        <v>119</v>
      </c>
      <c r="AE386" t="s">
        <v>100</v>
      </c>
      <c r="AF386" t="s">
        <v>100</v>
      </c>
      <c r="AG386" t="s">
        <v>156</v>
      </c>
      <c r="AH386" t="s">
        <v>102</v>
      </c>
      <c r="AI386" t="s">
        <v>100</v>
      </c>
      <c r="AJ386" t="s">
        <v>142</v>
      </c>
      <c r="AK386" t="s">
        <v>137</v>
      </c>
      <c r="AL386">
        <v>790</v>
      </c>
      <c r="AM386" t="s">
        <v>157</v>
      </c>
      <c r="AN386">
        <v>163</v>
      </c>
      <c r="AO386">
        <v>589</v>
      </c>
      <c r="AP386">
        <v>1542</v>
      </c>
      <c r="AQ386" t="s">
        <v>105</v>
      </c>
      <c r="AR386" t="s">
        <v>100</v>
      </c>
      <c r="AS386" t="s">
        <v>106</v>
      </c>
      <c r="AT386" t="s">
        <v>107</v>
      </c>
      <c r="AU386">
        <v>2073</v>
      </c>
      <c r="AV386" s="4">
        <f t="shared" ca="1" si="32"/>
        <v>0.54939197189056521</v>
      </c>
      <c r="AW386" s="4" t="str">
        <f t="shared" si="33"/>
        <v>Greater than Median</v>
      </c>
      <c r="AX386">
        <v>0</v>
      </c>
      <c r="AY386">
        <v>0</v>
      </c>
      <c r="AZ386">
        <v>2073</v>
      </c>
      <c r="BA386">
        <v>1</v>
      </c>
      <c r="BB386">
        <v>0</v>
      </c>
      <c r="BC386">
        <v>2</v>
      </c>
      <c r="BD386">
        <v>0</v>
      </c>
      <c r="BE386">
        <v>3</v>
      </c>
      <c r="BF386">
        <v>1</v>
      </c>
      <c r="BG386" t="s">
        <v>100</v>
      </c>
      <c r="BH386">
        <v>7</v>
      </c>
      <c r="BI386" t="s">
        <v>208</v>
      </c>
      <c r="BJ386">
        <v>2</v>
      </c>
      <c r="BK386" t="s">
        <v>100</v>
      </c>
      <c r="BL386" t="s">
        <v>109</v>
      </c>
      <c r="BM386">
        <v>1978</v>
      </c>
      <c r="BN386" t="s">
        <v>104</v>
      </c>
      <c r="BO386">
        <v>2</v>
      </c>
      <c r="BP386">
        <v>500</v>
      </c>
      <c r="BQ386" t="s">
        <v>100</v>
      </c>
      <c r="BR386" t="s">
        <v>100</v>
      </c>
      <c r="BS386" t="s">
        <v>106</v>
      </c>
      <c r="BT386">
        <v>349</v>
      </c>
      <c r="BU386">
        <v>0</v>
      </c>
      <c r="BV386">
        <v>0</v>
      </c>
      <c r="BW386">
        <v>0</v>
      </c>
      <c r="BX386">
        <v>0</v>
      </c>
      <c r="BY386">
        <v>0</v>
      </c>
      <c r="BZ386" t="s">
        <v>85</v>
      </c>
      <c r="CA386" t="s">
        <v>119</v>
      </c>
      <c r="CB386" t="s">
        <v>85</v>
      </c>
      <c r="CC386">
        <v>0</v>
      </c>
      <c r="CD386">
        <v>2</v>
      </c>
      <c r="CE386">
        <v>2010</v>
      </c>
      <c r="CF386" t="s">
        <v>111</v>
      </c>
      <c r="CG386" t="s">
        <v>112</v>
      </c>
      <c r="CH386">
        <v>210000</v>
      </c>
      <c r="CQ386" t="str">
        <f t="shared" si="34"/>
        <v/>
      </c>
      <c r="CR386">
        <f t="shared" si="35"/>
        <v>2073</v>
      </c>
    </row>
    <row r="387" spans="1:96" x14ac:dyDescent="0.3">
      <c r="A387">
        <v>632</v>
      </c>
      <c r="B387">
        <v>120</v>
      </c>
      <c r="C387" t="s">
        <v>83</v>
      </c>
      <c r="D387">
        <v>34</v>
      </c>
      <c r="E387">
        <v>4590</v>
      </c>
      <c r="F387" t="s">
        <v>84</v>
      </c>
      <c r="G387" t="s">
        <v>85</v>
      </c>
      <c r="H387" t="s">
        <v>129</v>
      </c>
      <c r="I387" t="s">
        <v>87</v>
      </c>
      <c r="J387" t="s">
        <v>88</v>
      </c>
      <c r="K387" t="s">
        <v>122</v>
      </c>
      <c r="L387" t="s">
        <v>90</v>
      </c>
      <c r="M387" t="s">
        <v>123</v>
      </c>
      <c r="N387" s="4" t="str">
        <f>VLOOKUP(M387,'Neighborhood Raw Data'!$A$1:$D$26,4,FALSE)</f>
        <v>Greater than Average</v>
      </c>
      <c r="O387" t="s">
        <v>92</v>
      </c>
      <c r="P387" t="s">
        <v>92</v>
      </c>
      <c r="Q387" t="s">
        <v>216</v>
      </c>
      <c r="R387" t="s">
        <v>124</v>
      </c>
      <c r="S387">
        <v>8</v>
      </c>
      <c r="T387" s="4">
        <f t="shared" ref="T387:T450" ca="1" si="36">RAND()</f>
        <v>0.51491453671677956</v>
      </c>
      <c r="U387" s="4" t="str">
        <f t="shared" ref="U387:U450" si="37">IF(S387&gt;=6,"At or Above", "Below")</f>
        <v>At or Above</v>
      </c>
      <c r="V387">
        <v>5</v>
      </c>
      <c r="W387">
        <v>2006</v>
      </c>
      <c r="X387">
        <v>2006</v>
      </c>
      <c r="Y387" t="s">
        <v>95</v>
      </c>
      <c r="Z387" t="s">
        <v>114</v>
      </c>
      <c r="AA387" t="s">
        <v>125</v>
      </c>
      <c r="AB387" t="s">
        <v>125</v>
      </c>
      <c r="AC387" t="s">
        <v>126</v>
      </c>
      <c r="AD387">
        <v>108</v>
      </c>
      <c r="AE387" t="s">
        <v>102</v>
      </c>
      <c r="AF387" t="s">
        <v>100</v>
      </c>
      <c r="AG387" t="s">
        <v>101</v>
      </c>
      <c r="AH387" t="s">
        <v>102</v>
      </c>
      <c r="AI387" t="s">
        <v>102</v>
      </c>
      <c r="AJ387" t="s">
        <v>148</v>
      </c>
      <c r="AK387" t="s">
        <v>103</v>
      </c>
      <c r="AL387">
        <v>24</v>
      </c>
      <c r="AM387" t="s">
        <v>104</v>
      </c>
      <c r="AN387">
        <v>0</v>
      </c>
      <c r="AO387">
        <v>1530</v>
      </c>
      <c r="AP387">
        <v>1554</v>
      </c>
      <c r="AQ387" t="s">
        <v>105</v>
      </c>
      <c r="AR387" t="s">
        <v>99</v>
      </c>
      <c r="AS387" t="s">
        <v>106</v>
      </c>
      <c r="AT387" t="s">
        <v>107</v>
      </c>
      <c r="AU387">
        <v>1554</v>
      </c>
      <c r="AV387" s="4">
        <f t="shared" ref="AV387:AV450" ca="1" si="38">RAND()</f>
        <v>0.59430631183736482</v>
      </c>
      <c r="AW387" s="4" t="str">
        <f t="shared" ref="AW387:AW450" si="39">IF(AU387&lt;=1087,"Less than Median","Greater than Median")</f>
        <v>Greater than Median</v>
      </c>
      <c r="AX387">
        <v>0</v>
      </c>
      <c r="AY387">
        <v>0</v>
      </c>
      <c r="AZ387">
        <v>1554</v>
      </c>
      <c r="BA387">
        <v>0</v>
      </c>
      <c r="BB387">
        <v>0</v>
      </c>
      <c r="BC387">
        <v>2</v>
      </c>
      <c r="BD387">
        <v>0</v>
      </c>
      <c r="BE387">
        <v>2</v>
      </c>
      <c r="BF387">
        <v>1</v>
      </c>
      <c r="BG387" t="s">
        <v>102</v>
      </c>
      <c r="BH387">
        <v>6</v>
      </c>
      <c r="BI387" t="s">
        <v>108</v>
      </c>
      <c r="BJ387">
        <v>1</v>
      </c>
      <c r="BK387" t="s">
        <v>102</v>
      </c>
      <c r="BL387" t="s">
        <v>109</v>
      </c>
      <c r="BM387">
        <v>2006</v>
      </c>
      <c r="BN387" t="s">
        <v>131</v>
      </c>
      <c r="BO387">
        <v>2</v>
      </c>
      <c r="BP387">
        <v>627</v>
      </c>
      <c r="BQ387" t="s">
        <v>100</v>
      </c>
      <c r="BR387" t="s">
        <v>100</v>
      </c>
      <c r="BS387" t="s">
        <v>106</v>
      </c>
      <c r="BT387">
        <v>156</v>
      </c>
      <c r="BU387">
        <v>73</v>
      </c>
      <c r="BV387">
        <v>0</v>
      </c>
      <c r="BW387">
        <v>0</v>
      </c>
      <c r="BX387">
        <v>0</v>
      </c>
      <c r="BY387">
        <v>0</v>
      </c>
      <c r="BZ387" t="s">
        <v>85</v>
      </c>
      <c r="CA387" t="s">
        <v>85</v>
      </c>
      <c r="CB387" t="s">
        <v>85</v>
      </c>
      <c r="CC387">
        <v>0</v>
      </c>
      <c r="CD387">
        <v>8</v>
      </c>
      <c r="CE387">
        <v>2007</v>
      </c>
      <c r="CF387" t="s">
        <v>111</v>
      </c>
      <c r="CG387" t="s">
        <v>112</v>
      </c>
      <c r="CH387">
        <v>209500</v>
      </c>
      <c r="CQ387" t="str">
        <f t="shared" ref="CQ387:CQ450" si="40">IF(AU387&lt;=1518,AU387,"")</f>
        <v/>
      </c>
      <c r="CR387">
        <f t="shared" ref="CR387:CR450" si="41">IF(AU387&gt;1518, AU387, "")</f>
        <v>1554</v>
      </c>
    </row>
    <row r="388" spans="1:96" x14ac:dyDescent="0.3">
      <c r="A388">
        <v>477</v>
      </c>
      <c r="B388">
        <v>20</v>
      </c>
      <c r="C388" t="s">
        <v>83</v>
      </c>
      <c r="D388">
        <v>75</v>
      </c>
      <c r="E388">
        <v>13125</v>
      </c>
      <c r="F388" t="s">
        <v>84</v>
      </c>
      <c r="G388" t="s">
        <v>85</v>
      </c>
      <c r="H388" t="s">
        <v>129</v>
      </c>
      <c r="I388" t="s">
        <v>87</v>
      </c>
      <c r="J388" t="s">
        <v>88</v>
      </c>
      <c r="K388" t="s">
        <v>122</v>
      </c>
      <c r="L388" t="s">
        <v>140</v>
      </c>
      <c r="M388" t="s">
        <v>152</v>
      </c>
      <c r="N388" s="4" t="str">
        <f>VLOOKUP(M388,'Neighborhood Raw Data'!$A$1:$D$26,4,FALSE)</f>
        <v>Greater than Average</v>
      </c>
      <c r="O388" t="s">
        <v>92</v>
      </c>
      <c r="P388" t="s">
        <v>92</v>
      </c>
      <c r="Q388" t="s">
        <v>93</v>
      </c>
      <c r="R388" t="s">
        <v>124</v>
      </c>
      <c r="S388">
        <v>6</v>
      </c>
      <c r="T388" s="4">
        <f t="shared" ca="1" si="36"/>
        <v>0.90655656778655735</v>
      </c>
      <c r="U388" s="4" t="str">
        <f t="shared" si="37"/>
        <v>At or Above</v>
      </c>
      <c r="V388">
        <v>5</v>
      </c>
      <c r="W388">
        <v>1997</v>
      </c>
      <c r="X388">
        <v>1998</v>
      </c>
      <c r="Y388" t="s">
        <v>95</v>
      </c>
      <c r="Z388" t="s">
        <v>114</v>
      </c>
      <c r="AA388" t="s">
        <v>125</v>
      </c>
      <c r="AB388" t="s">
        <v>125</v>
      </c>
      <c r="AC388" t="s">
        <v>98</v>
      </c>
      <c r="AD388">
        <v>215</v>
      </c>
      <c r="AE388" t="s">
        <v>100</v>
      </c>
      <c r="AF388" t="s">
        <v>100</v>
      </c>
      <c r="AG388" t="s">
        <v>101</v>
      </c>
      <c r="AH388" t="s">
        <v>102</v>
      </c>
      <c r="AI388" t="s">
        <v>100</v>
      </c>
      <c r="AJ388" t="s">
        <v>102</v>
      </c>
      <c r="AK388" t="s">
        <v>103</v>
      </c>
      <c r="AL388">
        <v>994</v>
      </c>
      <c r="AM388" t="s">
        <v>104</v>
      </c>
      <c r="AN388">
        <v>0</v>
      </c>
      <c r="AO388">
        <v>484</v>
      </c>
      <c r="AP388">
        <v>1478</v>
      </c>
      <c r="AQ388" t="s">
        <v>105</v>
      </c>
      <c r="AR388" t="s">
        <v>99</v>
      </c>
      <c r="AS388" t="s">
        <v>106</v>
      </c>
      <c r="AT388" t="s">
        <v>107</v>
      </c>
      <c r="AU388">
        <v>1493</v>
      </c>
      <c r="AV388" s="4">
        <f t="shared" ca="1" si="38"/>
        <v>0.76377772253488141</v>
      </c>
      <c r="AW388" s="4" t="str">
        <f t="shared" si="39"/>
        <v>Greater than Median</v>
      </c>
      <c r="AX388">
        <v>0</v>
      </c>
      <c r="AY388">
        <v>0</v>
      </c>
      <c r="AZ388">
        <v>1493</v>
      </c>
      <c r="BA388">
        <v>1</v>
      </c>
      <c r="BB388">
        <v>0</v>
      </c>
      <c r="BC388">
        <v>2</v>
      </c>
      <c r="BD388">
        <v>0</v>
      </c>
      <c r="BE388">
        <v>3</v>
      </c>
      <c r="BF388">
        <v>1</v>
      </c>
      <c r="BG388" t="s">
        <v>102</v>
      </c>
      <c r="BH388">
        <v>7</v>
      </c>
      <c r="BI388" t="s">
        <v>108</v>
      </c>
      <c r="BJ388">
        <v>1</v>
      </c>
      <c r="BK388" t="s">
        <v>100</v>
      </c>
      <c r="BL388" t="s">
        <v>109</v>
      </c>
      <c r="BM388">
        <v>1997</v>
      </c>
      <c r="BN388" t="s">
        <v>110</v>
      </c>
      <c r="BO388">
        <v>2</v>
      </c>
      <c r="BP388">
        <v>508</v>
      </c>
      <c r="BQ388" t="s">
        <v>100</v>
      </c>
      <c r="BR388" t="s">
        <v>100</v>
      </c>
      <c r="BS388" t="s">
        <v>106</v>
      </c>
      <c r="BT388">
        <v>140</v>
      </c>
      <c r="BU388">
        <v>39</v>
      </c>
      <c r="BV388">
        <v>0</v>
      </c>
      <c r="BW388">
        <v>0</v>
      </c>
      <c r="BX388">
        <v>0</v>
      </c>
      <c r="BY388">
        <v>0</v>
      </c>
      <c r="BZ388" t="s">
        <v>85</v>
      </c>
      <c r="CA388" t="s">
        <v>85</v>
      </c>
      <c r="CB388" t="s">
        <v>85</v>
      </c>
      <c r="CC388">
        <v>0</v>
      </c>
      <c r="CD388">
        <v>4</v>
      </c>
      <c r="CE388">
        <v>2008</v>
      </c>
      <c r="CF388" t="s">
        <v>111</v>
      </c>
      <c r="CG388" t="s">
        <v>112</v>
      </c>
      <c r="CH388">
        <v>208900</v>
      </c>
      <c r="CQ388">
        <f t="shared" si="40"/>
        <v>1493</v>
      </c>
      <c r="CR388" t="str">
        <f t="shared" si="41"/>
        <v/>
      </c>
    </row>
    <row r="389" spans="1:96" x14ac:dyDescent="0.3">
      <c r="A389">
        <v>1318</v>
      </c>
      <c r="B389">
        <v>120</v>
      </c>
      <c r="C389" t="s">
        <v>173</v>
      </c>
      <c r="D389">
        <v>47</v>
      </c>
      <c r="E389">
        <v>4230</v>
      </c>
      <c r="F389" t="s">
        <v>84</v>
      </c>
      <c r="G389" t="s">
        <v>84</v>
      </c>
      <c r="H389" t="s">
        <v>129</v>
      </c>
      <c r="I389" t="s">
        <v>87</v>
      </c>
      <c r="J389" t="s">
        <v>88</v>
      </c>
      <c r="K389" t="s">
        <v>89</v>
      </c>
      <c r="L389" t="s">
        <v>90</v>
      </c>
      <c r="M389" t="s">
        <v>153</v>
      </c>
      <c r="N389" s="4" t="str">
        <f>VLOOKUP(M389,'Neighborhood Raw Data'!$A$1:$D$26,4,FALSE)</f>
        <v>Greater than Average</v>
      </c>
      <c r="O389" t="s">
        <v>92</v>
      </c>
      <c r="P389" t="s">
        <v>92</v>
      </c>
      <c r="Q389" t="s">
        <v>160</v>
      </c>
      <c r="R389" t="s">
        <v>124</v>
      </c>
      <c r="S389">
        <v>7</v>
      </c>
      <c r="T389" s="4">
        <f t="shared" ca="1" si="36"/>
        <v>0.61422877628889383</v>
      </c>
      <c r="U389" s="4" t="str">
        <f t="shared" si="37"/>
        <v>At or Above</v>
      </c>
      <c r="V389">
        <v>5</v>
      </c>
      <c r="W389">
        <v>2006</v>
      </c>
      <c r="X389">
        <v>2007</v>
      </c>
      <c r="Y389" t="s">
        <v>95</v>
      </c>
      <c r="Z389" t="s">
        <v>114</v>
      </c>
      <c r="AA389" t="s">
        <v>125</v>
      </c>
      <c r="AB389" t="s">
        <v>125</v>
      </c>
      <c r="AC389" t="s">
        <v>117</v>
      </c>
      <c r="AD389">
        <v>0</v>
      </c>
      <c r="AE389" t="s">
        <v>102</v>
      </c>
      <c r="AF389" t="s">
        <v>100</v>
      </c>
      <c r="AG389" t="s">
        <v>101</v>
      </c>
      <c r="AH389" t="s">
        <v>99</v>
      </c>
      <c r="AI389" t="s">
        <v>102</v>
      </c>
      <c r="AJ389" t="s">
        <v>142</v>
      </c>
      <c r="AK389" t="s">
        <v>104</v>
      </c>
      <c r="AL389">
        <v>0</v>
      </c>
      <c r="AM389" t="s">
        <v>104</v>
      </c>
      <c r="AN389">
        <v>0</v>
      </c>
      <c r="AO389">
        <v>1352</v>
      </c>
      <c r="AP389">
        <v>1352</v>
      </c>
      <c r="AQ389" t="s">
        <v>105</v>
      </c>
      <c r="AR389" t="s">
        <v>99</v>
      </c>
      <c r="AS389" t="s">
        <v>106</v>
      </c>
      <c r="AT389" t="s">
        <v>107</v>
      </c>
      <c r="AU389">
        <v>1352</v>
      </c>
      <c r="AV389" s="4">
        <f t="shared" ca="1" si="38"/>
        <v>0.98201474241369002</v>
      </c>
      <c r="AW389" s="4" t="str">
        <f t="shared" si="39"/>
        <v>Greater than Median</v>
      </c>
      <c r="AX389">
        <v>0</v>
      </c>
      <c r="AY389">
        <v>0</v>
      </c>
      <c r="AZ389">
        <v>1352</v>
      </c>
      <c r="BA389">
        <v>0</v>
      </c>
      <c r="BB389">
        <v>0</v>
      </c>
      <c r="BC389">
        <v>2</v>
      </c>
      <c r="BD389">
        <v>0</v>
      </c>
      <c r="BE389">
        <v>2</v>
      </c>
      <c r="BF389">
        <v>1</v>
      </c>
      <c r="BG389" t="s">
        <v>102</v>
      </c>
      <c r="BH389">
        <v>5</v>
      </c>
      <c r="BI389" t="s">
        <v>108</v>
      </c>
      <c r="BJ389">
        <v>1</v>
      </c>
      <c r="BK389" t="s">
        <v>102</v>
      </c>
      <c r="BL389" t="s">
        <v>109</v>
      </c>
      <c r="BM389">
        <v>2006</v>
      </c>
      <c r="BN389" t="s">
        <v>131</v>
      </c>
      <c r="BO389">
        <v>2</v>
      </c>
      <c r="BP389">
        <v>466</v>
      </c>
      <c r="BQ389" t="s">
        <v>100</v>
      </c>
      <c r="BR389" t="s">
        <v>100</v>
      </c>
      <c r="BS389" t="s">
        <v>106</v>
      </c>
      <c r="BT389">
        <v>0</v>
      </c>
      <c r="BU389">
        <v>241</v>
      </c>
      <c r="BV389">
        <v>0</v>
      </c>
      <c r="BW389">
        <v>0</v>
      </c>
      <c r="BX389">
        <v>0</v>
      </c>
      <c r="BY389">
        <v>0</v>
      </c>
      <c r="BZ389" t="s">
        <v>85</v>
      </c>
      <c r="CA389" t="s">
        <v>85</v>
      </c>
      <c r="CB389" t="s">
        <v>85</v>
      </c>
      <c r="CC389">
        <v>0</v>
      </c>
      <c r="CD389">
        <v>4</v>
      </c>
      <c r="CE389">
        <v>2007</v>
      </c>
      <c r="CF389" t="s">
        <v>127</v>
      </c>
      <c r="CG389" t="s">
        <v>128</v>
      </c>
      <c r="CH389">
        <v>208900</v>
      </c>
      <c r="CQ389">
        <f t="shared" si="40"/>
        <v>1352</v>
      </c>
      <c r="CR389" t="str">
        <f t="shared" si="41"/>
        <v/>
      </c>
    </row>
    <row r="390" spans="1:96" x14ac:dyDescent="0.3">
      <c r="A390">
        <v>1</v>
      </c>
      <c r="B390">
        <v>60</v>
      </c>
      <c r="C390" t="s">
        <v>83</v>
      </c>
      <c r="D390">
        <v>65</v>
      </c>
      <c r="E390">
        <v>8450</v>
      </c>
      <c r="F390" t="s">
        <v>84</v>
      </c>
      <c r="G390" t="s">
        <v>85</v>
      </c>
      <c r="H390" t="s">
        <v>129</v>
      </c>
      <c r="I390" t="s">
        <v>87</v>
      </c>
      <c r="J390" t="s">
        <v>88</v>
      </c>
      <c r="K390" t="s">
        <v>122</v>
      </c>
      <c r="L390" t="s">
        <v>90</v>
      </c>
      <c r="M390" t="s">
        <v>152</v>
      </c>
      <c r="N390" s="4" t="str">
        <f>VLOOKUP(M390,'Neighborhood Raw Data'!$A$1:$D$26,4,FALSE)</f>
        <v>Greater than Average</v>
      </c>
      <c r="O390" t="s">
        <v>92</v>
      </c>
      <c r="P390" t="s">
        <v>92</v>
      </c>
      <c r="Q390" t="s">
        <v>93</v>
      </c>
      <c r="R390" t="s">
        <v>94</v>
      </c>
      <c r="S390">
        <v>7</v>
      </c>
      <c r="T390" s="4">
        <f t="shared" ca="1" si="36"/>
        <v>0.5883119444681254</v>
      </c>
      <c r="U390" s="4" t="str">
        <f t="shared" si="37"/>
        <v>At or Above</v>
      </c>
      <c r="V390">
        <v>5</v>
      </c>
      <c r="W390">
        <v>2003</v>
      </c>
      <c r="X390">
        <v>2003</v>
      </c>
      <c r="Y390" t="s">
        <v>95</v>
      </c>
      <c r="Z390" t="s">
        <v>114</v>
      </c>
      <c r="AA390" t="s">
        <v>125</v>
      </c>
      <c r="AB390" t="s">
        <v>125</v>
      </c>
      <c r="AC390" t="s">
        <v>98</v>
      </c>
      <c r="AD390">
        <v>196</v>
      </c>
      <c r="AE390" t="s">
        <v>102</v>
      </c>
      <c r="AF390" t="s">
        <v>100</v>
      </c>
      <c r="AG390" t="s">
        <v>101</v>
      </c>
      <c r="AH390" t="s">
        <v>102</v>
      </c>
      <c r="AI390" t="s">
        <v>100</v>
      </c>
      <c r="AJ390" t="s">
        <v>142</v>
      </c>
      <c r="AK390" t="s">
        <v>103</v>
      </c>
      <c r="AL390">
        <v>706</v>
      </c>
      <c r="AM390" t="s">
        <v>104</v>
      </c>
      <c r="AN390">
        <v>0</v>
      </c>
      <c r="AO390">
        <v>150</v>
      </c>
      <c r="AP390">
        <v>856</v>
      </c>
      <c r="AQ390" t="s">
        <v>105</v>
      </c>
      <c r="AR390" t="s">
        <v>99</v>
      </c>
      <c r="AS390" t="s">
        <v>106</v>
      </c>
      <c r="AT390" t="s">
        <v>107</v>
      </c>
      <c r="AU390">
        <v>856</v>
      </c>
      <c r="AV390" s="4">
        <f t="shared" ca="1" si="38"/>
        <v>0.73623767235532933</v>
      </c>
      <c r="AW390" s="4" t="str">
        <f t="shared" si="39"/>
        <v>Less than Median</v>
      </c>
      <c r="AX390">
        <v>854</v>
      </c>
      <c r="AY390">
        <v>0</v>
      </c>
      <c r="AZ390">
        <v>1710</v>
      </c>
      <c r="BA390">
        <v>1</v>
      </c>
      <c r="BB390">
        <v>0</v>
      </c>
      <c r="BC390">
        <v>2</v>
      </c>
      <c r="BD390">
        <v>1</v>
      </c>
      <c r="BE390">
        <v>3</v>
      </c>
      <c r="BF390">
        <v>1</v>
      </c>
      <c r="BG390" t="s">
        <v>102</v>
      </c>
      <c r="BH390">
        <v>8</v>
      </c>
      <c r="BI390" t="s">
        <v>108</v>
      </c>
      <c r="BJ390">
        <v>0</v>
      </c>
      <c r="BK390" t="s">
        <v>85</v>
      </c>
      <c r="BL390" t="s">
        <v>109</v>
      </c>
      <c r="BM390">
        <v>2003</v>
      </c>
      <c r="BN390" t="s">
        <v>131</v>
      </c>
      <c r="BO390">
        <v>2</v>
      </c>
      <c r="BP390">
        <v>548</v>
      </c>
      <c r="BQ390" t="s">
        <v>100</v>
      </c>
      <c r="BR390" t="s">
        <v>100</v>
      </c>
      <c r="BS390" t="s">
        <v>106</v>
      </c>
      <c r="BT390">
        <v>0</v>
      </c>
      <c r="BU390">
        <v>61</v>
      </c>
      <c r="BV390">
        <v>0</v>
      </c>
      <c r="BW390">
        <v>0</v>
      </c>
      <c r="BX390">
        <v>0</v>
      </c>
      <c r="BY390">
        <v>0</v>
      </c>
      <c r="BZ390" t="s">
        <v>85</v>
      </c>
      <c r="CA390" t="s">
        <v>85</v>
      </c>
      <c r="CB390" t="s">
        <v>85</v>
      </c>
      <c r="CC390">
        <v>0</v>
      </c>
      <c r="CD390">
        <v>2</v>
      </c>
      <c r="CE390">
        <v>2008</v>
      </c>
      <c r="CF390" t="s">
        <v>111</v>
      </c>
      <c r="CG390" t="s">
        <v>112</v>
      </c>
      <c r="CH390">
        <v>208500</v>
      </c>
      <c r="CQ390">
        <f t="shared" si="40"/>
        <v>856</v>
      </c>
      <c r="CR390" t="str">
        <f t="shared" si="41"/>
        <v/>
      </c>
    </row>
    <row r="391" spans="1:96" x14ac:dyDescent="0.3">
      <c r="A391">
        <v>508</v>
      </c>
      <c r="B391">
        <v>20</v>
      </c>
      <c r="C391" t="s">
        <v>173</v>
      </c>
      <c r="D391">
        <v>75</v>
      </c>
      <c r="E391">
        <v>7862</v>
      </c>
      <c r="F391" t="s">
        <v>84</v>
      </c>
      <c r="G391" t="s">
        <v>85</v>
      </c>
      <c r="H391" t="s">
        <v>86</v>
      </c>
      <c r="I391" t="s">
        <v>87</v>
      </c>
      <c r="J391" t="s">
        <v>88</v>
      </c>
      <c r="K391" t="s">
        <v>122</v>
      </c>
      <c r="L391" t="s">
        <v>90</v>
      </c>
      <c r="M391" t="s">
        <v>153</v>
      </c>
      <c r="N391" s="4" t="str">
        <f>VLOOKUP(M391,'Neighborhood Raw Data'!$A$1:$D$26,4,FALSE)</f>
        <v>Greater than Average</v>
      </c>
      <c r="O391" t="s">
        <v>92</v>
      </c>
      <c r="P391" t="s">
        <v>92</v>
      </c>
      <c r="Q391" t="s">
        <v>93</v>
      </c>
      <c r="R391" t="s">
        <v>124</v>
      </c>
      <c r="S391">
        <v>6</v>
      </c>
      <c r="T391" s="4">
        <f t="shared" ca="1" si="36"/>
        <v>0.58073218362670154</v>
      </c>
      <c r="U391" s="4" t="str">
        <f t="shared" si="37"/>
        <v>At or Above</v>
      </c>
      <c r="V391">
        <v>5</v>
      </c>
      <c r="W391">
        <v>2009</v>
      </c>
      <c r="X391">
        <v>2009</v>
      </c>
      <c r="Y391" t="s">
        <v>95</v>
      </c>
      <c r="Z391" t="s">
        <v>114</v>
      </c>
      <c r="AA391" t="s">
        <v>125</v>
      </c>
      <c r="AB391" t="s">
        <v>125</v>
      </c>
      <c r="AC391" t="s">
        <v>117</v>
      </c>
      <c r="AD391">
        <v>0</v>
      </c>
      <c r="AE391" t="s">
        <v>102</v>
      </c>
      <c r="AF391" t="s">
        <v>100</v>
      </c>
      <c r="AG391" t="s">
        <v>101</v>
      </c>
      <c r="AH391" t="s">
        <v>102</v>
      </c>
      <c r="AI391" t="s">
        <v>100</v>
      </c>
      <c r="AJ391" t="s">
        <v>142</v>
      </c>
      <c r="AK391" t="s">
        <v>103</v>
      </c>
      <c r="AL391">
        <v>27</v>
      </c>
      <c r="AM391" t="s">
        <v>104</v>
      </c>
      <c r="AN391">
        <v>0</v>
      </c>
      <c r="AO391">
        <v>1191</v>
      </c>
      <c r="AP391">
        <v>1218</v>
      </c>
      <c r="AQ391" t="s">
        <v>105</v>
      </c>
      <c r="AR391" t="s">
        <v>99</v>
      </c>
      <c r="AS391" t="s">
        <v>106</v>
      </c>
      <c r="AT391" t="s">
        <v>107</v>
      </c>
      <c r="AU391">
        <v>1218</v>
      </c>
      <c r="AV391" s="4">
        <f t="shared" ca="1" si="38"/>
        <v>0.9155567059573404</v>
      </c>
      <c r="AW391" s="4" t="str">
        <f t="shared" si="39"/>
        <v>Greater than Median</v>
      </c>
      <c r="AX391">
        <v>0</v>
      </c>
      <c r="AY391">
        <v>0</v>
      </c>
      <c r="AZ391">
        <v>1218</v>
      </c>
      <c r="BA391">
        <v>0</v>
      </c>
      <c r="BB391">
        <v>0</v>
      </c>
      <c r="BC391">
        <v>2</v>
      </c>
      <c r="BD391">
        <v>0</v>
      </c>
      <c r="BE391">
        <v>2</v>
      </c>
      <c r="BF391">
        <v>1</v>
      </c>
      <c r="BG391" t="s">
        <v>102</v>
      </c>
      <c r="BH391">
        <v>4</v>
      </c>
      <c r="BI391" t="s">
        <v>108</v>
      </c>
      <c r="BJ391">
        <v>0</v>
      </c>
      <c r="BK391" t="s">
        <v>85</v>
      </c>
      <c r="BL391" t="s">
        <v>109</v>
      </c>
      <c r="BM391">
        <v>2009</v>
      </c>
      <c r="BN391" t="s">
        <v>110</v>
      </c>
      <c r="BO391">
        <v>2</v>
      </c>
      <c r="BP391">
        <v>676</v>
      </c>
      <c r="BQ391" t="s">
        <v>100</v>
      </c>
      <c r="BR391" t="s">
        <v>100</v>
      </c>
      <c r="BS391" t="s">
        <v>106</v>
      </c>
      <c r="BT391">
        <v>0</v>
      </c>
      <c r="BU391">
        <v>102</v>
      </c>
      <c r="BV391">
        <v>0</v>
      </c>
      <c r="BW391">
        <v>0</v>
      </c>
      <c r="BX391">
        <v>0</v>
      </c>
      <c r="BY391">
        <v>0</v>
      </c>
      <c r="BZ391" t="s">
        <v>85</v>
      </c>
      <c r="CA391" t="s">
        <v>85</v>
      </c>
      <c r="CB391" t="s">
        <v>85</v>
      </c>
      <c r="CC391">
        <v>0</v>
      </c>
      <c r="CD391">
        <v>9</v>
      </c>
      <c r="CE391">
        <v>2009</v>
      </c>
      <c r="CF391" t="s">
        <v>127</v>
      </c>
      <c r="CG391" t="s">
        <v>128</v>
      </c>
      <c r="CH391">
        <v>208300</v>
      </c>
      <c r="CQ391">
        <f t="shared" si="40"/>
        <v>1218</v>
      </c>
      <c r="CR391" t="str">
        <f t="shared" si="41"/>
        <v/>
      </c>
    </row>
    <row r="392" spans="1:96" x14ac:dyDescent="0.3">
      <c r="A392">
        <v>29</v>
      </c>
      <c r="B392">
        <v>20</v>
      </c>
      <c r="C392" t="s">
        <v>83</v>
      </c>
      <c r="D392">
        <v>47</v>
      </c>
      <c r="E392">
        <v>16321</v>
      </c>
      <c r="F392" t="s">
        <v>84</v>
      </c>
      <c r="G392" t="s">
        <v>85</v>
      </c>
      <c r="H392" t="s">
        <v>86</v>
      </c>
      <c r="I392" t="s">
        <v>87</v>
      </c>
      <c r="J392" t="s">
        <v>88</v>
      </c>
      <c r="K392" t="s">
        <v>121</v>
      </c>
      <c r="L392" t="s">
        <v>90</v>
      </c>
      <c r="M392" t="s">
        <v>177</v>
      </c>
      <c r="N392" s="4" t="str">
        <f>VLOOKUP(M392,'Neighborhood Raw Data'!$A$1:$D$26,4,FALSE)</f>
        <v>Greater than Average</v>
      </c>
      <c r="O392" t="s">
        <v>92</v>
      </c>
      <c r="P392" t="s">
        <v>92</v>
      </c>
      <c r="Q392" t="s">
        <v>93</v>
      </c>
      <c r="R392" t="s">
        <v>124</v>
      </c>
      <c r="S392">
        <v>5</v>
      </c>
      <c r="T392" s="4">
        <f t="shared" ca="1" si="36"/>
        <v>0.65879223582229463</v>
      </c>
      <c r="U392" s="4" t="str">
        <f t="shared" si="37"/>
        <v>Below</v>
      </c>
      <c r="V392">
        <v>6</v>
      </c>
      <c r="W392">
        <v>1957</v>
      </c>
      <c r="X392">
        <v>1997</v>
      </c>
      <c r="Y392" t="s">
        <v>95</v>
      </c>
      <c r="Z392" t="s">
        <v>114</v>
      </c>
      <c r="AA392" t="s">
        <v>161</v>
      </c>
      <c r="AB392" t="s">
        <v>161</v>
      </c>
      <c r="AC392" t="s">
        <v>117</v>
      </c>
      <c r="AD392">
        <v>0</v>
      </c>
      <c r="AE392" t="s">
        <v>100</v>
      </c>
      <c r="AF392" t="s">
        <v>100</v>
      </c>
      <c r="AG392" t="s">
        <v>156</v>
      </c>
      <c r="AH392" t="s">
        <v>100</v>
      </c>
      <c r="AI392" t="s">
        <v>100</v>
      </c>
      <c r="AJ392" t="s">
        <v>102</v>
      </c>
      <c r="AK392" t="s">
        <v>174</v>
      </c>
      <c r="AL392">
        <v>1277</v>
      </c>
      <c r="AM392" t="s">
        <v>104</v>
      </c>
      <c r="AN392">
        <v>0</v>
      </c>
      <c r="AO392">
        <v>207</v>
      </c>
      <c r="AP392">
        <v>1484</v>
      </c>
      <c r="AQ392" t="s">
        <v>105</v>
      </c>
      <c r="AR392" t="s">
        <v>100</v>
      </c>
      <c r="AS392" t="s">
        <v>106</v>
      </c>
      <c r="AT392" t="s">
        <v>107</v>
      </c>
      <c r="AU392">
        <v>1600</v>
      </c>
      <c r="AV392" s="4">
        <f t="shared" ca="1" si="38"/>
        <v>0.12095366684416486</v>
      </c>
      <c r="AW392" s="4" t="str">
        <f t="shared" si="39"/>
        <v>Greater than Median</v>
      </c>
      <c r="AX392">
        <v>0</v>
      </c>
      <c r="AY392">
        <v>0</v>
      </c>
      <c r="AZ392">
        <v>1600</v>
      </c>
      <c r="BA392">
        <v>1</v>
      </c>
      <c r="BB392">
        <v>0</v>
      </c>
      <c r="BC392">
        <v>1</v>
      </c>
      <c r="BD392">
        <v>0</v>
      </c>
      <c r="BE392">
        <v>2</v>
      </c>
      <c r="BF392">
        <v>1</v>
      </c>
      <c r="BG392" t="s">
        <v>100</v>
      </c>
      <c r="BH392">
        <v>6</v>
      </c>
      <c r="BI392" t="s">
        <v>108</v>
      </c>
      <c r="BJ392">
        <v>2</v>
      </c>
      <c r="BK392" t="s">
        <v>102</v>
      </c>
      <c r="BL392" t="s">
        <v>109</v>
      </c>
      <c r="BM392">
        <v>1957</v>
      </c>
      <c r="BN392" t="s">
        <v>131</v>
      </c>
      <c r="BO392">
        <v>1</v>
      </c>
      <c r="BP392">
        <v>319</v>
      </c>
      <c r="BQ392" t="s">
        <v>100</v>
      </c>
      <c r="BR392" t="s">
        <v>100</v>
      </c>
      <c r="BS392" t="s">
        <v>106</v>
      </c>
      <c r="BT392">
        <v>288</v>
      </c>
      <c r="BU392">
        <v>258</v>
      </c>
      <c r="BV392">
        <v>0</v>
      </c>
      <c r="BW392">
        <v>0</v>
      </c>
      <c r="BX392">
        <v>0</v>
      </c>
      <c r="BY392">
        <v>0</v>
      </c>
      <c r="BZ392" t="s">
        <v>85</v>
      </c>
      <c r="CA392" t="s">
        <v>85</v>
      </c>
      <c r="CB392" t="s">
        <v>85</v>
      </c>
      <c r="CC392">
        <v>0</v>
      </c>
      <c r="CD392">
        <v>12</v>
      </c>
      <c r="CE392">
        <v>2006</v>
      </c>
      <c r="CF392" t="s">
        <v>111</v>
      </c>
      <c r="CG392" t="s">
        <v>112</v>
      </c>
      <c r="CH392">
        <v>207500</v>
      </c>
      <c r="CQ392" t="str">
        <f t="shared" si="40"/>
        <v/>
      </c>
      <c r="CR392">
        <f t="shared" si="41"/>
        <v>1600</v>
      </c>
    </row>
    <row r="393" spans="1:96" x14ac:dyDescent="0.3">
      <c r="A393">
        <v>257</v>
      </c>
      <c r="B393">
        <v>60</v>
      </c>
      <c r="C393" t="s">
        <v>173</v>
      </c>
      <c r="D393">
        <v>64</v>
      </c>
      <c r="E393">
        <v>8791</v>
      </c>
      <c r="F393" t="s">
        <v>84</v>
      </c>
      <c r="G393" t="s">
        <v>85</v>
      </c>
      <c r="H393" t="s">
        <v>86</v>
      </c>
      <c r="I393" t="s">
        <v>87</v>
      </c>
      <c r="J393" t="s">
        <v>88</v>
      </c>
      <c r="K393" t="s">
        <v>122</v>
      </c>
      <c r="L393" t="s">
        <v>90</v>
      </c>
      <c r="M393" t="s">
        <v>153</v>
      </c>
      <c r="N393" s="4" t="str">
        <f>VLOOKUP(M393,'Neighborhood Raw Data'!$A$1:$D$26,4,FALSE)</f>
        <v>Greater than Average</v>
      </c>
      <c r="O393" t="s">
        <v>92</v>
      </c>
      <c r="P393" t="s">
        <v>92</v>
      </c>
      <c r="Q393" t="s">
        <v>93</v>
      </c>
      <c r="R393" t="s">
        <v>94</v>
      </c>
      <c r="S393">
        <v>6</v>
      </c>
      <c r="T393" s="4">
        <f t="shared" ca="1" si="36"/>
        <v>0.11560717096337447</v>
      </c>
      <c r="U393" s="4" t="str">
        <f t="shared" si="37"/>
        <v>At or Above</v>
      </c>
      <c r="V393">
        <v>5</v>
      </c>
      <c r="W393">
        <v>2003</v>
      </c>
      <c r="X393">
        <v>2003</v>
      </c>
      <c r="Y393" t="s">
        <v>95</v>
      </c>
      <c r="Z393" t="s">
        <v>114</v>
      </c>
      <c r="AA393" t="s">
        <v>125</v>
      </c>
      <c r="AB393" t="s">
        <v>125</v>
      </c>
      <c r="AC393" t="s">
        <v>117</v>
      </c>
      <c r="AD393">
        <v>0</v>
      </c>
      <c r="AE393" t="s">
        <v>102</v>
      </c>
      <c r="AF393" t="s">
        <v>100</v>
      </c>
      <c r="AG393" t="s">
        <v>101</v>
      </c>
      <c r="AH393" t="s">
        <v>102</v>
      </c>
      <c r="AI393" t="s">
        <v>100</v>
      </c>
      <c r="AJ393" t="s">
        <v>142</v>
      </c>
      <c r="AK393" t="s">
        <v>157</v>
      </c>
      <c r="AL393">
        <v>503</v>
      </c>
      <c r="AM393" t="s">
        <v>104</v>
      </c>
      <c r="AN393">
        <v>0</v>
      </c>
      <c r="AO393">
        <v>361</v>
      </c>
      <c r="AP393">
        <v>864</v>
      </c>
      <c r="AQ393" t="s">
        <v>105</v>
      </c>
      <c r="AR393" t="s">
        <v>99</v>
      </c>
      <c r="AS393" t="s">
        <v>106</v>
      </c>
      <c r="AT393" t="s">
        <v>107</v>
      </c>
      <c r="AU393">
        <v>864</v>
      </c>
      <c r="AV393" s="4">
        <f t="shared" ca="1" si="38"/>
        <v>0.93967774986881047</v>
      </c>
      <c r="AW393" s="4" t="str">
        <f t="shared" si="39"/>
        <v>Less than Median</v>
      </c>
      <c r="AX393">
        <v>864</v>
      </c>
      <c r="AY393">
        <v>0</v>
      </c>
      <c r="AZ393">
        <v>1728</v>
      </c>
      <c r="BA393">
        <v>0</v>
      </c>
      <c r="BB393">
        <v>0</v>
      </c>
      <c r="BC393">
        <v>2</v>
      </c>
      <c r="BD393">
        <v>1</v>
      </c>
      <c r="BE393">
        <v>3</v>
      </c>
      <c r="BF393">
        <v>1</v>
      </c>
      <c r="BG393" t="s">
        <v>102</v>
      </c>
      <c r="BH393">
        <v>7</v>
      </c>
      <c r="BI393" t="s">
        <v>108</v>
      </c>
      <c r="BJ393">
        <v>0</v>
      </c>
      <c r="BK393" t="s">
        <v>85</v>
      </c>
      <c r="BL393" t="s">
        <v>109</v>
      </c>
      <c r="BM393">
        <v>2003</v>
      </c>
      <c r="BN393" t="s">
        <v>131</v>
      </c>
      <c r="BO393">
        <v>2</v>
      </c>
      <c r="BP393">
        <v>673</v>
      </c>
      <c r="BQ393" t="s">
        <v>100</v>
      </c>
      <c r="BR393" t="s">
        <v>100</v>
      </c>
      <c r="BS393" t="s">
        <v>106</v>
      </c>
      <c r="BT393">
        <v>216</v>
      </c>
      <c r="BU393">
        <v>56</v>
      </c>
      <c r="BV393">
        <v>0</v>
      </c>
      <c r="BW393">
        <v>0</v>
      </c>
      <c r="BX393">
        <v>0</v>
      </c>
      <c r="BY393">
        <v>0</v>
      </c>
      <c r="BZ393" t="s">
        <v>85</v>
      </c>
      <c r="CA393" t="s">
        <v>85</v>
      </c>
      <c r="CB393" t="s">
        <v>85</v>
      </c>
      <c r="CC393">
        <v>0</v>
      </c>
      <c r="CD393">
        <v>5</v>
      </c>
      <c r="CE393">
        <v>2008</v>
      </c>
      <c r="CF393" t="s">
        <v>111</v>
      </c>
      <c r="CG393" t="s">
        <v>112</v>
      </c>
      <c r="CH393">
        <v>207500</v>
      </c>
      <c r="CQ393">
        <f t="shared" si="40"/>
        <v>864</v>
      </c>
      <c r="CR393" t="str">
        <f t="shared" si="41"/>
        <v/>
      </c>
    </row>
    <row r="394" spans="1:96" x14ac:dyDescent="0.3">
      <c r="A394">
        <v>283</v>
      </c>
      <c r="B394">
        <v>120</v>
      </c>
      <c r="C394" t="s">
        <v>83</v>
      </c>
      <c r="D394">
        <v>34</v>
      </c>
      <c r="E394">
        <v>5063</v>
      </c>
      <c r="F394" t="s">
        <v>84</v>
      </c>
      <c r="G394" t="s">
        <v>85</v>
      </c>
      <c r="H394" t="s">
        <v>129</v>
      </c>
      <c r="I394" t="s">
        <v>87</v>
      </c>
      <c r="J394" t="s">
        <v>88</v>
      </c>
      <c r="K394" t="s">
        <v>122</v>
      </c>
      <c r="L394" t="s">
        <v>90</v>
      </c>
      <c r="M394" t="s">
        <v>123</v>
      </c>
      <c r="N394" s="4" t="str">
        <f>VLOOKUP(M394,'Neighborhood Raw Data'!$A$1:$D$26,4,FALSE)</f>
        <v>Greater than Average</v>
      </c>
      <c r="O394" t="s">
        <v>92</v>
      </c>
      <c r="P394" t="s">
        <v>92</v>
      </c>
      <c r="Q394" t="s">
        <v>216</v>
      </c>
      <c r="R394" t="s">
        <v>124</v>
      </c>
      <c r="S394">
        <v>7</v>
      </c>
      <c r="T394" s="4">
        <f t="shared" ca="1" si="36"/>
        <v>0.709108435204718</v>
      </c>
      <c r="U394" s="4" t="str">
        <f t="shared" si="37"/>
        <v>At or Above</v>
      </c>
      <c r="V394">
        <v>5</v>
      </c>
      <c r="W394">
        <v>2007</v>
      </c>
      <c r="X394">
        <v>2008</v>
      </c>
      <c r="Y394" t="s">
        <v>95</v>
      </c>
      <c r="Z394" t="s">
        <v>114</v>
      </c>
      <c r="AA394" t="s">
        <v>125</v>
      </c>
      <c r="AB394" t="s">
        <v>125</v>
      </c>
      <c r="AC394" t="s">
        <v>126</v>
      </c>
      <c r="AD394">
        <v>166</v>
      </c>
      <c r="AE394" t="s">
        <v>102</v>
      </c>
      <c r="AF394" t="s">
        <v>100</v>
      </c>
      <c r="AG394" t="s">
        <v>101</v>
      </c>
      <c r="AH394" t="s">
        <v>102</v>
      </c>
      <c r="AI394" t="s">
        <v>100</v>
      </c>
      <c r="AJ394" t="s">
        <v>142</v>
      </c>
      <c r="AK394" t="s">
        <v>103</v>
      </c>
      <c r="AL394">
        <v>904</v>
      </c>
      <c r="AM394" t="s">
        <v>104</v>
      </c>
      <c r="AN394">
        <v>0</v>
      </c>
      <c r="AO394">
        <v>410</v>
      </c>
      <c r="AP394">
        <v>1314</v>
      </c>
      <c r="AQ394" t="s">
        <v>105</v>
      </c>
      <c r="AR394" t="s">
        <v>99</v>
      </c>
      <c r="AS394" t="s">
        <v>106</v>
      </c>
      <c r="AT394" t="s">
        <v>107</v>
      </c>
      <c r="AU394">
        <v>1314</v>
      </c>
      <c r="AV394" s="4">
        <f t="shared" ca="1" si="38"/>
        <v>0.76296616391755734</v>
      </c>
      <c r="AW394" s="4" t="str">
        <f t="shared" si="39"/>
        <v>Greater than Median</v>
      </c>
      <c r="AX394">
        <v>0</v>
      </c>
      <c r="AY394">
        <v>0</v>
      </c>
      <c r="AZ394">
        <v>1314</v>
      </c>
      <c r="BA394">
        <v>1</v>
      </c>
      <c r="BB394">
        <v>0</v>
      </c>
      <c r="BC394">
        <v>2</v>
      </c>
      <c r="BD394">
        <v>0</v>
      </c>
      <c r="BE394">
        <v>2</v>
      </c>
      <c r="BF394">
        <v>1</v>
      </c>
      <c r="BG394" t="s">
        <v>102</v>
      </c>
      <c r="BH394">
        <v>6</v>
      </c>
      <c r="BI394" t="s">
        <v>108</v>
      </c>
      <c r="BJ394">
        <v>1</v>
      </c>
      <c r="BK394" t="s">
        <v>102</v>
      </c>
      <c r="BL394" t="s">
        <v>109</v>
      </c>
      <c r="BM394">
        <v>2008</v>
      </c>
      <c r="BN394" t="s">
        <v>131</v>
      </c>
      <c r="BO394">
        <v>2</v>
      </c>
      <c r="BP394">
        <v>626</v>
      </c>
      <c r="BQ394" t="s">
        <v>100</v>
      </c>
      <c r="BR394" t="s">
        <v>100</v>
      </c>
      <c r="BS394" t="s">
        <v>106</v>
      </c>
      <c r="BT394">
        <v>172</v>
      </c>
      <c r="BU394">
        <v>62</v>
      </c>
      <c r="BV394">
        <v>0</v>
      </c>
      <c r="BW394">
        <v>0</v>
      </c>
      <c r="BX394">
        <v>0</v>
      </c>
      <c r="BY394">
        <v>0</v>
      </c>
      <c r="BZ394" t="s">
        <v>85</v>
      </c>
      <c r="CA394" t="s">
        <v>85</v>
      </c>
      <c r="CB394" t="s">
        <v>85</v>
      </c>
      <c r="CC394">
        <v>0</v>
      </c>
      <c r="CD394">
        <v>4</v>
      </c>
      <c r="CE394">
        <v>2009</v>
      </c>
      <c r="CF394" t="s">
        <v>221</v>
      </c>
      <c r="CG394" t="s">
        <v>112</v>
      </c>
      <c r="CH394">
        <v>207500</v>
      </c>
      <c r="CQ394">
        <f t="shared" si="40"/>
        <v>1314</v>
      </c>
      <c r="CR394" t="str">
        <f t="shared" si="41"/>
        <v/>
      </c>
    </row>
    <row r="395" spans="1:96" x14ac:dyDescent="0.3">
      <c r="A395">
        <v>686</v>
      </c>
      <c r="B395">
        <v>160</v>
      </c>
      <c r="C395" t="s">
        <v>83</v>
      </c>
      <c r="D395" t="s">
        <v>85</v>
      </c>
      <c r="E395">
        <v>5062</v>
      </c>
      <c r="F395" t="s">
        <v>84</v>
      </c>
      <c r="G395" t="s">
        <v>85</v>
      </c>
      <c r="H395" t="s">
        <v>86</v>
      </c>
      <c r="I395" t="s">
        <v>87</v>
      </c>
      <c r="J395" t="s">
        <v>88</v>
      </c>
      <c r="K395" t="s">
        <v>121</v>
      </c>
      <c r="L395" t="s">
        <v>90</v>
      </c>
      <c r="M395" t="s">
        <v>134</v>
      </c>
      <c r="N395" s="4" t="str">
        <f>VLOOKUP(M395,'Neighborhood Raw Data'!$A$1:$D$26,4,FALSE)</f>
        <v>Greater than Average</v>
      </c>
      <c r="O395" t="s">
        <v>92</v>
      </c>
      <c r="P395" t="s">
        <v>92</v>
      </c>
      <c r="Q395" t="s">
        <v>160</v>
      </c>
      <c r="R395" t="s">
        <v>94</v>
      </c>
      <c r="S395">
        <v>7</v>
      </c>
      <c r="T395" s="4">
        <f t="shared" ca="1" si="36"/>
        <v>0.64105965283243116</v>
      </c>
      <c r="U395" s="4" t="str">
        <f t="shared" si="37"/>
        <v>At or Above</v>
      </c>
      <c r="V395">
        <v>5</v>
      </c>
      <c r="W395">
        <v>1984</v>
      </c>
      <c r="X395">
        <v>1984</v>
      </c>
      <c r="Y395" t="s">
        <v>95</v>
      </c>
      <c r="Z395" t="s">
        <v>114</v>
      </c>
      <c r="AA395" t="s">
        <v>97</v>
      </c>
      <c r="AB395" t="s">
        <v>97</v>
      </c>
      <c r="AC395" t="s">
        <v>117</v>
      </c>
      <c r="AD395">
        <v>0</v>
      </c>
      <c r="AE395" t="s">
        <v>102</v>
      </c>
      <c r="AF395" t="s">
        <v>100</v>
      </c>
      <c r="AG395" t="s">
        <v>156</v>
      </c>
      <c r="AH395" t="s">
        <v>102</v>
      </c>
      <c r="AI395" t="s">
        <v>100</v>
      </c>
      <c r="AJ395" t="s">
        <v>148</v>
      </c>
      <c r="AK395" t="s">
        <v>103</v>
      </c>
      <c r="AL395">
        <v>828</v>
      </c>
      <c r="AM395" t="s">
        <v>193</v>
      </c>
      <c r="AN395">
        <v>182</v>
      </c>
      <c r="AO395">
        <v>180</v>
      </c>
      <c r="AP395">
        <v>1190</v>
      </c>
      <c r="AQ395" t="s">
        <v>105</v>
      </c>
      <c r="AR395" t="s">
        <v>102</v>
      </c>
      <c r="AS395" t="s">
        <v>106</v>
      </c>
      <c r="AT395" t="s">
        <v>107</v>
      </c>
      <c r="AU395">
        <v>1190</v>
      </c>
      <c r="AV395" s="4">
        <f t="shared" ca="1" si="38"/>
        <v>0.76146689129390266</v>
      </c>
      <c r="AW395" s="4" t="str">
        <f t="shared" si="39"/>
        <v>Greater than Median</v>
      </c>
      <c r="AX395">
        <v>900</v>
      </c>
      <c r="AY395">
        <v>0</v>
      </c>
      <c r="AZ395">
        <v>2090</v>
      </c>
      <c r="BA395">
        <v>1</v>
      </c>
      <c r="BB395">
        <v>0</v>
      </c>
      <c r="BC395">
        <v>2</v>
      </c>
      <c r="BD395">
        <v>0</v>
      </c>
      <c r="BE395">
        <v>3</v>
      </c>
      <c r="BF395">
        <v>1</v>
      </c>
      <c r="BG395" t="s">
        <v>102</v>
      </c>
      <c r="BH395">
        <v>6</v>
      </c>
      <c r="BI395" t="s">
        <v>208</v>
      </c>
      <c r="BJ395">
        <v>1</v>
      </c>
      <c r="BK395" t="s">
        <v>100</v>
      </c>
      <c r="BL395" t="s">
        <v>109</v>
      </c>
      <c r="BM395">
        <v>1984</v>
      </c>
      <c r="BN395" t="s">
        <v>110</v>
      </c>
      <c r="BO395">
        <v>2</v>
      </c>
      <c r="BP395">
        <v>577</v>
      </c>
      <c r="BQ395" t="s">
        <v>100</v>
      </c>
      <c r="BR395" t="s">
        <v>100</v>
      </c>
      <c r="BS395" t="s">
        <v>106</v>
      </c>
      <c r="BT395">
        <v>219</v>
      </c>
      <c r="BU395">
        <v>0</v>
      </c>
      <c r="BV395">
        <v>0</v>
      </c>
      <c r="BW395">
        <v>0</v>
      </c>
      <c r="BX395">
        <v>0</v>
      </c>
      <c r="BY395">
        <v>0</v>
      </c>
      <c r="BZ395" t="s">
        <v>85</v>
      </c>
      <c r="CA395" t="s">
        <v>85</v>
      </c>
      <c r="CB395" t="s">
        <v>85</v>
      </c>
      <c r="CC395">
        <v>0</v>
      </c>
      <c r="CD395">
        <v>9</v>
      </c>
      <c r="CE395">
        <v>2007</v>
      </c>
      <c r="CF395" t="s">
        <v>111</v>
      </c>
      <c r="CG395" t="s">
        <v>112</v>
      </c>
      <c r="CH395">
        <v>207500</v>
      </c>
      <c r="CQ395">
        <f t="shared" si="40"/>
        <v>1190</v>
      </c>
      <c r="CR395" t="str">
        <f t="shared" si="41"/>
        <v/>
      </c>
    </row>
    <row r="396" spans="1:96" x14ac:dyDescent="0.3">
      <c r="A396">
        <v>925</v>
      </c>
      <c r="B396">
        <v>20</v>
      </c>
      <c r="C396" t="s">
        <v>83</v>
      </c>
      <c r="D396">
        <v>79</v>
      </c>
      <c r="E396">
        <v>10240</v>
      </c>
      <c r="F396" t="s">
        <v>84</v>
      </c>
      <c r="G396" t="s">
        <v>85</v>
      </c>
      <c r="H396" t="s">
        <v>129</v>
      </c>
      <c r="I396" t="s">
        <v>87</v>
      </c>
      <c r="J396" t="s">
        <v>88</v>
      </c>
      <c r="K396" t="s">
        <v>122</v>
      </c>
      <c r="L396" t="s">
        <v>90</v>
      </c>
      <c r="M396" t="s">
        <v>194</v>
      </c>
      <c r="N396" s="4" t="str">
        <f>VLOOKUP(M396,'Neighborhood Raw Data'!$A$1:$D$26,4,FALSE)</f>
        <v>Less than Average</v>
      </c>
      <c r="O396" t="s">
        <v>92</v>
      </c>
      <c r="P396" t="s">
        <v>92</v>
      </c>
      <c r="Q396" t="s">
        <v>93</v>
      </c>
      <c r="R396" t="s">
        <v>124</v>
      </c>
      <c r="S396">
        <v>6</v>
      </c>
      <c r="T396" s="4">
        <f t="shared" ca="1" si="36"/>
        <v>0.98580788087037707</v>
      </c>
      <c r="U396" s="4" t="str">
        <f t="shared" si="37"/>
        <v>At or Above</v>
      </c>
      <c r="V396">
        <v>6</v>
      </c>
      <c r="W396">
        <v>1980</v>
      </c>
      <c r="X396">
        <v>1980</v>
      </c>
      <c r="Y396" t="s">
        <v>95</v>
      </c>
      <c r="Z396" t="s">
        <v>114</v>
      </c>
      <c r="AA396" t="s">
        <v>179</v>
      </c>
      <c r="AB396" t="s">
        <v>179</v>
      </c>
      <c r="AC396" t="s">
        <v>98</v>
      </c>
      <c r="AD396">
        <v>157</v>
      </c>
      <c r="AE396" t="s">
        <v>100</v>
      </c>
      <c r="AF396" t="s">
        <v>102</v>
      </c>
      <c r="AG396" t="s">
        <v>156</v>
      </c>
      <c r="AH396" t="s">
        <v>102</v>
      </c>
      <c r="AI396" t="s">
        <v>100</v>
      </c>
      <c r="AJ396" t="s">
        <v>142</v>
      </c>
      <c r="AK396" t="s">
        <v>174</v>
      </c>
      <c r="AL396">
        <v>625</v>
      </c>
      <c r="AM396" t="s">
        <v>193</v>
      </c>
      <c r="AN396">
        <v>1061</v>
      </c>
      <c r="AO396">
        <v>0</v>
      </c>
      <c r="AP396">
        <v>1686</v>
      </c>
      <c r="AQ396" t="s">
        <v>105</v>
      </c>
      <c r="AR396" t="s">
        <v>100</v>
      </c>
      <c r="AS396" t="s">
        <v>106</v>
      </c>
      <c r="AT396" t="s">
        <v>107</v>
      </c>
      <c r="AU396">
        <v>1686</v>
      </c>
      <c r="AV396" s="4">
        <f t="shared" ca="1" si="38"/>
        <v>0.84083942670004519</v>
      </c>
      <c r="AW396" s="4" t="str">
        <f t="shared" si="39"/>
        <v>Greater than Median</v>
      </c>
      <c r="AX396">
        <v>0</v>
      </c>
      <c r="AY396">
        <v>0</v>
      </c>
      <c r="AZ396">
        <v>1686</v>
      </c>
      <c r="BA396">
        <v>1</v>
      </c>
      <c r="BB396">
        <v>0</v>
      </c>
      <c r="BC396">
        <v>2</v>
      </c>
      <c r="BD396">
        <v>0</v>
      </c>
      <c r="BE396">
        <v>3</v>
      </c>
      <c r="BF396">
        <v>1</v>
      </c>
      <c r="BG396" t="s">
        <v>100</v>
      </c>
      <c r="BH396">
        <v>7</v>
      </c>
      <c r="BI396" t="s">
        <v>108</v>
      </c>
      <c r="BJ396">
        <v>1</v>
      </c>
      <c r="BK396" t="s">
        <v>100</v>
      </c>
      <c r="BL396" t="s">
        <v>109</v>
      </c>
      <c r="BM396">
        <v>1980</v>
      </c>
      <c r="BN396" t="s">
        <v>104</v>
      </c>
      <c r="BO396">
        <v>2</v>
      </c>
      <c r="BP396">
        <v>612</v>
      </c>
      <c r="BQ396" t="s">
        <v>100</v>
      </c>
      <c r="BR396" t="s">
        <v>100</v>
      </c>
      <c r="BS396" t="s">
        <v>106</v>
      </c>
      <c r="BT396">
        <v>384</v>
      </c>
      <c r="BU396">
        <v>131</v>
      </c>
      <c r="BV396">
        <v>0</v>
      </c>
      <c r="BW396">
        <v>0</v>
      </c>
      <c r="BX396">
        <v>0</v>
      </c>
      <c r="BY396">
        <v>0</v>
      </c>
      <c r="BZ396" t="s">
        <v>85</v>
      </c>
      <c r="CA396" t="s">
        <v>85</v>
      </c>
      <c r="CB396" t="s">
        <v>85</v>
      </c>
      <c r="CC396">
        <v>0</v>
      </c>
      <c r="CD396">
        <v>5</v>
      </c>
      <c r="CE396">
        <v>2006</v>
      </c>
      <c r="CF396" t="s">
        <v>111</v>
      </c>
      <c r="CG396" t="s">
        <v>112</v>
      </c>
      <c r="CH396">
        <v>207500</v>
      </c>
      <c r="CQ396" t="str">
        <f t="shared" si="40"/>
        <v/>
      </c>
      <c r="CR396">
        <f t="shared" si="41"/>
        <v>1686</v>
      </c>
    </row>
    <row r="397" spans="1:96" x14ac:dyDescent="0.3">
      <c r="A397">
        <v>334</v>
      </c>
      <c r="B397">
        <v>120</v>
      </c>
      <c r="C397" t="s">
        <v>143</v>
      </c>
      <c r="D397">
        <v>59</v>
      </c>
      <c r="E397">
        <v>8198</v>
      </c>
      <c r="F397" t="s">
        <v>84</v>
      </c>
      <c r="G397" t="s">
        <v>85</v>
      </c>
      <c r="H397" t="s">
        <v>129</v>
      </c>
      <c r="I397" t="s">
        <v>87</v>
      </c>
      <c r="J397" t="s">
        <v>88</v>
      </c>
      <c r="K397" t="s">
        <v>192</v>
      </c>
      <c r="L397" t="s">
        <v>90</v>
      </c>
      <c r="M397" t="s">
        <v>123</v>
      </c>
      <c r="N397" s="4" t="str">
        <f>VLOOKUP(M397,'Neighborhood Raw Data'!$A$1:$D$26,4,FALSE)</f>
        <v>Greater than Average</v>
      </c>
      <c r="O397" t="s">
        <v>92</v>
      </c>
      <c r="P397" t="s">
        <v>92</v>
      </c>
      <c r="Q397" t="s">
        <v>160</v>
      </c>
      <c r="R397" t="s">
        <v>124</v>
      </c>
      <c r="S397">
        <v>7</v>
      </c>
      <c r="T397" s="4">
        <f t="shared" ca="1" si="36"/>
        <v>0.19822081550386472</v>
      </c>
      <c r="U397" s="4" t="str">
        <f t="shared" si="37"/>
        <v>At or Above</v>
      </c>
      <c r="V397">
        <v>5</v>
      </c>
      <c r="W397">
        <v>2004</v>
      </c>
      <c r="X397">
        <v>2004</v>
      </c>
      <c r="Y397" t="s">
        <v>95</v>
      </c>
      <c r="Z397" t="s">
        <v>114</v>
      </c>
      <c r="AA397" t="s">
        <v>125</v>
      </c>
      <c r="AB397" t="s">
        <v>125</v>
      </c>
      <c r="AC397" t="s">
        <v>126</v>
      </c>
      <c r="AD397">
        <v>146</v>
      </c>
      <c r="AE397" t="s">
        <v>102</v>
      </c>
      <c r="AF397" t="s">
        <v>100</v>
      </c>
      <c r="AG397" t="s">
        <v>101</v>
      </c>
      <c r="AH397" t="s">
        <v>102</v>
      </c>
      <c r="AI397" t="s">
        <v>100</v>
      </c>
      <c r="AJ397" t="s">
        <v>118</v>
      </c>
      <c r="AK397" t="s">
        <v>103</v>
      </c>
      <c r="AL397">
        <v>720</v>
      </c>
      <c r="AM397" t="s">
        <v>104</v>
      </c>
      <c r="AN397">
        <v>0</v>
      </c>
      <c r="AO397">
        <v>638</v>
      </c>
      <c r="AP397">
        <v>1358</v>
      </c>
      <c r="AQ397" t="s">
        <v>105</v>
      </c>
      <c r="AR397" t="s">
        <v>99</v>
      </c>
      <c r="AS397" t="s">
        <v>106</v>
      </c>
      <c r="AT397" t="s">
        <v>107</v>
      </c>
      <c r="AU397">
        <v>1358</v>
      </c>
      <c r="AV397" s="4">
        <f t="shared" ca="1" si="38"/>
        <v>0.80188276684414672</v>
      </c>
      <c r="AW397" s="4" t="str">
        <f t="shared" si="39"/>
        <v>Greater than Median</v>
      </c>
      <c r="AX397">
        <v>0</v>
      </c>
      <c r="AY397">
        <v>0</v>
      </c>
      <c r="AZ397">
        <v>1358</v>
      </c>
      <c r="BA397">
        <v>1</v>
      </c>
      <c r="BB397">
        <v>0</v>
      </c>
      <c r="BC397">
        <v>2</v>
      </c>
      <c r="BD397">
        <v>0</v>
      </c>
      <c r="BE397">
        <v>2</v>
      </c>
      <c r="BF397">
        <v>1</v>
      </c>
      <c r="BG397" t="s">
        <v>102</v>
      </c>
      <c r="BH397">
        <v>6</v>
      </c>
      <c r="BI397" t="s">
        <v>108</v>
      </c>
      <c r="BJ397">
        <v>1</v>
      </c>
      <c r="BK397" t="s">
        <v>102</v>
      </c>
      <c r="BL397" t="s">
        <v>109</v>
      </c>
      <c r="BM397">
        <v>2004</v>
      </c>
      <c r="BN397" t="s">
        <v>131</v>
      </c>
      <c r="BO397">
        <v>2</v>
      </c>
      <c r="BP397">
        <v>484</v>
      </c>
      <c r="BQ397" t="s">
        <v>100</v>
      </c>
      <c r="BR397" t="s">
        <v>100</v>
      </c>
      <c r="BS397" t="s">
        <v>106</v>
      </c>
      <c r="BT397">
        <v>192</v>
      </c>
      <c r="BU397">
        <v>30</v>
      </c>
      <c r="BV397">
        <v>0</v>
      </c>
      <c r="BW397">
        <v>0</v>
      </c>
      <c r="BX397">
        <v>0</v>
      </c>
      <c r="BY397">
        <v>0</v>
      </c>
      <c r="BZ397" t="s">
        <v>85</v>
      </c>
      <c r="CA397" t="s">
        <v>85</v>
      </c>
      <c r="CB397" t="s">
        <v>85</v>
      </c>
      <c r="CC397">
        <v>0</v>
      </c>
      <c r="CD397">
        <v>7</v>
      </c>
      <c r="CE397">
        <v>2008</v>
      </c>
      <c r="CF397" t="s">
        <v>111</v>
      </c>
      <c r="CG397" t="s">
        <v>112</v>
      </c>
      <c r="CH397">
        <v>207000</v>
      </c>
      <c r="CQ397">
        <f t="shared" si="40"/>
        <v>1358</v>
      </c>
      <c r="CR397" t="str">
        <f t="shared" si="41"/>
        <v/>
      </c>
    </row>
    <row r="398" spans="1:96" x14ac:dyDescent="0.3">
      <c r="A398">
        <v>1415</v>
      </c>
      <c r="B398">
        <v>50</v>
      </c>
      <c r="C398" t="s">
        <v>83</v>
      </c>
      <c r="D398">
        <v>64</v>
      </c>
      <c r="E398">
        <v>13053</v>
      </c>
      <c r="F398" t="s">
        <v>84</v>
      </c>
      <c r="G398" t="s">
        <v>84</v>
      </c>
      <c r="H398" t="s">
        <v>129</v>
      </c>
      <c r="I398" t="s">
        <v>190</v>
      </c>
      <c r="J398" t="s">
        <v>88</v>
      </c>
      <c r="K398" t="s">
        <v>122</v>
      </c>
      <c r="L398" t="s">
        <v>90</v>
      </c>
      <c r="M398" t="s">
        <v>219</v>
      </c>
      <c r="N398" s="4" t="str">
        <f>VLOOKUP(M398,'Neighborhood Raw Data'!$A$1:$D$26,4,FALSE)</f>
        <v>Less than Average</v>
      </c>
      <c r="O398" t="s">
        <v>92</v>
      </c>
      <c r="P398" t="s">
        <v>92</v>
      </c>
      <c r="Q398" t="s">
        <v>93</v>
      </c>
      <c r="R398" t="s">
        <v>155</v>
      </c>
      <c r="S398">
        <v>6</v>
      </c>
      <c r="T398" s="4">
        <f t="shared" ca="1" si="36"/>
        <v>0.3979708640641737</v>
      </c>
      <c r="U398" s="4" t="str">
        <f t="shared" si="37"/>
        <v>At or Above</v>
      </c>
      <c r="V398">
        <v>7</v>
      </c>
      <c r="W398">
        <v>1923</v>
      </c>
      <c r="X398">
        <v>2000</v>
      </c>
      <c r="Y398" t="s">
        <v>206</v>
      </c>
      <c r="Z398" t="s">
        <v>114</v>
      </c>
      <c r="AA398" t="s">
        <v>115</v>
      </c>
      <c r="AB398" t="s">
        <v>115</v>
      </c>
      <c r="AC398" t="s">
        <v>117</v>
      </c>
      <c r="AD398">
        <v>0</v>
      </c>
      <c r="AE398" t="s">
        <v>100</v>
      </c>
      <c r="AF398" t="s">
        <v>100</v>
      </c>
      <c r="AG398" t="s">
        <v>147</v>
      </c>
      <c r="AH398" t="s">
        <v>100</v>
      </c>
      <c r="AI398" t="s">
        <v>100</v>
      </c>
      <c r="AJ398" t="s">
        <v>142</v>
      </c>
      <c r="AK398" t="s">
        <v>104</v>
      </c>
      <c r="AL398">
        <v>0</v>
      </c>
      <c r="AM398" t="s">
        <v>104</v>
      </c>
      <c r="AN398">
        <v>0</v>
      </c>
      <c r="AO398">
        <v>833</v>
      </c>
      <c r="AP398">
        <v>833</v>
      </c>
      <c r="AQ398" t="s">
        <v>105</v>
      </c>
      <c r="AR398" t="s">
        <v>102</v>
      </c>
      <c r="AS398" t="s">
        <v>106</v>
      </c>
      <c r="AT398" t="s">
        <v>107</v>
      </c>
      <c r="AU398">
        <v>1053</v>
      </c>
      <c r="AV398" s="4">
        <f t="shared" ca="1" si="38"/>
        <v>0.60251915362908326</v>
      </c>
      <c r="AW398" s="4" t="str">
        <f t="shared" si="39"/>
        <v>Less than Median</v>
      </c>
      <c r="AX398">
        <v>795</v>
      </c>
      <c r="AY398">
        <v>0</v>
      </c>
      <c r="AZ398">
        <v>1848</v>
      </c>
      <c r="BA398">
        <v>0</v>
      </c>
      <c r="BB398">
        <v>0</v>
      </c>
      <c r="BC398">
        <v>1</v>
      </c>
      <c r="BD398">
        <v>1</v>
      </c>
      <c r="BE398">
        <v>4</v>
      </c>
      <c r="BF398">
        <v>1</v>
      </c>
      <c r="BG398" t="s">
        <v>102</v>
      </c>
      <c r="BH398">
        <v>8</v>
      </c>
      <c r="BI398" t="s">
        <v>108</v>
      </c>
      <c r="BJ398">
        <v>1</v>
      </c>
      <c r="BK398" t="s">
        <v>102</v>
      </c>
      <c r="BL398" t="s">
        <v>149</v>
      </c>
      <c r="BM398">
        <v>1922</v>
      </c>
      <c r="BN398" t="s">
        <v>104</v>
      </c>
      <c r="BO398">
        <v>2</v>
      </c>
      <c r="BP398">
        <v>370</v>
      </c>
      <c r="BQ398" t="s">
        <v>100</v>
      </c>
      <c r="BR398" t="s">
        <v>100</v>
      </c>
      <c r="BS398" t="s">
        <v>204</v>
      </c>
      <c r="BT398">
        <v>0</v>
      </c>
      <c r="BU398">
        <v>0</v>
      </c>
      <c r="BV398">
        <v>0</v>
      </c>
      <c r="BW398">
        <v>0</v>
      </c>
      <c r="BX398">
        <v>220</v>
      </c>
      <c r="BY398">
        <v>0</v>
      </c>
      <c r="BZ398" t="s">
        <v>85</v>
      </c>
      <c r="CA398" t="s">
        <v>85</v>
      </c>
      <c r="CB398" t="s">
        <v>85</v>
      </c>
      <c r="CC398">
        <v>0</v>
      </c>
      <c r="CD398">
        <v>6</v>
      </c>
      <c r="CE398">
        <v>2008</v>
      </c>
      <c r="CF398" t="s">
        <v>111</v>
      </c>
      <c r="CG398" t="s">
        <v>112</v>
      </c>
      <c r="CH398">
        <v>207000</v>
      </c>
      <c r="CQ398">
        <f t="shared" si="40"/>
        <v>1053</v>
      </c>
      <c r="CR398" t="str">
        <f t="shared" si="41"/>
        <v/>
      </c>
    </row>
    <row r="399" spans="1:96" x14ac:dyDescent="0.3">
      <c r="A399">
        <v>1316</v>
      </c>
      <c r="B399">
        <v>60</v>
      </c>
      <c r="C399" t="s">
        <v>83</v>
      </c>
      <c r="D399">
        <v>85</v>
      </c>
      <c r="E399">
        <v>11075</v>
      </c>
      <c r="F399" t="s">
        <v>84</v>
      </c>
      <c r="G399" t="s">
        <v>85</v>
      </c>
      <c r="H399" t="s">
        <v>129</v>
      </c>
      <c r="I399" t="s">
        <v>87</v>
      </c>
      <c r="J399" t="s">
        <v>88</v>
      </c>
      <c r="K399" t="s">
        <v>122</v>
      </c>
      <c r="L399" t="s">
        <v>90</v>
      </c>
      <c r="M399" t="s">
        <v>177</v>
      </c>
      <c r="N399" s="4" t="str">
        <f>VLOOKUP(M399,'Neighborhood Raw Data'!$A$1:$D$26,4,FALSE)</f>
        <v>Greater than Average</v>
      </c>
      <c r="O399" t="s">
        <v>92</v>
      </c>
      <c r="P399" t="s">
        <v>92</v>
      </c>
      <c r="Q399" t="s">
        <v>93</v>
      </c>
      <c r="R399" t="s">
        <v>94</v>
      </c>
      <c r="S399">
        <v>6</v>
      </c>
      <c r="T399" s="4">
        <f t="shared" ca="1" si="36"/>
        <v>0.57762911525165872</v>
      </c>
      <c r="U399" s="4" t="str">
        <f t="shared" si="37"/>
        <v>At or Above</v>
      </c>
      <c r="V399">
        <v>5</v>
      </c>
      <c r="W399">
        <v>1969</v>
      </c>
      <c r="X399">
        <v>1969</v>
      </c>
      <c r="Y399" t="s">
        <v>95</v>
      </c>
      <c r="Z399" t="s">
        <v>114</v>
      </c>
      <c r="AA399" t="s">
        <v>97</v>
      </c>
      <c r="AB399" t="s">
        <v>97</v>
      </c>
      <c r="AC399" t="s">
        <v>117</v>
      </c>
      <c r="AD399">
        <v>0</v>
      </c>
      <c r="AE399" t="s">
        <v>100</v>
      </c>
      <c r="AF399" t="s">
        <v>100</v>
      </c>
      <c r="AG399" t="s">
        <v>156</v>
      </c>
      <c r="AH399" t="s">
        <v>203</v>
      </c>
      <c r="AI399" t="s">
        <v>100</v>
      </c>
      <c r="AJ399" t="s">
        <v>148</v>
      </c>
      <c r="AK399" t="s">
        <v>137</v>
      </c>
      <c r="AL399">
        <v>500</v>
      </c>
      <c r="AM399" t="s">
        <v>193</v>
      </c>
      <c r="AN399">
        <v>276</v>
      </c>
      <c r="AO399">
        <v>176</v>
      </c>
      <c r="AP399">
        <v>952</v>
      </c>
      <c r="AQ399" t="s">
        <v>105</v>
      </c>
      <c r="AR399" t="s">
        <v>100</v>
      </c>
      <c r="AS399" t="s">
        <v>106</v>
      </c>
      <c r="AT399" t="s">
        <v>107</v>
      </c>
      <c r="AU399">
        <v>1092</v>
      </c>
      <c r="AV399" s="4">
        <f t="shared" ca="1" si="38"/>
        <v>0.64504755170190964</v>
      </c>
      <c r="AW399" s="4" t="str">
        <f t="shared" si="39"/>
        <v>Greater than Median</v>
      </c>
      <c r="AX399">
        <v>1020</v>
      </c>
      <c r="AY399">
        <v>0</v>
      </c>
      <c r="AZ399">
        <v>2112</v>
      </c>
      <c r="BA399">
        <v>0</v>
      </c>
      <c r="BB399">
        <v>0</v>
      </c>
      <c r="BC399">
        <v>2</v>
      </c>
      <c r="BD399">
        <v>1</v>
      </c>
      <c r="BE399">
        <v>4</v>
      </c>
      <c r="BF399">
        <v>1</v>
      </c>
      <c r="BG399" t="s">
        <v>100</v>
      </c>
      <c r="BH399">
        <v>9</v>
      </c>
      <c r="BI399" t="s">
        <v>108</v>
      </c>
      <c r="BJ399">
        <v>2</v>
      </c>
      <c r="BK399" t="s">
        <v>102</v>
      </c>
      <c r="BL399" t="s">
        <v>109</v>
      </c>
      <c r="BM399">
        <v>1969</v>
      </c>
      <c r="BN399" t="s">
        <v>104</v>
      </c>
      <c r="BO399">
        <v>2</v>
      </c>
      <c r="BP399">
        <v>576</v>
      </c>
      <c r="BQ399" t="s">
        <v>100</v>
      </c>
      <c r="BR399" t="s">
        <v>100</v>
      </c>
      <c r="BS399" t="s">
        <v>106</v>
      </c>
      <c r="BT399">
        <v>280</v>
      </c>
      <c r="BU399">
        <v>0</v>
      </c>
      <c r="BV399">
        <v>0</v>
      </c>
      <c r="BW399">
        <v>0</v>
      </c>
      <c r="BX399">
        <v>0</v>
      </c>
      <c r="BY399">
        <v>0</v>
      </c>
      <c r="BZ399" t="s">
        <v>85</v>
      </c>
      <c r="CA399" t="s">
        <v>85</v>
      </c>
      <c r="CB399" t="s">
        <v>85</v>
      </c>
      <c r="CC399">
        <v>0</v>
      </c>
      <c r="CD399">
        <v>6</v>
      </c>
      <c r="CE399">
        <v>2008</v>
      </c>
      <c r="CF399" t="s">
        <v>111</v>
      </c>
      <c r="CG399" t="s">
        <v>112</v>
      </c>
      <c r="CH399">
        <v>206900</v>
      </c>
      <c r="CQ399">
        <f t="shared" si="40"/>
        <v>1092</v>
      </c>
      <c r="CR399" t="str">
        <f t="shared" si="41"/>
        <v/>
      </c>
    </row>
    <row r="400" spans="1:96" x14ac:dyDescent="0.3">
      <c r="A400">
        <v>421</v>
      </c>
      <c r="B400">
        <v>90</v>
      </c>
      <c r="C400" t="s">
        <v>143</v>
      </c>
      <c r="D400">
        <v>78</v>
      </c>
      <c r="E400">
        <v>7060</v>
      </c>
      <c r="F400" t="s">
        <v>84</v>
      </c>
      <c r="G400" t="s">
        <v>85</v>
      </c>
      <c r="H400" t="s">
        <v>129</v>
      </c>
      <c r="I400" t="s">
        <v>87</v>
      </c>
      <c r="J400" t="s">
        <v>88</v>
      </c>
      <c r="K400" t="s">
        <v>122</v>
      </c>
      <c r="L400" t="s">
        <v>90</v>
      </c>
      <c r="M400" t="s">
        <v>201</v>
      </c>
      <c r="N400" s="4" t="str">
        <f>VLOOKUP(M400,'Neighborhood Raw Data'!$A$1:$D$26,4,FALSE)</f>
        <v>Less than Average</v>
      </c>
      <c r="O400" t="s">
        <v>92</v>
      </c>
      <c r="P400" t="s">
        <v>92</v>
      </c>
      <c r="Q400" t="s">
        <v>222</v>
      </c>
      <c r="R400" t="s">
        <v>223</v>
      </c>
      <c r="S400">
        <v>7</v>
      </c>
      <c r="T400" s="4">
        <f t="shared" ca="1" si="36"/>
        <v>0.17812236466644493</v>
      </c>
      <c r="U400" s="4" t="str">
        <f t="shared" si="37"/>
        <v>At or Above</v>
      </c>
      <c r="V400">
        <v>5</v>
      </c>
      <c r="W400">
        <v>1997</v>
      </c>
      <c r="X400">
        <v>1998</v>
      </c>
      <c r="Y400" t="s">
        <v>95</v>
      </c>
      <c r="Z400" t="s">
        <v>114</v>
      </c>
      <c r="AA400" t="s">
        <v>125</v>
      </c>
      <c r="AB400" t="s">
        <v>125</v>
      </c>
      <c r="AC400" t="s">
        <v>98</v>
      </c>
      <c r="AD400">
        <v>200</v>
      </c>
      <c r="AE400" t="s">
        <v>100</v>
      </c>
      <c r="AF400" t="s">
        <v>102</v>
      </c>
      <c r="AG400" t="s">
        <v>101</v>
      </c>
      <c r="AH400" t="s">
        <v>102</v>
      </c>
      <c r="AI400" t="s">
        <v>102</v>
      </c>
      <c r="AJ400" t="s">
        <v>102</v>
      </c>
      <c r="AK400" t="s">
        <v>103</v>
      </c>
      <c r="AL400">
        <v>1309</v>
      </c>
      <c r="AM400" t="s">
        <v>104</v>
      </c>
      <c r="AN400">
        <v>0</v>
      </c>
      <c r="AO400">
        <v>35</v>
      </c>
      <c r="AP400">
        <v>1344</v>
      </c>
      <c r="AQ400" t="s">
        <v>105</v>
      </c>
      <c r="AR400" t="s">
        <v>99</v>
      </c>
      <c r="AS400" t="s">
        <v>106</v>
      </c>
      <c r="AT400" t="s">
        <v>107</v>
      </c>
      <c r="AU400">
        <v>1344</v>
      </c>
      <c r="AV400" s="4">
        <f t="shared" ca="1" si="38"/>
        <v>1.8689416352106525E-2</v>
      </c>
      <c r="AW400" s="4" t="str">
        <f t="shared" si="39"/>
        <v>Greater than Median</v>
      </c>
      <c r="AX400">
        <v>0</v>
      </c>
      <c r="AY400">
        <v>0</v>
      </c>
      <c r="AZ400">
        <v>1344</v>
      </c>
      <c r="BA400">
        <v>2</v>
      </c>
      <c r="BB400">
        <v>0</v>
      </c>
      <c r="BC400">
        <v>2</v>
      </c>
      <c r="BD400">
        <v>0</v>
      </c>
      <c r="BE400">
        <v>2</v>
      </c>
      <c r="BF400">
        <v>2</v>
      </c>
      <c r="BG400" t="s">
        <v>100</v>
      </c>
      <c r="BH400">
        <v>8</v>
      </c>
      <c r="BI400" t="s">
        <v>108</v>
      </c>
      <c r="BJ400">
        <v>0</v>
      </c>
      <c r="BK400" t="s">
        <v>85</v>
      </c>
      <c r="BL400" t="s">
        <v>109</v>
      </c>
      <c r="BM400">
        <v>1997</v>
      </c>
      <c r="BN400" t="s">
        <v>110</v>
      </c>
      <c r="BO400">
        <v>4</v>
      </c>
      <c r="BP400">
        <v>784</v>
      </c>
      <c r="BQ400" t="s">
        <v>100</v>
      </c>
      <c r="BR400" t="s">
        <v>100</v>
      </c>
      <c r="BS400" t="s">
        <v>106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 t="s">
        <v>85</v>
      </c>
      <c r="CA400" t="s">
        <v>85</v>
      </c>
      <c r="CB400" t="s">
        <v>85</v>
      </c>
      <c r="CC400">
        <v>0</v>
      </c>
      <c r="CD400">
        <v>11</v>
      </c>
      <c r="CE400">
        <v>2008</v>
      </c>
      <c r="CF400" t="s">
        <v>111</v>
      </c>
      <c r="CG400" t="s">
        <v>176</v>
      </c>
      <c r="CH400">
        <v>206300</v>
      </c>
      <c r="CQ400">
        <f t="shared" si="40"/>
        <v>1344</v>
      </c>
      <c r="CR400" t="str">
        <f t="shared" si="41"/>
        <v/>
      </c>
    </row>
    <row r="401" spans="1:96" x14ac:dyDescent="0.3">
      <c r="A401">
        <v>1000</v>
      </c>
      <c r="B401">
        <v>20</v>
      </c>
      <c r="C401" t="s">
        <v>83</v>
      </c>
      <c r="D401">
        <v>64</v>
      </c>
      <c r="E401">
        <v>6762</v>
      </c>
      <c r="F401" t="s">
        <v>84</v>
      </c>
      <c r="G401" t="s">
        <v>85</v>
      </c>
      <c r="H401" t="s">
        <v>129</v>
      </c>
      <c r="I401" t="s">
        <v>87</v>
      </c>
      <c r="J401" t="s">
        <v>88</v>
      </c>
      <c r="K401" t="s">
        <v>122</v>
      </c>
      <c r="L401" t="s">
        <v>90</v>
      </c>
      <c r="M401" t="s">
        <v>152</v>
      </c>
      <c r="N401" s="4" t="str">
        <f>VLOOKUP(M401,'Neighborhood Raw Data'!$A$1:$D$26,4,FALSE)</f>
        <v>Greater than Average</v>
      </c>
      <c r="O401" t="s">
        <v>92</v>
      </c>
      <c r="P401" t="s">
        <v>92</v>
      </c>
      <c r="Q401" t="s">
        <v>93</v>
      </c>
      <c r="R401" t="s">
        <v>124</v>
      </c>
      <c r="S401">
        <v>7</v>
      </c>
      <c r="T401" s="4">
        <f t="shared" ca="1" si="36"/>
        <v>0.98032786661348581</v>
      </c>
      <c r="U401" s="4" t="str">
        <f t="shared" si="37"/>
        <v>At or Above</v>
      </c>
      <c r="V401">
        <v>5</v>
      </c>
      <c r="W401">
        <v>2006</v>
      </c>
      <c r="X401">
        <v>2006</v>
      </c>
      <c r="Y401" t="s">
        <v>95</v>
      </c>
      <c r="Z401" t="s">
        <v>114</v>
      </c>
      <c r="AA401" t="s">
        <v>125</v>
      </c>
      <c r="AB401" t="s">
        <v>125</v>
      </c>
      <c r="AC401" t="s">
        <v>126</v>
      </c>
      <c r="AD401">
        <v>24</v>
      </c>
      <c r="AE401" t="s">
        <v>102</v>
      </c>
      <c r="AF401" t="s">
        <v>100</v>
      </c>
      <c r="AG401" t="s">
        <v>101</v>
      </c>
      <c r="AH401" t="s">
        <v>102</v>
      </c>
      <c r="AI401" t="s">
        <v>100</v>
      </c>
      <c r="AJ401" t="s">
        <v>118</v>
      </c>
      <c r="AK401" t="s">
        <v>103</v>
      </c>
      <c r="AL401">
        <v>686</v>
      </c>
      <c r="AM401" t="s">
        <v>104</v>
      </c>
      <c r="AN401">
        <v>0</v>
      </c>
      <c r="AO401">
        <v>501</v>
      </c>
      <c r="AP401">
        <v>1187</v>
      </c>
      <c r="AQ401" t="s">
        <v>105</v>
      </c>
      <c r="AR401" t="s">
        <v>99</v>
      </c>
      <c r="AS401" t="s">
        <v>106</v>
      </c>
      <c r="AT401" t="s">
        <v>107</v>
      </c>
      <c r="AU401">
        <v>1208</v>
      </c>
      <c r="AV401" s="4">
        <f t="shared" ca="1" si="38"/>
        <v>5.73763041151929E-2</v>
      </c>
      <c r="AW401" s="4" t="str">
        <f t="shared" si="39"/>
        <v>Greater than Median</v>
      </c>
      <c r="AX401">
        <v>0</v>
      </c>
      <c r="AY401">
        <v>0</v>
      </c>
      <c r="AZ401">
        <v>1208</v>
      </c>
      <c r="BA401">
        <v>1</v>
      </c>
      <c r="BB401">
        <v>0</v>
      </c>
      <c r="BC401">
        <v>2</v>
      </c>
      <c r="BD401">
        <v>0</v>
      </c>
      <c r="BE401">
        <v>2</v>
      </c>
      <c r="BF401">
        <v>1</v>
      </c>
      <c r="BG401" t="s">
        <v>102</v>
      </c>
      <c r="BH401">
        <v>6</v>
      </c>
      <c r="BI401" t="s">
        <v>108</v>
      </c>
      <c r="BJ401">
        <v>0</v>
      </c>
      <c r="BK401" t="s">
        <v>85</v>
      </c>
      <c r="BL401" t="s">
        <v>109</v>
      </c>
      <c r="BM401">
        <v>2006</v>
      </c>
      <c r="BN401" t="s">
        <v>131</v>
      </c>
      <c r="BO401">
        <v>2</v>
      </c>
      <c r="BP401">
        <v>632</v>
      </c>
      <c r="BQ401" t="s">
        <v>100</v>
      </c>
      <c r="BR401" t="s">
        <v>100</v>
      </c>
      <c r="BS401" t="s">
        <v>106</v>
      </c>
      <c r="BT401">
        <v>105</v>
      </c>
      <c r="BU401">
        <v>61</v>
      </c>
      <c r="BV401">
        <v>0</v>
      </c>
      <c r="BW401">
        <v>0</v>
      </c>
      <c r="BX401">
        <v>0</v>
      </c>
      <c r="BY401">
        <v>0</v>
      </c>
      <c r="BZ401" t="s">
        <v>85</v>
      </c>
      <c r="CA401" t="s">
        <v>85</v>
      </c>
      <c r="CB401" t="s">
        <v>85</v>
      </c>
      <c r="CC401">
        <v>0</v>
      </c>
      <c r="CD401">
        <v>2</v>
      </c>
      <c r="CE401">
        <v>2010</v>
      </c>
      <c r="CF401" t="s">
        <v>111</v>
      </c>
      <c r="CG401" t="s">
        <v>112</v>
      </c>
      <c r="CH401">
        <v>206000</v>
      </c>
      <c r="CQ401">
        <f t="shared" si="40"/>
        <v>1208</v>
      </c>
      <c r="CR401" t="str">
        <f t="shared" si="41"/>
        <v/>
      </c>
    </row>
    <row r="402" spans="1:96" x14ac:dyDescent="0.3">
      <c r="A402">
        <v>651</v>
      </c>
      <c r="B402">
        <v>60</v>
      </c>
      <c r="C402" t="s">
        <v>173</v>
      </c>
      <c r="D402">
        <v>65</v>
      </c>
      <c r="E402">
        <v>8125</v>
      </c>
      <c r="F402" t="s">
        <v>84</v>
      </c>
      <c r="G402" t="s">
        <v>85</v>
      </c>
      <c r="H402" t="s">
        <v>129</v>
      </c>
      <c r="I402" t="s">
        <v>87</v>
      </c>
      <c r="J402" t="s">
        <v>88</v>
      </c>
      <c r="K402" t="s">
        <v>122</v>
      </c>
      <c r="L402" t="s">
        <v>90</v>
      </c>
      <c r="M402" t="s">
        <v>153</v>
      </c>
      <c r="N402" s="4" t="str">
        <f>VLOOKUP(M402,'Neighborhood Raw Data'!$A$1:$D$26,4,FALSE)</f>
        <v>Greater than Average</v>
      </c>
      <c r="O402" t="s">
        <v>92</v>
      </c>
      <c r="P402" t="s">
        <v>92</v>
      </c>
      <c r="Q402" t="s">
        <v>93</v>
      </c>
      <c r="R402" t="s">
        <v>94</v>
      </c>
      <c r="S402">
        <v>7</v>
      </c>
      <c r="T402" s="4">
        <f t="shared" ca="1" si="36"/>
        <v>0.77946540972509681</v>
      </c>
      <c r="U402" s="4" t="str">
        <f t="shared" si="37"/>
        <v>At or Above</v>
      </c>
      <c r="V402">
        <v>6</v>
      </c>
      <c r="W402">
        <v>2007</v>
      </c>
      <c r="X402">
        <v>2007</v>
      </c>
      <c r="Y402" t="s">
        <v>95</v>
      </c>
      <c r="Z402" t="s">
        <v>114</v>
      </c>
      <c r="AA402" t="s">
        <v>135</v>
      </c>
      <c r="AB402" t="s">
        <v>136</v>
      </c>
      <c r="AC402" t="s">
        <v>85</v>
      </c>
      <c r="AD402" t="s">
        <v>85</v>
      </c>
      <c r="AE402" t="s">
        <v>102</v>
      </c>
      <c r="AF402" t="s">
        <v>100</v>
      </c>
      <c r="AG402" t="s">
        <v>101</v>
      </c>
      <c r="AH402" t="s">
        <v>102</v>
      </c>
      <c r="AI402" t="s">
        <v>100</v>
      </c>
      <c r="AJ402" t="s">
        <v>142</v>
      </c>
      <c r="AK402" t="s">
        <v>104</v>
      </c>
      <c r="AL402">
        <v>0</v>
      </c>
      <c r="AM402" t="s">
        <v>104</v>
      </c>
      <c r="AN402">
        <v>0</v>
      </c>
      <c r="AO402">
        <v>813</v>
      </c>
      <c r="AP402">
        <v>813</v>
      </c>
      <c r="AQ402" t="s">
        <v>105</v>
      </c>
      <c r="AR402" t="s">
        <v>99</v>
      </c>
      <c r="AS402" t="s">
        <v>106</v>
      </c>
      <c r="AT402" t="s">
        <v>107</v>
      </c>
      <c r="AU402">
        <v>822</v>
      </c>
      <c r="AV402" s="4">
        <f t="shared" ca="1" si="38"/>
        <v>5.4610615760028458E-2</v>
      </c>
      <c r="AW402" s="4" t="str">
        <f t="shared" si="39"/>
        <v>Less than Median</v>
      </c>
      <c r="AX402">
        <v>843</v>
      </c>
      <c r="AY402">
        <v>0</v>
      </c>
      <c r="AZ402">
        <v>1665</v>
      </c>
      <c r="BA402">
        <v>0</v>
      </c>
      <c r="BB402">
        <v>0</v>
      </c>
      <c r="BC402">
        <v>2</v>
      </c>
      <c r="BD402">
        <v>1</v>
      </c>
      <c r="BE402">
        <v>3</v>
      </c>
      <c r="BF402">
        <v>1</v>
      </c>
      <c r="BG402" t="s">
        <v>102</v>
      </c>
      <c r="BH402">
        <v>7</v>
      </c>
      <c r="BI402" t="s">
        <v>108</v>
      </c>
      <c r="BJ402">
        <v>0</v>
      </c>
      <c r="BK402" t="s">
        <v>85</v>
      </c>
      <c r="BL402" t="s">
        <v>109</v>
      </c>
      <c r="BM402">
        <v>2007</v>
      </c>
      <c r="BN402" t="s">
        <v>131</v>
      </c>
      <c r="BO402">
        <v>2</v>
      </c>
      <c r="BP402">
        <v>562</v>
      </c>
      <c r="BQ402" t="s">
        <v>100</v>
      </c>
      <c r="BR402" t="s">
        <v>100</v>
      </c>
      <c r="BS402" t="s">
        <v>106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 t="s">
        <v>85</v>
      </c>
      <c r="CA402" t="s">
        <v>85</v>
      </c>
      <c r="CB402" t="s">
        <v>85</v>
      </c>
      <c r="CC402">
        <v>0</v>
      </c>
      <c r="CD402">
        <v>5</v>
      </c>
      <c r="CE402">
        <v>2008</v>
      </c>
      <c r="CF402" t="s">
        <v>111</v>
      </c>
      <c r="CG402" t="s">
        <v>112</v>
      </c>
      <c r="CH402">
        <v>205950</v>
      </c>
      <c r="CQ402">
        <f t="shared" si="40"/>
        <v>822</v>
      </c>
      <c r="CR402" t="str">
        <f t="shared" si="41"/>
        <v/>
      </c>
    </row>
    <row r="403" spans="1:96" x14ac:dyDescent="0.3">
      <c r="A403">
        <v>101</v>
      </c>
      <c r="B403">
        <v>20</v>
      </c>
      <c r="C403" t="s">
        <v>83</v>
      </c>
      <c r="D403" t="s">
        <v>85</v>
      </c>
      <c r="E403">
        <v>10603</v>
      </c>
      <c r="F403" t="s">
        <v>84</v>
      </c>
      <c r="G403" t="s">
        <v>85</v>
      </c>
      <c r="H403" t="s">
        <v>86</v>
      </c>
      <c r="I403" t="s">
        <v>87</v>
      </c>
      <c r="J403" t="s">
        <v>88</v>
      </c>
      <c r="K403" t="s">
        <v>122</v>
      </c>
      <c r="L403" t="s">
        <v>90</v>
      </c>
      <c r="M403" t="s">
        <v>194</v>
      </c>
      <c r="N403" s="4" t="str">
        <f>VLOOKUP(M403,'Neighborhood Raw Data'!$A$1:$D$26,4,FALSE)</f>
        <v>Less than Average</v>
      </c>
      <c r="O403" t="s">
        <v>92</v>
      </c>
      <c r="P403" t="s">
        <v>92</v>
      </c>
      <c r="Q403" t="s">
        <v>93</v>
      </c>
      <c r="R403" t="s">
        <v>124</v>
      </c>
      <c r="S403">
        <v>6</v>
      </c>
      <c r="T403" s="4">
        <f t="shared" ca="1" si="36"/>
        <v>0.85141333774621286</v>
      </c>
      <c r="U403" s="4" t="str">
        <f t="shared" si="37"/>
        <v>At or Above</v>
      </c>
      <c r="V403">
        <v>7</v>
      </c>
      <c r="W403">
        <v>1977</v>
      </c>
      <c r="X403">
        <v>2001</v>
      </c>
      <c r="Y403" t="s">
        <v>95</v>
      </c>
      <c r="Z403" t="s">
        <v>114</v>
      </c>
      <c r="AA403" t="s">
        <v>179</v>
      </c>
      <c r="AB403" t="s">
        <v>179</v>
      </c>
      <c r="AC403" t="s">
        <v>98</v>
      </c>
      <c r="AD403">
        <v>28</v>
      </c>
      <c r="AE403" t="s">
        <v>100</v>
      </c>
      <c r="AF403" t="s">
        <v>100</v>
      </c>
      <c r="AG403" t="s">
        <v>101</v>
      </c>
      <c r="AH403" t="s">
        <v>100</v>
      </c>
      <c r="AI403" t="s">
        <v>100</v>
      </c>
      <c r="AJ403" t="s">
        <v>148</v>
      </c>
      <c r="AK403" t="s">
        <v>137</v>
      </c>
      <c r="AL403">
        <v>1200</v>
      </c>
      <c r="AM403" t="s">
        <v>104</v>
      </c>
      <c r="AN403">
        <v>0</v>
      </c>
      <c r="AO403">
        <v>410</v>
      </c>
      <c r="AP403">
        <v>1610</v>
      </c>
      <c r="AQ403" t="s">
        <v>105</v>
      </c>
      <c r="AR403" t="s">
        <v>102</v>
      </c>
      <c r="AS403" t="s">
        <v>106</v>
      </c>
      <c r="AT403" t="s">
        <v>107</v>
      </c>
      <c r="AU403">
        <v>1610</v>
      </c>
      <c r="AV403" s="4">
        <f t="shared" ca="1" si="38"/>
        <v>0.73662009299831344</v>
      </c>
      <c r="AW403" s="4" t="str">
        <f t="shared" si="39"/>
        <v>Greater than Median</v>
      </c>
      <c r="AX403">
        <v>0</v>
      </c>
      <c r="AY403">
        <v>0</v>
      </c>
      <c r="AZ403">
        <v>1610</v>
      </c>
      <c r="BA403">
        <v>1</v>
      </c>
      <c r="BB403">
        <v>0</v>
      </c>
      <c r="BC403">
        <v>2</v>
      </c>
      <c r="BD403">
        <v>0</v>
      </c>
      <c r="BE403">
        <v>3</v>
      </c>
      <c r="BF403">
        <v>1</v>
      </c>
      <c r="BG403" t="s">
        <v>102</v>
      </c>
      <c r="BH403">
        <v>6</v>
      </c>
      <c r="BI403" t="s">
        <v>108</v>
      </c>
      <c r="BJ403">
        <v>2</v>
      </c>
      <c r="BK403" t="s">
        <v>100</v>
      </c>
      <c r="BL403" t="s">
        <v>109</v>
      </c>
      <c r="BM403">
        <v>1977</v>
      </c>
      <c r="BN403" t="s">
        <v>131</v>
      </c>
      <c r="BO403">
        <v>2</v>
      </c>
      <c r="BP403">
        <v>480</v>
      </c>
      <c r="BQ403" t="s">
        <v>100</v>
      </c>
      <c r="BR403" t="s">
        <v>100</v>
      </c>
      <c r="BS403" t="s">
        <v>106</v>
      </c>
      <c r="BT403">
        <v>168</v>
      </c>
      <c r="BU403">
        <v>68</v>
      </c>
      <c r="BV403">
        <v>0</v>
      </c>
      <c r="BW403">
        <v>0</v>
      </c>
      <c r="BX403">
        <v>0</v>
      </c>
      <c r="BY403">
        <v>0</v>
      </c>
      <c r="BZ403" t="s">
        <v>85</v>
      </c>
      <c r="CA403" t="s">
        <v>85</v>
      </c>
      <c r="CB403" t="s">
        <v>85</v>
      </c>
      <c r="CC403">
        <v>0</v>
      </c>
      <c r="CD403">
        <v>2</v>
      </c>
      <c r="CE403">
        <v>2010</v>
      </c>
      <c r="CF403" t="s">
        <v>111</v>
      </c>
      <c r="CG403" t="s">
        <v>112</v>
      </c>
      <c r="CH403">
        <v>205000</v>
      </c>
      <c r="CQ403" t="str">
        <f t="shared" si="40"/>
        <v/>
      </c>
      <c r="CR403">
        <f t="shared" si="41"/>
        <v>1610</v>
      </c>
    </row>
    <row r="404" spans="1:96" x14ac:dyDescent="0.3">
      <c r="A404">
        <v>245</v>
      </c>
      <c r="B404">
        <v>60</v>
      </c>
      <c r="C404" t="s">
        <v>83</v>
      </c>
      <c r="D404" t="s">
        <v>85</v>
      </c>
      <c r="E404">
        <v>8880</v>
      </c>
      <c r="F404" t="s">
        <v>84</v>
      </c>
      <c r="G404" t="s">
        <v>85</v>
      </c>
      <c r="H404" t="s">
        <v>86</v>
      </c>
      <c r="I404" t="s">
        <v>87</v>
      </c>
      <c r="J404" t="s">
        <v>88</v>
      </c>
      <c r="K404" t="s">
        <v>122</v>
      </c>
      <c r="L404" t="s">
        <v>90</v>
      </c>
      <c r="M404" t="s">
        <v>185</v>
      </c>
      <c r="N404" s="4" t="str">
        <f>VLOOKUP(M404,'Neighborhood Raw Data'!$A$1:$D$26,4,FALSE)</f>
        <v>Greater than Average</v>
      </c>
      <c r="O404" t="s">
        <v>92</v>
      </c>
      <c r="P404" t="s">
        <v>92</v>
      </c>
      <c r="Q404" t="s">
        <v>93</v>
      </c>
      <c r="R404" t="s">
        <v>94</v>
      </c>
      <c r="S404">
        <v>7</v>
      </c>
      <c r="T404" s="4">
        <f t="shared" ca="1" si="36"/>
        <v>0.38680757306041003</v>
      </c>
      <c r="U404" s="4" t="str">
        <f t="shared" si="37"/>
        <v>At or Above</v>
      </c>
      <c r="V404">
        <v>5</v>
      </c>
      <c r="W404">
        <v>1994</v>
      </c>
      <c r="X404">
        <v>2002</v>
      </c>
      <c r="Y404" t="s">
        <v>95</v>
      </c>
      <c r="Z404" t="s">
        <v>114</v>
      </c>
      <c r="AA404" t="s">
        <v>125</v>
      </c>
      <c r="AB404" t="s">
        <v>125</v>
      </c>
      <c r="AC404" t="s">
        <v>117</v>
      </c>
      <c r="AD404">
        <v>0</v>
      </c>
      <c r="AE404" t="s">
        <v>102</v>
      </c>
      <c r="AF404" t="s">
        <v>100</v>
      </c>
      <c r="AG404" t="s">
        <v>101</v>
      </c>
      <c r="AH404" t="s">
        <v>102</v>
      </c>
      <c r="AI404" t="s">
        <v>100</v>
      </c>
      <c r="AJ404" t="s">
        <v>142</v>
      </c>
      <c r="AK404" t="s">
        <v>103</v>
      </c>
      <c r="AL404">
        <v>695</v>
      </c>
      <c r="AM404" t="s">
        <v>104</v>
      </c>
      <c r="AN404">
        <v>0</v>
      </c>
      <c r="AO404">
        <v>253</v>
      </c>
      <c r="AP404">
        <v>948</v>
      </c>
      <c r="AQ404" t="s">
        <v>105</v>
      </c>
      <c r="AR404" t="s">
        <v>99</v>
      </c>
      <c r="AS404" t="s">
        <v>106</v>
      </c>
      <c r="AT404" t="s">
        <v>107</v>
      </c>
      <c r="AU404">
        <v>1222</v>
      </c>
      <c r="AV404" s="4">
        <f t="shared" ca="1" si="38"/>
        <v>0.73593796259864819</v>
      </c>
      <c r="AW404" s="4" t="str">
        <f t="shared" si="39"/>
        <v>Greater than Median</v>
      </c>
      <c r="AX404">
        <v>888</v>
      </c>
      <c r="AY404">
        <v>0</v>
      </c>
      <c r="AZ404">
        <v>2110</v>
      </c>
      <c r="BA404">
        <v>1</v>
      </c>
      <c r="BB404">
        <v>0</v>
      </c>
      <c r="BC404">
        <v>2</v>
      </c>
      <c r="BD404">
        <v>1</v>
      </c>
      <c r="BE404">
        <v>3</v>
      </c>
      <c r="BF404">
        <v>1</v>
      </c>
      <c r="BG404" t="s">
        <v>102</v>
      </c>
      <c r="BH404">
        <v>8</v>
      </c>
      <c r="BI404" t="s">
        <v>108</v>
      </c>
      <c r="BJ404">
        <v>2</v>
      </c>
      <c r="BK404" t="s">
        <v>203</v>
      </c>
      <c r="BL404" t="s">
        <v>109</v>
      </c>
      <c r="BM404">
        <v>1994</v>
      </c>
      <c r="BN404" t="s">
        <v>131</v>
      </c>
      <c r="BO404">
        <v>2</v>
      </c>
      <c r="BP404">
        <v>463</v>
      </c>
      <c r="BQ404" t="s">
        <v>100</v>
      </c>
      <c r="BR404" t="s">
        <v>100</v>
      </c>
      <c r="BS404" t="s">
        <v>106</v>
      </c>
      <c r="BT404">
        <v>0</v>
      </c>
      <c r="BU404">
        <v>130</v>
      </c>
      <c r="BV404">
        <v>0</v>
      </c>
      <c r="BW404">
        <v>0</v>
      </c>
      <c r="BX404">
        <v>0</v>
      </c>
      <c r="BY404">
        <v>0</v>
      </c>
      <c r="BZ404" t="s">
        <v>85</v>
      </c>
      <c r="CA404" t="s">
        <v>85</v>
      </c>
      <c r="CB404" t="s">
        <v>85</v>
      </c>
      <c r="CC404">
        <v>0</v>
      </c>
      <c r="CD404">
        <v>5</v>
      </c>
      <c r="CE404">
        <v>2010</v>
      </c>
      <c r="CF404" t="s">
        <v>111</v>
      </c>
      <c r="CG404" t="s">
        <v>112</v>
      </c>
      <c r="CH404">
        <v>205000</v>
      </c>
      <c r="CQ404">
        <f t="shared" si="40"/>
        <v>1222</v>
      </c>
      <c r="CR404" t="str">
        <f t="shared" si="41"/>
        <v/>
      </c>
    </row>
    <row r="405" spans="1:96" x14ac:dyDescent="0.3">
      <c r="A405">
        <v>276</v>
      </c>
      <c r="B405">
        <v>50</v>
      </c>
      <c r="C405" t="s">
        <v>83</v>
      </c>
      <c r="D405">
        <v>55</v>
      </c>
      <c r="E405">
        <v>7264</v>
      </c>
      <c r="F405" t="s">
        <v>84</v>
      </c>
      <c r="G405" t="s">
        <v>85</v>
      </c>
      <c r="H405" t="s">
        <v>129</v>
      </c>
      <c r="I405" t="s">
        <v>87</v>
      </c>
      <c r="J405" t="s">
        <v>88</v>
      </c>
      <c r="K405" t="s">
        <v>122</v>
      </c>
      <c r="L405" t="s">
        <v>90</v>
      </c>
      <c r="M405" t="s">
        <v>219</v>
      </c>
      <c r="N405" s="4" t="str">
        <f>VLOOKUP(M405,'Neighborhood Raw Data'!$A$1:$D$26,4,FALSE)</f>
        <v>Less than Average</v>
      </c>
      <c r="O405" t="s">
        <v>92</v>
      </c>
      <c r="P405" t="s">
        <v>92</v>
      </c>
      <c r="Q405" t="s">
        <v>93</v>
      </c>
      <c r="R405" t="s">
        <v>155</v>
      </c>
      <c r="S405">
        <v>7</v>
      </c>
      <c r="T405" s="4">
        <f t="shared" ca="1" si="36"/>
        <v>0.32232632367222858</v>
      </c>
      <c r="U405" s="4" t="str">
        <f t="shared" si="37"/>
        <v>At or Above</v>
      </c>
      <c r="V405">
        <v>7</v>
      </c>
      <c r="W405">
        <v>1925</v>
      </c>
      <c r="X405">
        <v>2007</v>
      </c>
      <c r="Y405" t="s">
        <v>95</v>
      </c>
      <c r="Z405" t="s">
        <v>114</v>
      </c>
      <c r="AA405" t="s">
        <v>115</v>
      </c>
      <c r="AB405" t="s">
        <v>115</v>
      </c>
      <c r="AC405" t="s">
        <v>117</v>
      </c>
      <c r="AD405">
        <v>0</v>
      </c>
      <c r="AE405" t="s">
        <v>102</v>
      </c>
      <c r="AF405" t="s">
        <v>102</v>
      </c>
      <c r="AG405" t="s">
        <v>147</v>
      </c>
      <c r="AH405" t="s">
        <v>100</v>
      </c>
      <c r="AI405" t="s">
        <v>100</v>
      </c>
      <c r="AJ405" t="s">
        <v>142</v>
      </c>
      <c r="AK405" t="s">
        <v>104</v>
      </c>
      <c r="AL405">
        <v>0</v>
      </c>
      <c r="AM405" t="s">
        <v>104</v>
      </c>
      <c r="AN405">
        <v>0</v>
      </c>
      <c r="AO405">
        <v>952</v>
      </c>
      <c r="AP405">
        <v>952</v>
      </c>
      <c r="AQ405" t="s">
        <v>172</v>
      </c>
      <c r="AR405" t="s">
        <v>102</v>
      </c>
      <c r="AS405" t="s">
        <v>204</v>
      </c>
      <c r="AT405" t="s">
        <v>107</v>
      </c>
      <c r="AU405">
        <v>952</v>
      </c>
      <c r="AV405" s="4">
        <f t="shared" ca="1" si="38"/>
        <v>0.2971348388467433</v>
      </c>
      <c r="AW405" s="4" t="str">
        <f t="shared" si="39"/>
        <v>Less than Median</v>
      </c>
      <c r="AX405">
        <v>596</v>
      </c>
      <c r="AY405">
        <v>0</v>
      </c>
      <c r="AZ405">
        <v>1548</v>
      </c>
      <c r="BA405">
        <v>0</v>
      </c>
      <c r="BB405">
        <v>0</v>
      </c>
      <c r="BC405">
        <v>2</v>
      </c>
      <c r="BD405">
        <v>1</v>
      </c>
      <c r="BE405">
        <v>3</v>
      </c>
      <c r="BF405">
        <v>1</v>
      </c>
      <c r="BG405" t="s">
        <v>99</v>
      </c>
      <c r="BH405">
        <v>5</v>
      </c>
      <c r="BI405" t="s">
        <v>108</v>
      </c>
      <c r="BJ405">
        <v>0</v>
      </c>
      <c r="BK405" t="s">
        <v>85</v>
      </c>
      <c r="BL405" t="s">
        <v>149</v>
      </c>
      <c r="BM405">
        <v>1978</v>
      </c>
      <c r="BN405" t="s">
        <v>104</v>
      </c>
      <c r="BO405">
        <v>2</v>
      </c>
      <c r="BP405">
        <v>672</v>
      </c>
      <c r="BQ405" t="s">
        <v>100</v>
      </c>
      <c r="BR405" t="s">
        <v>100</v>
      </c>
      <c r="BS405" t="s">
        <v>106</v>
      </c>
      <c r="BT405">
        <v>74</v>
      </c>
      <c r="BU405">
        <v>0</v>
      </c>
      <c r="BV405">
        <v>0</v>
      </c>
      <c r="BW405">
        <v>0</v>
      </c>
      <c r="BX405">
        <v>144</v>
      </c>
      <c r="BY405">
        <v>0</v>
      </c>
      <c r="BZ405" t="s">
        <v>85</v>
      </c>
      <c r="CA405" t="s">
        <v>85</v>
      </c>
      <c r="CB405" t="s">
        <v>85</v>
      </c>
      <c r="CC405">
        <v>0</v>
      </c>
      <c r="CD405">
        <v>10</v>
      </c>
      <c r="CE405">
        <v>2009</v>
      </c>
      <c r="CF405" t="s">
        <v>111</v>
      </c>
      <c r="CG405" t="s">
        <v>112</v>
      </c>
      <c r="CH405">
        <v>205000</v>
      </c>
      <c r="CQ405">
        <f t="shared" si="40"/>
        <v>952</v>
      </c>
      <c r="CR405" t="str">
        <f t="shared" si="41"/>
        <v/>
      </c>
    </row>
    <row r="406" spans="1:96" x14ac:dyDescent="0.3">
      <c r="A406">
        <v>303</v>
      </c>
      <c r="B406">
        <v>20</v>
      </c>
      <c r="C406" t="s">
        <v>83</v>
      </c>
      <c r="D406">
        <v>118</v>
      </c>
      <c r="E406">
        <v>13704</v>
      </c>
      <c r="F406" t="s">
        <v>84</v>
      </c>
      <c r="G406" t="s">
        <v>85</v>
      </c>
      <c r="H406" t="s">
        <v>86</v>
      </c>
      <c r="I406" t="s">
        <v>87</v>
      </c>
      <c r="J406" t="s">
        <v>88</v>
      </c>
      <c r="K406" t="s">
        <v>89</v>
      </c>
      <c r="L406" t="s">
        <v>90</v>
      </c>
      <c r="M406" t="s">
        <v>152</v>
      </c>
      <c r="N406" s="4" t="str">
        <f>VLOOKUP(M406,'Neighborhood Raw Data'!$A$1:$D$26,4,FALSE)</f>
        <v>Greater than Average</v>
      </c>
      <c r="O406" t="s">
        <v>92</v>
      </c>
      <c r="P406" t="s">
        <v>92</v>
      </c>
      <c r="Q406" t="s">
        <v>93</v>
      </c>
      <c r="R406" t="s">
        <v>124</v>
      </c>
      <c r="S406">
        <v>7</v>
      </c>
      <c r="T406" s="4">
        <f t="shared" ca="1" si="36"/>
        <v>0.97150598308823632</v>
      </c>
      <c r="U406" s="4" t="str">
        <f t="shared" si="37"/>
        <v>At or Above</v>
      </c>
      <c r="V406">
        <v>5</v>
      </c>
      <c r="W406">
        <v>2001</v>
      </c>
      <c r="X406">
        <v>2002</v>
      </c>
      <c r="Y406" t="s">
        <v>95</v>
      </c>
      <c r="Z406" t="s">
        <v>114</v>
      </c>
      <c r="AA406" t="s">
        <v>125</v>
      </c>
      <c r="AB406" t="s">
        <v>125</v>
      </c>
      <c r="AC406" t="s">
        <v>98</v>
      </c>
      <c r="AD406">
        <v>150</v>
      </c>
      <c r="AE406" t="s">
        <v>102</v>
      </c>
      <c r="AF406" t="s">
        <v>100</v>
      </c>
      <c r="AG406" t="s">
        <v>101</v>
      </c>
      <c r="AH406" t="s">
        <v>102</v>
      </c>
      <c r="AI406" t="s">
        <v>100</v>
      </c>
      <c r="AJ406" t="s">
        <v>142</v>
      </c>
      <c r="AK406" t="s">
        <v>104</v>
      </c>
      <c r="AL406">
        <v>0</v>
      </c>
      <c r="AM406" t="s">
        <v>104</v>
      </c>
      <c r="AN406">
        <v>0</v>
      </c>
      <c r="AO406">
        <v>1541</v>
      </c>
      <c r="AP406">
        <v>1541</v>
      </c>
      <c r="AQ406" t="s">
        <v>105</v>
      </c>
      <c r="AR406" t="s">
        <v>99</v>
      </c>
      <c r="AS406" t="s">
        <v>106</v>
      </c>
      <c r="AT406" t="s">
        <v>107</v>
      </c>
      <c r="AU406">
        <v>1541</v>
      </c>
      <c r="AV406" s="4">
        <f t="shared" ca="1" si="38"/>
        <v>0.64360288569043755</v>
      </c>
      <c r="AW406" s="4" t="str">
        <f t="shared" si="39"/>
        <v>Greater than Median</v>
      </c>
      <c r="AX406">
        <v>0</v>
      </c>
      <c r="AY406">
        <v>0</v>
      </c>
      <c r="AZ406">
        <v>1541</v>
      </c>
      <c r="BA406">
        <v>0</v>
      </c>
      <c r="BB406">
        <v>0</v>
      </c>
      <c r="BC406">
        <v>2</v>
      </c>
      <c r="BD406">
        <v>0</v>
      </c>
      <c r="BE406">
        <v>3</v>
      </c>
      <c r="BF406">
        <v>1</v>
      </c>
      <c r="BG406" t="s">
        <v>102</v>
      </c>
      <c r="BH406">
        <v>6</v>
      </c>
      <c r="BI406" t="s">
        <v>108</v>
      </c>
      <c r="BJ406">
        <v>1</v>
      </c>
      <c r="BK406" t="s">
        <v>100</v>
      </c>
      <c r="BL406" t="s">
        <v>109</v>
      </c>
      <c r="BM406">
        <v>2001</v>
      </c>
      <c r="BN406" t="s">
        <v>131</v>
      </c>
      <c r="BO406">
        <v>3</v>
      </c>
      <c r="BP406">
        <v>843</v>
      </c>
      <c r="BQ406" t="s">
        <v>100</v>
      </c>
      <c r="BR406" t="s">
        <v>100</v>
      </c>
      <c r="BS406" t="s">
        <v>106</v>
      </c>
      <c r="BT406">
        <v>468</v>
      </c>
      <c r="BU406">
        <v>81</v>
      </c>
      <c r="BV406">
        <v>0</v>
      </c>
      <c r="BW406">
        <v>0</v>
      </c>
      <c r="BX406">
        <v>0</v>
      </c>
      <c r="BY406">
        <v>0</v>
      </c>
      <c r="BZ406" t="s">
        <v>85</v>
      </c>
      <c r="CA406" t="s">
        <v>85</v>
      </c>
      <c r="CB406" t="s">
        <v>85</v>
      </c>
      <c r="CC406">
        <v>0</v>
      </c>
      <c r="CD406">
        <v>1</v>
      </c>
      <c r="CE406">
        <v>2006</v>
      </c>
      <c r="CF406" t="s">
        <v>111</v>
      </c>
      <c r="CG406" t="s">
        <v>112</v>
      </c>
      <c r="CH406">
        <v>205000</v>
      </c>
      <c r="CQ406" t="str">
        <f t="shared" si="40"/>
        <v/>
      </c>
      <c r="CR406">
        <f t="shared" si="41"/>
        <v>1541</v>
      </c>
    </row>
    <row r="407" spans="1:96" x14ac:dyDescent="0.3">
      <c r="A407">
        <v>606</v>
      </c>
      <c r="B407">
        <v>60</v>
      </c>
      <c r="C407" t="s">
        <v>83</v>
      </c>
      <c r="D407">
        <v>85</v>
      </c>
      <c r="E407">
        <v>13600</v>
      </c>
      <c r="F407" t="s">
        <v>84</v>
      </c>
      <c r="G407" t="s">
        <v>85</v>
      </c>
      <c r="H407" t="s">
        <v>129</v>
      </c>
      <c r="I407" t="s">
        <v>87</v>
      </c>
      <c r="J407" t="s">
        <v>88</v>
      </c>
      <c r="K407" t="s">
        <v>122</v>
      </c>
      <c r="L407" t="s">
        <v>90</v>
      </c>
      <c r="M407" t="s">
        <v>177</v>
      </c>
      <c r="N407" s="4" t="str">
        <f>VLOOKUP(M407,'Neighborhood Raw Data'!$A$1:$D$26,4,FALSE)</f>
        <v>Greater than Average</v>
      </c>
      <c r="O407" t="s">
        <v>92</v>
      </c>
      <c r="P407" t="s">
        <v>92</v>
      </c>
      <c r="Q407" t="s">
        <v>93</v>
      </c>
      <c r="R407" t="s">
        <v>94</v>
      </c>
      <c r="S407">
        <v>7</v>
      </c>
      <c r="T407" s="4">
        <f t="shared" ca="1" si="36"/>
        <v>0.9123934130974839</v>
      </c>
      <c r="U407" s="4" t="str">
        <f t="shared" si="37"/>
        <v>At or Above</v>
      </c>
      <c r="V407">
        <v>6</v>
      </c>
      <c r="W407">
        <v>1965</v>
      </c>
      <c r="X407">
        <v>1990</v>
      </c>
      <c r="Y407" t="s">
        <v>95</v>
      </c>
      <c r="Z407" t="s">
        <v>114</v>
      </c>
      <c r="AA407" t="s">
        <v>97</v>
      </c>
      <c r="AB407" t="s">
        <v>97</v>
      </c>
      <c r="AC407" t="s">
        <v>98</v>
      </c>
      <c r="AD407">
        <v>176</v>
      </c>
      <c r="AE407" t="s">
        <v>100</v>
      </c>
      <c r="AF407" t="s">
        <v>100</v>
      </c>
      <c r="AG407" t="s">
        <v>156</v>
      </c>
      <c r="AH407" t="s">
        <v>100</v>
      </c>
      <c r="AI407" t="s">
        <v>100</v>
      </c>
      <c r="AJ407" t="s">
        <v>142</v>
      </c>
      <c r="AK407" t="s">
        <v>174</v>
      </c>
      <c r="AL407">
        <v>454</v>
      </c>
      <c r="AM407" t="s">
        <v>104</v>
      </c>
      <c r="AN407">
        <v>0</v>
      </c>
      <c r="AO407">
        <v>314</v>
      </c>
      <c r="AP407">
        <v>768</v>
      </c>
      <c r="AQ407" t="s">
        <v>105</v>
      </c>
      <c r="AR407" t="s">
        <v>100</v>
      </c>
      <c r="AS407" t="s">
        <v>106</v>
      </c>
      <c r="AT407" t="s">
        <v>107</v>
      </c>
      <c r="AU407">
        <v>1186</v>
      </c>
      <c r="AV407" s="4">
        <f t="shared" ca="1" si="38"/>
        <v>0.99497268058733601</v>
      </c>
      <c r="AW407" s="4" t="str">
        <f t="shared" si="39"/>
        <v>Greater than Median</v>
      </c>
      <c r="AX407">
        <v>800</v>
      </c>
      <c r="AY407">
        <v>0</v>
      </c>
      <c r="AZ407">
        <v>1986</v>
      </c>
      <c r="BA407">
        <v>0</v>
      </c>
      <c r="BB407">
        <v>0</v>
      </c>
      <c r="BC407">
        <v>2</v>
      </c>
      <c r="BD407">
        <v>1</v>
      </c>
      <c r="BE407">
        <v>3</v>
      </c>
      <c r="BF407">
        <v>1</v>
      </c>
      <c r="BG407" t="s">
        <v>100</v>
      </c>
      <c r="BH407">
        <v>7</v>
      </c>
      <c r="BI407" t="s">
        <v>108</v>
      </c>
      <c r="BJ407">
        <v>3</v>
      </c>
      <c r="BK407" t="s">
        <v>203</v>
      </c>
      <c r="BL407" t="s">
        <v>109</v>
      </c>
      <c r="BM407">
        <v>1965</v>
      </c>
      <c r="BN407" t="s">
        <v>104</v>
      </c>
      <c r="BO407">
        <v>2</v>
      </c>
      <c r="BP407">
        <v>486</v>
      </c>
      <c r="BQ407" t="s">
        <v>100</v>
      </c>
      <c r="BR407" t="s">
        <v>100</v>
      </c>
      <c r="BS407" t="s">
        <v>106</v>
      </c>
      <c r="BT407">
        <v>0</v>
      </c>
      <c r="BU407">
        <v>42</v>
      </c>
      <c r="BV407">
        <v>0</v>
      </c>
      <c r="BW407">
        <v>0</v>
      </c>
      <c r="BX407">
        <v>189</v>
      </c>
      <c r="BY407">
        <v>0</v>
      </c>
      <c r="BZ407" t="s">
        <v>85</v>
      </c>
      <c r="CA407" t="s">
        <v>85</v>
      </c>
      <c r="CB407" t="s">
        <v>85</v>
      </c>
      <c r="CC407">
        <v>0</v>
      </c>
      <c r="CD407">
        <v>10</v>
      </c>
      <c r="CE407">
        <v>2009</v>
      </c>
      <c r="CF407" t="s">
        <v>111</v>
      </c>
      <c r="CG407" t="s">
        <v>112</v>
      </c>
      <c r="CH407">
        <v>205000</v>
      </c>
      <c r="CQ407">
        <f t="shared" si="40"/>
        <v>1186</v>
      </c>
      <c r="CR407" t="str">
        <f t="shared" si="41"/>
        <v/>
      </c>
    </row>
    <row r="408" spans="1:96" x14ac:dyDescent="0.3">
      <c r="A408">
        <v>1112</v>
      </c>
      <c r="B408">
        <v>60</v>
      </c>
      <c r="C408" t="s">
        <v>83</v>
      </c>
      <c r="D408">
        <v>80</v>
      </c>
      <c r="E408">
        <v>10480</v>
      </c>
      <c r="F408" t="s">
        <v>84</v>
      </c>
      <c r="G408" t="s">
        <v>85</v>
      </c>
      <c r="H408" t="s">
        <v>129</v>
      </c>
      <c r="I408" t="s">
        <v>87</v>
      </c>
      <c r="J408" t="s">
        <v>88</v>
      </c>
      <c r="K408" t="s">
        <v>122</v>
      </c>
      <c r="L408" t="s">
        <v>90</v>
      </c>
      <c r="M408" t="s">
        <v>194</v>
      </c>
      <c r="N408" s="4" t="str">
        <f>VLOOKUP(M408,'Neighborhood Raw Data'!$A$1:$D$26,4,FALSE)</f>
        <v>Less than Average</v>
      </c>
      <c r="O408" t="s">
        <v>92</v>
      </c>
      <c r="P408" t="s">
        <v>92</v>
      </c>
      <c r="Q408" t="s">
        <v>93</v>
      </c>
      <c r="R408" t="s">
        <v>94</v>
      </c>
      <c r="S408">
        <v>7</v>
      </c>
      <c r="T408" s="4">
        <f t="shared" ca="1" si="36"/>
        <v>0.18216898562096262</v>
      </c>
      <c r="U408" s="4" t="str">
        <f t="shared" si="37"/>
        <v>At or Above</v>
      </c>
      <c r="V408">
        <v>6</v>
      </c>
      <c r="W408">
        <v>1976</v>
      </c>
      <c r="X408">
        <v>1976</v>
      </c>
      <c r="Y408" t="s">
        <v>113</v>
      </c>
      <c r="Z408" t="s">
        <v>114</v>
      </c>
      <c r="AA408" t="s">
        <v>179</v>
      </c>
      <c r="AB408" t="s">
        <v>179</v>
      </c>
      <c r="AC408" t="s">
        <v>98</v>
      </c>
      <c r="AD408">
        <v>660</v>
      </c>
      <c r="AE408" t="s">
        <v>100</v>
      </c>
      <c r="AF408" t="s">
        <v>100</v>
      </c>
      <c r="AG408" t="s">
        <v>156</v>
      </c>
      <c r="AH408" t="s">
        <v>100</v>
      </c>
      <c r="AI408" t="s">
        <v>100</v>
      </c>
      <c r="AJ408" t="s">
        <v>142</v>
      </c>
      <c r="AK408" t="s">
        <v>137</v>
      </c>
      <c r="AL408">
        <v>403</v>
      </c>
      <c r="AM408" t="s">
        <v>104</v>
      </c>
      <c r="AN408">
        <v>0</v>
      </c>
      <c r="AO408">
        <v>400</v>
      </c>
      <c r="AP408">
        <v>803</v>
      </c>
      <c r="AQ408" t="s">
        <v>105</v>
      </c>
      <c r="AR408" t="s">
        <v>100</v>
      </c>
      <c r="AS408" t="s">
        <v>106</v>
      </c>
      <c r="AT408" t="s">
        <v>107</v>
      </c>
      <c r="AU408">
        <v>1098</v>
      </c>
      <c r="AV408" s="4">
        <f t="shared" ca="1" si="38"/>
        <v>0.23433218260472799</v>
      </c>
      <c r="AW408" s="4" t="str">
        <f t="shared" si="39"/>
        <v>Greater than Median</v>
      </c>
      <c r="AX408">
        <v>866</v>
      </c>
      <c r="AY408">
        <v>0</v>
      </c>
      <c r="AZ408">
        <v>1964</v>
      </c>
      <c r="BA408">
        <v>0</v>
      </c>
      <c r="BB408">
        <v>0</v>
      </c>
      <c r="BC408">
        <v>2</v>
      </c>
      <c r="BD408">
        <v>1</v>
      </c>
      <c r="BE408">
        <v>4</v>
      </c>
      <c r="BF408">
        <v>1</v>
      </c>
      <c r="BG408" t="s">
        <v>100</v>
      </c>
      <c r="BH408">
        <v>8</v>
      </c>
      <c r="BI408" t="s">
        <v>108</v>
      </c>
      <c r="BJ408">
        <v>1</v>
      </c>
      <c r="BK408" t="s">
        <v>102</v>
      </c>
      <c r="BL408" t="s">
        <v>109</v>
      </c>
      <c r="BM408">
        <v>1976</v>
      </c>
      <c r="BN408" t="s">
        <v>131</v>
      </c>
      <c r="BO408">
        <v>2</v>
      </c>
      <c r="BP408">
        <v>483</v>
      </c>
      <c r="BQ408" t="s">
        <v>100</v>
      </c>
      <c r="BR408" t="s">
        <v>100</v>
      </c>
      <c r="BS408" t="s">
        <v>106</v>
      </c>
      <c r="BT408">
        <v>0</v>
      </c>
      <c r="BU408">
        <v>69</v>
      </c>
      <c r="BV408">
        <v>0</v>
      </c>
      <c r="BW408">
        <v>0</v>
      </c>
      <c r="BX408">
        <v>0</v>
      </c>
      <c r="BY408">
        <v>0</v>
      </c>
      <c r="BZ408" t="s">
        <v>85</v>
      </c>
      <c r="CA408" t="s">
        <v>85</v>
      </c>
      <c r="CB408" t="s">
        <v>85</v>
      </c>
      <c r="CC408">
        <v>0</v>
      </c>
      <c r="CD408">
        <v>9</v>
      </c>
      <c r="CE408">
        <v>2008</v>
      </c>
      <c r="CF408" t="s">
        <v>111</v>
      </c>
      <c r="CG408" t="s">
        <v>112</v>
      </c>
      <c r="CH408">
        <v>205000</v>
      </c>
      <c r="CQ408">
        <f t="shared" si="40"/>
        <v>1098</v>
      </c>
      <c r="CR408" t="str">
        <f t="shared" si="41"/>
        <v/>
      </c>
    </row>
    <row r="409" spans="1:96" x14ac:dyDescent="0.3">
      <c r="A409">
        <v>221</v>
      </c>
      <c r="B409">
        <v>20</v>
      </c>
      <c r="C409" t="s">
        <v>83</v>
      </c>
      <c r="D409">
        <v>73</v>
      </c>
      <c r="E409">
        <v>8990</v>
      </c>
      <c r="F409" t="s">
        <v>84</v>
      </c>
      <c r="G409" t="s">
        <v>85</v>
      </c>
      <c r="H409" t="s">
        <v>86</v>
      </c>
      <c r="I409" t="s">
        <v>87</v>
      </c>
      <c r="J409" t="s">
        <v>88</v>
      </c>
      <c r="K409" t="s">
        <v>122</v>
      </c>
      <c r="L409" t="s">
        <v>90</v>
      </c>
      <c r="M409" t="s">
        <v>152</v>
      </c>
      <c r="N409" s="4" t="str">
        <f>VLOOKUP(M409,'Neighborhood Raw Data'!$A$1:$D$26,4,FALSE)</f>
        <v>Greater than Average</v>
      </c>
      <c r="O409" t="s">
        <v>92</v>
      </c>
      <c r="P409" t="s">
        <v>92</v>
      </c>
      <c r="Q409" t="s">
        <v>93</v>
      </c>
      <c r="R409" t="s">
        <v>124</v>
      </c>
      <c r="S409">
        <v>7</v>
      </c>
      <c r="T409" s="4">
        <f t="shared" ca="1" si="36"/>
        <v>0.92536556252501734</v>
      </c>
      <c r="U409" s="4" t="str">
        <f t="shared" si="37"/>
        <v>At or Above</v>
      </c>
      <c r="V409">
        <v>5</v>
      </c>
      <c r="W409">
        <v>2006</v>
      </c>
      <c r="X409">
        <v>2006</v>
      </c>
      <c r="Y409" t="s">
        <v>95</v>
      </c>
      <c r="Z409" t="s">
        <v>114</v>
      </c>
      <c r="AA409" t="s">
        <v>125</v>
      </c>
      <c r="AB409" t="s">
        <v>125</v>
      </c>
      <c r="AC409" t="s">
        <v>117</v>
      </c>
      <c r="AD409">
        <v>0</v>
      </c>
      <c r="AE409" t="s">
        <v>102</v>
      </c>
      <c r="AF409" t="s">
        <v>100</v>
      </c>
      <c r="AG409" t="s">
        <v>101</v>
      </c>
      <c r="AH409" t="s">
        <v>102</v>
      </c>
      <c r="AI409" t="s">
        <v>100</v>
      </c>
      <c r="AJ409" t="s">
        <v>148</v>
      </c>
      <c r="AK409" t="s">
        <v>104</v>
      </c>
      <c r="AL409">
        <v>0</v>
      </c>
      <c r="AM409" t="s">
        <v>104</v>
      </c>
      <c r="AN409">
        <v>0</v>
      </c>
      <c r="AO409">
        <v>1498</v>
      </c>
      <c r="AP409">
        <v>1498</v>
      </c>
      <c r="AQ409" t="s">
        <v>105</v>
      </c>
      <c r="AR409" t="s">
        <v>99</v>
      </c>
      <c r="AS409" t="s">
        <v>106</v>
      </c>
      <c r="AT409" t="s">
        <v>107</v>
      </c>
      <c r="AU409">
        <v>1498</v>
      </c>
      <c r="AV409" s="4">
        <f t="shared" ca="1" si="38"/>
        <v>0.42066064187560048</v>
      </c>
      <c r="AW409" s="4" t="str">
        <f t="shared" si="39"/>
        <v>Greater than Median</v>
      </c>
      <c r="AX409">
        <v>0</v>
      </c>
      <c r="AY409">
        <v>0</v>
      </c>
      <c r="AZ409">
        <v>1498</v>
      </c>
      <c r="BA409">
        <v>0</v>
      </c>
      <c r="BB409">
        <v>0</v>
      </c>
      <c r="BC409">
        <v>2</v>
      </c>
      <c r="BD409">
        <v>0</v>
      </c>
      <c r="BE409">
        <v>2</v>
      </c>
      <c r="BF409">
        <v>1</v>
      </c>
      <c r="BG409" t="s">
        <v>102</v>
      </c>
      <c r="BH409">
        <v>5</v>
      </c>
      <c r="BI409" t="s">
        <v>108</v>
      </c>
      <c r="BJ409">
        <v>0</v>
      </c>
      <c r="BK409" t="s">
        <v>85</v>
      </c>
      <c r="BL409" t="s">
        <v>109</v>
      </c>
      <c r="BM409">
        <v>2006</v>
      </c>
      <c r="BN409" t="s">
        <v>131</v>
      </c>
      <c r="BO409">
        <v>2</v>
      </c>
      <c r="BP409">
        <v>675</v>
      </c>
      <c r="BQ409" t="s">
        <v>100</v>
      </c>
      <c r="BR409" t="s">
        <v>100</v>
      </c>
      <c r="BS409" t="s">
        <v>106</v>
      </c>
      <c r="BT409">
        <v>351</v>
      </c>
      <c r="BU409">
        <v>33</v>
      </c>
      <c r="BV409">
        <v>0</v>
      </c>
      <c r="BW409">
        <v>0</v>
      </c>
      <c r="BX409">
        <v>0</v>
      </c>
      <c r="BY409">
        <v>0</v>
      </c>
      <c r="BZ409" t="s">
        <v>85</v>
      </c>
      <c r="CA409" t="s">
        <v>85</v>
      </c>
      <c r="CB409" t="s">
        <v>85</v>
      </c>
      <c r="CC409">
        <v>0</v>
      </c>
      <c r="CD409">
        <v>4</v>
      </c>
      <c r="CE409">
        <v>2006</v>
      </c>
      <c r="CF409" t="s">
        <v>127</v>
      </c>
      <c r="CG409" t="s">
        <v>128</v>
      </c>
      <c r="CH409">
        <v>204900</v>
      </c>
      <c r="CQ409">
        <f t="shared" si="40"/>
        <v>1498</v>
      </c>
      <c r="CR409" t="str">
        <f t="shared" si="41"/>
        <v/>
      </c>
    </row>
    <row r="410" spans="1:96" x14ac:dyDescent="0.3">
      <c r="A410">
        <v>95</v>
      </c>
      <c r="B410">
        <v>60</v>
      </c>
      <c r="C410" t="s">
        <v>83</v>
      </c>
      <c r="D410">
        <v>69</v>
      </c>
      <c r="E410">
        <v>9337</v>
      </c>
      <c r="F410" t="s">
        <v>84</v>
      </c>
      <c r="G410" t="s">
        <v>85</v>
      </c>
      <c r="H410" t="s">
        <v>86</v>
      </c>
      <c r="I410" t="s">
        <v>87</v>
      </c>
      <c r="J410" t="s">
        <v>88</v>
      </c>
      <c r="K410" t="s">
        <v>122</v>
      </c>
      <c r="L410" t="s">
        <v>90</v>
      </c>
      <c r="M410" t="s">
        <v>152</v>
      </c>
      <c r="N410" s="4" t="str">
        <f>VLOOKUP(M410,'Neighborhood Raw Data'!$A$1:$D$26,4,FALSE)</f>
        <v>Greater than Average</v>
      </c>
      <c r="O410" t="s">
        <v>92</v>
      </c>
      <c r="P410" t="s">
        <v>92</v>
      </c>
      <c r="Q410" t="s">
        <v>93</v>
      </c>
      <c r="R410" t="s">
        <v>94</v>
      </c>
      <c r="S410">
        <v>6</v>
      </c>
      <c r="T410" s="4">
        <f t="shared" ca="1" si="36"/>
        <v>0.38714899292067728</v>
      </c>
      <c r="U410" s="4" t="str">
        <f t="shared" si="37"/>
        <v>At or Above</v>
      </c>
      <c r="V410">
        <v>5</v>
      </c>
      <c r="W410">
        <v>1997</v>
      </c>
      <c r="X410">
        <v>1997</v>
      </c>
      <c r="Y410" t="s">
        <v>95</v>
      </c>
      <c r="Z410" t="s">
        <v>114</v>
      </c>
      <c r="AA410" t="s">
        <v>125</v>
      </c>
      <c r="AB410" t="s">
        <v>125</v>
      </c>
      <c r="AC410" t="s">
        <v>117</v>
      </c>
      <c r="AD410">
        <v>0</v>
      </c>
      <c r="AE410" t="s">
        <v>100</v>
      </c>
      <c r="AF410" t="s">
        <v>102</v>
      </c>
      <c r="AG410" t="s">
        <v>101</v>
      </c>
      <c r="AH410" t="s">
        <v>102</v>
      </c>
      <c r="AI410" t="s">
        <v>100</v>
      </c>
      <c r="AJ410" t="s">
        <v>142</v>
      </c>
      <c r="AK410" t="s">
        <v>103</v>
      </c>
      <c r="AL410">
        <v>648</v>
      </c>
      <c r="AM410" t="s">
        <v>104</v>
      </c>
      <c r="AN410">
        <v>0</v>
      </c>
      <c r="AO410">
        <v>176</v>
      </c>
      <c r="AP410">
        <v>824</v>
      </c>
      <c r="AQ410" t="s">
        <v>105</v>
      </c>
      <c r="AR410" t="s">
        <v>99</v>
      </c>
      <c r="AS410" t="s">
        <v>106</v>
      </c>
      <c r="AT410" t="s">
        <v>107</v>
      </c>
      <c r="AU410">
        <v>905</v>
      </c>
      <c r="AV410" s="4">
        <f t="shared" ca="1" si="38"/>
        <v>0.49001728479978057</v>
      </c>
      <c r="AW410" s="4" t="str">
        <f t="shared" si="39"/>
        <v>Less than Median</v>
      </c>
      <c r="AX410">
        <v>881</v>
      </c>
      <c r="AY410">
        <v>0</v>
      </c>
      <c r="AZ410">
        <v>1786</v>
      </c>
      <c r="BA410">
        <v>1</v>
      </c>
      <c r="BB410">
        <v>0</v>
      </c>
      <c r="BC410">
        <v>2</v>
      </c>
      <c r="BD410">
        <v>1</v>
      </c>
      <c r="BE410">
        <v>3</v>
      </c>
      <c r="BF410">
        <v>1</v>
      </c>
      <c r="BG410" t="s">
        <v>102</v>
      </c>
      <c r="BH410">
        <v>7</v>
      </c>
      <c r="BI410" t="s">
        <v>108</v>
      </c>
      <c r="BJ410">
        <v>0</v>
      </c>
      <c r="BK410" t="s">
        <v>85</v>
      </c>
      <c r="BL410" t="s">
        <v>109</v>
      </c>
      <c r="BM410">
        <v>1997</v>
      </c>
      <c r="BN410" t="s">
        <v>131</v>
      </c>
      <c r="BO410">
        <v>2</v>
      </c>
      <c r="BP410">
        <v>684</v>
      </c>
      <c r="BQ410" t="s">
        <v>100</v>
      </c>
      <c r="BR410" t="s">
        <v>100</v>
      </c>
      <c r="BS410" t="s">
        <v>106</v>
      </c>
      <c r="BT410">
        <v>0</v>
      </c>
      <c r="BU410">
        <v>162</v>
      </c>
      <c r="BV410">
        <v>0</v>
      </c>
      <c r="BW410">
        <v>0</v>
      </c>
      <c r="BX410">
        <v>0</v>
      </c>
      <c r="BY410">
        <v>0</v>
      </c>
      <c r="BZ410" t="s">
        <v>85</v>
      </c>
      <c r="CA410" t="s">
        <v>85</v>
      </c>
      <c r="CB410" t="s">
        <v>85</v>
      </c>
      <c r="CC410">
        <v>0</v>
      </c>
      <c r="CD410">
        <v>5</v>
      </c>
      <c r="CE410">
        <v>2007</v>
      </c>
      <c r="CF410" t="s">
        <v>111</v>
      </c>
      <c r="CG410" t="s">
        <v>112</v>
      </c>
      <c r="CH410">
        <v>204750</v>
      </c>
      <c r="CQ410">
        <f t="shared" si="40"/>
        <v>905</v>
      </c>
      <c r="CR410" t="str">
        <f t="shared" si="41"/>
        <v/>
      </c>
    </row>
    <row r="411" spans="1:96" x14ac:dyDescent="0.3">
      <c r="A411">
        <v>144</v>
      </c>
      <c r="B411">
        <v>20</v>
      </c>
      <c r="C411" t="s">
        <v>83</v>
      </c>
      <c r="D411">
        <v>78</v>
      </c>
      <c r="E411">
        <v>10335</v>
      </c>
      <c r="F411" t="s">
        <v>84</v>
      </c>
      <c r="G411" t="s">
        <v>85</v>
      </c>
      <c r="H411" t="s">
        <v>86</v>
      </c>
      <c r="I411" t="s">
        <v>87</v>
      </c>
      <c r="J411" t="s">
        <v>88</v>
      </c>
      <c r="K411" t="s">
        <v>122</v>
      </c>
      <c r="L411" t="s">
        <v>90</v>
      </c>
      <c r="M411" t="s">
        <v>152</v>
      </c>
      <c r="N411" s="4" t="str">
        <f>VLOOKUP(M411,'Neighborhood Raw Data'!$A$1:$D$26,4,FALSE)</f>
        <v>Greater than Average</v>
      </c>
      <c r="O411" t="s">
        <v>92</v>
      </c>
      <c r="P411" t="s">
        <v>92</v>
      </c>
      <c r="Q411" t="s">
        <v>93</v>
      </c>
      <c r="R411" t="s">
        <v>124</v>
      </c>
      <c r="S411">
        <v>7</v>
      </c>
      <c r="T411" s="4">
        <f t="shared" ca="1" si="36"/>
        <v>0.82660750014072548</v>
      </c>
      <c r="U411" s="4" t="str">
        <f t="shared" si="37"/>
        <v>At or Above</v>
      </c>
      <c r="V411">
        <v>5</v>
      </c>
      <c r="W411">
        <v>1999</v>
      </c>
      <c r="X411">
        <v>1999</v>
      </c>
      <c r="Y411" t="s">
        <v>95</v>
      </c>
      <c r="Z411" t="s">
        <v>114</v>
      </c>
      <c r="AA411" t="s">
        <v>125</v>
      </c>
      <c r="AB411" t="s">
        <v>125</v>
      </c>
      <c r="AC411" t="s">
        <v>98</v>
      </c>
      <c r="AD411">
        <v>183</v>
      </c>
      <c r="AE411" t="s">
        <v>102</v>
      </c>
      <c r="AF411" t="s">
        <v>100</v>
      </c>
      <c r="AG411" t="s">
        <v>101</v>
      </c>
      <c r="AH411" t="s">
        <v>102</v>
      </c>
      <c r="AI411" t="s">
        <v>100</v>
      </c>
      <c r="AJ411" t="s">
        <v>102</v>
      </c>
      <c r="AK411" t="s">
        <v>103</v>
      </c>
      <c r="AL411">
        <v>679</v>
      </c>
      <c r="AM411" t="s">
        <v>104</v>
      </c>
      <c r="AN411">
        <v>0</v>
      </c>
      <c r="AO411">
        <v>811</v>
      </c>
      <c r="AP411">
        <v>1490</v>
      </c>
      <c r="AQ411" t="s">
        <v>105</v>
      </c>
      <c r="AR411" t="s">
        <v>99</v>
      </c>
      <c r="AS411" t="s">
        <v>106</v>
      </c>
      <c r="AT411" t="s">
        <v>107</v>
      </c>
      <c r="AU411">
        <v>1501</v>
      </c>
      <c r="AV411" s="4">
        <f t="shared" ca="1" si="38"/>
        <v>0.44607574096301938</v>
      </c>
      <c r="AW411" s="4" t="str">
        <f t="shared" si="39"/>
        <v>Greater than Median</v>
      </c>
      <c r="AX411">
        <v>0</v>
      </c>
      <c r="AY411">
        <v>0</v>
      </c>
      <c r="AZ411">
        <v>1501</v>
      </c>
      <c r="BA411">
        <v>1</v>
      </c>
      <c r="BB411">
        <v>0</v>
      </c>
      <c r="BC411">
        <v>2</v>
      </c>
      <c r="BD411">
        <v>0</v>
      </c>
      <c r="BE411">
        <v>3</v>
      </c>
      <c r="BF411">
        <v>1</v>
      </c>
      <c r="BG411" t="s">
        <v>102</v>
      </c>
      <c r="BH411">
        <v>6</v>
      </c>
      <c r="BI411" t="s">
        <v>108</v>
      </c>
      <c r="BJ411">
        <v>0</v>
      </c>
      <c r="BK411" t="s">
        <v>85</v>
      </c>
      <c r="BL411" t="s">
        <v>109</v>
      </c>
      <c r="BM411">
        <v>1999</v>
      </c>
      <c r="BN411" t="s">
        <v>131</v>
      </c>
      <c r="BO411">
        <v>2</v>
      </c>
      <c r="BP411">
        <v>577</v>
      </c>
      <c r="BQ411" t="s">
        <v>100</v>
      </c>
      <c r="BR411" t="s">
        <v>100</v>
      </c>
      <c r="BS411" t="s">
        <v>106</v>
      </c>
      <c r="BT411">
        <v>144</v>
      </c>
      <c r="BU411">
        <v>29</v>
      </c>
      <c r="BV411">
        <v>0</v>
      </c>
      <c r="BW411">
        <v>0</v>
      </c>
      <c r="BX411">
        <v>0</v>
      </c>
      <c r="BY411">
        <v>0</v>
      </c>
      <c r="BZ411" t="s">
        <v>85</v>
      </c>
      <c r="CA411" t="s">
        <v>85</v>
      </c>
      <c r="CB411" t="s">
        <v>85</v>
      </c>
      <c r="CC411">
        <v>0</v>
      </c>
      <c r="CD411">
        <v>6</v>
      </c>
      <c r="CE411">
        <v>2009</v>
      </c>
      <c r="CF411" t="s">
        <v>111</v>
      </c>
      <c r="CG411" t="s">
        <v>112</v>
      </c>
      <c r="CH411">
        <v>204000</v>
      </c>
      <c r="CQ411">
        <f t="shared" si="40"/>
        <v>1501</v>
      </c>
      <c r="CR411" t="str">
        <f t="shared" si="41"/>
        <v/>
      </c>
    </row>
    <row r="412" spans="1:96" x14ac:dyDescent="0.3">
      <c r="A412">
        <v>453</v>
      </c>
      <c r="B412">
        <v>60</v>
      </c>
      <c r="C412" t="s">
        <v>83</v>
      </c>
      <c r="D412" t="s">
        <v>85</v>
      </c>
      <c r="E412">
        <v>9303</v>
      </c>
      <c r="F412" t="s">
        <v>84</v>
      </c>
      <c r="G412" t="s">
        <v>85</v>
      </c>
      <c r="H412" t="s">
        <v>86</v>
      </c>
      <c r="I412" t="s">
        <v>87</v>
      </c>
      <c r="J412" t="s">
        <v>88</v>
      </c>
      <c r="K412" t="s">
        <v>89</v>
      </c>
      <c r="L412" t="s">
        <v>90</v>
      </c>
      <c r="M412" t="s">
        <v>168</v>
      </c>
      <c r="N412" s="4" t="str">
        <f>VLOOKUP(M412,'Neighborhood Raw Data'!$A$1:$D$26,4,FALSE)</f>
        <v>Greater than Average</v>
      </c>
      <c r="O412" t="s">
        <v>92</v>
      </c>
      <c r="P412" t="s">
        <v>92</v>
      </c>
      <c r="Q412" t="s">
        <v>93</v>
      </c>
      <c r="R412" t="s">
        <v>94</v>
      </c>
      <c r="S412">
        <v>6</v>
      </c>
      <c r="T412" s="4">
        <f t="shared" ca="1" si="36"/>
        <v>0.80923264176454379</v>
      </c>
      <c r="U412" s="4" t="str">
        <f t="shared" si="37"/>
        <v>At or Above</v>
      </c>
      <c r="V412">
        <v>5</v>
      </c>
      <c r="W412">
        <v>1996</v>
      </c>
      <c r="X412">
        <v>1997</v>
      </c>
      <c r="Y412" t="s">
        <v>113</v>
      </c>
      <c r="Z412" t="s">
        <v>114</v>
      </c>
      <c r="AA412" t="s">
        <v>125</v>
      </c>
      <c r="AB412" t="s">
        <v>125</v>
      </c>
      <c r="AC412" t="s">
        <v>98</v>
      </c>
      <c r="AD412">
        <v>42</v>
      </c>
      <c r="AE412" t="s">
        <v>102</v>
      </c>
      <c r="AF412" t="s">
        <v>100</v>
      </c>
      <c r="AG412" t="s">
        <v>101</v>
      </c>
      <c r="AH412" t="s">
        <v>99</v>
      </c>
      <c r="AI412" t="s">
        <v>100</v>
      </c>
      <c r="AJ412" t="s">
        <v>142</v>
      </c>
      <c r="AK412" t="s">
        <v>137</v>
      </c>
      <c r="AL412">
        <v>742</v>
      </c>
      <c r="AM412" t="s">
        <v>104</v>
      </c>
      <c r="AN412">
        <v>0</v>
      </c>
      <c r="AO412">
        <v>130</v>
      </c>
      <c r="AP412">
        <v>872</v>
      </c>
      <c r="AQ412" t="s">
        <v>105</v>
      </c>
      <c r="AR412" t="s">
        <v>99</v>
      </c>
      <c r="AS412" t="s">
        <v>106</v>
      </c>
      <c r="AT412" t="s">
        <v>107</v>
      </c>
      <c r="AU412">
        <v>888</v>
      </c>
      <c r="AV412" s="4">
        <f t="shared" ca="1" si="38"/>
        <v>0.51268710306564735</v>
      </c>
      <c r="AW412" s="4" t="str">
        <f t="shared" si="39"/>
        <v>Less than Median</v>
      </c>
      <c r="AX412">
        <v>868</v>
      </c>
      <c r="AY412">
        <v>0</v>
      </c>
      <c r="AZ412">
        <v>1756</v>
      </c>
      <c r="BA412">
        <v>1</v>
      </c>
      <c r="BB412">
        <v>0</v>
      </c>
      <c r="BC412">
        <v>2</v>
      </c>
      <c r="BD412">
        <v>1</v>
      </c>
      <c r="BE412">
        <v>3</v>
      </c>
      <c r="BF412">
        <v>1</v>
      </c>
      <c r="BG412" t="s">
        <v>100</v>
      </c>
      <c r="BH412">
        <v>7</v>
      </c>
      <c r="BI412" t="s">
        <v>108</v>
      </c>
      <c r="BJ412">
        <v>0</v>
      </c>
      <c r="BK412" t="s">
        <v>85</v>
      </c>
      <c r="BL412" t="s">
        <v>109</v>
      </c>
      <c r="BM412">
        <v>1996</v>
      </c>
      <c r="BN412" t="s">
        <v>110</v>
      </c>
      <c r="BO412">
        <v>2</v>
      </c>
      <c r="BP412">
        <v>422</v>
      </c>
      <c r="BQ412" t="s">
        <v>100</v>
      </c>
      <c r="BR412" t="s">
        <v>100</v>
      </c>
      <c r="BS412" t="s">
        <v>106</v>
      </c>
      <c r="BT412">
        <v>144</v>
      </c>
      <c r="BU412">
        <v>122</v>
      </c>
      <c r="BV412">
        <v>0</v>
      </c>
      <c r="BW412">
        <v>0</v>
      </c>
      <c r="BX412">
        <v>0</v>
      </c>
      <c r="BY412">
        <v>0</v>
      </c>
      <c r="BZ412" t="s">
        <v>85</v>
      </c>
      <c r="CA412" t="s">
        <v>85</v>
      </c>
      <c r="CB412" t="s">
        <v>85</v>
      </c>
      <c r="CC412">
        <v>0</v>
      </c>
      <c r="CD412">
        <v>7</v>
      </c>
      <c r="CE412">
        <v>2007</v>
      </c>
      <c r="CF412" t="s">
        <v>111</v>
      </c>
      <c r="CG412" t="s">
        <v>112</v>
      </c>
      <c r="CH412">
        <v>204000</v>
      </c>
      <c r="CQ412">
        <f t="shared" si="40"/>
        <v>888</v>
      </c>
      <c r="CR412" t="str">
        <f t="shared" si="41"/>
        <v/>
      </c>
    </row>
    <row r="413" spans="1:96" x14ac:dyDescent="0.3">
      <c r="A413">
        <v>1017</v>
      </c>
      <c r="B413">
        <v>20</v>
      </c>
      <c r="C413" t="s">
        <v>83</v>
      </c>
      <c r="D413">
        <v>73</v>
      </c>
      <c r="E413">
        <v>11883</v>
      </c>
      <c r="F413" t="s">
        <v>84</v>
      </c>
      <c r="G413" t="s">
        <v>85</v>
      </c>
      <c r="H413" t="s">
        <v>129</v>
      </c>
      <c r="I413" t="s">
        <v>87</v>
      </c>
      <c r="J413" t="s">
        <v>88</v>
      </c>
      <c r="K413" t="s">
        <v>122</v>
      </c>
      <c r="L413" t="s">
        <v>90</v>
      </c>
      <c r="M413" t="s">
        <v>152</v>
      </c>
      <c r="N413" s="4" t="str">
        <f>VLOOKUP(M413,'Neighborhood Raw Data'!$A$1:$D$26,4,FALSE)</f>
        <v>Greater than Average</v>
      </c>
      <c r="O413" t="s">
        <v>92</v>
      </c>
      <c r="P413" t="s">
        <v>92</v>
      </c>
      <c r="Q413" t="s">
        <v>93</v>
      </c>
      <c r="R413" t="s">
        <v>124</v>
      </c>
      <c r="S413">
        <v>7</v>
      </c>
      <c r="T413" s="4">
        <f t="shared" ca="1" si="36"/>
        <v>0.39558566942690632</v>
      </c>
      <c r="U413" s="4" t="str">
        <f t="shared" si="37"/>
        <v>At or Above</v>
      </c>
      <c r="V413">
        <v>5</v>
      </c>
      <c r="W413">
        <v>1996</v>
      </c>
      <c r="X413">
        <v>1996</v>
      </c>
      <c r="Y413" t="s">
        <v>113</v>
      </c>
      <c r="Z413" t="s">
        <v>114</v>
      </c>
      <c r="AA413" t="s">
        <v>125</v>
      </c>
      <c r="AB413" t="s">
        <v>125</v>
      </c>
      <c r="AC413" t="s">
        <v>98</v>
      </c>
      <c r="AD413">
        <v>196</v>
      </c>
      <c r="AE413" t="s">
        <v>102</v>
      </c>
      <c r="AF413" t="s">
        <v>100</v>
      </c>
      <c r="AG413" t="s">
        <v>101</v>
      </c>
      <c r="AH413" t="s">
        <v>102</v>
      </c>
      <c r="AI413" t="s">
        <v>100</v>
      </c>
      <c r="AJ413" t="s">
        <v>102</v>
      </c>
      <c r="AK413" t="s">
        <v>103</v>
      </c>
      <c r="AL413">
        <v>690</v>
      </c>
      <c r="AM413" t="s">
        <v>104</v>
      </c>
      <c r="AN413">
        <v>0</v>
      </c>
      <c r="AO413">
        <v>814</v>
      </c>
      <c r="AP413">
        <v>1504</v>
      </c>
      <c r="AQ413" t="s">
        <v>105</v>
      </c>
      <c r="AR413" t="s">
        <v>99</v>
      </c>
      <c r="AS413" t="s">
        <v>106</v>
      </c>
      <c r="AT413" t="s">
        <v>107</v>
      </c>
      <c r="AU413">
        <v>1504</v>
      </c>
      <c r="AV413" s="4">
        <f t="shared" ca="1" si="38"/>
        <v>0.2911395702548718</v>
      </c>
      <c r="AW413" s="4" t="str">
        <f t="shared" si="39"/>
        <v>Greater than Median</v>
      </c>
      <c r="AX413">
        <v>0</v>
      </c>
      <c r="AY413">
        <v>0</v>
      </c>
      <c r="AZ413">
        <v>1504</v>
      </c>
      <c r="BA413">
        <v>1</v>
      </c>
      <c r="BB413">
        <v>0</v>
      </c>
      <c r="BC413">
        <v>2</v>
      </c>
      <c r="BD413">
        <v>0</v>
      </c>
      <c r="BE413">
        <v>3</v>
      </c>
      <c r="BF413">
        <v>1</v>
      </c>
      <c r="BG413" t="s">
        <v>102</v>
      </c>
      <c r="BH413">
        <v>6</v>
      </c>
      <c r="BI413" t="s">
        <v>108</v>
      </c>
      <c r="BJ413">
        <v>1</v>
      </c>
      <c r="BK413" t="s">
        <v>100</v>
      </c>
      <c r="BL413" t="s">
        <v>109</v>
      </c>
      <c r="BM413">
        <v>1996</v>
      </c>
      <c r="BN413" t="s">
        <v>110</v>
      </c>
      <c r="BO413">
        <v>2</v>
      </c>
      <c r="BP413">
        <v>478</v>
      </c>
      <c r="BQ413" t="s">
        <v>100</v>
      </c>
      <c r="BR413" t="s">
        <v>100</v>
      </c>
      <c r="BS413" t="s">
        <v>106</v>
      </c>
      <c r="BT413">
        <v>115</v>
      </c>
      <c r="BU413">
        <v>66</v>
      </c>
      <c r="BV413">
        <v>0</v>
      </c>
      <c r="BW413">
        <v>0</v>
      </c>
      <c r="BX413">
        <v>0</v>
      </c>
      <c r="BY413">
        <v>0</v>
      </c>
      <c r="BZ413" t="s">
        <v>85</v>
      </c>
      <c r="CA413" t="s">
        <v>85</v>
      </c>
      <c r="CB413" t="s">
        <v>85</v>
      </c>
      <c r="CC413">
        <v>0</v>
      </c>
      <c r="CD413">
        <v>6</v>
      </c>
      <c r="CE413">
        <v>2009</v>
      </c>
      <c r="CF413" t="s">
        <v>111</v>
      </c>
      <c r="CG413" t="s">
        <v>112</v>
      </c>
      <c r="CH413">
        <v>203000</v>
      </c>
      <c r="CQ413">
        <f t="shared" si="40"/>
        <v>1504</v>
      </c>
      <c r="CR413" t="str">
        <f t="shared" si="41"/>
        <v/>
      </c>
    </row>
    <row r="414" spans="1:96" x14ac:dyDescent="0.3">
      <c r="A414">
        <v>1312</v>
      </c>
      <c r="B414">
        <v>20</v>
      </c>
      <c r="C414" t="s">
        <v>83</v>
      </c>
      <c r="D414">
        <v>68</v>
      </c>
      <c r="E414">
        <v>8814</v>
      </c>
      <c r="F414" t="s">
        <v>84</v>
      </c>
      <c r="G414" t="s">
        <v>85</v>
      </c>
      <c r="H414" t="s">
        <v>129</v>
      </c>
      <c r="I414" t="s">
        <v>87</v>
      </c>
      <c r="J414" t="s">
        <v>88</v>
      </c>
      <c r="K414" t="s">
        <v>122</v>
      </c>
      <c r="L414" t="s">
        <v>90</v>
      </c>
      <c r="M414" t="s">
        <v>152</v>
      </c>
      <c r="N414" s="4" t="str">
        <f>VLOOKUP(M414,'Neighborhood Raw Data'!$A$1:$D$26,4,FALSE)</f>
        <v>Greater than Average</v>
      </c>
      <c r="O414" t="s">
        <v>92</v>
      </c>
      <c r="P414" t="s">
        <v>92</v>
      </c>
      <c r="Q414" t="s">
        <v>93</v>
      </c>
      <c r="R414" t="s">
        <v>124</v>
      </c>
      <c r="S414">
        <v>7</v>
      </c>
      <c r="T414" s="4">
        <f t="shared" ca="1" si="36"/>
        <v>0.31092207953881201</v>
      </c>
      <c r="U414" s="4" t="str">
        <f t="shared" si="37"/>
        <v>At or Above</v>
      </c>
      <c r="V414">
        <v>5</v>
      </c>
      <c r="W414">
        <v>2005</v>
      </c>
      <c r="X414">
        <v>2007</v>
      </c>
      <c r="Y414" t="s">
        <v>95</v>
      </c>
      <c r="Z414" t="s">
        <v>114</v>
      </c>
      <c r="AA414" t="s">
        <v>125</v>
      </c>
      <c r="AB414" t="s">
        <v>125</v>
      </c>
      <c r="AC414" t="s">
        <v>98</v>
      </c>
      <c r="AD414">
        <v>80</v>
      </c>
      <c r="AE414" t="s">
        <v>102</v>
      </c>
      <c r="AF414" t="s">
        <v>100</v>
      </c>
      <c r="AG414" t="s">
        <v>101</v>
      </c>
      <c r="AH414" t="s">
        <v>102</v>
      </c>
      <c r="AI414" t="s">
        <v>100</v>
      </c>
      <c r="AJ414" t="s">
        <v>142</v>
      </c>
      <c r="AK414" t="s">
        <v>103</v>
      </c>
      <c r="AL414">
        <v>925</v>
      </c>
      <c r="AM414" t="s">
        <v>104</v>
      </c>
      <c r="AN414">
        <v>0</v>
      </c>
      <c r="AO414">
        <v>349</v>
      </c>
      <c r="AP414">
        <v>1274</v>
      </c>
      <c r="AQ414" t="s">
        <v>105</v>
      </c>
      <c r="AR414" t="s">
        <v>99</v>
      </c>
      <c r="AS414" t="s">
        <v>106</v>
      </c>
      <c r="AT414" t="s">
        <v>107</v>
      </c>
      <c r="AU414">
        <v>1274</v>
      </c>
      <c r="AV414" s="4">
        <f t="shared" ca="1" si="38"/>
        <v>0.41121080722130021</v>
      </c>
      <c r="AW414" s="4" t="str">
        <f t="shared" si="39"/>
        <v>Greater than Median</v>
      </c>
      <c r="AX414">
        <v>0</v>
      </c>
      <c r="AY414">
        <v>0</v>
      </c>
      <c r="AZ414">
        <v>1274</v>
      </c>
      <c r="BA414">
        <v>1</v>
      </c>
      <c r="BB414">
        <v>0</v>
      </c>
      <c r="BC414">
        <v>2</v>
      </c>
      <c r="BD414">
        <v>0</v>
      </c>
      <c r="BE414">
        <v>3</v>
      </c>
      <c r="BF414">
        <v>1</v>
      </c>
      <c r="BG414" t="s">
        <v>102</v>
      </c>
      <c r="BH414">
        <v>6</v>
      </c>
      <c r="BI414" t="s">
        <v>108</v>
      </c>
      <c r="BJ414">
        <v>0</v>
      </c>
      <c r="BK414" t="s">
        <v>85</v>
      </c>
      <c r="BL414" t="s">
        <v>109</v>
      </c>
      <c r="BM414">
        <v>2005</v>
      </c>
      <c r="BN414" t="s">
        <v>131</v>
      </c>
      <c r="BO414">
        <v>2</v>
      </c>
      <c r="BP414">
        <v>508</v>
      </c>
      <c r="BQ414" t="s">
        <v>100</v>
      </c>
      <c r="BR414" t="s">
        <v>100</v>
      </c>
      <c r="BS414" t="s">
        <v>106</v>
      </c>
      <c r="BT414">
        <v>264</v>
      </c>
      <c r="BU414">
        <v>98</v>
      </c>
      <c r="BV414">
        <v>0</v>
      </c>
      <c r="BW414">
        <v>0</v>
      </c>
      <c r="BX414">
        <v>0</v>
      </c>
      <c r="BY414">
        <v>0</v>
      </c>
      <c r="BZ414" t="s">
        <v>85</v>
      </c>
      <c r="CA414" t="s">
        <v>85</v>
      </c>
      <c r="CB414" t="s">
        <v>85</v>
      </c>
      <c r="CC414">
        <v>0</v>
      </c>
      <c r="CD414">
        <v>1</v>
      </c>
      <c r="CE414">
        <v>2007</v>
      </c>
      <c r="CF414" t="s">
        <v>127</v>
      </c>
      <c r="CG414" t="s">
        <v>128</v>
      </c>
      <c r="CH414">
        <v>203000</v>
      </c>
      <c r="CQ414">
        <f t="shared" si="40"/>
        <v>1274</v>
      </c>
      <c r="CR414" t="str">
        <f t="shared" si="41"/>
        <v/>
      </c>
    </row>
    <row r="415" spans="1:96" x14ac:dyDescent="0.3">
      <c r="A415">
        <v>341</v>
      </c>
      <c r="B415">
        <v>60</v>
      </c>
      <c r="C415" t="s">
        <v>83</v>
      </c>
      <c r="D415">
        <v>85</v>
      </c>
      <c r="E415">
        <v>14191</v>
      </c>
      <c r="F415" t="s">
        <v>84</v>
      </c>
      <c r="G415" t="s">
        <v>85</v>
      </c>
      <c r="H415" t="s">
        <v>129</v>
      </c>
      <c r="I415" t="s">
        <v>87</v>
      </c>
      <c r="J415" t="s">
        <v>88</v>
      </c>
      <c r="K415" t="s">
        <v>122</v>
      </c>
      <c r="L415" t="s">
        <v>90</v>
      </c>
      <c r="M415" t="s">
        <v>168</v>
      </c>
      <c r="N415" s="4" t="str">
        <f>VLOOKUP(M415,'Neighborhood Raw Data'!$A$1:$D$26,4,FALSE)</f>
        <v>Greater than Average</v>
      </c>
      <c r="O415" t="s">
        <v>92</v>
      </c>
      <c r="P415" t="s">
        <v>92</v>
      </c>
      <c r="Q415" t="s">
        <v>93</v>
      </c>
      <c r="R415" t="s">
        <v>94</v>
      </c>
      <c r="S415">
        <v>8</v>
      </c>
      <c r="T415" s="4">
        <f t="shared" ca="1" si="36"/>
        <v>0.12944683745229013</v>
      </c>
      <c r="U415" s="4" t="str">
        <f t="shared" si="37"/>
        <v>At or Above</v>
      </c>
      <c r="V415">
        <v>5</v>
      </c>
      <c r="W415">
        <v>2002</v>
      </c>
      <c r="X415">
        <v>2002</v>
      </c>
      <c r="Y415" t="s">
        <v>95</v>
      </c>
      <c r="Z415" t="s">
        <v>114</v>
      </c>
      <c r="AA415" t="s">
        <v>125</v>
      </c>
      <c r="AB415" t="s">
        <v>125</v>
      </c>
      <c r="AC415" t="s">
        <v>117</v>
      </c>
      <c r="AD415">
        <v>0</v>
      </c>
      <c r="AE415" t="s">
        <v>102</v>
      </c>
      <c r="AF415" t="s">
        <v>100</v>
      </c>
      <c r="AG415" t="s">
        <v>101</v>
      </c>
      <c r="AH415" t="s">
        <v>102</v>
      </c>
      <c r="AI415" t="s">
        <v>100</v>
      </c>
      <c r="AJ415" t="s">
        <v>142</v>
      </c>
      <c r="AK415" t="s">
        <v>104</v>
      </c>
      <c r="AL415">
        <v>0</v>
      </c>
      <c r="AM415" t="s">
        <v>104</v>
      </c>
      <c r="AN415">
        <v>0</v>
      </c>
      <c r="AO415">
        <v>967</v>
      </c>
      <c r="AP415">
        <v>967</v>
      </c>
      <c r="AQ415" t="s">
        <v>105</v>
      </c>
      <c r="AR415" t="s">
        <v>99</v>
      </c>
      <c r="AS415" t="s">
        <v>106</v>
      </c>
      <c r="AT415" t="s">
        <v>107</v>
      </c>
      <c r="AU415">
        <v>993</v>
      </c>
      <c r="AV415" s="4">
        <f t="shared" ca="1" si="38"/>
        <v>0.32148503235228532</v>
      </c>
      <c r="AW415" s="4" t="str">
        <f t="shared" si="39"/>
        <v>Less than Median</v>
      </c>
      <c r="AX415">
        <v>915</v>
      </c>
      <c r="AY415">
        <v>0</v>
      </c>
      <c r="AZ415">
        <v>1908</v>
      </c>
      <c r="BA415">
        <v>0</v>
      </c>
      <c r="BB415">
        <v>0</v>
      </c>
      <c r="BC415">
        <v>2</v>
      </c>
      <c r="BD415">
        <v>1</v>
      </c>
      <c r="BE415">
        <v>4</v>
      </c>
      <c r="BF415">
        <v>1</v>
      </c>
      <c r="BG415" t="s">
        <v>102</v>
      </c>
      <c r="BH415">
        <v>9</v>
      </c>
      <c r="BI415" t="s">
        <v>108</v>
      </c>
      <c r="BJ415">
        <v>0</v>
      </c>
      <c r="BK415" t="s">
        <v>85</v>
      </c>
      <c r="BL415" t="s">
        <v>109</v>
      </c>
      <c r="BM415">
        <v>2002</v>
      </c>
      <c r="BN415" t="s">
        <v>110</v>
      </c>
      <c r="BO415">
        <v>2</v>
      </c>
      <c r="BP415">
        <v>431</v>
      </c>
      <c r="BQ415" t="s">
        <v>100</v>
      </c>
      <c r="BR415" t="s">
        <v>100</v>
      </c>
      <c r="BS415" t="s">
        <v>106</v>
      </c>
      <c r="BT415">
        <v>135</v>
      </c>
      <c r="BU415">
        <v>0</v>
      </c>
      <c r="BV415">
        <v>0</v>
      </c>
      <c r="BW415">
        <v>0</v>
      </c>
      <c r="BX415">
        <v>0</v>
      </c>
      <c r="BY415">
        <v>0</v>
      </c>
      <c r="BZ415" t="s">
        <v>85</v>
      </c>
      <c r="CA415" t="s">
        <v>85</v>
      </c>
      <c r="CB415" t="s">
        <v>85</v>
      </c>
      <c r="CC415">
        <v>0</v>
      </c>
      <c r="CD415">
        <v>4</v>
      </c>
      <c r="CE415">
        <v>2010</v>
      </c>
      <c r="CF415" t="s">
        <v>111</v>
      </c>
      <c r="CG415" t="s">
        <v>112</v>
      </c>
      <c r="CH415">
        <v>202900</v>
      </c>
      <c r="CQ415">
        <f t="shared" si="40"/>
        <v>993</v>
      </c>
      <c r="CR415" t="str">
        <f t="shared" si="41"/>
        <v/>
      </c>
    </row>
    <row r="416" spans="1:96" x14ac:dyDescent="0.3">
      <c r="A416">
        <v>512</v>
      </c>
      <c r="B416">
        <v>120</v>
      </c>
      <c r="C416" t="s">
        <v>83</v>
      </c>
      <c r="D416">
        <v>40</v>
      </c>
      <c r="E416">
        <v>6792</v>
      </c>
      <c r="F416" t="s">
        <v>84</v>
      </c>
      <c r="G416" t="s">
        <v>85</v>
      </c>
      <c r="H416" t="s">
        <v>86</v>
      </c>
      <c r="I416" t="s">
        <v>87</v>
      </c>
      <c r="J416" t="s">
        <v>88</v>
      </c>
      <c r="K416" t="s">
        <v>122</v>
      </c>
      <c r="L416" t="s">
        <v>90</v>
      </c>
      <c r="M416" t="s">
        <v>123</v>
      </c>
      <c r="N416" s="4" t="str">
        <f>VLOOKUP(M416,'Neighborhood Raw Data'!$A$1:$D$26,4,FALSE)</f>
        <v>Greater than Average</v>
      </c>
      <c r="O416" t="s">
        <v>92</v>
      </c>
      <c r="P416" t="s">
        <v>92</v>
      </c>
      <c r="Q416" t="s">
        <v>160</v>
      </c>
      <c r="R416" t="s">
        <v>124</v>
      </c>
      <c r="S416">
        <v>7</v>
      </c>
      <c r="T416" s="4">
        <f t="shared" ca="1" si="36"/>
        <v>0.90022271415727506</v>
      </c>
      <c r="U416" s="4" t="str">
        <f t="shared" si="37"/>
        <v>At or Above</v>
      </c>
      <c r="V416">
        <v>5</v>
      </c>
      <c r="W416">
        <v>2005</v>
      </c>
      <c r="X416">
        <v>2006</v>
      </c>
      <c r="Y416" t="s">
        <v>95</v>
      </c>
      <c r="Z416" t="s">
        <v>114</v>
      </c>
      <c r="AA416" t="s">
        <v>125</v>
      </c>
      <c r="AB416" t="s">
        <v>125</v>
      </c>
      <c r="AC416" t="s">
        <v>126</v>
      </c>
      <c r="AD416">
        <v>94</v>
      </c>
      <c r="AE416" t="s">
        <v>102</v>
      </c>
      <c r="AF416" t="s">
        <v>100</v>
      </c>
      <c r="AG416" t="s">
        <v>101</v>
      </c>
      <c r="AH416" t="s">
        <v>102</v>
      </c>
      <c r="AI416" t="s">
        <v>100</v>
      </c>
      <c r="AJ416" t="s">
        <v>142</v>
      </c>
      <c r="AK416" t="s">
        <v>104</v>
      </c>
      <c r="AL416">
        <v>0</v>
      </c>
      <c r="AM416" t="s">
        <v>104</v>
      </c>
      <c r="AN416">
        <v>0</v>
      </c>
      <c r="AO416">
        <v>1368</v>
      </c>
      <c r="AP416">
        <v>1368</v>
      </c>
      <c r="AQ416" t="s">
        <v>105</v>
      </c>
      <c r="AR416" t="s">
        <v>99</v>
      </c>
      <c r="AS416" t="s">
        <v>106</v>
      </c>
      <c r="AT416" t="s">
        <v>107</v>
      </c>
      <c r="AU416">
        <v>1368</v>
      </c>
      <c r="AV416" s="4">
        <f t="shared" ca="1" si="38"/>
        <v>0.78038911999624638</v>
      </c>
      <c r="AW416" s="4" t="str">
        <f t="shared" si="39"/>
        <v>Greater than Median</v>
      </c>
      <c r="AX416">
        <v>0</v>
      </c>
      <c r="AY416">
        <v>0</v>
      </c>
      <c r="AZ416">
        <v>1368</v>
      </c>
      <c r="BA416">
        <v>0</v>
      </c>
      <c r="BB416">
        <v>0</v>
      </c>
      <c r="BC416">
        <v>2</v>
      </c>
      <c r="BD416">
        <v>0</v>
      </c>
      <c r="BE416">
        <v>2</v>
      </c>
      <c r="BF416">
        <v>1</v>
      </c>
      <c r="BG416" t="s">
        <v>102</v>
      </c>
      <c r="BH416">
        <v>6</v>
      </c>
      <c r="BI416" t="s">
        <v>108</v>
      </c>
      <c r="BJ416">
        <v>1</v>
      </c>
      <c r="BK416" t="s">
        <v>102</v>
      </c>
      <c r="BL416" t="s">
        <v>109</v>
      </c>
      <c r="BM416">
        <v>2005</v>
      </c>
      <c r="BN416" t="s">
        <v>131</v>
      </c>
      <c r="BO416">
        <v>2</v>
      </c>
      <c r="BP416">
        <v>474</v>
      </c>
      <c r="BQ416" t="s">
        <v>100</v>
      </c>
      <c r="BR416" t="s">
        <v>100</v>
      </c>
      <c r="BS416" t="s">
        <v>106</v>
      </c>
      <c r="BT416">
        <v>132</v>
      </c>
      <c r="BU416">
        <v>35</v>
      </c>
      <c r="BV416">
        <v>0</v>
      </c>
      <c r="BW416">
        <v>0</v>
      </c>
      <c r="BX416">
        <v>0</v>
      </c>
      <c r="BY416">
        <v>0</v>
      </c>
      <c r="BZ416" t="s">
        <v>85</v>
      </c>
      <c r="CA416" t="s">
        <v>85</v>
      </c>
      <c r="CB416" t="s">
        <v>85</v>
      </c>
      <c r="CC416">
        <v>0</v>
      </c>
      <c r="CD416">
        <v>3</v>
      </c>
      <c r="CE416">
        <v>2006</v>
      </c>
      <c r="CF416" t="s">
        <v>127</v>
      </c>
      <c r="CG416" t="s">
        <v>128</v>
      </c>
      <c r="CH416">
        <v>202665</v>
      </c>
      <c r="CQ416">
        <f t="shared" si="40"/>
        <v>1368</v>
      </c>
      <c r="CR416" t="str">
        <f t="shared" si="41"/>
        <v/>
      </c>
    </row>
    <row r="417" spans="1:96" x14ac:dyDescent="0.3">
      <c r="A417">
        <v>63</v>
      </c>
      <c r="B417">
        <v>120</v>
      </c>
      <c r="C417" t="s">
        <v>83</v>
      </c>
      <c r="D417">
        <v>44</v>
      </c>
      <c r="E417">
        <v>6442</v>
      </c>
      <c r="F417" t="s">
        <v>84</v>
      </c>
      <c r="G417" t="s">
        <v>85</v>
      </c>
      <c r="H417" t="s">
        <v>86</v>
      </c>
      <c r="I417" t="s">
        <v>87</v>
      </c>
      <c r="J417" t="s">
        <v>88</v>
      </c>
      <c r="K417" t="s">
        <v>122</v>
      </c>
      <c r="L417" t="s">
        <v>90</v>
      </c>
      <c r="M417" t="s">
        <v>123</v>
      </c>
      <c r="N417" s="4" t="str">
        <f>VLOOKUP(M417,'Neighborhood Raw Data'!$A$1:$D$26,4,FALSE)</f>
        <v>Greater than Average</v>
      </c>
      <c r="O417" t="s">
        <v>92</v>
      </c>
      <c r="P417" t="s">
        <v>92</v>
      </c>
      <c r="Q417" t="s">
        <v>160</v>
      </c>
      <c r="R417" t="s">
        <v>124</v>
      </c>
      <c r="S417">
        <v>8</v>
      </c>
      <c r="T417" s="4">
        <f t="shared" ca="1" si="36"/>
        <v>0.58013237927155059</v>
      </c>
      <c r="U417" s="4" t="str">
        <f t="shared" si="37"/>
        <v>At or Above</v>
      </c>
      <c r="V417">
        <v>5</v>
      </c>
      <c r="W417">
        <v>2006</v>
      </c>
      <c r="X417">
        <v>2006</v>
      </c>
      <c r="Y417" t="s">
        <v>95</v>
      </c>
      <c r="Z417" t="s">
        <v>114</v>
      </c>
      <c r="AA417" t="s">
        <v>125</v>
      </c>
      <c r="AB417" t="s">
        <v>125</v>
      </c>
      <c r="AC417" t="s">
        <v>126</v>
      </c>
      <c r="AD417">
        <v>178</v>
      </c>
      <c r="AE417" t="s">
        <v>102</v>
      </c>
      <c r="AF417" t="s">
        <v>100</v>
      </c>
      <c r="AG417" t="s">
        <v>101</v>
      </c>
      <c r="AH417" t="s">
        <v>102</v>
      </c>
      <c r="AI417" t="s">
        <v>102</v>
      </c>
      <c r="AJ417" t="s">
        <v>148</v>
      </c>
      <c r="AK417" t="s">
        <v>103</v>
      </c>
      <c r="AL417">
        <v>24</v>
      </c>
      <c r="AM417" t="s">
        <v>104</v>
      </c>
      <c r="AN417">
        <v>0</v>
      </c>
      <c r="AO417">
        <v>1346</v>
      </c>
      <c r="AP417">
        <v>1370</v>
      </c>
      <c r="AQ417" t="s">
        <v>105</v>
      </c>
      <c r="AR417" t="s">
        <v>99</v>
      </c>
      <c r="AS417" t="s">
        <v>106</v>
      </c>
      <c r="AT417" t="s">
        <v>107</v>
      </c>
      <c r="AU417">
        <v>1370</v>
      </c>
      <c r="AV417" s="4">
        <f t="shared" ca="1" si="38"/>
        <v>0.45674351670400992</v>
      </c>
      <c r="AW417" s="4" t="str">
        <f t="shared" si="39"/>
        <v>Greater than Median</v>
      </c>
      <c r="AX417">
        <v>0</v>
      </c>
      <c r="AY417">
        <v>0</v>
      </c>
      <c r="AZ417">
        <v>1370</v>
      </c>
      <c r="BA417">
        <v>0</v>
      </c>
      <c r="BB417">
        <v>0</v>
      </c>
      <c r="BC417">
        <v>2</v>
      </c>
      <c r="BD417">
        <v>0</v>
      </c>
      <c r="BE417">
        <v>2</v>
      </c>
      <c r="BF417">
        <v>1</v>
      </c>
      <c r="BG417" t="s">
        <v>102</v>
      </c>
      <c r="BH417">
        <v>6</v>
      </c>
      <c r="BI417" t="s">
        <v>108</v>
      </c>
      <c r="BJ417">
        <v>1</v>
      </c>
      <c r="BK417" t="s">
        <v>102</v>
      </c>
      <c r="BL417" t="s">
        <v>109</v>
      </c>
      <c r="BM417">
        <v>2006</v>
      </c>
      <c r="BN417" t="s">
        <v>131</v>
      </c>
      <c r="BO417">
        <v>2</v>
      </c>
      <c r="BP417">
        <v>484</v>
      </c>
      <c r="BQ417" t="s">
        <v>100</v>
      </c>
      <c r="BR417" t="s">
        <v>100</v>
      </c>
      <c r="BS417" t="s">
        <v>106</v>
      </c>
      <c r="BT417">
        <v>120</v>
      </c>
      <c r="BU417">
        <v>49</v>
      </c>
      <c r="BV417">
        <v>0</v>
      </c>
      <c r="BW417">
        <v>0</v>
      </c>
      <c r="BX417">
        <v>0</v>
      </c>
      <c r="BY417">
        <v>0</v>
      </c>
      <c r="BZ417" t="s">
        <v>85</v>
      </c>
      <c r="CA417" t="s">
        <v>85</v>
      </c>
      <c r="CB417" t="s">
        <v>85</v>
      </c>
      <c r="CC417">
        <v>0</v>
      </c>
      <c r="CD417">
        <v>10</v>
      </c>
      <c r="CE417">
        <v>2007</v>
      </c>
      <c r="CF417" t="s">
        <v>111</v>
      </c>
      <c r="CG417" t="s">
        <v>112</v>
      </c>
      <c r="CH417">
        <v>202500</v>
      </c>
      <c r="CQ417">
        <f t="shared" si="40"/>
        <v>1370</v>
      </c>
      <c r="CR417" t="str">
        <f t="shared" si="41"/>
        <v/>
      </c>
    </row>
    <row r="418" spans="1:96" x14ac:dyDescent="0.3">
      <c r="A418">
        <v>339</v>
      </c>
      <c r="B418">
        <v>20</v>
      </c>
      <c r="C418" t="s">
        <v>83</v>
      </c>
      <c r="D418">
        <v>91</v>
      </c>
      <c r="E418">
        <v>14145</v>
      </c>
      <c r="F418" t="s">
        <v>84</v>
      </c>
      <c r="G418" t="s">
        <v>85</v>
      </c>
      <c r="H418" t="s">
        <v>129</v>
      </c>
      <c r="I418" t="s">
        <v>87</v>
      </c>
      <c r="J418" t="s">
        <v>88</v>
      </c>
      <c r="K418" t="s">
        <v>89</v>
      </c>
      <c r="L418" t="s">
        <v>90</v>
      </c>
      <c r="M418" t="s">
        <v>194</v>
      </c>
      <c r="N418" s="4" t="str">
        <f>VLOOKUP(M418,'Neighborhood Raw Data'!$A$1:$D$26,4,FALSE)</f>
        <v>Less than Average</v>
      </c>
      <c r="O418" t="s">
        <v>92</v>
      </c>
      <c r="P418" t="s">
        <v>92</v>
      </c>
      <c r="Q418" t="s">
        <v>93</v>
      </c>
      <c r="R418" t="s">
        <v>124</v>
      </c>
      <c r="S418">
        <v>7</v>
      </c>
      <c r="T418" s="4">
        <f t="shared" ca="1" si="36"/>
        <v>0.95270435106248308</v>
      </c>
      <c r="U418" s="4" t="str">
        <f t="shared" si="37"/>
        <v>At or Above</v>
      </c>
      <c r="V418">
        <v>7</v>
      </c>
      <c r="W418">
        <v>1984</v>
      </c>
      <c r="X418">
        <v>1998</v>
      </c>
      <c r="Y418" t="s">
        <v>95</v>
      </c>
      <c r="Z418" t="s">
        <v>114</v>
      </c>
      <c r="AA418" t="s">
        <v>115</v>
      </c>
      <c r="AB418" t="s">
        <v>115</v>
      </c>
      <c r="AC418" t="s">
        <v>117</v>
      </c>
      <c r="AD418">
        <v>0</v>
      </c>
      <c r="AE418" t="s">
        <v>102</v>
      </c>
      <c r="AF418" t="s">
        <v>100</v>
      </c>
      <c r="AG418" t="s">
        <v>156</v>
      </c>
      <c r="AH418" t="s">
        <v>102</v>
      </c>
      <c r="AI418" t="s">
        <v>100</v>
      </c>
      <c r="AJ418" t="s">
        <v>148</v>
      </c>
      <c r="AK418" t="s">
        <v>137</v>
      </c>
      <c r="AL418">
        <v>213</v>
      </c>
      <c r="AM418" t="s">
        <v>104</v>
      </c>
      <c r="AN418">
        <v>0</v>
      </c>
      <c r="AO418">
        <v>995</v>
      </c>
      <c r="AP418">
        <v>1208</v>
      </c>
      <c r="AQ418" t="s">
        <v>105</v>
      </c>
      <c r="AR418" t="s">
        <v>99</v>
      </c>
      <c r="AS418" t="s">
        <v>106</v>
      </c>
      <c r="AT418" t="s">
        <v>107</v>
      </c>
      <c r="AU418">
        <v>1621</v>
      </c>
      <c r="AV418" s="4">
        <f t="shared" ca="1" si="38"/>
        <v>3.647986074216647E-2</v>
      </c>
      <c r="AW418" s="4" t="str">
        <f t="shared" si="39"/>
        <v>Greater than Median</v>
      </c>
      <c r="AX418">
        <v>0</v>
      </c>
      <c r="AY418">
        <v>0</v>
      </c>
      <c r="AZ418">
        <v>1621</v>
      </c>
      <c r="BA418">
        <v>1</v>
      </c>
      <c r="BB418">
        <v>0</v>
      </c>
      <c r="BC418">
        <v>2</v>
      </c>
      <c r="BD418">
        <v>0</v>
      </c>
      <c r="BE418">
        <v>3</v>
      </c>
      <c r="BF418">
        <v>1</v>
      </c>
      <c r="BG418" t="s">
        <v>102</v>
      </c>
      <c r="BH418">
        <v>8</v>
      </c>
      <c r="BI418" t="s">
        <v>108</v>
      </c>
      <c r="BJ418">
        <v>0</v>
      </c>
      <c r="BK418" t="s">
        <v>85</v>
      </c>
      <c r="BL418" t="s">
        <v>109</v>
      </c>
      <c r="BM418">
        <v>1984</v>
      </c>
      <c r="BN418" t="s">
        <v>131</v>
      </c>
      <c r="BO418">
        <v>2</v>
      </c>
      <c r="BP418">
        <v>440</v>
      </c>
      <c r="BQ418" t="s">
        <v>100</v>
      </c>
      <c r="BR418" t="s">
        <v>100</v>
      </c>
      <c r="BS418" t="s">
        <v>106</v>
      </c>
      <c r="BT418">
        <v>108</v>
      </c>
      <c r="BU418">
        <v>45</v>
      </c>
      <c r="BV418">
        <v>0</v>
      </c>
      <c r="BW418">
        <v>0</v>
      </c>
      <c r="BX418">
        <v>0</v>
      </c>
      <c r="BY418">
        <v>0</v>
      </c>
      <c r="BZ418" t="s">
        <v>85</v>
      </c>
      <c r="CA418" t="s">
        <v>85</v>
      </c>
      <c r="CB418" t="s">
        <v>198</v>
      </c>
      <c r="CC418">
        <v>400</v>
      </c>
      <c r="CD418">
        <v>5</v>
      </c>
      <c r="CE418">
        <v>2006</v>
      </c>
      <c r="CF418" t="s">
        <v>111</v>
      </c>
      <c r="CG418" t="s">
        <v>112</v>
      </c>
      <c r="CH418">
        <v>202500</v>
      </c>
      <c r="CQ418" t="str">
        <f t="shared" si="40"/>
        <v/>
      </c>
      <c r="CR418">
        <f t="shared" si="41"/>
        <v>1621</v>
      </c>
    </row>
    <row r="419" spans="1:96" x14ac:dyDescent="0.3">
      <c r="A419">
        <v>1307</v>
      </c>
      <c r="B419">
        <v>120</v>
      </c>
      <c r="C419" t="s">
        <v>83</v>
      </c>
      <c r="D419">
        <v>48</v>
      </c>
      <c r="E419">
        <v>6955</v>
      </c>
      <c r="F419" t="s">
        <v>84</v>
      </c>
      <c r="G419" t="s">
        <v>85</v>
      </c>
      <c r="H419" t="s">
        <v>86</v>
      </c>
      <c r="I419" t="s">
        <v>87</v>
      </c>
      <c r="J419" t="s">
        <v>88</v>
      </c>
      <c r="K419" t="s">
        <v>122</v>
      </c>
      <c r="L419" t="s">
        <v>90</v>
      </c>
      <c r="M419" t="s">
        <v>123</v>
      </c>
      <c r="N419" s="4" t="str">
        <f>VLOOKUP(M419,'Neighborhood Raw Data'!$A$1:$D$26,4,FALSE)</f>
        <v>Greater than Average</v>
      </c>
      <c r="O419" t="s">
        <v>92</v>
      </c>
      <c r="P419" t="s">
        <v>92</v>
      </c>
      <c r="Q419" t="s">
        <v>160</v>
      </c>
      <c r="R419" t="s">
        <v>124</v>
      </c>
      <c r="S419">
        <v>7</v>
      </c>
      <c r="T419" s="4">
        <f t="shared" ca="1" si="36"/>
        <v>0.12693754250822897</v>
      </c>
      <c r="U419" s="4" t="str">
        <f t="shared" si="37"/>
        <v>At or Above</v>
      </c>
      <c r="V419">
        <v>5</v>
      </c>
      <c r="W419">
        <v>2005</v>
      </c>
      <c r="X419">
        <v>2006</v>
      </c>
      <c r="Y419" t="s">
        <v>95</v>
      </c>
      <c r="Z419" t="s">
        <v>114</v>
      </c>
      <c r="AA419" t="s">
        <v>125</v>
      </c>
      <c r="AB419" t="s">
        <v>125</v>
      </c>
      <c r="AC419" t="s">
        <v>126</v>
      </c>
      <c r="AD419">
        <v>94</v>
      </c>
      <c r="AE419" t="s">
        <v>102</v>
      </c>
      <c r="AF419" t="s">
        <v>100</v>
      </c>
      <c r="AG419" t="s">
        <v>101</v>
      </c>
      <c r="AH419" t="s">
        <v>102</v>
      </c>
      <c r="AI419" t="s">
        <v>100</v>
      </c>
      <c r="AJ419" t="s">
        <v>142</v>
      </c>
      <c r="AK419" t="s">
        <v>104</v>
      </c>
      <c r="AL419">
        <v>0</v>
      </c>
      <c r="AM419" t="s">
        <v>104</v>
      </c>
      <c r="AN419">
        <v>0</v>
      </c>
      <c r="AO419">
        <v>1368</v>
      </c>
      <c r="AP419">
        <v>1368</v>
      </c>
      <c r="AQ419" t="s">
        <v>105</v>
      </c>
      <c r="AR419" t="s">
        <v>99</v>
      </c>
      <c r="AS419" t="s">
        <v>106</v>
      </c>
      <c r="AT419" t="s">
        <v>107</v>
      </c>
      <c r="AU419">
        <v>1368</v>
      </c>
      <c r="AV419" s="4">
        <f t="shared" ca="1" si="38"/>
        <v>0.16150924680581891</v>
      </c>
      <c r="AW419" s="4" t="str">
        <f t="shared" si="39"/>
        <v>Greater than Median</v>
      </c>
      <c r="AX419">
        <v>0</v>
      </c>
      <c r="AY419">
        <v>0</v>
      </c>
      <c r="AZ419">
        <v>1368</v>
      </c>
      <c r="BA419">
        <v>0</v>
      </c>
      <c r="BB419">
        <v>0</v>
      </c>
      <c r="BC419">
        <v>2</v>
      </c>
      <c r="BD419">
        <v>0</v>
      </c>
      <c r="BE419">
        <v>2</v>
      </c>
      <c r="BF419">
        <v>1</v>
      </c>
      <c r="BG419" t="s">
        <v>102</v>
      </c>
      <c r="BH419">
        <v>6</v>
      </c>
      <c r="BI419" t="s">
        <v>108</v>
      </c>
      <c r="BJ419">
        <v>1</v>
      </c>
      <c r="BK419" t="s">
        <v>102</v>
      </c>
      <c r="BL419" t="s">
        <v>109</v>
      </c>
      <c r="BM419">
        <v>2005</v>
      </c>
      <c r="BN419" t="s">
        <v>131</v>
      </c>
      <c r="BO419">
        <v>2</v>
      </c>
      <c r="BP419">
        <v>474</v>
      </c>
      <c r="BQ419" t="s">
        <v>100</v>
      </c>
      <c r="BR419" t="s">
        <v>100</v>
      </c>
      <c r="BS419" t="s">
        <v>106</v>
      </c>
      <c r="BT419">
        <v>132</v>
      </c>
      <c r="BU419">
        <v>35</v>
      </c>
      <c r="BV419">
        <v>0</v>
      </c>
      <c r="BW419">
        <v>0</v>
      </c>
      <c r="BX419">
        <v>0</v>
      </c>
      <c r="BY419">
        <v>0</v>
      </c>
      <c r="BZ419" t="s">
        <v>85</v>
      </c>
      <c r="CA419" t="s">
        <v>85</v>
      </c>
      <c r="CB419" t="s">
        <v>85</v>
      </c>
      <c r="CC419">
        <v>0</v>
      </c>
      <c r="CD419">
        <v>9</v>
      </c>
      <c r="CE419">
        <v>2006</v>
      </c>
      <c r="CF419" t="s">
        <v>127</v>
      </c>
      <c r="CG419" t="s">
        <v>128</v>
      </c>
      <c r="CH419">
        <v>202500</v>
      </c>
      <c r="CQ419">
        <f t="shared" si="40"/>
        <v>1368</v>
      </c>
      <c r="CR419" t="str">
        <f t="shared" si="41"/>
        <v/>
      </c>
    </row>
    <row r="420" spans="1:96" x14ac:dyDescent="0.3">
      <c r="A420">
        <v>1155</v>
      </c>
      <c r="B420">
        <v>60</v>
      </c>
      <c r="C420" t="s">
        <v>83</v>
      </c>
      <c r="D420" t="s">
        <v>85</v>
      </c>
      <c r="E420">
        <v>13700</v>
      </c>
      <c r="F420" t="s">
        <v>84</v>
      </c>
      <c r="G420" t="s">
        <v>85</v>
      </c>
      <c r="H420" t="s">
        <v>86</v>
      </c>
      <c r="I420" t="s">
        <v>87</v>
      </c>
      <c r="J420" t="s">
        <v>88</v>
      </c>
      <c r="K420" t="s">
        <v>122</v>
      </c>
      <c r="L420" t="s">
        <v>90</v>
      </c>
      <c r="M420" t="s">
        <v>177</v>
      </c>
      <c r="N420" s="4" t="str">
        <f>VLOOKUP(M420,'Neighborhood Raw Data'!$A$1:$D$26,4,FALSE)</f>
        <v>Greater than Average</v>
      </c>
      <c r="O420" t="s">
        <v>92</v>
      </c>
      <c r="P420" t="s">
        <v>92</v>
      </c>
      <c r="Q420" t="s">
        <v>93</v>
      </c>
      <c r="R420" t="s">
        <v>94</v>
      </c>
      <c r="S420">
        <v>7</v>
      </c>
      <c r="T420" s="4">
        <f t="shared" ca="1" si="36"/>
        <v>0.2900610674308971</v>
      </c>
      <c r="U420" s="4" t="str">
        <f t="shared" si="37"/>
        <v>At or Above</v>
      </c>
      <c r="V420">
        <v>6</v>
      </c>
      <c r="W420">
        <v>1965</v>
      </c>
      <c r="X420">
        <v>1988</v>
      </c>
      <c r="Y420" t="s">
        <v>95</v>
      </c>
      <c r="Z420" t="s">
        <v>114</v>
      </c>
      <c r="AA420" t="s">
        <v>125</v>
      </c>
      <c r="AB420" t="s">
        <v>125</v>
      </c>
      <c r="AC420" t="s">
        <v>126</v>
      </c>
      <c r="AD420">
        <v>288</v>
      </c>
      <c r="AE420" t="s">
        <v>100</v>
      </c>
      <c r="AF420" t="s">
        <v>100</v>
      </c>
      <c r="AG420" t="s">
        <v>156</v>
      </c>
      <c r="AH420" t="s">
        <v>100</v>
      </c>
      <c r="AI420" t="s">
        <v>100</v>
      </c>
      <c r="AJ420" t="s">
        <v>102</v>
      </c>
      <c r="AK420" t="s">
        <v>137</v>
      </c>
      <c r="AL420">
        <v>454</v>
      </c>
      <c r="AM420" t="s">
        <v>104</v>
      </c>
      <c r="AN420">
        <v>0</v>
      </c>
      <c r="AO420">
        <v>410</v>
      </c>
      <c r="AP420">
        <v>864</v>
      </c>
      <c r="AQ420" t="s">
        <v>105</v>
      </c>
      <c r="AR420" t="s">
        <v>100</v>
      </c>
      <c r="AS420" t="s">
        <v>106</v>
      </c>
      <c r="AT420" t="s">
        <v>107</v>
      </c>
      <c r="AU420">
        <v>902</v>
      </c>
      <c r="AV420" s="4">
        <f t="shared" ca="1" si="38"/>
        <v>0.6041042585392451</v>
      </c>
      <c r="AW420" s="4" t="str">
        <f t="shared" si="39"/>
        <v>Less than Median</v>
      </c>
      <c r="AX420">
        <v>918</v>
      </c>
      <c r="AY420">
        <v>0</v>
      </c>
      <c r="AZ420">
        <v>1820</v>
      </c>
      <c r="BA420">
        <v>0</v>
      </c>
      <c r="BB420">
        <v>0</v>
      </c>
      <c r="BC420">
        <v>1</v>
      </c>
      <c r="BD420">
        <v>2</v>
      </c>
      <c r="BE420">
        <v>4</v>
      </c>
      <c r="BF420">
        <v>1</v>
      </c>
      <c r="BG420" t="s">
        <v>102</v>
      </c>
      <c r="BH420">
        <v>8</v>
      </c>
      <c r="BI420" t="s">
        <v>108</v>
      </c>
      <c r="BJ420">
        <v>2</v>
      </c>
      <c r="BK420" t="s">
        <v>102</v>
      </c>
      <c r="BL420" t="s">
        <v>109</v>
      </c>
      <c r="BM420">
        <v>1965</v>
      </c>
      <c r="BN420" t="s">
        <v>104</v>
      </c>
      <c r="BO420">
        <v>2</v>
      </c>
      <c r="BP420">
        <v>492</v>
      </c>
      <c r="BQ420" t="s">
        <v>100</v>
      </c>
      <c r="BR420" t="s">
        <v>100</v>
      </c>
      <c r="BS420" t="s">
        <v>106</v>
      </c>
      <c r="BT420">
        <v>60</v>
      </c>
      <c r="BU420">
        <v>84</v>
      </c>
      <c r="BV420">
        <v>0</v>
      </c>
      <c r="BW420">
        <v>0</v>
      </c>
      <c r="BX420">
        <v>273</v>
      </c>
      <c r="BY420">
        <v>0</v>
      </c>
      <c r="BZ420" t="s">
        <v>85</v>
      </c>
      <c r="CA420" t="s">
        <v>150</v>
      </c>
      <c r="CB420" t="s">
        <v>85</v>
      </c>
      <c r="CC420">
        <v>0</v>
      </c>
      <c r="CD420">
        <v>5</v>
      </c>
      <c r="CE420">
        <v>2008</v>
      </c>
      <c r="CF420" t="s">
        <v>111</v>
      </c>
      <c r="CG420" t="s">
        <v>112</v>
      </c>
      <c r="CH420">
        <v>201800</v>
      </c>
      <c r="CQ420">
        <f t="shared" si="40"/>
        <v>902</v>
      </c>
      <c r="CR420" t="str">
        <f t="shared" si="41"/>
        <v/>
      </c>
    </row>
    <row r="421" spans="1:96" x14ac:dyDescent="0.3">
      <c r="A421">
        <v>277</v>
      </c>
      <c r="B421">
        <v>20</v>
      </c>
      <c r="C421" t="s">
        <v>83</v>
      </c>
      <c r="D421">
        <v>129</v>
      </c>
      <c r="E421">
        <v>9196</v>
      </c>
      <c r="F421" t="s">
        <v>84</v>
      </c>
      <c r="G421" t="s">
        <v>85</v>
      </c>
      <c r="H421" t="s">
        <v>86</v>
      </c>
      <c r="I421" t="s">
        <v>87</v>
      </c>
      <c r="J421" t="s">
        <v>88</v>
      </c>
      <c r="K421" t="s">
        <v>122</v>
      </c>
      <c r="L421" t="s">
        <v>90</v>
      </c>
      <c r="M421" t="s">
        <v>201</v>
      </c>
      <c r="N421" s="4" t="str">
        <f>VLOOKUP(M421,'Neighborhood Raw Data'!$A$1:$D$26,4,FALSE)</f>
        <v>Less than Average</v>
      </c>
      <c r="O421" t="s">
        <v>92</v>
      </c>
      <c r="P421" t="s">
        <v>92</v>
      </c>
      <c r="Q421" t="s">
        <v>93</v>
      </c>
      <c r="R421" t="s">
        <v>124</v>
      </c>
      <c r="S421">
        <v>7</v>
      </c>
      <c r="T421" s="4">
        <f t="shared" ca="1" si="36"/>
        <v>0.44423824572238579</v>
      </c>
      <c r="U421" s="4" t="str">
        <f t="shared" si="37"/>
        <v>At or Above</v>
      </c>
      <c r="V421">
        <v>5</v>
      </c>
      <c r="W421">
        <v>2003</v>
      </c>
      <c r="X421">
        <v>2003</v>
      </c>
      <c r="Y421" t="s">
        <v>95</v>
      </c>
      <c r="Z421" t="s">
        <v>114</v>
      </c>
      <c r="AA421" t="s">
        <v>125</v>
      </c>
      <c r="AB421" t="s">
        <v>125</v>
      </c>
      <c r="AC421" t="s">
        <v>117</v>
      </c>
      <c r="AD421">
        <v>0</v>
      </c>
      <c r="AE421" t="s">
        <v>102</v>
      </c>
      <c r="AF421" t="s">
        <v>100</v>
      </c>
      <c r="AG421" t="s">
        <v>101</v>
      </c>
      <c r="AH421" t="s">
        <v>99</v>
      </c>
      <c r="AI421" t="s">
        <v>100</v>
      </c>
      <c r="AJ421" t="s">
        <v>142</v>
      </c>
      <c r="AK421" t="s">
        <v>104</v>
      </c>
      <c r="AL421">
        <v>0</v>
      </c>
      <c r="AM421" t="s">
        <v>104</v>
      </c>
      <c r="AN421">
        <v>0</v>
      </c>
      <c r="AO421">
        <v>1560</v>
      </c>
      <c r="AP421">
        <v>1560</v>
      </c>
      <c r="AQ421" t="s">
        <v>105</v>
      </c>
      <c r="AR421" t="s">
        <v>99</v>
      </c>
      <c r="AS421" t="s">
        <v>106</v>
      </c>
      <c r="AT421" t="s">
        <v>107</v>
      </c>
      <c r="AU421">
        <v>1560</v>
      </c>
      <c r="AV421" s="4">
        <f t="shared" ca="1" si="38"/>
        <v>0.65743134843590878</v>
      </c>
      <c r="AW421" s="4" t="str">
        <f t="shared" si="39"/>
        <v>Greater than Median</v>
      </c>
      <c r="AX421">
        <v>0</v>
      </c>
      <c r="AY421">
        <v>0</v>
      </c>
      <c r="AZ421">
        <v>1560</v>
      </c>
      <c r="BA421">
        <v>0</v>
      </c>
      <c r="BB421">
        <v>0</v>
      </c>
      <c r="BC421">
        <v>2</v>
      </c>
      <c r="BD421">
        <v>0</v>
      </c>
      <c r="BE421">
        <v>3</v>
      </c>
      <c r="BF421">
        <v>1</v>
      </c>
      <c r="BG421" t="s">
        <v>102</v>
      </c>
      <c r="BH421">
        <v>7</v>
      </c>
      <c r="BI421" t="s">
        <v>108</v>
      </c>
      <c r="BJ421">
        <v>0</v>
      </c>
      <c r="BK421" t="s">
        <v>85</v>
      </c>
      <c r="BL421" t="s">
        <v>109</v>
      </c>
      <c r="BM421">
        <v>2003</v>
      </c>
      <c r="BN421" t="s">
        <v>110</v>
      </c>
      <c r="BO421">
        <v>2</v>
      </c>
      <c r="BP421">
        <v>573</v>
      </c>
      <c r="BQ421" t="s">
        <v>100</v>
      </c>
      <c r="BR421" t="s">
        <v>100</v>
      </c>
      <c r="BS421" t="s">
        <v>106</v>
      </c>
      <c r="BT421">
        <v>100</v>
      </c>
      <c r="BU421">
        <v>150</v>
      </c>
      <c r="BV421">
        <v>0</v>
      </c>
      <c r="BW421">
        <v>0</v>
      </c>
      <c r="BX421">
        <v>0</v>
      </c>
      <c r="BY421">
        <v>0</v>
      </c>
      <c r="BZ421" t="s">
        <v>85</v>
      </c>
      <c r="CA421" t="s">
        <v>85</v>
      </c>
      <c r="CB421" t="s">
        <v>85</v>
      </c>
      <c r="CC421">
        <v>0</v>
      </c>
      <c r="CD421">
        <v>4</v>
      </c>
      <c r="CE421">
        <v>2010</v>
      </c>
      <c r="CF421" t="s">
        <v>111</v>
      </c>
      <c r="CG421" t="s">
        <v>112</v>
      </c>
      <c r="CH421">
        <v>201000</v>
      </c>
      <c r="CQ421" t="str">
        <f t="shared" si="40"/>
        <v/>
      </c>
      <c r="CR421">
        <f t="shared" si="41"/>
        <v>1560</v>
      </c>
    </row>
    <row r="422" spans="1:96" x14ac:dyDescent="0.3">
      <c r="A422">
        <v>921</v>
      </c>
      <c r="B422">
        <v>60</v>
      </c>
      <c r="C422" t="s">
        <v>83</v>
      </c>
      <c r="D422">
        <v>70</v>
      </c>
      <c r="E422">
        <v>8462</v>
      </c>
      <c r="F422" t="s">
        <v>84</v>
      </c>
      <c r="G422" t="s">
        <v>85</v>
      </c>
      <c r="H422" t="s">
        <v>86</v>
      </c>
      <c r="I422" t="s">
        <v>87</v>
      </c>
      <c r="J422" t="s">
        <v>88</v>
      </c>
      <c r="K422" t="s">
        <v>122</v>
      </c>
      <c r="L422" t="s">
        <v>90</v>
      </c>
      <c r="M422" t="s">
        <v>185</v>
      </c>
      <c r="N422" s="4" t="str">
        <f>VLOOKUP(M422,'Neighborhood Raw Data'!$A$1:$D$26,4,FALSE)</f>
        <v>Greater than Average</v>
      </c>
      <c r="O422" t="s">
        <v>92</v>
      </c>
      <c r="P422" t="s">
        <v>92</v>
      </c>
      <c r="Q422" t="s">
        <v>93</v>
      </c>
      <c r="R422" t="s">
        <v>94</v>
      </c>
      <c r="S422">
        <v>6</v>
      </c>
      <c r="T422" s="4">
        <f t="shared" ca="1" si="36"/>
        <v>0.87086186838733159</v>
      </c>
      <c r="U422" s="4" t="str">
        <f t="shared" si="37"/>
        <v>At or Above</v>
      </c>
      <c r="V422">
        <v>5</v>
      </c>
      <c r="W422">
        <v>1994</v>
      </c>
      <c r="X422">
        <v>1994</v>
      </c>
      <c r="Y422" t="s">
        <v>95</v>
      </c>
      <c r="Z422" t="s">
        <v>114</v>
      </c>
      <c r="AA422" t="s">
        <v>97</v>
      </c>
      <c r="AB422" t="s">
        <v>97</v>
      </c>
      <c r="AC422" t="s">
        <v>98</v>
      </c>
      <c r="AD422">
        <v>105</v>
      </c>
      <c r="AE422" t="s">
        <v>102</v>
      </c>
      <c r="AF422" t="s">
        <v>102</v>
      </c>
      <c r="AG422" t="s">
        <v>101</v>
      </c>
      <c r="AH422" t="s">
        <v>102</v>
      </c>
      <c r="AI422" t="s">
        <v>102</v>
      </c>
      <c r="AJ422" t="s">
        <v>142</v>
      </c>
      <c r="AK422" t="s">
        <v>103</v>
      </c>
      <c r="AL422">
        <v>814</v>
      </c>
      <c r="AM422" t="s">
        <v>104</v>
      </c>
      <c r="AN422">
        <v>0</v>
      </c>
      <c r="AO422">
        <v>114</v>
      </c>
      <c r="AP422">
        <v>928</v>
      </c>
      <c r="AQ422" t="s">
        <v>105</v>
      </c>
      <c r="AR422" t="s">
        <v>99</v>
      </c>
      <c r="AS422" t="s">
        <v>106</v>
      </c>
      <c r="AT422" t="s">
        <v>107</v>
      </c>
      <c r="AU422">
        <v>936</v>
      </c>
      <c r="AV422" s="4">
        <f t="shared" ca="1" si="38"/>
        <v>0.77292721683764354</v>
      </c>
      <c r="AW422" s="4" t="str">
        <f t="shared" si="39"/>
        <v>Less than Median</v>
      </c>
      <c r="AX422">
        <v>785</v>
      </c>
      <c r="AY422">
        <v>0</v>
      </c>
      <c r="AZ422">
        <v>1721</v>
      </c>
      <c r="BA422">
        <v>0</v>
      </c>
      <c r="BB422">
        <v>1</v>
      </c>
      <c r="BC422">
        <v>2</v>
      </c>
      <c r="BD422">
        <v>1</v>
      </c>
      <c r="BE422">
        <v>3</v>
      </c>
      <c r="BF422">
        <v>1</v>
      </c>
      <c r="BG422" t="s">
        <v>102</v>
      </c>
      <c r="BH422">
        <v>7</v>
      </c>
      <c r="BI422" t="s">
        <v>108</v>
      </c>
      <c r="BJ422">
        <v>0</v>
      </c>
      <c r="BK422" t="s">
        <v>85</v>
      </c>
      <c r="BL422" t="s">
        <v>109</v>
      </c>
      <c r="BM422">
        <v>1994</v>
      </c>
      <c r="BN422" t="s">
        <v>131</v>
      </c>
      <c r="BO422">
        <v>2</v>
      </c>
      <c r="BP422">
        <v>471</v>
      </c>
      <c r="BQ422" t="s">
        <v>100</v>
      </c>
      <c r="BR422" t="s">
        <v>100</v>
      </c>
      <c r="BS422" t="s">
        <v>106</v>
      </c>
      <c r="BT422">
        <v>300</v>
      </c>
      <c r="BU422">
        <v>87</v>
      </c>
      <c r="BV422">
        <v>0</v>
      </c>
      <c r="BW422">
        <v>0</v>
      </c>
      <c r="BX422">
        <v>0</v>
      </c>
      <c r="BY422">
        <v>0</v>
      </c>
      <c r="BZ422" t="s">
        <v>85</v>
      </c>
      <c r="CA422" t="s">
        <v>85</v>
      </c>
      <c r="CB422" t="s">
        <v>85</v>
      </c>
      <c r="CC422">
        <v>0</v>
      </c>
      <c r="CD422">
        <v>7</v>
      </c>
      <c r="CE422">
        <v>2007</v>
      </c>
      <c r="CF422" t="s">
        <v>111</v>
      </c>
      <c r="CG422" t="s">
        <v>112</v>
      </c>
      <c r="CH422">
        <v>201000</v>
      </c>
      <c r="CQ422">
        <f t="shared" si="40"/>
        <v>936</v>
      </c>
      <c r="CR422" t="str">
        <f t="shared" si="41"/>
        <v/>
      </c>
    </row>
    <row r="423" spans="1:96" x14ac:dyDescent="0.3">
      <c r="A423">
        <v>931</v>
      </c>
      <c r="B423">
        <v>20</v>
      </c>
      <c r="C423" t="s">
        <v>83</v>
      </c>
      <c r="D423">
        <v>73</v>
      </c>
      <c r="E423">
        <v>8925</v>
      </c>
      <c r="F423" t="s">
        <v>84</v>
      </c>
      <c r="G423" t="s">
        <v>85</v>
      </c>
      <c r="H423" t="s">
        <v>86</v>
      </c>
      <c r="I423" t="s">
        <v>139</v>
      </c>
      <c r="J423" t="s">
        <v>88</v>
      </c>
      <c r="K423" t="s">
        <v>122</v>
      </c>
      <c r="L423" t="s">
        <v>90</v>
      </c>
      <c r="M423" t="s">
        <v>168</v>
      </c>
      <c r="N423" s="4" t="str">
        <f>VLOOKUP(M423,'Neighborhood Raw Data'!$A$1:$D$26,4,FALSE)</f>
        <v>Greater than Average</v>
      </c>
      <c r="O423" t="s">
        <v>92</v>
      </c>
      <c r="P423" t="s">
        <v>92</v>
      </c>
      <c r="Q423" t="s">
        <v>93</v>
      </c>
      <c r="R423" t="s">
        <v>124</v>
      </c>
      <c r="S423">
        <v>8</v>
      </c>
      <c r="T423" s="4">
        <f t="shared" ca="1" si="36"/>
        <v>0.92969491110500657</v>
      </c>
      <c r="U423" s="4" t="str">
        <f t="shared" si="37"/>
        <v>At or Above</v>
      </c>
      <c r="V423">
        <v>5</v>
      </c>
      <c r="W423">
        <v>2007</v>
      </c>
      <c r="X423">
        <v>2007</v>
      </c>
      <c r="Y423" t="s">
        <v>95</v>
      </c>
      <c r="Z423" t="s">
        <v>114</v>
      </c>
      <c r="AA423" t="s">
        <v>125</v>
      </c>
      <c r="AB423" t="s">
        <v>125</v>
      </c>
      <c r="AC423" t="s">
        <v>117</v>
      </c>
      <c r="AD423">
        <v>0</v>
      </c>
      <c r="AE423" t="s">
        <v>102</v>
      </c>
      <c r="AF423" t="s">
        <v>100</v>
      </c>
      <c r="AG423" t="s">
        <v>101</v>
      </c>
      <c r="AH423" t="s">
        <v>102</v>
      </c>
      <c r="AI423" t="s">
        <v>100</v>
      </c>
      <c r="AJ423" t="s">
        <v>118</v>
      </c>
      <c r="AK423" t="s">
        <v>103</v>
      </c>
      <c r="AL423">
        <v>16</v>
      </c>
      <c r="AM423" t="s">
        <v>104</v>
      </c>
      <c r="AN423">
        <v>0</v>
      </c>
      <c r="AO423">
        <v>1450</v>
      </c>
      <c r="AP423">
        <v>1466</v>
      </c>
      <c r="AQ423" t="s">
        <v>105</v>
      </c>
      <c r="AR423" t="s">
        <v>99</v>
      </c>
      <c r="AS423" t="s">
        <v>106</v>
      </c>
      <c r="AT423" t="s">
        <v>107</v>
      </c>
      <c r="AU423">
        <v>1466</v>
      </c>
      <c r="AV423" s="4">
        <f t="shared" ca="1" si="38"/>
        <v>0.65881357949774655</v>
      </c>
      <c r="AW423" s="4" t="str">
        <f t="shared" si="39"/>
        <v>Greater than Median</v>
      </c>
      <c r="AX423">
        <v>0</v>
      </c>
      <c r="AY423">
        <v>0</v>
      </c>
      <c r="AZ423">
        <v>1466</v>
      </c>
      <c r="BA423">
        <v>0</v>
      </c>
      <c r="BB423">
        <v>0</v>
      </c>
      <c r="BC423">
        <v>2</v>
      </c>
      <c r="BD423">
        <v>0</v>
      </c>
      <c r="BE423">
        <v>3</v>
      </c>
      <c r="BF423">
        <v>1</v>
      </c>
      <c r="BG423" t="s">
        <v>102</v>
      </c>
      <c r="BH423">
        <v>7</v>
      </c>
      <c r="BI423" t="s">
        <v>108</v>
      </c>
      <c r="BJ423">
        <v>0</v>
      </c>
      <c r="BK423" t="s">
        <v>85</v>
      </c>
      <c r="BL423" t="s">
        <v>109</v>
      </c>
      <c r="BM423">
        <v>2007</v>
      </c>
      <c r="BN423" t="s">
        <v>110</v>
      </c>
      <c r="BO423">
        <v>3</v>
      </c>
      <c r="BP423">
        <v>610</v>
      </c>
      <c r="BQ423" t="s">
        <v>100</v>
      </c>
      <c r="BR423" t="s">
        <v>100</v>
      </c>
      <c r="BS423" t="s">
        <v>106</v>
      </c>
      <c r="BT423">
        <v>100</v>
      </c>
      <c r="BU423">
        <v>18</v>
      </c>
      <c r="BV423">
        <v>0</v>
      </c>
      <c r="BW423">
        <v>0</v>
      </c>
      <c r="BX423">
        <v>0</v>
      </c>
      <c r="BY423">
        <v>0</v>
      </c>
      <c r="BZ423" t="s">
        <v>85</v>
      </c>
      <c r="CA423" t="s">
        <v>85</v>
      </c>
      <c r="CB423" t="s">
        <v>85</v>
      </c>
      <c r="CC423">
        <v>0</v>
      </c>
      <c r="CD423">
        <v>7</v>
      </c>
      <c r="CE423">
        <v>2009</v>
      </c>
      <c r="CF423" t="s">
        <v>111</v>
      </c>
      <c r="CG423" t="s">
        <v>112</v>
      </c>
      <c r="CH423">
        <v>201000</v>
      </c>
      <c r="CQ423">
        <f t="shared" si="40"/>
        <v>1466</v>
      </c>
      <c r="CR423" t="str">
        <f t="shared" si="41"/>
        <v/>
      </c>
    </row>
    <row r="424" spans="1:96" x14ac:dyDescent="0.3">
      <c r="A424">
        <v>530</v>
      </c>
      <c r="B424">
        <v>20</v>
      </c>
      <c r="C424" t="s">
        <v>83</v>
      </c>
      <c r="D424" t="s">
        <v>85</v>
      </c>
      <c r="E424">
        <v>32668</v>
      </c>
      <c r="F424" t="s">
        <v>84</v>
      </c>
      <c r="G424" t="s">
        <v>85</v>
      </c>
      <c r="H424" t="s">
        <v>86</v>
      </c>
      <c r="I424" t="s">
        <v>87</v>
      </c>
      <c r="J424" t="s">
        <v>88</v>
      </c>
      <c r="K424" t="s">
        <v>121</v>
      </c>
      <c r="L424" t="s">
        <v>90</v>
      </c>
      <c r="M424" t="s">
        <v>159</v>
      </c>
      <c r="N424" s="4" t="str">
        <f>VLOOKUP(M424,'Neighborhood Raw Data'!$A$1:$D$26,4,FALSE)</f>
        <v>Greater than Average</v>
      </c>
      <c r="O424" t="s">
        <v>92</v>
      </c>
      <c r="P424" t="s">
        <v>92</v>
      </c>
      <c r="Q424" t="s">
        <v>93</v>
      </c>
      <c r="R424" t="s">
        <v>124</v>
      </c>
      <c r="S424">
        <v>6</v>
      </c>
      <c r="T424" s="4">
        <f t="shared" ca="1" si="36"/>
        <v>0.99853163972863268</v>
      </c>
      <c r="U424" s="4" t="str">
        <f t="shared" si="37"/>
        <v>At or Above</v>
      </c>
      <c r="V424">
        <v>3</v>
      </c>
      <c r="W424">
        <v>1957</v>
      </c>
      <c r="X424">
        <v>1975</v>
      </c>
      <c r="Y424" t="s">
        <v>113</v>
      </c>
      <c r="Z424" t="s">
        <v>114</v>
      </c>
      <c r="AA424" t="s">
        <v>115</v>
      </c>
      <c r="AB424" t="s">
        <v>126</v>
      </c>
      <c r="AC424" t="s">
        <v>85</v>
      </c>
      <c r="AD424" t="s">
        <v>85</v>
      </c>
      <c r="AE424" t="s">
        <v>102</v>
      </c>
      <c r="AF424" t="s">
        <v>100</v>
      </c>
      <c r="AG424" t="s">
        <v>101</v>
      </c>
      <c r="AH424" t="s">
        <v>100</v>
      </c>
      <c r="AI424" t="s">
        <v>100</v>
      </c>
      <c r="AJ424" t="s">
        <v>142</v>
      </c>
      <c r="AK424" t="s">
        <v>157</v>
      </c>
      <c r="AL424">
        <v>1219</v>
      </c>
      <c r="AM424" t="s">
        <v>104</v>
      </c>
      <c r="AN424">
        <v>0</v>
      </c>
      <c r="AO424">
        <v>816</v>
      </c>
      <c r="AP424">
        <v>2035</v>
      </c>
      <c r="AQ424" t="s">
        <v>105</v>
      </c>
      <c r="AR424" t="s">
        <v>100</v>
      </c>
      <c r="AS424" t="s">
        <v>106</v>
      </c>
      <c r="AT424" t="s">
        <v>107</v>
      </c>
      <c r="AU424">
        <v>2515</v>
      </c>
      <c r="AV424" s="4">
        <f t="shared" ca="1" si="38"/>
        <v>0.25337582496190336</v>
      </c>
      <c r="AW424" s="4" t="str">
        <f t="shared" si="39"/>
        <v>Greater than Median</v>
      </c>
      <c r="AX424">
        <v>0</v>
      </c>
      <c r="AY424">
        <v>0</v>
      </c>
      <c r="AZ424">
        <v>2515</v>
      </c>
      <c r="BA424">
        <v>1</v>
      </c>
      <c r="BB424">
        <v>0</v>
      </c>
      <c r="BC424">
        <v>3</v>
      </c>
      <c r="BD424">
        <v>0</v>
      </c>
      <c r="BE424">
        <v>4</v>
      </c>
      <c r="BF424">
        <v>2</v>
      </c>
      <c r="BG424" t="s">
        <v>100</v>
      </c>
      <c r="BH424">
        <v>9</v>
      </c>
      <c r="BI424" t="s">
        <v>191</v>
      </c>
      <c r="BJ424">
        <v>2</v>
      </c>
      <c r="BK424" t="s">
        <v>100</v>
      </c>
      <c r="BL424" t="s">
        <v>109</v>
      </c>
      <c r="BM424">
        <v>1975</v>
      </c>
      <c r="BN424" t="s">
        <v>131</v>
      </c>
      <c r="BO424">
        <v>2</v>
      </c>
      <c r="BP424">
        <v>484</v>
      </c>
      <c r="BQ424" t="s">
        <v>100</v>
      </c>
      <c r="BR424" t="s">
        <v>100</v>
      </c>
      <c r="BS424" t="s">
        <v>106</v>
      </c>
      <c r="BT424">
        <v>0</v>
      </c>
      <c r="BU424">
        <v>0</v>
      </c>
      <c r="BV424">
        <v>200</v>
      </c>
      <c r="BW424">
        <v>0</v>
      </c>
      <c r="BX424">
        <v>0</v>
      </c>
      <c r="BY424">
        <v>0</v>
      </c>
      <c r="BZ424" t="s">
        <v>85</v>
      </c>
      <c r="CA424" t="s">
        <v>85</v>
      </c>
      <c r="CB424" t="s">
        <v>85</v>
      </c>
      <c r="CC424">
        <v>0</v>
      </c>
      <c r="CD424">
        <v>3</v>
      </c>
      <c r="CE424">
        <v>2007</v>
      </c>
      <c r="CF424" t="s">
        <v>111</v>
      </c>
      <c r="CG424" t="s">
        <v>176</v>
      </c>
      <c r="CH424">
        <v>200624</v>
      </c>
      <c r="CQ424" t="str">
        <f t="shared" si="40"/>
        <v/>
      </c>
      <c r="CR424">
        <f t="shared" si="41"/>
        <v>2515</v>
      </c>
    </row>
    <row r="425" spans="1:96" x14ac:dyDescent="0.3">
      <c r="A425">
        <v>872</v>
      </c>
      <c r="B425">
        <v>60</v>
      </c>
      <c r="C425" t="s">
        <v>83</v>
      </c>
      <c r="D425">
        <v>70</v>
      </c>
      <c r="E425">
        <v>8750</v>
      </c>
      <c r="F425" t="s">
        <v>84</v>
      </c>
      <c r="G425" t="s">
        <v>85</v>
      </c>
      <c r="H425" t="s">
        <v>129</v>
      </c>
      <c r="I425" t="s">
        <v>87</v>
      </c>
      <c r="J425" t="s">
        <v>88</v>
      </c>
      <c r="K425" t="s">
        <v>122</v>
      </c>
      <c r="L425" t="s">
        <v>90</v>
      </c>
      <c r="M425" t="s">
        <v>152</v>
      </c>
      <c r="N425" s="4" t="str">
        <f>VLOOKUP(M425,'Neighborhood Raw Data'!$A$1:$D$26,4,FALSE)</f>
        <v>Greater than Average</v>
      </c>
      <c r="O425" t="s">
        <v>92</v>
      </c>
      <c r="P425" t="s">
        <v>92</v>
      </c>
      <c r="Q425" t="s">
        <v>93</v>
      </c>
      <c r="R425" t="s">
        <v>94</v>
      </c>
      <c r="S425">
        <v>6</v>
      </c>
      <c r="T425" s="4">
        <f t="shared" ca="1" si="36"/>
        <v>5.7667781978683941E-2</v>
      </c>
      <c r="U425" s="4" t="str">
        <f t="shared" si="37"/>
        <v>At or Above</v>
      </c>
      <c r="V425">
        <v>5</v>
      </c>
      <c r="W425">
        <v>1998</v>
      </c>
      <c r="X425">
        <v>1998</v>
      </c>
      <c r="Y425" t="s">
        <v>95</v>
      </c>
      <c r="Z425" t="s">
        <v>114</v>
      </c>
      <c r="AA425" t="s">
        <v>125</v>
      </c>
      <c r="AB425" t="s">
        <v>125</v>
      </c>
      <c r="AC425" t="s">
        <v>98</v>
      </c>
      <c r="AD425">
        <v>116</v>
      </c>
      <c r="AE425" t="s">
        <v>100</v>
      </c>
      <c r="AF425" t="s">
        <v>100</v>
      </c>
      <c r="AG425" t="s">
        <v>101</v>
      </c>
      <c r="AH425" t="s">
        <v>102</v>
      </c>
      <c r="AI425" t="s">
        <v>100</v>
      </c>
      <c r="AJ425" t="s">
        <v>142</v>
      </c>
      <c r="AK425" t="s">
        <v>103</v>
      </c>
      <c r="AL425">
        <v>505</v>
      </c>
      <c r="AM425" t="s">
        <v>104</v>
      </c>
      <c r="AN425">
        <v>0</v>
      </c>
      <c r="AO425">
        <v>299</v>
      </c>
      <c r="AP425">
        <v>804</v>
      </c>
      <c r="AQ425" t="s">
        <v>105</v>
      </c>
      <c r="AR425" t="s">
        <v>99</v>
      </c>
      <c r="AS425" t="s">
        <v>106</v>
      </c>
      <c r="AT425" t="s">
        <v>107</v>
      </c>
      <c r="AU425">
        <v>804</v>
      </c>
      <c r="AV425" s="4">
        <f t="shared" ca="1" si="38"/>
        <v>0.60066939805243047</v>
      </c>
      <c r="AW425" s="4" t="str">
        <f t="shared" si="39"/>
        <v>Less than Median</v>
      </c>
      <c r="AX425">
        <v>878</v>
      </c>
      <c r="AY425">
        <v>0</v>
      </c>
      <c r="AZ425">
        <v>1682</v>
      </c>
      <c r="BA425">
        <v>0</v>
      </c>
      <c r="BB425">
        <v>0</v>
      </c>
      <c r="BC425">
        <v>2</v>
      </c>
      <c r="BD425">
        <v>1</v>
      </c>
      <c r="BE425">
        <v>3</v>
      </c>
      <c r="BF425">
        <v>1</v>
      </c>
      <c r="BG425" t="s">
        <v>102</v>
      </c>
      <c r="BH425">
        <v>7</v>
      </c>
      <c r="BI425" t="s">
        <v>108</v>
      </c>
      <c r="BJ425">
        <v>0</v>
      </c>
      <c r="BK425" t="s">
        <v>85</v>
      </c>
      <c r="BL425" t="s">
        <v>109</v>
      </c>
      <c r="BM425">
        <v>1998</v>
      </c>
      <c r="BN425" t="s">
        <v>131</v>
      </c>
      <c r="BO425">
        <v>2</v>
      </c>
      <c r="BP425">
        <v>523</v>
      </c>
      <c r="BQ425" t="s">
        <v>100</v>
      </c>
      <c r="BR425" t="s">
        <v>100</v>
      </c>
      <c r="BS425" t="s">
        <v>106</v>
      </c>
      <c r="BT425">
        <v>0</v>
      </c>
      <c r="BU425">
        <v>77</v>
      </c>
      <c r="BV425">
        <v>0</v>
      </c>
      <c r="BW425">
        <v>0</v>
      </c>
      <c r="BX425">
        <v>0</v>
      </c>
      <c r="BY425">
        <v>0</v>
      </c>
      <c r="BZ425" t="s">
        <v>85</v>
      </c>
      <c r="CA425" t="s">
        <v>85</v>
      </c>
      <c r="CB425" t="s">
        <v>85</v>
      </c>
      <c r="CC425">
        <v>0</v>
      </c>
      <c r="CD425">
        <v>6</v>
      </c>
      <c r="CE425">
        <v>2010</v>
      </c>
      <c r="CF425" t="s">
        <v>111</v>
      </c>
      <c r="CG425" t="s">
        <v>112</v>
      </c>
      <c r="CH425">
        <v>200500</v>
      </c>
      <c r="CQ425">
        <f t="shared" si="40"/>
        <v>804</v>
      </c>
      <c r="CR425" t="str">
        <f t="shared" si="41"/>
        <v/>
      </c>
    </row>
    <row r="426" spans="1:96" x14ac:dyDescent="0.3">
      <c r="A426">
        <v>1174</v>
      </c>
      <c r="B426">
        <v>50</v>
      </c>
      <c r="C426" t="s">
        <v>83</v>
      </c>
      <c r="D426">
        <v>138</v>
      </c>
      <c r="E426">
        <v>18030</v>
      </c>
      <c r="F426" t="s">
        <v>84</v>
      </c>
      <c r="G426" t="s">
        <v>85</v>
      </c>
      <c r="H426" t="s">
        <v>86</v>
      </c>
      <c r="I426" t="s">
        <v>190</v>
      </c>
      <c r="J426" t="s">
        <v>88</v>
      </c>
      <c r="K426" t="s">
        <v>122</v>
      </c>
      <c r="L426" t="s">
        <v>90</v>
      </c>
      <c r="M426" t="s">
        <v>182</v>
      </c>
      <c r="N426" s="4" t="str">
        <f>VLOOKUP(M426,'Neighborhood Raw Data'!$A$1:$D$26,4,FALSE)</f>
        <v>Greater than Average</v>
      </c>
      <c r="O426" t="s">
        <v>92</v>
      </c>
      <c r="P426" t="s">
        <v>92</v>
      </c>
      <c r="Q426" t="s">
        <v>93</v>
      </c>
      <c r="R426" t="s">
        <v>155</v>
      </c>
      <c r="S426">
        <v>5</v>
      </c>
      <c r="T426" s="4">
        <f t="shared" ca="1" si="36"/>
        <v>0.92382293154211226</v>
      </c>
      <c r="U426" s="4" t="str">
        <f t="shared" si="37"/>
        <v>Below</v>
      </c>
      <c r="V426">
        <v>6</v>
      </c>
      <c r="W426">
        <v>1946</v>
      </c>
      <c r="X426">
        <v>1994</v>
      </c>
      <c r="Y426" t="s">
        <v>95</v>
      </c>
      <c r="Z426" t="s">
        <v>114</v>
      </c>
      <c r="AA426" t="s">
        <v>161</v>
      </c>
      <c r="AB426" t="s">
        <v>161</v>
      </c>
      <c r="AC426" t="s">
        <v>117</v>
      </c>
      <c r="AD426">
        <v>0</v>
      </c>
      <c r="AE426" t="s">
        <v>100</v>
      </c>
      <c r="AF426" t="s">
        <v>100</v>
      </c>
      <c r="AG426" t="s">
        <v>156</v>
      </c>
      <c r="AH426" t="s">
        <v>100</v>
      </c>
      <c r="AI426" t="s">
        <v>100</v>
      </c>
      <c r="AJ426" t="s">
        <v>142</v>
      </c>
      <c r="AK426" t="s">
        <v>157</v>
      </c>
      <c r="AL426">
        <v>152</v>
      </c>
      <c r="AM426" t="s">
        <v>174</v>
      </c>
      <c r="AN426">
        <v>469</v>
      </c>
      <c r="AO426">
        <v>977</v>
      </c>
      <c r="AP426">
        <v>1598</v>
      </c>
      <c r="AQ426" t="s">
        <v>105</v>
      </c>
      <c r="AR426" t="s">
        <v>100</v>
      </c>
      <c r="AS426" t="s">
        <v>106</v>
      </c>
      <c r="AT426" t="s">
        <v>107</v>
      </c>
      <c r="AU426">
        <v>1636</v>
      </c>
      <c r="AV426" s="4">
        <f t="shared" ca="1" si="38"/>
        <v>0.55011725051102833</v>
      </c>
      <c r="AW426" s="4" t="str">
        <f t="shared" si="39"/>
        <v>Greater than Median</v>
      </c>
      <c r="AX426">
        <v>971</v>
      </c>
      <c r="AY426">
        <v>479</v>
      </c>
      <c r="AZ426">
        <v>3086</v>
      </c>
      <c r="BA426">
        <v>0</v>
      </c>
      <c r="BB426">
        <v>0</v>
      </c>
      <c r="BC426">
        <v>3</v>
      </c>
      <c r="BD426">
        <v>0</v>
      </c>
      <c r="BE426">
        <v>3</v>
      </c>
      <c r="BF426">
        <v>1</v>
      </c>
      <c r="BG426" t="s">
        <v>99</v>
      </c>
      <c r="BH426">
        <v>12</v>
      </c>
      <c r="BI426" t="s">
        <v>191</v>
      </c>
      <c r="BJ426">
        <v>1</v>
      </c>
      <c r="BK426" t="s">
        <v>102</v>
      </c>
      <c r="BL426" t="s">
        <v>85</v>
      </c>
      <c r="BM426" t="s">
        <v>85</v>
      </c>
      <c r="BN426" t="s">
        <v>85</v>
      </c>
      <c r="BO426">
        <v>0</v>
      </c>
      <c r="BP426">
        <v>0</v>
      </c>
      <c r="BQ426" t="s">
        <v>85</v>
      </c>
      <c r="BR426" t="s">
        <v>85</v>
      </c>
      <c r="BS426" t="s">
        <v>106</v>
      </c>
      <c r="BT426">
        <v>122</v>
      </c>
      <c r="BU426">
        <v>0</v>
      </c>
      <c r="BV426">
        <v>0</v>
      </c>
      <c r="BW426">
        <v>0</v>
      </c>
      <c r="BX426">
        <v>0</v>
      </c>
      <c r="BY426">
        <v>0</v>
      </c>
      <c r="BZ426" t="s">
        <v>85</v>
      </c>
      <c r="CA426" t="s">
        <v>119</v>
      </c>
      <c r="CB426" t="s">
        <v>85</v>
      </c>
      <c r="CC426">
        <v>0</v>
      </c>
      <c r="CD426">
        <v>3</v>
      </c>
      <c r="CE426">
        <v>2007</v>
      </c>
      <c r="CF426" t="s">
        <v>111</v>
      </c>
      <c r="CG426" t="s">
        <v>112</v>
      </c>
      <c r="CH426">
        <v>200500</v>
      </c>
      <c r="CQ426" t="str">
        <f t="shared" si="40"/>
        <v/>
      </c>
      <c r="CR426">
        <f t="shared" si="41"/>
        <v>1636</v>
      </c>
    </row>
    <row r="427" spans="1:96" x14ac:dyDescent="0.3">
      <c r="A427">
        <v>1052</v>
      </c>
      <c r="B427">
        <v>20</v>
      </c>
      <c r="C427" t="s">
        <v>83</v>
      </c>
      <c r="D427">
        <v>103</v>
      </c>
      <c r="E427">
        <v>11175</v>
      </c>
      <c r="F427" t="s">
        <v>84</v>
      </c>
      <c r="G427" t="s">
        <v>85</v>
      </c>
      <c r="H427" t="s">
        <v>86</v>
      </c>
      <c r="I427" t="s">
        <v>87</v>
      </c>
      <c r="J427" t="s">
        <v>88</v>
      </c>
      <c r="K427" t="s">
        <v>89</v>
      </c>
      <c r="L427" t="s">
        <v>90</v>
      </c>
      <c r="M427" t="s">
        <v>152</v>
      </c>
      <c r="N427" s="4" t="str">
        <f>VLOOKUP(M427,'Neighborhood Raw Data'!$A$1:$D$26,4,FALSE)</f>
        <v>Greater than Average</v>
      </c>
      <c r="O427" t="s">
        <v>92</v>
      </c>
      <c r="P427" t="s">
        <v>92</v>
      </c>
      <c r="Q427" t="s">
        <v>93</v>
      </c>
      <c r="R427" t="s">
        <v>124</v>
      </c>
      <c r="S427">
        <v>7</v>
      </c>
      <c r="T427" s="4">
        <f t="shared" ca="1" si="36"/>
        <v>0.80631496010589621</v>
      </c>
      <c r="U427" s="4" t="str">
        <f t="shared" si="37"/>
        <v>At or Above</v>
      </c>
      <c r="V427">
        <v>5</v>
      </c>
      <c r="W427">
        <v>2007</v>
      </c>
      <c r="X427">
        <v>2007</v>
      </c>
      <c r="Y427" t="s">
        <v>95</v>
      </c>
      <c r="Z427" t="s">
        <v>114</v>
      </c>
      <c r="AA427" t="s">
        <v>125</v>
      </c>
      <c r="AB427" t="s">
        <v>125</v>
      </c>
      <c r="AC427" t="s">
        <v>117</v>
      </c>
      <c r="AD427">
        <v>0</v>
      </c>
      <c r="AE427" t="s">
        <v>102</v>
      </c>
      <c r="AF427" t="s">
        <v>100</v>
      </c>
      <c r="AG427" t="s">
        <v>101</v>
      </c>
      <c r="AH427" t="s">
        <v>102</v>
      </c>
      <c r="AI427" t="s">
        <v>100</v>
      </c>
      <c r="AJ427" t="s">
        <v>118</v>
      </c>
      <c r="AK427" t="s">
        <v>104</v>
      </c>
      <c r="AL427">
        <v>0</v>
      </c>
      <c r="AM427" t="s">
        <v>104</v>
      </c>
      <c r="AN427">
        <v>0</v>
      </c>
      <c r="AO427">
        <v>1316</v>
      </c>
      <c r="AP427">
        <v>1316</v>
      </c>
      <c r="AQ427" t="s">
        <v>105</v>
      </c>
      <c r="AR427" t="s">
        <v>99</v>
      </c>
      <c r="AS427" t="s">
        <v>106</v>
      </c>
      <c r="AT427" t="s">
        <v>107</v>
      </c>
      <c r="AU427">
        <v>1316</v>
      </c>
      <c r="AV427" s="4">
        <f t="shared" ca="1" si="38"/>
        <v>0.18288466613584897</v>
      </c>
      <c r="AW427" s="4" t="str">
        <f t="shared" si="39"/>
        <v>Greater than Median</v>
      </c>
      <c r="AX427">
        <v>0</v>
      </c>
      <c r="AY427">
        <v>0</v>
      </c>
      <c r="AZ427">
        <v>1316</v>
      </c>
      <c r="BA427">
        <v>0</v>
      </c>
      <c r="BB427">
        <v>0</v>
      </c>
      <c r="BC427">
        <v>2</v>
      </c>
      <c r="BD427">
        <v>0</v>
      </c>
      <c r="BE427">
        <v>3</v>
      </c>
      <c r="BF427">
        <v>1</v>
      </c>
      <c r="BG427" t="s">
        <v>102</v>
      </c>
      <c r="BH427">
        <v>6</v>
      </c>
      <c r="BI427" t="s">
        <v>108</v>
      </c>
      <c r="BJ427">
        <v>1</v>
      </c>
      <c r="BK427" t="s">
        <v>102</v>
      </c>
      <c r="BL427" t="s">
        <v>109</v>
      </c>
      <c r="BM427">
        <v>2007</v>
      </c>
      <c r="BN427" t="s">
        <v>110</v>
      </c>
      <c r="BO427">
        <v>2</v>
      </c>
      <c r="BP427">
        <v>440</v>
      </c>
      <c r="BQ427" t="s">
        <v>100</v>
      </c>
      <c r="BR427" t="s">
        <v>100</v>
      </c>
      <c r="BS427" t="s">
        <v>106</v>
      </c>
      <c r="BT427">
        <v>0</v>
      </c>
      <c r="BU427">
        <v>20</v>
      </c>
      <c r="BV427">
        <v>0</v>
      </c>
      <c r="BW427">
        <v>0</v>
      </c>
      <c r="BX427">
        <v>0</v>
      </c>
      <c r="BY427">
        <v>0</v>
      </c>
      <c r="BZ427" t="s">
        <v>85</v>
      </c>
      <c r="CA427" t="s">
        <v>85</v>
      </c>
      <c r="CB427" t="s">
        <v>85</v>
      </c>
      <c r="CC427">
        <v>0</v>
      </c>
      <c r="CD427">
        <v>10</v>
      </c>
      <c r="CE427">
        <v>2007</v>
      </c>
      <c r="CF427" t="s">
        <v>127</v>
      </c>
      <c r="CG427" t="s">
        <v>128</v>
      </c>
      <c r="CH427">
        <v>200141</v>
      </c>
      <c r="CQ427">
        <f t="shared" si="40"/>
        <v>1316</v>
      </c>
      <c r="CR427" t="str">
        <f t="shared" si="41"/>
        <v/>
      </c>
    </row>
    <row r="428" spans="1:96" x14ac:dyDescent="0.3">
      <c r="A428">
        <v>182</v>
      </c>
      <c r="B428">
        <v>70</v>
      </c>
      <c r="C428" t="s">
        <v>83</v>
      </c>
      <c r="D428">
        <v>54</v>
      </c>
      <c r="E428">
        <v>7588</v>
      </c>
      <c r="F428" t="s">
        <v>84</v>
      </c>
      <c r="G428" t="s">
        <v>85</v>
      </c>
      <c r="H428" t="s">
        <v>129</v>
      </c>
      <c r="I428" t="s">
        <v>87</v>
      </c>
      <c r="J428" t="s">
        <v>88</v>
      </c>
      <c r="K428" t="s">
        <v>122</v>
      </c>
      <c r="L428" t="s">
        <v>90</v>
      </c>
      <c r="M428" t="s">
        <v>159</v>
      </c>
      <c r="N428" s="4" t="str">
        <f>VLOOKUP(M428,'Neighborhood Raw Data'!$A$1:$D$26,4,FALSE)</f>
        <v>Greater than Average</v>
      </c>
      <c r="O428" t="s">
        <v>92</v>
      </c>
      <c r="P428" t="s">
        <v>92</v>
      </c>
      <c r="Q428" t="s">
        <v>93</v>
      </c>
      <c r="R428" t="s">
        <v>94</v>
      </c>
      <c r="S428">
        <v>7</v>
      </c>
      <c r="T428" s="4">
        <f t="shared" ca="1" si="36"/>
        <v>0.29900594182278817</v>
      </c>
      <c r="U428" s="4" t="str">
        <f t="shared" si="37"/>
        <v>At or Above</v>
      </c>
      <c r="V428">
        <v>6</v>
      </c>
      <c r="W428">
        <v>1920</v>
      </c>
      <c r="X428">
        <v>1950</v>
      </c>
      <c r="Y428" t="s">
        <v>95</v>
      </c>
      <c r="Z428" t="s">
        <v>114</v>
      </c>
      <c r="AA428" t="s">
        <v>166</v>
      </c>
      <c r="AB428" t="s">
        <v>166</v>
      </c>
      <c r="AC428" t="s">
        <v>117</v>
      </c>
      <c r="AD428">
        <v>0</v>
      </c>
      <c r="AE428" t="s">
        <v>100</v>
      </c>
      <c r="AF428" t="s">
        <v>100</v>
      </c>
      <c r="AG428" t="s">
        <v>147</v>
      </c>
      <c r="AH428" t="s">
        <v>203</v>
      </c>
      <c r="AI428" t="s">
        <v>100</v>
      </c>
      <c r="AJ428" t="s">
        <v>142</v>
      </c>
      <c r="AK428" t="s">
        <v>193</v>
      </c>
      <c r="AL428">
        <v>352</v>
      </c>
      <c r="AM428" t="s">
        <v>104</v>
      </c>
      <c r="AN428">
        <v>0</v>
      </c>
      <c r="AO428">
        <v>441</v>
      </c>
      <c r="AP428">
        <v>793</v>
      </c>
      <c r="AQ428" t="s">
        <v>105</v>
      </c>
      <c r="AR428" t="s">
        <v>102</v>
      </c>
      <c r="AS428" t="s">
        <v>106</v>
      </c>
      <c r="AT428" t="s">
        <v>107</v>
      </c>
      <c r="AU428">
        <v>901</v>
      </c>
      <c r="AV428" s="4">
        <f t="shared" ca="1" si="38"/>
        <v>0.20438864685173153</v>
      </c>
      <c r="AW428" s="4" t="str">
        <f t="shared" si="39"/>
        <v>Less than Median</v>
      </c>
      <c r="AX428">
        <v>901</v>
      </c>
      <c r="AY428">
        <v>0</v>
      </c>
      <c r="AZ428">
        <v>1802</v>
      </c>
      <c r="BA428">
        <v>0</v>
      </c>
      <c r="BB428">
        <v>0</v>
      </c>
      <c r="BC428">
        <v>1</v>
      </c>
      <c r="BD428">
        <v>1</v>
      </c>
      <c r="BE428">
        <v>4</v>
      </c>
      <c r="BF428">
        <v>1</v>
      </c>
      <c r="BG428" t="s">
        <v>100</v>
      </c>
      <c r="BH428">
        <v>9</v>
      </c>
      <c r="BI428" t="s">
        <v>108</v>
      </c>
      <c r="BJ428">
        <v>1</v>
      </c>
      <c r="BK428" t="s">
        <v>102</v>
      </c>
      <c r="BL428" t="s">
        <v>149</v>
      </c>
      <c r="BM428">
        <v>1920</v>
      </c>
      <c r="BN428" t="s">
        <v>104</v>
      </c>
      <c r="BO428">
        <v>1</v>
      </c>
      <c r="BP428">
        <v>216</v>
      </c>
      <c r="BQ428" t="s">
        <v>203</v>
      </c>
      <c r="BR428" t="s">
        <v>100</v>
      </c>
      <c r="BS428" t="s">
        <v>106</v>
      </c>
      <c r="BT428">
        <v>0</v>
      </c>
      <c r="BU428">
        <v>0</v>
      </c>
      <c r="BV428">
        <v>40</v>
      </c>
      <c r="BW428">
        <v>0</v>
      </c>
      <c r="BX428">
        <v>0</v>
      </c>
      <c r="BY428">
        <v>0</v>
      </c>
      <c r="BZ428" t="s">
        <v>85</v>
      </c>
      <c r="CA428" t="s">
        <v>85</v>
      </c>
      <c r="CB428" t="s">
        <v>85</v>
      </c>
      <c r="CC428">
        <v>0</v>
      </c>
      <c r="CD428">
        <v>7</v>
      </c>
      <c r="CE428">
        <v>2006</v>
      </c>
      <c r="CF428" t="s">
        <v>111</v>
      </c>
      <c r="CG428" t="s">
        <v>112</v>
      </c>
      <c r="CH428">
        <v>200100</v>
      </c>
      <c r="CQ428">
        <f t="shared" si="40"/>
        <v>901</v>
      </c>
      <c r="CR428" t="str">
        <f t="shared" si="41"/>
        <v/>
      </c>
    </row>
    <row r="429" spans="1:96" x14ac:dyDescent="0.3">
      <c r="A429">
        <v>8</v>
      </c>
      <c r="B429">
        <v>60</v>
      </c>
      <c r="C429" t="s">
        <v>83</v>
      </c>
      <c r="D429" t="s">
        <v>85</v>
      </c>
      <c r="E429">
        <v>10382</v>
      </c>
      <c r="F429" t="s">
        <v>84</v>
      </c>
      <c r="G429" t="s">
        <v>85</v>
      </c>
      <c r="H429" t="s">
        <v>86</v>
      </c>
      <c r="I429" t="s">
        <v>87</v>
      </c>
      <c r="J429" t="s">
        <v>88</v>
      </c>
      <c r="K429" t="s">
        <v>89</v>
      </c>
      <c r="L429" t="s">
        <v>90</v>
      </c>
      <c r="M429" t="s">
        <v>194</v>
      </c>
      <c r="N429" s="4" t="str">
        <f>VLOOKUP(M429,'Neighborhood Raw Data'!$A$1:$D$26,4,FALSE)</f>
        <v>Less than Average</v>
      </c>
      <c r="O429" t="s">
        <v>165</v>
      </c>
      <c r="P429" t="s">
        <v>92</v>
      </c>
      <c r="Q429" t="s">
        <v>93</v>
      </c>
      <c r="R429" t="s">
        <v>94</v>
      </c>
      <c r="S429">
        <v>7</v>
      </c>
      <c r="T429" s="4">
        <f t="shared" ca="1" si="36"/>
        <v>0.56436034938848034</v>
      </c>
      <c r="U429" s="4" t="str">
        <f t="shared" si="37"/>
        <v>At or Above</v>
      </c>
      <c r="V429">
        <v>6</v>
      </c>
      <c r="W429">
        <v>1973</v>
      </c>
      <c r="X429">
        <v>1973</v>
      </c>
      <c r="Y429" t="s">
        <v>95</v>
      </c>
      <c r="Z429" t="s">
        <v>114</v>
      </c>
      <c r="AA429" t="s">
        <v>97</v>
      </c>
      <c r="AB429" t="s">
        <v>97</v>
      </c>
      <c r="AC429" t="s">
        <v>126</v>
      </c>
      <c r="AD429">
        <v>240</v>
      </c>
      <c r="AE429" t="s">
        <v>100</v>
      </c>
      <c r="AF429" t="s">
        <v>100</v>
      </c>
      <c r="AG429" t="s">
        <v>156</v>
      </c>
      <c r="AH429" t="s">
        <v>102</v>
      </c>
      <c r="AI429" t="s">
        <v>100</v>
      </c>
      <c r="AJ429" t="s">
        <v>148</v>
      </c>
      <c r="AK429" t="s">
        <v>137</v>
      </c>
      <c r="AL429">
        <v>859</v>
      </c>
      <c r="AM429" t="s">
        <v>174</v>
      </c>
      <c r="AN429">
        <v>32</v>
      </c>
      <c r="AO429">
        <v>216</v>
      </c>
      <c r="AP429">
        <v>1107</v>
      </c>
      <c r="AQ429" t="s">
        <v>105</v>
      </c>
      <c r="AR429" t="s">
        <v>99</v>
      </c>
      <c r="AS429" t="s">
        <v>106</v>
      </c>
      <c r="AT429" t="s">
        <v>107</v>
      </c>
      <c r="AU429">
        <v>1107</v>
      </c>
      <c r="AV429" s="4">
        <f t="shared" ca="1" si="38"/>
        <v>0.65195636395593015</v>
      </c>
      <c r="AW429" s="4" t="str">
        <f t="shared" si="39"/>
        <v>Greater than Median</v>
      </c>
      <c r="AX429">
        <v>983</v>
      </c>
      <c r="AY429">
        <v>0</v>
      </c>
      <c r="AZ429">
        <v>2090</v>
      </c>
      <c r="BA429">
        <v>1</v>
      </c>
      <c r="BB429">
        <v>0</v>
      </c>
      <c r="BC429">
        <v>2</v>
      </c>
      <c r="BD429">
        <v>1</v>
      </c>
      <c r="BE429">
        <v>3</v>
      </c>
      <c r="BF429">
        <v>1</v>
      </c>
      <c r="BG429" t="s">
        <v>100</v>
      </c>
      <c r="BH429">
        <v>7</v>
      </c>
      <c r="BI429" t="s">
        <v>108</v>
      </c>
      <c r="BJ429">
        <v>2</v>
      </c>
      <c r="BK429" t="s">
        <v>100</v>
      </c>
      <c r="BL429" t="s">
        <v>109</v>
      </c>
      <c r="BM429">
        <v>1973</v>
      </c>
      <c r="BN429" t="s">
        <v>131</v>
      </c>
      <c r="BO429">
        <v>2</v>
      </c>
      <c r="BP429">
        <v>484</v>
      </c>
      <c r="BQ429" t="s">
        <v>100</v>
      </c>
      <c r="BR429" t="s">
        <v>100</v>
      </c>
      <c r="BS429" t="s">
        <v>106</v>
      </c>
      <c r="BT429">
        <v>235</v>
      </c>
      <c r="BU429">
        <v>204</v>
      </c>
      <c r="BV429">
        <v>228</v>
      </c>
      <c r="BW429">
        <v>0</v>
      </c>
      <c r="BX429">
        <v>0</v>
      </c>
      <c r="BY429">
        <v>0</v>
      </c>
      <c r="BZ429" t="s">
        <v>85</v>
      </c>
      <c r="CA429" t="s">
        <v>85</v>
      </c>
      <c r="CB429" t="s">
        <v>198</v>
      </c>
      <c r="CC429">
        <v>350</v>
      </c>
      <c r="CD429">
        <v>11</v>
      </c>
      <c r="CE429">
        <v>2009</v>
      </c>
      <c r="CF429" t="s">
        <v>111</v>
      </c>
      <c r="CG429" t="s">
        <v>112</v>
      </c>
      <c r="CH429">
        <v>200000</v>
      </c>
      <c r="CQ429">
        <f t="shared" si="40"/>
        <v>1107</v>
      </c>
      <c r="CR429" t="str">
        <f t="shared" si="41"/>
        <v/>
      </c>
    </row>
    <row r="430" spans="1:96" x14ac:dyDescent="0.3">
      <c r="A430">
        <v>184</v>
      </c>
      <c r="B430">
        <v>50</v>
      </c>
      <c r="C430" t="s">
        <v>143</v>
      </c>
      <c r="D430">
        <v>63</v>
      </c>
      <c r="E430">
        <v>11426</v>
      </c>
      <c r="F430" t="s">
        <v>84</v>
      </c>
      <c r="G430" t="s">
        <v>85</v>
      </c>
      <c r="H430" t="s">
        <v>129</v>
      </c>
      <c r="I430" t="s">
        <v>87</v>
      </c>
      <c r="J430" t="s">
        <v>88</v>
      </c>
      <c r="K430" t="s">
        <v>122</v>
      </c>
      <c r="L430" t="s">
        <v>90</v>
      </c>
      <c r="M430" t="s">
        <v>144</v>
      </c>
      <c r="N430" s="4" t="str">
        <f>VLOOKUP(M430,'Neighborhood Raw Data'!$A$1:$D$26,4,FALSE)</f>
        <v>Greater than Average</v>
      </c>
      <c r="O430" t="s">
        <v>92</v>
      </c>
      <c r="P430" t="s">
        <v>92</v>
      </c>
      <c r="Q430" t="s">
        <v>93</v>
      </c>
      <c r="R430" t="s">
        <v>155</v>
      </c>
      <c r="S430">
        <v>7</v>
      </c>
      <c r="T430" s="4">
        <f t="shared" ca="1" si="36"/>
        <v>8.6094944302850696E-2</v>
      </c>
      <c r="U430" s="4" t="str">
        <f t="shared" si="37"/>
        <v>At or Above</v>
      </c>
      <c r="V430">
        <v>5</v>
      </c>
      <c r="W430">
        <v>2003</v>
      </c>
      <c r="X430">
        <v>2003</v>
      </c>
      <c r="Y430" t="s">
        <v>95</v>
      </c>
      <c r="Z430" t="s">
        <v>114</v>
      </c>
      <c r="AA430" t="s">
        <v>125</v>
      </c>
      <c r="AB430" t="s">
        <v>125</v>
      </c>
      <c r="AC430" t="s">
        <v>117</v>
      </c>
      <c r="AD430">
        <v>0</v>
      </c>
      <c r="AE430" t="s">
        <v>100</v>
      </c>
      <c r="AF430" t="s">
        <v>100</v>
      </c>
      <c r="AG430" t="s">
        <v>101</v>
      </c>
      <c r="AH430" t="s">
        <v>102</v>
      </c>
      <c r="AI430" t="s">
        <v>100</v>
      </c>
      <c r="AJ430" t="s">
        <v>142</v>
      </c>
      <c r="AK430" t="s">
        <v>104</v>
      </c>
      <c r="AL430">
        <v>0</v>
      </c>
      <c r="AM430" t="s">
        <v>104</v>
      </c>
      <c r="AN430">
        <v>0</v>
      </c>
      <c r="AO430">
        <v>1362</v>
      </c>
      <c r="AP430">
        <v>1362</v>
      </c>
      <c r="AQ430" t="s">
        <v>105</v>
      </c>
      <c r="AR430" t="s">
        <v>99</v>
      </c>
      <c r="AS430" t="s">
        <v>106</v>
      </c>
      <c r="AT430" t="s">
        <v>107</v>
      </c>
      <c r="AU430">
        <v>1362</v>
      </c>
      <c r="AV430" s="4">
        <f t="shared" ca="1" si="38"/>
        <v>0.95997701786954914</v>
      </c>
      <c r="AW430" s="4" t="str">
        <f t="shared" si="39"/>
        <v>Greater than Median</v>
      </c>
      <c r="AX430">
        <v>720</v>
      </c>
      <c r="AY430">
        <v>0</v>
      </c>
      <c r="AZ430">
        <v>2082</v>
      </c>
      <c r="BA430">
        <v>0</v>
      </c>
      <c r="BB430">
        <v>0</v>
      </c>
      <c r="BC430">
        <v>2</v>
      </c>
      <c r="BD430">
        <v>1</v>
      </c>
      <c r="BE430">
        <v>3</v>
      </c>
      <c r="BF430">
        <v>1</v>
      </c>
      <c r="BG430" t="s">
        <v>102</v>
      </c>
      <c r="BH430">
        <v>6</v>
      </c>
      <c r="BI430" t="s">
        <v>140</v>
      </c>
      <c r="BJ430">
        <v>0</v>
      </c>
      <c r="BK430" t="s">
        <v>85</v>
      </c>
      <c r="BL430" t="s">
        <v>149</v>
      </c>
      <c r="BM430">
        <v>2003</v>
      </c>
      <c r="BN430" t="s">
        <v>104</v>
      </c>
      <c r="BO430">
        <v>2</v>
      </c>
      <c r="BP430">
        <v>484</v>
      </c>
      <c r="BQ430" t="s">
        <v>100</v>
      </c>
      <c r="BR430" t="s">
        <v>100</v>
      </c>
      <c r="BS430" t="s">
        <v>204</v>
      </c>
      <c r="BT430">
        <v>280</v>
      </c>
      <c r="BU430">
        <v>238</v>
      </c>
      <c r="BV430">
        <v>0</v>
      </c>
      <c r="BW430">
        <v>0</v>
      </c>
      <c r="BX430">
        <v>0</v>
      </c>
      <c r="BY430">
        <v>0</v>
      </c>
      <c r="BZ430" t="s">
        <v>85</v>
      </c>
      <c r="CA430" t="s">
        <v>85</v>
      </c>
      <c r="CB430" t="s">
        <v>85</v>
      </c>
      <c r="CC430">
        <v>0</v>
      </c>
      <c r="CD430">
        <v>6</v>
      </c>
      <c r="CE430">
        <v>2008</v>
      </c>
      <c r="CF430" t="s">
        <v>111</v>
      </c>
      <c r="CG430" t="s">
        <v>112</v>
      </c>
      <c r="CH430">
        <v>200000</v>
      </c>
      <c r="CQ430">
        <f t="shared" si="40"/>
        <v>1362</v>
      </c>
      <c r="CR430" t="str">
        <f t="shared" si="41"/>
        <v/>
      </c>
    </row>
    <row r="431" spans="1:96" x14ac:dyDescent="0.3">
      <c r="A431">
        <v>222</v>
      </c>
      <c r="B431">
        <v>60</v>
      </c>
      <c r="C431" t="s">
        <v>83</v>
      </c>
      <c r="D431" t="s">
        <v>85</v>
      </c>
      <c r="E431">
        <v>8068</v>
      </c>
      <c r="F431" t="s">
        <v>84</v>
      </c>
      <c r="G431" t="s">
        <v>85</v>
      </c>
      <c r="H431" t="s">
        <v>86</v>
      </c>
      <c r="I431" t="s">
        <v>87</v>
      </c>
      <c r="J431" t="s">
        <v>88</v>
      </c>
      <c r="K431" t="s">
        <v>122</v>
      </c>
      <c r="L431" t="s">
        <v>90</v>
      </c>
      <c r="M431" t="s">
        <v>169</v>
      </c>
      <c r="N431" s="4" t="str">
        <f>VLOOKUP(M431,'Neighborhood Raw Data'!$A$1:$D$26,4,FALSE)</f>
        <v>Greater than Average</v>
      </c>
      <c r="O431" t="s">
        <v>92</v>
      </c>
      <c r="P431" t="s">
        <v>92</v>
      </c>
      <c r="Q431" t="s">
        <v>93</v>
      </c>
      <c r="R431" t="s">
        <v>94</v>
      </c>
      <c r="S431">
        <v>6</v>
      </c>
      <c r="T431" s="4">
        <f t="shared" ca="1" si="36"/>
        <v>0.22081675637256448</v>
      </c>
      <c r="U431" s="4" t="str">
        <f t="shared" si="37"/>
        <v>At or Above</v>
      </c>
      <c r="V431">
        <v>5</v>
      </c>
      <c r="W431">
        <v>2002</v>
      </c>
      <c r="X431">
        <v>2002</v>
      </c>
      <c r="Y431" t="s">
        <v>95</v>
      </c>
      <c r="Z431" t="s">
        <v>114</v>
      </c>
      <c r="AA431" t="s">
        <v>125</v>
      </c>
      <c r="AB431" t="s">
        <v>125</v>
      </c>
      <c r="AC431" t="s">
        <v>117</v>
      </c>
      <c r="AD431">
        <v>0</v>
      </c>
      <c r="AE431" t="s">
        <v>102</v>
      </c>
      <c r="AF431" t="s">
        <v>100</v>
      </c>
      <c r="AG431" t="s">
        <v>101</v>
      </c>
      <c r="AH431" t="s">
        <v>102</v>
      </c>
      <c r="AI431" t="s">
        <v>100</v>
      </c>
      <c r="AJ431" t="s">
        <v>142</v>
      </c>
      <c r="AK431" t="s">
        <v>104</v>
      </c>
      <c r="AL431">
        <v>0</v>
      </c>
      <c r="AM431" t="s">
        <v>104</v>
      </c>
      <c r="AN431">
        <v>0</v>
      </c>
      <c r="AO431">
        <v>1010</v>
      </c>
      <c r="AP431">
        <v>1010</v>
      </c>
      <c r="AQ431" t="s">
        <v>105</v>
      </c>
      <c r="AR431" t="s">
        <v>99</v>
      </c>
      <c r="AS431" t="s">
        <v>106</v>
      </c>
      <c r="AT431" t="s">
        <v>107</v>
      </c>
      <c r="AU431">
        <v>1010</v>
      </c>
      <c r="AV431" s="4">
        <f t="shared" ca="1" si="38"/>
        <v>0.73402739597528999</v>
      </c>
      <c r="AW431" s="4" t="str">
        <f t="shared" si="39"/>
        <v>Less than Median</v>
      </c>
      <c r="AX431">
        <v>1257</v>
      </c>
      <c r="AY431">
        <v>0</v>
      </c>
      <c r="AZ431">
        <v>2267</v>
      </c>
      <c r="BA431">
        <v>0</v>
      </c>
      <c r="BB431">
        <v>0</v>
      </c>
      <c r="BC431">
        <v>2</v>
      </c>
      <c r="BD431">
        <v>1</v>
      </c>
      <c r="BE431">
        <v>4</v>
      </c>
      <c r="BF431">
        <v>1</v>
      </c>
      <c r="BG431" t="s">
        <v>102</v>
      </c>
      <c r="BH431">
        <v>8</v>
      </c>
      <c r="BI431" t="s">
        <v>108</v>
      </c>
      <c r="BJ431">
        <v>1</v>
      </c>
      <c r="BK431" t="s">
        <v>100</v>
      </c>
      <c r="BL431" t="s">
        <v>130</v>
      </c>
      <c r="BM431">
        <v>2002</v>
      </c>
      <c r="BN431" t="s">
        <v>131</v>
      </c>
      <c r="BO431">
        <v>2</v>
      </c>
      <c r="BP431">
        <v>390</v>
      </c>
      <c r="BQ431" t="s">
        <v>100</v>
      </c>
      <c r="BR431" t="s">
        <v>100</v>
      </c>
      <c r="BS431" t="s">
        <v>106</v>
      </c>
      <c r="BT431">
        <v>120</v>
      </c>
      <c r="BU431">
        <v>46</v>
      </c>
      <c r="BV431">
        <v>0</v>
      </c>
      <c r="BW431">
        <v>0</v>
      </c>
      <c r="BX431">
        <v>0</v>
      </c>
      <c r="BY431">
        <v>0</v>
      </c>
      <c r="BZ431" t="s">
        <v>85</v>
      </c>
      <c r="CA431" t="s">
        <v>85</v>
      </c>
      <c r="CB431" t="s">
        <v>85</v>
      </c>
      <c r="CC431">
        <v>0</v>
      </c>
      <c r="CD431">
        <v>12</v>
      </c>
      <c r="CE431">
        <v>2009</v>
      </c>
      <c r="CF431" t="s">
        <v>151</v>
      </c>
      <c r="CG431" t="s">
        <v>112</v>
      </c>
      <c r="CH431">
        <v>200000</v>
      </c>
      <c r="CQ431">
        <f t="shared" si="40"/>
        <v>1010</v>
      </c>
      <c r="CR431" t="str">
        <f t="shared" si="41"/>
        <v/>
      </c>
    </row>
    <row r="432" spans="1:96" x14ac:dyDescent="0.3">
      <c r="A432">
        <v>636</v>
      </c>
      <c r="B432">
        <v>190</v>
      </c>
      <c r="C432" t="s">
        <v>224</v>
      </c>
      <c r="D432">
        <v>60</v>
      </c>
      <c r="E432">
        <v>10896</v>
      </c>
      <c r="F432" t="s">
        <v>84</v>
      </c>
      <c r="G432" t="s">
        <v>84</v>
      </c>
      <c r="H432" t="s">
        <v>129</v>
      </c>
      <c r="I432" t="s">
        <v>190</v>
      </c>
      <c r="J432" t="s">
        <v>88</v>
      </c>
      <c r="K432" t="s">
        <v>122</v>
      </c>
      <c r="L432" t="s">
        <v>90</v>
      </c>
      <c r="M432" t="s">
        <v>225</v>
      </c>
      <c r="N432" s="4" t="str">
        <f>VLOOKUP(M432,'Neighborhood Raw Data'!$A$1:$D$26,4,FALSE)</f>
        <v>Less than Average</v>
      </c>
      <c r="O432" t="s">
        <v>212</v>
      </c>
      <c r="P432" t="s">
        <v>92</v>
      </c>
      <c r="Q432" t="s">
        <v>217</v>
      </c>
      <c r="R432" t="s">
        <v>146</v>
      </c>
      <c r="S432">
        <v>6</v>
      </c>
      <c r="T432" s="4">
        <f t="shared" ca="1" si="36"/>
        <v>7.5447655454185969E-2</v>
      </c>
      <c r="U432" s="4" t="str">
        <f t="shared" si="37"/>
        <v>At or Above</v>
      </c>
      <c r="V432">
        <v>7</v>
      </c>
      <c r="W432">
        <v>1914</v>
      </c>
      <c r="X432">
        <v>1995</v>
      </c>
      <c r="Y432" t="s">
        <v>113</v>
      </c>
      <c r="Z432" t="s">
        <v>114</v>
      </c>
      <c r="AA432" t="s">
        <v>125</v>
      </c>
      <c r="AB432" t="s">
        <v>125</v>
      </c>
      <c r="AC432" t="s">
        <v>117</v>
      </c>
      <c r="AD432">
        <v>0</v>
      </c>
      <c r="AE432" t="s">
        <v>203</v>
      </c>
      <c r="AF432" t="s">
        <v>100</v>
      </c>
      <c r="AG432" t="s">
        <v>156</v>
      </c>
      <c r="AH432" t="s">
        <v>100</v>
      </c>
      <c r="AI432" t="s">
        <v>203</v>
      </c>
      <c r="AJ432" t="s">
        <v>142</v>
      </c>
      <c r="AK432" t="s">
        <v>193</v>
      </c>
      <c r="AL432">
        <v>256</v>
      </c>
      <c r="AM432" t="s">
        <v>104</v>
      </c>
      <c r="AN432">
        <v>0</v>
      </c>
      <c r="AO432">
        <v>1184</v>
      </c>
      <c r="AP432">
        <v>1440</v>
      </c>
      <c r="AQ432" t="s">
        <v>105</v>
      </c>
      <c r="AR432" t="s">
        <v>99</v>
      </c>
      <c r="AS432" t="s">
        <v>106</v>
      </c>
      <c r="AT432" t="s">
        <v>214</v>
      </c>
      <c r="AU432">
        <v>1440</v>
      </c>
      <c r="AV432" s="4">
        <f t="shared" ca="1" si="38"/>
        <v>0.74971248039672544</v>
      </c>
      <c r="AW432" s="4" t="str">
        <f t="shared" si="39"/>
        <v>Greater than Median</v>
      </c>
      <c r="AX432">
        <v>1440</v>
      </c>
      <c r="AY432">
        <v>515</v>
      </c>
      <c r="AZ432">
        <v>3395</v>
      </c>
      <c r="BA432">
        <v>0</v>
      </c>
      <c r="BB432">
        <v>0</v>
      </c>
      <c r="BC432">
        <v>2</v>
      </c>
      <c r="BD432">
        <v>0</v>
      </c>
      <c r="BE432">
        <v>8</v>
      </c>
      <c r="BF432">
        <v>2</v>
      </c>
      <c r="BG432" t="s">
        <v>203</v>
      </c>
      <c r="BH432">
        <v>14</v>
      </c>
      <c r="BI432" t="s">
        <v>108</v>
      </c>
      <c r="BJ432">
        <v>0</v>
      </c>
      <c r="BK432" t="s">
        <v>85</v>
      </c>
      <c r="BL432" t="s">
        <v>85</v>
      </c>
      <c r="BM432" t="s">
        <v>85</v>
      </c>
      <c r="BN432" t="s">
        <v>85</v>
      </c>
      <c r="BO432">
        <v>0</v>
      </c>
      <c r="BP432">
        <v>0</v>
      </c>
      <c r="BQ432" t="s">
        <v>85</v>
      </c>
      <c r="BR432" t="s">
        <v>85</v>
      </c>
      <c r="BS432" t="s">
        <v>204</v>
      </c>
      <c r="BT432">
        <v>0</v>
      </c>
      <c r="BU432">
        <v>110</v>
      </c>
      <c r="BV432">
        <v>0</v>
      </c>
      <c r="BW432">
        <v>0</v>
      </c>
      <c r="BX432">
        <v>0</v>
      </c>
      <c r="BY432">
        <v>0</v>
      </c>
      <c r="BZ432" t="s">
        <v>85</v>
      </c>
      <c r="CA432" t="s">
        <v>85</v>
      </c>
      <c r="CB432" t="s">
        <v>85</v>
      </c>
      <c r="CC432">
        <v>0</v>
      </c>
      <c r="CD432">
        <v>3</v>
      </c>
      <c r="CE432">
        <v>2007</v>
      </c>
      <c r="CF432" t="s">
        <v>111</v>
      </c>
      <c r="CG432" t="s">
        <v>120</v>
      </c>
      <c r="CH432">
        <v>200000</v>
      </c>
      <c r="CQ432">
        <f t="shared" si="40"/>
        <v>1440</v>
      </c>
      <c r="CR432" t="str">
        <f t="shared" si="41"/>
        <v/>
      </c>
    </row>
    <row r="433" spans="1:96" x14ac:dyDescent="0.3">
      <c r="A433">
        <v>801</v>
      </c>
      <c r="B433">
        <v>60</v>
      </c>
      <c r="C433" t="s">
        <v>83</v>
      </c>
      <c r="D433">
        <v>79</v>
      </c>
      <c r="E433">
        <v>12798</v>
      </c>
      <c r="F433" t="s">
        <v>84</v>
      </c>
      <c r="G433" t="s">
        <v>85</v>
      </c>
      <c r="H433" t="s">
        <v>86</v>
      </c>
      <c r="I433" t="s">
        <v>139</v>
      </c>
      <c r="J433" t="s">
        <v>88</v>
      </c>
      <c r="K433" t="s">
        <v>122</v>
      </c>
      <c r="L433" t="s">
        <v>140</v>
      </c>
      <c r="M433" t="s">
        <v>182</v>
      </c>
      <c r="N433" s="4" t="str">
        <f>VLOOKUP(M433,'Neighborhood Raw Data'!$A$1:$D$26,4,FALSE)</f>
        <v>Greater than Average</v>
      </c>
      <c r="O433" t="s">
        <v>212</v>
      </c>
      <c r="P433" t="s">
        <v>92</v>
      </c>
      <c r="Q433" t="s">
        <v>93</v>
      </c>
      <c r="R433" t="s">
        <v>94</v>
      </c>
      <c r="S433">
        <v>6</v>
      </c>
      <c r="T433" s="4">
        <f t="shared" ca="1" si="36"/>
        <v>0.23504317898167693</v>
      </c>
      <c r="U433" s="4" t="str">
        <f t="shared" si="37"/>
        <v>At or Above</v>
      </c>
      <c r="V433">
        <v>5</v>
      </c>
      <c r="W433">
        <v>1997</v>
      </c>
      <c r="X433">
        <v>1997</v>
      </c>
      <c r="Y433" t="s">
        <v>95</v>
      </c>
      <c r="Z433" t="s">
        <v>114</v>
      </c>
      <c r="AA433" t="s">
        <v>125</v>
      </c>
      <c r="AB433" t="s">
        <v>125</v>
      </c>
      <c r="AC433" t="s">
        <v>117</v>
      </c>
      <c r="AD433">
        <v>0</v>
      </c>
      <c r="AE433" t="s">
        <v>100</v>
      </c>
      <c r="AF433" t="s">
        <v>100</v>
      </c>
      <c r="AG433" t="s">
        <v>101</v>
      </c>
      <c r="AH433" t="s">
        <v>102</v>
      </c>
      <c r="AI433" t="s">
        <v>100</v>
      </c>
      <c r="AJ433" t="s">
        <v>102</v>
      </c>
      <c r="AK433" t="s">
        <v>103</v>
      </c>
      <c r="AL433">
        <v>462</v>
      </c>
      <c r="AM433" t="s">
        <v>104</v>
      </c>
      <c r="AN433">
        <v>0</v>
      </c>
      <c r="AO433">
        <v>154</v>
      </c>
      <c r="AP433">
        <v>616</v>
      </c>
      <c r="AQ433" t="s">
        <v>105</v>
      </c>
      <c r="AR433" t="s">
        <v>102</v>
      </c>
      <c r="AS433" t="s">
        <v>106</v>
      </c>
      <c r="AT433" t="s">
        <v>107</v>
      </c>
      <c r="AU433">
        <v>616</v>
      </c>
      <c r="AV433" s="4">
        <f t="shared" ca="1" si="38"/>
        <v>0.95876800089680547</v>
      </c>
      <c r="AW433" s="4" t="str">
        <f t="shared" si="39"/>
        <v>Less than Median</v>
      </c>
      <c r="AX433">
        <v>1072</v>
      </c>
      <c r="AY433">
        <v>0</v>
      </c>
      <c r="AZ433">
        <v>1688</v>
      </c>
      <c r="BA433">
        <v>1</v>
      </c>
      <c r="BB433">
        <v>0</v>
      </c>
      <c r="BC433">
        <v>2</v>
      </c>
      <c r="BD433">
        <v>1</v>
      </c>
      <c r="BE433">
        <v>4</v>
      </c>
      <c r="BF433">
        <v>1</v>
      </c>
      <c r="BG433" t="s">
        <v>102</v>
      </c>
      <c r="BH433">
        <v>8</v>
      </c>
      <c r="BI433" t="s">
        <v>108</v>
      </c>
      <c r="BJ433">
        <v>0</v>
      </c>
      <c r="BK433" t="s">
        <v>85</v>
      </c>
      <c r="BL433" t="s">
        <v>109</v>
      </c>
      <c r="BM433">
        <v>1997</v>
      </c>
      <c r="BN433" t="s">
        <v>131</v>
      </c>
      <c r="BO433">
        <v>2</v>
      </c>
      <c r="BP433">
        <v>603</v>
      </c>
      <c r="BQ433" t="s">
        <v>100</v>
      </c>
      <c r="BR433" t="s">
        <v>100</v>
      </c>
      <c r="BS433" t="s">
        <v>106</v>
      </c>
      <c r="BT433">
        <v>403</v>
      </c>
      <c r="BU433">
        <v>114</v>
      </c>
      <c r="BV433">
        <v>185</v>
      </c>
      <c r="BW433">
        <v>0</v>
      </c>
      <c r="BX433">
        <v>0</v>
      </c>
      <c r="BY433">
        <v>0</v>
      </c>
      <c r="BZ433" t="s">
        <v>85</v>
      </c>
      <c r="CA433" t="s">
        <v>85</v>
      </c>
      <c r="CB433" t="s">
        <v>198</v>
      </c>
      <c r="CC433">
        <v>400</v>
      </c>
      <c r="CD433">
        <v>5</v>
      </c>
      <c r="CE433">
        <v>2008</v>
      </c>
      <c r="CF433" t="s">
        <v>111</v>
      </c>
      <c r="CG433" t="s">
        <v>112</v>
      </c>
      <c r="CH433">
        <v>200000</v>
      </c>
      <c r="CQ433">
        <f t="shared" si="40"/>
        <v>616</v>
      </c>
      <c r="CR433" t="str">
        <f t="shared" si="41"/>
        <v/>
      </c>
    </row>
    <row r="434" spans="1:96" x14ac:dyDescent="0.3">
      <c r="A434">
        <v>1208</v>
      </c>
      <c r="B434">
        <v>20</v>
      </c>
      <c r="C434" t="s">
        <v>83</v>
      </c>
      <c r="D434">
        <v>70</v>
      </c>
      <c r="E434">
        <v>9135</v>
      </c>
      <c r="F434" t="s">
        <v>84</v>
      </c>
      <c r="G434" t="s">
        <v>85</v>
      </c>
      <c r="H434" t="s">
        <v>129</v>
      </c>
      <c r="I434" t="s">
        <v>87</v>
      </c>
      <c r="J434" t="s">
        <v>88</v>
      </c>
      <c r="K434" t="s">
        <v>122</v>
      </c>
      <c r="L434" t="s">
        <v>90</v>
      </c>
      <c r="M434" t="s">
        <v>152</v>
      </c>
      <c r="N434" s="4" t="str">
        <f>VLOOKUP(M434,'Neighborhood Raw Data'!$A$1:$D$26,4,FALSE)</f>
        <v>Greater than Average</v>
      </c>
      <c r="O434" t="s">
        <v>92</v>
      </c>
      <c r="P434" t="s">
        <v>92</v>
      </c>
      <c r="Q434" t="s">
        <v>93</v>
      </c>
      <c r="R434" t="s">
        <v>124</v>
      </c>
      <c r="S434">
        <v>6</v>
      </c>
      <c r="T434" s="4">
        <f t="shared" ca="1" si="36"/>
        <v>0.979334987977029</v>
      </c>
      <c r="U434" s="4" t="str">
        <f t="shared" si="37"/>
        <v>At or Above</v>
      </c>
      <c r="V434">
        <v>5</v>
      </c>
      <c r="W434">
        <v>2003</v>
      </c>
      <c r="X434">
        <v>2003</v>
      </c>
      <c r="Y434" t="s">
        <v>95</v>
      </c>
      <c r="Z434" t="s">
        <v>114</v>
      </c>
      <c r="AA434" t="s">
        <v>125</v>
      </c>
      <c r="AB434" t="s">
        <v>125</v>
      </c>
      <c r="AC434" t="s">
        <v>98</v>
      </c>
      <c r="AD434">
        <v>120</v>
      </c>
      <c r="AE434" t="s">
        <v>102</v>
      </c>
      <c r="AF434" t="s">
        <v>100</v>
      </c>
      <c r="AG434" t="s">
        <v>101</v>
      </c>
      <c r="AH434" t="s">
        <v>102</v>
      </c>
      <c r="AI434" t="s">
        <v>100</v>
      </c>
      <c r="AJ434" t="s">
        <v>118</v>
      </c>
      <c r="AK434" t="s">
        <v>103</v>
      </c>
      <c r="AL434">
        <v>340</v>
      </c>
      <c r="AM434" t="s">
        <v>104</v>
      </c>
      <c r="AN434">
        <v>0</v>
      </c>
      <c r="AO434">
        <v>1342</v>
      </c>
      <c r="AP434">
        <v>1682</v>
      </c>
      <c r="AQ434" t="s">
        <v>105</v>
      </c>
      <c r="AR434" t="s">
        <v>99</v>
      </c>
      <c r="AS434" t="s">
        <v>106</v>
      </c>
      <c r="AT434" t="s">
        <v>107</v>
      </c>
      <c r="AU434">
        <v>1700</v>
      </c>
      <c r="AV434" s="4">
        <f t="shared" ca="1" si="38"/>
        <v>0.87385130162772251</v>
      </c>
      <c r="AW434" s="4" t="str">
        <f t="shared" si="39"/>
        <v>Greater than Median</v>
      </c>
      <c r="AX434">
        <v>0</v>
      </c>
      <c r="AY434">
        <v>0</v>
      </c>
      <c r="AZ434">
        <v>1700</v>
      </c>
      <c r="BA434">
        <v>1</v>
      </c>
      <c r="BB434">
        <v>0</v>
      </c>
      <c r="BC434">
        <v>2</v>
      </c>
      <c r="BD434">
        <v>0</v>
      </c>
      <c r="BE434">
        <v>3</v>
      </c>
      <c r="BF434">
        <v>1</v>
      </c>
      <c r="BG434" t="s">
        <v>102</v>
      </c>
      <c r="BH434">
        <v>7</v>
      </c>
      <c r="BI434" t="s">
        <v>108</v>
      </c>
      <c r="BJ434">
        <v>0</v>
      </c>
      <c r="BK434" t="s">
        <v>85</v>
      </c>
      <c r="BL434" t="s">
        <v>109</v>
      </c>
      <c r="BM434">
        <v>2003</v>
      </c>
      <c r="BN434" t="s">
        <v>131</v>
      </c>
      <c r="BO434">
        <v>2</v>
      </c>
      <c r="BP434">
        <v>544</v>
      </c>
      <c r="BQ434" t="s">
        <v>100</v>
      </c>
      <c r="BR434" t="s">
        <v>100</v>
      </c>
      <c r="BS434" t="s">
        <v>106</v>
      </c>
      <c r="BT434">
        <v>192</v>
      </c>
      <c r="BU434">
        <v>23</v>
      </c>
      <c r="BV434">
        <v>0</v>
      </c>
      <c r="BW434">
        <v>0</v>
      </c>
      <c r="BX434">
        <v>0</v>
      </c>
      <c r="BY434">
        <v>0</v>
      </c>
      <c r="BZ434" t="s">
        <v>85</v>
      </c>
      <c r="CA434" t="s">
        <v>85</v>
      </c>
      <c r="CB434" t="s">
        <v>85</v>
      </c>
      <c r="CC434">
        <v>0</v>
      </c>
      <c r="CD434">
        <v>5</v>
      </c>
      <c r="CE434">
        <v>2006</v>
      </c>
      <c r="CF434" t="s">
        <v>111</v>
      </c>
      <c r="CG434" t="s">
        <v>112</v>
      </c>
      <c r="CH434">
        <v>200000</v>
      </c>
      <c r="CQ434" t="str">
        <f t="shared" si="40"/>
        <v/>
      </c>
      <c r="CR434">
        <f t="shared" si="41"/>
        <v>1700</v>
      </c>
    </row>
    <row r="435" spans="1:96" x14ac:dyDescent="0.3">
      <c r="A435">
        <v>1339</v>
      </c>
      <c r="B435">
        <v>60</v>
      </c>
      <c r="C435" t="s">
        <v>83</v>
      </c>
      <c r="D435">
        <v>95</v>
      </c>
      <c r="E435">
        <v>13450</v>
      </c>
      <c r="F435" t="s">
        <v>84</v>
      </c>
      <c r="G435" t="s">
        <v>85</v>
      </c>
      <c r="H435" t="s">
        <v>86</v>
      </c>
      <c r="I435" t="s">
        <v>87</v>
      </c>
      <c r="J435" t="s">
        <v>88</v>
      </c>
      <c r="K435" t="s">
        <v>89</v>
      </c>
      <c r="L435" t="s">
        <v>90</v>
      </c>
      <c r="M435" t="s">
        <v>152</v>
      </c>
      <c r="N435" s="4" t="str">
        <f>VLOOKUP(M435,'Neighborhood Raw Data'!$A$1:$D$26,4,FALSE)</f>
        <v>Greater than Average</v>
      </c>
      <c r="O435" t="s">
        <v>92</v>
      </c>
      <c r="P435" t="s">
        <v>92</v>
      </c>
      <c r="Q435" t="s">
        <v>93</v>
      </c>
      <c r="R435" t="s">
        <v>94</v>
      </c>
      <c r="S435">
        <v>7</v>
      </c>
      <c r="T435" s="4">
        <f t="shared" ca="1" si="36"/>
        <v>0.70936014349988219</v>
      </c>
      <c r="U435" s="4" t="str">
        <f t="shared" si="37"/>
        <v>At or Above</v>
      </c>
      <c r="V435">
        <v>5</v>
      </c>
      <c r="W435">
        <v>2002</v>
      </c>
      <c r="X435">
        <v>2002</v>
      </c>
      <c r="Y435" t="s">
        <v>95</v>
      </c>
      <c r="Z435" t="s">
        <v>114</v>
      </c>
      <c r="AA435" t="s">
        <v>125</v>
      </c>
      <c r="AB435" t="s">
        <v>125</v>
      </c>
      <c r="AC435" t="s">
        <v>117</v>
      </c>
      <c r="AD435">
        <v>0</v>
      </c>
      <c r="AE435" t="s">
        <v>102</v>
      </c>
      <c r="AF435" t="s">
        <v>100</v>
      </c>
      <c r="AG435" t="s">
        <v>101</v>
      </c>
      <c r="AH435" t="s">
        <v>102</v>
      </c>
      <c r="AI435" t="s">
        <v>100</v>
      </c>
      <c r="AJ435" t="s">
        <v>142</v>
      </c>
      <c r="AK435" t="s">
        <v>103</v>
      </c>
      <c r="AL435">
        <v>700</v>
      </c>
      <c r="AM435" t="s">
        <v>104</v>
      </c>
      <c r="AN435">
        <v>0</v>
      </c>
      <c r="AO435">
        <v>216</v>
      </c>
      <c r="AP435">
        <v>916</v>
      </c>
      <c r="AQ435" t="s">
        <v>105</v>
      </c>
      <c r="AR435" t="s">
        <v>99</v>
      </c>
      <c r="AS435" t="s">
        <v>106</v>
      </c>
      <c r="AT435" t="s">
        <v>107</v>
      </c>
      <c r="AU435">
        <v>920</v>
      </c>
      <c r="AV435" s="4">
        <f t="shared" ca="1" si="38"/>
        <v>0.96022538361709175</v>
      </c>
      <c r="AW435" s="4" t="str">
        <f t="shared" si="39"/>
        <v>Less than Median</v>
      </c>
      <c r="AX435">
        <v>941</v>
      </c>
      <c r="AY435">
        <v>0</v>
      </c>
      <c r="AZ435">
        <v>1861</v>
      </c>
      <c r="BA435">
        <v>1</v>
      </c>
      <c r="BB435">
        <v>0</v>
      </c>
      <c r="BC435">
        <v>2</v>
      </c>
      <c r="BD435">
        <v>1</v>
      </c>
      <c r="BE435">
        <v>3</v>
      </c>
      <c r="BF435">
        <v>1</v>
      </c>
      <c r="BG435" t="s">
        <v>102</v>
      </c>
      <c r="BH435">
        <v>8</v>
      </c>
      <c r="BI435" t="s">
        <v>108</v>
      </c>
      <c r="BJ435">
        <v>0</v>
      </c>
      <c r="BK435" t="s">
        <v>85</v>
      </c>
      <c r="BL435" t="s">
        <v>130</v>
      </c>
      <c r="BM435">
        <v>2002</v>
      </c>
      <c r="BN435" t="s">
        <v>131</v>
      </c>
      <c r="BO435">
        <v>2</v>
      </c>
      <c r="BP435">
        <v>492</v>
      </c>
      <c r="BQ435" t="s">
        <v>100</v>
      </c>
      <c r="BR435" t="s">
        <v>100</v>
      </c>
      <c r="BS435" t="s">
        <v>106</v>
      </c>
      <c r="BT435">
        <v>146</v>
      </c>
      <c r="BU435">
        <v>91</v>
      </c>
      <c r="BV435">
        <v>0</v>
      </c>
      <c r="BW435">
        <v>0</v>
      </c>
      <c r="BX435">
        <v>0</v>
      </c>
      <c r="BY435">
        <v>0</v>
      </c>
      <c r="BZ435" t="s">
        <v>85</v>
      </c>
      <c r="CA435" t="s">
        <v>85</v>
      </c>
      <c r="CB435" t="s">
        <v>85</v>
      </c>
      <c r="CC435">
        <v>0</v>
      </c>
      <c r="CD435">
        <v>6</v>
      </c>
      <c r="CE435">
        <v>2006</v>
      </c>
      <c r="CF435" t="s">
        <v>111</v>
      </c>
      <c r="CG435" t="s">
        <v>112</v>
      </c>
      <c r="CH435">
        <v>200000</v>
      </c>
      <c r="CQ435">
        <f t="shared" si="40"/>
        <v>920</v>
      </c>
      <c r="CR435" t="str">
        <f t="shared" si="41"/>
        <v/>
      </c>
    </row>
    <row r="436" spans="1:96" x14ac:dyDescent="0.3">
      <c r="A436">
        <v>1351</v>
      </c>
      <c r="B436">
        <v>90</v>
      </c>
      <c r="C436" t="s">
        <v>83</v>
      </c>
      <c r="D436">
        <v>91</v>
      </c>
      <c r="E436">
        <v>11643</v>
      </c>
      <c r="F436" t="s">
        <v>84</v>
      </c>
      <c r="G436" t="s">
        <v>85</v>
      </c>
      <c r="H436" t="s">
        <v>129</v>
      </c>
      <c r="I436" t="s">
        <v>87</v>
      </c>
      <c r="J436" t="s">
        <v>88</v>
      </c>
      <c r="K436" t="s">
        <v>122</v>
      </c>
      <c r="L436" t="s">
        <v>90</v>
      </c>
      <c r="M436" t="s">
        <v>177</v>
      </c>
      <c r="N436" s="4" t="str">
        <f>VLOOKUP(M436,'Neighborhood Raw Data'!$A$1:$D$26,4,FALSE)</f>
        <v>Greater than Average</v>
      </c>
      <c r="O436" t="s">
        <v>145</v>
      </c>
      <c r="P436" t="s">
        <v>92</v>
      </c>
      <c r="Q436" t="s">
        <v>222</v>
      </c>
      <c r="R436" t="s">
        <v>94</v>
      </c>
      <c r="S436">
        <v>5</v>
      </c>
      <c r="T436" s="4">
        <f t="shared" ca="1" si="36"/>
        <v>0.28179796742313212</v>
      </c>
      <c r="U436" s="4" t="str">
        <f t="shared" si="37"/>
        <v>Below</v>
      </c>
      <c r="V436">
        <v>5</v>
      </c>
      <c r="W436">
        <v>1969</v>
      </c>
      <c r="X436">
        <v>1969</v>
      </c>
      <c r="Y436" t="s">
        <v>95</v>
      </c>
      <c r="Z436" t="s">
        <v>114</v>
      </c>
      <c r="AA436" t="s">
        <v>161</v>
      </c>
      <c r="AB436" t="s">
        <v>161</v>
      </c>
      <c r="AC436" t="s">
        <v>98</v>
      </c>
      <c r="AD436">
        <v>368</v>
      </c>
      <c r="AE436" t="s">
        <v>100</v>
      </c>
      <c r="AF436" t="s">
        <v>100</v>
      </c>
      <c r="AG436" t="s">
        <v>156</v>
      </c>
      <c r="AH436" t="s">
        <v>100</v>
      </c>
      <c r="AI436" t="s">
        <v>100</v>
      </c>
      <c r="AJ436" t="s">
        <v>142</v>
      </c>
      <c r="AK436" t="s">
        <v>193</v>
      </c>
      <c r="AL436">
        <v>500</v>
      </c>
      <c r="AM436" t="s">
        <v>104</v>
      </c>
      <c r="AN436">
        <v>0</v>
      </c>
      <c r="AO436">
        <v>748</v>
      </c>
      <c r="AP436">
        <v>1248</v>
      </c>
      <c r="AQ436" t="s">
        <v>105</v>
      </c>
      <c r="AR436" t="s">
        <v>100</v>
      </c>
      <c r="AS436" t="s">
        <v>106</v>
      </c>
      <c r="AT436" t="s">
        <v>107</v>
      </c>
      <c r="AU436">
        <v>1338</v>
      </c>
      <c r="AV436" s="4">
        <f t="shared" ca="1" si="38"/>
        <v>0.72214679469072884</v>
      </c>
      <c r="AW436" s="4" t="str">
        <f t="shared" si="39"/>
        <v>Greater than Median</v>
      </c>
      <c r="AX436">
        <v>1296</v>
      </c>
      <c r="AY436">
        <v>0</v>
      </c>
      <c r="AZ436">
        <v>2634</v>
      </c>
      <c r="BA436">
        <v>1</v>
      </c>
      <c r="BB436">
        <v>1</v>
      </c>
      <c r="BC436">
        <v>2</v>
      </c>
      <c r="BD436">
        <v>2</v>
      </c>
      <c r="BE436">
        <v>6</v>
      </c>
      <c r="BF436">
        <v>2</v>
      </c>
      <c r="BG436" t="s">
        <v>100</v>
      </c>
      <c r="BH436">
        <v>12</v>
      </c>
      <c r="BI436" t="s">
        <v>108</v>
      </c>
      <c r="BJ436">
        <v>0</v>
      </c>
      <c r="BK436" t="s">
        <v>85</v>
      </c>
      <c r="BL436" t="s">
        <v>149</v>
      </c>
      <c r="BM436">
        <v>1969</v>
      </c>
      <c r="BN436" t="s">
        <v>104</v>
      </c>
      <c r="BO436">
        <v>4</v>
      </c>
      <c r="BP436">
        <v>968</v>
      </c>
      <c r="BQ436" t="s">
        <v>100</v>
      </c>
      <c r="BR436" t="s">
        <v>100</v>
      </c>
      <c r="BS436" t="s">
        <v>106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 t="s">
        <v>85</v>
      </c>
      <c r="CA436" t="s">
        <v>85</v>
      </c>
      <c r="CB436" t="s">
        <v>85</v>
      </c>
      <c r="CC436">
        <v>0</v>
      </c>
      <c r="CD436">
        <v>8</v>
      </c>
      <c r="CE436">
        <v>2009</v>
      </c>
      <c r="CF436" t="s">
        <v>111</v>
      </c>
      <c r="CG436" t="s">
        <v>112</v>
      </c>
      <c r="CH436">
        <v>200000</v>
      </c>
      <c r="CQ436">
        <f t="shared" si="40"/>
        <v>1338</v>
      </c>
      <c r="CR436" t="str">
        <f t="shared" si="41"/>
        <v/>
      </c>
    </row>
    <row r="437" spans="1:96" x14ac:dyDescent="0.3">
      <c r="A437">
        <v>448</v>
      </c>
      <c r="B437">
        <v>60</v>
      </c>
      <c r="C437" t="s">
        <v>83</v>
      </c>
      <c r="D437" t="s">
        <v>85</v>
      </c>
      <c r="E437">
        <v>11214</v>
      </c>
      <c r="F437" t="s">
        <v>84</v>
      </c>
      <c r="G437" t="s">
        <v>85</v>
      </c>
      <c r="H437" t="s">
        <v>86</v>
      </c>
      <c r="I437" t="s">
        <v>87</v>
      </c>
      <c r="J437" t="s">
        <v>88</v>
      </c>
      <c r="K437" t="s">
        <v>89</v>
      </c>
      <c r="L437" t="s">
        <v>90</v>
      </c>
      <c r="M437" t="s">
        <v>169</v>
      </c>
      <c r="N437" s="4" t="str">
        <f>VLOOKUP(M437,'Neighborhood Raw Data'!$A$1:$D$26,4,FALSE)</f>
        <v>Greater than Average</v>
      </c>
      <c r="O437" t="s">
        <v>92</v>
      </c>
      <c r="P437" t="s">
        <v>92</v>
      </c>
      <c r="Q437" t="s">
        <v>93</v>
      </c>
      <c r="R437" t="s">
        <v>94</v>
      </c>
      <c r="S437">
        <v>7</v>
      </c>
      <c r="T437" s="4">
        <f t="shared" ca="1" si="36"/>
        <v>0.42915731183124917</v>
      </c>
      <c r="U437" s="4" t="str">
        <f t="shared" si="37"/>
        <v>At or Above</v>
      </c>
      <c r="V437">
        <v>5</v>
      </c>
      <c r="W437">
        <v>1998</v>
      </c>
      <c r="X437">
        <v>1999</v>
      </c>
      <c r="Y437" t="s">
        <v>95</v>
      </c>
      <c r="Z437" t="s">
        <v>114</v>
      </c>
      <c r="AA437" t="s">
        <v>125</v>
      </c>
      <c r="AB437" t="s">
        <v>125</v>
      </c>
      <c r="AC437" t="s">
        <v>117</v>
      </c>
      <c r="AD437">
        <v>0</v>
      </c>
      <c r="AE437" t="s">
        <v>102</v>
      </c>
      <c r="AF437" t="s">
        <v>100</v>
      </c>
      <c r="AG437" t="s">
        <v>101</v>
      </c>
      <c r="AH437" t="s">
        <v>102</v>
      </c>
      <c r="AI437" t="s">
        <v>100</v>
      </c>
      <c r="AJ437" t="s">
        <v>142</v>
      </c>
      <c r="AK437" t="s">
        <v>104</v>
      </c>
      <c r="AL437">
        <v>0</v>
      </c>
      <c r="AM437" t="s">
        <v>104</v>
      </c>
      <c r="AN437">
        <v>0</v>
      </c>
      <c r="AO437">
        <v>930</v>
      </c>
      <c r="AP437">
        <v>930</v>
      </c>
      <c r="AQ437" t="s">
        <v>105</v>
      </c>
      <c r="AR437" t="s">
        <v>102</v>
      </c>
      <c r="AS437" t="s">
        <v>106</v>
      </c>
      <c r="AT437" t="s">
        <v>107</v>
      </c>
      <c r="AU437">
        <v>956</v>
      </c>
      <c r="AV437" s="4">
        <f t="shared" ca="1" si="38"/>
        <v>0.78996389179721438</v>
      </c>
      <c r="AW437" s="4" t="str">
        <f t="shared" si="39"/>
        <v>Less than Median</v>
      </c>
      <c r="AX437">
        <v>930</v>
      </c>
      <c r="AY437">
        <v>0</v>
      </c>
      <c r="AZ437">
        <v>1886</v>
      </c>
      <c r="BA437">
        <v>0</v>
      </c>
      <c r="BB437">
        <v>0</v>
      </c>
      <c r="BC437">
        <v>2</v>
      </c>
      <c r="BD437">
        <v>1</v>
      </c>
      <c r="BE437">
        <v>4</v>
      </c>
      <c r="BF437">
        <v>1</v>
      </c>
      <c r="BG437" t="s">
        <v>102</v>
      </c>
      <c r="BH437">
        <v>10</v>
      </c>
      <c r="BI437" t="s">
        <v>108</v>
      </c>
      <c r="BJ437">
        <v>1</v>
      </c>
      <c r="BK437" t="s">
        <v>100</v>
      </c>
      <c r="BL437" t="s">
        <v>109</v>
      </c>
      <c r="BM437">
        <v>1998</v>
      </c>
      <c r="BN437" t="s">
        <v>110</v>
      </c>
      <c r="BO437">
        <v>2</v>
      </c>
      <c r="BP437">
        <v>431</v>
      </c>
      <c r="BQ437" t="s">
        <v>100</v>
      </c>
      <c r="BR437" t="s">
        <v>100</v>
      </c>
      <c r="BS437" t="s">
        <v>106</v>
      </c>
      <c r="BT437">
        <v>89</v>
      </c>
      <c r="BU437">
        <v>0</v>
      </c>
      <c r="BV437">
        <v>0</v>
      </c>
      <c r="BW437">
        <v>0</v>
      </c>
      <c r="BX437">
        <v>0</v>
      </c>
      <c r="BY437">
        <v>0</v>
      </c>
      <c r="BZ437" t="s">
        <v>85</v>
      </c>
      <c r="CA437" t="s">
        <v>85</v>
      </c>
      <c r="CB437" t="s">
        <v>85</v>
      </c>
      <c r="CC437">
        <v>0</v>
      </c>
      <c r="CD437">
        <v>7</v>
      </c>
      <c r="CE437">
        <v>2006</v>
      </c>
      <c r="CF437" t="s">
        <v>111</v>
      </c>
      <c r="CG437" t="s">
        <v>112</v>
      </c>
      <c r="CH437">
        <v>199900</v>
      </c>
      <c r="CQ437">
        <f t="shared" si="40"/>
        <v>956</v>
      </c>
      <c r="CR437" t="str">
        <f t="shared" si="41"/>
        <v/>
      </c>
    </row>
    <row r="438" spans="1:96" x14ac:dyDescent="0.3">
      <c r="A438">
        <v>978</v>
      </c>
      <c r="B438">
        <v>120</v>
      </c>
      <c r="C438" t="s">
        <v>173</v>
      </c>
      <c r="D438">
        <v>35</v>
      </c>
      <c r="E438">
        <v>4274</v>
      </c>
      <c r="F438" t="s">
        <v>84</v>
      </c>
      <c r="G438" t="s">
        <v>84</v>
      </c>
      <c r="H438" t="s">
        <v>86</v>
      </c>
      <c r="I438" t="s">
        <v>87</v>
      </c>
      <c r="J438" t="s">
        <v>88</v>
      </c>
      <c r="K438" t="s">
        <v>122</v>
      </c>
      <c r="L438" t="s">
        <v>90</v>
      </c>
      <c r="M438" t="s">
        <v>153</v>
      </c>
      <c r="N438" s="4" t="str">
        <f>VLOOKUP(M438,'Neighborhood Raw Data'!$A$1:$D$26,4,FALSE)</f>
        <v>Greater than Average</v>
      </c>
      <c r="O438" t="s">
        <v>92</v>
      </c>
      <c r="P438" t="s">
        <v>92</v>
      </c>
      <c r="Q438" t="s">
        <v>160</v>
      </c>
      <c r="R438" t="s">
        <v>124</v>
      </c>
      <c r="S438">
        <v>7</v>
      </c>
      <c r="T438" s="4">
        <f t="shared" ca="1" si="36"/>
        <v>0.46407674731041104</v>
      </c>
      <c r="U438" s="4" t="str">
        <f t="shared" si="37"/>
        <v>At or Above</v>
      </c>
      <c r="V438">
        <v>5</v>
      </c>
      <c r="W438">
        <v>2006</v>
      </c>
      <c r="X438">
        <v>2007</v>
      </c>
      <c r="Y438" t="s">
        <v>95</v>
      </c>
      <c r="Z438" t="s">
        <v>114</v>
      </c>
      <c r="AA438" t="s">
        <v>125</v>
      </c>
      <c r="AB438" t="s">
        <v>125</v>
      </c>
      <c r="AC438" t="s">
        <v>85</v>
      </c>
      <c r="AD438" t="s">
        <v>85</v>
      </c>
      <c r="AE438" t="s">
        <v>102</v>
      </c>
      <c r="AF438" t="s">
        <v>100</v>
      </c>
      <c r="AG438" t="s">
        <v>101</v>
      </c>
      <c r="AH438" t="s">
        <v>102</v>
      </c>
      <c r="AI438" t="s">
        <v>100</v>
      </c>
      <c r="AJ438" t="s">
        <v>142</v>
      </c>
      <c r="AK438" t="s">
        <v>103</v>
      </c>
      <c r="AL438">
        <v>1106</v>
      </c>
      <c r="AM438" t="s">
        <v>104</v>
      </c>
      <c r="AN438">
        <v>0</v>
      </c>
      <c r="AO438">
        <v>135</v>
      </c>
      <c r="AP438">
        <v>1241</v>
      </c>
      <c r="AQ438" t="s">
        <v>105</v>
      </c>
      <c r="AR438" t="s">
        <v>99</v>
      </c>
      <c r="AS438" t="s">
        <v>106</v>
      </c>
      <c r="AT438" t="s">
        <v>107</v>
      </c>
      <c r="AU438">
        <v>1241</v>
      </c>
      <c r="AV438" s="4">
        <f t="shared" ca="1" si="38"/>
        <v>0.49058131317324594</v>
      </c>
      <c r="AW438" s="4" t="str">
        <f t="shared" si="39"/>
        <v>Greater than Median</v>
      </c>
      <c r="AX438">
        <v>0</v>
      </c>
      <c r="AY438">
        <v>0</v>
      </c>
      <c r="AZ438">
        <v>1241</v>
      </c>
      <c r="BA438">
        <v>1</v>
      </c>
      <c r="BB438">
        <v>0</v>
      </c>
      <c r="BC438">
        <v>1</v>
      </c>
      <c r="BD438">
        <v>1</v>
      </c>
      <c r="BE438">
        <v>1</v>
      </c>
      <c r="BF438">
        <v>1</v>
      </c>
      <c r="BG438" t="s">
        <v>102</v>
      </c>
      <c r="BH438">
        <v>4</v>
      </c>
      <c r="BI438" t="s">
        <v>108</v>
      </c>
      <c r="BJ438">
        <v>0</v>
      </c>
      <c r="BK438" t="s">
        <v>85</v>
      </c>
      <c r="BL438" t="s">
        <v>109</v>
      </c>
      <c r="BM438">
        <v>2007</v>
      </c>
      <c r="BN438" t="s">
        <v>110</v>
      </c>
      <c r="BO438">
        <v>2</v>
      </c>
      <c r="BP438">
        <v>569</v>
      </c>
      <c r="BQ438" t="s">
        <v>100</v>
      </c>
      <c r="BR438" t="s">
        <v>100</v>
      </c>
      <c r="BS438" t="s">
        <v>106</v>
      </c>
      <c r="BT438">
        <v>0</v>
      </c>
      <c r="BU438">
        <v>116</v>
      </c>
      <c r="BV438">
        <v>0</v>
      </c>
      <c r="BW438">
        <v>0</v>
      </c>
      <c r="BX438">
        <v>0</v>
      </c>
      <c r="BY438">
        <v>0</v>
      </c>
      <c r="BZ438" t="s">
        <v>85</v>
      </c>
      <c r="CA438" t="s">
        <v>85</v>
      </c>
      <c r="CB438" t="s">
        <v>85</v>
      </c>
      <c r="CC438">
        <v>0</v>
      </c>
      <c r="CD438">
        <v>11</v>
      </c>
      <c r="CE438">
        <v>2007</v>
      </c>
      <c r="CF438" t="s">
        <v>127</v>
      </c>
      <c r="CG438" t="s">
        <v>128</v>
      </c>
      <c r="CH438">
        <v>199900</v>
      </c>
      <c r="CQ438">
        <f t="shared" si="40"/>
        <v>1241</v>
      </c>
      <c r="CR438" t="str">
        <f t="shared" si="41"/>
        <v/>
      </c>
    </row>
    <row r="439" spans="1:96" x14ac:dyDescent="0.3">
      <c r="A439">
        <v>104</v>
      </c>
      <c r="B439">
        <v>20</v>
      </c>
      <c r="C439" t="s">
        <v>83</v>
      </c>
      <c r="D439">
        <v>94</v>
      </c>
      <c r="E439">
        <v>10402</v>
      </c>
      <c r="F439" t="s">
        <v>84</v>
      </c>
      <c r="G439" t="s">
        <v>85</v>
      </c>
      <c r="H439" t="s">
        <v>86</v>
      </c>
      <c r="I439" t="s">
        <v>87</v>
      </c>
      <c r="J439" t="s">
        <v>88</v>
      </c>
      <c r="K439" t="s">
        <v>89</v>
      </c>
      <c r="L439" t="s">
        <v>90</v>
      </c>
      <c r="M439" t="s">
        <v>152</v>
      </c>
      <c r="N439" s="4" t="str">
        <f>VLOOKUP(M439,'Neighborhood Raw Data'!$A$1:$D$26,4,FALSE)</f>
        <v>Greater than Average</v>
      </c>
      <c r="O439" t="s">
        <v>92</v>
      </c>
      <c r="P439" t="s">
        <v>92</v>
      </c>
      <c r="Q439" t="s">
        <v>93</v>
      </c>
      <c r="R439" t="s">
        <v>124</v>
      </c>
      <c r="S439">
        <v>7</v>
      </c>
      <c r="T439" s="4">
        <f t="shared" ca="1" si="36"/>
        <v>0.65960363152930113</v>
      </c>
      <c r="U439" s="4" t="str">
        <f t="shared" si="37"/>
        <v>At or Above</v>
      </c>
      <c r="V439">
        <v>5</v>
      </c>
      <c r="W439">
        <v>2009</v>
      </c>
      <c r="X439">
        <v>2009</v>
      </c>
      <c r="Y439" t="s">
        <v>95</v>
      </c>
      <c r="Z439" t="s">
        <v>114</v>
      </c>
      <c r="AA439" t="s">
        <v>125</v>
      </c>
      <c r="AB439" t="s">
        <v>125</v>
      </c>
      <c r="AC439" t="s">
        <v>117</v>
      </c>
      <c r="AD439">
        <v>0</v>
      </c>
      <c r="AE439" t="s">
        <v>100</v>
      </c>
      <c r="AF439" t="s">
        <v>100</v>
      </c>
      <c r="AG439" t="s">
        <v>101</v>
      </c>
      <c r="AH439" t="s">
        <v>102</v>
      </c>
      <c r="AI439" t="s">
        <v>100</v>
      </c>
      <c r="AJ439" t="s">
        <v>142</v>
      </c>
      <c r="AK439" t="s">
        <v>104</v>
      </c>
      <c r="AL439">
        <v>0</v>
      </c>
      <c r="AM439" t="s">
        <v>104</v>
      </c>
      <c r="AN439">
        <v>0</v>
      </c>
      <c r="AO439">
        <v>1226</v>
      </c>
      <c r="AP439">
        <v>1226</v>
      </c>
      <c r="AQ439" t="s">
        <v>105</v>
      </c>
      <c r="AR439" t="s">
        <v>99</v>
      </c>
      <c r="AS439" t="s">
        <v>106</v>
      </c>
      <c r="AT439" t="s">
        <v>107</v>
      </c>
      <c r="AU439">
        <v>1226</v>
      </c>
      <c r="AV439" s="4">
        <f t="shared" ca="1" si="38"/>
        <v>0.99587717972936063</v>
      </c>
      <c r="AW439" s="4" t="str">
        <f t="shared" si="39"/>
        <v>Greater than Median</v>
      </c>
      <c r="AX439">
        <v>0</v>
      </c>
      <c r="AY439">
        <v>0</v>
      </c>
      <c r="AZ439">
        <v>1226</v>
      </c>
      <c r="BA439">
        <v>0</v>
      </c>
      <c r="BB439">
        <v>0</v>
      </c>
      <c r="BC439">
        <v>2</v>
      </c>
      <c r="BD439">
        <v>0</v>
      </c>
      <c r="BE439">
        <v>3</v>
      </c>
      <c r="BF439">
        <v>1</v>
      </c>
      <c r="BG439" t="s">
        <v>102</v>
      </c>
      <c r="BH439">
        <v>6</v>
      </c>
      <c r="BI439" t="s">
        <v>108</v>
      </c>
      <c r="BJ439">
        <v>0</v>
      </c>
      <c r="BK439" t="s">
        <v>85</v>
      </c>
      <c r="BL439" t="s">
        <v>109</v>
      </c>
      <c r="BM439">
        <v>2009</v>
      </c>
      <c r="BN439" t="s">
        <v>131</v>
      </c>
      <c r="BO439">
        <v>3</v>
      </c>
      <c r="BP439">
        <v>740</v>
      </c>
      <c r="BQ439" t="s">
        <v>100</v>
      </c>
      <c r="BR439" t="s">
        <v>100</v>
      </c>
      <c r="BS439" t="s">
        <v>106</v>
      </c>
      <c r="BT439">
        <v>0</v>
      </c>
      <c r="BU439">
        <v>36</v>
      </c>
      <c r="BV439">
        <v>0</v>
      </c>
      <c r="BW439">
        <v>0</v>
      </c>
      <c r="BX439">
        <v>0</v>
      </c>
      <c r="BY439">
        <v>0</v>
      </c>
      <c r="BZ439" t="s">
        <v>85</v>
      </c>
      <c r="CA439" t="s">
        <v>85</v>
      </c>
      <c r="CB439" t="s">
        <v>85</v>
      </c>
      <c r="CC439">
        <v>0</v>
      </c>
      <c r="CD439">
        <v>5</v>
      </c>
      <c r="CE439">
        <v>2010</v>
      </c>
      <c r="CF439" t="s">
        <v>111</v>
      </c>
      <c r="CG439" t="s">
        <v>112</v>
      </c>
      <c r="CH439">
        <v>198900</v>
      </c>
      <c r="CQ439">
        <f t="shared" si="40"/>
        <v>1226</v>
      </c>
      <c r="CR439" t="str">
        <f t="shared" si="41"/>
        <v/>
      </c>
    </row>
    <row r="440" spans="1:96" x14ac:dyDescent="0.3">
      <c r="A440">
        <v>363</v>
      </c>
      <c r="B440">
        <v>85</v>
      </c>
      <c r="C440" t="s">
        <v>83</v>
      </c>
      <c r="D440">
        <v>64</v>
      </c>
      <c r="E440">
        <v>7301</v>
      </c>
      <c r="F440" t="s">
        <v>84</v>
      </c>
      <c r="G440" t="s">
        <v>85</v>
      </c>
      <c r="H440" t="s">
        <v>129</v>
      </c>
      <c r="I440" t="s">
        <v>87</v>
      </c>
      <c r="J440" t="s">
        <v>88</v>
      </c>
      <c r="K440" t="s">
        <v>89</v>
      </c>
      <c r="L440" t="s">
        <v>90</v>
      </c>
      <c r="M440" t="s">
        <v>186</v>
      </c>
      <c r="N440" s="4" t="str">
        <f>VLOOKUP(M440,'Neighborhood Raw Data'!$A$1:$D$26,4,FALSE)</f>
        <v>Less than Average</v>
      </c>
      <c r="O440" t="s">
        <v>92</v>
      </c>
      <c r="P440" t="s">
        <v>92</v>
      </c>
      <c r="Q440" t="s">
        <v>93</v>
      </c>
      <c r="R440" t="s">
        <v>223</v>
      </c>
      <c r="S440">
        <v>7</v>
      </c>
      <c r="T440" s="4">
        <f t="shared" ca="1" si="36"/>
        <v>0.10263515259193912</v>
      </c>
      <c r="U440" s="4" t="str">
        <f t="shared" si="37"/>
        <v>At or Above</v>
      </c>
      <c r="V440">
        <v>5</v>
      </c>
      <c r="W440">
        <v>2003</v>
      </c>
      <c r="X440">
        <v>2003</v>
      </c>
      <c r="Y440" t="s">
        <v>95</v>
      </c>
      <c r="Z440" t="s">
        <v>114</v>
      </c>
      <c r="AA440" t="s">
        <v>97</v>
      </c>
      <c r="AB440" t="s">
        <v>97</v>
      </c>
      <c r="AC440" t="s">
        <v>98</v>
      </c>
      <c r="AD440">
        <v>500</v>
      </c>
      <c r="AE440" t="s">
        <v>102</v>
      </c>
      <c r="AF440" t="s">
        <v>100</v>
      </c>
      <c r="AG440" t="s">
        <v>226</v>
      </c>
      <c r="AH440" t="s">
        <v>85</v>
      </c>
      <c r="AI440" t="s">
        <v>85</v>
      </c>
      <c r="AJ440" t="s">
        <v>85</v>
      </c>
      <c r="AK440" t="s">
        <v>85</v>
      </c>
      <c r="AL440">
        <v>0</v>
      </c>
      <c r="AM440" t="s">
        <v>85</v>
      </c>
      <c r="AN440">
        <v>0</v>
      </c>
      <c r="AO440">
        <v>0</v>
      </c>
      <c r="AP440">
        <v>0</v>
      </c>
      <c r="AQ440" t="s">
        <v>105</v>
      </c>
      <c r="AR440" t="s">
        <v>99</v>
      </c>
      <c r="AS440" t="s">
        <v>106</v>
      </c>
      <c r="AT440" t="s">
        <v>107</v>
      </c>
      <c r="AU440">
        <v>495</v>
      </c>
      <c r="AV440" s="4">
        <f t="shared" ca="1" si="38"/>
        <v>0.90496155905601561</v>
      </c>
      <c r="AW440" s="4" t="str">
        <f t="shared" si="39"/>
        <v>Less than Median</v>
      </c>
      <c r="AX440">
        <v>1427</v>
      </c>
      <c r="AY440">
        <v>0</v>
      </c>
      <c r="AZ440">
        <v>1922</v>
      </c>
      <c r="BA440">
        <v>0</v>
      </c>
      <c r="BB440">
        <v>0</v>
      </c>
      <c r="BC440">
        <v>3</v>
      </c>
      <c r="BD440">
        <v>0</v>
      </c>
      <c r="BE440">
        <v>4</v>
      </c>
      <c r="BF440">
        <v>1</v>
      </c>
      <c r="BG440" t="s">
        <v>102</v>
      </c>
      <c r="BH440">
        <v>7</v>
      </c>
      <c r="BI440" t="s">
        <v>108</v>
      </c>
      <c r="BJ440">
        <v>1</v>
      </c>
      <c r="BK440" t="s">
        <v>99</v>
      </c>
      <c r="BL440" t="s">
        <v>130</v>
      </c>
      <c r="BM440">
        <v>2003</v>
      </c>
      <c r="BN440" t="s">
        <v>131</v>
      </c>
      <c r="BO440">
        <v>2</v>
      </c>
      <c r="BP440">
        <v>672</v>
      </c>
      <c r="BQ440" t="s">
        <v>100</v>
      </c>
      <c r="BR440" t="s">
        <v>100</v>
      </c>
      <c r="BS440" t="s">
        <v>106</v>
      </c>
      <c r="BT440">
        <v>0</v>
      </c>
      <c r="BU440">
        <v>0</v>
      </c>
      <c r="BV440">
        <v>177</v>
      </c>
      <c r="BW440">
        <v>0</v>
      </c>
      <c r="BX440">
        <v>0</v>
      </c>
      <c r="BY440">
        <v>0</v>
      </c>
      <c r="BZ440" t="s">
        <v>85</v>
      </c>
      <c r="CA440" t="s">
        <v>85</v>
      </c>
      <c r="CB440" t="s">
        <v>85</v>
      </c>
      <c r="CC440">
        <v>0</v>
      </c>
      <c r="CD440">
        <v>7</v>
      </c>
      <c r="CE440">
        <v>2009</v>
      </c>
      <c r="CF440" t="s">
        <v>215</v>
      </c>
      <c r="CG440" t="s">
        <v>112</v>
      </c>
      <c r="CH440">
        <v>198500</v>
      </c>
      <c r="CQ440">
        <f t="shared" si="40"/>
        <v>495</v>
      </c>
      <c r="CR440" t="str">
        <f t="shared" si="41"/>
        <v/>
      </c>
    </row>
    <row r="441" spans="1:96" x14ac:dyDescent="0.3">
      <c r="A441">
        <v>661</v>
      </c>
      <c r="B441">
        <v>60</v>
      </c>
      <c r="C441" t="s">
        <v>83</v>
      </c>
      <c r="D441" t="s">
        <v>85</v>
      </c>
      <c r="E441">
        <v>12384</v>
      </c>
      <c r="F441" t="s">
        <v>84</v>
      </c>
      <c r="G441" t="s">
        <v>85</v>
      </c>
      <c r="H441" t="s">
        <v>129</v>
      </c>
      <c r="I441" t="s">
        <v>87</v>
      </c>
      <c r="J441" t="s">
        <v>88</v>
      </c>
      <c r="K441" t="s">
        <v>121</v>
      </c>
      <c r="L441" t="s">
        <v>90</v>
      </c>
      <c r="M441" t="s">
        <v>194</v>
      </c>
      <c r="N441" s="4" t="str">
        <f>VLOOKUP(M441,'Neighborhood Raw Data'!$A$1:$D$26,4,FALSE)</f>
        <v>Less than Average</v>
      </c>
      <c r="O441" t="s">
        <v>92</v>
      </c>
      <c r="P441" t="s">
        <v>92</v>
      </c>
      <c r="Q441" t="s">
        <v>93</v>
      </c>
      <c r="R441" t="s">
        <v>94</v>
      </c>
      <c r="S441">
        <v>7</v>
      </c>
      <c r="T441" s="4">
        <f t="shared" ca="1" si="36"/>
        <v>0.28215990045043304</v>
      </c>
      <c r="U441" s="4" t="str">
        <f t="shared" si="37"/>
        <v>At or Above</v>
      </c>
      <c r="V441">
        <v>7</v>
      </c>
      <c r="W441">
        <v>1976</v>
      </c>
      <c r="X441">
        <v>1976</v>
      </c>
      <c r="Y441" t="s">
        <v>95</v>
      </c>
      <c r="Z441" t="s">
        <v>114</v>
      </c>
      <c r="AA441" t="s">
        <v>179</v>
      </c>
      <c r="AB441" t="s">
        <v>179</v>
      </c>
      <c r="AC441" t="s">
        <v>98</v>
      </c>
      <c r="AD441">
        <v>233</v>
      </c>
      <c r="AE441" t="s">
        <v>100</v>
      </c>
      <c r="AF441" t="s">
        <v>100</v>
      </c>
      <c r="AG441" t="s">
        <v>156</v>
      </c>
      <c r="AH441" t="s">
        <v>102</v>
      </c>
      <c r="AI441" t="s">
        <v>100</v>
      </c>
      <c r="AJ441" t="s">
        <v>142</v>
      </c>
      <c r="AK441" t="s">
        <v>104</v>
      </c>
      <c r="AL441">
        <v>0</v>
      </c>
      <c r="AM441" t="s">
        <v>104</v>
      </c>
      <c r="AN441">
        <v>0</v>
      </c>
      <c r="AO441">
        <v>793</v>
      </c>
      <c r="AP441">
        <v>793</v>
      </c>
      <c r="AQ441" t="s">
        <v>105</v>
      </c>
      <c r="AR441" t="s">
        <v>100</v>
      </c>
      <c r="AS441" t="s">
        <v>106</v>
      </c>
      <c r="AT441" t="s">
        <v>107</v>
      </c>
      <c r="AU441">
        <v>1142</v>
      </c>
      <c r="AV441" s="4">
        <f t="shared" ca="1" si="38"/>
        <v>0.16355904328176996</v>
      </c>
      <c r="AW441" s="4" t="str">
        <f t="shared" si="39"/>
        <v>Greater than Median</v>
      </c>
      <c r="AX441">
        <v>793</v>
      </c>
      <c r="AY441">
        <v>0</v>
      </c>
      <c r="AZ441">
        <v>1935</v>
      </c>
      <c r="BA441">
        <v>0</v>
      </c>
      <c r="BB441">
        <v>0</v>
      </c>
      <c r="BC441">
        <v>2</v>
      </c>
      <c r="BD441">
        <v>1</v>
      </c>
      <c r="BE441">
        <v>3</v>
      </c>
      <c r="BF441">
        <v>1</v>
      </c>
      <c r="BG441" t="s">
        <v>100</v>
      </c>
      <c r="BH441">
        <v>7</v>
      </c>
      <c r="BI441" t="s">
        <v>108</v>
      </c>
      <c r="BJ441">
        <v>1</v>
      </c>
      <c r="BK441" t="s">
        <v>100</v>
      </c>
      <c r="BL441" t="s">
        <v>109</v>
      </c>
      <c r="BM441">
        <v>1976</v>
      </c>
      <c r="BN441" t="s">
        <v>131</v>
      </c>
      <c r="BO441">
        <v>2</v>
      </c>
      <c r="BP441">
        <v>550</v>
      </c>
      <c r="BQ441" t="s">
        <v>100</v>
      </c>
      <c r="BR441" t="s">
        <v>100</v>
      </c>
      <c r="BS441" t="s">
        <v>106</v>
      </c>
      <c r="BT441">
        <v>0</v>
      </c>
      <c r="BU441">
        <v>113</v>
      </c>
      <c r="BV441">
        <v>252</v>
      </c>
      <c r="BW441">
        <v>0</v>
      </c>
      <c r="BX441">
        <v>0</v>
      </c>
      <c r="BY441">
        <v>0</v>
      </c>
      <c r="BZ441" t="s">
        <v>85</v>
      </c>
      <c r="CA441" t="s">
        <v>85</v>
      </c>
      <c r="CB441" t="s">
        <v>85</v>
      </c>
      <c r="CC441">
        <v>0</v>
      </c>
      <c r="CD441">
        <v>11</v>
      </c>
      <c r="CE441">
        <v>2007</v>
      </c>
      <c r="CF441" t="s">
        <v>111</v>
      </c>
      <c r="CG441" t="s">
        <v>112</v>
      </c>
      <c r="CH441">
        <v>197900</v>
      </c>
      <c r="CQ441">
        <f t="shared" si="40"/>
        <v>1142</v>
      </c>
      <c r="CR441" t="str">
        <f t="shared" si="41"/>
        <v/>
      </c>
    </row>
    <row r="442" spans="1:96" x14ac:dyDescent="0.3">
      <c r="A442">
        <v>1202</v>
      </c>
      <c r="B442">
        <v>60</v>
      </c>
      <c r="C442" t="s">
        <v>83</v>
      </c>
      <c r="D442">
        <v>80</v>
      </c>
      <c r="E442">
        <v>10400</v>
      </c>
      <c r="F442" t="s">
        <v>84</v>
      </c>
      <c r="G442" t="s">
        <v>85</v>
      </c>
      <c r="H442" t="s">
        <v>129</v>
      </c>
      <c r="I442" t="s">
        <v>87</v>
      </c>
      <c r="J442" t="s">
        <v>88</v>
      </c>
      <c r="K442" t="s">
        <v>89</v>
      </c>
      <c r="L442" t="s">
        <v>90</v>
      </c>
      <c r="M442" t="s">
        <v>152</v>
      </c>
      <c r="N442" s="4" t="str">
        <f>VLOOKUP(M442,'Neighborhood Raw Data'!$A$1:$D$26,4,FALSE)</f>
        <v>Greater than Average</v>
      </c>
      <c r="O442" t="s">
        <v>92</v>
      </c>
      <c r="P442" t="s">
        <v>92</v>
      </c>
      <c r="Q442" t="s">
        <v>93</v>
      </c>
      <c r="R442" t="s">
        <v>94</v>
      </c>
      <c r="S442">
        <v>7</v>
      </c>
      <c r="T442" s="4">
        <f t="shared" ca="1" si="36"/>
        <v>3.635984083397048E-2</v>
      </c>
      <c r="U442" s="4" t="str">
        <f t="shared" si="37"/>
        <v>At or Above</v>
      </c>
      <c r="V442">
        <v>5</v>
      </c>
      <c r="W442">
        <v>1998</v>
      </c>
      <c r="X442">
        <v>1998</v>
      </c>
      <c r="Y442" t="s">
        <v>95</v>
      </c>
      <c r="Z442" t="s">
        <v>114</v>
      </c>
      <c r="AA442" t="s">
        <v>125</v>
      </c>
      <c r="AB442" t="s">
        <v>125</v>
      </c>
      <c r="AC442" t="s">
        <v>117</v>
      </c>
      <c r="AD442">
        <v>0</v>
      </c>
      <c r="AE442" t="s">
        <v>100</v>
      </c>
      <c r="AF442" t="s">
        <v>100</v>
      </c>
      <c r="AG442" t="s">
        <v>101</v>
      </c>
      <c r="AH442" t="s">
        <v>102</v>
      </c>
      <c r="AI442" t="s">
        <v>100</v>
      </c>
      <c r="AJ442" t="s">
        <v>118</v>
      </c>
      <c r="AK442" t="s">
        <v>104</v>
      </c>
      <c r="AL442">
        <v>0</v>
      </c>
      <c r="AM442" t="s">
        <v>104</v>
      </c>
      <c r="AN442">
        <v>0</v>
      </c>
      <c r="AO442">
        <v>866</v>
      </c>
      <c r="AP442">
        <v>866</v>
      </c>
      <c r="AQ442" t="s">
        <v>105</v>
      </c>
      <c r="AR442" t="s">
        <v>99</v>
      </c>
      <c r="AS442" t="s">
        <v>106</v>
      </c>
      <c r="AT442" t="s">
        <v>107</v>
      </c>
      <c r="AU442">
        <v>866</v>
      </c>
      <c r="AV442" s="4">
        <f t="shared" ca="1" si="38"/>
        <v>0.29775261876650172</v>
      </c>
      <c r="AW442" s="4" t="str">
        <f t="shared" si="39"/>
        <v>Less than Median</v>
      </c>
      <c r="AX442">
        <v>913</v>
      </c>
      <c r="AY442">
        <v>0</v>
      </c>
      <c r="AZ442">
        <v>1779</v>
      </c>
      <c r="BA442">
        <v>0</v>
      </c>
      <c r="BB442">
        <v>0</v>
      </c>
      <c r="BC442">
        <v>2</v>
      </c>
      <c r="BD442">
        <v>1</v>
      </c>
      <c r="BE442">
        <v>3</v>
      </c>
      <c r="BF442">
        <v>1</v>
      </c>
      <c r="BG442" t="s">
        <v>102</v>
      </c>
      <c r="BH442">
        <v>6</v>
      </c>
      <c r="BI442" t="s">
        <v>108</v>
      </c>
      <c r="BJ442">
        <v>0</v>
      </c>
      <c r="BK442" t="s">
        <v>85</v>
      </c>
      <c r="BL442" t="s">
        <v>109</v>
      </c>
      <c r="BM442">
        <v>1998</v>
      </c>
      <c r="BN442" t="s">
        <v>131</v>
      </c>
      <c r="BO442">
        <v>2</v>
      </c>
      <c r="BP442">
        <v>546</v>
      </c>
      <c r="BQ442" t="s">
        <v>100</v>
      </c>
      <c r="BR442" t="s">
        <v>100</v>
      </c>
      <c r="BS442" t="s">
        <v>106</v>
      </c>
      <c r="BT442">
        <v>198</v>
      </c>
      <c r="BU442">
        <v>36</v>
      </c>
      <c r="BV442">
        <v>0</v>
      </c>
      <c r="BW442">
        <v>0</v>
      </c>
      <c r="BX442">
        <v>0</v>
      </c>
      <c r="BY442">
        <v>0</v>
      </c>
      <c r="BZ442" t="s">
        <v>85</v>
      </c>
      <c r="CA442" t="s">
        <v>85</v>
      </c>
      <c r="CB442" t="s">
        <v>85</v>
      </c>
      <c r="CC442">
        <v>0</v>
      </c>
      <c r="CD442">
        <v>3</v>
      </c>
      <c r="CE442">
        <v>2009</v>
      </c>
      <c r="CF442" t="s">
        <v>111</v>
      </c>
      <c r="CG442" t="s">
        <v>112</v>
      </c>
      <c r="CH442">
        <v>197900</v>
      </c>
      <c r="CQ442">
        <f t="shared" si="40"/>
        <v>866</v>
      </c>
      <c r="CR442" t="str">
        <f t="shared" si="41"/>
        <v/>
      </c>
    </row>
    <row r="443" spans="1:96" x14ac:dyDescent="0.3">
      <c r="A443">
        <v>1278</v>
      </c>
      <c r="B443">
        <v>80</v>
      </c>
      <c r="C443" t="s">
        <v>83</v>
      </c>
      <c r="D443" t="s">
        <v>85</v>
      </c>
      <c r="E443">
        <v>17871</v>
      </c>
      <c r="F443" t="s">
        <v>84</v>
      </c>
      <c r="G443" t="s">
        <v>85</v>
      </c>
      <c r="H443" t="s">
        <v>86</v>
      </c>
      <c r="I443" t="s">
        <v>87</v>
      </c>
      <c r="J443" t="s">
        <v>88</v>
      </c>
      <c r="K443" t="s">
        <v>121</v>
      </c>
      <c r="L443" t="s">
        <v>90</v>
      </c>
      <c r="M443" t="s">
        <v>194</v>
      </c>
      <c r="N443" s="4" t="str">
        <f>VLOOKUP(M443,'Neighborhood Raw Data'!$A$1:$D$26,4,FALSE)</f>
        <v>Less than Average</v>
      </c>
      <c r="O443" t="s">
        <v>92</v>
      </c>
      <c r="P443" t="s">
        <v>92</v>
      </c>
      <c r="Q443" t="s">
        <v>93</v>
      </c>
      <c r="R443" t="s">
        <v>178</v>
      </c>
      <c r="S443">
        <v>6</v>
      </c>
      <c r="T443" s="4">
        <f t="shared" ca="1" si="36"/>
        <v>0.64408474408086647</v>
      </c>
      <c r="U443" s="4" t="str">
        <f t="shared" si="37"/>
        <v>At or Above</v>
      </c>
      <c r="V443">
        <v>5</v>
      </c>
      <c r="W443">
        <v>1967</v>
      </c>
      <c r="X443">
        <v>1976</v>
      </c>
      <c r="Y443" t="s">
        <v>95</v>
      </c>
      <c r="Z443" t="s">
        <v>114</v>
      </c>
      <c r="AA443" t="s">
        <v>97</v>
      </c>
      <c r="AB443" t="s">
        <v>97</v>
      </c>
      <c r="AC443" t="s">
        <v>98</v>
      </c>
      <c r="AD443">
        <v>359</v>
      </c>
      <c r="AE443" t="s">
        <v>100</v>
      </c>
      <c r="AF443" t="s">
        <v>100</v>
      </c>
      <c r="AG443" t="s">
        <v>156</v>
      </c>
      <c r="AH443" t="s">
        <v>102</v>
      </c>
      <c r="AI443" t="s">
        <v>100</v>
      </c>
      <c r="AJ443" t="s">
        <v>118</v>
      </c>
      <c r="AK443" t="s">
        <v>137</v>
      </c>
      <c r="AL443">
        <v>528</v>
      </c>
      <c r="AM443" t="s">
        <v>104</v>
      </c>
      <c r="AN443">
        <v>0</v>
      </c>
      <c r="AO443">
        <v>1152</v>
      </c>
      <c r="AP443">
        <v>1680</v>
      </c>
      <c r="AQ443" t="s">
        <v>105</v>
      </c>
      <c r="AR443" t="s">
        <v>203</v>
      </c>
      <c r="AS443" t="s">
        <v>106</v>
      </c>
      <c r="AT443" t="s">
        <v>107</v>
      </c>
      <c r="AU443">
        <v>1724</v>
      </c>
      <c r="AV443" s="4">
        <f t="shared" ca="1" si="38"/>
        <v>0.80834186445003897</v>
      </c>
      <c r="AW443" s="4" t="str">
        <f t="shared" si="39"/>
        <v>Greater than Median</v>
      </c>
      <c r="AX443">
        <v>0</v>
      </c>
      <c r="AY443">
        <v>0</v>
      </c>
      <c r="AZ443">
        <v>1724</v>
      </c>
      <c r="BA443">
        <v>1</v>
      </c>
      <c r="BB443">
        <v>0</v>
      </c>
      <c r="BC443">
        <v>1</v>
      </c>
      <c r="BD443">
        <v>1</v>
      </c>
      <c r="BE443">
        <v>3</v>
      </c>
      <c r="BF443">
        <v>1</v>
      </c>
      <c r="BG443" t="s">
        <v>100</v>
      </c>
      <c r="BH443">
        <v>7</v>
      </c>
      <c r="BI443" t="s">
        <v>108</v>
      </c>
      <c r="BJ443">
        <v>1</v>
      </c>
      <c r="BK443" t="s">
        <v>102</v>
      </c>
      <c r="BL443" t="s">
        <v>109</v>
      </c>
      <c r="BM443">
        <v>1967</v>
      </c>
      <c r="BN443" t="s">
        <v>131</v>
      </c>
      <c r="BO443">
        <v>2</v>
      </c>
      <c r="BP443">
        <v>480</v>
      </c>
      <c r="BQ443" t="s">
        <v>100</v>
      </c>
      <c r="BR443" t="s">
        <v>100</v>
      </c>
      <c r="BS443" t="s">
        <v>106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 t="s">
        <v>85</v>
      </c>
      <c r="CA443" t="s">
        <v>85</v>
      </c>
      <c r="CB443" t="s">
        <v>85</v>
      </c>
      <c r="CC443">
        <v>0</v>
      </c>
      <c r="CD443">
        <v>6</v>
      </c>
      <c r="CE443">
        <v>2009</v>
      </c>
      <c r="CF443" t="s">
        <v>111</v>
      </c>
      <c r="CG443" t="s">
        <v>112</v>
      </c>
      <c r="CH443">
        <v>197900</v>
      </c>
      <c r="CQ443" t="str">
        <f t="shared" si="40"/>
        <v/>
      </c>
      <c r="CR443">
        <f t="shared" si="41"/>
        <v>1724</v>
      </c>
    </row>
    <row r="444" spans="1:96" x14ac:dyDescent="0.3">
      <c r="A444">
        <v>950</v>
      </c>
      <c r="B444">
        <v>20</v>
      </c>
      <c r="C444" t="s">
        <v>83</v>
      </c>
      <c r="D444">
        <v>78</v>
      </c>
      <c r="E444">
        <v>9360</v>
      </c>
      <c r="F444" t="s">
        <v>84</v>
      </c>
      <c r="G444" t="s">
        <v>85</v>
      </c>
      <c r="H444" t="s">
        <v>129</v>
      </c>
      <c r="I444" t="s">
        <v>87</v>
      </c>
      <c r="J444" t="s">
        <v>88</v>
      </c>
      <c r="K444" t="s">
        <v>122</v>
      </c>
      <c r="L444" t="s">
        <v>90</v>
      </c>
      <c r="M444" t="s">
        <v>194</v>
      </c>
      <c r="N444" s="4" t="str">
        <f>VLOOKUP(M444,'Neighborhood Raw Data'!$A$1:$D$26,4,FALSE)</f>
        <v>Less than Average</v>
      </c>
      <c r="O444" t="s">
        <v>92</v>
      </c>
      <c r="P444" t="s">
        <v>92</v>
      </c>
      <c r="Q444" t="s">
        <v>93</v>
      </c>
      <c r="R444" t="s">
        <v>124</v>
      </c>
      <c r="S444">
        <v>6</v>
      </c>
      <c r="T444" s="4">
        <f t="shared" ca="1" si="36"/>
        <v>3.4136598590796874E-2</v>
      </c>
      <c r="U444" s="4" t="str">
        <f t="shared" si="37"/>
        <v>At or Above</v>
      </c>
      <c r="V444">
        <v>7</v>
      </c>
      <c r="W444">
        <v>1972</v>
      </c>
      <c r="X444">
        <v>2006</v>
      </c>
      <c r="Y444" t="s">
        <v>113</v>
      </c>
      <c r="Z444" t="s">
        <v>114</v>
      </c>
      <c r="AA444" t="s">
        <v>179</v>
      </c>
      <c r="AB444" t="s">
        <v>179</v>
      </c>
      <c r="AC444" t="s">
        <v>117</v>
      </c>
      <c r="AD444">
        <v>0</v>
      </c>
      <c r="AE444" t="s">
        <v>100</v>
      </c>
      <c r="AF444" t="s">
        <v>100</v>
      </c>
      <c r="AG444" t="s">
        <v>156</v>
      </c>
      <c r="AH444" t="s">
        <v>100</v>
      </c>
      <c r="AI444" t="s">
        <v>100</v>
      </c>
      <c r="AJ444" t="s">
        <v>142</v>
      </c>
      <c r="AK444" t="s">
        <v>137</v>
      </c>
      <c r="AL444">
        <v>982</v>
      </c>
      <c r="AM444" t="s">
        <v>104</v>
      </c>
      <c r="AN444">
        <v>0</v>
      </c>
      <c r="AO444">
        <v>179</v>
      </c>
      <c r="AP444">
        <v>1161</v>
      </c>
      <c r="AQ444" t="s">
        <v>105</v>
      </c>
      <c r="AR444" t="s">
        <v>100</v>
      </c>
      <c r="AS444" t="s">
        <v>106</v>
      </c>
      <c r="AT444" t="s">
        <v>107</v>
      </c>
      <c r="AU444">
        <v>1381</v>
      </c>
      <c r="AV444" s="4">
        <f t="shared" ca="1" si="38"/>
        <v>0.1661430818873082</v>
      </c>
      <c r="AW444" s="4" t="str">
        <f t="shared" si="39"/>
        <v>Greater than Median</v>
      </c>
      <c r="AX444">
        <v>0</v>
      </c>
      <c r="AY444">
        <v>0</v>
      </c>
      <c r="AZ444">
        <v>1381</v>
      </c>
      <c r="BA444">
        <v>1</v>
      </c>
      <c r="BB444">
        <v>0</v>
      </c>
      <c r="BC444">
        <v>1</v>
      </c>
      <c r="BD444">
        <v>1</v>
      </c>
      <c r="BE444">
        <v>3</v>
      </c>
      <c r="BF444">
        <v>1</v>
      </c>
      <c r="BG444" t="s">
        <v>102</v>
      </c>
      <c r="BH444">
        <v>5</v>
      </c>
      <c r="BI444" t="s">
        <v>108</v>
      </c>
      <c r="BJ444">
        <v>1</v>
      </c>
      <c r="BK444" t="s">
        <v>100</v>
      </c>
      <c r="BL444" t="s">
        <v>109</v>
      </c>
      <c r="BM444">
        <v>1972</v>
      </c>
      <c r="BN444" t="s">
        <v>131</v>
      </c>
      <c r="BO444">
        <v>2</v>
      </c>
      <c r="BP444">
        <v>676</v>
      </c>
      <c r="BQ444" t="s">
        <v>100</v>
      </c>
      <c r="BR444" t="s">
        <v>100</v>
      </c>
      <c r="BS444" t="s">
        <v>106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 t="s">
        <v>85</v>
      </c>
      <c r="CA444" t="s">
        <v>85</v>
      </c>
      <c r="CB444" t="s">
        <v>85</v>
      </c>
      <c r="CC444">
        <v>0</v>
      </c>
      <c r="CD444">
        <v>3</v>
      </c>
      <c r="CE444">
        <v>2010</v>
      </c>
      <c r="CF444" t="s">
        <v>111</v>
      </c>
      <c r="CG444" t="s">
        <v>112</v>
      </c>
      <c r="CH444">
        <v>197500</v>
      </c>
      <c r="CQ444">
        <f t="shared" si="40"/>
        <v>1381</v>
      </c>
      <c r="CR444" t="str">
        <f t="shared" si="41"/>
        <v/>
      </c>
    </row>
    <row r="445" spans="1:96" x14ac:dyDescent="0.3">
      <c r="A445">
        <v>1142</v>
      </c>
      <c r="B445">
        <v>60</v>
      </c>
      <c r="C445" t="s">
        <v>83</v>
      </c>
      <c r="D445" t="s">
        <v>85</v>
      </c>
      <c r="E445">
        <v>10304</v>
      </c>
      <c r="F445" t="s">
        <v>84</v>
      </c>
      <c r="G445" t="s">
        <v>85</v>
      </c>
      <c r="H445" t="s">
        <v>86</v>
      </c>
      <c r="I445" t="s">
        <v>87</v>
      </c>
      <c r="J445" t="s">
        <v>88</v>
      </c>
      <c r="K445" t="s">
        <v>121</v>
      </c>
      <c r="L445" t="s">
        <v>90</v>
      </c>
      <c r="M445" t="s">
        <v>194</v>
      </c>
      <c r="N445" s="4" t="str">
        <f>VLOOKUP(M445,'Neighborhood Raw Data'!$A$1:$D$26,4,FALSE)</f>
        <v>Less than Average</v>
      </c>
      <c r="O445" t="s">
        <v>165</v>
      </c>
      <c r="P445" t="s">
        <v>92</v>
      </c>
      <c r="Q445" t="s">
        <v>93</v>
      </c>
      <c r="R445" t="s">
        <v>94</v>
      </c>
      <c r="S445">
        <v>5</v>
      </c>
      <c r="T445" s="4">
        <f t="shared" ca="1" si="36"/>
        <v>0.33229385303272585</v>
      </c>
      <c r="U445" s="4" t="str">
        <f t="shared" si="37"/>
        <v>Below</v>
      </c>
      <c r="V445">
        <v>7</v>
      </c>
      <c r="W445">
        <v>1976</v>
      </c>
      <c r="X445">
        <v>1976</v>
      </c>
      <c r="Y445" t="s">
        <v>95</v>
      </c>
      <c r="Z445" t="s">
        <v>114</v>
      </c>
      <c r="AA445" t="s">
        <v>179</v>
      </c>
      <c r="AB445" t="s">
        <v>179</v>
      </c>
      <c r="AC445" t="s">
        <v>98</v>
      </c>
      <c r="AD445">
        <v>44</v>
      </c>
      <c r="AE445" t="s">
        <v>100</v>
      </c>
      <c r="AF445" t="s">
        <v>102</v>
      </c>
      <c r="AG445" t="s">
        <v>156</v>
      </c>
      <c r="AH445" t="s">
        <v>100</v>
      </c>
      <c r="AI445" t="s">
        <v>100</v>
      </c>
      <c r="AJ445" t="s">
        <v>142</v>
      </c>
      <c r="AK445" t="s">
        <v>137</v>
      </c>
      <c r="AL445">
        <v>381</v>
      </c>
      <c r="AM445" t="s">
        <v>104</v>
      </c>
      <c r="AN445">
        <v>0</v>
      </c>
      <c r="AO445">
        <v>399</v>
      </c>
      <c r="AP445">
        <v>780</v>
      </c>
      <c r="AQ445" t="s">
        <v>105</v>
      </c>
      <c r="AR445" t="s">
        <v>99</v>
      </c>
      <c r="AS445" t="s">
        <v>106</v>
      </c>
      <c r="AT445" t="s">
        <v>107</v>
      </c>
      <c r="AU445">
        <v>1088</v>
      </c>
      <c r="AV445" s="4">
        <f t="shared" ca="1" si="38"/>
        <v>0.75259956403355577</v>
      </c>
      <c r="AW445" s="4" t="str">
        <f t="shared" si="39"/>
        <v>Greater than Median</v>
      </c>
      <c r="AX445">
        <v>780</v>
      </c>
      <c r="AY445">
        <v>0</v>
      </c>
      <c r="AZ445">
        <v>1868</v>
      </c>
      <c r="BA445">
        <v>1</v>
      </c>
      <c r="BB445">
        <v>0</v>
      </c>
      <c r="BC445">
        <v>2</v>
      </c>
      <c r="BD445">
        <v>1</v>
      </c>
      <c r="BE445">
        <v>4</v>
      </c>
      <c r="BF445">
        <v>1</v>
      </c>
      <c r="BG445" t="s">
        <v>102</v>
      </c>
      <c r="BH445">
        <v>9</v>
      </c>
      <c r="BI445" t="s">
        <v>108</v>
      </c>
      <c r="BJ445">
        <v>1</v>
      </c>
      <c r="BK445" t="s">
        <v>100</v>
      </c>
      <c r="BL445" t="s">
        <v>109</v>
      </c>
      <c r="BM445">
        <v>1976</v>
      </c>
      <c r="BN445" t="s">
        <v>104</v>
      </c>
      <c r="BO445">
        <v>2</v>
      </c>
      <c r="BP445">
        <v>484</v>
      </c>
      <c r="BQ445" t="s">
        <v>100</v>
      </c>
      <c r="BR445" t="s">
        <v>100</v>
      </c>
      <c r="BS445" t="s">
        <v>106</v>
      </c>
      <c r="BT445">
        <v>448</v>
      </c>
      <c r="BU445">
        <v>96</v>
      </c>
      <c r="BV445">
        <v>0</v>
      </c>
      <c r="BW445">
        <v>0</v>
      </c>
      <c r="BX445">
        <v>0</v>
      </c>
      <c r="BY445">
        <v>0</v>
      </c>
      <c r="BZ445" t="s">
        <v>85</v>
      </c>
      <c r="CA445" t="s">
        <v>85</v>
      </c>
      <c r="CB445" t="s">
        <v>85</v>
      </c>
      <c r="CC445">
        <v>0</v>
      </c>
      <c r="CD445">
        <v>10</v>
      </c>
      <c r="CE445">
        <v>2009</v>
      </c>
      <c r="CF445" t="s">
        <v>111</v>
      </c>
      <c r="CG445" t="s">
        <v>112</v>
      </c>
      <c r="CH445">
        <v>197500</v>
      </c>
      <c r="CQ445">
        <f t="shared" si="40"/>
        <v>1088</v>
      </c>
      <c r="CR445" t="str">
        <f t="shared" si="41"/>
        <v/>
      </c>
    </row>
    <row r="446" spans="1:96" x14ac:dyDescent="0.3">
      <c r="A446">
        <v>990</v>
      </c>
      <c r="B446">
        <v>60</v>
      </c>
      <c r="C446" t="s">
        <v>173</v>
      </c>
      <c r="D446">
        <v>65</v>
      </c>
      <c r="E446">
        <v>8125</v>
      </c>
      <c r="F446" t="s">
        <v>84</v>
      </c>
      <c r="G446" t="s">
        <v>85</v>
      </c>
      <c r="H446" t="s">
        <v>129</v>
      </c>
      <c r="I446" t="s">
        <v>87</v>
      </c>
      <c r="J446" t="s">
        <v>88</v>
      </c>
      <c r="K446" t="s">
        <v>122</v>
      </c>
      <c r="L446" t="s">
        <v>90</v>
      </c>
      <c r="M446" t="s">
        <v>153</v>
      </c>
      <c r="N446" s="4" t="str">
        <f>VLOOKUP(M446,'Neighborhood Raw Data'!$A$1:$D$26,4,FALSE)</f>
        <v>Greater than Average</v>
      </c>
      <c r="O446" t="s">
        <v>92</v>
      </c>
      <c r="P446" t="s">
        <v>92</v>
      </c>
      <c r="Q446" t="s">
        <v>93</v>
      </c>
      <c r="R446" t="s">
        <v>94</v>
      </c>
      <c r="S446">
        <v>7</v>
      </c>
      <c r="T446" s="4">
        <f t="shared" ca="1" si="36"/>
        <v>0.5696645226861603</v>
      </c>
      <c r="U446" s="4" t="str">
        <f t="shared" si="37"/>
        <v>At or Above</v>
      </c>
      <c r="V446">
        <v>5</v>
      </c>
      <c r="W446">
        <v>2006</v>
      </c>
      <c r="X446">
        <v>2006</v>
      </c>
      <c r="Y446" t="s">
        <v>95</v>
      </c>
      <c r="Z446" t="s">
        <v>114</v>
      </c>
      <c r="AA446" t="s">
        <v>125</v>
      </c>
      <c r="AB446" t="s">
        <v>125</v>
      </c>
      <c r="AC446" t="s">
        <v>117</v>
      </c>
      <c r="AD446">
        <v>0</v>
      </c>
      <c r="AE446" t="s">
        <v>102</v>
      </c>
      <c r="AF446" t="s">
        <v>100</v>
      </c>
      <c r="AG446" t="s">
        <v>101</v>
      </c>
      <c r="AH446" t="s">
        <v>102</v>
      </c>
      <c r="AI446" t="s">
        <v>102</v>
      </c>
      <c r="AJ446" t="s">
        <v>142</v>
      </c>
      <c r="AK446" t="s">
        <v>104</v>
      </c>
      <c r="AL446">
        <v>0</v>
      </c>
      <c r="AM446" t="s">
        <v>104</v>
      </c>
      <c r="AN446">
        <v>0</v>
      </c>
      <c r="AO446">
        <v>770</v>
      </c>
      <c r="AP446">
        <v>770</v>
      </c>
      <c r="AQ446" t="s">
        <v>105</v>
      </c>
      <c r="AR446" t="s">
        <v>99</v>
      </c>
      <c r="AS446" t="s">
        <v>106</v>
      </c>
      <c r="AT446" t="s">
        <v>107</v>
      </c>
      <c r="AU446">
        <v>778</v>
      </c>
      <c r="AV446" s="4">
        <f t="shared" ca="1" si="38"/>
        <v>0.63046323617860778</v>
      </c>
      <c r="AW446" s="4" t="str">
        <f t="shared" si="39"/>
        <v>Less than Median</v>
      </c>
      <c r="AX446">
        <v>798</v>
      </c>
      <c r="AY446">
        <v>0</v>
      </c>
      <c r="AZ446">
        <v>1576</v>
      </c>
      <c r="BA446">
        <v>0</v>
      </c>
      <c r="BB446">
        <v>0</v>
      </c>
      <c r="BC446">
        <v>2</v>
      </c>
      <c r="BD446">
        <v>1</v>
      </c>
      <c r="BE446">
        <v>3</v>
      </c>
      <c r="BF446">
        <v>1</v>
      </c>
      <c r="BG446" t="s">
        <v>102</v>
      </c>
      <c r="BH446">
        <v>6</v>
      </c>
      <c r="BI446" t="s">
        <v>108</v>
      </c>
      <c r="BJ446">
        <v>0</v>
      </c>
      <c r="BK446" t="s">
        <v>85</v>
      </c>
      <c r="BL446" t="s">
        <v>109</v>
      </c>
      <c r="BM446">
        <v>2006</v>
      </c>
      <c r="BN446" t="s">
        <v>131</v>
      </c>
      <c r="BO446">
        <v>2</v>
      </c>
      <c r="BP446">
        <v>614</v>
      </c>
      <c r="BQ446" t="s">
        <v>100</v>
      </c>
      <c r="BR446" t="s">
        <v>100</v>
      </c>
      <c r="BS446" t="s">
        <v>106</v>
      </c>
      <c r="BT446">
        <v>0</v>
      </c>
      <c r="BU446">
        <v>50</v>
      </c>
      <c r="BV446">
        <v>0</v>
      </c>
      <c r="BW446">
        <v>0</v>
      </c>
      <c r="BX446">
        <v>0</v>
      </c>
      <c r="BY446">
        <v>0</v>
      </c>
      <c r="BZ446" t="s">
        <v>85</v>
      </c>
      <c r="CA446" t="s">
        <v>85</v>
      </c>
      <c r="CB446" t="s">
        <v>85</v>
      </c>
      <c r="CC446">
        <v>0</v>
      </c>
      <c r="CD446">
        <v>8</v>
      </c>
      <c r="CE446">
        <v>2006</v>
      </c>
      <c r="CF446" t="s">
        <v>127</v>
      </c>
      <c r="CG446" t="s">
        <v>128</v>
      </c>
      <c r="CH446">
        <v>197000</v>
      </c>
      <c r="CQ446">
        <f t="shared" si="40"/>
        <v>778</v>
      </c>
      <c r="CR446" t="str">
        <f t="shared" si="41"/>
        <v/>
      </c>
    </row>
    <row r="447" spans="1:96" x14ac:dyDescent="0.3">
      <c r="A447">
        <v>1032</v>
      </c>
      <c r="B447">
        <v>75</v>
      </c>
      <c r="C447" t="s">
        <v>83</v>
      </c>
      <c r="D447">
        <v>102</v>
      </c>
      <c r="E447">
        <v>15863</v>
      </c>
      <c r="F447" t="s">
        <v>84</v>
      </c>
      <c r="G447" t="s">
        <v>85</v>
      </c>
      <c r="H447" t="s">
        <v>129</v>
      </c>
      <c r="I447" t="s">
        <v>87</v>
      </c>
      <c r="J447" t="s">
        <v>88</v>
      </c>
      <c r="K447" t="s">
        <v>89</v>
      </c>
      <c r="L447" t="s">
        <v>90</v>
      </c>
      <c r="M447" t="s">
        <v>225</v>
      </c>
      <c r="N447" s="4" t="str">
        <f>VLOOKUP(M447,'Neighborhood Raw Data'!$A$1:$D$26,4,FALSE)</f>
        <v>Less than Average</v>
      </c>
      <c r="O447" t="s">
        <v>92</v>
      </c>
      <c r="P447" t="s">
        <v>92</v>
      </c>
      <c r="Q447" t="s">
        <v>93</v>
      </c>
      <c r="R447" t="s">
        <v>146</v>
      </c>
      <c r="S447">
        <v>7</v>
      </c>
      <c r="T447" s="4">
        <f t="shared" ca="1" si="36"/>
        <v>0.95614357081278778</v>
      </c>
      <c r="U447" s="4" t="str">
        <f t="shared" si="37"/>
        <v>At or Above</v>
      </c>
      <c r="V447">
        <v>3</v>
      </c>
      <c r="W447">
        <v>1920</v>
      </c>
      <c r="X447">
        <v>1970</v>
      </c>
      <c r="Y447" t="s">
        <v>95</v>
      </c>
      <c r="Z447" t="s">
        <v>114</v>
      </c>
      <c r="AA447" t="s">
        <v>115</v>
      </c>
      <c r="AB447" t="s">
        <v>179</v>
      </c>
      <c r="AC447" t="s">
        <v>117</v>
      </c>
      <c r="AD447">
        <v>0</v>
      </c>
      <c r="AE447" t="s">
        <v>100</v>
      </c>
      <c r="AF447" t="s">
        <v>100</v>
      </c>
      <c r="AG447" t="s">
        <v>147</v>
      </c>
      <c r="AH447" t="s">
        <v>100</v>
      </c>
      <c r="AI447" t="s">
        <v>100</v>
      </c>
      <c r="AJ447" t="s">
        <v>142</v>
      </c>
      <c r="AK447" t="s">
        <v>103</v>
      </c>
      <c r="AL447">
        <v>523</v>
      </c>
      <c r="AM447" t="s">
        <v>104</v>
      </c>
      <c r="AN447">
        <v>0</v>
      </c>
      <c r="AO447">
        <v>301</v>
      </c>
      <c r="AP447">
        <v>824</v>
      </c>
      <c r="AQ447" t="s">
        <v>105</v>
      </c>
      <c r="AR447" t="s">
        <v>99</v>
      </c>
      <c r="AS447" t="s">
        <v>106</v>
      </c>
      <c r="AT447" t="s">
        <v>107</v>
      </c>
      <c r="AU447">
        <v>1687</v>
      </c>
      <c r="AV447" s="4">
        <f t="shared" ca="1" si="38"/>
        <v>0.60086054855309501</v>
      </c>
      <c r="AW447" s="4" t="str">
        <f t="shared" si="39"/>
        <v>Greater than Median</v>
      </c>
      <c r="AX447">
        <v>998</v>
      </c>
      <c r="AY447">
        <v>397</v>
      </c>
      <c r="AZ447">
        <v>3082</v>
      </c>
      <c r="BA447">
        <v>1</v>
      </c>
      <c r="BB447">
        <v>0</v>
      </c>
      <c r="BC447">
        <v>2</v>
      </c>
      <c r="BD447">
        <v>1</v>
      </c>
      <c r="BE447">
        <v>5</v>
      </c>
      <c r="BF447">
        <v>1</v>
      </c>
      <c r="BG447" t="s">
        <v>100</v>
      </c>
      <c r="BH447">
        <v>12</v>
      </c>
      <c r="BI447" t="s">
        <v>108</v>
      </c>
      <c r="BJ447">
        <v>2</v>
      </c>
      <c r="BK447" t="s">
        <v>100</v>
      </c>
      <c r="BL447" t="s">
        <v>175</v>
      </c>
      <c r="BM447">
        <v>1970</v>
      </c>
      <c r="BN447" t="s">
        <v>110</v>
      </c>
      <c r="BO447">
        <v>2</v>
      </c>
      <c r="BP447">
        <v>672</v>
      </c>
      <c r="BQ447" t="s">
        <v>100</v>
      </c>
      <c r="BR447" t="s">
        <v>100</v>
      </c>
      <c r="BS447" t="s">
        <v>106</v>
      </c>
      <c r="BT447">
        <v>136</v>
      </c>
      <c r="BU447">
        <v>63</v>
      </c>
      <c r="BV447">
        <v>0</v>
      </c>
      <c r="BW447">
        <v>0</v>
      </c>
      <c r="BX447">
        <v>0</v>
      </c>
      <c r="BY447">
        <v>0</v>
      </c>
      <c r="BZ447" t="s">
        <v>85</v>
      </c>
      <c r="CA447" t="s">
        <v>85</v>
      </c>
      <c r="CB447" t="s">
        <v>85</v>
      </c>
      <c r="CC447">
        <v>0</v>
      </c>
      <c r="CD447">
        <v>8</v>
      </c>
      <c r="CE447">
        <v>2009</v>
      </c>
      <c r="CF447" t="s">
        <v>111</v>
      </c>
      <c r="CG447" t="s">
        <v>112</v>
      </c>
      <c r="CH447">
        <v>197000</v>
      </c>
      <c r="CQ447" t="str">
        <f t="shared" si="40"/>
        <v/>
      </c>
      <c r="CR447">
        <f t="shared" si="41"/>
        <v>1687</v>
      </c>
    </row>
    <row r="448" spans="1:96" x14ac:dyDescent="0.3">
      <c r="A448">
        <v>1090</v>
      </c>
      <c r="B448">
        <v>120</v>
      </c>
      <c r="C448" t="s">
        <v>173</v>
      </c>
      <c r="D448">
        <v>37</v>
      </c>
      <c r="E448">
        <v>3316</v>
      </c>
      <c r="F448" t="s">
        <v>84</v>
      </c>
      <c r="G448" t="s">
        <v>84</v>
      </c>
      <c r="H448" t="s">
        <v>86</v>
      </c>
      <c r="I448" t="s">
        <v>87</v>
      </c>
      <c r="J448" t="s">
        <v>88</v>
      </c>
      <c r="K448" t="s">
        <v>122</v>
      </c>
      <c r="L448" t="s">
        <v>90</v>
      </c>
      <c r="M448" t="s">
        <v>153</v>
      </c>
      <c r="N448" s="4" t="str">
        <f>VLOOKUP(M448,'Neighborhood Raw Data'!$A$1:$D$26,4,FALSE)</f>
        <v>Greater than Average</v>
      </c>
      <c r="O448" t="s">
        <v>92</v>
      </c>
      <c r="P448" t="s">
        <v>92</v>
      </c>
      <c r="Q448" t="s">
        <v>160</v>
      </c>
      <c r="R448" t="s">
        <v>124</v>
      </c>
      <c r="S448">
        <v>8</v>
      </c>
      <c r="T448" s="4">
        <f t="shared" ca="1" si="36"/>
        <v>0.68695239748747183</v>
      </c>
      <c r="U448" s="4" t="str">
        <f t="shared" si="37"/>
        <v>At or Above</v>
      </c>
      <c r="V448">
        <v>5</v>
      </c>
      <c r="W448">
        <v>2005</v>
      </c>
      <c r="X448">
        <v>2005</v>
      </c>
      <c r="Y448" t="s">
        <v>95</v>
      </c>
      <c r="Z448" t="s">
        <v>114</v>
      </c>
      <c r="AA448" t="s">
        <v>161</v>
      </c>
      <c r="AB448" t="s">
        <v>161</v>
      </c>
      <c r="AC448" t="s">
        <v>117</v>
      </c>
      <c r="AD448">
        <v>0</v>
      </c>
      <c r="AE448" t="s">
        <v>102</v>
      </c>
      <c r="AF448" t="s">
        <v>100</v>
      </c>
      <c r="AG448" t="s">
        <v>101</v>
      </c>
      <c r="AH448" t="s">
        <v>102</v>
      </c>
      <c r="AI448" t="s">
        <v>100</v>
      </c>
      <c r="AJ448" t="s">
        <v>142</v>
      </c>
      <c r="AK448" t="s">
        <v>103</v>
      </c>
      <c r="AL448">
        <v>1039</v>
      </c>
      <c r="AM448" t="s">
        <v>104</v>
      </c>
      <c r="AN448">
        <v>0</v>
      </c>
      <c r="AO448">
        <v>208</v>
      </c>
      <c r="AP448">
        <v>1247</v>
      </c>
      <c r="AQ448" t="s">
        <v>105</v>
      </c>
      <c r="AR448" t="s">
        <v>99</v>
      </c>
      <c r="AS448" t="s">
        <v>106</v>
      </c>
      <c r="AT448" t="s">
        <v>107</v>
      </c>
      <c r="AU448">
        <v>1247</v>
      </c>
      <c r="AV448" s="4">
        <f t="shared" ca="1" si="38"/>
        <v>0.50402647838410908</v>
      </c>
      <c r="AW448" s="4" t="str">
        <f t="shared" si="39"/>
        <v>Greater than Median</v>
      </c>
      <c r="AX448">
        <v>0</v>
      </c>
      <c r="AY448">
        <v>0</v>
      </c>
      <c r="AZ448">
        <v>1247</v>
      </c>
      <c r="BA448">
        <v>1</v>
      </c>
      <c r="BB448">
        <v>0</v>
      </c>
      <c r="BC448">
        <v>1</v>
      </c>
      <c r="BD448">
        <v>1</v>
      </c>
      <c r="BE448">
        <v>1</v>
      </c>
      <c r="BF448">
        <v>1</v>
      </c>
      <c r="BG448" t="s">
        <v>102</v>
      </c>
      <c r="BH448">
        <v>4</v>
      </c>
      <c r="BI448" t="s">
        <v>108</v>
      </c>
      <c r="BJ448">
        <v>1</v>
      </c>
      <c r="BK448" t="s">
        <v>102</v>
      </c>
      <c r="BL448" t="s">
        <v>109</v>
      </c>
      <c r="BM448">
        <v>2005</v>
      </c>
      <c r="BN448" t="s">
        <v>110</v>
      </c>
      <c r="BO448">
        <v>2</v>
      </c>
      <c r="BP448">
        <v>550</v>
      </c>
      <c r="BQ448" t="s">
        <v>100</v>
      </c>
      <c r="BR448" t="s">
        <v>100</v>
      </c>
      <c r="BS448" t="s">
        <v>106</v>
      </c>
      <c r="BT448">
        <v>0</v>
      </c>
      <c r="BU448">
        <v>84</v>
      </c>
      <c r="BV448">
        <v>0</v>
      </c>
      <c r="BW448">
        <v>0</v>
      </c>
      <c r="BX448">
        <v>0</v>
      </c>
      <c r="BY448">
        <v>0</v>
      </c>
      <c r="BZ448" t="s">
        <v>85</v>
      </c>
      <c r="CA448" t="s">
        <v>85</v>
      </c>
      <c r="CB448" t="s">
        <v>85</v>
      </c>
      <c r="CC448">
        <v>0</v>
      </c>
      <c r="CD448">
        <v>4</v>
      </c>
      <c r="CE448">
        <v>2006</v>
      </c>
      <c r="CF448" t="s">
        <v>111</v>
      </c>
      <c r="CG448" t="s">
        <v>112</v>
      </c>
      <c r="CH448">
        <v>197000</v>
      </c>
      <c r="CQ448">
        <f t="shared" si="40"/>
        <v>1247</v>
      </c>
      <c r="CR448" t="str">
        <f t="shared" si="41"/>
        <v/>
      </c>
    </row>
    <row r="449" spans="1:96" x14ac:dyDescent="0.3">
      <c r="A449">
        <v>1440</v>
      </c>
      <c r="B449">
        <v>60</v>
      </c>
      <c r="C449" t="s">
        <v>83</v>
      </c>
      <c r="D449">
        <v>80</v>
      </c>
      <c r="E449">
        <v>11584</v>
      </c>
      <c r="F449" t="s">
        <v>84</v>
      </c>
      <c r="G449" t="s">
        <v>85</v>
      </c>
      <c r="H449" t="s">
        <v>129</v>
      </c>
      <c r="I449" t="s">
        <v>87</v>
      </c>
      <c r="J449" t="s">
        <v>88</v>
      </c>
      <c r="K449" t="s">
        <v>122</v>
      </c>
      <c r="L449" t="s">
        <v>90</v>
      </c>
      <c r="M449" t="s">
        <v>194</v>
      </c>
      <c r="N449" s="4" t="str">
        <f>VLOOKUP(M449,'Neighborhood Raw Data'!$A$1:$D$26,4,FALSE)</f>
        <v>Less than Average</v>
      </c>
      <c r="O449" t="s">
        <v>92</v>
      </c>
      <c r="P449" t="s">
        <v>92</v>
      </c>
      <c r="Q449" t="s">
        <v>93</v>
      </c>
      <c r="R449" t="s">
        <v>178</v>
      </c>
      <c r="S449">
        <v>7</v>
      </c>
      <c r="T449" s="4">
        <f t="shared" ca="1" si="36"/>
        <v>0.60029734223435305</v>
      </c>
      <c r="U449" s="4" t="str">
        <f t="shared" si="37"/>
        <v>At or Above</v>
      </c>
      <c r="V449">
        <v>6</v>
      </c>
      <c r="W449">
        <v>1979</v>
      </c>
      <c r="X449">
        <v>1979</v>
      </c>
      <c r="Y449" t="s">
        <v>113</v>
      </c>
      <c r="Z449" t="s">
        <v>114</v>
      </c>
      <c r="AA449" t="s">
        <v>97</v>
      </c>
      <c r="AB449" t="s">
        <v>97</v>
      </c>
      <c r="AC449" t="s">
        <v>98</v>
      </c>
      <c r="AD449">
        <v>96</v>
      </c>
      <c r="AE449" t="s">
        <v>100</v>
      </c>
      <c r="AF449" t="s">
        <v>100</v>
      </c>
      <c r="AG449" t="s">
        <v>156</v>
      </c>
      <c r="AH449" t="s">
        <v>100</v>
      </c>
      <c r="AI449" t="s">
        <v>100</v>
      </c>
      <c r="AJ449" t="s">
        <v>142</v>
      </c>
      <c r="AK449" t="s">
        <v>103</v>
      </c>
      <c r="AL449">
        <v>315</v>
      </c>
      <c r="AM449" t="s">
        <v>157</v>
      </c>
      <c r="AN449">
        <v>110</v>
      </c>
      <c r="AO449">
        <v>114</v>
      </c>
      <c r="AP449">
        <v>539</v>
      </c>
      <c r="AQ449" t="s">
        <v>105</v>
      </c>
      <c r="AR449" t="s">
        <v>100</v>
      </c>
      <c r="AS449" t="s">
        <v>106</v>
      </c>
      <c r="AT449" t="s">
        <v>107</v>
      </c>
      <c r="AU449">
        <v>1040</v>
      </c>
      <c r="AV449" s="4">
        <f t="shared" ca="1" si="38"/>
        <v>0.42034762297503203</v>
      </c>
      <c r="AW449" s="4" t="str">
        <f t="shared" si="39"/>
        <v>Less than Median</v>
      </c>
      <c r="AX449">
        <v>685</v>
      </c>
      <c r="AY449">
        <v>0</v>
      </c>
      <c r="AZ449">
        <v>1725</v>
      </c>
      <c r="BA449">
        <v>0</v>
      </c>
      <c r="BB449">
        <v>0</v>
      </c>
      <c r="BC449">
        <v>2</v>
      </c>
      <c r="BD449">
        <v>1</v>
      </c>
      <c r="BE449">
        <v>3</v>
      </c>
      <c r="BF449">
        <v>1</v>
      </c>
      <c r="BG449" t="s">
        <v>100</v>
      </c>
      <c r="BH449">
        <v>6</v>
      </c>
      <c r="BI449" t="s">
        <v>108</v>
      </c>
      <c r="BJ449">
        <v>1</v>
      </c>
      <c r="BK449" t="s">
        <v>100</v>
      </c>
      <c r="BL449" t="s">
        <v>109</v>
      </c>
      <c r="BM449">
        <v>1979</v>
      </c>
      <c r="BN449" t="s">
        <v>131</v>
      </c>
      <c r="BO449">
        <v>2</v>
      </c>
      <c r="BP449">
        <v>550</v>
      </c>
      <c r="BQ449" t="s">
        <v>100</v>
      </c>
      <c r="BR449" t="s">
        <v>100</v>
      </c>
      <c r="BS449" t="s">
        <v>106</v>
      </c>
      <c r="BT449">
        <v>0</v>
      </c>
      <c r="BU449">
        <v>88</v>
      </c>
      <c r="BV449">
        <v>216</v>
      </c>
      <c r="BW449">
        <v>0</v>
      </c>
      <c r="BX449">
        <v>0</v>
      </c>
      <c r="BY449">
        <v>0</v>
      </c>
      <c r="BZ449" t="s">
        <v>85</v>
      </c>
      <c r="CA449" t="s">
        <v>85</v>
      </c>
      <c r="CB449" t="s">
        <v>85</v>
      </c>
      <c r="CC449">
        <v>0</v>
      </c>
      <c r="CD449">
        <v>11</v>
      </c>
      <c r="CE449">
        <v>2007</v>
      </c>
      <c r="CF449" t="s">
        <v>111</v>
      </c>
      <c r="CG449" t="s">
        <v>112</v>
      </c>
      <c r="CH449">
        <v>197000</v>
      </c>
      <c r="CQ449">
        <f t="shared" si="40"/>
        <v>1040</v>
      </c>
      <c r="CR449" t="str">
        <f t="shared" si="41"/>
        <v/>
      </c>
    </row>
    <row r="450" spans="1:96" x14ac:dyDescent="0.3">
      <c r="A450">
        <v>58</v>
      </c>
      <c r="B450">
        <v>60</v>
      </c>
      <c r="C450" t="s">
        <v>83</v>
      </c>
      <c r="D450">
        <v>89</v>
      </c>
      <c r="E450">
        <v>11645</v>
      </c>
      <c r="F450" t="s">
        <v>84</v>
      </c>
      <c r="G450" t="s">
        <v>85</v>
      </c>
      <c r="H450" t="s">
        <v>86</v>
      </c>
      <c r="I450" t="s">
        <v>87</v>
      </c>
      <c r="J450" t="s">
        <v>88</v>
      </c>
      <c r="K450" t="s">
        <v>89</v>
      </c>
      <c r="L450" t="s">
        <v>90</v>
      </c>
      <c r="M450" t="s">
        <v>152</v>
      </c>
      <c r="N450" s="4" t="str">
        <f>VLOOKUP(M450,'Neighborhood Raw Data'!$A$1:$D$26,4,FALSE)</f>
        <v>Greater than Average</v>
      </c>
      <c r="O450" t="s">
        <v>92</v>
      </c>
      <c r="P450" t="s">
        <v>92</v>
      </c>
      <c r="Q450" t="s">
        <v>93</v>
      </c>
      <c r="R450" t="s">
        <v>94</v>
      </c>
      <c r="S450">
        <v>7</v>
      </c>
      <c r="T450" s="4">
        <f t="shared" ca="1" si="36"/>
        <v>0.6875228286443954</v>
      </c>
      <c r="U450" s="4" t="str">
        <f t="shared" si="37"/>
        <v>At or Above</v>
      </c>
      <c r="V450">
        <v>5</v>
      </c>
      <c r="W450">
        <v>2004</v>
      </c>
      <c r="X450">
        <v>2004</v>
      </c>
      <c r="Y450" t="s">
        <v>95</v>
      </c>
      <c r="Z450" t="s">
        <v>114</v>
      </c>
      <c r="AA450" t="s">
        <v>125</v>
      </c>
      <c r="AB450" t="s">
        <v>125</v>
      </c>
      <c r="AC450" t="s">
        <v>117</v>
      </c>
      <c r="AD450">
        <v>0</v>
      </c>
      <c r="AE450" t="s">
        <v>102</v>
      </c>
      <c r="AF450" t="s">
        <v>100</v>
      </c>
      <c r="AG450" t="s">
        <v>101</v>
      </c>
      <c r="AH450" t="s">
        <v>102</v>
      </c>
      <c r="AI450" t="s">
        <v>100</v>
      </c>
      <c r="AJ450" t="s">
        <v>142</v>
      </c>
      <c r="AK450" t="s">
        <v>104</v>
      </c>
      <c r="AL450">
        <v>0</v>
      </c>
      <c r="AM450" t="s">
        <v>104</v>
      </c>
      <c r="AN450">
        <v>0</v>
      </c>
      <c r="AO450">
        <v>860</v>
      </c>
      <c r="AP450">
        <v>860</v>
      </c>
      <c r="AQ450" t="s">
        <v>105</v>
      </c>
      <c r="AR450" t="s">
        <v>99</v>
      </c>
      <c r="AS450" t="s">
        <v>106</v>
      </c>
      <c r="AT450" t="s">
        <v>107</v>
      </c>
      <c r="AU450">
        <v>860</v>
      </c>
      <c r="AV450" s="4">
        <f t="shared" ca="1" si="38"/>
        <v>0.96225458629593219</v>
      </c>
      <c r="AW450" s="4" t="str">
        <f t="shared" si="39"/>
        <v>Less than Median</v>
      </c>
      <c r="AX450">
        <v>860</v>
      </c>
      <c r="AY450">
        <v>0</v>
      </c>
      <c r="AZ450">
        <v>1720</v>
      </c>
      <c r="BA450">
        <v>0</v>
      </c>
      <c r="BB450">
        <v>0</v>
      </c>
      <c r="BC450">
        <v>2</v>
      </c>
      <c r="BD450">
        <v>1</v>
      </c>
      <c r="BE450">
        <v>3</v>
      </c>
      <c r="BF450">
        <v>1</v>
      </c>
      <c r="BG450" t="s">
        <v>102</v>
      </c>
      <c r="BH450">
        <v>7</v>
      </c>
      <c r="BI450" t="s">
        <v>108</v>
      </c>
      <c r="BJ450">
        <v>0</v>
      </c>
      <c r="BK450" t="s">
        <v>85</v>
      </c>
      <c r="BL450" t="s">
        <v>109</v>
      </c>
      <c r="BM450">
        <v>2004</v>
      </c>
      <c r="BN450" t="s">
        <v>131</v>
      </c>
      <c r="BO450">
        <v>2</v>
      </c>
      <c r="BP450">
        <v>565</v>
      </c>
      <c r="BQ450" t="s">
        <v>100</v>
      </c>
      <c r="BR450" t="s">
        <v>100</v>
      </c>
      <c r="BS450" t="s">
        <v>106</v>
      </c>
      <c r="BT450">
        <v>0</v>
      </c>
      <c r="BU450">
        <v>70</v>
      </c>
      <c r="BV450">
        <v>0</v>
      </c>
      <c r="BW450">
        <v>0</v>
      </c>
      <c r="BX450">
        <v>0</v>
      </c>
      <c r="BY450">
        <v>0</v>
      </c>
      <c r="BZ450" t="s">
        <v>85</v>
      </c>
      <c r="CA450" t="s">
        <v>85</v>
      </c>
      <c r="CB450" t="s">
        <v>85</v>
      </c>
      <c r="CC450">
        <v>0</v>
      </c>
      <c r="CD450">
        <v>8</v>
      </c>
      <c r="CE450">
        <v>2006</v>
      </c>
      <c r="CF450" t="s">
        <v>111</v>
      </c>
      <c r="CG450" t="s">
        <v>112</v>
      </c>
      <c r="CH450">
        <v>196500</v>
      </c>
      <c r="CQ450">
        <f t="shared" si="40"/>
        <v>860</v>
      </c>
      <c r="CR450" t="str">
        <f t="shared" si="41"/>
        <v/>
      </c>
    </row>
    <row r="451" spans="1:96" x14ac:dyDescent="0.3">
      <c r="A451">
        <v>767</v>
      </c>
      <c r="B451">
        <v>60</v>
      </c>
      <c r="C451" t="s">
        <v>83</v>
      </c>
      <c r="D451">
        <v>80</v>
      </c>
      <c r="E451">
        <v>10421</v>
      </c>
      <c r="F451" t="s">
        <v>84</v>
      </c>
      <c r="G451" t="s">
        <v>85</v>
      </c>
      <c r="H451" t="s">
        <v>129</v>
      </c>
      <c r="I451" t="s">
        <v>87</v>
      </c>
      <c r="J451" t="s">
        <v>88</v>
      </c>
      <c r="K451" t="s">
        <v>122</v>
      </c>
      <c r="L451" t="s">
        <v>90</v>
      </c>
      <c r="M451" t="s">
        <v>194</v>
      </c>
      <c r="N451" s="4" t="str">
        <f>VLOOKUP(M451,'Neighborhood Raw Data'!$A$1:$D$26,4,FALSE)</f>
        <v>Less than Average</v>
      </c>
      <c r="O451" t="s">
        <v>92</v>
      </c>
      <c r="P451" t="s">
        <v>92</v>
      </c>
      <c r="Q451" t="s">
        <v>93</v>
      </c>
      <c r="R451" t="s">
        <v>94</v>
      </c>
      <c r="S451">
        <v>7</v>
      </c>
      <c r="T451" s="4">
        <f t="shared" ref="T451:T514" ca="1" si="42">RAND()</f>
        <v>0.13934531109065462</v>
      </c>
      <c r="U451" s="4" t="str">
        <f t="shared" ref="U451:U514" si="43">IF(S451&gt;=6,"At or Above", "Below")</f>
        <v>At or Above</v>
      </c>
      <c r="V451">
        <v>5</v>
      </c>
      <c r="W451">
        <v>1988</v>
      </c>
      <c r="X451">
        <v>1988</v>
      </c>
      <c r="Y451" t="s">
        <v>95</v>
      </c>
      <c r="Z451" t="s">
        <v>114</v>
      </c>
      <c r="AA451" t="s">
        <v>97</v>
      </c>
      <c r="AB451" t="s">
        <v>97</v>
      </c>
      <c r="AC451" t="s">
        <v>98</v>
      </c>
      <c r="AD451">
        <v>42</v>
      </c>
      <c r="AE451" t="s">
        <v>100</v>
      </c>
      <c r="AF451" t="s">
        <v>100</v>
      </c>
      <c r="AG451" t="s">
        <v>156</v>
      </c>
      <c r="AH451" t="s">
        <v>102</v>
      </c>
      <c r="AI451" t="s">
        <v>100</v>
      </c>
      <c r="AJ451" t="s">
        <v>142</v>
      </c>
      <c r="AK451" t="s">
        <v>103</v>
      </c>
      <c r="AL451">
        <v>394</v>
      </c>
      <c r="AM451" t="s">
        <v>104</v>
      </c>
      <c r="AN451">
        <v>0</v>
      </c>
      <c r="AO451">
        <v>586</v>
      </c>
      <c r="AP451">
        <v>980</v>
      </c>
      <c r="AQ451" t="s">
        <v>105</v>
      </c>
      <c r="AR451" t="s">
        <v>100</v>
      </c>
      <c r="AS451" t="s">
        <v>106</v>
      </c>
      <c r="AT451" t="s">
        <v>107</v>
      </c>
      <c r="AU451">
        <v>980</v>
      </c>
      <c r="AV451" s="4">
        <f t="shared" ref="AV451:AV514" ca="1" si="44">RAND()</f>
        <v>0.97054507591161843</v>
      </c>
      <c r="AW451" s="4" t="str">
        <f t="shared" ref="AW451:AW514" si="45">IF(AU451&lt;=1087,"Less than Median","Greater than Median")</f>
        <v>Less than Median</v>
      </c>
      <c r="AX451">
        <v>734</v>
      </c>
      <c r="AY451">
        <v>0</v>
      </c>
      <c r="AZ451">
        <v>1714</v>
      </c>
      <c r="BA451">
        <v>0</v>
      </c>
      <c r="BB451">
        <v>0</v>
      </c>
      <c r="BC451">
        <v>2</v>
      </c>
      <c r="BD451">
        <v>1</v>
      </c>
      <c r="BE451">
        <v>3</v>
      </c>
      <c r="BF451">
        <v>1</v>
      </c>
      <c r="BG451" t="s">
        <v>100</v>
      </c>
      <c r="BH451">
        <v>7</v>
      </c>
      <c r="BI451" t="s">
        <v>108</v>
      </c>
      <c r="BJ451">
        <v>1</v>
      </c>
      <c r="BK451" t="s">
        <v>100</v>
      </c>
      <c r="BL451" t="s">
        <v>109</v>
      </c>
      <c r="BM451">
        <v>1988</v>
      </c>
      <c r="BN451" t="s">
        <v>104</v>
      </c>
      <c r="BO451">
        <v>2</v>
      </c>
      <c r="BP451">
        <v>496</v>
      </c>
      <c r="BQ451" t="s">
        <v>100</v>
      </c>
      <c r="BR451" t="s">
        <v>100</v>
      </c>
      <c r="BS451" t="s">
        <v>106</v>
      </c>
      <c r="BT451">
        <v>228</v>
      </c>
      <c r="BU451">
        <v>66</v>
      </c>
      <c r="BV451">
        <v>156</v>
      </c>
      <c r="BW451">
        <v>0</v>
      </c>
      <c r="BX451">
        <v>0</v>
      </c>
      <c r="BY451">
        <v>0</v>
      </c>
      <c r="BZ451" t="s">
        <v>85</v>
      </c>
      <c r="CA451" t="s">
        <v>119</v>
      </c>
      <c r="CB451" t="s">
        <v>198</v>
      </c>
      <c r="CC451">
        <v>500</v>
      </c>
      <c r="CD451">
        <v>3</v>
      </c>
      <c r="CE451">
        <v>2010</v>
      </c>
      <c r="CF451" t="s">
        <v>111</v>
      </c>
      <c r="CG451" t="s">
        <v>112</v>
      </c>
      <c r="CH451">
        <v>196500</v>
      </c>
      <c r="CQ451">
        <f t="shared" ref="CQ451:CQ514" si="46">IF(AU451&lt;=1518,AU451,"")</f>
        <v>980</v>
      </c>
      <c r="CR451" t="str">
        <f t="shared" ref="CR451:CR514" si="47">IF(AU451&gt;1518, AU451, "")</f>
        <v/>
      </c>
    </row>
    <row r="452" spans="1:96" x14ac:dyDescent="0.3">
      <c r="A452">
        <v>700</v>
      </c>
      <c r="B452">
        <v>120</v>
      </c>
      <c r="C452" t="s">
        <v>173</v>
      </c>
      <c r="D452">
        <v>59</v>
      </c>
      <c r="E452">
        <v>4282</v>
      </c>
      <c r="F452" t="s">
        <v>84</v>
      </c>
      <c r="G452" t="s">
        <v>84</v>
      </c>
      <c r="H452" t="s">
        <v>138</v>
      </c>
      <c r="I452" t="s">
        <v>87</v>
      </c>
      <c r="J452" t="s">
        <v>88</v>
      </c>
      <c r="K452" t="s">
        <v>122</v>
      </c>
      <c r="L452" t="s">
        <v>90</v>
      </c>
      <c r="M452" t="s">
        <v>153</v>
      </c>
      <c r="N452" s="4" t="str">
        <f>VLOOKUP(M452,'Neighborhood Raw Data'!$A$1:$D$26,4,FALSE)</f>
        <v>Greater than Average</v>
      </c>
      <c r="O452" t="s">
        <v>92</v>
      </c>
      <c r="P452" t="s">
        <v>92</v>
      </c>
      <c r="Q452" t="s">
        <v>160</v>
      </c>
      <c r="R452" t="s">
        <v>124</v>
      </c>
      <c r="S452">
        <v>7</v>
      </c>
      <c r="T452" s="4">
        <f t="shared" ca="1" si="42"/>
        <v>0.82515365463133605</v>
      </c>
      <c r="U452" s="4" t="str">
        <f t="shared" si="43"/>
        <v>At or Above</v>
      </c>
      <c r="V452">
        <v>5</v>
      </c>
      <c r="W452">
        <v>2004</v>
      </c>
      <c r="X452">
        <v>2004</v>
      </c>
      <c r="Y452" t="s">
        <v>95</v>
      </c>
      <c r="Z452" t="s">
        <v>114</v>
      </c>
      <c r="AA452" t="s">
        <v>161</v>
      </c>
      <c r="AB452" t="s">
        <v>161</v>
      </c>
      <c r="AC452" t="s">
        <v>117</v>
      </c>
      <c r="AD452">
        <v>0</v>
      </c>
      <c r="AE452" t="s">
        <v>102</v>
      </c>
      <c r="AF452" t="s">
        <v>100</v>
      </c>
      <c r="AG452" t="s">
        <v>101</v>
      </c>
      <c r="AH452" t="s">
        <v>102</v>
      </c>
      <c r="AI452" t="s">
        <v>100</v>
      </c>
      <c r="AJ452" t="s">
        <v>148</v>
      </c>
      <c r="AK452" t="s">
        <v>103</v>
      </c>
      <c r="AL452">
        <v>16</v>
      </c>
      <c r="AM452" t="s">
        <v>104</v>
      </c>
      <c r="AN452">
        <v>0</v>
      </c>
      <c r="AO452">
        <v>1375</v>
      </c>
      <c r="AP452">
        <v>1391</v>
      </c>
      <c r="AQ452" t="s">
        <v>105</v>
      </c>
      <c r="AR452" t="s">
        <v>99</v>
      </c>
      <c r="AS452" t="s">
        <v>106</v>
      </c>
      <c r="AT452" t="s">
        <v>107</v>
      </c>
      <c r="AU452">
        <v>1391</v>
      </c>
      <c r="AV452" s="4">
        <f t="shared" ca="1" si="44"/>
        <v>0.68704297519247615</v>
      </c>
      <c r="AW452" s="4" t="str">
        <f t="shared" si="45"/>
        <v>Greater than Median</v>
      </c>
      <c r="AX452">
        <v>0</v>
      </c>
      <c r="AY452">
        <v>0</v>
      </c>
      <c r="AZ452">
        <v>1391</v>
      </c>
      <c r="BA452">
        <v>0</v>
      </c>
      <c r="BB452">
        <v>0</v>
      </c>
      <c r="BC452">
        <v>2</v>
      </c>
      <c r="BD452">
        <v>0</v>
      </c>
      <c r="BE452">
        <v>2</v>
      </c>
      <c r="BF452">
        <v>1</v>
      </c>
      <c r="BG452" t="s">
        <v>102</v>
      </c>
      <c r="BH452">
        <v>5</v>
      </c>
      <c r="BI452" t="s">
        <v>108</v>
      </c>
      <c r="BJ452">
        <v>0</v>
      </c>
      <c r="BK452" t="s">
        <v>85</v>
      </c>
      <c r="BL452" t="s">
        <v>109</v>
      </c>
      <c r="BM452">
        <v>2004</v>
      </c>
      <c r="BN452" t="s">
        <v>131</v>
      </c>
      <c r="BO452">
        <v>2</v>
      </c>
      <c r="BP452">
        <v>530</v>
      </c>
      <c r="BQ452" t="s">
        <v>100</v>
      </c>
      <c r="BR452" t="s">
        <v>100</v>
      </c>
      <c r="BS452" t="s">
        <v>106</v>
      </c>
      <c r="BT452">
        <v>156</v>
      </c>
      <c r="BU452">
        <v>158</v>
      </c>
      <c r="BV452">
        <v>0</v>
      </c>
      <c r="BW452">
        <v>0</v>
      </c>
      <c r="BX452">
        <v>0</v>
      </c>
      <c r="BY452">
        <v>0</v>
      </c>
      <c r="BZ452" t="s">
        <v>85</v>
      </c>
      <c r="CA452" t="s">
        <v>85</v>
      </c>
      <c r="CB452" t="s">
        <v>85</v>
      </c>
      <c r="CC452">
        <v>0</v>
      </c>
      <c r="CD452">
        <v>7</v>
      </c>
      <c r="CE452">
        <v>2008</v>
      </c>
      <c r="CF452" t="s">
        <v>111</v>
      </c>
      <c r="CG452" t="s">
        <v>112</v>
      </c>
      <c r="CH452">
        <v>196000</v>
      </c>
      <c r="CQ452">
        <f t="shared" si="46"/>
        <v>1391</v>
      </c>
      <c r="CR452" t="str">
        <f t="shared" si="47"/>
        <v/>
      </c>
    </row>
    <row r="453" spans="1:96" x14ac:dyDescent="0.3">
      <c r="A453">
        <v>1043</v>
      </c>
      <c r="B453">
        <v>120</v>
      </c>
      <c r="C453" t="s">
        <v>83</v>
      </c>
      <c r="D453">
        <v>34</v>
      </c>
      <c r="E453">
        <v>5381</v>
      </c>
      <c r="F453" t="s">
        <v>84</v>
      </c>
      <c r="G453" t="s">
        <v>85</v>
      </c>
      <c r="H453" t="s">
        <v>86</v>
      </c>
      <c r="I453" t="s">
        <v>87</v>
      </c>
      <c r="J453" t="s">
        <v>88</v>
      </c>
      <c r="K453" t="s">
        <v>122</v>
      </c>
      <c r="L453" t="s">
        <v>90</v>
      </c>
      <c r="M453" t="s">
        <v>123</v>
      </c>
      <c r="N453" s="4" t="str">
        <f>VLOOKUP(M453,'Neighborhood Raw Data'!$A$1:$D$26,4,FALSE)</f>
        <v>Greater than Average</v>
      </c>
      <c r="O453" t="s">
        <v>92</v>
      </c>
      <c r="P453" t="s">
        <v>92</v>
      </c>
      <c r="Q453" t="s">
        <v>216</v>
      </c>
      <c r="R453" t="s">
        <v>124</v>
      </c>
      <c r="S453">
        <v>6</v>
      </c>
      <c r="T453" s="4">
        <f t="shared" ca="1" si="42"/>
        <v>0.88455718412065376</v>
      </c>
      <c r="U453" s="4" t="str">
        <f t="shared" si="43"/>
        <v>At or Above</v>
      </c>
      <c r="V453">
        <v>5</v>
      </c>
      <c r="W453">
        <v>2005</v>
      </c>
      <c r="X453">
        <v>2005</v>
      </c>
      <c r="Y453" t="s">
        <v>95</v>
      </c>
      <c r="Z453" t="s">
        <v>114</v>
      </c>
      <c r="AA453" t="s">
        <v>125</v>
      </c>
      <c r="AB453" t="s">
        <v>125</v>
      </c>
      <c r="AC453" t="s">
        <v>126</v>
      </c>
      <c r="AD453">
        <v>135</v>
      </c>
      <c r="AE453" t="s">
        <v>102</v>
      </c>
      <c r="AF453" t="s">
        <v>100</v>
      </c>
      <c r="AG453" t="s">
        <v>101</v>
      </c>
      <c r="AH453" t="s">
        <v>102</v>
      </c>
      <c r="AI453" t="s">
        <v>100</v>
      </c>
      <c r="AJ453" t="s">
        <v>118</v>
      </c>
      <c r="AK453" t="s">
        <v>137</v>
      </c>
      <c r="AL453">
        <v>900</v>
      </c>
      <c r="AM453" t="s">
        <v>104</v>
      </c>
      <c r="AN453">
        <v>0</v>
      </c>
      <c r="AO453">
        <v>406</v>
      </c>
      <c r="AP453">
        <v>1306</v>
      </c>
      <c r="AQ453" t="s">
        <v>105</v>
      </c>
      <c r="AR453" t="s">
        <v>99</v>
      </c>
      <c r="AS453" t="s">
        <v>106</v>
      </c>
      <c r="AT453" t="s">
        <v>107</v>
      </c>
      <c r="AU453">
        <v>1306</v>
      </c>
      <c r="AV453" s="4">
        <f t="shared" ca="1" si="44"/>
        <v>0.62945529253000176</v>
      </c>
      <c r="AW453" s="4" t="str">
        <f t="shared" si="45"/>
        <v>Greater than Median</v>
      </c>
      <c r="AX453">
        <v>0</v>
      </c>
      <c r="AY453">
        <v>0</v>
      </c>
      <c r="AZ453">
        <v>1306</v>
      </c>
      <c r="BA453">
        <v>1</v>
      </c>
      <c r="BB453">
        <v>0</v>
      </c>
      <c r="BC453">
        <v>2</v>
      </c>
      <c r="BD453">
        <v>0</v>
      </c>
      <c r="BE453">
        <v>1</v>
      </c>
      <c r="BF453">
        <v>1</v>
      </c>
      <c r="BG453" t="s">
        <v>102</v>
      </c>
      <c r="BH453">
        <v>5</v>
      </c>
      <c r="BI453" t="s">
        <v>108</v>
      </c>
      <c r="BJ453">
        <v>1</v>
      </c>
      <c r="BK453" t="s">
        <v>102</v>
      </c>
      <c r="BL453" t="s">
        <v>109</v>
      </c>
      <c r="BM453">
        <v>2005</v>
      </c>
      <c r="BN453" t="s">
        <v>131</v>
      </c>
      <c r="BO453">
        <v>2</v>
      </c>
      <c r="BP453">
        <v>624</v>
      </c>
      <c r="BQ453" t="s">
        <v>100</v>
      </c>
      <c r="BR453" t="s">
        <v>100</v>
      </c>
      <c r="BS453" t="s">
        <v>106</v>
      </c>
      <c r="BT453">
        <v>170</v>
      </c>
      <c r="BU453">
        <v>63</v>
      </c>
      <c r="BV453">
        <v>0</v>
      </c>
      <c r="BW453">
        <v>0</v>
      </c>
      <c r="BX453">
        <v>0</v>
      </c>
      <c r="BY453">
        <v>0</v>
      </c>
      <c r="BZ453" t="s">
        <v>85</v>
      </c>
      <c r="CA453" t="s">
        <v>85</v>
      </c>
      <c r="CB453" t="s">
        <v>85</v>
      </c>
      <c r="CC453">
        <v>0</v>
      </c>
      <c r="CD453">
        <v>8</v>
      </c>
      <c r="CE453">
        <v>2009</v>
      </c>
      <c r="CF453" t="s">
        <v>111</v>
      </c>
      <c r="CG453" t="s">
        <v>112</v>
      </c>
      <c r="CH453">
        <v>196000</v>
      </c>
      <c r="CQ453">
        <f t="shared" si="46"/>
        <v>1306</v>
      </c>
      <c r="CR453" t="str">
        <f t="shared" si="47"/>
        <v/>
      </c>
    </row>
    <row r="454" spans="1:96" x14ac:dyDescent="0.3">
      <c r="A454">
        <v>1139</v>
      </c>
      <c r="B454">
        <v>20</v>
      </c>
      <c r="C454" t="s">
        <v>83</v>
      </c>
      <c r="D454" t="s">
        <v>85</v>
      </c>
      <c r="E454">
        <v>9819</v>
      </c>
      <c r="F454" t="s">
        <v>84</v>
      </c>
      <c r="G454" t="s">
        <v>85</v>
      </c>
      <c r="H454" t="s">
        <v>86</v>
      </c>
      <c r="I454" t="s">
        <v>87</v>
      </c>
      <c r="J454" t="s">
        <v>88</v>
      </c>
      <c r="K454" t="s">
        <v>122</v>
      </c>
      <c r="L454" t="s">
        <v>140</v>
      </c>
      <c r="M454" t="s">
        <v>201</v>
      </c>
      <c r="N454" s="4" t="str">
        <f>VLOOKUP(M454,'Neighborhood Raw Data'!$A$1:$D$26,4,FALSE)</f>
        <v>Less than Average</v>
      </c>
      <c r="O454" t="s">
        <v>92</v>
      </c>
      <c r="P454" t="s">
        <v>92</v>
      </c>
      <c r="Q454" t="s">
        <v>93</v>
      </c>
      <c r="R454" t="s">
        <v>124</v>
      </c>
      <c r="S454">
        <v>6</v>
      </c>
      <c r="T454" s="4">
        <f t="shared" ca="1" si="42"/>
        <v>0.44210444877595911</v>
      </c>
      <c r="U454" s="4" t="str">
        <f t="shared" si="43"/>
        <v>At or Above</v>
      </c>
      <c r="V454">
        <v>5</v>
      </c>
      <c r="W454">
        <v>1977</v>
      </c>
      <c r="X454">
        <v>1977</v>
      </c>
      <c r="Y454" t="s">
        <v>95</v>
      </c>
      <c r="Z454" t="s">
        <v>114</v>
      </c>
      <c r="AA454" t="s">
        <v>179</v>
      </c>
      <c r="AB454" t="s">
        <v>116</v>
      </c>
      <c r="AC454" t="s">
        <v>117</v>
      </c>
      <c r="AD454">
        <v>0</v>
      </c>
      <c r="AE454" t="s">
        <v>100</v>
      </c>
      <c r="AF454" t="s">
        <v>100</v>
      </c>
      <c r="AG454" t="s">
        <v>101</v>
      </c>
      <c r="AH454" t="s">
        <v>100</v>
      </c>
      <c r="AI454" t="s">
        <v>100</v>
      </c>
      <c r="AJ454" t="s">
        <v>102</v>
      </c>
      <c r="AK454" t="s">
        <v>137</v>
      </c>
      <c r="AL454">
        <v>1567</v>
      </c>
      <c r="AM454" t="s">
        <v>104</v>
      </c>
      <c r="AN454">
        <v>0</v>
      </c>
      <c r="AO454">
        <v>0</v>
      </c>
      <c r="AP454">
        <v>1567</v>
      </c>
      <c r="AQ454" t="s">
        <v>105</v>
      </c>
      <c r="AR454" t="s">
        <v>100</v>
      </c>
      <c r="AS454" t="s">
        <v>106</v>
      </c>
      <c r="AT454" t="s">
        <v>107</v>
      </c>
      <c r="AU454">
        <v>1567</v>
      </c>
      <c r="AV454" s="4">
        <f t="shared" ca="1" si="44"/>
        <v>0.78966649567727443</v>
      </c>
      <c r="AW454" s="4" t="str">
        <f t="shared" si="45"/>
        <v>Greater than Median</v>
      </c>
      <c r="AX454">
        <v>0</v>
      </c>
      <c r="AY454">
        <v>0</v>
      </c>
      <c r="AZ454">
        <v>1567</v>
      </c>
      <c r="BA454">
        <v>1</v>
      </c>
      <c r="BB454">
        <v>0</v>
      </c>
      <c r="BC454">
        <v>2</v>
      </c>
      <c r="BD454">
        <v>0</v>
      </c>
      <c r="BE454">
        <v>2</v>
      </c>
      <c r="BF454">
        <v>1</v>
      </c>
      <c r="BG454" t="s">
        <v>102</v>
      </c>
      <c r="BH454">
        <v>5</v>
      </c>
      <c r="BI454" t="s">
        <v>108</v>
      </c>
      <c r="BJ454">
        <v>2</v>
      </c>
      <c r="BK454" t="s">
        <v>100</v>
      </c>
      <c r="BL454" t="s">
        <v>109</v>
      </c>
      <c r="BM454">
        <v>1977</v>
      </c>
      <c r="BN454" t="s">
        <v>131</v>
      </c>
      <c r="BO454">
        <v>2</v>
      </c>
      <c r="BP454">
        <v>714</v>
      </c>
      <c r="BQ454" t="s">
        <v>100</v>
      </c>
      <c r="BR454" t="s">
        <v>100</v>
      </c>
      <c r="BS454" t="s">
        <v>106</v>
      </c>
      <c r="BT454">
        <v>264</v>
      </c>
      <c r="BU454">
        <v>32</v>
      </c>
      <c r="BV454">
        <v>0</v>
      </c>
      <c r="BW454">
        <v>0</v>
      </c>
      <c r="BX454">
        <v>0</v>
      </c>
      <c r="BY454">
        <v>0</v>
      </c>
      <c r="BZ454" t="s">
        <v>85</v>
      </c>
      <c r="CA454" t="s">
        <v>85</v>
      </c>
      <c r="CB454" t="s">
        <v>85</v>
      </c>
      <c r="CC454">
        <v>0</v>
      </c>
      <c r="CD454">
        <v>5</v>
      </c>
      <c r="CE454">
        <v>2009</v>
      </c>
      <c r="CF454" t="s">
        <v>111</v>
      </c>
      <c r="CG454" t="s">
        <v>112</v>
      </c>
      <c r="CH454">
        <v>196000</v>
      </c>
      <c r="CQ454" t="str">
        <f t="shared" si="46"/>
        <v/>
      </c>
      <c r="CR454">
        <f t="shared" si="47"/>
        <v>1567</v>
      </c>
    </row>
    <row r="455" spans="1:96" x14ac:dyDescent="0.3">
      <c r="A455">
        <v>429</v>
      </c>
      <c r="B455">
        <v>20</v>
      </c>
      <c r="C455" t="s">
        <v>83</v>
      </c>
      <c r="D455">
        <v>64</v>
      </c>
      <c r="E455">
        <v>6762</v>
      </c>
      <c r="F455" t="s">
        <v>84</v>
      </c>
      <c r="G455" t="s">
        <v>85</v>
      </c>
      <c r="H455" t="s">
        <v>129</v>
      </c>
      <c r="I455" t="s">
        <v>87</v>
      </c>
      <c r="J455" t="s">
        <v>88</v>
      </c>
      <c r="K455" t="s">
        <v>122</v>
      </c>
      <c r="L455" t="s">
        <v>90</v>
      </c>
      <c r="M455" t="s">
        <v>152</v>
      </c>
      <c r="N455" s="4" t="str">
        <f>VLOOKUP(M455,'Neighborhood Raw Data'!$A$1:$D$26,4,FALSE)</f>
        <v>Greater than Average</v>
      </c>
      <c r="O455" t="s">
        <v>92</v>
      </c>
      <c r="P455" t="s">
        <v>92</v>
      </c>
      <c r="Q455" t="s">
        <v>93</v>
      </c>
      <c r="R455" t="s">
        <v>124</v>
      </c>
      <c r="S455">
        <v>7</v>
      </c>
      <c r="T455" s="4">
        <f t="shared" ca="1" si="42"/>
        <v>0.75325453806285592</v>
      </c>
      <c r="U455" s="4" t="str">
        <f t="shared" si="43"/>
        <v>At or Above</v>
      </c>
      <c r="V455">
        <v>5</v>
      </c>
      <c r="W455">
        <v>2007</v>
      </c>
      <c r="X455">
        <v>2007</v>
      </c>
      <c r="Y455" t="s">
        <v>95</v>
      </c>
      <c r="Z455" t="s">
        <v>114</v>
      </c>
      <c r="AA455" t="s">
        <v>125</v>
      </c>
      <c r="AB455" t="s">
        <v>125</v>
      </c>
      <c r="AC455" t="s">
        <v>98</v>
      </c>
      <c r="AD455">
        <v>108</v>
      </c>
      <c r="AE455" t="s">
        <v>102</v>
      </c>
      <c r="AF455" t="s">
        <v>100</v>
      </c>
      <c r="AG455" t="s">
        <v>101</v>
      </c>
      <c r="AH455" t="s">
        <v>102</v>
      </c>
      <c r="AI455" t="s">
        <v>100</v>
      </c>
      <c r="AJ455" t="s">
        <v>142</v>
      </c>
      <c r="AK455" t="s">
        <v>103</v>
      </c>
      <c r="AL455">
        <v>664</v>
      </c>
      <c r="AM455" t="s">
        <v>104</v>
      </c>
      <c r="AN455">
        <v>0</v>
      </c>
      <c r="AO455">
        <v>544</v>
      </c>
      <c r="AP455">
        <v>1208</v>
      </c>
      <c r="AQ455" t="s">
        <v>105</v>
      </c>
      <c r="AR455" t="s">
        <v>99</v>
      </c>
      <c r="AS455" t="s">
        <v>106</v>
      </c>
      <c r="AT455" t="s">
        <v>107</v>
      </c>
      <c r="AU455">
        <v>1208</v>
      </c>
      <c r="AV455" s="4">
        <f t="shared" ca="1" si="44"/>
        <v>0.32848545146665875</v>
      </c>
      <c r="AW455" s="4" t="str">
        <f t="shared" si="45"/>
        <v>Greater than Median</v>
      </c>
      <c r="AX455">
        <v>0</v>
      </c>
      <c r="AY455">
        <v>0</v>
      </c>
      <c r="AZ455">
        <v>1208</v>
      </c>
      <c r="BA455">
        <v>1</v>
      </c>
      <c r="BB455">
        <v>0</v>
      </c>
      <c r="BC455">
        <v>2</v>
      </c>
      <c r="BD455">
        <v>0</v>
      </c>
      <c r="BE455">
        <v>2</v>
      </c>
      <c r="BF455">
        <v>1</v>
      </c>
      <c r="BG455" t="s">
        <v>102</v>
      </c>
      <c r="BH455">
        <v>6</v>
      </c>
      <c r="BI455" t="s">
        <v>108</v>
      </c>
      <c r="BJ455">
        <v>0</v>
      </c>
      <c r="BK455" t="s">
        <v>85</v>
      </c>
      <c r="BL455" t="s">
        <v>109</v>
      </c>
      <c r="BM455">
        <v>2007</v>
      </c>
      <c r="BN455" t="s">
        <v>131</v>
      </c>
      <c r="BO455">
        <v>2</v>
      </c>
      <c r="BP455">
        <v>628</v>
      </c>
      <c r="BQ455" t="s">
        <v>100</v>
      </c>
      <c r="BR455" t="s">
        <v>100</v>
      </c>
      <c r="BS455" t="s">
        <v>106</v>
      </c>
      <c r="BT455">
        <v>105</v>
      </c>
      <c r="BU455">
        <v>54</v>
      </c>
      <c r="BV455">
        <v>0</v>
      </c>
      <c r="BW455">
        <v>0</v>
      </c>
      <c r="BX455">
        <v>0</v>
      </c>
      <c r="BY455">
        <v>0</v>
      </c>
      <c r="BZ455" t="s">
        <v>85</v>
      </c>
      <c r="CA455" t="s">
        <v>85</v>
      </c>
      <c r="CB455" t="s">
        <v>85</v>
      </c>
      <c r="CC455">
        <v>0</v>
      </c>
      <c r="CD455">
        <v>9</v>
      </c>
      <c r="CE455">
        <v>2007</v>
      </c>
      <c r="CF455" t="s">
        <v>127</v>
      </c>
      <c r="CG455" t="s">
        <v>128</v>
      </c>
      <c r="CH455">
        <v>195400</v>
      </c>
      <c r="CQ455">
        <f t="shared" si="46"/>
        <v>1208</v>
      </c>
      <c r="CR455" t="str">
        <f t="shared" si="47"/>
        <v/>
      </c>
    </row>
    <row r="456" spans="1:96" x14ac:dyDescent="0.3">
      <c r="A456">
        <v>989</v>
      </c>
      <c r="B456">
        <v>60</v>
      </c>
      <c r="C456" t="s">
        <v>83</v>
      </c>
      <c r="D456" t="s">
        <v>85</v>
      </c>
      <c r="E456">
        <v>12046</v>
      </c>
      <c r="F456" t="s">
        <v>84</v>
      </c>
      <c r="G456" t="s">
        <v>85</v>
      </c>
      <c r="H456" t="s">
        <v>86</v>
      </c>
      <c r="I456" t="s">
        <v>87</v>
      </c>
      <c r="J456" t="s">
        <v>88</v>
      </c>
      <c r="K456" t="s">
        <v>122</v>
      </c>
      <c r="L456" t="s">
        <v>90</v>
      </c>
      <c r="M456" t="s">
        <v>194</v>
      </c>
      <c r="N456" s="4" t="str">
        <f>VLOOKUP(M456,'Neighborhood Raw Data'!$A$1:$D$26,4,FALSE)</f>
        <v>Less than Average</v>
      </c>
      <c r="O456" t="s">
        <v>92</v>
      </c>
      <c r="P456" t="s">
        <v>92</v>
      </c>
      <c r="Q456" t="s">
        <v>93</v>
      </c>
      <c r="R456" t="s">
        <v>94</v>
      </c>
      <c r="S456">
        <v>6</v>
      </c>
      <c r="T456" s="4">
        <f t="shared" ca="1" si="42"/>
        <v>0.99687139882646025</v>
      </c>
      <c r="U456" s="4" t="str">
        <f t="shared" si="43"/>
        <v>At or Above</v>
      </c>
      <c r="V456">
        <v>6</v>
      </c>
      <c r="W456">
        <v>1976</v>
      </c>
      <c r="X456">
        <v>1976</v>
      </c>
      <c r="Y456" t="s">
        <v>95</v>
      </c>
      <c r="Z456" t="s">
        <v>114</v>
      </c>
      <c r="AA456" t="s">
        <v>179</v>
      </c>
      <c r="AB456" t="s">
        <v>179</v>
      </c>
      <c r="AC456" t="s">
        <v>98</v>
      </c>
      <c r="AD456">
        <v>298</v>
      </c>
      <c r="AE456" t="s">
        <v>100</v>
      </c>
      <c r="AF456" t="s">
        <v>100</v>
      </c>
      <c r="AG456" t="s">
        <v>156</v>
      </c>
      <c r="AH456" t="s">
        <v>100</v>
      </c>
      <c r="AI456" t="s">
        <v>100</v>
      </c>
      <c r="AJ456" t="s">
        <v>142</v>
      </c>
      <c r="AK456" t="s">
        <v>193</v>
      </c>
      <c r="AL456">
        <v>156</v>
      </c>
      <c r="AM456" t="s">
        <v>104</v>
      </c>
      <c r="AN456">
        <v>0</v>
      </c>
      <c r="AO456">
        <v>692</v>
      </c>
      <c r="AP456">
        <v>848</v>
      </c>
      <c r="AQ456" t="s">
        <v>105</v>
      </c>
      <c r="AR456" t="s">
        <v>100</v>
      </c>
      <c r="AS456" t="s">
        <v>106</v>
      </c>
      <c r="AT456" t="s">
        <v>107</v>
      </c>
      <c r="AU456">
        <v>1118</v>
      </c>
      <c r="AV456" s="4">
        <f t="shared" ca="1" si="44"/>
        <v>0.90506218123222126</v>
      </c>
      <c r="AW456" s="4" t="str">
        <f t="shared" si="45"/>
        <v>Greater than Median</v>
      </c>
      <c r="AX456">
        <v>912</v>
      </c>
      <c r="AY456">
        <v>0</v>
      </c>
      <c r="AZ456">
        <v>2030</v>
      </c>
      <c r="BA456">
        <v>0</v>
      </c>
      <c r="BB456">
        <v>0</v>
      </c>
      <c r="BC456">
        <v>2</v>
      </c>
      <c r="BD456">
        <v>1</v>
      </c>
      <c r="BE456">
        <v>4</v>
      </c>
      <c r="BF456">
        <v>1</v>
      </c>
      <c r="BG456" t="s">
        <v>102</v>
      </c>
      <c r="BH456">
        <v>8</v>
      </c>
      <c r="BI456" t="s">
        <v>108</v>
      </c>
      <c r="BJ456">
        <v>1</v>
      </c>
      <c r="BK456" t="s">
        <v>100</v>
      </c>
      <c r="BL456" t="s">
        <v>109</v>
      </c>
      <c r="BM456">
        <v>1976</v>
      </c>
      <c r="BN456" t="s">
        <v>110</v>
      </c>
      <c r="BO456">
        <v>2</v>
      </c>
      <c r="BP456">
        <v>551</v>
      </c>
      <c r="BQ456" t="s">
        <v>100</v>
      </c>
      <c r="BR456" t="s">
        <v>100</v>
      </c>
      <c r="BS456" t="s">
        <v>106</v>
      </c>
      <c r="BT456">
        <v>0</v>
      </c>
      <c r="BU456">
        <v>224</v>
      </c>
      <c r="BV456">
        <v>0</v>
      </c>
      <c r="BW456">
        <v>0</v>
      </c>
      <c r="BX456">
        <v>0</v>
      </c>
      <c r="BY456">
        <v>0</v>
      </c>
      <c r="BZ456" t="s">
        <v>85</v>
      </c>
      <c r="CA456" t="s">
        <v>85</v>
      </c>
      <c r="CB456" t="s">
        <v>85</v>
      </c>
      <c r="CC456">
        <v>0</v>
      </c>
      <c r="CD456">
        <v>6</v>
      </c>
      <c r="CE456">
        <v>2007</v>
      </c>
      <c r="CF456" t="s">
        <v>111</v>
      </c>
      <c r="CG456" t="s">
        <v>112</v>
      </c>
      <c r="CH456">
        <v>195000</v>
      </c>
      <c r="CQ456">
        <f t="shared" si="46"/>
        <v>1118</v>
      </c>
      <c r="CR456" t="str">
        <f t="shared" si="47"/>
        <v/>
      </c>
    </row>
    <row r="457" spans="1:96" x14ac:dyDescent="0.3">
      <c r="A457">
        <v>1189</v>
      </c>
      <c r="B457">
        <v>60</v>
      </c>
      <c r="C457" t="s">
        <v>83</v>
      </c>
      <c r="D457">
        <v>68</v>
      </c>
      <c r="E457">
        <v>8935</v>
      </c>
      <c r="F457" t="s">
        <v>84</v>
      </c>
      <c r="G457" t="s">
        <v>85</v>
      </c>
      <c r="H457" t="s">
        <v>86</v>
      </c>
      <c r="I457" t="s">
        <v>87</v>
      </c>
      <c r="J457" t="s">
        <v>88</v>
      </c>
      <c r="K457" t="s">
        <v>122</v>
      </c>
      <c r="L457" t="s">
        <v>90</v>
      </c>
      <c r="M457" t="s">
        <v>152</v>
      </c>
      <c r="N457" s="4" t="str">
        <f>VLOOKUP(M457,'Neighborhood Raw Data'!$A$1:$D$26,4,FALSE)</f>
        <v>Greater than Average</v>
      </c>
      <c r="O457" t="s">
        <v>92</v>
      </c>
      <c r="P457" t="s">
        <v>92</v>
      </c>
      <c r="Q457" t="s">
        <v>93</v>
      </c>
      <c r="R457" t="s">
        <v>94</v>
      </c>
      <c r="S457">
        <v>7</v>
      </c>
      <c r="T457" s="4">
        <f t="shared" ca="1" si="42"/>
        <v>0.23206106615887012</v>
      </c>
      <c r="U457" s="4" t="str">
        <f t="shared" si="43"/>
        <v>At or Above</v>
      </c>
      <c r="V457">
        <v>5</v>
      </c>
      <c r="W457">
        <v>2002</v>
      </c>
      <c r="X457">
        <v>2002</v>
      </c>
      <c r="Y457" t="s">
        <v>95</v>
      </c>
      <c r="Z457" t="s">
        <v>114</v>
      </c>
      <c r="AA457" t="s">
        <v>125</v>
      </c>
      <c r="AB457" t="s">
        <v>125</v>
      </c>
      <c r="AC457" t="s">
        <v>98</v>
      </c>
      <c r="AD457">
        <v>95</v>
      </c>
      <c r="AE457" t="s">
        <v>102</v>
      </c>
      <c r="AF457" t="s">
        <v>100</v>
      </c>
      <c r="AG457" t="s">
        <v>101</v>
      </c>
      <c r="AH457" t="s">
        <v>102</v>
      </c>
      <c r="AI457" t="s">
        <v>100</v>
      </c>
      <c r="AJ457" t="s">
        <v>142</v>
      </c>
      <c r="AK457" t="s">
        <v>104</v>
      </c>
      <c r="AL457">
        <v>0</v>
      </c>
      <c r="AM457" t="s">
        <v>104</v>
      </c>
      <c r="AN457">
        <v>0</v>
      </c>
      <c r="AO457">
        <v>831</v>
      </c>
      <c r="AP457">
        <v>831</v>
      </c>
      <c r="AQ457" t="s">
        <v>105</v>
      </c>
      <c r="AR457" t="s">
        <v>99</v>
      </c>
      <c r="AS457" t="s">
        <v>106</v>
      </c>
      <c r="AT457" t="s">
        <v>107</v>
      </c>
      <c r="AU457">
        <v>831</v>
      </c>
      <c r="AV457" s="4">
        <f t="shared" ca="1" si="44"/>
        <v>0.62807861606804372</v>
      </c>
      <c r="AW457" s="4" t="str">
        <f t="shared" si="45"/>
        <v>Less than Median</v>
      </c>
      <c r="AX457">
        <v>829</v>
      </c>
      <c r="AY457">
        <v>0</v>
      </c>
      <c r="AZ457">
        <v>1660</v>
      </c>
      <c r="BA457">
        <v>0</v>
      </c>
      <c r="BB457">
        <v>0</v>
      </c>
      <c r="BC457">
        <v>2</v>
      </c>
      <c r="BD457">
        <v>1</v>
      </c>
      <c r="BE457">
        <v>3</v>
      </c>
      <c r="BF457">
        <v>1</v>
      </c>
      <c r="BG457" t="s">
        <v>102</v>
      </c>
      <c r="BH457">
        <v>7</v>
      </c>
      <c r="BI457" t="s">
        <v>108</v>
      </c>
      <c r="BJ457">
        <v>0</v>
      </c>
      <c r="BK457" t="s">
        <v>85</v>
      </c>
      <c r="BL457" t="s">
        <v>109</v>
      </c>
      <c r="BM457">
        <v>2002</v>
      </c>
      <c r="BN457" t="s">
        <v>131</v>
      </c>
      <c r="BO457">
        <v>2</v>
      </c>
      <c r="BP457">
        <v>493</v>
      </c>
      <c r="BQ457" t="s">
        <v>100</v>
      </c>
      <c r="BR457" t="s">
        <v>100</v>
      </c>
      <c r="BS457" t="s">
        <v>106</v>
      </c>
      <c r="BT457">
        <v>144</v>
      </c>
      <c r="BU457">
        <v>68</v>
      </c>
      <c r="BV457">
        <v>0</v>
      </c>
      <c r="BW457">
        <v>0</v>
      </c>
      <c r="BX457">
        <v>0</v>
      </c>
      <c r="BY457">
        <v>0</v>
      </c>
      <c r="BZ457" t="s">
        <v>85</v>
      </c>
      <c r="CA457" t="s">
        <v>85</v>
      </c>
      <c r="CB457" t="s">
        <v>85</v>
      </c>
      <c r="CC457">
        <v>0</v>
      </c>
      <c r="CD457">
        <v>7</v>
      </c>
      <c r="CE457">
        <v>2009</v>
      </c>
      <c r="CF457" t="s">
        <v>111</v>
      </c>
      <c r="CG457" t="s">
        <v>112</v>
      </c>
      <c r="CH457">
        <v>195000</v>
      </c>
      <c r="CQ457">
        <f t="shared" si="46"/>
        <v>831</v>
      </c>
      <c r="CR457" t="str">
        <f t="shared" si="47"/>
        <v/>
      </c>
    </row>
    <row r="458" spans="1:96" x14ac:dyDescent="0.3">
      <c r="A458">
        <v>1238</v>
      </c>
      <c r="B458">
        <v>60</v>
      </c>
      <c r="C458" t="s">
        <v>83</v>
      </c>
      <c r="D458">
        <v>41</v>
      </c>
      <c r="E458">
        <v>12393</v>
      </c>
      <c r="F458" t="s">
        <v>84</v>
      </c>
      <c r="G458" t="s">
        <v>85</v>
      </c>
      <c r="H458" t="s">
        <v>138</v>
      </c>
      <c r="I458" t="s">
        <v>87</v>
      </c>
      <c r="J458" t="s">
        <v>88</v>
      </c>
      <c r="K458" t="s">
        <v>158</v>
      </c>
      <c r="L458" t="s">
        <v>90</v>
      </c>
      <c r="M458" t="s">
        <v>152</v>
      </c>
      <c r="N458" s="4" t="str">
        <f>VLOOKUP(M458,'Neighborhood Raw Data'!$A$1:$D$26,4,FALSE)</f>
        <v>Greater than Average</v>
      </c>
      <c r="O458" t="s">
        <v>92</v>
      </c>
      <c r="P458" t="s">
        <v>92</v>
      </c>
      <c r="Q458" t="s">
        <v>93</v>
      </c>
      <c r="R458" t="s">
        <v>94</v>
      </c>
      <c r="S458">
        <v>7</v>
      </c>
      <c r="T458" s="4">
        <f t="shared" ca="1" si="42"/>
        <v>0.72822510065265333</v>
      </c>
      <c r="U458" s="4" t="str">
        <f t="shared" si="43"/>
        <v>At or Above</v>
      </c>
      <c r="V458">
        <v>5</v>
      </c>
      <c r="W458">
        <v>2004</v>
      </c>
      <c r="X458">
        <v>2005</v>
      </c>
      <c r="Y458" t="s">
        <v>95</v>
      </c>
      <c r="Z458" t="s">
        <v>114</v>
      </c>
      <c r="AA458" t="s">
        <v>125</v>
      </c>
      <c r="AB458" t="s">
        <v>125</v>
      </c>
      <c r="AC458" t="s">
        <v>117</v>
      </c>
      <c r="AD458">
        <v>0</v>
      </c>
      <c r="AE458" t="s">
        <v>102</v>
      </c>
      <c r="AF458" t="s">
        <v>100</v>
      </c>
      <c r="AG458" t="s">
        <v>101</v>
      </c>
      <c r="AH458" t="s">
        <v>102</v>
      </c>
      <c r="AI458" t="s">
        <v>100</v>
      </c>
      <c r="AJ458" t="s">
        <v>142</v>
      </c>
      <c r="AK458" t="s">
        <v>104</v>
      </c>
      <c r="AL458">
        <v>0</v>
      </c>
      <c r="AM458" t="s">
        <v>104</v>
      </c>
      <c r="AN458">
        <v>0</v>
      </c>
      <c r="AO458">
        <v>847</v>
      </c>
      <c r="AP458">
        <v>847</v>
      </c>
      <c r="AQ458" t="s">
        <v>105</v>
      </c>
      <c r="AR458" t="s">
        <v>99</v>
      </c>
      <c r="AS458" t="s">
        <v>106</v>
      </c>
      <c r="AT458" t="s">
        <v>107</v>
      </c>
      <c r="AU458">
        <v>847</v>
      </c>
      <c r="AV458" s="4">
        <f t="shared" ca="1" si="44"/>
        <v>0.16928057145479514</v>
      </c>
      <c r="AW458" s="4" t="str">
        <f t="shared" si="45"/>
        <v>Less than Median</v>
      </c>
      <c r="AX458">
        <v>1101</v>
      </c>
      <c r="AY458">
        <v>0</v>
      </c>
      <c r="AZ458">
        <v>1948</v>
      </c>
      <c r="BA458">
        <v>0</v>
      </c>
      <c r="BB458">
        <v>0</v>
      </c>
      <c r="BC458">
        <v>2</v>
      </c>
      <c r="BD458">
        <v>1</v>
      </c>
      <c r="BE458">
        <v>4</v>
      </c>
      <c r="BF458">
        <v>1</v>
      </c>
      <c r="BG458" t="s">
        <v>102</v>
      </c>
      <c r="BH458">
        <v>8</v>
      </c>
      <c r="BI458" t="s">
        <v>108</v>
      </c>
      <c r="BJ458">
        <v>1</v>
      </c>
      <c r="BK458" t="s">
        <v>102</v>
      </c>
      <c r="BL458" t="s">
        <v>130</v>
      </c>
      <c r="BM458">
        <v>2004</v>
      </c>
      <c r="BN458" t="s">
        <v>110</v>
      </c>
      <c r="BO458">
        <v>2</v>
      </c>
      <c r="BP458">
        <v>434</v>
      </c>
      <c r="BQ458" t="s">
        <v>100</v>
      </c>
      <c r="BR458" t="s">
        <v>100</v>
      </c>
      <c r="BS458" t="s">
        <v>106</v>
      </c>
      <c r="BT458">
        <v>100</v>
      </c>
      <c r="BU458">
        <v>48</v>
      </c>
      <c r="BV458">
        <v>0</v>
      </c>
      <c r="BW458">
        <v>0</v>
      </c>
      <c r="BX458">
        <v>0</v>
      </c>
      <c r="BY458">
        <v>0</v>
      </c>
      <c r="BZ458" t="s">
        <v>85</v>
      </c>
      <c r="CA458" t="s">
        <v>85</v>
      </c>
      <c r="CB458" t="s">
        <v>85</v>
      </c>
      <c r="CC458">
        <v>0</v>
      </c>
      <c r="CD458">
        <v>9</v>
      </c>
      <c r="CE458">
        <v>2006</v>
      </c>
      <c r="CF458" t="s">
        <v>111</v>
      </c>
      <c r="CG458" t="s">
        <v>112</v>
      </c>
      <c r="CH458">
        <v>195000</v>
      </c>
      <c r="CQ458">
        <f t="shared" si="46"/>
        <v>847</v>
      </c>
      <c r="CR458" t="str">
        <f t="shared" si="47"/>
        <v/>
      </c>
    </row>
    <row r="459" spans="1:96" x14ac:dyDescent="0.3">
      <c r="A459">
        <v>690</v>
      </c>
      <c r="B459">
        <v>120</v>
      </c>
      <c r="C459" t="s">
        <v>83</v>
      </c>
      <c r="D459">
        <v>61</v>
      </c>
      <c r="E459">
        <v>7577</v>
      </c>
      <c r="F459" t="s">
        <v>84</v>
      </c>
      <c r="G459" t="s">
        <v>85</v>
      </c>
      <c r="H459" t="s">
        <v>86</v>
      </c>
      <c r="I459" t="s">
        <v>87</v>
      </c>
      <c r="J459" t="s">
        <v>88</v>
      </c>
      <c r="K459" t="s">
        <v>89</v>
      </c>
      <c r="L459" t="s">
        <v>90</v>
      </c>
      <c r="M459" t="s">
        <v>123</v>
      </c>
      <c r="N459" s="4" t="str">
        <f>VLOOKUP(M459,'Neighborhood Raw Data'!$A$1:$D$26,4,FALSE)</f>
        <v>Greater than Average</v>
      </c>
      <c r="O459" t="s">
        <v>92</v>
      </c>
      <c r="P459" t="s">
        <v>92</v>
      </c>
      <c r="Q459" t="s">
        <v>160</v>
      </c>
      <c r="R459" t="s">
        <v>124</v>
      </c>
      <c r="S459">
        <v>6</v>
      </c>
      <c r="T459" s="4">
        <f t="shared" ca="1" si="42"/>
        <v>5.9199682908298357E-2</v>
      </c>
      <c r="U459" s="4" t="str">
        <f t="shared" si="43"/>
        <v>At or Above</v>
      </c>
      <c r="V459">
        <v>5</v>
      </c>
      <c r="W459">
        <v>2005</v>
      </c>
      <c r="X459">
        <v>2006</v>
      </c>
      <c r="Y459" t="s">
        <v>95</v>
      </c>
      <c r="Z459" t="s">
        <v>114</v>
      </c>
      <c r="AA459" t="s">
        <v>125</v>
      </c>
      <c r="AB459" t="s">
        <v>125</v>
      </c>
      <c r="AC459" t="s">
        <v>126</v>
      </c>
      <c r="AD459">
        <v>256</v>
      </c>
      <c r="AE459" t="s">
        <v>102</v>
      </c>
      <c r="AF459" t="s">
        <v>100</v>
      </c>
      <c r="AG459" t="s">
        <v>101</v>
      </c>
      <c r="AH459" t="s">
        <v>102</v>
      </c>
      <c r="AI459" t="s">
        <v>100</v>
      </c>
      <c r="AJ459" t="s">
        <v>118</v>
      </c>
      <c r="AK459" t="s">
        <v>137</v>
      </c>
      <c r="AL459">
        <v>20</v>
      </c>
      <c r="AM459" t="s">
        <v>104</v>
      </c>
      <c r="AN459">
        <v>0</v>
      </c>
      <c r="AO459">
        <v>1342</v>
      </c>
      <c r="AP459">
        <v>1362</v>
      </c>
      <c r="AQ459" t="s">
        <v>105</v>
      </c>
      <c r="AR459" t="s">
        <v>99</v>
      </c>
      <c r="AS459" t="s">
        <v>106</v>
      </c>
      <c r="AT459" t="s">
        <v>107</v>
      </c>
      <c r="AU459">
        <v>1362</v>
      </c>
      <c r="AV459" s="4">
        <f t="shared" ca="1" si="44"/>
        <v>0.64479683003602561</v>
      </c>
      <c r="AW459" s="4" t="str">
        <f t="shared" si="45"/>
        <v>Greater than Median</v>
      </c>
      <c r="AX459">
        <v>0</v>
      </c>
      <c r="AY459">
        <v>0</v>
      </c>
      <c r="AZ459">
        <v>1362</v>
      </c>
      <c r="BA459">
        <v>0</v>
      </c>
      <c r="BB459">
        <v>0</v>
      </c>
      <c r="BC459">
        <v>2</v>
      </c>
      <c r="BD459">
        <v>0</v>
      </c>
      <c r="BE459">
        <v>2</v>
      </c>
      <c r="BF459">
        <v>1</v>
      </c>
      <c r="BG459" t="s">
        <v>102</v>
      </c>
      <c r="BH459">
        <v>6</v>
      </c>
      <c r="BI459" t="s">
        <v>108</v>
      </c>
      <c r="BJ459">
        <v>1</v>
      </c>
      <c r="BK459" t="s">
        <v>102</v>
      </c>
      <c r="BL459" t="s">
        <v>109</v>
      </c>
      <c r="BM459">
        <v>2005</v>
      </c>
      <c r="BN459" t="s">
        <v>131</v>
      </c>
      <c r="BO459">
        <v>2</v>
      </c>
      <c r="BP459">
        <v>460</v>
      </c>
      <c r="BQ459" t="s">
        <v>100</v>
      </c>
      <c r="BR459" t="s">
        <v>100</v>
      </c>
      <c r="BS459" t="s">
        <v>106</v>
      </c>
      <c r="BT459">
        <v>192</v>
      </c>
      <c r="BU459">
        <v>28</v>
      </c>
      <c r="BV459">
        <v>0</v>
      </c>
      <c r="BW459">
        <v>0</v>
      </c>
      <c r="BX459">
        <v>0</v>
      </c>
      <c r="BY459">
        <v>0</v>
      </c>
      <c r="BZ459" t="s">
        <v>85</v>
      </c>
      <c r="CA459" t="s">
        <v>85</v>
      </c>
      <c r="CB459" t="s">
        <v>85</v>
      </c>
      <c r="CC459">
        <v>0</v>
      </c>
      <c r="CD459">
        <v>6</v>
      </c>
      <c r="CE459">
        <v>2007</v>
      </c>
      <c r="CF459" t="s">
        <v>111</v>
      </c>
      <c r="CG459" t="s">
        <v>112</v>
      </c>
      <c r="CH459">
        <v>194700</v>
      </c>
      <c r="CQ459">
        <f t="shared" si="46"/>
        <v>1362</v>
      </c>
      <c r="CR459" t="str">
        <f t="shared" si="47"/>
        <v/>
      </c>
    </row>
    <row r="460" spans="1:96" x14ac:dyDescent="0.3">
      <c r="A460">
        <v>238</v>
      </c>
      <c r="B460">
        <v>60</v>
      </c>
      <c r="C460" t="s">
        <v>83</v>
      </c>
      <c r="D460" t="s">
        <v>85</v>
      </c>
      <c r="E460">
        <v>9453</v>
      </c>
      <c r="F460" t="s">
        <v>84</v>
      </c>
      <c r="G460" t="s">
        <v>85</v>
      </c>
      <c r="H460" t="s">
        <v>86</v>
      </c>
      <c r="I460" t="s">
        <v>87</v>
      </c>
      <c r="J460" t="s">
        <v>88</v>
      </c>
      <c r="K460" t="s">
        <v>121</v>
      </c>
      <c r="L460" t="s">
        <v>90</v>
      </c>
      <c r="M460" t="s">
        <v>185</v>
      </c>
      <c r="N460" s="4" t="str">
        <f>VLOOKUP(M460,'Neighborhood Raw Data'!$A$1:$D$26,4,FALSE)</f>
        <v>Greater than Average</v>
      </c>
      <c r="O460" t="s">
        <v>227</v>
      </c>
      <c r="P460" t="s">
        <v>92</v>
      </c>
      <c r="Q460" t="s">
        <v>93</v>
      </c>
      <c r="R460" t="s">
        <v>94</v>
      </c>
      <c r="S460">
        <v>7</v>
      </c>
      <c r="T460" s="4">
        <f t="shared" ca="1" si="42"/>
        <v>0.84514909377676639</v>
      </c>
      <c r="U460" s="4" t="str">
        <f t="shared" si="43"/>
        <v>At or Above</v>
      </c>
      <c r="V460">
        <v>7</v>
      </c>
      <c r="W460">
        <v>1993</v>
      </c>
      <c r="X460">
        <v>2003</v>
      </c>
      <c r="Y460" t="s">
        <v>95</v>
      </c>
      <c r="Z460" t="s">
        <v>114</v>
      </c>
      <c r="AA460" t="s">
        <v>97</v>
      </c>
      <c r="AB460" t="s">
        <v>97</v>
      </c>
      <c r="AC460" t="s">
        <v>117</v>
      </c>
      <c r="AD460">
        <v>0</v>
      </c>
      <c r="AE460" t="s">
        <v>102</v>
      </c>
      <c r="AF460" t="s">
        <v>100</v>
      </c>
      <c r="AG460" t="s">
        <v>101</v>
      </c>
      <c r="AH460" t="s">
        <v>102</v>
      </c>
      <c r="AI460" t="s">
        <v>100</v>
      </c>
      <c r="AJ460" t="s">
        <v>142</v>
      </c>
      <c r="AK460" t="s">
        <v>174</v>
      </c>
      <c r="AL460">
        <v>402</v>
      </c>
      <c r="AM460" t="s">
        <v>104</v>
      </c>
      <c r="AN460">
        <v>0</v>
      </c>
      <c r="AO460">
        <v>594</v>
      </c>
      <c r="AP460">
        <v>996</v>
      </c>
      <c r="AQ460" t="s">
        <v>105</v>
      </c>
      <c r="AR460" t="s">
        <v>99</v>
      </c>
      <c r="AS460" t="s">
        <v>106</v>
      </c>
      <c r="AT460" t="s">
        <v>107</v>
      </c>
      <c r="AU460">
        <v>1014</v>
      </c>
      <c r="AV460" s="4">
        <f t="shared" ca="1" si="44"/>
        <v>0.34446241069446815</v>
      </c>
      <c r="AW460" s="4" t="str">
        <f t="shared" si="45"/>
        <v>Less than Median</v>
      </c>
      <c r="AX460">
        <v>730</v>
      </c>
      <c r="AY460">
        <v>0</v>
      </c>
      <c r="AZ460">
        <v>1744</v>
      </c>
      <c r="BA460">
        <v>0</v>
      </c>
      <c r="BB460">
        <v>0</v>
      </c>
      <c r="BC460">
        <v>2</v>
      </c>
      <c r="BD460">
        <v>1</v>
      </c>
      <c r="BE460">
        <v>3</v>
      </c>
      <c r="BF460">
        <v>1</v>
      </c>
      <c r="BG460" t="s">
        <v>102</v>
      </c>
      <c r="BH460">
        <v>7</v>
      </c>
      <c r="BI460" t="s">
        <v>108</v>
      </c>
      <c r="BJ460">
        <v>0</v>
      </c>
      <c r="BK460" t="s">
        <v>85</v>
      </c>
      <c r="BL460" t="s">
        <v>109</v>
      </c>
      <c r="BM460">
        <v>1993</v>
      </c>
      <c r="BN460" t="s">
        <v>131</v>
      </c>
      <c r="BO460">
        <v>2</v>
      </c>
      <c r="BP460">
        <v>457</v>
      </c>
      <c r="BQ460" t="s">
        <v>100</v>
      </c>
      <c r="BR460" t="s">
        <v>100</v>
      </c>
      <c r="BS460" t="s">
        <v>106</v>
      </c>
      <c r="BT460">
        <v>370</v>
      </c>
      <c r="BU460">
        <v>70</v>
      </c>
      <c r="BV460">
        <v>0</v>
      </c>
      <c r="BW460">
        <v>238</v>
      </c>
      <c r="BX460">
        <v>0</v>
      </c>
      <c r="BY460">
        <v>0</v>
      </c>
      <c r="BZ460" t="s">
        <v>85</v>
      </c>
      <c r="CA460" t="s">
        <v>85</v>
      </c>
      <c r="CB460" t="s">
        <v>85</v>
      </c>
      <c r="CC460">
        <v>0</v>
      </c>
      <c r="CD460">
        <v>2</v>
      </c>
      <c r="CE460">
        <v>2010</v>
      </c>
      <c r="CF460" t="s">
        <v>111</v>
      </c>
      <c r="CG460" t="s">
        <v>112</v>
      </c>
      <c r="CH460">
        <v>194500</v>
      </c>
      <c r="CQ460">
        <f t="shared" si="46"/>
        <v>1014</v>
      </c>
      <c r="CR460" t="str">
        <f t="shared" si="47"/>
        <v/>
      </c>
    </row>
    <row r="461" spans="1:96" x14ac:dyDescent="0.3">
      <c r="A461">
        <v>728</v>
      </c>
      <c r="B461">
        <v>20</v>
      </c>
      <c r="C461" t="s">
        <v>83</v>
      </c>
      <c r="D461">
        <v>64</v>
      </c>
      <c r="E461">
        <v>7314</v>
      </c>
      <c r="F461" t="s">
        <v>84</v>
      </c>
      <c r="G461" t="s">
        <v>85</v>
      </c>
      <c r="H461" t="s">
        <v>129</v>
      </c>
      <c r="I461" t="s">
        <v>87</v>
      </c>
      <c r="J461" t="s">
        <v>88</v>
      </c>
      <c r="K461" t="s">
        <v>122</v>
      </c>
      <c r="L461" t="s">
        <v>90</v>
      </c>
      <c r="M461" t="s">
        <v>152</v>
      </c>
      <c r="N461" s="4" t="str">
        <f>VLOOKUP(M461,'Neighborhood Raw Data'!$A$1:$D$26,4,FALSE)</f>
        <v>Greater than Average</v>
      </c>
      <c r="O461" t="s">
        <v>92</v>
      </c>
      <c r="P461" t="s">
        <v>92</v>
      </c>
      <c r="Q461" t="s">
        <v>93</v>
      </c>
      <c r="R461" t="s">
        <v>124</v>
      </c>
      <c r="S461">
        <v>7</v>
      </c>
      <c r="T461" s="4">
        <f t="shared" ca="1" si="42"/>
        <v>0.20566943860901843</v>
      </c>
      <c r="U461" s="4" t="str">
        <f t="shared" si="43"/>
        <v>At or Above</v>
      </c>
      <c r="V461">
        <v>5</v>
      </c>
      <c r="W461">
        <v>2007</v>
      </c>
      <c r="X461">
        <v>2007</v>
      </c>
      <c r="Y461" t="s">
        <v>95</v>
      </c>
      <c r="Z461" t="s">
        <v>114</v>
      </c>
      <c r="AA461" t="s">
        <v>125</v>
      </c>
      <c r="AB461" t="s">
        <v>125</v>
      </c>
      <c r="AC461" t="s">
        <v>126</v>
      </c>
      <c r="AD461">
        <v>82</v>
      </c>
      <c r="AE461" t="s">
        <v>102</v>
      </c>
      <c r="AF461" t="s">
        <v>100</v>
      </c>
      <c r="AG461" t="s">
        <v>101</v>
      </c>
      <c r="AH461" t="s">
        <v>102</v>
      </c>
      <c r="AI461" t="s">
        <v>100</v>
      </c>
      <c r="AJ461" t="s">
        <v>118</v>
      </c>
      <c r="AK461" t="s">
        <v>103</v>
      </c>
      <c r="AL461">
        <v>724</v>
      </c>
      <c r="AM461" t="s">
        <v>104</v>
      </c>
      <c r="AN461">
        <v>0</v>
      </c>
      <c r="AO461">
        <v>508</v>
      </c>
      <c r="AP461">
        <v>1232</v>
      </c>
      <c r="AQ461" t="s">
        <v>105</v>
      </c>
      <c r="AR461" t="s">
        <v>99</v>
      </c>
      <c r="AS461" t="s">
        <v>106</v>
      </c>
      <c r="AT461" t="s">
        <v>107</v>
      </c>
      <c r="AU461">
        <v>1232</v>
      </c>
      <c r="AV461" s="4">
        <f t="shared" ca="1" si="44"/>
        <v>0.69210304197491779</v>
      </c>
      <c r="AW461" s="4" t="str">
        <f t="shared" si="45"/>
        <v>Greater than Median</v>
      </c>
      <c r="AX461">
        <v>0</v>
      </c>
      <c r="AY461">
        <v>0</v>
      </c>
      <c r="AZ461">
        <v>1232</v>
      </c>
      <c r="BA461">
        <v>1</v>
      </c>
      <c r="BB461">
        <v>0</v>
      </c>
      <c r="BC461">
        <v>2</v>
      </c>
      <c r="BD461">
        <v>0</v>
      </c>
      <c r="BE461">
        <v>2</v>
      </c>
      <c r="BF461">
        <v>1</v>
      </c>
      <c r="BG461" t="s">
        <v>102</v>
      </c>
      <c r="BH461">
        <v>6</v>
      </c>
      <c r="BI461" t="s">
        <v>108</v>
      </c>
      <c r="BJ461">
        <v>0</v>
      </c>
      <c r="BK461" t="s">
        <v>85</v>
      </c>
      <c r="BL461" t="s">
        <v>109</v>
      </c>
      <c r="BM461">
        <v>2007</v>
      </c>
      <c r="BN461" t="s">
        <v>131</v>
      </c>
      <c r="BO461">
        <v>2</v>
      </c>
      <c r="BP461">
        <v>632</v>
      </c>
      <c r="BQ461" t="s">
        <v>100</v>
      </c>
      <c r="BR461" t="s">
        <v>100</v>
      </c>
      <c r="BS461" t="s">
        <v>106</v>
      </c>
      <c r="BT461">
        <v>132</v>
      </c>
      <c r="BU461">
        <v>0</v>
      </c>
      <c r="BV461">
        <v>0</v>
      </c>
      <c r="BW461">
        <v>0</v>
      </c>
      <c r="BX461">
        <v>0</v>
      </c>
      <c r="BY461">
        <v>0</v>
      </c>
      <c r="BZ461" t="s">
        <v>85</v>
      </c>
      <c r="CA461" t="s">
        <v>85</v>
      </c>
      <c r="CB461" t="s">
        <v>85</v>
      </c>
      <c r="CC461">
        <v>0</v>
      </c>
      <c r="CD461">
        <v>2</v>
      </c>
      <c r="CE461">
        <v>2009</v>
      </c>
      <c r="CF461" t="s">
        <v>111</v>
      </c>
      <c r="CG461" t="s">
        <v>112</v>
      </c>
      <c r="CH461">
        <v>194500</v>
      </c>
      <c r="CQ461">
        <f t="shared" si="46"/>
        <v>1232</v>
      </c>
      <c r="CR461" t="str">
        <f t="shared" si="47"/>
        <v/>
      </c>
    </row>
    <row r="462" spans="1:96" x14ac:dyDescent="0.3">
      <c r="A462">
        <v>795</v>
      </c>
      <c r="B462">
        <v>60</v>
      </c>
      <c r="C462" t="s">
        <v>83</v>
      </c>
      <c r="D462" t="s">
        <v>85</v>
      </c>
      <c r="E462">
        <v>10832</v>
      </c>
      <c r="F462" t="s">
        <v>84</v>
      </c>
      <c r="G462" t="s">
        <v>85</v>
      </c>
      <c r="H462" t="s">
        <v>86</v>
      </c>
      <c r="I462" t="s">
        <v>87</v>
      </c>
      <c r="J462" t="s">
        <v>88</v>
      </c>
      <c r="K462" t="s">
        <v>89</v>
      </c>
      <c r="L462" t="s">
        <v>90</v>
      </c>
      <c r="M462" t="s">
        <v>169</v>
      </c>
      <c r="N462" s="4" t="str">
        <f>VLOOKUP(M462,'Neighborhood Raw Data'!$A$1:$D$26,4,FALSE)</f>
        <v>Greater than Average</v>
      </c>
      <c r="O462" t="s">
        <v>92</v>
      </c>
      <c r="P462" t="s">
        <v>92</v>
      </c>
      <c r="Q462" t="s">
        <v>93</v>
      </c>
      <c r="R462" t="s">
        <v>94</v>
      </c>
      <c r="S462">
        <v>7</v>
      </c>
      <c r="T462" s="4">
        <f t="shared" ca="1" si="42"/>
        <v>0.67047890380520114</v>
      </c>
      <c r="U462" s="4" t="str">
        <f t="shared" si="43"/>
        <v>At or Above</v>
      </c>
      <c r="V462">
        <v>5</v>
      </c>
      <c r="W462">
        <v>1994</v>
      </c>
      <c r="X462">
        <v>1996</v>
      </c>
      <c r="Y462" t="s">
        <v>95</v>
      </c>
      <c r="Z462" t="s">
        <v>114</v>
      </c>
      <c r="AA462" t="s">
        <v>161</v>
      </c>
      <c r="AB462" t="s">
        <v>161</v>
      </c>
      <c r="AC462" t="s">
        <v>117</v>
      </c>
      <c r="AD462">
        <v>0</v>
      </c>
      <c r="AE462" t="s">
        <v>102</v>
      </c>
      <c r="AF462" t="s">
        <v>100</v>
      </c>
      <c r="AG462" t="s">
        <v>101</v>
      </c>
      <c r="AH462" t="s">
        <v>102</v>
      </c>
      <c r="AI462" t="s">
        <v>100</v>
      </c>
      <c r="AJ462" t="s">
        <v>142</v>
      </c>
      <c r="AK462" t="s">
        <v>104</v>
      </c>
      <c r="AL462">
        <v>0</v>
      </c>
      <c r="AM462" t="s">
        <v>104</v>
      </c>
      <c r="AN462">
        <v>0</v>
      </c>
      <c r="AO462">
        <v>712</v>
      </c>
      <c r="AP462">
        <v>712</v>
      </c>
      <c r="AQ462" t="s">
        <v>105</v>
      </c>
      <c r="AR462" t="s">
        <v>99</v>
      </c>
      <c r="AS462" t="s">
        <v>106</v>
      </c>
      <c r="AT462" t="s">
        <v>107</v>
      </c>
      <c r="AU462">
        <v>1086</v>
      </c>
      <c r="AV462" s="4">
        <f t="shared" ca="1" si="44"/>
        <v>0.71103218108947619</v>
      </c>
      <c r="AW462" s="4" t="str">
        <f t="shared" si="45"/>
        <v>Less than Median</v>
      </c>
      <c r="AX462">
        <v>809</v>
      </c>
      <c r="AY462">
        <v>0</v>
      </c>
      <c r="AZ462">
        <v>1895</v>
      </c>
      <c r="BA462">
        <v>0</v>
      </c>
      <c r="BB462">
        <v>0</v>
      </c>
      <c r="BC462">
        <v>2</v>
      </c>
      <c r="BD462">
        <v>1</v>
      </c>
      <c r="BE462">
        <v>3</v>
      </c>
      <c r="BF462">
        <v>1</v>
      </c>
      <c r="BG462" t="s">
        <v>102</v>
      </c>
      <c r="BH462">
        <v>7</v>
      </c>
      <c r="BI462" t="s">
        <v>108</v>
      </c>
      <c r="BJ462">
        <v>1</v>
      </c>
      <c r="BK462" t="s">
        <v>100</v>
      </c>
      <c r="BL462" t="s">
        <v>109</v>
      </c>
      <c r="BM462">
        <v>1994</v>
      </c>
      <c r="BN462" t="s">
        <v>110</v>
      </c>
      <c r="BO462">
        <v>2</v>
      </c>
      <c r="BP462">
        <v>409</v>
      </c>
      <c r="BQ462" t="s">
        <v>100</v>
      </c>
      <c r="BR462" t="s">
        <v>100</v>
      </c>
      <c r="BS462" t="s">
        <v>106</v>
      </c>
      <c r="BT462">
        <v>143</v>
      </c>
      <c r="BU462">
        <v>46</v>
      </c>
      <c r="BV462">
        <v>0</v>
      </c>
      <c r="BW462">
        <v>0</v>
      </c>
      <c r="BX462">
        <v>0</v>
      </c>
      <c r="BY462">
        <v>0</v>
      </c>
      <c r="BZ462" t="s">
        <v>85</v>
      </c>
      <c r="CA462" t="s">
        <v>85</v>
      </c>
      <c r="CB462" t="s">
        <v>198</v>
      </c>
      <c r="CC462">
        <v>500</v>
      </c>
      <c r="CD462">
        <v>10</v>
      </c>
      <c r="CE462">
        <v>2008</v>
      </c>
      <c r="CF462" t="s">
        <v>111</v>
      </c>
      <c r="CG462" t="s">
        <v>112</v>
      </c>
      <c r="CH462">
        <v>194500</v>
      </c>
      <c r="CQ462">
        <f t="shared" si="46"/>
        <v>1086</v>
      </c>
      <c r="CR462" t="str">
        <f t="shared" si="47"/>
        <v/>
      </c>
    </row>
    <row r="463" spans="1:96" x14ac:dyDescent="0.3">
      <c r="A463">
        <v>598</v>
      </c>
      <c r="B463">
        <v>120</v>
      </c>
      <c r="C463" t="s">
        <v>83</v>
      </c>
      <c r="D463">
        <v>53</v>
      </c>
      <c r="E463">
        <v>3922</v>
      </c>
      <c r="F463" t="s">
        <v>84</v>
      </c>
      <c r="G463" t="s">
        <v>85</v>
      </c>
      <c r="H463" t="s">
        <v>129</v>
      </c>
      <c r="I463" t="s">
        <v>87</v>
      </c>
      <c r="J463" t="s">
        <v>88</v>
      </c>
      <c r="K463" t="s">
        <v>122</v>
      </c>
      <c r="L463" t="s">
        <v>90</v>
      </c>
      <c r="M463" t="s">
        <v>205</v>
      </c>
      <c r="N463" s="4" t="str">
        <f>VLOOKUP(M463,'Neighborhood Raw Data'!$A$1:$D$26,4,FALSE)</f>
        <v>Less than Average</v>
      </c>
      <c r="O463" t="s">
        <v>92</v>
      </c>
      <c r="P463" t="s">
        <v>92</v>
      </c>
      <c r="Q463" t="s">
        <v>160</v>
      </c>
      <c r="R463" t="s">
        <v>124</v>
      </c>
      <c r="S463">
        <v>7</v>
      </c>
      <c r="T463" s="4">
        <f t="shared" ca="1" si="42"/>
        <v>0.64893268446462571</v>
      </c>
      <c r="U463" s="4" t="str">
        <f t="shared" si="43"/>
        <v>At or Above</v>
      </c>
      <c r="V463">
        <v>5</v>
      </c>
      <c r="W463">
        <v>2006</v>
      </c>
      <c r="X463">
        <v>2007</v>
      </c>
      <c r="Y463" t="s">
        <v>95</v>
      </c>
      <c r="Z463" t="s">
        <v>114</v>
      </c>
      <c r="AA463" t="s">
        <v>125</v>
      </c>
      <c r="AB463" t="s">
        <v>125</v>
      </c>
      <c r="AC463" t="s">
        <v>98</v>
      </c>
      <c r="AD463">
        <v>72</v>
      </c>
      <c r="AE463" t="s">
        <v>102</v>
      </c>
      <c r="AF463" t="s">
        <v>100</v>
      </c>
      <c r="AG463" t="s">
        <v>101</v>
      </c>
      <c r="AH463" t="s">
        <v>99</v>
      </c>
      <c r="AI463" t="s">
        <v>100</v>
      </c>
      <c r="AJ463" t="s">
        <v>118</v>
      </c>
      <c r="AK463" t="s">
        <v>104</v>
      </c>
      <c r="AL463">
        <v>0</v>
      </c>
      <c r="AM463" t="s">
        <v>104</v>
      </c>
      <c r="AN463">
        <v>0</v>
      </c>
      <c r="AO463">
        <v>1258</v>
      </c>
      <c r="AP463">
        <v>1258</v>
      </c>
      <c r="AQ463" t="s">
        <v>105</v>
      </c>
      <c r="AR463" t="s">
        <v>99</v>
      </c>
      <c r="AS463" t="s">
        <v>106</v>
      </c>
      <c r="AT463" t="s">
        <v>107</v>
      </c>
      <c r="AU463">
        <v>1402</v>
      </c>
      <c r="AV463" s="4">
        <f t="shared" ca="1" si="44"/>
        <v>0.58238161246905162</v>
      </c>
      <c r="AW463" s="4" t="str">
        <f t="shared" si="45"/>
        <v>Greater than Median</v>
      </c>
      <c r="AX463">
        <v>0</v>
      </c>
      <c r="AY463">
        <v>0</v>
      </c>
      <c r="AZ463">
        <v>1402</v>
      </c>
      <c r="BA463">
        <v>0</v>
      </c>
      <c r="BB463">
        <v>2</v>
      </c>
      <c r="BC463">
        <v>0</v>
      </c>
      <c r="BD463">
        <v>2</v>
      </c>
      <c r="BE463">
        <v>2</v>
      </c>
      <c r="BF463">
        <v>1</v>
      </c>
      <c r="BG463" t="s">
        <v>102</v>
      </c>
      <c r="BH463">
        <v>7</v>
      </c>
      <c r="BI463" t="s">
        <v>108</v>
      </c>
      <c r="BJ463">
        <v>1</v>
      </c>
      <c r="BK463" t="s">
        <v>102</v>
      </c>
      <c r="BL463" t="s">
        <v>109</v>
      </c>
      <c r="BM463">
        <v>2006</v>
      </c>
      <c r="BN463" t="s">
        <v>110</v>
      </c>
      <c r="BO463">
        <v>3</v>
      </c>
      <c r="BP463">
        <v>648</v>
      </c>
      <c r="BQ463" t="s">
        <v>100</v>
      </c>
      <c r="BR463" t="s">
        <v>100</v>
      </c>
      <c r="BS463" t="s">
        <v>106</v>
      </c>
      <c r="BT463">
        <v>120</v>
      </c>
      <c r="BU463">
        <v>16</v>
      </c>
      <c r="BV463">
        <v>0</v>
      </c>
      <c r="BW463">
        <v>0</v>
      </c>
      <c r="BX463">
        <v>0</v>
      </c>
      <c r="BY463">
        <v>0</v>
      </c>
      <c r="BZ463" t="s">
        <v>85</v>
      </c>
      <c r="CA463" t="s">
        <v>85</v>
      </c>
      <c r="CB463" t="s">
        <v>85</v>
      </c>
      <c r="CC463">
        <v>0</v>
      </c>
      <c r="CD463">
        <v>2</v>
      </c>
      <c r="CE463">
        <v>2007</v>
      </c>
      <c r="CF463" t="s">
        <v>127</v>
      </c>
      <c r="CG463" t="s">
        <v>128</v>
      </c>
      <c r="CH463">
        <v>194201</v>
      </c>
      <c r="CQ463">
        <f t="shared" si="46"/>
        <v>1402</v>
      </c>
      <c r="CR463" t="str">
        <f t="shared" si="47"/>
        <v/>
      </c>
    </row>
    <row r="464" spans="1:96" x14ac:dyDescent="0.3">
      <c r="A464">
        <v>1022</v>
      </c>
      <c r="B464">
        <v>20</v>
      </c>
      <c r="C464" t="s">
        <v>83</v>
      </c>
      <c r="D464">
        <v>64</v>
      </c>
      <c r="E464">
        <v>7406</v>
      </c>
      <c r="F464" t="s">
        <v>84</v>
      </c>
      <c r="G464" t="s">
        <v>85</v>
      </c>
      <c r="H464" t="s">
        <v>129</v>
      </c>
      <c r="I464" t="s">
        <v>87</v>
      </c>
      <c r="J464" t="s">
        <v>88</v>
      </c>
      <c r="K464" t="s">
        <v>122</v>
      </c>
      <c r="L464" t="s">
        <v>90</v>
      </c>
      <c r="M464" t="s">
        <v>152</v>
      </c>
      <c r="N464" s="4" t="str">
        <f>VLOOKUP(M464,'Neighborhood Raw Data'!$A$1:$D$26,4,FALSE)</f>
        <v>Greater than Average</v>
      </c>
      <c r="O464" t="s">
        <v>92</v>
      </c>
      <c r="P464" t="s">
        <v>92</v>
      </c>
      <c r="Q464" t="s">
        <v>93</v>
      </c>
      <c r="R464" t="s">
        <v>124</v>
      </c>
      <c r="S464">
        <v>7</v>
      </c>
      <c r="T464" s="4">
        <f t="shared" ca="1" si="42"/>
        <v>0.65087773144980743</v>
      </c>
      <c r="U464" s="4" t="str">
        <f t="shared" si="43"/>
        <v>At or Above</v>
      </c>
      <c r="V464">
        <v>5</v>
      </c>
      <c r="W464">
        <v>2006</v>
      </c>
      <c r="X464">
        <v>2006</v>
      </c>
      <c r="Y464" t="s">
        <v>95</v>
      </c>
      <c r="Z464" t="s">
        <v>114</v>
      </c>
      <c r="AA464" t="s">
        <v>125</v>
      </c>
      <c r="AB464" t="s">
        <v>125</v>
      </c>
      <c r="AC464" t="s">
        <v>126</v>
      </c>
      <c r="AD464">
        <v>84</v>
      </c>
      <c r="AE464" t="s">
        <v>102</v>
      </c>
      <c r="AF464" t="s">
        <v>100</v>
      </c>
      <c r="AG464" t="s">
        <v>101</v>
      </c>
      <c r="AH464" t="s">
        <v>102</v>
      </c>
      <c r="AI464" t="s">
        <v>100</v>
      </c>
      <c r="AJ464" t="s">
        <v>118</v>
      </c>
      <c r="AK464" t="s">
        <v>103</v>
      </c>
      <c r="AL464">
        <v>684</v>
      </c>
      <c r="AM464" t="s">
        <v>104</v>
      </c>
      <c r="AN464">
        <v>0</v>
      </c>
      <c r="AO464">
        <v>515</v>
      </c>
      <c r="AP464">
        <v>1199</v>
      </c>
      <c r="AQ464" t="s">
        <v>105</v>
      </c>
      <c r="AR464" t="s">
        <v>99</v>
      </c>
      <c r="AS464" t="s">
        <v>106</v>
      </c>
      <c r="AT464" t="s">
        <v>107</v>
      </c>
      <c r="AU464">
        <v>1220</v>
      </c>
      <c r="AV464" s="4">
        <f t="shared" ca="1" si="44"/>
        <v>1.8931145854428344E-4</v>
      </c>
      <c r="AW464" s="4" t="str">
        <f t="shared" si="45"/>
        <v>Greater than Median</v>
      </c>
      <c r="AX464">
        <v>0</v>
      </c>
      <c r="AY464">
        <v>0</v>
      </c>
      <c r="AZ464">
        <v>1220</v>
      </c>
      <c r="BA464">
        <v>1</v>
      </c>
      <c r="BB464">
        <v>0</v>
      </c>
      <c r="BC464">
        <v>2</v>
      </c>
      <c r="BD464">
        <v>0</v>
      </c>
      <c r="BE464">
        <v>2</v>
      </c>
      <c r="BF464">
        <v>1</v>
      </c>
      <c r="BG464" t="s">
        <v>102</v>
      </c>
      <c r="BH464">
        <v>6</v>
      </c>
      <c r="BI464" t="s">
        <v>108</v>
      </c>
      <c r="BJ464">
        <v>0</v>
      </c>
      <c r="BK464" t="s">
        <v>85</v>
      </c>
      <c r="BL464" t="s">
        <v>109</v>
      </c>
      <c r="BM464">
        <v>2006</v>
      </c>
      <c r="BN464" t="s">
        <v>131</v>
      </c>
      <c r="BO464">
        <v>2</v>
      </c>
      <c r="BP464">
        <v>632</v>
      </c>
      <c r="BQ464" t="s">
        <v>100</v>
      </c>
      <c r="BR464" t="s">
        <v>100</v>
      </c>
      <c r="BS464" t="s">
        <v>106</v>
      </c>
      <c r="BT464">
        <v>105</v>
      </c>
      <c r="BU464">
        <v>54</v>
      </c>
      <c r="BV464">
        <v>0</v>
      </c>
      <c r="BW464">
        <v>0</v>
      </c>
      <c r="BX464">
        <v>0</v>
      </c>
      <c r="BY464">
        <v>0</v>
      </c>
      <c r="BZ464" t="s">
        <v>85</v>
      </c>
      <c r="CA464" t="s">
        <v>85</v>
      </c>
      <c r="CB464" t="s">
        <v>85</v>
      </c>
      <c r="CC464">
        <v>0</v>
      </c>
      <c r="CD464">
        <v>7</v>
      </c>
      <c r="CE464">
        <v>2006</v>
      </c>
      <c r="CF464" t="s">
        <v>127</v>
      </c>
      <c r="CG464" t="s">
        <v>128</v>
      </c>
      <c r="CH464">
        <v>194000</v>
      </c>
      <c r="CQ464">
        <f t="shared" si="46"/>
        <v>1220</v>
      </c>
      <c r="CR464" t="str">
        <f t="shared" si="47"/>
        <v/>
      </c>
    </row>
    <row r="465" spans="1:96" x14ac:dyDescent="0.3">
      <c r="A465">
        <v>1075</v>
      </c>
      <c r="B465">
        <v>20</v>
      </c>
      <c r="C465" t="s">
        <v>83</v>
      </c>
      <c r="D465">
        <v>74</v>
      </c>
      <c r="E465">
        <v>8556</v>
      </c>
      <c r="F465" t="s">
        <v>84</v>
      </c>
      <c r="G465" t="s">
        <v>85</v>
      </c>
      <c r="H465" t="s">
        <v>129</v>
      </c>
      <c r="I465" t="s">
        <v>87</v>
      </c>
      <c r="J465" t="s">
        <v>88</v>
      </c>
      <c r="K465" t="s">
        <v>122</v>
      </c>
      <c r="L465" t="s">
        <v>90</v>
      </c>
      <c r="M465" t="s">
        <v>152</v>
      </c>
      <c r="N465" s="4" t="str">
        <f>VLOOKUP(M465,'Neighborhood Raw Data'!$A$1:$D$26,4,FALSE)</f>
        <v>Greater than Average</v>
      </c>
      <c r="O465" t="s">
        <v>92</v>
      </c>
      <c r="P465" t="s">
        <v>92</v>
      </c>
      <c r="Q465" t="s">
        <v>93</v>
      </c>
      <c r="R465" t="s">
        <v>124</v>
      </c>
      <c r="S465">
        <v>7</v>
      </c>
      <c r="T465" s="4">
        <f t="shared" ca="1" si="42"/>
        <v>9.8860454048737112E-2</v>
      </c>
      <c r="U465" s="4" t="str">
        <f t="shared" si="43"/>
        <v>At or Above</v>
      </c>
      <c r="V465">
        <v>5</v>
      </c>
      <c r="W465">
        <v>2006</v>
      </c>
      <c r="X465">
        <v>2006</v>
      </c>
      <c r="Y465" t="s">
        <v>95</v>
      </c>
      <c r="Z465" t="s">
        <v>114</v>
      </c>
      <c r="AA465" t="s">
        <v>125</v>
      </c>
      <c r="AB465" t="s">
        <v>125</v>
      </c>
      <c r="AC465" t="s">
        <v>117</v>
      </c>
      <c r="AD465">
        <v>0</v>
      </c>
      <c r="AE465" t="s">
        <v>102</v>
      </c>
      <c r="AF465" t="s">
        <v>100</v>
      </c>
      <c r="AG465" t="s">
        <v>101</v>
      </c>
      <c r="AH465" t="s">
        <v>102</v>
      </c>
      <c r="AI465" t="s">
        <v>100</v>
      </c>
      <c r="AJ465" t="s">
        <v>118</v>
      </c>
      <c r="AK465" t="s">
        <v>104</v>
      </c>
      <c r="AL465">
        <v>0</v>
      </c>
      <c r="AM465" t="s">
        <v>104</v>
      </c>
      <c r="AN465">
        <v>0</v>
      </c>
      <c r="AO465">
        <v>1240</v>
      </c>
      <c r="AP465">
        <v>1240</v>
      </c>
      <c r="AQ465" t="s">
        <v>105</v>
      </c>
      <c r="AR465" t="s">
        <v>99</v>
      </c>
      <c r="AS465" t="s">
        <v>106</v>
      </c>
      <c r="AT465" t="s">
        <v>107</v>
      </c>
      <c r="AU465">
        <v>1240</v>
      </c>
      <c r="AV465" s="4">
        <f t="shared" ca="1" si="44"/>
        <v>0.80199831593845949</v>
      </c>
      <c r="AW465" s="4" t="str">
        <f t="shared" si="45"/>
        <v>Greater than Median</v>
      </c>
      <c r="AX465">
        <v>0</v>
      </c>
      <c r="AY465">
        <v>0</v>
      </c>
      <c r="AZ465">
        <v>1240</v>
      </c>
      <c r="BA465">
        <v>0</v>
      </c>
      <c r="BB465">
        <v>0</v>
      </c>
      <c r="BC465">
        <v>2</v>
      </c>
      <c r="BD465">
        <v>0</v>
      </c>
      <c r="BE465">
        <v>2</v>
      </c>
      <c r="BF465">
        <v>1</v>
      </c>
      <c r="BG465" t="s">
        <v>102</v>
      </c>
      <c r="BH465">
        <v>5</v>
      </c>
      <c r="BI465" t="s">
        <v>108</v>
      </c>
      <c r="BJ465">
        <v>0</v>
      </c>
      <c r="BK465" t="s">
        <v>85</v>
      </c>
      <c r="BL465" t="s">
        <v>109</v>
      </c>
      <c r="BM465">
        <v>2006</v>
      </c>
      <c r="BN465" t="s">
        <v>131</v>
      </c>
      <c r="BO465">
        <v>3</v>
      </c>
      <c r="BP465">
        <v>826</v>
      </c>
      <c r="BQ465" t="s">
        <v>100</v>
      </c>
      <c r="BR465" t="s">
        <v>100</v>
      </c>
      <c r="BS465" t="s">
        <v>106</v>
      </c>
      <c r="BT465">
        <v>140</v>
      </c>
      <c r="BU465">
        <v>93</v>
      </c>
      <c r="BV465">
        <v>0</v>
      </c>
      <c r="BW465">
        <v>0</v>
      </c>
      <c r="BX465">
        <v>0</v>
      </c>
      <c r="BY465">
        <v>0</v>
      </c>
      <c r="BZ465" t="s">
        <v>85</v>
      </c>
      <c r="CA465" t="s">
        <v>85</v>
      </c>
      <c r="CB465" t="s">
        <v>85</v>
      </c>
      <c r="CC465">
        <v>0</v>
      </c>
      <c r="CD465">
        <v>5</v>
      </c>
      <c r="CE465">
        <v>2007</v>
      </c>
      <c r="CF465" t="s">
        <v>111</v>
      </c>
      <c r="CG465" t="s">
        <v>112</v>
      </c>
      <c r="CH465">
        <v>194000</v>
      </c>
      <c r="CQ465">
        <f t="shared" si="46"/>
        <v>1240</v>
      </c>
      <c r="CR465" t="str">
        <f t="shared" si="47"/>
        <v/>
      </c>
    </row>
    <row r="466" spans="1:96" x14ac:dyDescent="0.3">
      <c r="A466">
        <v>1165</v>
      </c>
      <c r="B466">
        <v>80</v>
      </c>
      <c r="C466" t="s">
        <v>83</v>
      </c>
      <c r="D466" t="s">
        <v>85</v>
      </c>
      <c r="E466">
        <v>16157</v>
      </c>
      <c r="F466" t="s">
        <v>84</v>
      </c>
      <c r="G466" t="s">
        <v>85</v>
      </c>
      <c r="H466" t="s">
        <v>86</v>
      </c>
      <c r="I466" t="s">
        <v>87</v>
      </c>
      <c r="J466" t="s">
        <v>88</v>
      </c>
      <c r="K466" t="s">
        <v>158</v>
      </c>
      <c r="L466" t="s">
        <v>90</v>
      </c>
      <c r="M466" t="s">
        <v>163</v>
      </c>
      <c r="N466" s="4" t="str">
        <f>VLOOKUP(M466,'Neighborhood Raw Data'!$A$1:$D$26,4,FALSE)</f>
        <v>Greater than Average</v>
      </c>
      <c r="O466" t="s">
        <v>212</v>
      </c>
      <c r="P466" t="s">
        <v>92</v>
      </c>
      <c r="Q466" t="s">
        <v>93</v>
      </c>
      <c r="R466" t="s">
        <v>178</v>
      </c>
      <c r="S466">
        <v>5</v>
      </c>
      <c r="T466" s="4">
        <f t="shared" ca="1" si="42"/>
        <v>0.15762322719565569</v>
      </c>
      <c r="U466" s="4" t="str">
        <f t="shared" si="43"/>
        <v>Below</v>
      </c>
      <c r="V466">
        <v>7</v>
      </c>
      <c r="W466">
        <v>1978</v>
      </c>
      <c r="X466">
        <v>1978</v>
      </c>
      <c r="Y466" t="s">
        <v>95</v>
      </c>
      <c r="Z466" t="s">
        <v>114</v>
      </c>
      <c r="AA466" t="s">
        <v>179</v>
      </c>
      <c r="AB466" t="s">
        <v>179</v>
      </c>
      <c r="AC466" t="s">
        <v>117</v>
      </c>
      <c r="AD466">
        <v>0</v>
      </c>
      <c r="AE466" t="s">
        <v>100</v>
      </c>
      <c r="AF466" t="s">
        <v>100</v>
      </c>
      <c r="AG466" t="s">
        <v>101</v>
      </c>
      <c r="AH466" t="s">
        <v>102</v>
      </c>
      <c r="AI466" t="s">
        <v>100</v>
      </c>
      <c r="AJ466" t="s">
        <v>102</v>
      </c>
      <c r="AK466" t="s">
        <v>137</v>
      </c>
      <c r="AL466">
        <v>680</v>
      </c>
      <c r="AM466" t="s">
        <v>157</v>
      </c>
      <c r="AN466">
        <v>391</v>
      </c>
      <c r="AO466">
        <v>289</v>
      </c>
      <c r="AP466">
        <v>1360</v>
      </c>
      <c r="AQ466" t="s">
        <v>105</v>
      </c>
      <c r="AR466" t="s">
        <v>99</v>
      </c>
      <c r="AS466" t="s">
        <v>106</v>
      </c>
      <c r="AT466" t="s">
        <v>107</v>
      </c>
      <c r="AU466">
        <v>1432</v>
      </c>
      <c r="AV466" s="4">
        <f t="shared" ca="1" si="44"/>
        <v>0.1227452419231434</v>
      </c>
      <c r="AW466" s="4" t="str">
        <f t="shared" si="45"/>
        <v>Greater than Median</v>
      </c>
      <c r="AX466">
        <v>0</v>
      </c>
      <c r="AY466">
        <v>0</v>
      </c>
      <c r="AZ466">
        <v>1432</v>
      </c>
      <c r="BA466">
        <v>1</v>
      </c>
      <c r="BB466">
        <v>0</v>
      </c>
      <c r="BC466">
        <v>1</v>
      </c>
      <c r="BD466">
        <v>1</v>
      </c>
      <c r="BE466">
        <v>2</v>
      </c>
      <c r="BF466">
        <v>1</v>
      </c>
      <c r="BG466" t="s">
        <v>102</v>
      </c>
      <c r="BH466">
        <v>5</v>
      </c>
      <c r="BI466" t="s">
        <v>108</v>
      </c>
      <c r="BJ466">
        <v>1</v>
      </c>
      <c r="BK466" t="s">
        <v>100</v>
      </c>
      <c r="BL466" t="s">
        <v>109</v>
      </c>
      <c r="BM466">
        <v>1978</v>
      </c>
      <c r="BN466" t="s">
        <v>104</v>
      </c>
      <c r="BO466">
        <v>2</v>
      </c>
      <c r="BP466">
        <v>588</v>
      </c>
      <c r="BQ466" t="s">
        <v>100</v>
      </c>
      <c r="BR466" t="s">
        <v>100</v>
      </c>
      <c r="BS466" t="s">
        <v>106</v>
      </c>
      <c r="BT466">
        <v>168</v>
      </c>
      <c r="BU466">
        <v>180</v>
      </c>
      <c r="BV466">
        <v>0</v>
      </c>
      <c r="BW466">
        <v>0</v>
      </c>
      <c r="BX466">
        <v>0</v>
      </c>
      <c r="BY466">
        <v>0</v>
      </c>
      <c r="BZ466" t="s">
        <v>85</v>
      </c>
      <c r="CA466" t="s">
        <v>85</v>
      </c>
      <c r="CB466" t="s">
        <v>85</v>
      </c>
      <c r="CC466">
        <v>0</v>
      </c>
      <c r="CD466">
        <v>6</v>
      </c>
      <c r="CE466">
        <v>2007</v>
      </c>
      <c r="CF466" t="s">
        <v>111</v>
      </c>
      <c r="CG466" t="s">
        <v>112</v>
      </c>
      <c r="CH466">
        <v>194000</v>
      </c>
      <c r="CQ466">
        <f t="shared" si="46"/>
        <v>1432</v>
      </c>
      <c r="CR466" t="str">
        <f t="shared" si="47"/>
        <v/>
      </c>
    </row>
    <row r="467" spans="1:96" x14ac:dyDescent="0.3">
      <c r="A467">
        <v>1403</v>
      </c>
      <c r="B467">
        <v>20</v>
      </c>
      <c r="C467" t="s">
        <v>83</v>
      </c>
      <c r="D467">
        <v>64</v>
      </c>
      <c r="E467">
        <v>6762</v>
      </c>
      <c r="F467" t="s">
        <v>84</v>
      </c>
      <c r="G467" t="s">
        <v>85</v>
      </c>
      <c r="H467" t="s">
        <v>129</v>
      </c>
      <c r="I467" t="s">
        <v>87</v>
      </c>
      <c r="J467" t="s">
        <v>88</v>
      </c>
      <c r="K467" t="s">
        <v>122</v>
      </c>
      <c r="L467" t="s">
        <v>90</v>
      </c>
      <c r="M467" t="s">
        <v>152</v>
      </c>
      <c r="N467" s="4" t="str">
        <f>VLOOKUP(M467,'Neighborhood Raw Data'!$A$1:$D$26,4,FALSE)</f>
        <v>Greater than Average</v>
      </c>
      <c r="O467" t="s">
        <v>92</v>
      </c>
      <c r="P467" t="s">
        <v>92</v>
      </c>
      <c r="Q467" t="s">
        <v>93</v>
      </c>
      <c r="R467" t="s">
        <v>124</v>
      </c>
      <c r="S467">
        <v>7</v>
      </c>
      <c r="T467" s="4">
        <f t="shared" ca="1" si="42"/>
        <v>0.29026611976784256</v>
      </c>
      <c r="U467" s="4" t="str">
        <f t="shared" si="43"/>
        <v>At or Above</v>
      </c>
      <c r="V467">
        <v>5</v>
      </c>
      <c r="W467">
        <v>2006</v>
      </c>
      <c r="X467">
        <v>2006</v>
      </c>
      <c r="Y467" t="s">
        <v>95</v>
      </c>
      <c r="Z467" t="s">
        <v>114</v>
      </c>
      <c r="AA467" t="s">
        <v>125</v>
      </c>
      <c r="AB467" t="s">
        <v>125</v>
      </c>
      <c r="AC467" t="s">
        <v>117</v>
      </c>
      <c r="AD467">
        <v>0</v>
      </c>
      <c r="AE467" t="s">
        <v>102</v>
      </c>
      <c r="AF467" t="s">
        <v>100</v>
      </c>
      <c r="AG467" t="s">
        <v>101</v>
      </c>
      <c r="AH467" t="s">
        <v>102</v>
      </c>
      <c r="AI467" t="s">
        <v>102</v>
      </c>
      <c r="AJ467" t="s">
        <v>118</v>
      </c>
      <c r="AK467" t="s">
        <v>104</v>
      </c>
      <c r="AL467">
        <v>0</v>
      </c>
      <c r="AM467" t="s">
        <v>104</v>
      </c>
      <c r="AN467">
        <v>0</v>
      </c>
      <c r="AO467">
        <v>1286</v>
      </c>
      <c r="AP467">
        <v>1286</v>
      </c>
      <c r="AQ467" t="s">
        <v>105</v>
      </c>
      <c r="AR467" t="s">
        <v>99</v>
      </c>
      <c r="AS467" t="s">
        <v>106</v>
      </c>
      <c r="AT467" t="s">
        <v>107</v>
      </c>
      <c r="AU467">
        <v>1294</v>
      </c>
      <c r="AV467" s="4">
        <f t="shared" ca="1" si="44"/>
        <v>8.668293922468262E-3</v>
      </c>
      <c r="AW467" s="4" t="str">
        <f t="shared" si="45"/>
        <v>Greater than Median</v>
      </c>
      <c r="AX467">
        <v>0</v>
      </c>
      <c r="AY467">
        <v>0</v>
      </c>
      <c r="AZ467">
        <v>1294</v>
      </c>
      <c r="BA467">
        <v>0</v>
      </c>
      <c r="BB467">
        <v>0</v>
      </c>
      <c r="BC467">
        <v>2</v>
      </c>
      <c r="BD467">
        <v>0</v>
      </c>
      <c r="BE467">
        <v>2</v>
      </c>
      <c r="BF467">
        <v>1</v>
      </c>
      <c r="BG467" t="s">
        <v>102</v>
      </c>
      <c r="BH467">
        <v>6</v>
      </c>
      <c r="BI467" t="s">
        <v>108</v>
      </c>
      <c r="BJ467">
        <v>1</v>
      </c>
      <c r="BK467" t="s">
        <v>102</v>
      </c>
      <c r="BL467" t="s">
        <v>109</v>
      </c>
      <c r="BM467">
        <v>2006</v>
      </c>
      <c r="BN467" t="s">
        <v>131</v>
      </c>
      <c r="BO467">
        <v>2</v>
      </c>
      <c r="BP467">
        <v>662</v>
      </c>
      <c r="BQ467" t="s">
        <v>100</v>
      </c>
      <c r="BR467" t="s">
        <v>100</v>
      </c>
      <c r="BS467" t="s">
        <v>106</v>
      </c>
      <c r="BT467">
        <v>168</v>
      </c>
      <c r="BU467">
        <v>55</v>
      </c>
      <c r="BV467">
        <v>0</v>
      </c>
      <c r="BW467">
        <v>0</v>
      </c>
      <c r="BX467">
        <v>0</v>
      </c>
      <c r="BY467">
        <v>0</v>
      </c>
      <c r="BZ467" t="s">
        <v>85</v>
      </c>
      <c r="CA467" t="s">
        <v>85</v>
      </c>
      <c r="CB467" t="s">
        <v>85</v>
      </c>
      <c r="CC467">
        <v>0</v>
      </c>
      <c r="CD467">
        <v>7</v>
      </c>
      <c r="CE467">
        <v>2006</v>
      </c>
      <c r="CF467" t="s">
        <v>127</v>
      </c>
      <c r="CG467" t="s">
        <v>128</v>
      </c>
      <c r="CH467">
        <v>193879</v>
      </c>
      <c r="CQ467">
        <f t="shared" si="46"/>
        <v>1294</v>
      </c>
      <c r="CR467" t="str">
        <f t="shared" si="47"/>
        <v/>
      </c>
    </row>
    <row r="468" spans="1:96" x14ac:dyDescent="0.3">
      <c r="A468">
        <v>81</v>
      </c>
      <c r="B468">
        <v>60</v>
      </c>
      <c r="C468" t="s">
        <v>83</v>
      </c>
      <c r="D468">
        <v>100</v>
      </c>
      <c r="E468">
        <v>13000</v>
      </c>
      <c r="F468" t="s">
        <v>84</v>
      </c>
      <c r="G468" t="s">
        <v>85</v>
      </c>
      <c r="H468" t="s">
        <v>129</v>
      </c>
      <c r="I468" t="s">
        <v>87</v>
      </c>
      <c r="J468" t="s">
        <v>88</v>
      </c>
      <c r="K468" t="s">
        <v>89</v>
      </c>
      <c r="L468" t="s">
        <v>90</v>
      </c>
      <c r="M468" t="s">
        <v>177</v>
      </c>
      <c r="N468" s="4" t="str">
        <f>VLOOKUP(M468,'Neighborhood Raw Data'!$A$1:$D$26,4,FALSE)</f>
        <v>Greater than Average</v>
      </c>
      <c r="O468" t="s">
        <v>92</v>
      </c>
      <c r="P468" t="s">
        <v>92</v>
      </c>
      <c r="Q468" t="s">
        <v>93</v>
      </c>
      <c r="R468" t="s">
        <v>94</v>
      </c>
      <c r="S468">
        <v>6</v>
      </c>
      <c r="T468" s="4">
        <f t="shared" ca="1" si="42"/>
        <v>0.91452129689339601</v>
      </c>
      <c r="U468" s="4" t="str">
        <f t="shared" si="43"/>
        <v>At or Above</v>
      </c>
      <c r="V468">
        <v>6</v>
      </c>
      <c r="W468">
        <v>1968</v>
      </c>
      <c r="X468">
        <v>1968</v>
      </c>
      <c r="Y468" t="s">
        <v>95</v>
      </c>
      <c r="Z468" t="s">
        <v>114</v>
      </c>
      <c r="AA468" t="s">
        <v>125</v>
      </c>
      <c r="AB468" t="s">
        <v>125</v>
      </c>
      <c r="AC468" t="s">
        <v>98</v>
      </c>
      <c r="AD468">
        <v>576</v>
      </c>
      <c r="AE468" t="s">
        <v>100</v>
      </c>
      <c r="AF468" t="s">
        <v>102</v>
      </c>
      <c r="AG468" t="s">
        <v>156</v>
      </c>
      <c r="AH468" t="s">
        <v>102</v>
      </c>
      <c r="AI468" t="s">
        <v>100</v>
      </c>
      <c r="AJ468" t="s">
        <v>142</v>
      </c>
      <c r="AK468" t="s">
        <v>157</v>
      </c>
      <c r="AL468">
        <v>448</v>
      </c>
      <c r="AM468" t="s">
        <v>104</v>
      </c>
      <c r="AN468">
        <v>0</v>
      </c>
      <c r="AO468">
        <v>448</v>
      </c>
      <c r="AP468">
        <v>896</v>
      </c>
      <c r="AQ468" t="s">
        <v>105</v>
      </c>
      <c r="AR468" t="s">
        <v>100</v>
      </c>
      <c r="AS468" t="s">
        <v>106</v>
      </c>
      <c r="AT468" t="s">
        <v>107</v>
      </c>
      <c r="AU468">
        <v>1182</v>
      </c>
      <c r="AV468" s="4">
        <f t="shared" ca="1" si="44"/>
        <v>0.62367542871686221</v>
      </c>
      <c r="AW468" s="4" t="str">
        <f t="shared" si="45"/>
        <v>Greater than Median</v>
      </c>
      <c r="AX468">
        <v>960</v>
      </c>
      <c r="AY468">
        <v>0</v>
      </c>
      <c r="AZ468">
        <v>2142</v>
      </c>
      <c r="BA468">
        <v>0</v>
      </c>
      <c r="BB468">
        <v>0</v>
      </c>
      <c r="BC468">
        <v>2</v>
      </c>
      <c r="BD468">
        <v>1</v>
      </c>
      <c r="BE468">
        <v>4</v>
      </c>
      <c r="BF468">
        <v>1</v>
      </c>
      <c r="BG468" t="s">
        <v>102</v>
      </c>
      <c r="BH468">
        <v>8</v>
      </c>
      <c r="BI468" t="s">
        <v>108</v>
      </c>
      <c r="BJ468">
        <v>1</v>
      </c>
      <c r="BK468" t="s">
        <v>102</v>
      </c>
      <c r="BL468" t="s">
        <v>109</v>
      </c>
      <c r="BM468">
        <v>1968</v>
      </c>
      <c r="BN468" t="s">
        <v>110</v>
      </c>
      <c r="BO468">
        <v>1</v>
      </c>
      <c r="BP468">
        <v>509</v>
      </c>
      <c r="BQ468" t="s">
        <v>100</v>
      </c>
      <c r="BR468" t="s">
        <v>100</v>
      </c>
      <c r="BS468" t="s">
        <v>106</v>
      </c>
      <c r="BT468">
        <v>0</v>
      </c>
      <c r="BU468">
        <v>72</v>
      </c>
      <c r="BV468">
        <v>0</v>
      </c>
      <c r="BW468">
        <v>0</v>
      </c>
      <c r="BX468">
        <v>252</v>
      </c>
      <c r="BY468">
        <v>0</v>
      </c>
      <c r="BZ468" t="s">
        <v>85</v>
      </c>
      <c r="CA468" t="s">
        <v>85</v>
      </c>
      <c r="CB468" t="s">
        <v>85</v>
      </c>
      <c r="CC468">
        <v>0</v>
      </c>
      <c r="CD468">
        <v>6</v>
      </c>
      <c r="CE468">
        <v>2009</v>
      </c>
      <c r="CF468" t="s">
        <v>111</v>
      </c>
      <c r="CG468" t="s">
        <v>112</v>
      </c>
      <c r="CH468">
        <v>193500</v>
      </c>
      <c r="CQ468">
        <f t="shared" si="46"/>
        <v>1182</v>
      </c>
      <c r="CR468" t="str">
        <f t="shared" si="47"/>
        <v/>
      </c>
    </row>
    <row r="469" spans="1:96" x14ac:dyDescent="0.3">
      <c r="A469">
        <v>668</v>
      </c>
      <c r="B469">
        <v>20</v>
      </c>
      <c r="C469" t="s">
        <v>83</v>
      </c>
      <c r="D469">
        <v>65</v>
      </c>
      <c r="E469">
        <v>8125</v>
      </c>
      <c r="F469" t="s">
        <v>84</v>
      </c>
      <c r="G469" t="s">
        <v>85</v>
      </c>
      <c r="H469" t="s">
        <v>129</v>
      </c>
      <c r="I469" t="s">
        <v>87</v>
      </c>
      <c r="J469" t="s">
        <v>88</v>
      </c>
      <c r="K469" t="s">
        <v>122</v>
      </c>
      <c r="L469" t="s">
        <v>90</v>
      </c>
      <c r="M469" t="s">
        <v>185</v>
      </c>
      <c r="N469" s="4" t="str">
        <f>VLOOKUP(M469,'Neighborhood Raw Data'!$A$1:$D$26,4,FALSE)</f>
        <v>Greater than Average</v>
      </c>
      <c r="O469" t="s">
        <v>92</v>
      </c>
      <c r="P469" t="s">
        <v>92</v>
      </c>
      <c r="Q469" t="s">
        <v>93</v>
      </c>
      <c r="R469" t="s">
        <v>124</v>
      </c>
      <c r="S469">
        <v>6</v>
      </c>
      <c r="T469" s="4">
        <f t="shared" ca="1" si="42"/>
        <v>0.58505407769779405</v>
      </c>
      <c r="U469" s="4" t="str">
        <f t="shared" si="43"/>
        <v>At or Above</v>
      </c>
      <c r="V469">
        <v>5</v>
      </c>
      <c r="W469">
        <v>1994</v>
      </c>
      <c r="X469">
        <v>1998</v>
      </c>
      <c r="Y469" t="s">
        <v>95</v>
      </c>
      <c r="Z469" t="s">
        <v>114</v>
      </c>
      <c r="AA469" t="s">
        <v>97</v>
      </c>
      <c r="AB469" t="s">
        <v>97</v>
      </c>
      <c r="AC469" t="s">
        <v>98</v>
      </c>
      <c r="AD469">
        <v>258</v>
      </c>
      <c r="AE469" t="s">
        <v>100</v>
      </c>
      <c r="AF469" t="s">
        <v>100</v>
      </c>
      <c r="AG469" t="s">
        <v>101</v>
      </c>
      <c r="AH469" t="s">
        <v>102</v>
      </c>
      <c r="AI469" t="s">
        <v>100</v>
      </c>
      <c r="AJ469" t="s">
        <v>142</v>
      </c>
      <c r="AK469" t="s">
        <v>103</v>
      </c>
      <c r="AL469">
        <v>1138</v>
      </c>
      <c r="AM469" t="s">
        <v>104</v>
      </c>
      <c r="AN469">
        <v>0</v>
      </c>
      <c r="AO469">
        <v>270</v>
      </c>
      <c r="AP469">
        <v>1408</v>
      </c>
      <c r="AQ469" t="s">
        <v>105</v>
      </c>
      <c r="AR469" t="s">
        <v>99</v>
      </c>
      <c r="AS469" t="s">
        <v>106</v>
      </c>
      <c r="AT469" t="s">
        <v>107</v>
      </c>
      <c r="AU469">
        <v>1679</v>
      </c>
      <c r="AV469" s="4">
        <f t="shared" ca="1" si="44"/>
        <v>0.54793285374840484</v>
      </c>
      <c r="AW469" s="4" t="str">
        <f t="shared" si="45"/>
        <v>Greater than Median</v>
      </c>
      <c r="AX469">
        <v>0</v>
      </c>
      <c r="AY469">
        <v>0</v>
      </c>
      <c r="AZ469">
        <v>1679</v>
      </c>
      <c r="BA469">
        <v>1</v>
      </c>
      <c r="BB469">
        <v>0</v>
      </c>
      <c r="BC469">
        <v>2</v>
      </c>
      <c r="BD469">
        <v>0</v>
      </c>
      <c r="BE469">
        <v>3</v>
      </c>
      <c r="BF469">
        <v>1</v>
      </c>
      <c r="BG469" t="s">
        <v>102</v>
      </c>
      <c r="BH469">
        <v>7</v>
      </c>
      <c r="BI469" t="s">
        <v>108</v>
      </c>
      <c r="BJ469">
        <v>1</v>
      </c>
      <c r="BK469" t="s">
        <v>203</v>
      </c>
      <c r="BL469" t="s">
        <v>109</v>
      </c>
      <c r="BM469">
        <v>1994</v>
      </c>
      <c r="BN469" t="s">
        <v>131</v>
      </c>
      <c r="BO469">
        <v>2</v>
      </c>
      <c r="BP469">
        <v>575</v>
      </c>
      <c r="BQ469" t="s">
        <v>100</v>
      </c>
      <c r="BR469" t="s">
        <v>100</v>
      </c>
      <c r="BS469" t="s">
        <v>106</v>
      </c>
      <c r="BT469">
        <v>224</v>
      </c>
      <c r="BU469">
        <v>42</v>
      </c>
      <c r="BV469">
        <v>0</v>
      </c>
      <c r="BW469">
        <v>0</v>
      </c>
      <c r="BX469">
        <v>0</v>
      </c>
      <c r="BY469">
        <v>0</v>
      </c>
      <c r="BZ469" t="s">
        <v>85</v>
      </c>
      <c r="CA469" t="s">
        <v>85</v>
      </c>
      <c r="CB469" t="s">
        <v>85</v>
      </c>
      <c r="CC469">
        <v>0</v>
      </c>
      <c r="CD469">
        <v>10</v>
      </c>
      <c r="CE469">
        <v>2008</v>
      </c>
      <c r="CF469" t="s">
        <v>111</v>
      </c>
      <c r="CG469" t="s">
        <v>112</v>
      </c>
      <c r="CH469">
        <v>193500</v>
      </c>
      <c r="CQ469" t="str">
        <f t="shared" si="46"/>
        <v/>
      </c>
      <c r="CR469">
        <f t="shared" si="47"/>
        <v>1679</v>
      </c>
    </row>
    <row r="470" spans="1:96" x14ac:dyDescent="0.3">
      <c r="A470">
        <v>924</v>
      </c>
      <c r="B470">
        <v>120</v>
      </c>
      <c r="C470" t="s">
        <v>83</v>
      </c>
      <c r="D470">
        <v>50</v>
      </c>
      <c r="E470">
        <v>8012</v>
      </c>
      <c r="F470" t="s">
        <v>84</v>
      </c>
      <c r="G470" t="s">
        <v>85</v>
      </c>
      <c r="H470" t="s">
        <v>129</v>
      </c>
      <c r="I470" t="s">
        <v>87</v>
      </c>
      <c r="J470" t="s">
        <v>88</v>
      </c>
      <c r="K470" t="s">
        <v>122</v>
      </c>
      <c r="L470" t="s">
        <v>90</v>
      </c>
      <c r="M470" t="s">
        <v>185</v>
      </c>
      <c r="N470" s="4" t="str">
        <f>VLOOKUP(M470,'Neighborhood Raw Data'!$A$1:$D$26,4,FALSE)</f>
        <v>Greater than Average</v>
      </c>
      <c r="O470" t="s">
        <v>92</v>
      </c>
      <c r="P470" t="s">
        <v>92</v>
      </c>
      <c r="Q470" t="s">
        <v>160</v>
      </c>
      <c r="R470" t="s">
        <v>124</v>
      </c>
      <c r="S470">
        <v>6</v>
      </c>
      <c r="T470" s="4">
        <f t="shared" ca="1" si="42"/>
        <v>0.22183018257417086</v>
      </c>
      <c r="U470" s="4" t="str">
        <f t="shared" si="43"/>
        <v>At or Above</v>
      </c>
      <c r="V470">
        <v>5</v>
      </c>
      <c r="W470">
        <v>1993</v>
      </c>
      <c r="X470">
        <v>1994</v>
      </c>
      <c r="Y470" t="s">
        <v>95</v>
      </c>
      <c r="Z470" t="s">
        <v>114</v>
      </c>
      <c r="AA470" t="s">
        <v>179</v>
      </c>
      <c r="AB470" t="s">
        <v>179</v>
      </c>
      <c r="AC470" t="s">
        <v>117</v>
      </c>
      <c r="AD470">
        <v>0</v>
      </c>
      <c r="AE470" t="s">
        <v>102</v>
      </c>
      <c r="AF470" t="s">
        <v>100</v>
      </c>
      <c r="AG470" t="s">
        <v>101</v>
      </c>
      <c r="AH470" t="s">
        <v>102</v>
      </c>
      <c r="AI470" t="s">
        <v>100</v>
      </c>
      <c r="AJ470" t="s">
        <v>142</v>
      </c>
      <c r="AK470" t="s">
        <v>193</v>
      </c>
      <c r="AL470">
        <v>165</v>
      </c>
      <c r="AM470" t="s">
        <v>103</v>
      </c>
      <c r="AN470">
        <v>841</v>
      </c>
      <c r="AO470">
        <v>598</v>
      </c>
      <c r="AP470">
        <v>1604</v>
      </c>
      <c r="AQ470" t="s">
        <v>105</v>
      </c>
      <c r="AR470" t="s">
        <v>99</v>
      </c>
      <c r="AS470" t="s">
        <v>106</v>
      </c>
      <c r="AT470" t="s">
        <v>107</v>
      </c>
      <c r="AU470">
        <v>1617</v>
      </c>
      <c r="AV470" s="4">
        <f t="shared" ca="1" si="44"/>
        <v>0.10118236017148241</v>
      </c>
      <c r="AW470" s="4" t="str">
        <f t="shared" si="45"/>
        <v>Greater than Median</v>
      </c>
      <c r="AX470">
        <v>0</v>
      </c>
      <c r="AY470">
        <v>0</v>
      </c>
      <c r="AZ470">
        <v>1617</v>
      </c>
      <c r="BA470">
        <v>1</v>
      </c>
      <c r="BB470">
        <v>0</v>
      </c>
      <c r="BC470">
        <v>2</v>
      </c>
      <c r="BD470">
        <v>0</v>
      </c>
      <c r="BE470">
        <v>2</v>
      </c>
      <c r="BF470">
        <v>1</v>
      </c>
      <c r="BG470" t="s">
        <v>102</v>
      </c>
      <c r="BH470">
        <v>5</v>
      </c>
      <c r="BI470" t="s">
        <v>108</v>
      </c>
      <c r="BJ470">
        <v>1</v>
      </c>
      <c r="BK470" t="s">
        <v>203</v>
      </c>
      <c r="BL470" t="s">
        <v>109</v>
      </c>
      <c r="BM470">
        <v>1993</v>
      </c>
      <c r="BN470" t="s">
        <v>131</v>
      </c>
      <c r="BO470">
        <v>2</v>
      </c>
      <c r="BP470">
        <v>533</v>
      </c>
      <c r="BQ470" t="s">
        <v>100</v>
      </c>
      <c r="BR470" t="s">
        <v>100</v>
      </c>
      <c r="BS470" t="s">
        <v>106</v>
      </c>
      <c r="BT470">
        <v>0</v>
      </c>
      <c r="BU470">
        <v>69</v>
      </c>
      <c r="BV470">
        <v>0</v>
      </c>
      <c r="BW470">
        <v>0</v>
      </c>
      <c r="BX470">
        <v>0</v>
      </c>
      <c r="BY470">
        <v>0</v>
      </c>
      <c r="BZ470" t="s">
        <v>85</v>
      </c>
      <c r="CA470" t="s">
        <v>85</v>
      </c>
      <c r="CB470" t="s">
        <v>85</v>
      </c>
      <c r="CC470">
        <v>0</v>
      </c>
      <c r="CD470">
        <v>7</v>
      </c>
      <c r="CE470">
        <v>2008</v>
      </c>
      <c r="CF470" t="s">
        <v>111</v>
      </c>
      <c r="CG470" t="s">
        <v>112</v>
      </c>
      <c r="CH470">
        <v>193000</v>
      </c>
      <c r="CQ470" t="str">
        <f t="shared" si="46"/>
        <v/>
      </c>
      <c r="CR470">
        <f t="shared" si="47"/>
        <v>1617</v>
      </c>
    </row>
    <row r="471" spans="1:96" x14ac:dyDescent="0.3">
      <c r="A471">
        <v>1367</v>
      </c>
      <c r="B471">
        <v>60</v>
      </c>
      <c r="C471" t="s">
        <v>83</v>
      </c>
      <c r="D471">
        <v>68</v>
      </c>
      <c r="E471">
        <v>9179</v>
      </c>
      <c r="F471" t="s">
        <v>84</v>
      </c>
      <c r="G471" t="s">
        <v>85</v>
      </c>
      <c r="H471" t="s">
        <v>86</v>
      </c>
      <c r="I471" t="s">
        <v>87</v>
      </c>
      <c r="J471" t="s">
        <v>88</v>
      </c>
      <c r="K471" t="s">
        <v>122</v>
      </c>
      <c r="L471" t="s">
        <v>90</v>
      </c>
      <c r="M471" t="s">
        <v>152</v>
      </c>
      <c r="N471" s="4" t="str">
        <f>VLOOKUP(M471,'Neighborhood Raw Data'!$A$1:$D$26,4,FALSE)</f>
        <v>Greater than Average</v>
      </c>
      <c r="O471" t="s">
        <v>92</v>
      </c>
      <c r="P471" t="s">
        <v>92</v>
      </c>
      <c r="Q471" t="s">
        <v>93</v>
      </c>
      <c r="R471" t="s">
        <v>94</v>
      </c>
      <c r="S471">
        <v>7</v>
      </c>
      <c r="T471" s="4">
        <f t="shared" ca="1" si="42"/>
        <v>0.25619562098972104</v>
      </c>
      <c r="U471" s="4" t="str">
        <f t="shared" si="43"/>
        <v>At or Above</v>
      </c>
      <c r="V471">
        <v>5</v>
      </c>
      <c r="W471">
        <v>1999</v>
      </c>
      <c r="X471">
        <v>1999</v>
      </c>
      <c r="Y471" t="s">
        <v>95</v>
      </c>
      <c r="Z471" t="s">
        <v>114</v>
      </c>
      <c r="AA471" t="s">
        <v>125</v>
      </c>
      <c r="AB471" t="s">
        <v>125</v>
      </c>
      <c r="AC471" t="s">
        <v>98</v>
      </c>
      <c r="AD471">
        <v>158</v>
      </c>
      <c r="AE471" t="s">
        <v>102</v>
      </c>
      <c r="AF471" t="s">
        <v>100</v>
      </c>
      <c r="AG471" t="s">
        <v>101</v>
      </c>
      <c r="AH471" t="s">
        <v>102</v>
      </c>
      <c r="AI471" t="s">
        <v>100</v>
      </c>
      <c r="AJ471" t="s">
        <v>142</v>
      </c>
      <c r="AK471" t="s">
        <v>103</v>
      </c>
      <c r="AL471">
        <v>633</v>
      </c>
      <c r="AM471" t="s">
        <v>104</v>
      </c>
      <c r="AN471">
        <v>0</v>
      </c>
      <c r="AO471">
        <v>240</v>
      </c>
      <c r="AP471">
        <v>873</v>
      </c>
      <c r="AQ471" t="s">
        <v>105</v>
      </c>
      <c r="AR471" t="s">
        <v>99</v>
      </c>
      <c r="AS471" t="s">
        <v>106</v>
      </c>
      <c r="AT471" t="s">
        <v>107</v>
      </c>
      <c r="AU471">
        <v>882</v>
      </c>
      <c r="AV471" s="4">
        <f t="shared" ca="1" si="44"/>
        <v>0.69167940943995221</v>
      </c>
      <c r="AW471" s="4" t="str">
        <f t="shared" si="45"/>
        <v>Less than Median</v>
      </c>
      <c r="AX471">
        <v>908</v>
      </c>
      <c r="AY471">
        <v>0</v>
      </c>
      <c r="AZ471">
        <v>1790</v>
      </c>
      <c r="BA471">
        <v>1</v>
      </c>
      <c r="BB471">
        <v>0</v>
      </c>
      <c r="BC471">
        <v>2</v>
      </c>
      <c r="BD471">
        <v>1</v>
      </c>
      <c r="BE471">
        <v>3</v>
      </c>
      <c r="BF471">
        <v>1</v>
      </c>
      <c r="BG471" t="s">
        <v>102</v>
      </c>
      <c r="BH471">
        <v>7</v>
      </c>
      <c r="BI471" t="s">
        <v>108</v>
      </c>
      <c r="BJ471">
        <v>0</v>
      </c>
      <c r="BK471" t="s">
        <v>85</v>
      </c>
      <c r="BL471" t="s">
        <v>109</v>
      </c>
      <c r="BM471">
        <v>1999</v>
      </c>
      <c r="BN471" t="s">
        <v>131</v>
      </c>
      <c r="BO471">
        <v>2</v>
      </c>
      <c r="BP471">
        <v>588</v>
      </c>
      <c r="BQ471" t="s">
        <v>100</v>
      </c>
      <c r="BR471" t="s">
        <v>100</v>
      </c>
      <c r="BS471" t="s">
        <v>106</v>
      </c>
      <c r="BT471">
        <v>0</v>
      </c>
      <c r="BU471">
        <v>88</v>
      </c>
      <c r="BV471">
        <v>0</v>
      </c>
      <c r="BW471">
        <v>0</v>
      </c>
      <c r="BX471">
        <v>0</v>
      </c>
      <c r="BY471">
        <v>0</v>
      </c>
      <c r="BZ471" t="s">
        <v>85</v>
      </c>
      <c r="CA471" t="s">
        <v>85</v>
      </c>
      <c r="CB471" t="s">
        <v>85</v>
      </c>
      <c r="CC471">
        <v>0</v>
      </c>
      <c r="CD471">
        <v>6</v>
      </c>
      <c r="CE471">
        <v>2008</v>
      </c>
      <c r="CF471" t="s">
        <v>111</v>
      </c>
      <c r="CG471" t="s">
        <v>120</v>
      </c>
      <c r="CH471">
        <v>193000</v>
      </c>
      <c r="CQ471">
        <f t="shared" si="46"/>
        <v>882</v>
      </c>
      <c r="CR471" t="str">
        <f t="shared" si="47"/>
        <v/>
      </c>
    </row>
    <row r="472" spans="1:96" x14ac:dyDescent="0.3">
      <c r="A472">
        <v>1402</v>
      </c>
      <c r="B472">
        <v>60</v>
      </c>
      <c r="C472" t="s">
        <v>83</v>
      </c>
      <c r="D472">
        <v>62</v>
      </c>
      <c r="E472">
        <v>7415</v>
      </c>
      <c r="F472" t="s">
        <v>84</v>
      </c>
      <c r="G472" t="s">
        <v>85</v>
      </c>
      <c r="H472" t="s">
        <v>86</v>
      </c>
      <c r="I472" t="s">
        <v>87</v>
      </c>
      <c r="J472" t="s">
        <v>88</v>
      </c>
      <c r="K472" t="s">
        <v>122</v>
      </c>
      <c r="L472" t="s">
        <v>90</v>
      </c>
      <c r="M472" t="s">
        <v>169</v>
      </c>
      <c r="N472" s="4" t="str">
        <f>VLOOKUP(M472,'Neighborhood Raw Data'!$A$1:$D$26,4,FALSE)</f>
        <v>Greater than Average</v>
      </c>
      <c r="O472" t="s">
        <v>92</v>
      </c>
      <c r="P472" t="s">
        <v>92</v>
      </c>
      <c r="Q472" t="s">
        <v>93</v>
      </c>
      <c r="R472" t="s">
        <v>94</v>
      </c>
      <c r="S472">
        <v>6</v>
      </c>
      <c r="T472" s="4">
        <f t="shared" ca="1" si="42"/>
        <v>0.87785084641904521</v>
      </c>
      <c r="U472" s="4" t="str">
        <f t="shared" si="43"/>
        <v>At or Above</v>
      </c>
      <c r="V472">
        <v>5</v>
      </c>
      <c r="W472">
        <v>2004</v>
      </c>
      <c r="X472">
        <v>2004</v>
      </c>
      <c r="Y472" t="s">
        <v>95</v>
      </c>
      <c r="Z472" t="s">
        <v>114</v>
      </c>
      <c r="AA472" t="s">
        <v>125</v>
      </c>
      <c r="AB472" t="s">
        <v>125</v>
      </c>
      <c r="AC472" t="s">
        <v>117</v>
      </c>
      <c r="AD472">
        <v>0</v>
      </c>
      <c r="AE472" t="s">
        <v>100</v>
      </c>
      <c r="AF472" t="s">
        <v>100</v>
      </c>
      <c r="AG472" t="s">
        <v>101</v>
      </c>
      <c r="AH472" t="s">
        <v>100</v>
      </c>
      <c r="AI472" t="s">
        <v>100</v>
      </c>
      <c r="AJ472" t="s">
        <v>142</v>
      </c>
      <c r="AK472" t="s">
        <v>103</v>
      </c>
      <c r="AL472">
        <v>759</v>
      </c>
      <c r="AM472" t="s">
        <v>104</v>
      </c>
      <c r="AN472">
        <v>0</v>
      </c>
      <c r="AO472">
        <v>80</v>
      </c>
      <c r="AP472">
        <v>839</v>
      </c>
      <c r="AQ472" t="s">
        <v>105</v>
      </c>
      <c r="AR472" t="s">
        <v>99</v>
      </c>
      <c r="AS472" t="s">
        <v>106</v>
      </c>
      <c r="AT472" t="s">
        <v>107</v>
      </c>
      <c r="AU472">
        <v>864</v>
      </c>
      <c r="AV472" s="4">
        <f t="shared" ca="1" si="44"/>
        <v>0.37243920689208465</v>
      </c>
      <c r="AW472" s="4" t="str">
        <f t="shared" si="45"/>
        <v>Less than Median</v>
      </c>
      <c r="AX472">
        <v>729</v>
      </c>
      <c r="AY472">
        <v>0</v>
      </c>
      <c r="AZ472">
        <v>1593</v>
      </c>
      <c r="BA472">
        <v>1</v>
      </c>
      <c r="BB472">
        <v>0</v>
      </c>
      <c r="BC472">
        <v>2</v>
      </c>
      <c r="BD472">
        <v>1</v>
      </c>
      <c r="BE472">
        <v>3</v>
      </c>
      <c r="BF472">
        <v>1</v>
      </c>
      <c r="BG472" t="s">
        <v>100</v>
      </c>
      <c r="BH472">
        <v>8</v>
      </c>
      <c r="BI472" t="s">
        <v>108</v>
      </c>
      <c r="BJ472">
        <v>1</v>
      </c>
      <c r="BK472" t="s">
        <v>100</v>
      </c>
      <c r="BL472" t="s">
        <v>109</v>
      </c>
      <c r="BM472">
        <v>2004</v>
      </c>
      <c r="BN472" t="s">
        <v>110</v>
      </c>
      <c r="BO472">
        <v>2</v>
      </c>
      <c r="BP472">
        <v>398</v>
      </c>
      <c r="BQ472" t="s">
        <v>100</v>
      </c>
      <c r="BR472" t="s">
        <v>100</v>
      </c>
      <c r="BS472" t="s">
        <v>106</v>
      </c>
      <c r="BT472">
        <v>100</v>
      </c>
      <c r="BU472">
        <v>75</v>
      </c>
      <c r="BV472">
        <v>0</v>
      </c>
      <c r="BW472">
        <v>0</v>
      </c>
      <c r="BX472">
        <v>0</v>
      </c>
      <c r="BY472">
        <v>0</v>
      </c>
      <c r="BZ472" t="s">
        <v>85</v>
      </c>
      <c r="CA472" t="s">
        <v>85</v>
      </c>
      <c r="CB472" t="s">
        <v>85</v>
      </c>
      <c r="CC472">
        <v>0</v>
      </c>
      <c r="CD472">
        <v>4</v>
      </c>
      <c r="CE472">
        <v>2008</v>
      </c>
      <c r="CF472" t="s">
        <v>111</v>
      </c>
      <c r="CG472" t="s">
        <v>112</v>
      </c>
      <c r="CH472">
        <v>193000</v>
      </c>
      <c r="CQ472">
        <f t="shared" si="46"/>
        <v>864</v>
      </c>
      <c r="CR472" t="str">
        <f t="shared" si="47"/>
        <v/>
      </c>
    </row>
    <row r="473" spans="1:96" x14ac:dyDescent="0.3">
      <c r="A473">
        <v>230</v>
      </c>
      <c r="B473">
        <v>120</v>
      </c>
      <c r="C473" t="s">
        <v>83</v>
      </c>
      <c r="D473">
        <v>43</v>
      </c>
      <c r="E473">
        <v>3182</v>
      </c>
      <c r="F473" t="s">
        <v>84</v>
      </c>
      <c r="G473" t="s">
        <v>85</v>
      </c>
      <c r="H473" t="s">
        <v>129</v>
      </c>
      <c r="I473" t="s">
        <v>87</v>
      </c>
      <c r="J473" t="s">
        <v>88</v>
      </c>
      <c r="K473" t="s">
        <v>122</v>
      </c>
      <c r="L473" t="s">
        <v>90</v>
      </c>
      <c r="M473" t="s">
        <v>205</v>
      </c>
      <c r="N473" s="4" t="str">
        <f>VLOOKUP(M473,'Neighborhood Raw Data'!$A$1:$D$26,4,FALSE)</f>
        <v>Less than Average</v>
      </c>
      <c r="O473" t="s">
        <v>92</v>
      </c>
      <c r="P473" t="s">
        <v>92</v>
      </c>
      <c r="Q473" t="s">
        <v>160</v>
      </c>
      <c r="R473" t="s">
        <v>124</v>
      </c>
      <c r="S473">
        <v>7</v>
      </c>
      <c r="T473" s="4">
        <f t="shared" ca="1" si="42"/>
        <v>9.8052038568274824E-2</v>
      </c>
      <c r="U473" s="4" t="str">
        <f t="shared" si="43"/>
        <v>At or Above</v>
      </c>
      <c r="V473">
        <v>5</v>
      </c>
      <c r="W473">
        <v>2005</v>
      </c>
      <c r="X473">
        <v>2006</v>
      </c>
      <c r="Y473" t="s">
        <v>95</v>
      </c>
      <c r="Z473" t="s">
        <v>114</v>
      </c>
      <c r="AA473" t="s">
        <v>125</v>
      </c>
      <c r="AB473" t="s">
        <v>125</v>
      </c>
      <c r="AC473" t="s">
        <v>98</v>
      </c>
      <c r="AD473">
        <v>16</v>
      </c>
      <c r="AE473" t="s">
        <v>102</v>
      </c>
      <c r="AF473" t="s">
        <v>100</v>
      </c>
      <c r="AG473" t="s">
        <v>101</v>
      </c>
      <c r="AH473" t="s">
        <v>102</v>
      </c>
      <c r="AI473" t="s">
        <v>100</v>
      </c>
      <c r="AJ473" t="s">
        <v>118</v>
      </c>
      <c r="AK473" t="s">
        <v>103</v>
      </c>
      <c r="AL473">
        <v>16</v>
      </c>
      <c r="AM473" t="s">
        <v>104</v>
      </c>
      <c r="AN473">
        <v>0</v>
      </c>
      <c r="AO473">
        <v>1357</v>
      </c>
      <c r="AP473">
        <v>1373</v>
      </c>
      <c r="AQ473" t="s">
        <v>105</v>
      </c>
      <c r="AR473" t="s">
        <v>99</v>
      </c>
      <c r="AS473" t="s">
        <v>106</v>
      </c>
      <c r="AT473" t="s">
        <v>107</v>
      </c>
      <c r="AU473">
        <v>1555</v>
      </c>
      <c r="AV473" s="4">
        <f t="shared" ca="1" si="44"/>
        <v>0.43817957680475339</v>
      </c>
      <c r="AW473" s="4" t="str">
        <f t="shared" si="45"/>
        <v>Greater than Median</v>
      </c>
      <c r="AX473">
        <v>0</v>
      </c>
      <c r="AY473">
        <v>0</v>
      </c>
      <c r="AZ473">
        <v>1555</v>
      </c>
      <c r="BA473">
        <v>0</v>
      </c>
      <c r="BB473">
        <v>0</v>
      </c>
      <c r="BC473">
        <v>2</v>
      </c>
      <c r="BD473">
        <v>0</v>
      </c>
      <c r="BE473">
        <v>2</v>
      </c>
      <c r="BF473">
        <v>1</v>
      </c>
      <c r="BG473" t="s">
        <v>102</v>
      </c>
      <c r="BH473">
        <v>7</v>
      </c>
      <c r="BI473" t="s">
        <v>108</v>
      </c>
      <c r="BJ473">
        <v>1</v>
      </c>
      <c r="BK473" t="s">
        <v>100</v>
      </c>
      <c r="BL473" t="s">
        <v>109</v>
      </c>
      <c r="BM473">
        <v>2005</v>
      </c>
      <c r="BN473" t="s">
        <v>110</v>
      </c>
      <c r="BO473">
        <v>2</v>
      </c>
      <c r="BP473">
        <v>430</v>
      </c>
      <c r="BQ473" t="s">
        <v>100</v>
      </c>
      <c r="BR473" t="s">
        <v>100</v>
      </c>
      <c r="BS473" t="s">
        <v>106</v>
      </c>
      <c r="BT473">
        <v>143</v>
      </c>
      <c r="BU473">
        <v>20</v>
      </c>
      <c r="BV473">
        <v>0</v>
      </c>
      <c r="BW473">
        <v>0</v>
      </c>
      <c r="BX473">
        <v>0</v>
      </c>
      <c r="BY473">
        <v>0</v>
      </c>
      <c r="BZ473" t="s">
        <v>85</v>
      </c>
      <c r="CA473" t="s">
        <v>85</v>
      </c>
      <c r="CB473" t="s">
        <v>85</v>
      </c>
      <c r="CC473">
        <v>0</v>
      </c>
      <c r="CD473">
        <v>5</v>
      </c>
      <c r="CE473">
        <v>2009</v>
      </c>
      <c r="CF473" t="s">
        <v>111</v>
      </c>
      <c r="CG473" t="s">
        <v>112</v>
      </c>
      <c r="CH473">
        <v>192500</v>
      </c>
      <c r="CQ473" t="str">
        <f t="shared" si="46"/>
        <v/>
      </c>
      <c r="CR473">
        <f t="shared" si="47"/>
        <v>1555</v>
      </c>
    </row>
    <row r="474" spans="1:96" x14ac:dyDescent="0.3">
      <c r="A474">
        <v>949</v>
      </c>
      <c r="B474">
        <v>60</v>
      </c>
      <c r="C474" t="s">
        <v>83</v>
      </c>
      <c r="D474">
        <v>65</v>
      </c>
      <c r="E474">
        <v>14006</v>
      </c>
      <c r="F474" t="s">
        <v>84</v>
      </c>
      <c r="G474" t="s">
        <v>85</v>
      </c>
      <c r="H474" t="s">
        <v>86</v>
      </c>
      <c r="I474" t="s">
        <v>87</v>
      </c>
      <c r="J474" t="s">
        <v>88</v>
      </c>
      <c r="K474" t="s">
        <v>122</v>
      </c>
      <c r="L474" t="s">
        <v>90</v>
      </c>
      <c r="M474" t="s">
        <v>152</v>
      </c>
      <c r="N474" s="4" t="str">
        <f>VLOOKUP(M474,'Neighborhood Raw Data'!$A$1:$D$26,4,FALSE)</f>
        <v>Greater than Average</v>
      </c>
      <c r="O474" t="s">
        <v>92</v>
      </c>
      <c r="P474" t="s">
        <v>92</v>
      </c>
      <c r="Q474" t="s">
        <v>93</v>
      </c>
      <c r="R474" t="s">
        <v>94</v>
      </c>
      <c r="S474">
        <v>7</v>
      </c>
      <c r="T474" s="4">
        <f t="shared" ca="1" si="42"/>
        <v>5.0321084928095394E-2</v>
      </c>
      <c r="U474" s="4" t="str">
        <f t="shared" si="43"/>
        <v>At or Above</v>
      </c>
      <c r="V474">
        <v>5</v>
      </c>
      <c r="W474">
        <v>2002</v>
      </c>
      <c r="X474">
        <v>2002</v>
      </c>
      <c r="Y474" t="s">
        <v>95</v>
      </c>
      <c r="Z474" t="s">
        <v>114</v>
      </c>
      <c r="AA474" t="s">
        <v>125</v>
      </c>
      <c r="AB474" t="s">
        <v>125</v>
      </c>
      <c r="AC474" t="s">
        <v>98</v>
      </c>
      <c r="AD474">
        <v>144</v>
      </c>
      <c r="AE474" t="s">
        <v>102</v>
      </c>
      <c r="AF474" t="s">
        <v>100</v>
      </c>
      <c r="AG474" t="s">
        <v>101</v>
      </c>
      <c r="AH474" t="s">
        <v>102</v>
      </c>
      <c r="AI474" t="s">
        <v>100</v>
      </c>
      <c r="AJ474" t="s">
        <v>85</v>
      </c>
      <c r="AK474" t="s">
        <v>104</v>
      </c>
      <c r="AL474">
        <v>0</v>
      </c>
      <c r="AM474" t="s">
        <v>104</v>
      </c>
      <c r="AN474">
        <v>0</v>
      </c>
      <c r="AO474">
        <v>936</v>
      </c>
      <c r="AP474">
        <v>936</v>
      </c>
      <c r="AQ474" t="s">
        <v>105</v>
      </c>
      <c r="AR474" t="s">
        <v>99</v>
      </c>
      <c r="AS474" t="s">
        <v>106</v>
      </c>
      <c r="AT474" t="s">
        <v>107</v>
      </c>
      <c r="AU474">
        <v>936</v>
      </c>
      <c r="AV474" s="4">
        <f t="shared" ca="1" si="44"/>
        <v>3.277023472308338E-2</v>
      </c>
      <c r="AW474" s="4" t="str">
        <f t="shared" si="45"/>
        <v>Less than Median</v>
      </c>
      <c r="AX474">
        <v>840</v>
      </c>
      <c r="AY474">
        <v>0</v>
      </c>
      <c r="AZ474">
        <v>1776</v>
      </c>
      <c r="BA474">
        <v>0</v>
      </c>
      <c r="BB474">
        <v>0</v>
      </c>
      <c r="BC474">
        <v>2</v>
      </c>
      <c r="BD474">
        <v>1</v>
      </c>
      <c r="BE474">
        <v>3</v>
      </c>
      <c r="BF474">
        <v>1</v>
      </c>
      <c r="BG474" t="s">
        <v>102</v>
      </c>
      <c r="BH474">
        <v>7</v>
      </c>
      <c r="BI474" t="s">
        <v>108</v>
      </c>
      <c r="BJ474">
        <v>1</v>
      </c>
      <c r="BK474" t="s">
        <v>100</v>
      </c>
      <c r="BL474" t="s">
        <v>109</v>
      </c>
      <c r="BM474">
        <v>2002</v>
      </c>
      <c r="BN474" t="s">
        <v>131</v>
      </c>
      <c r="BO474">
        <v>2</v>
      </c>
      <c r="BP474">
        <v>474</v>
      </c>
      <c r="BQ474" t="s">
        <v>100</v>
      </c>
      <c r="BR474" t="s">
        <v>100</v>
      </c>
      <c r="BS474" t="s">
        <v>106</v>
      </c>
      <c r="BT474">
        <v>144</v>
      </c>
      <c r="BU474">
        <v>96</v>
      </c>
      <c r="BV474">
        <v>0</v>
      </c>
      <c r="BW474">
        <v>0</v>
      </c>
      <c r="BX474">
        <v>0</v>
      </c>
      <c r="BY474">
        <v>0</v>
      </c>
      <c r="BZ474" t="s">
        <v>85</v>
      </c>
      <c r="CA474" t="s">
        <v>85</v>
      </c>
      <c r="CB474" t="s">
        <v>85</v>
      </c>
      <c r="CC474">
        <v>0</v>
      </c>
      <c r="CD474">
        <v>2</v>
      </c>
      <c r="CE474">
        <v>2006</v>
      </c>
      <c r="CF474" t="s">
        <v>111</v>
      </c>
      <c r="CG474" t="s">
        <v>112</v>
      </c>
      <c r="CH474">
        <v>192500</v>
      </c>
      <c r="CQ474">
        <f t="shared" si="46"/>
        <v>936</v>
      </c>
      <c r="CR474" t="str">
        <f t="shared" si="47"/>
        <v/>
      </c>
    </row>
    <row r="475" spans="1:96" x14ac:dyDescent="0.3">
      <c r="A475">
        <v>1431</v>
      </c>
      <c r="B475">
        <v>60</v>
      </c>
      <c r="C475" t="s">
        <v>83</v>
      </c>
      <c r="D475">
        <v>60</v>
      </c>
      <c r="E475">
        <v>21930</v>
      </c>
      <c r="F475" t="s">
        <v>84</v>
      </c>
      <c r="G475" t="s">
        <v>85</v>
      </c>
      <c r="H475" t="s">
        <v>170</v>
      </c>
      <c r="I475" t="s">
        <v>87</v>
      </c>
      <c r="J475" t="s">
        <v>88</v>
      </c>
      <c r="K475" t="s">
        <v>122</v>
      </c>
      <c r="L475" t="s">
        <v>90</v>
      </c>
      <c r="M475" t="s">
        <v>169</v>
      </c>
      <c r="N475" s="4" t="str">
        <f>VLOOKUP(M475,'Neighborhood Raw Data'!$A$1:$D$26,4,FALSE)</f>
        <v>Greater than Average</v>
      </c>
      <c r="O475" t="s">
        <v>154</v>
      </c>
      <c r="P475" t="s">
        <v>92</v>
      </c>
      <c r="Q475" t="s">
        <v>93</v>
      </c>
      <c r="R475" t="s">
        <v>94</v>
      </c>
      <c r="S475">
        <v>5</v>
      </c>
      <c r="T475" s="4">
        <f t="shared" ca="1" si="42"/>
        <v>5.9265065513245729E-2</v>
      </c>
      <c r="U475" s="4" t="str">
        <f t="shared" si="43"/>
        <v>Below</v>
      </c>
      <c r="V475">
        <v>5</v>
      </c>
      <c r="W475">
        <v>2005</v>
      </c>
      <c r="X475">
        <v>2005</v>
      </c>
      <c r="Y475" t="s">
        <v>95</v>
      </c>
      <c r="Z475" t="s">
        <v>114</v>
      </c>
      <c r="AA475" t="s">
        <v>125</v>
      </c>
      <c r="AB475" t="s">
        <v>125</v>
      </c>
      <c r="AC475" t="s">
        <v>117</v>
      </c>
      <c r="AD475">
        <v>0</v>
      </c>
      <c r="AE475" t="s">
        <v>102</v>
      </c>
      <c r="AF475" t="s">
        <v>100</v>
      </c>
      <c r="AG475" t="s">
        <v>101</v>
      </c>
      <c r="AH475" t="s">
        <v>102</v>
      </c>
      <c r="AI475" t="s">
        <v>102</v>
      </c>
      <c r="AJ475" t="s">
        <v>118</v>
      </c>
      <c r="AK475" t="s">
        <v>104</v>
      </c>
      <c r="AL475">
        <v>0</v>
      </c>
      <c r="AM475" t="s">
        <v>104</v>
      </c>
      <c r="AN475">
        <v>0</v>
      </c>
      <c r="AO475">
        <v>732</v>
      </c>
      <c r="AP475">
        <v>732</v>
      </c>
      <c r="AQ475" t="s">
        <v>105</v>
      </c>
      <c r="AR475" t="s">
        <v>99</v>
      </c>
      <c r="AS475" t="s">
        <v>106</v>
      </c>
      <c r="AT475" t="s">
        <v>107</v>
      </c>
      <c r="AU475">
        <v>734</v>
      </c>
      <c r="AV475" s="4">
        <f t="shared" ca="1" si="44"/>
        <v>0.45245643731316132</v>
      </c>
      <c r="AW475" s="4" t="str">
        <f t="shared" si="45"/>
        <v>Less than Median</v>
      </c>
      <c r="AX475">
        <v>1104</v>
      </c>
      <c r="AY475">
        <v>0</v>
      </c>
      <c r="AZ475">
        <v>1838</v>
      </c>
      <c r="BA475">
        <v>0</v>
      </c>
      <c r="BB475">
        <v>0</v>
      </c>
      <c r="BC475">
        <v>2</v>
      </c>
      <c r="BD475">
        <v>1</v>
      </c>
      <c r="BE475">
        <v>4</v>
      </c>
      <c r="BF475">
        <v>1</v>
      </c>
      <c r="BG475" t="s">
        <v>100</v>
      </c>
      <c r="BH475">
        <v>7</v>
      </c>
      <c r="BI475" t="s">
        <v>108</v>
      </c>
      <c r="BJ475">
        <v>1</v>
      </c>
      <c r="BK475" t="s">
        <v>102</v>
      </c>
      <c r="BL475" t="s">
        <v>130</v>
      </c>
      <c r="BM475">
        <v>2005</v>
      </c>
      <c r="BN475" t="s">
        <v>110</v>
      </c>
      <c r="BO475">
        <v>2</v>
      </c>
      <c r="BP475">
        <v>372</v>
      </c>
      <c r="BQ475" t="s">
        <v>100</v>
      </c>
      <c r="BR475" t="s">
        <v>100</v>
      </c>
      <c r="BS475" t="s">
        <v>106</v>
      </c>
      <c r="BT475">
        <v>100</v>
      </c>
      <c r="BU475">
        <v>40</v>
      </c>
      <c r="BV475">
        <v>0</v>
      </c>
      <c r="BW475">
        <v>0</v>
      </c>
      <c r="BX475">
        <v>0</v>
      </c>
      <c r="BY475">
        <v>0</v>
      </c>
      <c r="BZ475" t="s">
        <v>85</v>
      </c>
      <c r="CA475" t="s">
        <v>85</v>
      </c>
      <c r="CB475" t="s">
        <v>85</v>
      </c>
      <c r="CC475">
        <v>0</v>
      </c>
      <c r="CD475">
        <v>7</v>
      </c>
      <c r="CE475">
        <v>2006</v>
      </c>
      <c r="CF475" t="s">
        <v>111</v>
      </c>
      <c r="CG475" t="s">
        <v>112</v>
      </c>
      <c r="CH475">
        <v>192140</v>
      </c>
      <c r="CQ475">
        <f t="shared" si="46"/>
        <v>734</v>
      </c>
      <c r="CR475" t="str">
        <f t="shared" si="47"/>
        <v/>
      </c>
    </row>
    <row r="476" spans="1:96" x14ac:dyDescent="0.3">
      <c r="A476">
        <v>193</v>
      </c>
      <c r="B476">
        <v>20</v>
      </c>
      <c r="C476" t="s">
        <v>83</v>
      </c>
      <c r="D476">
        <v>68</v>
      </c>
      <c r="E476">
        <v>9017</v>
      </c>
      <c r="F476" t="s">
        <v>84</v>
      </c>
      <c r="G476" t="s">
        <v>85</v>
      </c>
      <c r="H476" t="s">
        <v>86</v>
      </c>
      <c r="I476" t="s">
        <v>87</v>
      </c>
      <c r="J476" t="s">
        <v>88</v>
      </c>
      <c r="K476" t="s">
        <v>122</v>
      </c>
      <c r="L476" t="s">
        <v>90</v>
      </c>
      <c r="M476" t="s">
        <v>152</v>
      </c>
      <c r="N476" s="4" t="str">
        <f>VLOOKUP(M476,'Neighborhood Raw Data'!$A$1:$D$26,4,FALSE)</f>
        <v>Greater than Average</v>
      </c>
      <c r="O476" t="s">
        <v>92</v>
      </c>
      <c r="P476" t="s">
        <v>92</v>
      </c>
      <c r="Q476" t="s">
        <v>93</v>
      </c>
      <c r="R476" t="s">
        <v>124</v>
      </c>
      <c r="S476">
        <v>7</v>
      </c>
      <c r="T476" s="4">
        <f t="shared" ca="1" si="42"/>
        <v>0.18320909767984606</v>
      </c>
      <c r="U476" s="4" t="str">
        <f t="shared" si="43"/>
        <v>At or Above</v>
      </c>
      <c r="V476">
        <v>5</v>
      </c>
      <c r="W476">
        <v>1999</v>
      </c>
      <c r="X476">
        <v>1999</v>
      </c>
      <c r="Y476" t="s">
        <v>95</v>
      </c>
      <c r="Z476" t="s">
        <v>114</v>
      </c>
      <c r="AA476" t="s">
        <v>125</v>
      </c>
      <c r="AB476" t="s">
        <v>125</v>
      </c>
      <c r="AC476" t="s">
        <v>117</v>
      </c>
      <c r="AD476">
        <v>0</v>
      </c>
      <c r="AE476" t="s">
        <v>102</v>
      </c>
      <c r="AF476" t="s">
        <v>100</v>
      </c>
      <c r="AG476" t="s">
        <v>101</v>
      </c>
      <c r="AH476" t="s">
        <v>102</v>
      </c>
      <c r="AI476" t="s">
        <v>100</v>
      </c>
      <c r="AJ476" t="s">
        <v>118</v>
      </c>
      <c r="AK476" t="s">
        <v>103</v>
      </c>
      <c r="AL476">
        <v>560</v>
      </c>
      <c r="AM476" t="s">
        <v>104</v>
      </c>
      <c r="AN476">
        <v>0</v>
      </c>
      <c r="AO476">
        <v>871</v>
      </c>
      <c r="AP476">
        <v>1431</v>
      </c>
      <c r="AQ476" t="s">
        <v>105</v>
      </c>
      <c r="AR476" t="s">
        <v>99</v>
      </c>
      <c r="AS476" t="s">
        <v>106</v>
      </c>
      <c r="AT476" t="s">
        <v>107</v>
      </c>
      <c r="AU476">
        <v>1431</v>
      </c>
      <c r="AV476" s="4">
        <f t="shared" ca="1" si="44"/>
        <v>0.5415847332942374</v>
      </c>
      <c r="AW476" s="4" t="str">
        <f t="shared" si="45"/>
        <v>Greater than Median</v>
      </c>
      <c r="AX476">
        <v>0</v>
      </c>
      <c r="AY476">
        <v>0</v>
      </c>
      <c r="AZ476">
        <v>1431</v>
      </c>
      <c r="BA476">
        <v>1</v>
      </c>
      <c r="BB476">
        <v>0</v>
      </c>
      <c r="BC476">
        <v>2</v>
      </c>
      <c r="BD476">
        <v>0</v>
      </c>
      <c r="BE476">
        <v>3</v>
      </c>
      <c r="BF476">
        <v>1</v>
      </c>
      <c r="BG476" t="s">
        <v>102</v>
      </c>
      <c r="BH476">
        <v>6</v>
      </c>
      <c r="BI476" t="s">
        <v>108</v>
      </c>
      <c r="BJ476">
        <v>0</v>
      </c>
      <c r="BK476" t="s">
        <v>85</v>
      </c>
      <c r="BL476" t="s">
        <v>109</v>
      </c>
      <c r="BM476">
        <v>1999</v>
      </c>
      <c r="BN476" t="s">
        <v>110</v>
      </c>
      <c r="BO476">
        <v>2</v>
      </c>
      <c r="BP476">
        <v>666</v>
      </c>
      <c r="BQ476" t="s">
        <v>100</v>
      </c>
      <c r="BR476" t="s">
        <v>100</v>
      </c>
      <c r="BS476" t="s">
        <v>106</v>
      </c>
      <c r="BT476">
        <v>0</v>
      </c>
      <c r="BU476">
        <v>35</v>
      </c>
      <c r="BV476">
        <v>0</v>
      </c>
      <c r="BW476">
        <v>0</v>
      </c>
      <c r="BX476">
        <v>0</v>
      </c>
      <c r="BY476">
        <v>0</v>
      </c>
      <c r="BZ476" t="s">
        <v>85</v>
      </c>
      <c r="CA476" t="s">
        <v>85</v>
      </c>
      <c r="CB476" t="s">
        <v>85</v>
      </c>
      <c r="CC476">
        <v>0</v>
      </c>
      <c r="CD476">
        <v>9</v>
      </c>
      <c r="CE476">
        <v>2009</v>
      </c>
      <c r="CF476" t="s">
        <v>111</v>
      </c>
      <c r="CG476" t="s">
        <v>112</v>
      </c>
      <c r="CH476">
        <v>192000</v>
      </c>
      <c r="CQ476">
        <f t="shared" si="46"/>
        <v>1431</v>
      </c>
      <c r="CR476" t="str">
        <f t="shared" si="47"/>
        <v/>
      </c>
    </row>
    <row r="477" spans="1:96" x14ac:dyDescent="0.3">
      <c r="A477">
        <v>280</v>
      </c>
      <c r="B477">
        <v>60</v>
      </c>
      <c r="C477" t="s">
        <v>83</v>
      </c>
      <c r="D477">
        <v>83</v>
      </c>
      <c r="E477">
        <v>10005</v>
      </c>
      <c r="F477" t="s">
        <v>84</v>
      </c>
      <c r="G477" t="s">
        <v>85</v>
      </c>
      <c r="H477" t="s">
        <v>129</v>
      </c>
      <c r="I477" t="s">
        <v>87</v>
      </c>
      <c r="J477" t="s">
        <v>88</v>
      </c>
      <c r="K477" t="s">
        <v>122</v>
      </c>
      <c r="L477" t="s">
        <v>90</v>
      </c>
      <c r="M477" t="s">
        <v>182</v>
      </c>
      <c r="N477" s="4" t="str">
        <f>VLOOKUP(M477,'Neighborhood Raw Data'!$A$1:$D$26,4,FALSE)</f>
        <v>Greater than Average</v>
      </c>
      <c r="O477" t="s">
        <v>92</v>
      </c>
      <c r="P477" t="s">
        <v>92</v>
      </c>
      <c r="Q477" t="s">
        <v>93</v>
      </c>
      <c r="R477" t="s">
        <v>94</v>
      </c>
      <c r="S477">
        <v>7</v>
      </c>
      <c r="T477" s="4">
        <f t="shared" ca="1" si="42"/>
        <v>9.9448782348579123E-2</v>
      </c>
      <c r="U477" s="4" t="str">
        <f t="shared" si="43"/>
        <v>At or Above</v>
      </c>
      <c r="V477">
        <v>5</v>
      </c>
      <c r="W477">
        <v>1977</v>
      </c>
      <c r="X477">
        <v>1977</v>
      </c>
      <c r="Y477" t="s">
        <v>113</v>
      </c>
      <c r="Z477" t="s">
        <v>114</v>
      </c>
      <c r="AA477" t="s">
        <v>179</v>
      </c>
      <c r="AB477" t="s">
        <v>179</v>
      </c>
      <c r="AC477" t="s">
        <v>98</v>
      </c>
      <c r="AD477">
        <v>299</v>
      </c>
      <c r="AE477" t="s">
        <v>100</v>
      </c>
      <c r="AF477" t="s">
        <v>100</v>
      </c>
      <c r="AG477" t="s">
        <v>156</v>
      </c>
      <c r="AH477" t="s">
        <v>102</v>
      </c>
      <c r="AI477" t="s">
        <v>100</v>
      </c>
      <c r="AJ477" t="s">
        <v>142</v>
      </c>
      <c r="AK477" t="s">
        <v>174</v>
      </c>
      <c r="AL477">
        <v>392</v>
      </c>
      <c r="AM477" t="s">
        <v>104</v>
      </c>
      <c r="AN477">
        <v>0</v>
      </c>
      <c r="AO477">
        <v>768</v>
      </c>
      <c r="AP477">
        <v>1160</v>
      </c>
      <c r="AQ477" t="s">
        <v>105</v>
      </c>
      <c r="AR477" t="s">
        <v>99</v>
      </c>
      <c r="AS477" t="s">
        <v>106</v>
      </c>
      <c r="AT477" t="s">
        <v>107</v>
      </c>
      <c r="AU477">
        <v>1156</v>
      </c>
      <c r="AV477" s="4">
        <f t="shared" ca="1" si="44"/>
        <v>0.48675634595849404</v>
      </c>
      <c r="AW477" s="4" t="str">
        <f t="shared" si="45"/>
        <v>Greater than Median</v>
      </c>
      <c r="AX477">
        <v>866</v>
      </c>
      <c r="AY477">
        <v>0</v>
      </c>
      <c r="AZ477">
        <v>2022</v>
      </c>
      <c r="BA477">
        <v>0</v>
      </c>
      <c r="BB477">
        <v>0</v>
      </c>
      <c r="BC477">
        <v>2</v>
      </c>
      <c r="BD477">
        <v>1</v>
      </c>
      <c r="BE477">
        <v>4</v>
      </c>
      <c r="BF477">
        <v>1</v>
      </c>
      <c r="BG477" t="s">
        <v>100</v>
      </c>
      <c r="BH477">
        <v>8</v>
      </c>
      <c r="BI477" t="s">
        <v>108</v>
      </c>
      <c r="BJ477">
        <v>1</v>
      </c>
      <c r="BK477" t="s">
        <v>100</v>
      </c>
      <c r="BL477" t="s">
        <v>109</v>
      </c>
      <c r="BM477">
        <v>1977</v>
      </c>
      <c r="BN477" t="s">
        <v>110</v>
      </c>
      <c r="BO477">
        <v>2</v>
      </c>
      <c r="BP477">
        <v>505</v>
      </c>
      <c r="BQ477" t="s">
        <v>100</v>
      </c>
      <c r="BR477" t="s">
        <v>100</v>
      </c>
      <c r="BS477" t="s">
        <v>106</v>
      </c>
      <c r="BT477">
        <v>288</v>
      </c>
      <c r="BU477">
        <v>117</v>
      </c>
      <c r="BV477">
        <v>0</v>
      </c>
      <c r="BW477">
        <v>0</v>
      </c>
      <c r="BX477">
        <v>0</v>
      </c>
      <c r="BY477">
        <v>0</v>
      </c>
      <c r="BZ477" t="s">
        <v>85</v>
      </c>
      <c r="CA477" t="s">
        <v>85</v>
      </c>
      <c r="CB477" t="s">
        <v>85</v>
      </c>
      <c r="CC477">
        <v>0</v>
      </c>
      <c r="CD477">
        <v>3</v>
      </c>
      <c r="CE477">
        <v>2008</v>
      </c>
      <c r="CF477" t="s">
        <v>111</v>
      </c>
      <c r="CG477" t="s">
        <v>112</v>
      </c>
      <c r="CH477">
        <v>192000</v>
      </c>
      <c r="CQ477">
        <f t="shared" si="46"/>
        <v>1156</v>
      </c>
      <c r="CR477" t="str">
        <f t="shared" si="47"/>
        <v/>
      </c>
    </row>
    <row r="478" spans="1:96" x14ac:dyDescent="0.3">
      <c r="A478">
        <v>335</v>
      </c>
      <c r="B478">
        <v>60</v>
      </c>
      <c r="C478" t="s">
        <v>83</v>
      </c>
      <c r="D478">
        <v>59</v>
      </c>
      <c r="E478">
        <v>9042</v>
      </c>
      <c r="F478" t="s">
        <v>84</v>
      </c>
      <c r="G478" t="s">
        <v>85</v>
      </c>
      <c r="H478" t="s">
        <v>86</v>
      </c>
      <c r="I478" t="s">
        <v>87</v>
      </c>
      <c r="J478" t="s">
        <v>88</v>
      </c>
      <c r="K478" t="s">
        <v>122</v>
      </c>
      <c r="L478" t="s">
        <v>90</v>
      </c>
      <c r="M478" t="s">
        <v>169</v>
      </c>
      <c r="N478" s="4" t="str">
        <f>VLOOKUP(M478,'Neighborhood Raw Data'!$A$1:$D$26,4,FALSE)</f>
        <v>Greater than Average</v>
      </c>
      <c r="O478" t="s">
        <v>92</v>
      </c>
      <c r="P478" t="s">
        <v>92</v>
      </c>
      <c r="Q478" t="s">
        <v>93</v>
      </c>
      <c r="R478" t="s">
        <v>94</v>
      </c>
      <c r="S478">
        <v>6</v>
      </c>
      <c r="T478" s="4">
        <f t="shared" ca="1" si="42"/>
        <v>0.515514093845587</v>
      </c>
      <c r="U478" s="4" t="str">
        <f t="shared" si="43"/>
        <v>At or Above</v>
      </c>
      <c r="V478">
        <v>5</v>
      </c>
      <c r="W478">
        <v>1998</v>
      </c>
      <c r="X478">
        <v>1998</v>
      </c>
      <c r="Y478" t="s">
        <v>95</v>
      </c>
      <c r="Z478" t="s">
        <v>114</v>
      </c>
      <c r="AA478" t="s">
        <v>125</v>
      </c>
      <c r="AB478" t="s">
        <v>125</v>
      </c>
      <c r="AC478" t="s">
        <v>117</v>
      </c>
      <c r="AD478">
        <v>0</v>
      </c>
      <c r="AE478" t="s">
        <v>100</v>
      </c>
      <c r="AF478" t="s">
        <v>100</v>
      </c>
      <c r="AG478" t="s">
        <v>101</v>
      </c>
      <c r="AH478" t="s">
        <v>102</v>
      </c>
      <c r="AI478" t="s">
        <v>100</v>
      </c>
      <c r="AJ478" t="s">
        <v>102</v>
      </c>
      <c r="AK478" t="s">
        <v>103</v>
      </c>
      <c r="AL478">
        <v>828</v>
      </c>
      <c r="AM478" t="s">
        <v>104</v>
      </c>
      <c r="AN478">
        <v>0</v>
      </c>
      <c r="AO478">
        <v>115</v>
      </c>
      <c r="AP478">
        <v>943</v>
      </c>
      <c r="AQ478" t="s">
        <v>105</v>
      </c>
      <c r="AR478" t="s">
        <v>102</v>
      </c>
      <c r="AS478" t="s">
        <v>106</v>
      </c>
      <c r="AT478" t="s">
        <v>107</v>
      </c>
      <c r="AU478">
        <v>943</v>
      </c>
      <c r="AV478" s="4">
        <f t="shared" ca="1" si="44"/>
        <v>0.13244102023086346</v>
      </c>
      <c r="AW478" s="4" t="str">
        <f t="shared" si="45"/>
        <v>Less than Median</v>
      </c>
      <c r="AX478">
        <v>695</v>
      </c>
      <c r="AY478">
        <v>0</v>
      </c>
      <c r="AZ478">
        <v>1638</v>
      </c>
      <c r="BA478">
        <v>1</v>
      </c>
      <c r="BB478">
        <v>0</v>
      </c>
      <c r="BC478">
        <v>2</v>
      </c>
      <c r="BD478">
        <v>1</v>
      </c>
      <c r="BE478">
        <v>3</v>
      </c>
      <c r="BF478">
        <v>1</v>
      </c>
      <c r="BG478" t="s">
        <v>100</v>
      </c>
      <c r="BH478">
        <v>7</v>
      </c>
      <c r="BI478" t="s">
        <v>108</v>
      </c>
      <c r="BJ478">
        <v>2</v>
      </c>
      <c r="BK478" t="s">
        <v>100</v>
      </c>
      <c r="BL478" t="s">
        <v>109</v>
      </c>
      <c r="BM478">
        <v>1998</v>
      </c>
      <c r="BN478" t="s">
        <v>110</v>
      </c>
      <c r="BO478">
        <v>2</v>
      </c>
      <c r="BP478">
        <v>472</v>
      </c>
      <c r="BQ478" t="s">
        <v>100</v>
      </c>
      <c r="BR478" t="s">
        <v>100</v>
      </c>
      <c r="BS478" t="s">
        <v>106</v>
      </c>
      <c r="BT478">
        <v>100</v>
      </c>
      <c r="BU478">
        <v>38</v>
      </c>
      <c r="BV478">
        <v>0</v>
      </c>
      <c r="BW478">
        <v>0</v>
      </c>
      <c r="BX478">
        <v>0</v>
      </c>
      <c r="BY478">
        <v>0</v>
      </c>
      <c r="BZ478" t="s">
        <v>85</v>
      </c>
      <c r="CA478" t="s">
        <v>85</v>
      </c>
      <c r="CB478" t="s">
        <v>85</v>
      </c>
      <c r="CC478">
        <v>0</v>
      </c>
      <c r="CD478">
        <v>7</v>
      </c>
      <c r="CE478">
        <v>2008</v>
      </c>
      <c r="CF478" t="s">
        <v>111</v>
      </c>
      <c r="CG478" t="s">
        <v>112</v>
      </c>
      <c r="CH478">
        <v>192000</v>
      </c>
      <c r="CQ478">
        <f t="shared" si="46"/>
        <v>943</v>
      </c>
      <c r="CR478" t="str">
        <f t="shared" si="47"/>
        <v/>
      </c>
    </row>
    <row r="479" spans="1:96" x14ac:dyDescent="0.3">
      <c r="A479">
        <v>386</v>
      </c>
      <c r="B479">
        <v>120</v>
      </c>
      <c r="C479" t="s">
        <v>83</v>
      </c>
      <c r="D479">
        <v>43</v>
      </c>
      <c r="E479">
        <v>3182</v>
      </c>
      <c r="F479" t="s">
        <v>84</v>
      </c>
      <c r="G479" t="s">
        <v>85</v>
      </c>
      <c r="H479" t="s">
        <v>129</v>
      </c>
      <c r="I479" t="s">
        <v>87</v>
      </c>
      <c r="J479" t="s">
        <v>88</v>
      </c>
      <c r="K479" t="s">
        <v>122</v>
      </c>
      <c r="L479" t="s">
        <v>90</v>
      </c>
      <c r="M479" t="s">
        <v>205</v>
      </c>
      <c r="N479" s="4" t="str">
        <f>VLOOKUP(M479,'Neighborhood Raw Data'!$A$1:$D$26,4,FALSE)</f>
        <v>Less than Average</v>
      </c>
      <c r="O479" t="s">
        <v>92</v>
      </c>
      <c r="P479" t="s">
        <v>92</v>
      </c>
      <c r="Q479" t="s">
        <v>160</v>
      </c>
      <c r="R479" t="s">
        <v>124</v>
      </c>
      <c r="S479">
        <v>8</v>
      </c>
      <c r="T479" s="4">
        <f t="shared" ca="1" si="42"/>
        <v>0.41527311247783882</v>
      </c>
      <c r="U479" s="4" t="str">
        <f t="shared" si="43"/>
        <v>At or Above</v>
      </c>
      <c r="V479">
        <v>5</v>
      </c>
      <c r="W479">
        <v>2004</v>
      </c>
      <c r="X479">
        <v>2005</v>
      </c>
      <c r="Y479" t="s">
        <v>95</v>
      </c>
      <c r="Z479" t="s">
        <v>114</v>
      </c>
      <c r="AA479" t="s">
        <v>125</v>
      </c>
      <c r="AB479" t="s">
        <v>125</v>
      </c>
      <c r="AC479" t="s">
        <v>98</v>
      </c>
      <c r="AD479">
        <v>16</v>
      </c>
      <c r="AE479" t="s">
        <v>102</v>
      </c>
      <c r="AF479" t="s">
        <v>100</v>
      </c>
      <c r="AG479" t="s">
        <v>101</v>
      </c>
      <c r="AH479" t="s">
        <v>102</v>
      </c>
      <c r="AI479" t="s">
        <v>100</v>
      </c>
      <c r="AJ479" t="s">
        <v>142</v>
      </c>
      <c r="AK479" t="s">
        <v>103</v>
      </c>
      <c r="AL479">
        <v>24</v>
      </c>
      <c r="AM479" t="s">
        <v>104</v>
      </c>
      <c r="AN479">
        <v>0</v>
      </c>
      <c r="AO479">
        <v>1232</v>
      </c>
      <c r="AP479">
        <v>1256</v>
      </c>
      <c r="AQ479" t="s">
        <v>105</v>
      </c>
      <c r="AR479" t="s">
        <v>99</v>
      </c>
      <c r="AS479" t="s">
        <v>106</v>
      </c>
      <c r="AT479" t="s">
        <v>107</v>
      </c>
      <c r="AU479">
        <v>1269</v>
      </c>
      <c r="AV479" s="4">
        <f t="shared" ca="1" si="44"/>
        <v>0.79275126887001435</v>
      </c>
      <c r="AW479" s="4" t="str">
        <f t="shared" si="45"/>
        <v>Greater than Median</v>
      </c>
      <c r="AX479">
        <v>0</v>
      </c>
      <c r="AY479">
        <v>0</v>
      </c>
      <c r="AZ479">
        <v>1269</v>
      </c>
      <c r="BA479">
        <v>0</v>
      </c>
      <c r="BB479">
        <v>0</v>
      </c>
      <c r="BC479">
        <v>2</v>
      </c>
      <c r="BD479">
        <v>0</v>
      </c>
      <c r="BE479">
        <v>2</v>
      </c>
      <c r="BF479">
        <v>1</v>
      </c>
      <c r="BG479" t="s">
        <v>102</v>
      </c>
      <c r="BH479">
        <v>6</v>
      </c>
      <c r="BI479" t="s">
        <v>108</v>
      </c>
      <c r="BJ479">
        <v>1</v>
      </c>
      <c r="BK479" t="s">
        <v>100</v>
      </c>
      <c r="BL479" t="s">
        <v>109</v>
      </c>
      <c r="BM479">
        <v>2004</v>
      </c>
      <c r="BN479" t="s">
        <v>110</v>
      </c>
      <c r="BO479">
        <v>2</v>
      </c>
      <c r="BP479">
        <v>430</v>
      </c>
      <c r="BQ479" t="s">
        <v>100</v>
      </c>
      <c r="BR479" t="s">
        <v>100</v>
      </c>
      <c r="BS479" t="s">
        <v>106</v>
      </c>
      <c r="BT479">
        <v>146</v>
      </c>
      <c r="BU479">
        <v>20</v>
      </c>
      <c r="BV479">
        <v>0</v>
      </c>
      <c r="BW479">
        <v>0</v>
      </c>
      <c r="BX479">
        <v>144</v>
      </c>
      <c r="BY479">
        <v>0</v>
      </c>
      <c r="BZ479" t="s">
        <v>85</v>
      </c>
      <c r="CA479" t="s">
        <v>85</v>
      </c>
      <c r="CB479" t="s">
        <v>85</v>
      </c>
      <c r="CC479">
        <v>0</v>
      </c>
      <c r="CD479">
        <v>4</v>
      </c>
      <c r="CE479">
        <v>2010</v>
      </c>
      <c r="CF479" t="s">
        <v>111</v>
      </c>
      <c r="CG479" t="s">
        <v>112</v>
      </c>
      <c r="CH479">
        <v>192000</v>
      </c>
      <c r="CQ479">
        <f t="shared" si="46"/>
        <v>1269</v>
      </c>
      <c r="CR479" t="str">
        <f t="shared" si="47"/>
        <v/>
      </c>
    </row>
    <row r="480" spans="1:96" x14ac:dyDescent="0.3">
      <c r="A480">
        <v>1083</v>
      </c>
      <c r="B480">
        <v>20</v>
      </c>
      <c r="C480" t="s">
        <v>83</v>
      </c>
      <c r="D480">
        <v>70</v>
      </c>
      <c r="E480">
        <v>8749</v>
      </c>
      <c r="F480" t="s">
        <v>84</v>
      </c>
      <c r="G480" t="s">
        <v>85</v>
      </c>
      <c r="H480" t="s">
        <v>129</v>
      </c>
      <c r="I480" t="s">
        <v>87</v>
      </c>
      <c r="J480" t="s">
        <v>88</v>
      </c>
      <c r="K480" t="s">
        <v>122</v>
      </c>
      <c r="L480" t="s">
        <v>90</v>
      </c>
      <c r="M480" t="s">
        <v>152</v>
      </c>
      <c r="N480" s="4" t="str">
        <f>VLOOKUP(M480,'Neighborhood Raw Data'!$A$1:$D$26,4,FALSE)</f>
        <v>Greater than Average</v>
      </c>
      <c r="O480" t="s">
        <v>92</v>
      </c>
      <c r="P480" t="s">
        <v>92</v>
      </c>
      <c r="Q480" t="s">
        <v>93</v>
      </c>
      <c r="R480" t="s">
        <v>124</v>
      </c>
      <c r="S480">
        <v>7</v>
      </c>
      <c r="T480" s="4">
        <f t="shared" ca="1" si="42"/>
        <v>0.52218602497031397</v>
      </c>
      <c r="U480" s="4" t="str">
        <f t="shared" si="43"/>
        <v>At or Above</v>
      </c>
      <c r="V480">
        <v>5</v>
      </c>
      <c r="W480">
        <v>2002</v>
      </c>
      <c r="X480">
        <v>2002</v>
      </c>
      <c r="Y480" t="s">
        <v>95</v>
      </c>
      <c r="Z480" t="s">
        <v>114</v>
      </c>
      <c r="AA480" t="s">
        <v>125</v>
      </c>
      <c r="AB480" t="s">
        <v>125</v>
      </c>
      <c r="AC480" t="s">
        <v>98</v>
      </c>
      <c r="AD480">
        <v>100</v>
      </c>
      <c r="AE480" t="s">
        <v>102</v>
      </c>
      <c r="AF480" t="s">
        <v>100</v>
      </c>
      <c r="AG480" t="s">
        <v>101</v>
      </c>
      <c r="AH480" t="s">
        <v>102</v>
      </c>
      <c r="AI480" t="s">
        <v>100</v>
      </c>
      <c r="AJ480" t="s">
        <v>142</v>
      </c>
      <c r="AK480" t="s">
        <v>104</v>
      </c>
      <c r="AL480">
        <v>0</v>
      </c>
      <c r="AM480" t="s">
        <v>104</v>
      </c>
      <c r="AN480">
        <v>0</v>
      </c>
      <c r="AO480">
        <v>1459</v>
      </c>
      <c r="AP480">
        <v>1459</v>
      </c>
      <c r="AQ480" t="s">
        <v>105</v>
      </c>
      <c r="AR480" t="s">
        <v>99</v>
      </c>
      <c r="AS480" t="s">
        <v>106</v>
      </c>
      <c r="AT480" t="s">
        <v>107</v>
      </c>
      <c r="AU480">
        <v>1459</v>
      </c>
      <c r="AV480" s="4">
        <f t="shared" ca="1" si="44"/>
        <v>0.36156754677756431</v>
      </c>
      <c r="AW480" s="4" t="str">
        <f t="shared" si="45"/>
        <v>Greater than Median</v>
      </c>
      <c r="AX480">
        <v>0</v>
      </c>
      <c r="AY480">
        <v>0</v>
      </c>
      <c r="AZ480">
        <v>1459</v>
      </c>
      <c r="BA480">
        <v>0</v>
      </c>
      <c r="BB480">
        <v>0</v>
      </c>
      <c r="BC480">
        <v>2</v>
      </c>
      <c r="BD480">
        <v>0</v>
      </c>
      <c r="BE480">
        <v>3</v>
      </c>
      <c r="BF480">
        <v>1</v>
      </c>
      <c r="BG480" t="s">
        <v>102</v>
      </c>
      <c r="BH480">
        <v>6</v>
      </c>
      <c r="BI480" t="s">
        <v>108</v>
      </c>
      <c r="BJ480">
        <v>1</v>
      </c>
      <c r="BK480" t="s">
        <v>102</v>
      </c>
      <c r="BL480" t="s">
        <v>109</v>
      </c>
      <c r="BM480">
        <v>2002</v>
      </c>
      <c r="BN480" t="s">
        <v>131</v>
      </c>
      <c r="BO480">
        <v>2</v>
      </c>
      <c r="BP480">
        <v>527</v>
      </c>
      <c r="BQ480" t="s">
        <v>100</v>
      </c>
      <c r="BR480" t="s">
        <v>100</v>
      </c>
      <c r="BS480" t="s">
        <v>106</v>
      </c>
      <c r="BT480">
        <v>192</v>
      </c>
      <c r="BU480">
        <v>39</v>
      </c>
      <c r="BV480">
        <v>0</v>
      </c>
      <c r="BW480">
        <v>0</v>
      </c>
      <c r="BX480">
        <v>0</v>
      </c>
      <c r="BY480">
        <v>0</v>
      </c>
      <c r="BZ480" t="s">
        <v>85</v>
      </c>
      <c r="CA480" t="s">
        <v>85</v>
      </c>
      <c r="CB480" t="s">
        <v>85</v>
      </c>
      <c r="CC480">
        <v>0</v>
      </c>
      <c r="CD480">
        <v>9</v>
      </c>
      <c r="CE480">
        <v>2007</v>
      </c>
      <c r="CF480" t="s">
        <v>111</v>
      </c>
      <c r="CG480" t="s">
        <v>112</v>
      </c>
      <c r="CH480">
        <v>192000</v>
      </c>
      <c r="CQ480">
        <f t="shared" si="46"/>
        <v>1459</v>
      </c>
      <c r="CR480" t="str">
        <f t="shared" si="47"/>
        <v/>
      </c>
    </row>
    <row r="481" spans="1:96" x14ac:dyDescent="0.3">
      <c r="A481">
        <v>389</v>
      </c>
      <c r="B481">
        <v>20</v>
      </c>
      <c r="C481" t="s">
        <v>83</v>
      </c>
      <c r="D481">
        <v>93</v>
      </c>
      <c r="E481">
        <v>9382</v>
      </c>
      <c r="F481" t="s">
        <v>84</v>
      </c>
      <c r="G481" t="s">
        <v>85</v>
      </c>
      <c r="H481" t="s">
        <v>86</v>
      </c>
      <c r="I481" t="s">
        <v>87</v>
      </c>
      <c r="J481" t="s">
        <v>88</v>
      </c>
      <c r="K481" t="s">
        <v>121</v>
      </c>
      <c r="L481" t="s">
        <v>90</v>
      </c>
      <c r="M481" t="s">
        <v>152</v>
      </c>
      <c r="N481" s="4" t="str">
        <f>VLOOKUP(M481,'Neighborhood Raw Data'!$A$1:$D$26,4,FALSE)</f>
        <v>Greater than Average</v>
      </c>
      <c r="O481" t="s">
        <v>92</v>
      </c>
      <c r="P481" t="s">
        <v>92</v>
      </c>
      <c r="Q481" t="s">
        <v>93</v>
      </c>
      <c r="R481" t="s">
        <v>124</v>
      </c>
      <c r="S481">
        <v>7</v>
      </c>
      <c r="T481" s="4">
        <f t="shared" ca="1" si="42"/>
        <v>0.93994019821779673</v>
      </c>
      <c r="U481" s="4" t="str">
        <f t="shared" si="43"/>
        <v>At or Above</v>
      </c>
      <c r="V481">
        <v>5</v>
      </c>
      <c r="W481">
        <v>1999</v>
      </c>
      <c r="X481">
        <v>2000</v>
      </c>
      <c r="Y481" t="s">
        <v>95</v>
      </c>
      <c r="Z481" t="s">
        <v>114</v>
      </c>
      <c r="AA481" t="s">
        <v>125</v>
      </c>
      <c r="AB481" t="s">
        <v>125</v>
      </c>
      <c r="AC481" t="s">
        <v>98</v>
      </c>
      <c r="AD481">
        <v>125</v>
      </c>
      <c r="AE481" t="s">
        <v>102</v>
      </c>
      <c r="AF481" t="s">
        <v>100</v>
      </c>
      <c r="AG481" t="s">
        <v>101</v>
      </c>
      <c r="AH481" t="s">
        <v>102</v>
      </c>
      <c r="AI481" t="s">
        <v>100</v>
      </c>
      <c r="AJ481" t="s">
        <v>142</v>
      </c>
      <c r="AK481" t="s">
        <v>104</v>
      </c>
      <c r="AL481">
        <v>0</v>
      </c>
      <c r="AM481" t="s">
        <v>104</v>
      </c>
      <c r="AN481">
        <v>0</v>
      </c>
      <c r="AO481">
        <v>1468</v>
      </c>
      <c r="AP481">
        <v>1468</v>
      </c>
      <c r="AQ481" t="s">
        <v>105</v>
      </c>
      <c r="AR481" t="s">
        <v>99</v>
      </c>
      <c r="AS481" t="s">
        <v>106</v>
      </c>
      <c r="AT481" t="s">
        <v>107</v>
      </c>
      <c r="AU481">
        <v>1479</v>
      </c>
      <c r="AV481" s="4">
        <f t="shared" ca="1" si="44"/>
        <v>0.90196550505432171</v>
      </c>
      <c r="AW481" s="4" t="str">
        <f t="shared" si="45"/>
        <v>Greater than Median</v>
      </c>
      <c r="AX481">
        <v>0</v>
      </c>
      <c r="AY481">
        <v>0</v>
      </c>
      <c r="AZ481">
        <v>1479</v>
      </c>
      <c r="BA481">
        <v>0</v>
      </c>
      <c r="BB481">
        <v>0</v>
      </c>
      <c r="BC481">
        <v>2</v>
      </c>
      <c r="BD481">
        <v>0</v>
      </c>
      <c r="BE481">
        <v>3</v>
      </c>
      <c r="BF481">
        <v>1</v>
      </c>
      <c r="BG481" t="s">
        <v>102</v>
      </c>
      <c r="BH481">
        <v>6</v>
      </c>
      <c r="BI481" t="s">
        <v>108</v>
      </c>
      <c r="BJ481">
        <v>0</v>
      </c>
      <c r="BK481" t="s">
        <v>85</v>
      </c>
      <c r="BL481" t="s">
        <v>109</v>
      </c>
      <c r="BM481">
        <v>1999</v>
      </c>
      <c r="BN481" t="s">
        <v>131</v>
      </c>
      <c r="BO481">
        <v>2</v>
      </c>
      <c r="BP481">
        <v>577</v>
      </c>
      <c r="BQ481" t="s">
        <v>100</v>
      </c>
      <c r="BR481" t="s">
        <v>100</v>
      </c>
      <c r="BS481" t="s">
        <v>106</v>
      </c>
      <c r="BT481">
        <v>120</v>
      </c>
      <c r="BU481">
        <v>25</v>
      </c>
      <c r="BV481">
        <v>0</v>
      </c>
      <c r="BW481">
        <v>0</v>
      </c>
      <c r="BX481">
        <v>0</v>
      </c>
      <c r="BY481">
        <v>0</v>
      </c>
      <c r="BZ481" t="s">
        <v>85</v>
      </c>
      <c r="CA481" t="s">
        <v>85</v>
      </c>
      <c r="CB481" t="s">
        <v>85</v>
      </c>
      <c r="CC481">
        <v>0</v>
      </c>
      <c r="CD481">
        <v>7</v>
      </c>
      <c r="CE481">
        <v>2008</v>
      </c>
      <c r="CF481" t="s">
        <v>111</v>
      </c>
      <c r="CG481" t="s">
        <v>112</v>
      </c>
      <c r="CH481">
        <v>191000</v>
      </c>
      <c r="CQ481">
        <f t="shared" si="46"/>
        <v>1479</v>
      </c>
      <c r="CR481" t="str">
        <f t="shared" si="47"/>
        <v/>
      </c>
    </row>
    <row r="482" spans="1:96" x14ac:dyDescent="0.3">
      <c r="A482">
        <v>653</v>
      </c>
      <c r="B482">
        <v>60</v>
      </c>
      <c r="C482" t="s">
        <v>83</v>
      </c>
      <c r="D482">
        <v>70</v>
      </c>
      <c r="E482">
        <v>8750</v>
      </c>
      <c r="F482" t="s">
        <v>84</v>
      </c>
      <c r="G482" t="s">
        <v>85</v>
      </c>
      <c r="H482" t="s">
        <v>129</v>
      </c>
      <c r="I482" t="s">
        <v>87</v>
      </c>
      <c r="J482" t="s">
        <v>88</v>
      </c>
      <c r="K482" t="s">
        <v>122</v>
      </c>
      <c r="L482" t="s">
        <v>90</v>
      </c>
      <c r="M482" t="s">
        <v>152</v>
      </c>
      <c r="N482" s="4" t="str">
        <f>VLOOKUP(M482,'Neighborhood Raw Data'!$A$1:$D$26,4,FALSE)</f>
        <v>Greater than Average</v>
      </c>
      <c r="O482" t="s">
        <v>92</v>
      </c>
      <c r="P482" t="s">
        <v>92</v>
      </c>
      <c r="Q482" t="s">
        <v>93</v>
      </c>
      <c r="R482" t="s">
        <v>94</v>
      </c>
      <c r="S482">
        <v>7</v>
      </c>
      <c r="T482" s="4">
        <f t="shared" ca="1" si="42"/>
        <v>0.10444742301022669</v>
      </c>
      <c r="U482" s="4" t="str">
        <f t="shared" si="43"/>
        <v>At or Above</v>
      </c>
      <c r="V482">
        <v>5</v>
      </c>
      <c r="W482">
        <v>1996</v>
      </c>
      <c r="X482">
        <v>1996</v>
      </c>
      <c r="Y482" t="s">
        <v>95</v>
      </c>
      <c r="Z482" t="s">
        <v>114</v>
      </c>
      <c r="AA482" t="s">
        <v>125</v>
      </c>
      <c r="AB482" t="s">
        <v>125</v>
      </c>
      <c r="AC482" t="s">
        <v>117</v>
      </c>
      <c r="AD482">
        <v>0</v>
      </c>
      <c r="AE482" t="s">
        <v>102</v>
      </c>
      <c r="AF482" t="s">
        <v>100</v>
      </c>
      <c r="AG482" t="s">
        <v>101</v>
      </c>
      <c r="AH482" t="s">
        <v>102</v>
      </c>
      <c r="AI482" t="s">
        <v>100</v>
      </c>
      <c r="AJ482" t="s">
        <v>142</v>
      </c>
      <c r="AK482" t="s">
        <v>104</v>
      </c>
      <c r="AL482">
        <v>0</v>
      </c>
      <c r="AM482" t="s">
        <v>104</v>
      </c>
      <c r="AN482">
        <v>0</v>
      </c>
      <c r="AO482">
        <v>880</v>
      </c>
      <c r="AP482">
        <v>880</v>
      </c>
      <c r="AQ482" t="s">
        <v>105</v>
      </c>
      <c r="AR482" t="s">
        <v>99</v>
      </c>
      <c r="AS482" t="s">
        <v>106</v>
      </c>
      <c r="AT482" t="s">
        <v>107</v>
      </c>
      <c r="AU482">
        <v>909</v>
      </c>
      <c r="AV482" s="4">
        <f t="shared" ca="1" si="44"/>
        <v>0.88186616204609247</v>
      </c>
      <c r="AW482" s="4" t="str">
        <f t="shared" si="45"/>
        <v>Less than Median</v>
      </c>
      <c r="AX482">
        <v>807</v>
      </c>
      <c r="AY482">
        <v>0</v>
      </c>
      <c r="AZ482">
        <v>1716</v>
      </c>
      <c r="BA482">
        <v>0</v>
      </c>
      <c r="BB482">
        <v>0</v>
      </c>
      <c r="BC482">
        <v>2</v>
      </c>
      <c r="BD482">
        <v>1</v>
      </c>
      <c r="BE482">
        <v>2</v>
      </c>
      <c r="BF482">
        <v>1</v>
      </c>
      <c r="BG482" t="s">
        <v>102</v>
      </c>
      <c r="BH482">
        <v>7</v>
      </c>
      <c r="BI482" t="s">
        <v>108</v>
      </c>
      <c r="BJ482">
        <v>1</v>
      </c>
      <c r="BK482" t="s">
        <v>100</v>
      </c>
      <c r="BL482" t="s">
        <v>109</v>
      </c>
      <c r="BM482">
        <v>1996</v>
      </c>
      <c r="BN482" t="s">
        <v>131</v>
      </c>
      <c r="BO482">
        <v>2</v>
      </c>
      <c r="BP482">
        <v>512</v>
      </c>
      <c r="BQ482" t="s">
        <v>100</v>
      </c>
      <c r="BR482" t="s">
        <v>100</v>
      </c>
      <c r="BS482" t="s">
        <v>106</v>
      </c>
      <c r="BT482">
        <v>0</v>
      </c>
      <c r="BU482">
        <v>120</v>
      </c>
      <c r="BV482">
        <v>0</v>
      </c>
      <c r="BW482">
        <v>0</v>
      </c>
      <c r="BX482">
        <v>0</v>
      </c>
      <c r="BY482">
        <v>0</v>
      </c>
      <c r="BZ482" t="s">
        <v>85</v>
      </c>
      <c r="CA482" t="s">
        <v>85</v>
      </c>
      <c r="CB482" t="s">
        <v>85</v>
      </c>
      <c r="CC482">
        <v>0</v>
      </c>
      <c r="CD482">
        <v>7</v>
      </c>
      <c r="CE482">
        <v>2009</v>
      </c>
      <c r="CF482" t="s">
        <v>111</v>
      </c>
      <c r="CG482" t="s">
        <v>112</v>
      </c>
      <c r="CH482">
        <v>191000</v>
      </c>
      <c r="CQ482">
        <f t="shared" si="46"/>
        <v>909</v>
      </c>
      <c r="CR482" t="str">
        <f t="shared" si="47"/>
        <v/>
      </c>
    </row>
    <row r="483" spans="1:96" x14ac:dyDescent="0.3">
      <c r="A483">
        <v>1024</v>
      </c>
      <c r="B483">
        <v>120</v>
      </c>
      <c r="C483" t="s">
        <v>83</v>
      </c>
      <c r="D483">
        <v>43</v>
      </c>
      <c r="E483">
        <v>3182</v>
      </c>
      <c r="F483" t="s">
        <v>84</v>
      </c>
      <c r="G483" t="s">
        <v>85</v>
      </c>
      <c r="H483" t="s">
        <v>129</v>
      </c>
      <c r="I483" t="s">
        <v>87</v>
      </c>
      <c r="J483" t="s">
        <v>88</v>
      </c>
      <c r="K483" t="s">
        <v>122</v>
      </c>
      <c r="L483" t="s">
        <v>90</v>
      </c>
      <c r="M483" t="s">
        <v>205</v>
      </c>
      <c r="N483" s="4" t="str">
        <f>VLOOKUP(M483,'Neighborhood Raw Data'!$A$1:$D$26,4,FALSE)</f>
        <v>Less than Average</v>
      </c>
      <c r="O483" t="s">
        <v>92</v>
      </c>
      <c r="P483" t="s">
        <v>92</v>
      </c>
      <c r="Q483" t="s">
        <v>160</v>
      </c>
      <c r="R483" t="s">
        <v>124</v>
      </c>
      <c r="S483">
        <v>7</v>
      </c>
      <c r="T483" s="4">
        <f t="shared" ca="1" si="42"/>
        <v>0.89674950203280868</v>
      </c>
      <c r="U483" s="4" t="str">
        <f t="shared" si="43"/>
        <v>At or Above</v>
      </c>
      <c r="V483">
        <v>5</v>
      </c>
      <c r="W483">
        <v>2005</v>
      </c>
      <c r="X483">
        <v>2006</v>
      </c>
      <c r="Y483" t="s">
        <v>95</v>
      </c>
      <c r="Z483" t="s">
        <v>114</v>
      </c>
      <c r="AA483" t="s">
        <v>125</v>
      </c>
      <c r="AB483" t="s">
        <v>125</v>
      </c>
      <c r="AC483" t="s">
        <v>98</v>
      </c>
      <c r="AD483">
        <v>14</v>
      </c>
      <c r="AE483" t="s">
        <v>102</v>
      </c>
      <c r="AF483" t="s">
        <v>100</v>
      </c>
      <c r="AG483" t="s">
        <v>101</v>
      </c>
      <c r="AH483" t="s">
        <v>102</v>
      </c>
      <c r="AI483" t="s">
        <v>102</v>
      </c>
      <c r="AJ483" t="s">
        <v>142</v>
      </c>
      <c r="AK483" t="s">
        <v>103</v>
      </c>
      <c r="AL483">
        <v>16</v>
      </c>
      <c r="AM483" t="s">
        <v>104</v>
      </c>
      <c r="AN483">
        <v>0</v>
      </c>
      <c r="AO483">
        <v>1330</v>
      </c>
      <c r="AP483">
        <v>1346</v>
      </c>
      <c r="AQ483" t="s">
        <v>105</v>
      </c>
      <c r="AR483" t="s">
        <v>99</v>
      </c>
      <c r="AS483" t="s">
        <v>106</v>
      </c>
      <c r="AT483" t="s">
        <v>107</v>
      </c>
      <c r="AU483">
        <v>1504</v>
      </c>
      <c r="AV483" s="4">
        <f t="shared" ca="1" si="44"/>
        <v>0.44817502345941995</v>
      </c>
      <c r="AW483" s="4" t="str">
        <f t="shared" si="45"/>
        <v>Greater than Median</v>
      </c>
      <c r="AX483">
        <v>0</v>
      </c>
      <c r="AY483">
        <v>0</v>
      </c>
      <c r="AZ483">
        <v>1504</v>
      </c>
      <c r="BA483">
        <v>0</v>
      </c>
      <c r="BB483">
        <v>0</v>
      </c>
      <c r="BC483">
        <v>2</v>
      </c>
      <c r="BD483">
        <v>0</v>
      </c>
      <c r="BE483">
        <v>2</v>
      </c>
      <c r="BF483">
        <v>1</v>
      </c>
      <c r="BG483" t="s">
        <v>102</v>
      </c>
      <c r="BH483">
        <v>7</v>
      </c>
      <c r="BI483" t="s">
        <v>108</v>
      </c>
      <c r="BJ483">
        <v>1</v>
      </c>
      <c r="BK483" t="s">
        <v>102</v>
      </c>
      <c r="BL483" t="s">
        <v>109</v>
      </c>
      <c r="BM483">
        <v>2005</v>
      </c>
      <c r="BN483" t="s">
        <v>110</v>
      </c>
      <c r="BO483">
        <v>2</v>
      </c>
      <c r="BP483">
        <v>437</v>
      </c>
      <c r="BQ483" t="s">
        <v>100</v>
      </c>
      <c r="BR483" t="s">
        <v>100</v>
      </c>
      <c r="BS483" t="s">
        <v>106</v>
      </c>
      <c r="BT483">
        <v>156</v>
      </c>
      <c r="BU483">
        <v>20</v>
      </c>
      <c r="BV483">
        <v>0</v>
      </c>
      <c r="BW483">
        <v>0</v>
      </c>
      <c r="BX483">
        <v>0</v>
      </c>
      <c r="BY483">
        <v>0</v>
      </c>
      <c r="BZ483" t="s">
        <v>85</v>
      </c>
      <c r="CA483" t="s">
        <v>85</v>
      </c>
      <c r="CB483" t="s">
        <v>85</v>
      </c>
      <c r="CC483">
        <v>0</v>
      </c>
      <c r="CD483">
        <v>5</v>
      </c>
      <c r="CE483">
        <v>2008</v>
      </c>
      <c r="CF483" t="s">
        <v>111</v>
      </c>
      <c r="CG483" t="s">
        <v>112</v>
      </c>
      <c r="CH483">
        <v>191000</v>
      </c>
      <c r="CQ483">
        <f t="shared" si="46"/>
        <v>1504</v>
      </c>
      <c r="CR483" t="str">
        <f t="shared" si="47"/>
        <v/>
      </c>
    </row>
    <row r="484" spans="1:96" x14ac:dyDescent="0.3">
      <c r="A484">
        <v>1441</v>
      </c>
      <c r="B484">
        <v>70</v>
      </c>
      <c r="C484" t="s">
        <v>83</v>
      </c>
      <c r="D484">
        <v>79</v>
      </c>
      <c r="E484">
        <v>11526</v>
      </c>
      <c r="F484" t="s">
        <v>84</v>
      </c>
      <c r="G484" t="s">
        <v>85</v>
      </c>
      <c r="H484" t="s">
        <v>86</v>
      </c>
      <c r="I484" t="s">
        <v>190</v>
      </c>
      <c r="J484" t="s">
        <v>88</v>
      </c>
      <c r="K484" t="s">
        <v>122</v>
      </c>
      <c r="L484" t="s">
        <v>140</v>
      </c>
      <c r="M484" t="s">
        <v>159</v>
      </c>
      <c r="N484" s="4" t="str">
        <f>VLOOKUP(M484,'Neighborhood Raw Data'!$A$1:$D$26,4,FALSE)</f>
        <v>Greater than Average</v>
      </c>
      <c r="O484" t="s">
        <v>92</v>
      </c>
      <c r="P484" t="s">
        <v>92</v>
      </c>
      <c r="Q484" t="s">
        <v>93</v>
      </c>
      <c r="R484" t="s">
        <v>146</v>
      </c>
      <c r="S484">
        <v>6</v>
      </c>
      <c r="T484" s="4">
        <f t="shared" ca="1" si="42"/>
        <v>0.79494676889232696</v>
      </c>
      <c r="U484" s="4" t="str">
        <f t="shared" si="43"/>
        <v>At or Above</v>
      </c>
      <c r="V484">
        <v>7</v>
      </c>
      <c r="W484">
        <v>1922</v>
      </c>
      <c r="X484">
        <v>1994</v>
      </c>
      <c r="Y484" t="s">
        <v>95</v>
      </c>
      <c r="Z484" t="s">
        <v>114</v>
      </c>
      <c r="AA484" t="s">
        <v>161</v>
      </c>
      <c r="AB484" t="s">
        <v>161</v>
      </c>
      <c r="AC484" t="s">
        <v>117</v>
      </c>
      <c r="AD484">
        <v>0</v>
      </c>
      <c r="AE484" t="s">
        <v>100</v>
      </c>
      <c r="AF484" t="s">
        <v>100</v>
      </c>
      <c r="AG484" t="s">
        <v>147</v>
      </c>
      <c r="AH484" t="s">
        <v>99</v>
      </c>
      <c r="AI484" t="s">
        <v>100</v>
      </c>
      <c r="AJ484" t="s">
        <v>142</v>
      </c>
      <c r="AK484" t="s">
        <v>104</v>
      </c>
      <c r="AL484">
        <v>0</v>
      </c>
      <c r="AM484" t="s">
        <v>104</v>
      </c>
      <c r="AN484">
        <v>0</v>
      </c>
      <c r="AO484">
        <v>588</v>
      </c>
      <c r="AP484">
        <v>588</v>
      </c>
      <c r="AQ484" t="s">
        <v>105</v>
      </c>
      <c r="AR484" t="s">
        <v>203</v>
      </c>
      <c r="AS484" t="s">
        <v>106</v>
      </c>
      <c r="AT484" t="s">
        <v>107</v>
      </c>
      <c r="AU484">
        <v>1423</v>
      </c>
      <c r="AV484" s="4">
        <f t="shared" ca="1" si="44"/>
        <v>3.9580187765588692E-2</v>
      </c>
      <c r="AW484" s="4" t="str">
        <f t="shared" si="45"/>
        <v>Greater than Median</v>
      </c>
      <c r="AX484">
        <v>748</v>
      </c>
      <c r="AY484">
        <v>384</v>
      </c>
      <c r="AZ484">
        <v>2555</v>
      </c>
      <c r="BA484">
        <v>0</v>
      </c>
      <c r="BB484">
        <v>0</v>
      </c>
      <c r="BC484">
        <v>2</v>
      </c>
      <c r="BD484">
        <v>0</v>
      </c>
      <c r="BE484">
        <v>3</v>
      </c>
      <c r="BF484">
        <v>1</v>
      </c>
      <c r="BG484" t="s">
        <v>100</v>
      </c>
      <c r="BH484">
        <v>11</v>
      </c>
      <c r="BI484" t="s">
        <v>208</v>
      </c>
      <c r="BJ484">
        <v>1</v>
      </c>
      <c r="BK484" t="s">
        <v>102</v>
      </c>
      <c r="BL484" t="s">
        <v>149</v>
      </c>
      <c r="BM484">
        <v>1993</v>
      </c>
      <c r="BN484" t="s">
        <v>110</v>
      </c>
      <c r="BO484">
        <v>2</v>
      </c>
      <c r="BP484">
        <v>672</v>
      </c>
      <c r="BQ484" t="s">
        <v>100</v>
      </c>
      <c r="BR484" t="s">
        <v>100</v>
      </c>
      <c r="BS484" t="s">
        <v>106</v>
      </c>
      <c r="BT484">
        <v>431</v>
      </c>
      <c r="BU484">
        <v>0</v>
      </c>
      <c r="BV484">
        <v>0</v>
      </c>
      <c r="BW484">
        <v>0</v>
      </c>
      <c r="BX484">
        <v>0</v>
      </c>
      <c r="BY484">
        <v>0</v>
      </c>
      <c r="BZ484" t="s">
        <v>85</v>
      </c>
      <c r="CA484" t="s">
        <v>85</v>
      </c>
      <c r="CB484" t="s">
        <v>85</v>
      </c>
      <c r="CC484">
        <v>0</v>
      </c>
      <c r="CD484">
        <v>9</v>
      </c>
      <c r="CE484">
        <v>2008</v>
      </c>
      <c r="CF484" t="s">
        <v>111</v>
      </c>
      <c r="CG484" t="s">
        <v>112</v>
      </c>
      <c r="CH484">
        <v>191000</v>
      </c>
      <c r="CQ484">
        <f t="shared" si="46"/>
        <v>1423</v>
      </c>
      <c r="CR484" t="str">
        <f t="shared" si="47"/>
        <v/>
      </c>
    </row>
    <row r="485" spans="1:96" x14ac:dyDescent="0.3">
      <c r="A485">
        <v>110</v>
      </c>
      <c r="B485">
        <v>20</v>
      </c>
      <c r="C485" t="s">
        <v>83</v>
      </c>
      <c r="D485">
        <v>105</v>
      </c>
      <c r="E485">
        <v>11751</v>
      </c>
      <c r="F485" t="s">
        <v>84</v>
      </c>
      <c r="G485" t="s">
        <v>85</v>
      </c>
      <c r="H485" t="s">
        <v>86</v>
      </c>
      <c r="I485" t="s">
        <v>87</v>
      </c>
      <c r="J485" t="s">
        <v>88</v>
      </c>
      <c r="K485" t="s">
        <v>122</v>
      </c>
      <c r="L485" t="s">
        <v>90</v>
      </c>
      <c r="M485" t="s">
        <v>194</v>
      </c>
      <c r="N485" s="4" t="str">
        <f>VLOOKUP(M485,'Neighborhood Raw Data'!$A$1:$D$26,4,FALSE)</f>
        <v>Less than Average</v>
      </c>
      <c r="O485" t="s">
        <v>92</v>
      </c>
      <c r="P485" t="s">
        <v>92</v>
      </c>
      <c r="Q485" t="s">
        <v>93</v>
      </c>
      <c r="R485" t="s">
        <v>124</v>
      </c>
      <c r="S485">
        <v>6</v>
      </c>
      <c r="T485" s="4">
        <f t="shared" ca="1" si="42"/>
        <v>0.30505478016421217</v>
      </c>
      <c r="U485" s="4" t="str">
        <f t="shared" si="43"/>
        <v>At or Above</v>
      </c>
      <c r="V485">
        <v>6</v>
      </c>
      <c r="W485">
        <v>1977</v>
      </c>
      <c r="X485">
        <v>1977</v>
      </c>
      <c r="Y485" t="s">
        <v>113</v>
      </c>
      <c r="Z485" t="s">
        <v>114</v>
      </c>
      <c r="AA485" t="s">
        <v>179</v>
      </c>
      <c r="AB485" t="s">
        <v>179</v>
      </c>
      <c r="AC485" t="s">
        <v>98</v>
      </c>
      <c r="AD485">
        <v>480</v>
      </c>
      <c r="AE485" t="s">
        <v>100</v>
      </c>
      <c r="AF485" t="s">
        <v>100</v>
      </c>
      <c r="AG485" t="s">
        <v>156</v>
      </c>
      <c r="AH485" t="s">
        <v>102</v>
      </c>
      <c r="AI485" t="s">
        <v>100</v>
      </c>
      <c r="AJ485" t="s">
        <v>142</v>
      </c>
      <c r="AK485" t="s">
        <v>174</v>
      </c>
      <c r="AL485">
        <v>705</v>
      </c>
      <c r="AM485" t="s">
        <v>104</v>
      </c>
      <c r="AN485">
        <v>0</v>
      </c>
      <c r="AO485">
        <v>1139</v>
      </c>
      <c r="AP485">
        <v>1844</v>
      </c>
      <c r="AQ485" t="s">
        <v>105</v>
      </c>
      <c r="AR485" t="s">
        <v>99</v>
      </c>
      <c r="AS485" t="s">
        <v>106</v>
      </c>
      <c r="AT485" t="s">
        <v>107</v>
      </c>
      <c r="AU485">
        <v>1844</v>
      </c>
      <c r="AV485" s="4">
        <f t="shared" ca="1" si="44"/>
        <v>0.72147987376578737</v>
      </c>
      <c r="AW485" s="4" t="str">
        <f t="shared" si="45"/>
        <v>Greater than Median</v>
      </c>
      <c r="AX485">
        <v>0</v>
      </c>
      <c r="AY485">
        <v>0</v>
      </c>
      <c r="AZ485">
        <v>1844</v>
      </c>
      <c r="BA485">
        <v>0</v>
      </c>
      <c r="BB485">
        <v>0</v>
      </c>
      <c r="BC485">
        <v>2</v>
      </c>
      <c r="BD485">
        <v>0</v>
      </c>
      <c r="BE485">
        <v>3</v>
      </c>
      <c r="BF485">
        <v>1</v>
      </c>
      <c r="BG485" t="s">
        <v>100</v>
      </c>
      <c r="BH485">
        <v>7</v>
      </c>
      <c r="BI485" t="s">
        <v>108</v>
      </c>
      <c r="BJ485">
        <v>1</v>
      </c>
      <c r="BK485" t="s">
        <v>100</v>
      </c>
      <c r="BL485" t="s">
        <v>109</v>
      </c>
      <c r="BM485">
        <v>1977</v>
      </c>
      <c r="BN485" t="s">
        <v>131</v>
      </c>
      <c r="BO485">
        <v>2</v>
      </c>
      <c r="BP485">
        <v>546</v>
      </c>
      <c r="BQ485" t="s">
        <v>100</v>
      </c>
      <c r="BR485" t="s">
        <v>100</v>
      </c>
      <c r="BS485" t="s">
        <v>106</v>
      </c>
      <c r="BT485">
        <v>0</v>
      </c>
      <c r="BU485">
        <v>122</v>
      </c>
      <c r="BV485">
        <v>0</v>
      </c>
      <c r="BW485">
        <v>0</v>
      </c>
      <c r="BX485">
        <v>0</v>
      </c>
      <c r="BY485">
        <v>0</v>
      </c>
      <c r="BZ485" t="s">
        <v>85</v>
      </c>
      <c r="CA485" t="s">
        <v>119</v>
      </c>
      <c r="CB485" t="s">
        <v>85</v>
      </c>
      <c r="CC485">
        <v>0</v>
      </c>
      <c r="CD485">
        <v>1</v>
      </c>
      <c r="CE485">
        <v>2010</v>
      </c>
      <c r="CF485" t="s">
        <v>196</v>
      </c>
      <c r="CG485" t="s">
        <v>112</v>
      </c>
      <c r="CH485">
        <v>190000</v>
      </c>
      <c r="CQ485" t="str">
        <f t="shared" si="46"/>
        <v/>
      </c>
      <c r="CR485">
        <f t="shared" si="47"/>
        <v>1844</v>
      </c>
    </row>
    <row r="486" spans="1:96" x14ac:dyDescent="0.3">
      <c r="A486">
        <v>153</v>
      </c>
      <c r="B486">
        <v>60</v>
      </c>
      <c r="C486" t="s">
        <v>83</v>
      </c>
      <c r="D486" t="s">
        <v>85</v>
      </c>
      <c r="E486">
        <v>14803</v>
      </c>
      <c r="F486" t="s">
        <v>84</v>
      </c>
      <c r="G486" t="s">
        <v>85</v>
      </c>
      <c r="H486" t="s">
        <v>86</v>
      </c>
      <c r="I486" t="s">
        <v>87</v>
      </c>
      <c r="J486" t="s">
        <v>88</v>
      </c>
      <c r="K486" t="s">
        <v>121</v>
      </c>
      <c r="L486" t="s">
        <v>90</v>
      </c>
      <c r="M486" t="s">
        <v>194</v>
      </c>
      <c r="N486" s="4" t="str">
        <f>VLOOKUP(M486,'Neighborhood Raw Data'!$A$1:$D$26,4,FALSE)</f>
        <v>Less than Average</v>
      </c>
      <c r="O486" t="s">
        <v>92</v>
      </c>
      <c r="P486" t="s">
        <v>92</v>
      </c>
      <c r="Q486" t="s">
        <v>93</v>
      </c>
      <c r="R486" t="s">
        <v>94</v>
      </c>
      <c r="S486">
        <v>6</v>
      </c>
      <c r="T486" s="4">
        <f t="shared" ca="1" si="42"/>
        <v>0.48367674250459536</v>
      </c>
      <c r="U486" s="4" t="str">
        <f t="shared" si="43"/>
        <v>At or Above</v>
      </c>
      <c r="V486">
        <v>5</v>
      </c>
      <c r="W486">
        <v>1971</v>
      </c>
      <c r="X486">
        <v>1971</v>
      </c>
      <c r="Y486" t="s">
        <v>95</v>
      </c>
      <c r="Z486" t="s">
        <v>114</v>
      </c>
      <c r="AA486" t="s">
        <v>97</v>
      </c>
      <c r="AB486" t="s">
        <v>97</v>
      </c>
      <c r="AC486" t="s">
        <v>98</v>
      </c>
      <c r="AD486">
        <v>252</v>
      </c>
      <c r="AE486" t="s">
        <v>100</v>
      </c>
      <c r="AF486" t="s">
        <v>100</v>
      </c>
      <c r="AG486" t="s">
        <v>156</v>
      </c>
      <c r="AH486" t="s">
        <v>100</v>
      </c>
      <c r="AI486" t="s">
        <v>100</v>
      </c>
      <c r="AJ486" t="s">
        <v>142</v>
      </c>
      <c r="AK486" t="s">
        <v>157</v>
      </c>
      <c r="AL486">
        <v>416</v>
      </c>
      <c r="AM486" t="s">
        <v>104</v>
      </c>
      <c r="AN486">
        <v>0</v>
      </c>
      <c r="AO486">
        <v>409</v>
      </c>
      <c r="AP486">
        <v>825</v>
      </c>
      <c r="AQ486" t="s">
        <v>105</v>
      </c>
      <c r="AR486" t="s">
        <v>102</v>
      </c>
      <c r="AS486" t="s">
        <v>106</v>
      </c>
      <c r="AT486" t="s">
        <v>107</v>
      </c>
      <c r="AU486">
        <v>1097</v>
      </c>
      <c r="AV486" s="4">
        <f t="shared" ca="1" si="44"/>
        <v>6.725205921242583E-2</v>
      </c>
      <c r="AW486" s="4" t="str">
        <f t="shared" si="45"/>
        <v>Greater than Median</v>
      </c>
      <c r="AX486">
        <v>896</v>
      </c>
      <c r="AY486">
        <v>0</v>
      </c>
      <c r="AZ486">
        <v>1993</v>
      </c>
      <c r="BA486">
        <v>0</v>
      </c>
      <c r="BB486">
        <v>0</v>
      </c>
      <c r="BC486">
        <v>2</v>
      </c>
      <c r="BD486">
        <v>1</v>
      </c>
      <c r="BE486">
        <v>4</v>
      </c>
      <c r="BF486">
        <v>1</v>
      </c>
      <c r="BG486" t="s">
        <v>100</v>
      </c>
      <c r="BH486">
        <v>8</v>
      </c>
      <c r="BI486" t="s">
        <v>108</v>
      </c>
      <c r="BJ486">
        <v>1</v>
      </c>
      <c r="BK486" t="s">
        <v>102</v>
      </c>
      <c r="BL486" t="s">
        <v>109</v>
      </c>
      <c r="BM486">
        <v>1971</v>
      </c>
      <c r="BN486" t="s">
        <v>131</v>
      </c>
      <c r="BO486">
        <v>2</v>
      </c>
      <c r="BP486">
        <v>495</v>
      </c>
      <c r="BQ486" t="s">
        <v>100</v>
      </c>
      <c r="BR486" t="s">
        <v>100</v>
      </c>
      <c r="BS486" t="s">
        <v>106</v>
      </c>
      <c r="BT486">
        <v>0</v>
      </c>
      <c r="BU486">
        <v>66</v>
      </c>
      <c r="BV486">
        <v>0</v>
      </c>
      <c r="BW486">
        <v>0</v>
      </c>
      <c r="BX486">
        <v>0</v>
      </c>
      <c r="BY486">
        <v>0</v>
      </c>
      <c r="BZ486" t="s">
        <v>85</v>
      </c>
      <c r="CA486" t="s">
        <v>167</v>
      </c>
      <c r="CB486" t="s">
        <v>85</v>
      </c>
      <c r="CC486">
        <v>0</v>
      </c>
      <c r="CD486">
        <v>6</v>
      </c>
      <c r="CE486">
        <v>2006</v>
      </c>
      <c r="CF486" t="s">
        <v>111</v>
      </c>
      <c r="CG486" t="s">
        <v>112</v>
      </c>
      <c r="CH486">
        <v>190000</v>
      </c>
      <c r="CQ486">
        <f t="shared" si="46"/>
        <v>1097</v>
      </c>
      <c r="CR486" t="str">
        <f t="shared" si="47"/>
        <v/>
      </c>
    </row>
    <row r="487" spans="1:96" x14ac:dyDescent="0.3">
      <c r="A487">
        <v>167</v>
      </c>
      <c r="B487">
        <v>20</v>
      </c>
      <c r="C487" t="s">
        <v>83</v>
      </c>
      <c r="D487" t="s">
        <v>85</v>
      </c>
      <c r="E487">
        <v>10708</v>
      </c>
      <c r="F487" t="s">
        <v>84</v>
      </c>
      <c r="G487" t="s">
        <v>85</v>
      </c>
      <c r="H487" t="s">
        <v>86</v>
      </c>
      <c r="I487" t="s">
        <v>87</v>
      </c>
      <c r="J487" t="s">
        <v>88</v>
      </c>
      <c r="K487" t="s">
        <v>122</v>
      </c>
      <c r="L487" t="s">
        <v>90</v>
      </c>
      <c r="M487" t="s">
        <v>182</v>
      </c>
      <c r="N487" s="4" t="str">
        <f>VLOOKUP(M487,'Neighborhood Raw Data'!$A$1:$D$26,4,FALSE)</f>
        <v>Greater than Average</v>
      </c>
      <c r="O487" t="s">
        <v>92</v>
      </c>
      <c r="P487" t="s">
        <v>92</v>
      </c>
      <c r="Q487" t="s">
        <v>93</v>
      </c>
      <c r="R487" t="s">
        <v>124</v>
      </c>
      <c r="S487">
        <v>5</v>
      </c>
      <c r="T487" s="4">
        <f t="shared" ca="1" si="42"/>
        <v>0.20882564962428429</v>
      </c>
      <c r="U487" s="4" t="str">
        <f t="shared" si="43"/>
        <v>Below</v>
      </c>
      <c r="V487">
        <v>5</v>
      </c>
      <c r="W487">
        <v>1955</v>
      </c>
      <c r="X487">
        <v>1993</v>
      </c>
      <c r="Y487" t="s">
        <v>113</v>
      </c>
      <c r="Z487" t="s">
        <v>114</v>
      </c>
      <c r="AA487" t="s">
        <v>115</v>
      </c>
      <c r="AB487" t="s">
        <v>115</v>
      </c>
      <c r="AC487" t="s">
        <v>117</v>
      </c>
      <c r="AD487">
        <v>0</v>
      </c>
      <c r="AE487" t="s">
        <v>102</v>
      </c>
      <c r="AF487" t="s">
        <v>100</v>
      </c>
      <c r="AG487" t="s">
        <v>156</v>
      </c>
      <c r="AH487" t="s">
        <v>100</v>
      </c>
      <c r="AI487" t="s">
        <v>100</v>
      </c>
      <c r="AJ487" t="s">
        <v>142</v>
      </c>
      <c r="AK487" t="s">
        <v>193</v>
      </c>
      <c r="AL487">
        <v>379</v>
      </c>
      <c r="AM487" t="s">
        <v>174</v>
      </c>
      <c r="AN487">
        <v>768</v>
      </c>
      <c r="AO487">
        <v>470</v>
      </c>
      <c r="AP487">
        <v>1617</v>
      </c>
      <c r="AQ487" t="s">
        <v>105</v>
      </c>
      <c r="AR487" t="s">
        <v>99</v>
      </c>
      <c r="AS487" t="s">
        <v>106</v>
      </c>
      <c r="AT487" t="s">
        <v>214</v>
      </c>
      <c r="AU487">
        <v>1867</v>
      </c>
      <c r="AV487" s="4">
        <f t="shared" ca="1" si="44"/>
        <v>0.29865730888327746</v>
      </c>
      <c r="AW487" s="4" t="str">
        <f t="shared" si="45"/>
        <v>Greater than Median</v>
      </c>
      <c r="AX487">
        <v>0</v>
      </c>
      <c r="AY487">
        <v>0</v>
      </c>
      <c r="AZ487">
        <v>1867</v>
      </c>
      <c r="BA487">
        <v>1</v>
      </c>
      <c r="BB487">
        <v>0</v>
      </c>
      <c r="BC487">
        <v>1</v>
      </c>
      <c r="BD487">
        <v>0</v>
      </c>
      <c r="BE487">
        <v>2</v>
      </c>
      <c r="BF487">
        <v>1</v>
      </c>
      <c r="BG487" t="s">
        <v>100</v>
      </c>
      <c r="BH487">
        <v>7</v>
      </c>
      <c r="BI487" t="s">
        <v>108</v>
      </c>
      <c r="BJ487">
        <v>3</v>
      </c>
      <c r="BK487" t="s">
        <v>102</v>
      </c>
      <c r="BL487" t="s">
        <v>109</v>
      </c>
      <c r="BM487">
        <v>1955</v>
      </c>
      <c r="BN487" t="s">
        <v>110</v>
      </c>
      <c r="BO487">
        <v>1</v>
      </c>
      <c r="BP487">
        <v>303</v>
      </c>
      <c r="BQ487" t="s">
        <v>100</v>
      </c>
      <c r="BR487" t="s">
        <v>100</v>
      </c>
      <c r="BS487" t="s">
        <v>106</v>
      </c>
      <c r="BT487">
        <v>476</v>
      </c>
      <c r="BU487">
        <v>0</v>
      </c>
      <c r="BV487">
        <v>0</v>
      </c>
      <c r="BW487">
        <v>0</v>
      </c>
      <c r="BX487">
        <v>142</v>
      </c>
      <c r="BY487">
        <v>0</v>
      </c>
      <c r="BZ487" t="s">
        <v>85</v>
      </c>
      <c r="CA487" t="s">
        <v>167</v>
      </c>
      <c r="CB487" t="s">
        <v>85</v>
      </c>
      <c r="CC487">
        <v>0</v>
      </c>
      <c r="CD487">
        <v>11</v>
      </c>
      <c r="CE487">
        <v>2009</v>
      </c>
      <c r="CF487" t="s">
        <v>196</v>
      </c>
      <c r="CG487" t="s">
        <v>112</v>
      </c>
      <c r="CH487">
        <v>190000</v>
      </c>
      <c r="CQ487" t="str">
        <f t="shared" si="46"/>
        <v/>
      </c>
      <c r="CR487">
        <f t="shared" si="47"/>
        <v>1867</v>
      </c>
    </row>
    <row r="488" spans="1:96" x14ac:dyDescent="0.3">
      <c r="A488">
        <v>352</v>
      </c>
      <c r="B488">
        <v>120</v>
      </c>
      <c r="C488" t="s">
        <v>83</v>
      </c>
      <c r="D488" t="s">
        <v>85</v>
      </c>
      <c r="E488">
        <v>5271</v>
      </c>
      <c r="F488" t="s">
        <v>84</v>
      </c>
      <c r="G488" t="s">
        <v>85</v>
      </c>
      <c r="H488" t="s">
        <v>86</v>
      </c>
      <c r="I488" t="s">
        <v>162</v>
      </c>
      <c r="J488" t="s">
        <v>88</v>
      </c>
      <c r="K488" t="s">
        <v>122</v>
      </c>
      <c r="L488" t="s">
        <v>140</v>
      </c>
      <c r="M488" t="s">
        <v>182</v>
      </c>
      <c r="N488" s="4" t="str">
        <f>VLOOKUP(M488,'Neighborhood Raw Data'!$A$1:$D$26,4,FALSE)</f>
        <v>Greater than Average</v>
      </c>
      <c r="O488" t="s">
        <v>92</v>
      </c>
      <c r="P488" t="s">
        <v>92</v>
      </c>
      <c r="Q488" t="s">
        <v>93</v>
      </c>
      <c r="R488" t="s">
        <v>124</v>
      </c>
      <c r="S488">
        <v>7</v>
      </c>
      <c r="T488" s="4">
        <f t="shared" ca="1" si="42"/>
        <v>0.73547330957147472</v>
      </c>
      <c r="U488" s="4" t="str">
        <f t="shared" si="43"/>
        <v>At or Above</v>
      </c>
      <c r="V488">
        <v>5</v>
      </c>
      <c r="W488">
        <v>1986</v>
      </c>
      <c r="X488">
        <v>1986</v>
      </c>
      <c r="Y488" t="s">
        <v>95</v>
      </c>
      <c r="Z488" t="s">
        <v>114</v>
      </c>
      <c r="AA488" t="s">
        <v>115</v>
      </c>
      <c r="AB488" t="s">
        <v>115</v>
      </c>
      <c r="AC488" t="s">
        <v>117</v>
      </c>
      <c r="AD488">
        <v>0</v>
      </c>
      <c r="AE488" t="s">
        <v>100</v>
      </c>
      <c r="AF488" t="s">
        <v>100</v>
      </c>
      <c r="AG488" t="s">
        <v>101</v>
      </c>
      <c r="AH488" t="s">
        <v>102</v>
      </c>
      <c r="AI488" t="s">
        <v>100</v>
      </c>
      <c r="AJ488" t="s">
        <v>102</v>
      </c>
      <c r="AK488" t="s">
        <v>103</v>
      </c>
      <c r="AL488">
        <v>1082</v>
      </c>
      <c r="AM488" t="s">
        <v>104</v>
      </c>
      <c r="AN488">
        <v>0</v>
      </c>
      <c r="AO488">
        <v>371</v>
      </c>
      <c r="AP488">
        <v>1453</v>
      </c>
      <c r="AQ488" t="s">
        <v>105</v>
      </c>
      <c r="AR488" t="s">
        <v>102</v>
      </c>
      <c r="AS488" t="s">
        <v>106</v>
      </c>
      <c r="AT488" t="s">
        <v>107</v>
      </c>
      <c r="AU488">
        <v>1453</v>
      </c>
      <c r="AV488" s="4">
        <f t="shared" ca="1" si="44"/>
        <v>0.45224966985821724</v>
      </c>
      <c r="AW488" s="4" t="str">
        <f t="shared" si="45"/>
        <v>Greater than Median</v>
      </c>
      <c r="AX488">
        <v>0</v>
      </c>
      <c r="AY488">
        <v>0</v>
      </c>
      <c r="AZ488">
        <v>1453</v>
      </c>
      <c r="BA488">
        <v>1</v>
      </c>
      <c r="BB488">
        <v>0</v>
      </c>
      <c r="BC488">
        <v>1</v>
      </c>
      <c r="BD488">
        <v>1</v>
      </c>
      <c r="BE488">
        <v>2</v>
      </c>
      <c r="BF488">
        <v>1</v>
      </c>
      <c r="BG488" t="s">
        <v>102</v>
      </c>
      <c r="BH488">
        <v>6</v>
      </c>
      <c r="BI488" t="s">
        <v>108</v>
      </c>
      <c r="BJ488">
        <v>1</v>
      </c>
      <c r="BK488" t="s">
        <v>100</v>
      </c>
      <c r="BL488" t="s">
        <v>109</v>
      </c>
      <c r="BM488">
        <v>1986</v>
      </c>
      <c r="BN488" t="s">
        <v>131</v>
      </c>
      <c r="BO488">
        <v>2</v>
      </c>
      <c r="BP488">
        <v>445</v>
      </c>
      <c r="BQ488" t="s">
        <v>100</v>
      </c>
      <c r="BR488" t="s">
        <v>100</v>
      </c>
      <c r="BS488" t="s">
        <v>106</v>
      </c>
      <c r="BT488">
        <v>0</v>
      </c>
      <c r="BU488">
        <v>80</v>
      </c>
      <c r="BV488">
        <v>0</v>
      </c>
      <c r="BW488">
        <v>0</v>
      </c>
      <c r="BX488">
        <v>184</v>
      </c>
      <c r="BY488">
        <v>0</v>
      </c>
      <c r="BZ488" t="s">
        <v>85</v>
      </c>
      <c r="CA488" t="s">
        <v>85</v>
      </c>
      <c r="CB488" t="s">
        <v>85</v>
      </c>
      <c r="CC488">
        <v>0</v>
      </c>
      <c r="CD488">
        <v>12</v>
      </c>
      <c r="CE488">
        <v>2006</v>
      </c>
      <c r="CF488" t="s">
        <v>111</v>
      </c>
      <c r="CG488" t="s">
        <v>120</v>
      </c>
      <c r="CH488">
        <v>190000</v>
      </c>
      <c r="CQ488">
        <f t="shared" si="46"/>
        <v>1453</v>
      </c>
      <c r="CR488" t="str">
        <f t="shared" si="47"/>
        <v/>
      </c>
    </row>
    <row r="489" spans="1:96" x14ac:dyDescent="0.3">
      <c r="A489">
        <v>365</v>
      </c>
      <c r="B489">
        <v>60</v>
      </c>
      <c r="C489" t="s">
        <v>83</v>
      </c>
      <c r="D489" t="s">
        <v>85</v>
      </c>
      <c r="E489">
        <v>18800</v>
      </c>
      <c r="F489" t="s">
        <v>84</v>
      </c>
      <c r="G489" t="s">
        <v>85</v>
      </c>
      <c r="H489" t="s">
        <v>86</v>
      </c>
      <c r="I489" t="s">
        <v>87</v>
      </c>
      <c r="J489" t="s">
        <v>88</v>
      </c>
      <c r="K489" t="s">
        <v>158</v>
      </c>
      <c r="L489" t="s">
        <v>90</v>
      </c>
      <c r="M489" t="s">
        <v>194</v>
      </c>
      <c r="N489" s="4" t="str">
        <f>VLOOKUP(M489,'Neighborhood Raw Data'!$A$1:$D$26,4,FALSE)</f>
        <v>Less than Average</v>
      </c>
      <c r="O489" t="s">
        <v>92</v>
      </c>
      <c r="P489" t="s">
        <v>92</v>
      </c>
      <c r="Q489" t="s">
        <v>93</v>
      </c>
      <c r="R489" t="s">
        <v>94</v>
      </c>
      <c r="S489">
        <v>6</v>
      </c>
      <c r="T489" s="4">
        <f t="shared" ca="1" si="42"/>
        <v>0.22423060170851383</v>
      </c>
      <c r="U489" s="4" t="str">
        <f t="shared" si="43"/>
        <v>At or Above</v>
      </c>
      <c r="V489">
        <v>5</v>
      </c>
      <c r="W489">
        <v>1976</v>
      </c>
      <c r="X489">
        <v>1976</v>
      </c>
      <c r="Y489" t="s">
        <v>95</v>
      </c>
      <c r="Z489" t="s">
        <v>114</v>
      </c>
      <c r="AA489" t="s">
        <v>97</v>
      </c>
      <c r="AB489" t="s">
        <v>97</v>
      </c>
      <c r="AC489" t="s">
        <v>98</v>
      </c>
      <c r="AD489">
        <v>120</v>
      </c>
      <c r="AE489" t="s">
        <v>100</v>
      </c>
      <c r="AF489" t="s">
        <v>100</v>
      </c>
      <c r="AG489" t="s">
        <v>101</v>
      </c>
      <c r="AH489" t="s">
        <v>102</v>
      </c>
      <c r="AI489" t="s">
        <v>100</v>
      </c>
      <c r="AJ489" t="s">
        <v>148</v>
      </c>
      <c r="AK489" t="s">
        <v>103</v>
      </c>
      <c r="AL489">
        <v>712</v>
      </c>
      <c r="AM489" t="s">
        <v>104</v>
      </c>
      <c r="AN489">
        <v>0</v>
      </c>
      <c r="AO489">
        <v>84</v>
      </c>
      <c r="AP489">
        <v>796</v>
      </c>
      <c r="AQ489" t="s">
        <v>105</v>
      </c>
      <c r="AR489" t="s">
        <v>100</v>
      </c>
      <c r="AS489" t="s">
        <v>106</v>
      </c>
      <c r="AT489" t="s">
        <v>107</v>
      </c>
      <c r="AU489">
        <v>790</v>
      </c>
      <c r="AV489" s="4">
        <f t="shared" ca="1" si="44"/>
        <v>0.82753565631199855</v>
      </c>
      <c r="AW489" s="4" t="str">
        <f t="shared" si="45"/>
        <v>Less than Median</v>
      </c>
      <c r="AX489">
        <v>784</v>
      </c>
      <c r="AY489">
        <v>0</v>
      </c>
      <c r="AZ489">
        <v>1574</v>
      </c>
      <c r="BA489">
        <v>1</v>
      </c>
      <c r="BB489">
        <v>0</v>
      </c>
      <c r="BC489">
        <v>2</v>
      </c>
      <c r="BD489">
        <v>1</v>
      </c>
      <c r="BE489">
        <v>3</v>
      </c>
      <c r="BF489">
        <v>1</v>
      </c>
      <c r="BG489" t="s">
        <v>100</v>
      </c>
      <c r="BH489">
        <v>6</v>
      </c>
      <c r="BI489" t="s">
        <v>108</v>
      </c>
      <c r="BJ489">
        <v>1</v>
      </c>
      <c r="BK489" t="s">
        <v>100</v>
      </c>
      <c r="BL489" t="s">
        <v>109</v>
      </c>
      <c r="BM489">
        <v>1976</v>
      </c>
      <c r="BN489" t="s">
        <v>110</v>
      </c>
      <c r="BO489">
        <v>2</v>
      </c>
      <c r="BP489">
        <v>566</v>
      </c>
      <c r="BQ489" t="s">
        <v>100</v>
      </c>
      <c r="BR489" t="s">
        <v>100</v>
      </c>
      <c r="BS489" t="s">
        <v>106</v>
      </c>
      <c r="BT489">
        <v>306</v>
      </c>
      <c r="BU489">
        <v>111</v>
      </c>
      <c r="BV489">
        <v>0</v>
      </c>
      <c r="BW489">
        <v>0</v>
      </c>
      <c r="BX489">
        <v>0</v>
      </c>
      <c r="BY489">
        <v>0</v>
      </c>
      <c r="BZ489" t="s">
        <v>85</v>
      </c>
      <c r="CA489" t="s">
        <v>85</v>
      </c>
      <c r="CB489" t="s">
        <v>85</v>
      </c>
      <c r="CC489">
        <v>0</v>
      </c>
      <c r="CD489">
        <v>7</v>
      </c>
      <c r="CE489">
        <v>2006</v>
      </c>
      <c r="CF489" t="s">
        <v>111</v>
      </c>
      <c r="CG489" t="s">
        <v>112</v>
      </c>
      <c r="CH489">
        <v>190000</v>
      </c>
      <c r="CQ489">
        <f t="shared" si="46"/>
        <v>790</v>
      </c>
      <c r="CR489" t="str">
        <f t="shared" si="47"/>
        <v/>
      </c>
    </row>
    <row r="490" spans="1:96" x14ac:dyDescent="0.3">
      <c r="A490">
        <v>447</v>
      </c>
      <c r="B490">
        <v>20</v>
      </c>
      <c r="C490" t="s">
        <v>83</v>
      </c>
      <c r="D490">
        <v>137</v>
      </c>
      <c r="E490">
        <v>16492</v>
      </c>
      <c r="F490" t="s">
        <v>84</v>
      </c>
      <c r="G490" t="s">
        <v>85</v>
      </c>
      <c r="H490" t="s">
        <v>86</v>
      </c>
      <c r="I490" t="s">
        <v>87</v>
      </c>
      <c r="J490" t="s">
        <v>88</v>
      </c>
      <c r="K490" t="s">
        <v>89</v>
      </c>
      <c r="L490" t="s">
        <v>90</v>
      </c>
      <c r="M490" t="s">
        <v>177</v>
      </c>
      <c r="N490" s="4" t="str">
        <f>VLOOKUP(M490,'Neighborhood Raw Data'!$A$1:$D$26,4,FALSE)</f>
        <v>Greater than Average</v>
      </c>
      <c r="O490" t="s">
        <v>180</v>
      </c>
      <c r="P490" t="s">
        <v>92</v>
      </c>
      <c r="Q490" t="s">
        <v>93</v>
      </c>
      <c r="R490" t="s">
        <v>124</v>
      </c>
      <c r="S490">
        <v>6</v>
      </c>
      <c r="T490" s="4">
        <f t="shared" ca="1" si="42"/>
        <v>0.27854205657504638</v>
      </c>
      <c r="U490" s="4" t="str">
        <f t="shared" si="43"/>
        <v>At or Above</v>
      </c>
      <c r="V490">
        <v>6</v>
      </c>
      <c r="W490">
        <v>1966</v>
      </c>
      <c r="X490">
        <v>2002</v>
      </c>
      <c r="Y490" t="s">
        <v>95</v>
      </c>
      <c r="Z490" t="s">
        <v>114</v>
      </c>
      <c r="AA490" t="s">
        <v>98</v>
      </c>
      <c r="AB490" t="s">
        <v>179</v>
      </c>
      <c r="AC490" t="s">
        <v>117</v>
      </c>
      <c r="AD490">
        <v>0</v>
      </c>
      <c r="AE490" t="s">
        <v>102</v>
      </c>
      <c r="AF490" t="s">
        <v>100</v>
      </c>
      <c r="AG490" t="s">
        <v>156</v>
      </c>
      <c r="AH490" t="s">
        <v>100</v>
      </c>
      <c r="AI490" t="s">
        <v>100</v>
      </c>
      <c r="AJ490" t="s">
        <v>142</v>
      </c>
      <c r="AK490" t="s">
        <v>137</v>
      </c>
      <c r="AL490">
        <v>247</v>
      </c>
      <c r="AM490" t="s">
        <v>157</v>
      </c>
      <c r="AN490">
        <v>713</v>
      </c>
      <c r="AO490">
        <v>557</v>
      </c>
      <c r="AP490">
        <v>1517</v>
      </c>
      <c r="AQ490" t="s">
        <v>105</v>
      </c>
      <c r="AR490" t="s">
        <v>99</v>
      </c>
      <c r="AS490" t="s">
        <v>106</v>
      </c>
      <c r="AT490" t="s">
        <v>107</v>
      </c>
      <c r="AU490">
        <v>1888</v>
      </c>
      <c r="AV490" s="4">
        <f t="shared" ca="1" si="44"/>
        <v>8.9406011005633168E-2</v>
      </c>
      <c r="AW490" s="4" t="str">
        <f t="shared" si="45"/>
        <v>Greater than Median</v>
      </c>
      <c r="AX490">
        <v>0</v>
      </c>
      <c r="AY490">
        <v>0</v>
      </c>
      <c r="AZ490">
        <v>1888</v>
      </c>
      <c r="BA490">
        <v>0</v>
      </c>
      <c r="BB490">
        <v>0</v>
      </c>
      <c r="BC490">
        <v>2</v>
      </c>
      <c r="BD490">
        <v>1</v>
      </c>
      <c r="BE490">
        <v>2</v>
      </c>
      <c r="BF490">
        <v>1</v>
      </c>
      <c r="BG490" t="s">
        <v>102</v>
      </c>
      <c r="BH490">
        <v>6</v>
      </c>
      <c r="BI490" t="s">
        <v>140</v>
      </c>
      <c r="BJ490">
        <v>1</v>
      </c>
      <c r="BK490" t="s">
        <v>102</v>
      </c>
      <c r="BL490" t="s">
        <v>109</v>
      </c>
      <c r="BM490">
        <v>1966</v>
      </c>
      <c r="BN490" t="s">
        <v>110</v>
      </c>
      <c r="BO490">
        <v>2</v>
      </c>
      <c r="BP490">
        <v>578</v>
      </c>
      <c r="BQ490" t="s">
        <v>100</v>
      </c>
      <c r="BR490" t="s">
        <v>100</v>
      </c>
      <c r="BS490" t="s">
        <v>106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 t="s">
        <v>85</v>
      </c>
      <c r="CA490" t="s">
        <v>85</v>
      </c>
      <c r="CB490" t="s">
        <v>85</v>
      </c>
      <c r="CC490">
        <v>0</v>
      </c>
      <c r="CD490">
        <v>6</v>
      </c>
      <c r="CE490">
        <v>2010</v>
      </c>
      <c r="CF490" t="s">
        <v>111</v>
      </c>
      <c r="CG490" t="s">
        <v>112</v>
      </c>
      <c r="CH490">
        <v>190000</v>
      </c>
      <c r="CQ490" t="str">
        <f t="shared" si="46"/>
        <v/>
      </c>
      <c r="CR490">
        <f t="shared" si="47"/>
        <v>1888</v>
      </c>
    </row>
    <row r="491" spans="1:96" x14ac:dyDescent="0.3">
      <c r="A491">
        <v>472</v>
      </c>
      <c r="B491">
        <v>60</v>
      </c>
      <c r="C491" t="s">
        <v>83</v>
      </c>
      <c r="D491">
        <v>92</v>
      </c>
      <c r="E491">
        <v>11952</v>
      </c>
      <c r="F491" t="s">
        <v>84</v>
      </c>
      <c r="G491" t="s">
        <v>85</v>
      </c>
      <c r="H491" t="s">
        <v>129</v>
      </c>
      <c r="I491" t="s">
        <v>87</v>
      </c>
      <c r="J491" t="s">
        <v>88</v>
      </c>
      <c r="K491" t="s">
        <v>122</v>
      </c>
      <c r="L491" t="s">
        <v>90</v>
      </c>
      <c r="M491" t="s">
        <v>194</v>
      </c>
      <c r="N491" s="4" t="str">
        <f>VLOOKUP(M491,'Neighborhood Raw Data'!$A$1:$D$26,4,FALSE)</f>
        <v>Less than Average</v>
      </c>
      <c r="O491" t="s">
        <v>180</v>
      </c>
      <c r="P491" t="s">
        <v>92</v>
      </c>
      <c r="Q491" t="s">
        <v>93</v>
      </c>
      <c r="R491" t="s">
        <v>94</v>
      </c>
      <c r="S491">
        <v>7</v>
      </c>
      <c r="T491" s="4">
        <f t="shared" ca="1" si="42"/>
        <v>0.29984225133838471</v>
      </c>
      <c r="U491" s="4" t="str">
        <f t="shared" si="43"/>
        <v>At or Above</v>
      </c>
      <c r="V491">
        <v>6</v>
      </c>
      <c r="W491">
        <v>1977</v>
      </c>
      <c r="X491">
        <v>1977</v>
      </c>
      <c r="Y491" t="s">
        <v>202</v>
      </c>
      <c r="Z491" t="s">
        <v>195</v>
      </c>
      <c r="AA491" t="s">
        <v>164</v>
      </c>
      <c r="AB491" t="s">
        <v>179</v>
      </c>
      <c r="AC491" t="s">
        <v>117</v>
      </c>
      <c r="AD491">
        <v>0</v>
      </c>
      <c r="AE491" t="s">
        <v>100</v>
      </c>
      <c r="AF491" t="s">
        <v>100</v>
      </c>
      <c r="AG491" t="s">
        <v>156</v>
      </c>
      <c r="AH491" t="s">
        <v>102</v>
      </c>
      <c r="AI491" t="s">
        <v>100</v>
      </c>
      <c r="AJ491" t="s">
        <v>142</v>
      </c>
      <c r="AK491" t="s">
        <v>104</v>
      </c>
      <c r="AL491">
        <v>0</v>
      </c>
      <c r="AM491" t="s">
        <v>104</v>
      </c>
      <c r="AN491">
        <v>0</v>
      </c>
      <c r="AO491">
        <v>808</v>
      </c>
      <c r="AP491">
        <v>808</v>
      </c>
      <c r="AQ491" t="s">
        <v>105</v>
      </c>
      <c r="AR491" t="s">
        <v>100</v>
      </c>
      <c r="AS491" t="s">
        <v>106</v>
      </c>
      <c r="AT491" t="s">
        <v>107</v>
      </c>
      <c r="AU491">
        <v>1161</v>
      </c>
      <c r="AV491" s="4">
        <f t="shared" ca="1" si="44"/>
        <v>0.62406502124746199</v>
      </c>
      <c r="AW491" s="4" t="str">
        <f t="shared" si="45"/>
        <v>Greater than Median</v>
      </c>
      <c r="AX491">
        <v>808</v>
      </c>
      <c r="AY491">
        <v>0</v>
      </c>
      <c r="AZ491">
        <v>1969</v>
      </c>
      <c r="BA491">
        <v>0</v>
      </c>
      <c r="BB491">
        <v>0</v>
      </c>
      <c r="BC491">
        <v>2</v>
      </c>
      <c r="BD491">
        <v>1</v>
      </c>
      <c r="BE491">
        <v>3</v>
      </c>
      <c r="BF491">
        <v>1</v>
      </c>
      <c r="BG491" t="s">
        <v>100</v>
      </c>
      <c r="BH491">
        <v>8</v>
      </c>
      <c r="BI491" t="s">
        <v>108</v>
      </c>
      <c r="BJ491">
        <v>1</v>
      </c>
      <c r="BK491" t="s">
        <v>102</v>
      </c>
      <c r="BL491" t="s">
        <v>109</v>
      </c>
      <c r="BM491">
        <v>1977</v>
      </c>
      <c r="BN491" t="s">
        <v>131</v>
      </c>
      <c r="BO491">
        <v>2</v>
      </c>
      <c r="BP491">
        <v>534</v>
      </c>
      <c r="BQ491" t="s">
        <v>100</v>
      </c>
      <c r="BR491" t="s">
        <v>100</v>
      </c>
      <c r="BS491" t="s">
        <v>106</v>
      </c>
      <c r="BT491">
        <v>0</v>
      </c>
      <c r="BU491">
        <v>0</v>
      </c>
      <c r="BV491">
        <v>0</v>
      </c>
      <c r="BW491">
        <v>0</v>
      </c>
      <c r="BX491">
        <v>276</v>
      </c>
      <c r="BY491">
        <v>0</v>
      </c>
      <c r="BZ491" t="s">
        <v>85</v>
      </c>
      <c r="CA491" t="s">
        <v>85</v>
      </c>
      <c r="CB491" t="s">
        <v>85</v>
      </c>
      <c r="CC491">
        <v>0</v>
      </c>
      <c r="CD491">
        <v>11</v>
      </c>
      <c r="CE491">
        <v>2007</v>
      </c>
      <c r="CF491" t="s">
        <v>111</v>
      </c>
      <c r="CG491" t="s">
        <v>112</v>
      </c>
      <c r="CH491">
        <v>190000</v>
      </c>
      <c r="CQ491">
        <f t="shared" si="46"/>
        <v>1161</v>
      </c>
      <c r="CR491" t="str">
        <f t="shared" si="47"/>
        <v/>
      </c>
    </row>
    <row r="492" spans="1:96" x14ac:dyDescent="0.3">
      <c r="A492">
        <v>740</v>
      </c>
      <c r="B492">
        <v>60</v>
      </c>
      <c r="C492" t="s">
        <v>83</v>
      </c>
      <c r="D492">
        <v>65</v>
      </c>
      <c r="E492">
        <v>9313</v>
      </c>
      <c r="F492" t="s">
        <v>84</v>
      </c>
      <c r="G492" t="s">
        <v>85</v>
      </c>
      <c r="H492" t="s">
        <v>86</v>
      </c>
      <c r="I492" t="s">
        <v>87</v>
      </c>
      <c r="J492" t="s">
        <v>88</v>
      </c>
      <c r="K492" t="s">
        <v>122</v>
      </c>
      <c r="L492" t="s">
        <v>90</v>
      </c>
      <c r="M492" t="s">
        <v>152</v>
      </c>
      <c r="N492" s="4" t="str">
        <f>VLOOKUP(M492,'Neighborhood Raw Data'!$A$1:$D$26,4,FALSE)</f>
        <v>Greater than Average</v>
      </c>
      <c r="O492" t="s">
        <v>92</v>
      </c>
      <c r="P492" t="s">
        <v>92</v>
      </c>
      <c r="Q492" t="s">
        <v>93</v>
      </c>
      <c r="R492" t="s">
        <v>94</v>
      </c>
      <c r="S492">
        <v>7</v>
      </c>
      <c r="T492" s="4">
        <f t="shared" ca="1" si="42"/>
        <v>0.60524717928705074</v>
      </c>
      <c r="U492" s="4" t="str">
        <f t="shared" si="43"/>
        <v>At or Above</v>
      </c>
      <c r="V492">
        <v>5</v>
      </c>
      <c r="W492">
        <v>2004</v>
      </c>
      <c r="X492">
        <v>2004</v>
      </c>
      <c r="Y492" t="s">
        <v>95</v>
      </c>
      <c r="Z492" t="s">
        <v>114</v>
      </c>
      <c r="AA492" t="s">
        <v>125</v>
      </c>
      <c r="AB492" t="s">
        <v>125</v>
      </c>
      <c r="AC492" t="s">
        <v>117</v>
      </c>
      <c r="AD492">
        <v>0</v>
      </c>
      <c r="AE492" t="s">
        <v>102</v>
      </c>
      <c r="AF492" t="s">
        <v>100</v>
      </c>
      <c r="AG492" t="s">
        <v>101</v>
      </c>
      <c r="AH492" t="s">
        <v>102</v>
      </c>
      <c r="AI492" t="s">
        <v>100</v>
      </c>
      <c r="AJ492" t="s">
        <v>142</v>
      </c>
      <c r="AK492" t="s">
        <v>104</v>
      </c>
      <c r="AL492">
        <v>0</v>
      </c>
      <c r="AM492" t="s">
        <v>104</v>
      </c>
      <c r="AN492">
        <v>0</v>
      </c>
      <c r="AO492">
        <v>864</v>
      </c>
      <c r="AP492">
        <v>864</v>
      </c>
      <c r="AQ492" t="s">
        <v>105</v>
      </c>
      <c r="AR492" t="s">
        <v>99</v>
      </c>
      <c r="AS492" t="s">
        <v>106</v>
      </c>
      <c r="AT492" t="s">
        <v>107</v>
      </c>
      <c r="AU492">
        <v>864</v>
      </c>
      <c r="AV492" s="4">
        <f t="shared" ca="1" si="44"/>
        <v>0.21409277100165935</v>
      </c>
      <c r="AW492" s="4" t="str">
        <f t="shared" si="45"/>
        <v>Less than Median</v>
      </c>
      <c r="AX492">
        <v>864</v>
      </c>
      <c r="AY492">
        <v>0</v>
      </c>
      <c r="AZ492">
        <v>1728</v>
      </c>
      <c r="BA492">
        <v>0</v>
      </c>
      <c r="BB492">
        <v>0</v>
      </c>
      <c r="BC492">
        <v>2</v>
      </c>
      <c r="BD492">
        <v>1</v>
      </c>
      <c r="BE492">
        <v>3</v>
      </c>
      <c r="BF492">
        <v>1</v>
      </c>
      <c r="BG492" t="s">
        <v>102</v>
      </c>
      <c r="BH492">
        <v>7</v>
      </c>
      <c r="BI492" t="s">
        <v>108</v>
      </c>
      <c r="BJ492">
        <v>0</v>
      </c>
      <c r="BK492" t="s">
        <v>85</v>
      </c>
      <c r="BL492" t="s">
        <v>109</v>
      </c>
      <c r="BM492">
        <v>2004</v>
      </c>
      <c r="BN492" t="s">
        <v>131</v>
      </c>
      <c r="BO492">
        <v>2</v>
      </c>
      <c r="BP492">
        <v>572</v>
      </c>
      <c r="BQ492" t="s">
        <v>100</v>
      </c>
      <c r="BR492" t="s">
        <v>100</v>
      </c>
      <c r="BS492" t="s">
        <v>106</v>
      </c>
      <c r="BT492">
        <v>187</v>
      </c>
      <c r="BU492">
        <v>56</v>
      </c>
      <c r="BV492">
        <v>0</v>
      </c>
      <c r="BW492">
        <v>0</v>
      </c>
      <c r="BX492">
        <v>0</v>
      </c>
      <c r="BY492">
        <v>0</v>
      </c>
      <c r="BZ492" t="s">
        <v>85</v>
      </c>
      <c r="CA492" t="s">
        <v>85</v>
      </c>
      <c r="CB492" t="s">
        <v>85</v>
      </c>
      <c r="CC492">
        <v>0</v>
      </c>
      <c r="CD492">
        <v>4</v>
      </c>
      <c r="CE492">
        <v>2009</v>
      </c>
      <c r="CF492" t="s">
        <v>111</v>
      </c>
      <c r="CG492" t="s">
        <v>112</v>
      </c>
      <c r="CH492">
        <v>190000</v>
      </c>
      <c r="CQ492">
        <f t="shared" si="46"/>
        <v>864</v>
      </c>
      <c r="CR492" t="str">
        <f t="shared" si="47"/>
        <v/>
      </c>
    </row>
    <row r="493" spans="1:96" x14ac:dyDescent="0.3">
      <c r="A493">
        <v>934</v>
      </c>
      <c r="B493">
        <v>20</v>
      </c>
      <c r="C493" t="s">
        <v>83</v>
      </c>
      <c r="D493">
        <v>63</v>
      </c>
      <c r="E493">
        <v>8487</v>
      </c>
      <c r="F493" t="s">
        <v>84</v>
      </c>
      <c r="G493" t="s">
        <v>85</v>
      </c>
      <c r="H493" t="s">
        <v>129</v>
      </c>
      <c r="I493" t="s">
        <v>87</v>
      </c>
      <c r="J493" t="s">
        <v>88</v>
      </c>
      <c r="K493" t="s">
        <v>158</v>
      </c>
      <c r="L493" t="s">
        <v>90</v>
      </c>
      <c r="M493" t="s">
        <v>152</v>
      </c>
      <c r="N493" s="4" t="str">
        <f>VLOOKUP(M493,'Neighborhood Raw Data'!$A$1:$D$26,4,FALSE)</f>
        <v>Greater than Average</v>
      </c>
      <c r="O493" t="s">
        <v>92</v>
      </c>
      <c r="P493" t="s">
        <v>92</v>
      </c>
      <c r="Q493" t="s">
        <v>93</v>
      </c>
      <c r="R493" t="s">
        <v>124</v>
      </c>
      <c r="S493">
        <v>7</v>
      </c>
      <c r="T493" s="4">
        <f t="shared" ca="1" si="42"/>
        <v>0.96482183703432023</v>
      </c>
      <c r="U493" s="4" t="str">
        <f t="shared" si="43"/>
        <v>At or Above</v>
      </c>
      <c r="V493">
        <v>5</v>
      </c>
      <c r="W493">
        <v>2004</v>
      </c>
      <c r="X493">
        <v>2004</v>
      </c>
      <c r="Y493" t="s">
        <v>95</v>
      </c>
      <c r="Z493" t="s">
        <v>114</v>
      </c>
      <c r="AA493" t="s">
        <v>125</v>
      </c>
      <c r="AB493" t="s">
        <v>125</v>
      </c>
      <c r="AC493" t="s">
        <v>98</v>
      </c>
      <c r="AD493">
        <v>210</v>
      </c>
      <c r="AE493" t="s">
        <v>102</v>
      </c>
      <c r="AF493" t="s">
        <v>100</v>
      </c>
      <c r="AG493" t="s">
        <v>101</v>
      </c>
      <c r="AH493" t="s">
        <v>102</v>
      </c>
      <c r="AI493" t="s">
        <v>100</v>
      </c>
      <c r="AJ493" t="s">
        <v>118</v>
      </c>
      <c r="AK493" t="s">
        <v>103</v>
      </c>
      <c r="AL493">
        <v>20</v>
      </c>
      <c r="AM493" t="s">
        <v>104</v>
      </c>
      <c r="AN493">
        <v>0</v>
      </c>
      <c r="AO493">
        <v>1480</v>
      </c>
      <c r="AP493">
        <v>1500</v>
      </c>
      <c r="AQ493" t="s">
        <v>105</v>
      </c>
      <c r="AR493" t="s">
        <v>99</v>
      </c>
      <c r="AS493" t="s">
        <v>106</v>
      </c>
      <c r="AT493" t="s">
        <v>107</v>
      </c>
      <c r="AU493">
        <v>1500</v>
      </c>
      <c r="AV493" s="4">
        <f t="shared" ca="1" si="44"/>
        <v>0.92989432454163867</v>
      </c>
      <c r="AW493" s="4" t="str">
        <f t="shared" si="45"/>
        <v>Greater than Median</v>
      </c>
      <c r="AX493">
        <v>0</v>
      </c>
      <c r="AY493">
        <v>0</v>
      </c>
      <c r="AZ493">
        <v>1500</v>
      </c>
      <c r="BA493">
        <v>0</v>
      </c>
      <c r="BB493">
        <v>0</v>
      </c>
      <c r="BC493">
        <v>2</v>
      </c>
      <c r="BD493">
        <v>0</v>
      </c>
      <c r="BE493">
        <v>3</v>
      </c>
      <c r="BF493">
        <v>1</v>
      </c>
      <c r="BG493" t="s">
        <v>102</v>
      </c>
      <c r="BH493">
        <v>6</v>
      </c>
      <c r="BI493" t="s">
        <v>108</v>
      </c>
      <c r="BJ493">
        <v>0</v>
      </c>
      <c r="BK493" t="s">
        <v>85</v>
      </c>
      <c r="BL493" t="s">
        <v>109</v>
      </c>
      <c r="BM493">
        <v>2004</v>
      </c>
      <c r="BN493" t="s">
        <v>131</v>
      </c>
      <c r="BO493">
        <v>2</v>
      </c>
      <c r="BP493">
        <v>570</v>
      </c>
      <c r="BQ493" t="s">
        <v>100</v>
      </c>
      <c r="BR493" t="s">
        <v>100</v>
      </c>
      <c r="BS493" t="s">
        <v>106</v>
      </c>
      <c r="BT493">
        <v>192</v>
      </c>
      <c r="BU493">
        <v>36</v>
      </c>
      <c r="BV493">
        <v>0</v>
      </c>
      <c r="BW493">
        <v>0</v>
      </c>
      <c r="BX493">
        <v>0</v>
      </c>
      <c r="BY493">
        <v>0</v>
      </c>
      <c r="BZ493" t="s">
        <v>85</v>
      </c>
      <c r="CA493" t="s">
        <v>85</v>
      </c>
      <c r="CB493" t="s">
        <v>85</v>
      </c>
      <c r="CC493">
        <v>0</v>
      </c>
      <c r="CD493">
        <v>8</v>
      </c>
      <c r="CE493">
        <v>2009</v>
      </c>
      <c r="CF493" t="s">
        <v>111</v>
      </c>
      <c r="CG493" t="s">
        <v>112</v>
      </c>
      <c r="CH493">
        <v>190000</v>
      </c>
      <c r="CQ493">
        <f t="shared" si="46"/>
        <v>1500</v>
      </c>
      <c r="CR493" t="str">
        <f t="shared" si="47"/>
        <v/>
      </c>
    </row>
    <row r="494" spans="1:96" x14ac:dyDescent="0.3">
      <c r="A494">
        <v>1231</v>
      </c>
      <c r="B494">
        <v>90</v>
      </c>
      <c r="C494" t="s">
        <v>83</v>
      </c>
      <c r="D494" t="s">
        <v>85</v>
      </c>
      <c r="E494">
        <v>18890</v>
      </c>
      <c r="F494" t="s">
        <v>84</v>
      </c>
      <c r="G494" t="s">
        <v>85</v>
      </c>
      <c r="H494" t="s">
        <v>86</v>
      </c>
      <c r="I494" t="s">
        <v>87</v>
      </c>
      <c r="J494" t="s">
        <v>88</v>
      </c>
      <c r="K494" t="s">
        <v>122</v>
      </c>
      <c r="L494" t="s">
        <v>90</v>
      </c>
      <c r="M494" t="s">
        <v>228</v>
      </c>
      <c r="N494" s="4" t="str">
        <f>VLOOKUP(M494,'Neighborhood Raw Data'!$A$1:$D$26,4,FALSE)</f>
        <v>Less than Average</v>
      </c>
      <c r="O494" t="s">
        <v>212</v>
      </c>
      <c r="P494" t="s">
        <v>229</v>
      </c>
      <c r="Q494" t="s">
        <v>222</v>
      </c>
      <c r="R494" t="s">
        <v>155</v>
      </c>
      <c r="S494">
        <v>5</v>
      </c>
      <c r="T494" s="4">
        <f t="shared" ca="1" si="42"/>
        <v>0.61789021700953672</v>
      </c>
      <c r="U494" s="4" t="str">
        <f t="shared" si="43"/>
        <v>Below</v>
      </c>
      <c r="V494">
        <v>5</v>
      </c>
      <c r="W494">
        <v>1977</v>
      </c>
      <c r="X494">
        <v>1977</v>
      </c>
      <c r="Y494" t="s">
        <v>198</v>
      </c>
      <c r="Z494" t="s">
        <v>114</v>
      </c>
      <c r="AA494" t="s">
        <v>179</v>
      </c>
      <c r="AB494" t="s">
        <v>179</v>
      </c>
      <c r="AC494" t="s">
        <v>117</v>
      </c>
      <c r="AD494">
        <v>1</v>
      </c>
      <c r="AE494" t="s">
        <v>100</v>
      </c>
      <c r="AF494" t="s">
        <v>100</v>
      </c>
      <c r="AG494" t="s">
        <v>156</v>
      </c>
      <c r="AH494" t="s">
        <v>102</v>
      </c>
      <c r="AI494" t="s">
        <v>100</v>
      </c>
      <c r="AJ494" t="s">
        <v>142</v>
      </c>
      <c r="AK494" t="s">
        <v>103</v>
      </c>
      <c r="AL494">
        <v>498</v>
      </c>
      <c r="AM494" t="s">
        <v>157</v>
      </c>
      <c r="AN494">
        <v>211</v>
      </c>
      <c r="AO494">
        <v>652</v>
      </c>
      <c r="AP494">
        <v>1361</v>
      </c>
      <c r="AQ494" t="s">
        <v>105</v>
      </c>
      <c r="AR494" t="s">
        <v>99</v>
      </c>
      <c r="AS494" t="s">
        <v>106</v>
      </c>
      <c r="AT494" t="s">
        <v>107</v>
      </c>
      <c r="AU494">
        <v>1361</v>
      </c>
      <c r="AV494" s="4">
        <f t="shared" ca="1" si="44"/>
        <v>0.18829985353839973</v>
      </c>
      <c r="AW494" s="4" t="str">
        <f t="shared" si="45"/>
        <v>Greater than Median</v>
      </c>
      <c r="AX494">
        <v>1259</v>
      </c>
      <c r="AY494">
        <v>0</v>
      </c>
      <c r="AZ494">
        <v>2620</v>
      </c>
      <c r="BA494">
        <v>0</v>
      </c>
      <c r="BB494">
        <v>0</v>
      </c>
      <c r="BC494">
        <v>2</v>
      </c>
      <c r="BD494">
        <v>2</v>
      </c>
      <c r="BE494">
        <v>4</v>
      </c>
      <c r="BF494">
        <v>2</v>
      </c>
      <c r="BG494" t="s">
        <v>100</v>
      </c>
      <c r="BH494">
        <v>12</v>
      </c>
      <c r="BI494" t="s">
        <v>108</v>
      </c>
      <c r="BJ494">
        <v>1</v>
      </c>
      <c r="BK494" t="s">
        <v>100</v>
      </c>
      <c r="BL494" t="s">
        <v>130</v>
      </c>
      <c r="BM494">
        <v>1977</v>
      </c>
      <c r="BN494" t="s">
        <v>131</v>
      </c>
      <c r="BO494">
        <v>2</v>
      </c>
      <c r="BP494">
        <v>600</v>
      </c>
      <c r="BQ494" t="s">
        <v>100</v>
      </c>
      <c r="BR494" t="s">
        <v>100</v>
      </c>
      <c r="BS494" t="s">
        <v>204</v>
      </c>
      <c r="BT494">
        <v>155</v>
      </c>
      <c r="BU494">
        <v>24</v>
      </c>
      <c r="BV494">
        <v>145</v>
      </c>
      <c r="BW494">
        <v>0</v>
      </c>
      <c r="BX494">
        <v>0</v>
      </c>
      <c r="BY494">
        <v>0</v>
      </c>
      <c r="BZ494" t="s">
        <v>85</v>
      </c>
      <c r="CA494" t="s">
        <v>85</v>
      </c>
      <c r="CB494" t="s">
        <v>230</v>
      </c>
      <c r="CC494">
        <v>8300</v>
      </c>
      <c r="CD494">
        <v>8</v>
      </c>
      <c r="CE494">
        <v>2007</v>
      </c>
      <c r="CF494" t="s">
        <v>111</v>
      </c>
      <c r="CG494" t="s">
        <v>112</v>
      </c>
      <c r="CH494">
        <v>190000</v>
      </c>
      <c r="CQ494">
        <f t="shared" si="46"/>
        <v>1361</v>
      </c>
      <c r="CR494" t="str">
        <f t="shared" si="47"/>
        <v/>
      </c>
    </row>
    <row r="495" spans="1:96" x14ac:dyDescent="0.3">
      <c r="A495">
        <v>1259</v>
      </c>
      <c r="B495">
        <v>80</v>
      </c>
      <c r="C495" t="s">
        <v>83</v>
      </c>
      <c r="D495">
        <v>59</v>
      </c>
      <c r="E495">
        <v>9587</v>
      </c>
      <c r="F495" t="s">
        <v>84</v>
      </c>
      <c r="G495" t="s">
        <v>85</v>
      </c>
      <c r="H495" t="s">
        <v>86</v>
      </c>
      <c r="I495" t="s">
        <v>87</v>
      </c>
      <c r="J495" t="s">
        <v>88</v>
      </c>
      <c r="K495" t="s">
        <v>122</v>
      </c>
      <c r="L495" t="s">
        <v>90</v>
      </c>
      <c r="M495" t="s">
        <v>169</v>
      </c>
      <c r="N495" s="4" t="str">
        <f>VLOOKUP(M495,'Neighborhood Raw Data'!$A$1:$D$26,4,FALSE)</f>
        <v>Greater than Average</v>
      </c>
      <c r="O495" t="s">
        <v>92</v>
      </c>
      <c r="P495" t="s">
        <v>92</v>
      </c>
      <c r="Q495" t="s">
        <v>93</v>
      </c>
      <c r="R495" t="s">
        <v>178</v>
      </c>
      <c r="S495">
        <v>7</v>
      </c>
      <c r="T495" s="4">
        <f t="shared" ca="1" si="42"/>
        <v>0.1177813728900351</v>
      </c>
      <c r="U495" s="4" t="str">
        <f t="shared" si="43"/>
        <v>At or Above</v>
      </c>
      <c r="V495">
        <v>5</v>
      </c>
      <c r="W495">
        <v>2005</v>
      </c>
      <c r="X495">
        <v>2005</v>
      </c>
      <c r="Y495" t="s">
        <v>95</v>
      </c>
      <c r="Z495" t="s">
        <v>114</v>
      </c>
      <c r="AA495" t="s">
        <v>125</v>
      </c>
      <c r="AB495" t="s">
        <v>125</v>
      </c>
      <c r="AC495" t="s">
        <v>126</v>
      </c>
      <c r="AD495">
        <v>182</v>
      </c>
      <c r="AE495" t="s">
        <v>102</v>
      </c>
      <c r="AF495" t="s">
        <v>100</v>
      </c>
      <c r="AG495" t="s">
        <v>101</v>
      </c>
      <c r="AH495" t="s">
        <v>102</v>
      </c>
      <c r="AI495" t="s">
        <v>100</v>
      </c>
      <c r="AJ495" t="s">
        <v>102</v>
      </c>
      <c r="AK495" t="s">
        <v>103</v>
      </c>
      <c r="AL495">
        <v>655</v>
      </c>
      <c r="AM495" t="s">
        <v>104</v>
      </c>
      <c r="AN495">
        <v>0</v>
      </c>
      <c r="AO495">
        <v>201</v>
      </c>
      <c r="AP495">
        <v>856</v>
      </c>
      <c r="AQ495" t="s">
        <v>105</v>
      </c>
      <c r="AR495" t="s">
        <v>99</v>
      </c>
      <c r="AS495" t="s">
        <v>106</v>
      </c>
      <c r="AT495" t="s">
        <v>107</v>
      </c>
      <c r="AU495">
        <v>1166</v>
      </c>
      <c r="AV495" s="4">
        <f t="shared" ca="1" si="44"/>
        <v>0.3548656007236265</v>
      </c>
      <c r="AW495" s="4" t="str">
        <f t="shared" si="45"/>
        <v>Greater than Median</v>
      </c>
      <c r="AX495">
        <v>0</v>
      </c>
      <c r="AY495">
        <v>0</v>
      </c>
      <c r="AZ495">
        <v>1166</v>
      </c>
      <c r="BA495">
        <v>1</v>
      </c>
      <c r="BB495">
        <v>0</v>
      </c>
      <c r="BC495">
        <v>2</v>
      </c>
      <c r="BD495">
        <v>0</v>
      </c>
      <c r="BE495">
        <v>2</v>
      </c>
      <c r="BF495">
        <v>1</v>
      </c>
      <c r="BG495" t="s">
        <v>102</v>
      </c>
      <c r="BH495">
        <v>5</v>
      </c>
      <c r="BI495" t="s">
        <v>108</v>
      </c>
      <c r="BJ495">
        <v>0</v>
      </c>
      <c r="BK495" t="s">
        <v>85</v>
      </c>
      <c r="BL495" t="s">
        <v>109</v>
      </c>
      <c r="BM495">
        <v>2005</v>
      </c>
      <c r="BN495" t="s">
        <v>110</v>
      </c>
      <c r="BO495">
        <v>2</v>
      </c>
      <c r="BP495">
        <v>400</v>
      </c>
      <c r="BQ495" t="s">
        <v>100</v>
      </c>
      <c r="BR495" t="s">
        <v>100</v>
      </c>
      <c r="BS495" t="s">
        <v>106</v>
      </c>
      <c r="BT495">
        <v>212</v>
      </c>
      <c r="BU495">
        <v>0</v>
      </c>
      <c r="BV495">
        <v>0</v>
      </c>
      <c r="BW495">
        <v>0</v>
      </c>
      <c r="BX495">
        <v>0</v>
      </c>
      <c r="BY495">
        <v>0</v>
      </c>
      <c r="BZ495" t="s">
        <v>85</v>
      </c>
      <c r="CA495" t="s">
        <v>85</v>
      </c>
      <c r="CB495" t="s">
        <v>85</v>
      </c>
      <c r="CC495">
        <v>0</v>
      </c>
      <c r="CD495">
        <v>7</v>
      </c>
      <c r="CE495">
        <v>2008</v>
      </c>
      <c r="CF495" t="s">
        <v>111</v>
      </c>
      <c r="CG495" t="s">
        <v>112</v>
      </c>
      <c r="CH495">
        <v>190000</v>
      </c>
      <c r="CQ495">
        <f t="shared" si="46"/>
        <v>1166</v>
      </c>
      <c r="CR495" t="str">
        <f t="shared" si="47"/>
        <v/>
      </c>
    </row>
    <row r="496" spans="1:96" x14ac:dyDescent="0.3">
      <c r="A496">
        <v>1288</v>
      </c>
      <c r="B496">
        <v>20</v>
      </c>
      <c r="C496" t="s">
        <v>83</v>
      </c>
      <c r="D496" t="s">
        <v>85</v>
      </c>
      <c r="E496">
        <v>36500</v>
      </c>
      <c r="F496" t="s">
        <v>84</v>
      </c>
      <c r="G496" t="s">
        <v>85</v>
      </c>
      <c r="H496" t="s">
        <v>86</v>
      </c>
      <c r="I496" t="s">
        <v>162</v>
      </c>
      <c r="J496" t="s">
        <v>88</v>
      </c>
      <c r="K496" t="s">
        <v>122</v>
      </c>
      <c r="L496" t="s">
        <v>140</v>
      </c>
      <c r="M496" t="s">
        <v>182</v>
      </c>
      <c r="N496" s="4" t="str">
        <f>VLOOKUP(M496,'Neighborhood Raw Data'!$A$1:$D$26,4,FALSE)</f>
        <v>Greater than Average</v>
      </c>
      <c r="O496" t="s">
        <v>92</v>
      </c>
      <c r="P496" t="s">
        <v>92</v>
      </c>
      <c r="Q496" t="s">
        <v>93</v>
      </c>
      <c r="R496" t="s">
        <v>124</v>
      </c>
      <c r="S496">
        <v>5</v>
      </c>
      <c r="T496" s="4">
        <f t="shared" ca="1" si="42"/>
        <v>0.48676243050625689</v>
      </c>
      <c r="U496" s="4" t="str">
        <f t="shared" si="43"/>
        <v>Below</v>
      </c>
      <c r="V496">
        <v>5</v>
      </c>
      <c r="W496">
        <v>1964</v>
      </c>
      <c r="X496">
        <v>1964</v>
      </c>
      <c r="Y496" t="s">
        <v>95</v>
      </c>
      <c r="Z496" t="s">
        <v>114</v>
      </c>
      <c r="AA496" t="s">
        <v>115</v>
      </c>
      <c r="AB496" t="s">
        <v>115</v>
      </c>
      <c r="AC496" t="s">
        <v>197</v>
      </c>
      <c r="AD496">
        <v>621</v>
      </c>
      <c r="AE496" t="s">
        <v>100</v>
      </c>
      <c r="AF496" t="s">
        <v>102</v>
      </c>
      <c r="AG496" t="s">
        <v>156</v>
      </c>
      <c r="AH496" t="s">
        <v>100</v>
      </c>
      <c r="AI496" t="s">
        <v>100</v>
      </c>
      <c r="AJ496" t="s">
        <v>118</v>
      </c>
      <c r="AK496" t="s">
        <v>157</v>
      </c>
      <c r="AL496">
        <v>812</v>
      </c>
      <c r="AM496" t="s">
        <v>104</v>
      </c>
      <c r="AN496">
        <v>0</v>
      </c>
      <c r="AO496">
        <v>812</v>
      </c>
      <c r="AP496">
        <v>1624</v>
      </c>
      <c r="AQ496" t="s">
        <v>105</v>
      </c>
      <c r="AR496" t="s">
        <v>203</v>
      </c>
      <c r="AS496" t="s">
        <v>106</v>
      </c>
      <c r="AT496" t="s">
        <v>107</v>
      </c>
      <c r="AU496">
        <v>1582</v>
      </c>
      <c r="AV496" s="4">
        <f t="shared" ca="1" si="44"/>
        <v>0.59694555017815254</v>
      </c>
      <c r="AW496" s="4" t="str">
        <f t="shared" si="45"/>
        <v>Greater than Median</v>
      </c>
      <c r="AX496">
        <v>0</v>
      </c>
      <c r="AY496">
        <v>0</v>
      </c>
      <c r="AZ496">
        <v>1582</v>
      </c>
      <c r="BA496">
        <v>0</v>
      </c>
      <c r="BB496">
        <v>1</v>
      </c>
      <c r="BC496">
        <v>2</v>
      </c>
      <c r="BD496">
        <v>0</v>
      </c>
      <c r="BE496">
        <v>4</v>
      </c>
      <c r="BF496">
        <v>1</v>
      </c>
      <c r="BG496" t="s">
        <v>100</v>
      </c>
      <c r="BH496">
        <v>7</v>
      </c>
      <c r="BI496" t="s">
        <v>108</v>
      </c>
      <c r="BJ496">
        <v>0</v>
      </c>
      <c r="BK496" t="s">
        <v>85</v>
      </c>
      <c r="BL496" t="s">
        <v>109</v>
      </c>
      <c r="BM496">
        <v>1964</v>
      </c>
      <c r="BN496" t="s">
        <v>104</v>
      </c>
      <c r="BO496">
        <v>2</v>
      </c>
      <c r="BP496">
        <v>390</v>
      </c>
      <c r="BQ496" t="s">
        <v>100</v>
      </c>
      <c r="BR496" t="s">
        <v>100</v>
      </c>
      <c r="BS496" t="s">
        <v>204</v>
      </c>
      <c r="BT496">
        <v>168</v>
      </c>
      <c r="BU496">
        <v>198</v>
      </c>
      <c r="BV496">
        <v>0</v>
      </c>
      <c r="BW496">
        <v>0</v>
      </c>
      <c r="BX496">
        <v>0</v>
      </c>
      <c r="BY496">
        <v>0</v>
      </c>
      <c r="BZ496" t="s">
        <v>85</v>
      </c>
      <c r="CA496" t="s">
        <v>85</v>
      </c>
      <c r="CB496" t="s">
        <v>85</v>
      </c>
      <c r="CC496">
        <v>0</v>
      </c>
      <c r="CD496">
        <v>6</v>
      </c>
      <c r="CE496">
        <v>2006</v>
      </c>
      <c r="CF496" t="s">
        <v>111</v>
      </c>
      <c r="CG496" t="s">
        <v>112</v>
      </c>
      <c r="CH496">
        <v>190000</v>
      </c>
      <c r="CQ496" t="str">
        <f t="shared" si="46"/>
        <v/>
      </c>
      <c r="CR496">
        <f t="shared" si="47"/>
        <v>1582</v>
      </c>
    </row>
    <row r="497" spans="1:96" x14ac:dyDescent="0.3">
      <c r="A497">
        <v>1323</v>
      </c>
      <c r="B497">
        <v>60</v>
      </c>
      <c r="C497" t="s">
        <v>83</v>
      </c>
      <c r="D497">
        <v>107</v>
      </c>
      <c r="E497">
        <v>10186</v>
      </c>
      <c r="F497" t="s">
        <v>84</v>
      </c>
      <c r="G497" t="s">
        <v>85</v>
      </c>
      <c r="H497" t="s">
        <v>86</v>
      </c>
      <c r="I497" t="s">
        <v>87</v>
      </c>
      <c r="J497" t="s">
        <v>88</v>
      </c>
      <c r="K497" t="s">
        <v>122</v>
      </c>
      <c r="L497" t="s">
        <v>90</v>
      </c>
      <c r="M497" t="s">
        <v>91</v>
      </c>
      <c r="N497" s="4" t="str">
        <f>VLOOKUP(M497,'Neighborhood Raw Data'!$A$1:$D$26,4,FALSE)</f>
        <v>Greater than Average</v>
      </c>
      <c r="O497" t="s">
        <v>92</v>
      </c>
      <c r="P497" t="s">
        <v>92</v>
      </c>
      <c r="Q497" t="s">
        <v>93</v>
      </c>
      <c r="R497" t="s">
        <v>94</v>
      </c>
      <c r="S497">
        <v>7</v>
      </c>
      <c r="T497" s="4">
        <f t="shared" ca="1" si="42"/>
        <v>0.62040288996445048</v>
      </c>
      <c r="U497" s="4" t="str">
        <f t="shared" si="43"/>
        <v>At or Above</v>
      </c>
      <c r="V497">
        <v>5</v>
      </c>
      <c r="W497">
        <v>1992</v>
      </c>
      <c r="X497">
        <v>1992</v>
      </c>
      <c r="Y497" t="s">
        <v>95</v>
      </c>
      <c r="Z497" t="s">
        <v>114</v>
      </c>
      <c r="AA497" t="s">
        <v>97</v>
      </c>
      <c r="AB497" t="s">
        <v>97</v>
      </c>
      <c r="AC497" t="s">
        <v>117</v>
      </c>
      <c r="AD497">
        <v>0</v>
      </c>
      <c r="AE497" t="s">
        <v>102</v>
      </c>
      <c r="AF497" t="s">
        <v>100</v>
      </c>
      <c r="AG497" t="s">
        <v>101</v>
      </c>
      <c r="AH497" t="s">
        <v>102</v>
      </c>
      <c r="AI497" t="s">
        <v>100</v>
      </c>
      <c r="AJ497" t="s">
        <v>142</v>
      </c>
      <c r="AK497" t="s">
        <v>103</v>
      </c>
      <c r="AL497">
        <v>674</v>
      </c>
      <c r="AM497" t="s">
        <v>104</v>
      </c>
      <c r="AN497">
        <v>0</v>
      </c>
      <c r="AO497">
        <v>76</v>
      </c>
      <c r="AP497">
        <v>750</v>
      </c>
      <c r="AQ497" t="s">
        <v>105</v>
      </c>
      <c r="AR497" t="s">
        <v>99</v>
      </c>
      <c r="AS497" t="s">
        <v>106</v>
      </c>
      <c r="AT497" t="s">
        <v>107</v>
      </c>
      <c r="AU497">
        <v>1061</v>
      </c>
      <c r="AV497" s="4">
        <f t="shared" ca="1" si="44"/>
        <v>0.83477502723680386</v>
      </c>
      <c r="AW497" s="4" t="str">
        <f t="shared" si="45"/>
        <v>Less than Median</v>
      </c>
      <c r="AX497">
        <v>862</v>
      </c>
      <c r="AY497">
        <v>0</v>
      </c>
      <c r="AZ497">
        <v>1923</v>
      </c>
      <c r="BA497">
        <v>1</v>
      </c>
      <c r="BB497">
        <v>0</v>
      </c>
      <c r="BC497">
        <v>2</v>
      </c>
      <c r="BD497">
        <v>1</v>
      </c>
      <c r="BE497">
        <v>3</v>
      </c>
      <c r="BF497">
        <v>1</v>
      </c>
      <c r="BG497" t="s">
        <v>102</v>
      </c>
      <c r="BH497">
        <v>8</v>
      </c>
      <c r="BI497" t="s">
        <v>108</v>
      </c>
      <c r="BJ497">
        <v>1</v>
      </c>
      <c r="BK497" t="s">
        <v>100</v>
      </c>
      <c r="BL497" t="s">
        <v>109</v>
      </c>
      <c r="BM497">
        <v>1992</v>
      </c>
      <c r="BN497" t="s">
        <v>131</v>
      </c>
      <c r="BO497">
        <v>2</v>
      </c>
      <c r="BP497">
        <v>564</v>
      </c>
      <c r="BQ497" t="s">
        <v>100</v>
      </c>
      <c r="BR497" t="s">
        <v>100</v>
      </c>
      <c r="BS497" t="s">
        <v>106</v>
      </c>
      <c r="BT497">
        <v>240</v>
      </c>
      <c r="BU497">
        <v>39</v>
      </c>
      <c r="BV497">
        <v>0</v>
      </c>
      <c r="BW497">
        <v>0</v>
      </c>
      <c r="BX497">
        <v>0</v>
      </c>
      <c r="BY497">
        <v>0</v>
      </c>
      <c r="BZ497" t="s">
        <v>85</v>
      </c>
      <c r="CA497" t="s">
        <v>85</v>
      </c>
      <c r="CB497" t="s">
        <v>85</v>
      </c>
      <c r="CC497">
        <v>0</v>
      </c>
      <c r="CD497">
        <v>6</v>
      </c>
      <c r="CE497">
        <v>2010</v>
      </c>
      <c r="CF497" t="s">
        <v>111</v>
      </c>
      <c r="CG497" t="s">
        <v>112</v>
      </c>
      <c r="CH497">
        <v>190000</v>
      </c>
      <c r="CQ497">
        <f t="shared" si="46"/>
        <v>1061</v>
      </c>
      <c r="CR497" t="str">
        <f t="shared" si="47"/>
        <v/>
      </c>
    </row>
    <row r="498" spans="1:96" x14ac:dyDescent="0.3">
      <c r="A498">
        <v>861</v>
      </c>
      <c r="B498">
        <v>50</v>
      </c>
      <c r="C498" t="s">
        <v>83</v>
      </c>
      <c r="D498">
        <v>55</v>
      </c>
      <c r="E498">
        <v>7642</v>
      </c>
      <c r="F498" t="s">
        <v>84</v>
      </c>
      <c r="G498" t="s">
        <v>85</v>
      </c>
      <c r="H498" t="s">
        <v>129</v>
      </c>
      <c r="I498" t="s">
        <v>87</v>
      </c>
      <c r="J498" t="s">
        <v>88</v>
      </c>
      <c r="K498" t="s">
        <v>89</v>
      </c>
      <c r="L498" t="s">
        <v>90</v>
      </c>
      <c r="M498" t="s">
        <v>159</v>
      </c>
      <c r="N498" s="4" t="str">
        <f>VLOOKUP(M498,'Neighborhood Raw Data'!$A$1:$D$26,4,FALSE)</f>
        <v>Greater than Average</v>
      </c>
      <c r="O498" t="s">
        <v>92</v>
      </c>
      <c r="P498" t="s">
        <v>92</v>
      </c>
      <c r="Q498" t="s">
        <v>93</v>
      </c>
      <c r="R498" t="s">
        <v>155</v>
      </c>
      <c r="S498">
        <v>7</v>
      </c>
      <c r="T498" s="4">
        <f t="shared" ca="1" si="42"/>
        <v>0.53898540591862953</v>
      </c>
      <c r="U498" s="4" t="str">
        <f t="shared" si="43"/>
        <v>At or Above</v>
      </c>
      <c r="V498">
        <v>8</v>
      </c>
      <c r="W498">
        <v>1918</v>
      </c>
      <c r="X498">
        <v>1998</v>
      </c>
      <c r="Y498" t="s">
        <v>95</v>
      </c>
      <c r="Z498" t="s">
        <v>114</v>
      </c>
      <c r="AA498" t="s">
        <v>115</v>
      </c>
      <c r="AB498" t="s">
        <v>115</v>
      </c>
      <c r="AC498" t="s">
        <v>117</v>
      </c>
      <c r="AD498">
        <v>0</v>
      </c>
      <c r="AE498" t="s">
        <v>102</v>
      </c>
      <c r="AF498" t="s">
        <v>100</v>
      </c>
      <c r="AG498" t="s">
        <v>147</v>
      </c>
      <c r="AH498" t="s">
        <v>100</v>
      </c>
      <c r="AI498" t="s">
        <v>100</v>
      </c>
      <c r="AJ498" t="s">
        <v>142</v>
      </c>
      <c r="AK498" t="s">
        <v>104</v>
      </c>
      <c r="AL498">
        <v>0</v>
      </c>
      <c r="AM498" t="s">
        <v>104</v>
      </c>
      <c r="AN498">
        <v>0</v>
      </c>
      <c r="AO498">
        <v>912</v>
      </c>
      <c r="AP498">
        <v>912</v>
      </c>
      <c r="AQ498" t="s">
        <v>105</v>
      </c>
      <c r="AR498" t="s">
        <v>102</v>
      </c>
      <c r="AS498" t="s">
        <v>106</v>
      </c>
      <c r="AT498" t="s">
        <v>107</v>
      </c>
      <c r="AU498">
        <v>912</v>
      </c>
      <c r="AV498" s="4">
        <f t="shared" ca="1" si="44"/>
        <v>0.40987155208608517</v>
      </c>
      <c r="AW498" s="4" t="str">
        <f t="shared" si="45"/>
        <v>Less than Median</v>
      </c>
      <c r="AX498">
        <v>514</v>
      </c>
      <c r="AY498">
        <v>0</v>
      </c>
      <c r="AZ498">
        <v>1426</v>
      </c>
      <c r="BA498">
        <v>0</v>
      </c>
      <c r="BB498">
        <v>0</v>
      </c>
      <c r="BC498">
        <v>1</v>
      </c>
      <c r="BD498">
        <v>1</v>
      </c>
      <c r="BE498">
        <v>3</v>
      </c>
      <c r="BF498">
        <v>1</v>
      </c>
      <c r="BG498" t="s">
        <v>102</v>
      </c>
      <c r="BH498">
        <v>7</v>
      </c>
      <c r="BI498" t="s">
        <v>108</v>
      </c>
      <c r="BJ498">
        <v>1</v>
      </c>
      <c r="BK498" t="s">
        <v>102</v>
      </c>
      <c r="BL498" t="s">
        <v>149</v>
      </c>
      <c r="BM498">
        <v>1925</v>
      </c>
      <c r="BN498" t="s">
        <v>104</v>
      </c>
      <c r="BO498">
        <v>1</v>
      </c>
      <c r="BP498">
        <v>216</v>
      </c>
      <c r="BQ498" t="s">
        <v>100</v>
      </c>
      <c r="BR498" t="s">
        <v>100</v>
      </c>
      <c r="BS498" t="s">
        <v>106</v>
      </c>
      <c r="BT498">
        <v>0</v>
      </c>
      <c r="BU498">
        <v>240</v>
      </c>
      <c r="BV498">
        <v>0</v>
      </c>
      <c r="BW498">
        <v>0</v>
      </c>
      <c r="BX498">
        <v>0</v>
      </c>
      <c r="BY498">
        <v>0</v>
      </c>
      <c r="BZ498" t="s">
        <v>85</v>
      </c>
      <c r="CA498" t="s">
        <v>150</v>
      </c>
      <c r="CB498" t="s">
        <v>85</v>
      </c>
      <c r="CC498">
        <v>0</v>
      </c>
      <c r="CD498">
        <v>6</v>
      </c>
      <c r="CE498">
        <v>2007</v>
      </c>
      <c r="CF498" t="s">
        <v>111</v>
      </c>
      <c r="CG498" t="s">
        <v>112</v>
      </c>
      <c r="CH498">
        <v>189950</v>
      </c>
      <c r="CQ498">
        <f t="shared" si="46"/>
        <v>912</v>
      </c>
      <c r="CR498" t="str">
        <f t="shared" si="47"/>
        <v/>
      </c>
    </row>
    <row r="499" spans="1:96" x14ac:dyDescent="0.3">
      <c r="A499">
        <v>713</v>
      </c>
      <c r="B499">
        <v>120</v>
      </c>
      <c r="C499" t="s">
        <v>83</v>
      </c>
      <c r="D499">
        <v>40</v>
      </c>
      <c r="E499">
        <v>4671</v>
      </c>
      <c r="F499" t="s">
        <v>84</v>
      </c>
      <c r="G499" t="s">
        <v>85</v>
      </c>
      <c r="H499" t="s">
        <v>86</v>
      </c>
      <c r="I499" t="s">
        <v>139</v>
      </c>
      <c r="J499" t="s">
        <v>88</v>
      </c>
      <c r="K499" t="s">
        <v>122</v>
      </c>
      <c r="L499" t="s">
        <v>90</v>
      </c>
      <c r="M499" t="s">
        <v>134</v>
      </c>
      <c r="N499" s="4" t="str">
        <f>VLOOKUP(M499,'Neighborhood Raw Data'!$A$1:$D$26,4,FALSE)</f>
        <v>Greater than Average</v>
      </c>
      <c r="O499" t="s">
        <v>92</v>
      </c>
      <c r="P499" t="s">
        <v>92</v>
      </c>
      <c r="Q499" t="s">
        <v>160</v>
      </c>
      <c r="R499" t="s">
        <v>124</v>
      </c>
      <c r="S499">
        <v>8</v>
      </c>
      <c r="T499" s="4">
        <f t="shared" ca="1" si="42"/>
        <v>0.88687374344585757</v>
      </c>
      <c r="U499" s="4" t="str">
        <f t="shared" si="43"/>
        <v>At or Above</v>
      </c>
      <c r="V499">
        <v>5</v>
      </c>
      <c r="W499">
        <v>1988</v>
      </c>
      <c r="X499">
        <v>1989</v>
      </c>
      <c r="Y499" t="s">
        <v>95</v>
      </c>
      <c r="Z499" t="s">
        <v>114</v>
      </c>
      <c r="AA499" t="s">
        <v>97</v>
      </c>
      <c r="AB499" t="s">
        <v>97</v>
      </c>
      <c r="AC499" t="s">
        <v>117</v>
      </c>
      <c r="AD499">
        <v>0</v>
      </c>
      <c r="AE499" t="s">
        <v>102</v>
      </c>
      <c r="AF499" t="s">
        <v>100</v>
      </c>
      <c r="AG499" t="s">
        <v>101</v>
      </c>
      <c r="AH499" t="s">
        <v>102</v>
      </c>
      <c r="AI499" t="s">
        <v>100</v>
      </c>
      <c r="AJ499" t="s">
        <v>148</v>
      </c>
      <c r="AK499" t="s">
        <v>103</v>
      </c>
      <c r="AL499">
        <v>767</v>
      </c>
      <c r="AM499" t="s">
        <v>104</v>
      </c>
      <c r="AN499">
        <v>0</v>
      </c>
      <c r="AO499">
        <v>461</v>
      </c>
      <c r="AP499">
        <v>1228</v>
      </c>
      <c r="AQ499" t="s">
        <v>105</v>
      </c>
      <c r="AR499" t="s">
        <v>102</v>
      </c>
      <c r="AS499" t="s">
        <v>106</v>
      </c>
      <c r="AT499" t="s">
        <v>107</v>
      </c>
      <c r="AU499">
        <v>1228</v>
      </c>
      <c r="AV499" s="4">
        <f t="shared" ca="1" si="44"/>
        <v>0.40944293917403196</v>
      </c>
      <c r="AW499" s="4" t="str">
        <f t="shared" si="45"/>
        <v>Greater than Median</v>
      </c>
      <c r="AX499">
        <v>0</v>
      </c>
      <c r="AY499">
        <v>0</v>
      </c>
      <c r="AZ499">
        <v>1228</v>
      </c>
      <c r="BA499">
        <v>1</v>
      </c>
      <c r="BB499">
        <v>0</v>
      </c>
      <c r="BC499">
        <v>2</v>
      </c>
      <c r="BD499">
        <v>0</v>
      </c>
      <c r="BE499">
        <v>2</v>
      </c>
      <c r="BF499">
        <v>1</v>
      </c>
      <c r="BG499" t="s">
        <v>102</v>
      </c>
      <c r="BH499">
        <v>5</v>
      </c>
      <c r="BI499" t="s">
        <v>108</v>
      </c>
      <c r="BJ499">
        <v>1</v>
      </c>
      <c r="BK499" t="s">
        <v>102</v>
      </c>
      <c r="BL499" t="s">
        <v>109</v>
      </c>
      <c r="BM499">
        <v>1988</v>
      </c>
      <c r="BN499" t="s">
        <v>110</v>
      </c>
      <c r="BO499">
        <v>2</v>
      </c>
      <c r="BP499">
        <v>472</v>
      </c>
      <c r="BQ499" t="s">
        <v>100</v>
      </c>
      <c r="BR499" t="s">
        <v>100</v>
      </c>
      <c r="BS499" t="s">
        <v>106</v>
      </c>
      <c r="BT499">
        <v>168</v>
      </c>
      <c r="BU499">
        <v>120</v>
      </c>
      <c r="BV499">
        <v>0</v>
      </c>
      <c r="BW499">
        <v>0</v>
      </c>
      <c r="BX499">
        <v>0</v>
      </c>
      <c r="BY499">
        <v>0</v>
      </c>
      <c r="BZ499" t="s">
        <v>85</v>
      </c>
      <c r="CA499" t="s">
        <v>85</v>
      </c>
      <c r="CB499" t="s">
        <v>85</v>
      </c>
      <c r="CC499">
        <v>0</v>
      </c>
      <c r="CD499">
        <v>10</v>
      </c>
      <c r="CE499">
        <v>2008</v>
      </c>
      <c r="CF499" t="s">
        <v>111</v>
      </c>
      <c r="CG499" t="s">
        <v>112</v>
      </c>
      <c r="CH499">
        <v>189000</v>
      </c>
      <c r="CQ499">
        <f t="shared" si="46"/>
        <v>1228</v>
      </c>
      <c r="CR499" t="str">
        <f t="shared" si="47"/>
        <v/>
      </c>
    </row>
    <row r="500" spans="1:96" x14ac:dyDescent="0.3">
      <c r="A500">
        <v>803</v>
      </c>
      <c r="B500">
        <v>60</v>
      </c>
      <c r="C500" t="s">
        <v>83</v>
      </c>
      <c r="D500">
        <v>63</v>
      </c>
      <c r="E500">
        <v>8199</v>
      </c>
      <c r="F500" t="s">
        <v>84</v>
      </c>
      <c r="G500" t="s">
        <v>85</v>
      </c>
      <c r="H500" t="s">
        <v>129</v>
      </c>
      <c r="I500" t="s">
        <v>87</v>
      </c>
      <c r="J500" t="s">
        <v>88</v>
      </c>
      <c r="K500" t="s">
        <v>122</v>
      </c>
      <c r="L500" t="s">
        <v>90</v>
      </c>
      <c r="M500" t="s">
        <v>152</v>
      </c>
      <c r="N500" s="4" t="str">
        <f>VLOOKUP(M500,'Neighborhood Raw Data'!$A$1:$D$26,4,FALSE)</f>
        <v>Greater than Average</v>
      </c>
      <c r="O500" t="s">
        <v>92</v>
      </c>
      <c r="P500" t="s">
        <v>92</v>
      </c>
      <c r="Q500" t="s">
        <v>93</v>
      </c>
      <c r="R500" t="s">
        <v>94</v>
      </c>
      <c r="S500">
        <v>7</v>
      </c>
      <c r="T500" s="4">
        <f t="shared" ca="1" si="42"/>
        <v>8.3233024188587357E-2</v>
      </c>
      <c r="U500" s="4" t="str">
        <f t="shared" si="43"/>
        <v>At or Above</v>
      </c>
      <c r="V500">
        <v>5</v>
      </c>
      <c r="W500">
        <v>2005</v>
      </c>
      <c r="X500">
        <v>2005</v>
      </c>
      <c r="Y500" t="s">
        <v>95</v>
      </c>
      <c r="Z500" t="s">
        <v>114</v>
      </c>
      <c r="AA500" t="s">
        <v>164</v>
      </c>
      <c r="AB500" t="s">
        <v>141</v>
      </c>
      <c r="AC500" t="s">
        <v>117</v>
      </c>
      <c r="AD500">
        <v>0</v>
      </c>
      <c r="AE500" t="s">
        <v>102</v>
      </c>
      <c r="AF500" t="s">
        <v>100</v>
      </c>
      <c r="AG500" t="s">
        <v>101</v>
      </c>
      <c r="AH500" t="s">
        <v>102</v>
      </c>
      <c r="AI500" t="s">
        <v>100</v>
      </c>
      <c r="AJ500" t="s">
        <v>118</v>
      </c>
      <c r="AK500" t="s">
        <v>103</v>
      </c>
      <c r="AL500">
        <v>648</v>
      </c>
      <c r="AM500" t="s">
        <v>104</v>
      </c>
      <c r="AN500">
        <v>0</v>
      </c>
      <c r="AO500">
        <v>80</v>
      </c>
      <c r="AP500">
        <v>728</v>
      </c>
      <c r="AQ500" t="s">
        <v>105</v>
      </c>
      <c r="AR500" t="s">
        <v>99</v>
      </c>
      <c r="AS500" t="s">
        <v>106</v>
      </c>
      <c r="AT500" t="s">
        <v>107</v>
      </c>
      <c r="AU500">
        <v>728</v>
      </c>
      <c r="AV500" s="4">
        <f t="shared" ca="1" si="44"/>
        <v>0.2588192612618031</v>
      </c>
      <c r="AW500" s="4" t="str">
        <f t="shared" si="45"/>
        <v>Less than Median</v>
      </c>
      <c r="AX500">
        <v>728</v>
      </c>
      <c r="AY500">
        <v>0</v>
      </c>
      <c r="AZ500">
        <v>1456</v>
      </c>
      <c r="BA500">
        <v>1</v>
      </c>
      <c r="BB500">
        <v>0</v>
      </c>
      <c r="BC500">
        <v>2</v>
      </c>
      <c r="BD500">
        <v>1</v>
      </c>
      <c r="BE500">
        <v>3</v>
      </c>
      <c r="BF500">
        <v>1</v>
      </c>
      <c r="BG500" t="s">
        <v>102</v>
      </c>
      <c r="BH500">
        <v>7</v>
      </c>
      <c r="BI500" t="s">
        <v>108</v>
      </c>
      <c r="BJ500">
        <v>1</v>
      </c>
      <c r="BK500" t="s">
        <v>102</v>
      </c>
      <c r="BL500" t="s">
        <v>109</v>
      </c>
      <c r="BM500">
        <v>2005</v>
      </c>
      <c r="BN500" t="s">
        <v>110</v>
      </c>
      <c r="BO500">
        <v>2</v>
      </c>
      <c r="BP500">
        <v>410</v>
      </c>
      <c r="BQ500" t="s">
        <v>100</v>
      </c>
      <c r="BR500" t="s">
        <v>100</v>
      </c>
      <c r="BS500" t="s">
        <v>106</v>
      </c>
      <c r="BT500">
        <v>36</v>
      </c>
      <c r="BU500">
        <v>18</v>
      </c>
      <c r="BV500">
        <v>0</v>
      </c>
      <c r="BW500">
        <v>0</v>
      </c>
      <c r="BX500">
        <v>0</v>
      </c>
      <c r="BY500">
        <v>0</v>
      </c>
      <c r="BZ500" t="s">
        <v>85</v>
      </c>
      <c r="CA500" t="s">
        <v>85</v>
      </c>
      <c r="CB500" t="s">
        <v>85</v>
      </c>
      <c r="CC500">
        <v>0</v>
      </c>
      <c r="CD500">
        <v>10</v>
      </c>
      <c r="CE500">
        <v>2008</v>
      </c>
      <c r="CF500" t="s">
        <v>111</v>
      </c>
      <c r="CG500" t="s">
        <v>112</v>
      </c>
      <c r="CH500">
        <v>189000</v>
      </c>
      <c r="CQ500">
        <f t="shared" si="46"/>
        <v>728</v>
      </c>
      <c r="CR500" t="str">
        <f t="shared" si="47"/>
        <v/>
      </c>
    </row>
    <row r="501" spans="1:96" x14ac:dyDescent="0.3">
      <c r="A501">
        <v>828</v>
      </c>
      <c r="B501">
        <v>20</v>
      </c>
      <c r="C501" t="s">
        <v>83</v>
      </c>
      <c r="D501">
        <v>65</v>
      </c>
      <c r="E501">
        <v>8529</v>
      </c>
      <c r="F501" t="s">
        <v>84</v>
      </c>
      <c r="G501" t="s">
        <v>85</v>
      </c>
      <c r="H501" t="s">
        <v>86</v>
      </c>
      <c r="I501" t="s">
        <v>87</v>
      </c>
      <c r="J501" t="s">
        <v>88</v>
      </c>
      <c r="K501" t="s">
        <v>122</v>
      </c>
      <c r="L501" t="s">
        <v>90</v>
      </c>
      <c r="M501" t="s">
        <v>185</v>
      </c>
      <c r="N501" s="4" t="str">
        <f>VLOOKUP(M501,'Neighborhood Raw Data'!$A$1:$D$26,4,FALSE)</f>
        <v>Greater than Average</v>
      </c>
      <c r="O501" t="s">
        <v>92</v>
      </c>
      <c r="P501" t="s">
        <v>92</v>
      </c>
      <c r="Q501" t="s">
        <v>93</v>
      </c>
      <c r="R501" t="s">
        <v>124</v>
      </c>
      <c r="S501">
        <v>7</v>
      </c>
      <c r="T501" s="4">
        <f t="shared" ca="1" si="42"/>
        <v>0.23815934518626014</v>
      </c>
      <c r="U501" s="4" t="str">
        <f t="shared" si="43"/>
        <v>At or Above</v>
      </c>
      <c r="V501">
        <v>5</v>
      </c>
      <c r="W501">
        <v>2001</v>
      </c>
      <c r="X501">
        <v>2001</v>
      </c>
      <c r="Y501" t="s">
        <v>95</v>
      </c>
      <c r="Z501" t="s">
        <v>114</v>
      </c>
      <c r="AA501" t="s">
        <v>125</v>
      </c>
      <c r="AB501" t="s">
        <v>125</v>
      </c>
      <c r="AC501" t="s">
        <v>117</v>
      </c>
      <c r="AD501">
        <v>0</v>
      </c>
      <c r="AE501" t="s">
        <v>102</v>
      </c>
      <c r="AF501" t="s">
        <v>100</v>
      </c>
      <c r="AG501" t="s">
        <v>101</v>
      </c>
      <c r="AH501" t="s">
        <v>102</v>
      </c>
      <c r="AI501" t="s">
        <v>100</v>
      </c>
      <c r="AJ501" t="s">
        <v>142</v>
      </c>
      <c r="AK501" t="s">
        <v>103</v>
      </c>
      <c r="AL501">
        <v>20</v>
      </c>
      <c r="AM501" t="s">
        <v>104</v>
      </c>
      <c r="AN501">
        <v>0</v>
      </c>
      <c r="AO501">
        <v>1434</v>
      </c>
      <c r="AP501">
        <v>1454</v>
      </c>
      <c r="AQ501" t="s">
        <v>105</v>
      </c>
      <c r="AR501" t="s">
        <v>99</v>
      </c>
      <c r="AS501" t="s">
        <v>106</v>
      </c>
      <c r="AT501" t="s">
        <v>107</v>
      </c>
      <c r="AU501">
        <v>1434</v>
      </c>
      <c r="AV501" s="4">
        <f t="shared" ca="1" si="44"/>
        <v>0.99090400840086923</v>
      </c>
      <c r="AW501" s="4" t="str">
        <f t="shared" si="45"/>
        <v>Greater than Median</v>
      </c>
      <c r="AX501">
        <v>0</v>
      </c>
      <c r="AY501">
        <v>0</v>
      </c>
      <c r="AZ501">
        <v>1434</v>
      </c>
      <c r="BA501">
        <v>0</v>
      </c>
      <c r="BB501">
        <v>0</v>
      </c>
      <c r="BC501">
        <v>2</v>
      </c>
      <c r="BD501">
        <v>0</v>
      </c>
      <c r="BE501">
        <v>3</v>
      </c>
      <c r="BF501">
        <v>1</v>
      </c>
      <c r="BG501" t="s">
        <v>102</v>
      </c>
      <c r="BH501">
        <v>6</v>
      </c>
      <c r="BI501" t="s">
        <v>108</v>
      </c>
      <c r="BJ501">
        <v>1</v>
      </c>
      <c r="BK501" t="s">
        <v>100</v>
      </c>
      <c r="BL501" t="s">
        <v>109</v>
      </c>
      <c r="BM501">
        <v>2001</v>
      </c>
      <c r="BN501" t="s">
        <v>131</v>
      </c>
      <c r="BO501">
        <v>2</v>
      </c>
      <c r="BP501">
        <v>527</v>
      </c>
      <c r="BQ501" t="s">
        <v>100</v>
      </c>
      <c r="BR501" t="s">
        <v>100</v>
      </c>
      <c r="BS501" t="s">
        <v>106</v>
      </c>
      <c r="BT501">
        <v>290</v>
      </c>
      <c r="BU501">
        <v>39</v>
      </c>
      <c r="BV501">
        <v>0</v>
      </c>
      <c r="BW501">
        <v>0</v>
      </c>
      <c r="BX501">
        <v>0</v>
      </c>
      <c r="BY501">
        <v>0</v>
      </c>
      <c r="BZ501" t="s">
        <v>85</v>
      </c>
      <c r="CA501" t="s">
        <v>85</v>
      </c>
      <c r="CB501" t="s">
        <v>85</v>
      </c>
      <c r="CC501">
        <v>0</v>
      </c>
      <c r="CD501">
        <v>4</v>
      </c>
      <c r="CE501">
        <v>2009</v>
      </c>
      <c r="CF501" t="s">
        <v>111</v>
      </c>
      <c r="CG501" t="s">
        <v>112</v>
      </c>
      <c r="CH501">
        <v>189000</v>
      </c>
      <c r="CQ501">
        <f t="shared" si="46"/>
        <v>1434</v>
      </c>
      <c r="CR501" t="str">
        <f t="shared" si="47"/>
        <v/>
      </c>
    </row>
    <row r="502" spans="1:96" x14ac:dyDescent="0.3">
      <c r="A502">
        <v>1190</v>
      </c>
      <c r="B502">
        <v>60</v>
      </c>
      <c r="C502" t="s">
        <v>83</v>
      </c>
      <c r="D502">
        <v>60</v>
      </c>
      <c r="E502">
        <v>7500</v>
      </c>
      <c r="F502" t="s">
        <v>84</v>
      </c>
      <c r="G502" t="s">
        <v>85</v>
      </c>
      <c r="H502" t="s">
        <v>129</v>
      </c>
      <c r="I502" t="s">
        <v>87</v>
      </c>
      <c r="J502" t="s">
        <v>88</v>
      </c>
      <c r="K502" t="s">
        <v>122</v>
      </c>
      <c r="L502" t="s">
        <v>90</v>
      </c>
      <c r="M502" t="s">
        <v>169</v>
      </c>
      <c r="N502" s="4" t="str">
        <f>VLOOKUP(M502,'Neighborhood Raw Data'!$A$1:$D$26,4,FALSE)</f>
        <v>Greater than Average</v>
      </c>
      <c r="O502" t="s">
        <v>92</v>
      </c>
      <c r="P502" t="s">
        <v>92</v>
      </c>
      <c r="Q502" t="s">
        <v>93</v>
      </c>
      <c r="R502" t="s">
        <v>94</v>
      </c>
      <c r="S502">
        <v>7</v>
      </c>
      <c r="T502" s="4">
        <f t="shared" ca="1" si="42"/>
        <v>0.90623357681307959</v>
      </c>
      <c r="U502" s="4" t="str">
        <f t="shared" si="43"/>
        <v>At or Above</v>
      </c>
      <c r="V502">
        <v>5</v>
      </c>
      <c r="W502">
        <v>1999</v>
      </c>
      <c r="X502">
        <v>1999</v>
      </c>
      <c r="Y502" t="s">
        <v>95</v>
      </c>
      <c r="Z502" t="s">
        <v>114</v>
      </c>
      <c r="AA502" t="s">
        <v>125</v>
      </c>
      <c r="AB502" t="s">
        <v>125</v>
      </c>
      <c r="AC502" t="s">
        <v>117</v>
      </c>
      <c r="AD502">
        <v>0</v>
      </c>
      <c r="AE502" t="s">
        <v>100</v>
      </c>
      <c r="AF502" t="s">
        <v>100</v>
      </c>
      <c r="AG502" t="s">
        <v>101</v>
      </c>
      <c r="AH502" t="s">
        <v>100</v>
      </c>
      <c r="AI502" t="s">
        <v>100</v>
      </c>
      <c r="AJ502" t="s">
        <v>142</v>
      </c>
      <c r="AK502" t="s">
        <v>104</v>
      </c>
      <c r="AL502">
        <v>0</v>
      </c>
      <c r="AM502" t="s">
        <v>104</v>
      </c>
      <c r="AN502">
        <v>0</v>
      </c>
      <c r="AO502">
        <v>994</v>
      </c>
      <c r="AP502">
        <v>994</v>
      </c>
      <c r="AQ502" t="s">
        <v>105</v>
      </c>
      <c r="AR502" t="s">
        <v>102</v>
      </c>
      <c r="AS502" t="s">
        <v>106</v>
      </c>
      <c r="AT502" t="s">
        <v>107</v>
      </c>
      <c r="AU502">
        <v>1028</v>
      </c>
      <c r="AV502" s="4">
        <f t="shared" ca="1" si="44"/>
        <v>0.30702372564341551</v>
      </c>
      <c r="AW502" s="4" t="str">
        <f t="shared" si="45"/>
        <v>Less than Median</v>
      </c>
      <c r="AX502">
        <v>776</v>
      </c>
      <c r="AY502">
        <v>0</v>
      </c>
      <c r="AZ502">
        <v>1804</v>
      </c>
      <c r="BA502">
        <v>0</v>
      </c>
      <c r="BB502">
        <v>0</v>
      </c>
      <c r="BC502">
        <v>2</v>
      </c>
      <c r="BD502">
        <v>1</v>
      </c>
      <c r="BE502">
        <v>3</v>
      </c>
      <c r="BF502">
        <v>1</v>
      </c>
      <c r="BG502" t="s">
        <v>102</v>
      </c>
      <c r="BH502">
        <v>7</v>
      </c>
      <c r="BI502" t="s">
        <v>108</v>
      </c>
      <c r="BJ502">
        <v>1</v>
      </c>
      <c r="BK502" t="s">
        <v>100</v>
      </c>
      <c r="BL502" t="s">
        <v>109</v>
      </c>
      <c r="BM502">
        <v>1999</v>
      </c>
      <c r="BN502" t="s">
        <v>110</v>
      </c>
      <c r="BO502">
        <v>2</v>
      </c>
      <c r="BP502">
        <v>442</v>
      </c>
      <c r="BQ502" t="s">
        <v>100</v>
      </c>
      <c r="BR502" t="s">
        <v>100</v>
      </c>
      <c r="BS502" t="s">
        <v>106</v>
      </c>
      <c r="BT502">
        <v>140</v>
      </c>
      <c r="BU502">
        <v>60</v>
      </c>
      <c r="BV502">
        <v>0</v>
      </c>
      <c r="BW502">
        <v>0</v>
      </c>
      <c r="BX502">
        <v>0</v>
      </c>
      <c r="BY502">
        <v>0</v>
      </c>
      <c r="BZ502" t="s">
        <v>85</v>
      </c>
      <c r="CA502" t="s">
        <v>85</v>
      </c>
      <c r="CB502" t="s">
        <v>85</v>
      </c>
      <c r="CC502">
        <v>0</v>
      </c>
      <c r="CD502">
        <v>6</v>
      </c>
      <c r="CE502">
        <v>2010</v>
      </c>
      <c r="CF502" t="s">
        <v>111</v>
      </c>
      <c r="CG502" t="s">
        <v>112</v>
      </c>
      <c r="CH502">
        <v>189000</v>
      </c>
      <c r="CQ502">
        <f t="shared" si="46"/>
        <v>1028</v>
      </c>
      <c r="CR502" t="str">
        <f t="shared" si="47"/>
        <v/>
      </c>
    </row>
    <row r="503" spans="1:96" x14ac:dyDescent="0.3">
      <c r="A503">
        <v>1211</v>
      </c>
      <c r="B503">
        <v>60</v>
      </c>
      <c r="C503" t="s">
        <v>83</v>
      </c>
      <c r="D503">
        <v>70</v>
      </c>
      <c r="E503">
        <v>11218</v>
      </c>
      <c r="F503" t="s">
        <v>84</v>
      </c>
      <c r="G503" t="s">
        <v>85</v>
      </c>
      <c r="H503" t="s">
        <v>129</v>
      </c>
      <c r="I503" t="s">
        <v>87</v>
      </c>
      <c r="J503" t="s">
        <v>88</v>
      </c>
      <c r="K503" t="s">
        <v>122</v>
      </c>
      <c r="L503" t="s">
        <v>90</v>
      </c>
      <c r="M503" t="s">
        <v>185</v>
      </c>
      <c r="N503" s="4" t="str">
        <f>VLOOKUP(M503,'Neighborhood Raw Data'!$A$1:$D$26,4,FALSE)</f>
        <v>Greater than Average</v>
      </c>
      <c r="O503" t="s">
        <v>92</v>
      </c>
      <c r="P503" t="s">
        <v>92</v>
      </c>
      <c r="Q503" t="s">
        <v>93</v>
      </c>
      <c r="R503" t="s">
        <v>94</v>
      </c>
      <c r="S503">
        <v>6</v>
      </c>
      <c r="T503" s="4">
        <f t="shared" ca="1" si="42"/>
        <v>0.11782940677437315</v>
      </c>
      <c r="U503" s="4" t="str">
        <f t="shared" si="43"/>
        <v>At or Above</v>
      </c>
      <c r="V503">
        <v>5</v>
      </c>
      <c r="W503">
        <v>1992</v>
      </c>
      <c r="X503">
        <v>1992</v>
      </c>
      <c r="Y503" t="s">
        <v>95</v>
      </c>
      <c r="Z503" t="s">
        <v>114</v>
      </c>
      <c r="AA503" t="s">
        <v>115</v>
      </c>
      <c r="AB503" t="s">
        <v>115</v>
      </c>
      <c r="AC503" t="s">
        <v>117</v>
      </c>
      <c r="AD503">
        <v>0</v>
      </c>
      <c r="AE503" t="s">
        <v>102</v>
      </c>
      <c r="AF503" t="s">
        <v>100</v>
      </c>
      <c r="AG503" t="s">
        <v>101</v>
      </c>
      <c r="AH503" t="s">
        <v>102</v>
      </c>
      <c r="AI503" t="s">
        <v>100</v>
      </c>
      <c r="AJ503" t="s">
        <v>142</v>
      </c>
      <c r="AK503" t="s">
        <v>104</v>
      </c>
      <c r="AL503">
        <v>0</v>
      </c>
      <c r="AM503" t="s">
        <v>104</v>
      </c>
      <c r="AN503">
        <v>0</v>
      </c>
      <c r="AO503">
        <v>1055</v>
      </c>
      <c r="AP503">
        <v>1055</v>
      </c>
      <c r="AQ503" t="s">
        <v>105</v>
      </c>
      <c r="AR503" t="s">
        <v>99</v>
      </c>
      <c r="AS503" t="s">
        <v>106</v>
      </c>
      <c r="AT503" t="s">
        <v>107</v>
      </c>
      <c r="AU503">
        <v>1055</v>
      </c>
      <c r="AV503" s="4">
        <f t="shared" ca="1" si="44"/>
        <v>0.6522907177269186</v>
      </c>
      <c r="AW503" s="4" t="str">
        <f t="shared" si="45"/>
        <v>Less than Median</v>
      </c>
      <c r="AX503">
        <v>790</v>
      </c>
      <c r="AY503">
        <v>0</v>
      </c>
      <c r="AZ503">
        <v>1845</v>
      </c>
      <c r="BA503">
        <v>0</v>
      </c>
      <c r="BB503">
        <v>0</v>
      </c>
      <c r="BC503">
        <v>2</v>
      </c>
      <c r="BD503">
        <v>1</v>
      </c>
      <c r="BE503">
        <v>3</v>
      </c>
      <c r="BF503">
        <v>1</v>
      </c>
      <c r="BG503" t="s">
        <v>102</v>
      </c>
      <c r="BH503">
        <v>8</v>
      </c>
      <c r="BI503" t="s">
        <v>108</v>
      </c>
      <c r="BJ503">
        <v>1</v>
      </c>
      <c r="BK503" t="s">
        <v>100</v>
      </c>
      <c r="BL503" t="s">
        <v>109</v>
      </c>
      <c r="BM503">
        <v>1992</v>
      </c>
      <c r="BN503" t="s">
        <v>131</v>
      </c>
      <c r="BO503">
        <v>2</v>
      </c>
      <c r="BP503">
        <v>462</v>
      </c>
      <c r="BQ503" t="s">
        <v>100</v>
      </c>
      <c r="BR503" t="s">
        <v>100</v>
      </c>
      <c r="BS503" t="s">
        <v>106</v>
      </c>
      <c r="BT503">
        <v>635</v>
      </c>
      <c r="BU503">
        <v>104</v>
      </c>
      <c r="BV503">
        <v>0</v>
      </c>
      <c r="BW503">
        <v>0</v>
      </c>
      <c r="BX503">
        <v>0</v>
      </c>
      <c r="BY503">
        <v>0</v>
      </c>
      <c r="BZ503" t="s">
        <v>85</v>
      </c>
      <c r="CA503" t="s">
        <v>150</v>
      </c>
      <c r="CB503" t="s">
        <v>198</v>
      </c>
      <c r="CC503">
        <v>400</v>
      </c>
      <c r="CD503">
        <v>5</v>
      </c>
      <c r="CE503">
        <v>2010</v>
      </c>
      <c r="CF503" t="s">
        <v>111</v>
      </c>
      <c r="CG503" t="s">
        <v>112</v>
      </c>
      <c r="CH503">
        <v>189000</v>
      </c>
      <c r="CQ503">
        <f t="shared" si="46"/>
        <v>1055</v>
      </c>
      <c r="CR503" t="str">
        <f t="shared" si="47"/>
        <v/>
      </c>
    </row>
    <row r="504" spans="1:96" x14ac:dyDescent="0.3">
      <c r="A504">
        <v>1361</v>
      </c>
      <c r="B504">
        <v>70</v>
      </c>
      <c r="C504" t="s">
        <v>83</v>
      </c>
      <c r="D504">
        <v>51</v>
      </c>
      <c r="E504">
        <v>9842</v>
      </c>
      <c r="F504" t="s">
        <v>84</v>
      </c>
      <c r="G504" t="s">
        <v>85</v>
      </c>
      <c r="H504" t="s">
        <v>129</v>
      </c>
      <c r="I504" t="s">
        <v>87</v>
      </c>
      <c r="J504" t="s">
        <v>88</v>
      </c>
      <c r="K504" t="s">
        <v>122</v>
      </c>
      <c r="L504" t="s">
        <v>90</v>
      </c>
      <c r="M504" t="s">
        <v>225</v>
      </c>
      <c r="N504" s="4" t="str">
        <f>VLOOKUP(M504,'Neighborhood Raw Data'!$A$1:$D$26,4,FALSE)</f>
        <v>Less than Average</v>
      </c>
      <c r="O504" t="s">
        <v>212</v>
      </c>
      <c r="P504" t="s">
        <v>92</v>
      </c>
      <c r="Q504" t="s">
        <v>93</v>
      </c>
      <c r="R504" t="s">
        <v>94</v>
      </c>
      <c r="S504">
        <v>5</v>
      </c>
      <c r="T504" s="4">
        <f t="shared" ca="1" si="42"/>
        <v>0.53778696722718955</v>
      </c>
      <c r="U504" s="4" t="str">
        <f t="shared" si="43"/>
        <v>Below</v>
      </c>
      <c r="V504">
        <v>6</v>
      </c>
      <c r="W504">
        <v>1921</v>
      </c>
      <c r="X504">
        <v>1998</v>
      </c>
      <c r="Y504" t="s">
        <v>95</v>
      </c>
      <c r="Z504" t="s">
        <v>114</v>
      </c>
      <c r="AA504" t="s">
        <v>161</v>
      </c>
      <c r="AB504" t="s">
        <v>115</v>
      </c>
      <c r="AC504" t="s">
        <v>117</v>
      </c>
      <c r="AD504">
        <v>0</v>
      </c>
      <c r="AE504" t="s">
        <v>100</v>
      </c>
      <c r="AF504" t="s">
        <v>100</v>
      </c>
      <c r="AG504" t="s">
        <v>147</v>
      </c>
      <c r="AH504" t="s">
        <v>100</v>
      </c>
      <c r="AI504" t="s">
        <v>203</v>
      </c>
      <c r="AJ504" t="s">
        <v>142</v>
      </c>
      <c r="AK504" t="s">
        <v>104</v>
      </c>
      <c r="AL504">
        <v>0</v>
      </c>
      <c r="AM504" t="s">
        <v>104</v>
      </c>
      <c r="AN504">
        <v>0</v>
      </c>
      <c r="AO504">
        <v>612</v>
      </c>
      <c r="AP504">
        <v>612</v>
      </c>
      <c r="AQ504" t="s">
        <v>105</v>
      </c>
      <c r="AR504" t="s">
        <v>99</v>
      </c>
      <c r="AS504" t="s">
        <v>106</v>
      </c>
      <c r="AT504" t="s">
        <v>107</v>
      </c>
      <c r="AU504">
        <v>990</v>
      </c>
      <c r="AV504" s="4">
        <f t="shared" ca="1" si="44"/>
        <v>0.9193362483831905</v>
      </c>
      <c r="AW504" s="4" t="str">
        <f t="shared" si="45"/>
        <v>Less than Median</v>
      </c>
      <c r="AX504">
        <v>1611</v>
      </c>
      <c r="AY504">
        <v>0</v>
      </c>
      <c r="AZ504">
        <v>2601</v>
      </c>
      <c r="BA504">
        <v>0</v>
      </c>
      <c r="BB504">
        <v>0</v>
      </c>
      <c r="BC504">
        <v>3</v>
      </c>
      <c r="BD504">
        <v>1</v>
      </c>
      <c r="BE504">
        <v>4</v>
      </c>
      <c r="BF504">
        <v>1</v>
      </c>
      <c r="BG504" t="s">
        <v>100</v>
      </c>
      <c r="BH504">
        <v>8</v>
      </c>
      <c r="BI504" t="s">
        <v>108</v>
      </c>
      <c r="BJ504">
        <v>0</v>
      </c>
      <c r="BK504" t="s">
        <v>85</v>
      </c>
      <c r="BL504" t="s">
        <v>130</v>
      </c>
      <c r="BM504">
        <v>1998</v>
      </c>
      <c r="BN504" t="s">
        <v>131</v>
      </c>
      <c r="BO504">
        <v>2</v>
      </c>
      <c r="BP504">
        <v>621</v>
      </c>
      <c r="BQ504" t="s">
        <v>100</v>
      </c>
      <c r="BR504" t="s">
        <v>100</v>
      </c>
      <c r="BS504" t="s">
        <v>106</v>
      </c>
      <c r="BT504">
        <v>183</v>
      </c>
      <c r="BU504">
        <v>0</v>
      </c>
      <c r="BV504">
        <v>301</v>
      </c>
      <c r="BW504">
        <v>0</v>
      </c>
      <c r="BX504">
        <v>0</v>
      </c>
      <c r="BY504">
        <v>0</v>
      </c>
      <c r="BZ504" t="s">
        <v>85</v>
      </c>
      <c r="CA504" t="s">
        <v>85</v>
      </c>
      <c r="CB504" t="s">
        <v>85</v>
      </c>
      <c r="CC504">
        <v>0</v>
      </c>
      <c r="CD504">
        <v>5</v>
      </c>
      <c r="CE504">
        <v>2008</v>
      </c>
      <c r="CF504" t="s">
        <v>111</v>
      </c>
      <c r="CG504" t="s">
        <v>112</v>
      </c>
      <c r="CH504">
        <v>189000</v>
      </c>
      <c r="CQ504">
        <f t="shared" si="46"/>
        <v>990</v>
      </c>
      <c r="CR504" t="str">
        <f t="shared" si="47"/>
        <v/>
      </c>
    </row>
    <row r="505" spans="1:96" x14ac:dyDescent="0.3">
      <c r="A505">
        <v>464</v>
      </c>
      <c r="B505">
        <v>70</v>
      </c>
      <c r="C505" t="s">
        <v>83</v>
      </c>
      <c r="D505">
        <v>74</v>
      </c>
      <c r="E505">
        <v>11988</v>
      </c>
      <c r="F505" t="s">
        <v>84</v>
      </c>
      <c r="G505" t="s">
        <v>85</v>
      </c>
      <c r="H505" t="s">
        <v>86</v>
      </c>
      <c r="I505" t="s">
        <v>139</v>
      </c>
      <c r="J505" t="s">
        <v>88</v>
      </c>
      <c r="K505" t="s">
        <v>122</v>
      </c>
      <c r="L505" t="s">
        <v>140</v>
      </c>
      <c r="M505" t="s">
        <v>159</v>
      </c>
      <c r="N505" s="4" t="str">
        <f>VLOOKUP(M505,'Neighborhood Raw Data'!$A$1:$D$26,4,FALSE)</f>
        <v>Greater than Average</v>
      </c>
      <c r="O505" t="s">
        <v>92</v>
      </c>
      <c r="P505" t="s">
        <v>92</v>
      </c>
      <c r="Q505" t="s">
        <v>93</v>
      </c>
      <c r="R505" t="s">
        <v>94</v>
      </c>
      <c r="S505">
        <v>6</v>
      </c>
      <c r="T505" s="4">
        <f t="shared" ca="1" si="42"/>
        <v>0.3259604673996348</v>
      </c>
      <c r="U505" s="4" t="str">
        <f t="shared" si="43"/>
        <v>At or Above</v>
      </c>
      <c r="V505">
        <v>7</v>
      </c>
      <c r="W505">
        <v>1934</v>
      </c>
      <c r="X505">
        <v>1995</v>
      </c>
      <c r="Y505" t="s">
        <v>113</v>
      </c>
      <c r="Z505" t="s">
        <v>114</v>
      </c>
      <c r="AA505" t="s">
        <v>166</v>
      </c>
      <c r="AB505" t="s">
        <v>166</v>
      </c>
      <c r="AC505" t="s">
        <v>117</v>
      </c>
      <c r="AD505">
        <v>0</v>
      </c>
      <c r="AE505" t="s">
        <v>100</v>
      </c>
      <c r="AF505" t="s">
        <v>100</v>
      </c>
      <c r="AG505" t="s">
        <v>156</v>
      </c>
      <c r="AH505" t="s">
        <v>100</v>
      </c>
      <c r="AI505" t="s">
        <v>100</v>
      </c>
      <c r="AJ505" t="s">
        <v>142</v>
      </c>
      <c r="AK505" t="s">
        <v>193</v>
      </c>
      <c r="AL505">
        <v>326</v>
      </c>
      <c r="AM505" t="s">
        <v>104</v>
      </c>
      <c r="AN505">
        <v>0</v>
      </c>
      <c r="AO505">
        <v>389</v>
      </c>
      <c r="AP505">
        <v>715</v>
      </c>
      <c r="AQ505" t="s">
        <v>105</v>
      </c>
      <c r="AR505" t="s">
        <v>203</v>
      </c>
      <c r="AS505" t="s">
        <v>106</v>
      </c>
      <c r="AT505" t="s">
        <v>214</v>
      </c>
      <c r="AU505">
        <v>849</v>
      </c>
      <c r="AV505" s="4">
        <f t="shared" ca="1" si="44"/>
        <v>0.74516077396586811</v>
      </c>
      <c r="AW505" s="4" t="str">
        <f t="shared" si="45"/>
        <v>Less than Median</v>
      </c>
      <c r="AX505">
        <v>811</v>
      </c>
      <c r="AY505">
        <v>0</v>
      </c>
      <c r="AZ505">
        <v>1660</v>
      </c>
      <c r="BA505">
        <v>0</v>
      </c>
      <c r="BB505">
        <v>0</v>
      </c>
      <c r="BC505">
        <v>1</v>
      </c>
      <c r="BD505">
        <v>1</v>
      </c>
      <c r="BE505">
        <v>3</v>
      </c>
      <c r="BF505">
        <v>1</v>
      </c>
      <c r="BG505" t="s">
        <v>100</v>
      </c>
      <c r="BH505">
        <v>6</v>
      </c>
      <c r="BI505" t="s">
        <v>108</v>
      </c>
      <c r="BJ505">
        <v>1</v>
      </c>
      <c r="BK505" t="s">
        <v>102</v>
      </c>
      <c r="BL505" t="s">
        <v>149</v>
      </c>
      <c r="BM505">
        <v>1939</v>
      </c>
      <c r="BN505" t="s">
        <v>104</v>
      </c>
      <c r="BO505">
        <v>1</v>
      </c>
      <c r="BP505">
        <v>240</v>
      </c>
      <c r="BQ505" t="s">
        <v>100</v>
      </c>
      <c r="BR505" t="s">
        <v>100</v>
      </c>
      <c r="BS505" t="s">
        <v>106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 t="s">
        <v>85</v>
      </c>
      <c r="CA505" t="s">
        <v>85</v>
      </c>
      <c r="CB505" t="s">
        <v>85</v>
      </c>
      <c r="CC505">
        <v>0</v>
      </c>
      <c r="CD505">
        <v>8</v>
      </c>
      <c r="CE505">
        <v>2008</v>
      </c>
      <c r="CF505" t="s">
        <v>111</v>
      </c>
      <c r="CG505" t="s">
        <v>112</v>
      </c>
      <c r="CH505">
        <v>188700</v>
      </c>
      <c r="CQ505">
        <f t="shared" si="46"/>
        <v>849</v>
      </c>
      <c r="CR505" t="str">
        <f t="shared" si="47"/>
        <v/>
      </c>
    </row>
    <row r="506" spans="1:96" x14ac:dyDescent="0.3">
      <c r="A506">
        <v>316</v>
      </c>
      <c r="B506">
        <v>60</v>
      </c>
      <c r="C506" t="s">
        <v>83</v>
      </c>
      <c r="D506">
        <v>71</v>
      </c>
      <c r="E506">
        <v>7795</v>
      </c>
      <c r="F506" t="s">
        <v>84</v>
      </c>
      <c r="G506" t="s">
        <v>85</v>
      </c>
      <c r="H506" t="s">
        <v>86</v>
      </c>
      <c r="I506" t="s">
        <v>87</v>
      </c>
      <c r="J506" t="s">
        <v>88</v>
      </c>
      <c r="K506" t="s">
        <v>122</v>
      </c>
      <c r="L506" t="s">
        <v>90</v>
      </c>
      <c r="M506" t="s">
        <v>169</v>
      </c>
      <c r="N506" s="4" t="str">
        <f>VLOOKUP(M506,'Neighborhood Raw Data'!$A$1:$D$26,4,FALSE)</f>
        <v>Greater than Average</v>
      </c>
      <c r="O506" t="s">
        <v>92</v>
      </c>
      <c r="P506" t="s">
        <v>92</v>
      </c>
      <c r="Q506" t="s">
        <v>93</v>
      </c>
      <c r="R506" t="s">
        <v>94</v>
      </c>
      <c r="S506">
        <v>7</v>
      </c>
      <c r="T506" s="4">
        <f t="shared" ca="1" si="42"/>
        <v>0.39620118160353446</v>
      </c>
      <c r="U506" s="4" t="str">
        <f t="shared" si="43"/>
        <v>At or Above</v>
      </c>
      <c r="V506">
        <v>5</v>
      </c>
      <c r="W506">
        <v>2004</v>
      </c>
      <c r="X506">
        <v>2005</v>
      </c>
      <c r="Y506" t="s">
        <v>95</v>
      </c>
      <c r="Z506" t="s">
        <v>114</v>
      </c>
      <c r="AA506" t="s">
        <v>125</v>
      </c>
      <c r="AB506" t="s">
        <v>125</v>
      </c>
      <c r="AC506" t="s">
        <v>117</v>
      </c>
      <c r="AD506">
        <v>0</v>
      </c>
      <c r="AE506" t="s">
        <v>102</v>
      </c>
      <c r="AF506" t="s">
        <v>100</v>
      </c>
      <c r="AG506" t="s">
        <v>101</v>
      </c>
      <c r="AH506" t="s">
        <v>102</v>
      </c>
      <c r="AI506" t="s">
        <v>100</v>
      </c>
      <c r="AJ506" t="s">
        <v>142</v>
      </c>
      <c r="AK506" t="s">
        <v>103</v>
      </c>
      <c r="AL506">
        <v>425</v>
      </c>
      <c r="AM506" t="s">
        <v>104</v>
      </c>
      <c r="AN506">
        <v>0</v>
      </c>
      <c r="AO506">
        <v>291</v>
      </c>
      <c r="AP506">
        <v>716</v>
      </c>
      <c r="AQ506" t="s">
        <v>105</v>
      </c>
      <c r="AR506" t="s">
        <v>99</v>
      </c>
      <c r="AS506" t="s">
        <v>106</v>
      </c>
      <c r="AT506" t="s">
        <v>107</v>
      </c>
      <c r="AU506">
        <v>716</v>
      </c>
      <c r="AV506" s="4">
        <f t="shared" ca="1" si="44"/>
        <v>0.20067258721072756</v>
      </c>
      <c r="AW506" s="4" t="str">
        <f t="shared" si="45"/>
        <v>Less than Median</v>
      </c>
      <c r="AX506">
        <v>716</v>
      </c>
      <c r="AY506">
        <v>0</v>
      </c>
      <c r="AZ506">
        <v>1432</v>
      </c>
      <c r="BA506">
        <v>1</v>
      </c>
      <c r="BB506">
        <v>0</v>
      </c>
      <c r="BC506">
        <v>2</v>
      </c>
      <c r="BD506">
        <v>1</v>
      </c>
      <c r="BE506">
        <v>3</v>
      </c>
      <c r="BF506">
        <v>1</v>
      </c>
      <c r="BG506" t="s">
        <v>102</v>
      </c>
      <c r="BH506">
        <v>6</v>
      </c>
      <c r="BI506" t="s">
        <v>108</v>
      </c>
      <c r="BJ506">
        <v>1</v>
      </c>
      <c r="BK506" t="s">
        <v>102</v>
      </c>
      <c r="BL506" t="s">
        <v>109</v>
      </c>
      <c r="BM506">
        <v>2004</v>
      </c>
      <c r="BN506" t="s">
        <v>110</v>
      </c>
      <c r="BO506">
        <v>2</v>
      </c>
      <c r="BP506">
        <v>432</v>
      </c>
      <c r="BQ506" t="s">
        <v>100</v>
      </c>
      <c r="BR506" t="s">
        <v>100</v>
      </c>
      <c r="BS506" t="s">
        <v>106</v>
      </c>
      <c r="BT506">
        <v>100</v>
      </c>
      <c r="BU506">
        <v>51</v>
      </c>
      <c r="BV506">
        <v>0</v>
      </c>
      <c r="BW506">
        <v>0</v>
      </c>
      <c r="BX506">
        <v>0</v>
      </c>
      <c r="BY506">
        <v>0</v>
      </c>
      <c r="BZ506" t="s">
        <v>85</v>
      </c>
      <c r="CA506" t="s">
        <v>85</v>
      </c>
      <c r="CB506" t="s">
        <v>85</v>
      </c>
      <c r="CC506">
        <v>0</v>
      </c>
      <c r="CD506">
        <v>7</v>
      </c>
      <c r="CE506">
        <v>2009</v>
      </c>
      <c r="CF506" t="s">
        <v>111</v>
      </c>
      <c r="CG506" t="s">
        <v>112</v>
      </c>
      <c r="CH506">
        <v>188500</v>
      </c>
      <c r="CQ506">
        <f t="shared" si="46"/>
        <v>716</v>
      </c>
      <c r="CR506" t="str">
        <f t="shared" si="47"/>
        <v/>
      </c>
    </row>
    <row r="507" spans="1:96" x14ac:dyDescent="0.3">
      <c r="A507">
        <v>455</v>
      </c>
      <c r="B507">
        <v>90</v>
      </c>
      <c r="C507" t="s">
        <v>83</v>
      </c>
      <c r="D507">
        <v>63</v>
      </c>
      <c r="E507">
        <v>9297</v>
      </c>
      <c r="F507" t="s">
        <v>84</v>
      </c>
      <c r="G507" t="s">
        <v>85</v>
      </c>
      <c r="H507" t="s">
        <v>129</v>
      </c>
      <c r="I507" t="s">
        <v>87</v>
      </c>
      <c r="J507" t="s">
        <v>88</v>
      </c>
      <c r="K507" t="s">
        <v>122</v>
      </c>
      <c r="L507" t="s">
        <v>90</v>
      </c>
      <c r="M507" t="s">
        <v>201</v>
      </c>
      <c r="N507" s="4" t="str">
        <f>VLOOKUP(M507,'Neighborhood Raw Data'!$A$1:$D$26,4,FALSE)</f>
        <v>Less than Average</v>
      </c>
      <c r="O507" t="s">
        <v>92</v>
      </c>
      <c r="P507" t="s">
        <v>92</v>
      </c>
      <c r="Q507" t="s">
        <v>222</v>
      </c>
      <c r="R507" t="s">
        <v>124</v>
      </c>
      <c r="S507">
        <v>5</v>
      </c>
      <c r="T507" s="4">
        <f t="shared" ca="1" si="42"/>
        <v>0.65115838523675662</v>
      </c>
      <c r="U507" s="4" t="str">
        <f t="shared" si="43"/>
        <v>Below</v>
      </c>
      <c r="V507">
        <v>5</v>
      </c>
      <c r="W507">
        <v>1976</v>
      </c>
      <c r="X507">
        <v>1976</v>
      </c>
      <c r="Y507" t="s">
        <v>95</v>
      </c>
      <c r="Z507" t="s">
        <v>114</v>
      </c>
      <c r="AA507" t="s">
        <v>179</v>
      </c>
      <c r="AB507" t="s">
        <v>179</v>
      </c>
      <c r="AC507" t="s">
        <v>117</v>
      </c>
      <c r="AD507">
        <v>0</v>
      </c>
      <c r="AE507" t="s">
        <v>100</v>
      </c>
      <c r="AF507" t="s">
        <v>100</v>
      </c>
      <c r="AG507" t="s">
        <v>156</v>
      </c>
      <c r="AH507" t="s">
        <v>100</v>
      </c>
      <c r="AI507" t="s">
        <v>100</v>
      </c>
      <c r="AJ507" t="s">
        <v>142</v>
      </c>
      <c r="AK507" t="s">
        <v>137</v>
      </c>
      <c r="AL507">
        <v>1606</v>
      </c>
      <c r="AM507" t="s">
        <v>104</v>
      </c>
      <c r="AN507">
        <v>0</v>
      </c>
      <c r="AO507">
        <v>122</v>
      </c>
      <c r="AP507">
        <v>1728</v>
      </c>
      <c r="AQ507" t="s">
        <v>105</v>
      </c>
      <c r="AR507" t="s">
        <v>100</v>
      </c>
      <c r="AS507" t="s">
        <v>106</v>
      </c>
      <c r="AT507" t="s">
        <v>107</v>
      </c>
      <c r="AU507">
        <v>1728</v>
      </c>
      <c r="AV507" s="4">
        <f t="shared" ca="1" si="44"/>
        <v>0.57401170748132035</v>
      </c>
      <c r="AW507" s="4" t="str">
        <f t="shared" si="45"/>
        <v>Greater than Median</v>
      </c>
      <c r="AX507">
        <v>0</v>
      </c>
      <c r="AY507">
        <v>0</v>
      </c>
      <c r="AZ507">
        <v>1728</v>
      </c>
      <c r="BA507">
        <v>2</v>
      </c>
      <c r="BB507">
        <v>0</v>
      </c>
      <c r="BC507">
        <v>2</v>
      </c>
      <c r="BD507">
        <v>0</v>
      </c>
      <c r="BE507">
        <v>4</v>
      </c>
      <c r="BF507">
        <v>2</v>
      </c>
      <c r="BG507" t="s">
        <v>100</v>
      </c>
      <c r="BH507">
        <v>8</v>
      </c>
      <c r="BI507" t="s">
        <v>108</v>
      </c>
      <c r="BJ507">
        <v>0</v>
      </c>
      <c r="BK507" t="s">
        <v>85</v>
      </c>
      <c r="BL507" t="s">
        <v>149</v>
      </c>
      <c r="BM507">
        <v>1976</v>
      </c>
      <c r="BN507" t="s">
        <v>104</v>
      </c>
      <c r="BO507">
        <v>2</v>
      </c>
      <c r="BP507">
        <v>560</v>
      </c>
      <c r="BQ507" t="s">
        <v>100</v>
      </c>
      <c r="BR507" t="s">
        <v>100</v>
      </c>
      <c r="BS507" t="s">
        <v>106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 t="s">
        <v>85</v>
      </c>
      <c r="CA507" t="s">
        <v>85</v>
      </c>
      <c r="CB507" t="s">
        <v>85</v>
      </c>
      <c r="CC507">
        <v>0</v>
      </c>
      <c r="CD507">
        <v>7</v>
      </c>
      <c r="CE507">
        <v>2006</v>
      </c>
      <c r="CF507" t="s">
        <v>111</v>
      </c>
      <c r="CG507" t="s">
        <v>207</v>
      </c>
      <c r="CH507">
        <v>188000</v>
      </c>
      <c r="CQ507" t="str">
        <f t="shared" si="46"/>
        <v/>
      </c>
      <c r="CR507">
        <f t="shared" si="47"/>
        <v>1728</v>
      </c>
    </row>
    <row r="508" spans="1:96" x14ac:dyDescent="0.3">
      <c r="A508">
        <v>537</v>
      </c>
      <c r="B508">
        <v>60</v>
      </c>
      <c r="C508" t="s">
        <v>83</v>
      </c>
      <c r="D508">
        <v>57</v>
      </c>
      <c r="E508">
        <v>8924</v>
      </c>
      <c r="F508" t="s">
        <v>84</v>
      </c>
      <c r="G508" t="s">
        <v>85</v>
      </c>
      <c r="H508" t="s">
        <v>86</v>
      </c>
      <c r="I508" t="s">
        <v>87</v>
      </c>
      <c r="J508" t="s">
        <v>88</v>
      </c>
      <c r="K508" t="s">
        <v>121</v>
      </c>
      <c r="L508" t="s">
        <v>90</v>
      </c>
      <c r="M508" t="s">
        <v>152</v>
      </c>
      <c r="N508" s="4" t="str">
        <f>VLOOKUP(M508,'Neighborhood Raw Data'!$A$1:$D$26,4,FALSE)</f>
        <v>Greater than Average</v>
      </c>
      <c r="O508" t="s">
        <v>92</v>
      </c>
      <c r="P508" t="s">
        <v>92</v>
      </c>
      <c r="Q508" t="s">
        <v>93</v>
      </c>
      <c r="R508" t="s">
        <v>94</v>
      </c>
      <c r="S508">
        <v>7</v>
      </c>
      <c r="T508" s="4">
        <f t="shared" ca="1" si="42"/>
        <v>0.47866928699515654</v>
      </c>
      <c r="U508" s="4" t="str">
        <f t="shared" si="43"/>
        <v>At or Above</v>
      </c>
      <c r="V508">
        <v>5</v>
      </c>
      <c r="W508">
        <v>1998</v>
      </c>
      <c r="X508">
        <v>1999</v>
      </c>
      <c r="Y508" t="s">
        <v>95</v>
      </c>
      <c r="Z508" t="s">
        <v>114</v>
      </c>
      <c r="AA508" t="s">
        <v>125</v>
      </c>
      <c r="AB508" t="s">
        <v>125</v>
      </c>
      <c r="AC508" t="s">
        <v>117</v>
      </c>
      <c r="AD508">
        <v>0</v>
      </c>
      <c r="AE508" t="s">
        <v>100</v>
      </c>
      <c r="AF508" t="s">
        <v>100</v>
      </c>
      <c r="AG508" t="s">
        <v>101</v>
      </c>
      <c r="AH508" t="s">
        <v>102</v>
      </c>
      <c r="AI508" t="s">
        <v>100</v>
      </c>
      <c r="AJ508" t="s">
        <v>118</v>
      </c>
      <c r="AK508" t="s">
        <v>104</v>
      </c>
      <c r="AL508">
        <v>0</v>
      </c>
      <c r="AM508" t="s">
        <v>104</v>
      </c>
      <c r="AN508">
        <v>0</v>
      </c>
      <c r="AO508">
        <v>880</v>
      </c>
      <c r="AP508">
        <v>880</v>
      </c>
      <c r="AQ508" t="s">
        <v>105</v>
      </c>
      <c r="AR508" t="s">
        <v>99</v>
      </c>
      <c r="AS508" t="s">
        <v>106</v>
      </c>
      <c r="AT508" t="s">
        <v>107</v>
      </c>
      <c r="AU508">
        <v>880</v>
      </c>
      <c r="AV508" s="4">
        <f t="shared" ca="1" si="44"/>
        <v>0.45345286804476348</v>
      </c>
      <c r="AW508" s="4" t="str">
        <f t="shared" si="45"/>
        <v>Less than Median</v>
      </c>
      <c r="AX508">
        <v>844</v>
      </c>
      <c r="AY508">
        <v>0</v>
      </c>
      <c r="AZ508">
        <v>1724</v>
      </c>
      <c r="BA508">
        <v>0</v>
      </c>
      <c r="BB508">
        <v>0</v>
      </c>
      <c r="BC508">
        <v>2</v>
      </c>
      <c r="BD508">
        <v>1</v>
      </c>
      <c r="BE508">
        <v>3</v>
      </c>
      <c r="BF508">
        <v>1</v>
      </c>
      <c r="BG508" t="s">
        <v>102</v>
      </c>
      <c r="BH508">
        <v>8</v>
      </c>
      <c r="BI508" t="s">
        <v>108</v>
      </c>
      <c r="BJ508">
        <v>0</v>
      </c>
      <c r="BK508" t="s">
        <v>85</v>
      </c>
      <c r="BL508" t="s">
        <v>109</v>
      </c>
      <c r="BM508">
        <v>1998</v>
      </c>
      <c r="BN508" t="s">
        <v>110</v>
      </c>
      <c r="BO508">
        <v>2</v>
      </c>
      <c r="BP508">
        <v>527</v>
      </c>
      <c r="BQ508" t="s">
        <v>100</v>
      </c>
      <c r="BR508" t="s">
        <v>100</v>
      </c>
      <c r="BS508" t="s">
        <v>106</v>
      </c>
      <c r="BT508">
        <v>120</v>
      </c>
      <c r="BU508">
        <v>155</v>
      </c>
      <c r="BV508">
        <v>0</v>
      </c>
      <c r="BW508">
        <v>0</v>
      </c>
      <c r="BX508">
        <v>0</v>
      </c>
      <c r="BY508">
        <v>0</v>
      </c>
      <c r="BZ508" t="s">
        <v>85</v>
      </c>
      <c r="CA508" t="s">
        <v>85</v>
      </c>
      <c r="CB508" t="s">
        <v>85</v>
      </c>
      <c r="CC508">
        <v>0</v>
      </c>
      <c r="CD508">
        <v>7</v>
      </c>
      <c r="CE508">
        <v>2008</v>
      </c>
      <c r="CF508" t="s">
        <v>111</v>
      </c>
      <c r="CG508" t="s">
        <v>112</v>
      </c>
      <c r="CH508">
        <v>188000</v>
      </c>
      <c r="CQ508">
        <f t="shared" si="46"/>
        <v>880</v>
      </c>
      <c r="CR508" t="str">
        <f t="shared" si="47"/>
        <v/>
      </c>
    </row>
    <row r="509" spans="1:96" x14ac:dyDescent="0.3">
      <c r="A509">
        <v>1111</v>
      </c>
      <c r="B509">
        <v>60</v>
      </c>
      <c r="C509" t="s">
        <v>83</v>
      </c>
      <c r="D509" t="s">
        <v>85</v>
      </c>
      <c r="E509">
        <v>8000</v>
      </c>
      <c r="F509" t="s">
        <v>84</v>
      </c>
      <c r="G509" t="s">
        <v>85</v>
      </c>
      <c r="H509" t="s">
        <v>129</v>
      </c>
      <c r="I509" t="s">
        <v>87</v>
      </c>
      <c r="J509" t="s">
        <v>88</v>
      </c>
      <c r="K509" t="s">
        <v>122</v>
      </c>
      <c r="L509" t="s">
        <v>90</v>
      </c>
      <c r="M509" t="s">
        <v>169</v>
      </c>
      <c r="N509" s="4" t="str">
        <f>VLOOKUP(M509,'Neighborhood Raw Data'!$A$1:$D$26,4,FALSE)</f>
        <v>Greater than Average</v>
      </c>
      <c r="O509" t="s">
        <v>92</v>
      </c>
      <c r="P509" t="s">
        <v>92</v>
      </c>
      <c r="Q509" t="s">
        <v>93</v>
      </c>
      <c r="R509" t="s">
        <v>94</v>
      </c>
      <c r="S509">
        <v>6</v>
      </c>
      <c r="T509" s="4">
        <f t="shared" ca="1" si="42"/>
        <v>0.32713192908853583</v>
      </c>
      <c r="U509" s="4" t="str">
        <f t="shared" si="43"/>
        <v>At or Above</v>
      </c>
      <c r="V509">
        <v>5</v>
      </c>
      <c r="W509">
        <v>1995</v>
      </c>
      <c r="X509">
        <v>1996</v>
      </c>
      <c r="Y509" t="s">
        <v>95</v>
      </c>
      <c r="Z509" t="s">
        <v>114</v>
      </c>
      <c r="AA509" t="s">
        <v>97</v>
      </c>
      <c r="AB509" t="s">
        <v>97</v>
      </c>
      <c r="AC509" t="s">
        <v>117</v>
      </c>
      <c r="AD509">
        <v>0</v>
      </c>
      <c r="AE509" t="s">
        <v>100</v>
      </c>
      <c r="AF509" t="s">
        <v>100</v>
      </c>
      <c r="AG509" t="s">
        <v>101</v>
      </c>
      <c r="AH509" t="s">
        <v>102</v>
      </c>
      <c r="AI509" t="s">
        <v>100</v>
      </c>
      <c r="AJ509" t="s">
        <v>142</v>
      </c>
      <c r="AK509" t="s">
        <v>103</v>
      </c>
      <c r="AL509">
        <v>219</v>
      </c>
      <c r="AM509" t="s">
        <v>104</v>
      </c>
      <c r="AN509">
        <v>0</v>
      </c>
      <c r="AO509">
        <v>554</v>
      </c>
      <c r="AP509">
        <v>773</v>
      </c>
      <c r="AQ509" t="s">
        <v>105</v>
      </c>
      <c r="AR509" t="s">
        <v>102</v>
      </c>
      <c r="AS509" t="s">
        <v>106</v>
      </c>
      <c r="AT509" t="s">
        <v>107</v>
      </c>
      <c r="AU509">
        <v>773</v>
      </c>
      <c r="AV509" s="4">
        <f t="shared" ca="1" si="44"/>
        <v>0.3804528315745882</v>
      </c>
      <c r="AW509" s="4" t="str">
        <f t="shared" si="45"/>
        <v>Less than Median</v>
      </c>
      <c r="AX509">
        <v>885</v>
      </c>
      <c r="AY509">
        <v>0</v>
      </c>
      <c r="AZ509">
        <v>1658</v>
      </c>
      <c r="BA509">
        <v>1</v>
      </c>
      <c r="BB509">
        <v>0</v>
      </c>
      <c r="BC509">
        <v>2</v>
      </c>
      <c r="BD509">
        <v>1</v>
      </c>
      <c r="BE509">
        <v>3</v>
      </c>
      <c r="BF509">
        <v>1</v>
      </c>
      <c r="BG509" t="s">
        <v>100</v>
      </c>
      <c r="BH509">
        <v>8</v>
      </c>
      <c r="BI509" t="s">
        <v>108</v>
      </c>
      <c r="BJ509">
        <v>1</v>
      </c>
      <c r="BK509" t="s">
        <v>100</v>
      </c>
      <c r="BL509" t="s">
        <v>109</v>
      </c>
      <c r="BM509">
        <v>1995</v>
      </c>
      <c r="BN509" t="s">
        <v>110</v>
      </c>
      <c r="BO509">
        <v>2</v>
      </c>
      <c r="BP509">
        <v>431</v>
      </c>
      <c r="BQ509" t="s">
        <v>100</v>
      </c>
      <c r="BR509" t="s">
        <v>100</v>
      </c>
      <c r="BS509" t="s">
        <v>106</v>
      </c>
      <c r="BT509">
        <v>224</v>
      </c>
      <c r="BU509">
        <v>84</v>
      </c>
      <c r="BV509">
        <v>0</v>
      </c>
      <c r="BW509">
        <v>0</v>
      </c>
      <c r="BX509">
        <v>0</v>
      </c>
      <c r="BY509">
        <v>0</v>
      </c>
      <c r="BZ509" t="s">
        <v>85</v>
      </c>
      <c r="CA509" t="s">
        <v>85</v>
      </c>
      <c r="CB509" t="s">
        <v>85</v>
      </c>
      <c r="CC509">
        <v>0</v>
      </c>
      <c r="CD509">
        <v>6</v>
      </c>
      <c r="CE509">
        <v>2008</v>
      </c>
      <c r="CF509" t="s">
        <v>111</v>
      </c>
      <c r="CG509" t="s">
        <v>112</v>
      </c>
      <c r="CH509">
        <v>188000</v>
      </c>
      <c r="CQ509">
        <f t="shared" si="46"/>
        <v>773</v>
      </c>
      <c r="CR509" t="str">
        <f t="shared" si="47"/>
        <v/>
      </c>
    </row>
    <row r="510" spans="1:96" x14ac:dyDescent="0.3">
      <c r="A510">
        <v>382</v>
      </c>
      <c r="B510">
        <v>20</v>
      </c>
      <c r="C510" t="s">
        <v>173</v>
      </c>
      <c r="D510">
        <v>60</v>
      </c>
      <c r="E510">
        <v>7200</v>
      </c>
      <c r="F510" t="s">
        <v>84</v>
      </c>
      <c r="G510" t="s">
        <v>84</v>
      </c>
      <c r="H510" t="s">
        <v>129</v>
      </c>
      <c r="I510" t="s">
        <v>87</v>
      </c>
      <c r="J510" t="s">
        <v>88</v>
      </c>
      <c r="K510" t="s">
        <v>122</v>
      </c>
      <c r="L510" t="s">
        <v>90</v>
      </c>
      <c r="M510" t="s">
        <v>153</v>
      </c>
      <c r="N510" s="4" t="str">
        <f>VLOOKUP(M510,'Neighborhood Raw Data'!$A$1:$D$26,4,FALSE)</f>
        <v>Greater than Average</v>
      </c>
      <c r="O510" t="s">
        <v>92</v>
      </c>
      <c r="P510" t="s">
        <v>92</v>
      </c>
      <c r="Q510" t="s">
        <v>93</v>
      </c>
      <c r="R510" t="s">
        <v>124</v>
      </c>
      <c r="S510">
        <v>7</v>
      </c>
      <c r="T510" s="4">
        <f t="shared" ca="1" si="42"/>
        <v>0.56461436026682033</v>
      </c>
      <c r="U510" s="4" t="str">
        <f t="shared" si="43"/>
        <v>At or Above</v>
      </c>
      <c r="V510">
        <v>5</v>
      </c>
      <c r="W510">
        <v>2006</v>
      </c>
      <c r="X510">
        <v>2006</v>
      </c>
      <c r="Y510" t="s">
        <v>95</v>
      </c>
      <c r="Z510" t="s">
        <v>114</v>
      </c>
      <c r="AA510" t="s">
        <v>125</v>
      </c>
      <c r="AB510" t="s">
        <v>125</v>
      </c>
      <c r="AC510" t="s">
        <v>117</v>
      </c>
      <c r="AD510">
        <v>0</v>
      </c>
      <c r="AE510" t="s">
        <v>102</v>
      </c>
      <c r="AF510" t="s">
        <v>100</v>
      </c>
      <c r="AG510" t="s">
        <v>101</v>
      </c>
      <c r="AH510" t="s">
        <v>102</v>
      </c>
      <c r="AI510" t="s">
        <v>102</v>
      </c>
      <c r="AJ510" t="s">
        <v>142</v>
      </c>
      <c r="AK510" t="s">
        <v>104</v>
      </c>
      <c r="AL510">
        <v>0</v>
      </c>
      <c r="AM510" t="s">
        <v>104</v>
      </c>
      <c r="AN510">
        <v>0</v>
      </c>
      <c r="AO510">
        <v>1293</v>
      </c>
      <c r="AP510">
        <v>1293</v>
      </c>
      <c r="AQ510" t="s">
        <v>105</v>
      </c>
      <c r="AR510" t="s">
        <v>99</v>
      </c>
      <c r="AS510" t="s">
        <v>106</v>
      </c>
      <c r="AT510" t="s">
        <v>107</v>
      </c>
      <c r="AU510">
        <v>1301</v>
      </c>
      <c r="AV510" s="4">
        <f t="shared" ca="1" si="44"/>
        <v>0.74491619231305051</v>
      </c>
      <c r="AW510" s="4" t="str">
        <f t="shared" si="45"/>
        <v>Greater than Median</v>
      </c>
      <c r="AX510">
        <v>0</v>
      </c>
      <c r="AY510">
        <v>0</v>
      </c>
      <c r="AZ510">
        <v>1301</v>
      </c>
      <c r="BA510">
        <v>1</v>
      </c>
      <c r="BB510">
        <v>0</v>
      </c>
      <c r="BC510">
        <v>2</v>
      </c>
      <c r="BD510">
        <v>0</v>
      </c>
      <c r="BE510">
        <v>2</v>
      </c>
      <c r="BF510">
        <v>1</v>
      </c>
      <c r="BG510" t="s">
        <v>102</v>
      </c>
      <c r="BH510">
        <v>5</v>
      </c>
      <c r="BI510" t="s">
        <v>108</v>
      </c>
      <c r="BJ510">
        <v>1</v>
      </c>
      <c r="BK510" t="s">
        <v>102</v>
      </c>
      <c r="BL510" t="s">
        <v>109</v>
      </c>
      <c r="BM510">
        <v>2006</v>
      </c>
      <c r="BN510" t="s">
        <v>131</v>
      </c>
      <c r="BO510">
        <v>2</v>
      </c>
      <c r="BP510">
        <v>572</v>
      </c>
      <c r="BQ510" t="s">
        <v>100</v>
      </c>
      <c r="BR510" t="s">
        <v>100</v>
      </c>
      <c r="BS510" t="s">
        <v>106</v>
      </c>
      <c r="BT510">
        <v>216</v>
      </c>
      <c r="BU510">
        <v>121</v>
      </c>
      <c r="BV510">
        <v>0</v>
      </c>
      <c r="BW510">
        <v>0</v>
      </c>
      <c r="BX510">
        <v>0</v>
      </c>
      <c r="BY510">
        <v>0</v>
      </c>
      <c r="BZ510" t="s">
        <v>85</v>
      </c>
      <c r="CA510" t="s">
        <v>85</v>
      </c>
      <c r="CB510" t="s">
        <v>85</v>
      </c>
      <c r="CC510">
        <v>0</v>
      </c>
      <c r="CD510">
        <v>8</v>
      </c>
      <c r="CE510">
        <v>2006</v>
      </c>
      <c r="CF510" t="s">
        <v>127</v>
      </c>
      <c r="CG510" t="s">
        <v>128</v>
      </c>
      <c r="CH510">
        <v>187750</v>
      </c>
      <c r="CQ510">
        <f t="shared" si="46"/>
        <v>1301</v>
      </c>
      <c r="CR510" t="str">
        <f t="shared" si="47"/>
        <v/>
      </c>
    </row>
    <row r="511" spans="1:96" x14ac:dyDescent="0.3">
      <c r="A511">
        <v>320</v>
      </c>
      <c r="B511">
        <v>80</v>
      </c>
      <c r="C511" t="s">
        <v>83</v>
      </c>
      <c r="D511" t="s">
        <v>85</v>
      </c>
      <c r="E511">
        <v>14115</v>
      </c>
      <c r="F511" t="s">
        <v>84</v>
      </c>
      <c r="G511" t="s">
        <v>85</v>
      </c>
      <c r="H511" t="s">
        <v>129</v>
      </c>
      <c r="I511" t="s">
        <v>87</v>
      </c>
      <c r="J511" t="s">
        <v>88</v>
      </c>
      <c r="K511" t="s">
        <v>122</v>
      </c>
      <c r="L511" t="s">
        <v>90</v>
      </c>
      <c r="M511" t="s">
        <v>194</v>
      </c>
      <c r="N511" s="4" t="str">
        <f>VLOOKUP(M511,'Neighborhood Raw Data'!$A$1:$D$26,4,FALSE)</f>
        <v>Less than Average</v>
      </c>
      <c r="O511" t="s">
        <v>92</v>
      </c>
      <c r="P511" t="s">
        <v>92</v>
      </c>
      <c r="Q511" t="s">
        <v>93</v>
      </c>
      <c r="R511" t="s">
        <v>178</v>
      </c>
      <c r="S511">
        <v>7</v>
      </c>
      <c r="T511" s="4">
        <f t="shared" ca="1" si="42"/>
        <v>0.70776174535580194</v>
      </c>
      <c r="U511" s="4" t="str">
        <f t="shared" si="43"/>
        <v>At or Above</v>
      </c>
      <c r="V511">
        <v>5</v>
      </c>
      <c r="W511">
        <v>1980</v>
      </c>
      <c r="X511">
        <v>1980</v>
      </c>
      <c r="Y511" t="s">
        <v>95</v>
      </c>
      <c r="Z511" t="s">
        <v>114</v>
      </c>
      <c r="AA511" t="s">
        <v>179</v>
      </c>
      <c r="AB511" t="s">
        <v>179</v>
      </c>
      <c r="AC511" t="s">
        <v>98</v>
      </c>
      <c r="AD511">
        <v>225</v>
      </c>
      <c r="AE511" t="s">
        <v>100</v>
      </c>
      <c r="AF511" t="s">
        <v>100</v>
      </c>
      <c r="AG511" t="s">
        <v>156</v>
      </c>
      <c r="AH511" t="s">
        <v>102</v>
      </c>
      <c r="AI511" t="s">
        <v>100</v>
      </c>
      <c r="AJ511" t="s">
        <v>118</v>
      </c>
      <c r="AK511" t="s">
        <v>103</v>
      </c>
      <c r="AL511">
        <v>1036</v>
      </c>
      <c r="AM511" t="s">
        <v>104</v>
      </c>
      <c r="AN511">
        <v>0</v>
      </c>
      <c r="AO511">
        <v>336</v>
      </c>
      <c r="AP511">
        <v>1372</v>
      </c>
      <c r="AQ511" t="s">
        <v>105</v>
      </c>
      <c r="AR511" t="s">
        <v>100</v>
      </c>
      <c r="AS511" t="s">
        <v>106</v>
      </c>
      <c r="AT511" t="s">
        <v>107</v>
      </c>
      <c r="AU511">
        <v>1472</v>
      </c>
      <c r="AV511" s="4">
        <f t="shared" ca="1" si="44"/>
        <v>0.94394252930559797</v>
      </c>
      <c r="AW511" s="4" t="str">
        <f t="shared" si="45"/>
        <v>Greater than Median</v>
      </c>
      <c r="AX511">
        <v>0</v>
      </c>
      <c r="AY511">
        <v>0</v>
      </c>
      <c r="AZ511">
        <v>1472</v>
      </c>
      <c r="BA511">
        <v>1</v>
      </c>
      <c r="BB511">
        <v>0</v>
      </c>
      <c r="BC511">
        <v>2</v>
      </c>
      <c r="BD511">
        <v>0</v>
      </c>
      <c r="BE511">
        <v>3</v>
      </c>
      <c r="BF511">
        <v>1</v>
      </c>
      <c r="BG511" t="s">
        <v>100</v>
      </c>
      <c r="BH511">
        <v>6</v>
      </c>
      <c r="BI511" t="s">
        <v>108</v>
      </c>
      <c r="BJ511">
        <v>2</v>
      </c>
      <c r="BK511" t="s">
        <v>100</v>
      </c>
      <c r="BL511" t="s">
        <v>109</v>
      </c>
      <c r="BM511">
        <v>1980</v>
      </c>
      <c r="BN511" t="s">
        <v>104</v>
      </c>
      <c r="BO511">
        <v>2</v>
      </c>
      <c r="BP511">
        <v>588</v>
      </c>
      <c r="BQ511" t="s">
        <v>100</v>
      </c>
      <c r="BR511" t="s">
        <v>100</v>
      </c>
      <c r="BS511" t="s">
        <v>106</v>
      </c>
      <c r="BT511">
        <v>233</v>
      </c>
      <c r="BU511">
        <v>48</v>
      </c>
      <c r="BV511">
        <v>0</v>
      </c>
      <c r="BW511">
        <v>0</v>
      </c>
      <c r="BX511">
        <v>0</v>
      </c>
      <c r="BY511">
        <v>0</v>
      </c>
      <c r="BZ511" t="s">
        <v>85</v>
      </c>
      <c r="CA511" t="s">
        <v>85</v>
      </c>
      <c r="CB511" t="s">
        <v>85</v>
      </c>
      <c r="CC511">
        <v>0</v>
      </c>
      <c r="CD511">
        <v>6</v>
      </c>
      <c r="CE511">
        <v>2009</v>
      </c>
      <c r="CF511" t="s">
        <v>111</v>
      </c>
      <c r="CG511" t="s">
        <v>112</v>
      </c>
      <c r="CH511">
        <v>187500</v>
      </c>
      <c r="CQ511">
        <f t="shared" si="46"/>
        <v>1472</v>
      </c>
      <c r="CR511" t="str">
        <f t="shared" si="47"/>
        <v/>
      </c>
    </row>
    <row r="512" spans="1:96" x14ac:dyDescent="0.3">
      <c r="A512">
        <v>732</v>
      </c>
      <c r="B512">
        <v>80</v>
      </c>
      <c r="C512" t="s">
        <v>83</v>
      </c>
      <c r="D512">
        <v>73</v>
      </c>
      <c r="E512">
        <v>9590</v>
      </c>
      <c r="F512" t="s">
        <v>84</v>
      </c>
      <c r="G512" t="s">
        <v>85</v>
      </c>
      <c r="H512" t="s">
        <v>86</v>
      </c>
      <c r="I512" t="s">
        <v>87</v>
      </c>
      <c r="J512" t="s">
        <v>88</v>
      </c>
      <c r="K512" t="s">
        <v>89</v>
      </c>
      <c r="L512" t="s">
        <v>90</v>
      </c>
      <c r="M512" t="s">
        <v>168</v>
      </c>
      <c r="N512" s="4" t="str">
        <f>VLOOKUP(M512,'Neighborhood Raw Data'!$A$1:$D$26,4,FALSE)</f>
        <v>Greater than Average</v>
      </c>
      <c r="O512" t="s">
        <v>92</v>
      </c>
      <c r="P512" t="s">
        <v>92</v>
      </c>
      <c r="Q512" t="s">
        <v>93</v>
      </c>
      <c r="R512" t="s">
        <v>178</v>
      </c>
      <c r="S512">
        <v>7</v>
      </c>
      <c r="T512" s="4">
        <f t="shared" ca="1" si="42"/>
        <v>9.558261804974455E-2</v>
      </c>
      <c r="U512" s="4" t="str">
        <f t="shared" si="43"/>
        <v>At or Above</v>
      </c>
      <c r="V512">
        <v>5</v>
      </c>
      <c r="W512">
        <v>2003</v>
      </c>
      <c r="X512">
        <v>2003</v>
      </c>
      <c r="Y512" t="s">
        <v>95</v>
      </c>
      <c r="Z512" t="s">
        <v>114</v>
      </c>
      <c r="AA512" t="s">
        <v>125</v>
      </c>
      <c r="AB512" t="s">
        <v>125</v>
      </c>
      <c r="AC512" t="s">
        <v>98</v>
      </c>
      <c r="AD512">
        <v>442</v>
      </c>
      <c r="AE512" t="s">
        <v>102</v>
      </c>
      <c r="AF512" t="s">
        <v>100</v>
      </c>
      <c r="AG512" t="s">
        <v>101</v>
      </c>
      <c r="AH512" t="s">
        <v>99</v>
      </c>
      <c r="AI512" t="s">
        <v>100</v>
      </c>
      <c r="AJ512" t="s">
        <v>118</v>
      </c>
      <c r="AK512" t="s">
        <v>103</v>
      </c>
      <c r="AL512">
        <v>786</v>
      </c>
      <c r="AM512" t="s">
        <v>104</v>
      </c>
      <c r="AN512">
        <v>0</v>
      </c>
      <c r="AO512">
        <v>82</v>
      </c>
      <c r="AP512">
        <v>868</v>
      </c>
      <c r="AQ512" t="s">
        <v>105</v>
      </c>
      <c r="AR512" t="s">
        <v>99</v>
      </c>
      <c r="AS512" t="s">
        <v>106</v>
      </c>
      <c r="AT512" t="s">
        <v>107</v>
      </c>
      <c r="AU512">
        <v>1146</v>
      </c>
      <c r="AV512" s="4">
        <f t="shared" ca="1" si="44"/>
        <v>0.66570942266330935</v>
      </c>
      <c r="AW512" s="4" t="str">
        <f t="shared" si="45"/>
        <v>Greater than Median</v>
      </c>
      <c r="AX512">
        <v>0</v>
      </c>
      <c r="AY512">
        <v>0</v>
      </c>
      <c r="AZ512">
        <v>1146</v>
      </c>
      <c r="BA512">
        <v>1</v>
      </c>
      <c r="BB512">
        <v>0</v>
      </c>
      <c r="BC512">
        <v>2</v>
      </c>
      <c r="BD512">
        <v>0</v>
      </c>
      <c r="BE512">
        <v>3</v>
      </c>
      <c r="BF512">
        <v>1</v>
      </c>
      <c r="BG512" t="s">
        <v>102</v>
      </c>
      <c r="BH512">
        <v>6</v>
      </c>
      <c r="BI512" t="s">
        <v>108</v>
      </c>
      <c r="BJ512">
        <v>1</v>
      </c>
      <c r="BK512" t="s">
        <v>102</v>
      </c>
      <c r="BL512" t="s">
        <v>109</v>
      </c>
      <c r="BM512">
        <v>2003</v>
      </c>
      <c r="BN512" t="s">
        <v>110</v>
      </c>
      <c r="BO512">
        <v>2</v>
      </c>
      <c r="BP512">
        <v>438</v>
      </c>
      <c r="BQ512" t="s">
        <v>100</v>
      </c>
      <c r="BR512" t="s">
        <v>100</v>
      </c>
      <c r="BS512" t="s">
        <v>106</v>
      </c>
      <c r="BT512">
        <v>160</v>
      </c>
      <c r="BU512">
        <v>22</v>
      </c>
      <c r="BV512">
        <v>0</v>
      </c>
      <c r="BW512">
        <v>0</v>
      </c>
      <c r="BX512">
        <v>0</v>
      </c>
      <c r="BY512">
        <v>0</v>
      </c>
      <c r="BZ512" t="s">
        <v>85</v>
      </c>
      <c r="CA512" t="s">
        <v>85</v>
      </c>
      <c r="CB512" t="s">
        <v>85</v>
      </c>
      <c r="CC512">
        <v>0</v>
      </c>
      <c r="CD512">
        <v>5</v>
      </c>
      <c r="CE512">
        <v>2007</v>
      </c>
      <c r="CF512" t="s">
        <v>111</v>
      </c>
      <c r="CG512" t="s">
        <v>112</v>
      </c>
      <c r="CH512">
        <v>187500</v>
      </c>
      <c r="CQ512">
        <f t="shared" si="46"/>
        <v>1146</v>
      </c>
      <c r="CR512" t="str">
        <f t="shared" si="47"/>
        <v/>
      </c>
    </row>
    <row r="513" spans="1:96" x14ac:dyDescent="0.3">
      <c r="A513">
        <v>790</v>
      </c>
      <c r="B513">
        <v>60</v>
      </c>
      <c r="C513" t="s">
        <v>83</v>
      </c>
      <c r="D513" t="s">
        <v>85</v>
      </c>
      <c r="E513">
        <v>12205</v>
      </c>
      <c r="F513" t="s">
        <v>84</v>
      </c>
      <c r="G513" t="s">
        <v>85</v>
      </c>
      <c r="H513" t="s">
        <v>86</v>
      </c>
      <c r="I513" t="s">
        <v>162</v>
      </c>
      <c r="J513" t="s">
        <v>88</v>
      </c>
      <c r="K513" t="s">
        <v>122</v>
      </c>
      <c r="L513" t="s">
        <v>90</v>
      </c>
      <c r="M513" t="s">
        <v>182</v>
      </c>
      <c r="N513" s="4" t="str">
        <f>VLOOKUP(M513,'Neighborhood Raw Data'!$A$1:$D$26,4,FALSE)</f>
        <v>Greater than Average</v>
      </c>
      <c r="O513" t="s">
        <v>92</v>
      </c>
      <c r="P513" t="s">
        <v>92</v>
      </c>
      <c r="Q513" t="s">
        <v>93</v>
      </c>
      <c r="R513" t="s">
        <v>94</v>
      </c>
      <c r="S513">
        <v>6</v>
      </c>
      <c r="T513" s="4">
        <f t="shared" ca="1" si="42"/>
        <v>0.22211128891390219</v>
      </c>
      <c r="U513" s="4" t="str">
        <f t="shared" si="43"/>
        <v>At or Above</v>
      </c>
      <c r="V513">
        <v>8</v>
      </c>
      <c r="W513">
        <v>1966</v>
      </c>
      <c r="X513">
        <v>2007</v>
      </c>
      <c r="Y513" t="s">
        <v>95</v>
      </c>
      <c r="Z513" t="s">
        <v>114</v>
      </c>
      <c r="AA513" t="s">
        <v>97</v>
      </c>
      <c r="AB513" t="s">
        <v>97</v>
      </c>
      <c r="AC513" t="s">
        <v>98</v>
      </c>
      <c r="AD513">
        <v>157</v>
      </c>
      <c r="AE513" t="s">
        <v>100</v>
      </c>
      <c r="AF513" t="s">
        <v>100</v>
      </c>
      <c r="AG513" t="s">
        <v>156</v>
      </c>
      <c r="AH513" t="s">
        <v>100</v>
      </c>
      <c r="AI513" t="s">
        <v>203</v>
      </c>
      <c r="AJ513" t="s">
        <v>102</v>
      </c>
      <c r="AK513" t="s">
        <v>193</v>
      </c>
      <c r="AL513">
        <v>568</v>
      </c>
      <c r="AM513" t="s">
        <v>104</v>
      </c>
      <c r="AN513">
        <v>0</v>
      </c>
      <c r="AO513">
        <v>264</v>
      </c>
      <c r="AP513">
        <v>832</v>
      </c>
      <c r="AQ513" t="s">
        <v>105</v>
      </c>
      <c r="AR513" t="s">
        <v>102</v>
      </c>
      <c r="AS513" t="s">
        <v>106</v>
      </c>
      <c r="AT513" t="s">
        <v>107</v>
      </c>
      <c r="AU513">
        <v>976</v>
      </c>
      <c r="AV513" s="4">
        <f t="shared" ca="1" si="44"/>
        <v>0.77832094093813042</v>
      </c>
      <c r="AW513" s="4" t="str">
        <f t="shared" si="45"/>
        <v>Less than Median</v>
      </c>
      <c r="AX513">
        <v>1111</v>
      </c>
      <c r="AY513">
        <v>0</v>
      </c>
      <c r="AZ513">
        <v>2087</v>
      </c>
      <c r="BA513">
        <v>0</v>
      </c>
      <c r="BB513">
        <v>0</v>
      </c>
      <c r="BC513">
        <v>2</v>
      </c>
      <c r="BD513">
        <v>1</v>
      </c>
      <c r="BE513">
        <v>5</v>
      </c>
      <c r="BF513">
        <v>1</v>
      </c>
      <c r="BG513" t="s">
        <v>102</v>
      </c>
      <c r="BH513">
        <v>9</v>
      </c>
      <c r="BI513" t="s">
        <v>108</v>
      </c>
      <c r="BJ513">
        <v>0</v>
      </c>
      <c r="BK513" t="s">
        <v>85</v>
      </c>
      <c r="BL513" t="s">
        <v>109</v>
      </c>
      <c r="BM513">
        <v>1966</v>
      </c>
      <c r="BN513" t="s">
        <v>110</v>
      </c>
      <c r="BO513">
        <v>2</v>
      </c>
      <c r="BP513">
        <v>444</v>
      </c>
      <c r="BQ513" t="s">
        <v>100</v>
      </c>
      <c r="BR513" t="s">
        <v>100</v>
      </c>
      <c r="BS513" t="s">
        <v>106</v>
      </c>
      <c r="BT513">
        <v>133</v>
      </c>
      <c r="BU513">
        <v>168</v>
      </c>
      <c r="BV513">
        <v>0</v>
      </c>
      <c r="BW513">
        <v>0</v>
      </c>
      <c r="BX513">
        <v>0</v>
      </c>
      <c r="BY513">
        <v>0</v>
      </c>
      <c r="BZ513" t="s">
        <v>85</v>
      </c>
      <c r="CA513" t="s">
        <v>85</v>
      </c>
      <c r="CB513" t="s">
        <v>85</v>
      </c>
      <c r="CC513">
        <v>0</v>
      </c>
      <c r="CD513">
        <v>7</v>
      </c>
      <c r="CE513">
        <v>2007</v>
      </c>
      <c r="CF513" t="s">
        <v>111</v>
      </c>
      <c r="CG513" t="s">
        <v>112</v>
      </c>
      <c r="CH513">
        <v>187500</v>
      </c>
      <c r="CQ513">
        <f t="shared" si="46"/>
        <v>976</v>
      </c>
      <c r="CR513" t="str">
        <f t="shared" si="47"/>
        <v/>
      </c>
    </row>
    <row r="514" spans="1:96" x14ac:dyDescent="0.3">
      <c r="A514">
        <v>882</v>
      </c>
      <c r="B514">
        <v>50</v>
      </c>
      <c r="C514" t="s">
        <v>83</v>
      </c>
      <c r="D514">
        <v>44</v>
      </c>
      <c r="E514">
        <v>13758</v>
      </c>
      <c r="F514" t="s">
        <v>84</v>
      </c>
      <c r="G514" t="s">
        <v>85</v>
      </c>
      <c r="H514" t="s">
        <v>86</v>
      </c>
      <c r="I514" t="s">
        <v>87</v>
      </c>
      <c r="J514" t="s">
        <v>88</v>
      </c>
      <c r="K514" t="s">
        <v>121</v>
      </c>
      <c r="L514" t="s">
        <v>90</v>
      </c>
      <c r="M514" t="s">
        <v>168</v>
      </c>
      <c r="N514" s="4" t="str">
        <f>VLOOKUP(M514,'Neighborhood Raw Data'!$A$1:$D$26,4,FALSE)</f>
        <v>Greater than Average</v>
      </c>
      <c r="O514" t="s">
        <v>92</v>
      </c>
      <c r="P514" t="s">
        <v>92</v>
      </c>
      <c r="Q514" t="s">
        <v>93</v>
      </c>
      <c r="R514" t="s">
        <v>155</v>
      </c>
      <c r="S514">
        <v>7</v>
      </c>
      <c r="T514" s="4">
        <f t="shared" ca="1" si="42"/>
        <v>2.70886368060822E-2</v>
      </c>
      <c r="U514" s="4" t="str">
        <f t="shared" si="43"/>
        <v>At or Above</v>
      </c>
      <c r="V514">
        <v>5</v>
      </c>
      <c r="W514">
        <v>1990</v>
      </c>
      <c r="X514">
        <v>1991</v>
      </c>
      <c r="Y514" t="s">
        <v>95</v>
      </c>
      <c r="Z514" t="s">
        <v>114</v>
      </c>
      <c r="AA514" t="s">
        <v>97</v>
      </c>
      <c r="AB514" t="s">
        <v>97</v>
      </c>
      <c r="AC514" t="s">
        <v>98</v>
      </c>
      <c r="AD514">
        <v>117</v>
      </c>
      <c r="AE514" t="s">
        <v>102</v>
      </c>
      <c r="AF514" t="s">
        <v>102</v>
      </c>
      <c r="AG514" t="s">
        <v>156</v>
      </c>
      <c r="AH514" t="s">
        <v>102</v>
      </c>
      <c r="AI514" t="s">
        <v>100</v>
      </c>
      <c r="AJ514" t="s">
        <v>148</v>
      </c>
      <c r="AK514" t="s">
        <v>193</v>
      </c>
      <c r="AL514">
        <v>902</v>
      </c>
      <c r="AM514" t="s">
        <v>104</v>
      </c>
      <c r="AN514">
        <v>0</v>
      </c>
      <c r="AO514">
        <v>254</v>
      </c>
      <c r="AP514">
        <v>1156</v>
      </c>
      <c r="AQ514" t="s">
        <v>105</v>
      </c>
      <c r="AR514" t="s">
        <v>99</v>
      </c>
      <c r="AS514" t="s">
        <v>106</v>
      </c>
      <c r="AT514" t="s">
        <v>107</v>
      </c>
      <c r="AU514">
        <v>1187</v>
      </c>
      <c r="AV514" s="4">
        <f t="shared" ca="1" si="44"/>
        <v>0.65636380163447561</v>
      </c>
      <c r="AW514" s="4" t="str">
        <f t="shared" si="45"/>
        <v>Greater than Median</v>
      </c>
      <c r="AX514">
        <v>530</v>
      </c>
      <c r="AY514">
        <v>0</v>
      </c>
      <c r="AZ514">
        <v>1717</v>
      </c>
      <c r="BA514">
        <v>0</v>
      </c>
      <c r="BB514">
        <v>0</v>
      </c>
      <c r="BC514">
        <v>2</v>
      </c>
      <c r="BD514">
        <v>1</v>
      </c>
      <c r="BE514">
        <v>3</v>
      </c>
      <c r="BF514">
        <v>1</v>
      </c>
      <c r="BG514" t="s">
        <v>102</v>
      </c>
      <c r="BH514">
        <v>7</v>
      </c>
      <c r="BI514" t="s">
        <v>108</v>
      </c>
      <c r="BJ514">
        <v>1</v>
      </c>
      <c r="BK514" t="s">
        <v>100</v>
      </c>
      <c r="BL514" t="s">
        <v>109</v>
      </c>
      <c r="BM514">
        <v>1990</v>
      </c>
      <c r="BN514" t="s">
        <v>131</v>
      </c>
      <c r="BO514">
        <v>2</v>
      </c>
      <c r="BP514">
        <v>400</v>
      </c>
      <c r="BQ514" t="s">
        <v>100</v>
      </c>
      <c r="BR514" t="s">
        <v>100</v>
      </c>
      <c r="BS514" t="s">
        <v>106</v>
      </c>
      <c r="BT514">
        <v>168</v>
      </c>
      <c r="BU514">
        <v>36</v>
      </c>
      <c r="BV514">
        <v>0</v>
      </c>
      <c r="BW514">
        <v>0</v>
      </c>
      <c r="BX514">
        <v>0</v>
      </c>
      <c r="BY514">
        <v>0</v>
      </c>
      <c r="BZ514" t="s">
        <v>85</v>
      </c>
      <c r="CA514" t="s">
        <v>85</v>
      </c>
      <c r="CB514" t="s">
        <v>85</v>
      </c>
      <c r="CC514">
        <v>0</v>
      </c>
      <c r="CD514">
        <v>4</v>
      </c>
      <c r="CE514">
        <v>2007</v>
      </c>
      <c r="CF514" t="s">
        <v>111</v>
      </c>
      <c r="CG514" t="s">
        <v>112</v>
      </c>
      <c r="CH514">
        <v>187500</v>
      </c>
      <c r="CQ514">
        <f t="shared" si="46"/>
        <v>1187</v>
      </c>
      <c r="CR514" t="str">
        <f t="shared" si="47"/>
        <v/>
      </c>
    </row>
    <row r="515" spans="1:96" x14ac:dyDescent="0.3">
      <c r="A515">
        <v>1018</v>
      </c>
      <c r="B515">
        <v>120</v>
      </c>
      <c r="C515" t="s">
        <v>83</v>
      </c>
      <c r="D515" t="s">
        <v>85</v>
      </c>
      <c r="E515">
        <v>5814</v>
      </c>
      <c r="F515" t="s">
        <v>84</v>
      </c>
      <c r="G515" t="s">
        <v>85</v>
      </c>
      <c r="H515" t="s">
        <v>86</v>
      </c>
      <c r="I515" t="s">
        <v>87</v>
      </c>
      <c r="J515" t="s">
        <v>88</v>
      </c>
      <c r="K515" t="s">
        <v>121</v>
      </c>
      <c r="L515" t="s">
        <v>90</v>
      </c>
      <c r="M515" t="s">
        <v>134</v>
      </c>
      <c r="N515" s="4" t="str">
        <f>VLOOKUP(M515,'Neighborhood Raw Data'!$A$1:$D$26,4,FALSE)</f>
        <v>Greater than Average</v>
      </c>
      <c r="O515" t="s">
        <v>92</v>
      </c>
      <c r="P515" t="s">
        <v>92</v>
      </c>
      <c r="Q515" t="s">
        <v>160</v>
      </c>
      <c r="R515" t="s">
        <v>124</v>
      </c>
      <c r="S515">
        <v>8</v>
      </c>
      <c r="T515" s="4">
        <f t="shared" ref="T515:T578" ca="1" si="48">RAND()</f>
        <v>0.34563236636600192</v>
      </c>
      <c r="U515" s="4" t="str">
        <f t="shared" ref="U515:U578" si="49">IF(S515&gt;=6,"At or Above", "Below")</f>
        <v>At or Above</v>
      </c>
      <c r="V515">
        <v>5</v>
      </c>
      <c r="W515">
        <v>1984</v>
      </c>
      <c r="X515">
        <v>1984</v>
      </c>
      <c r="Y515" t="s">
        <v>95</v>
      </c>
      <c r="Z515" t="s">
        <v>114</v>
      </c>
      <c r="AA515" t="s">
        <v>97</v>
      </c>
      <c r="AB515" t="s">
        <v>97</v>
      </c>
      <c r="AC515" t="s">
        <v>117</v>
      </c>
      <c r="AD515">
        <v>0</v>
      </c>
      <c r="AE515" t="s">
        <v>102</v>
      </c>
      <c r="AF515" t="s">
        <v>100</v>
      </c>
      <c r="AG515" t="s">
        <v>156</v>
      </c>
      <c r="AH515" t="s">
        <v>102</v>
      </c>
      <c r="AI515" t="s">
        <v>100</v>
      </c>
      <c r="AJ515" t="s">
        <v>118</v>
      </c>
      <c r="AK515" t="s">
        <v>103</v>
      </c>
      <c r="AL515">
        <v>1036</v>
      </c>
      <c r="AM515" t="s">
        <v>104</v>
      </c>
      <c r="AN515">
        <v>0</v>
      </c>
      <c r="AO515">
        <v>184</v>
      </c>
      <c r="AP515">
        <v>1220</v>
      </c>
      <c r="AQ515" t="s">
        <v>105</v>
      </c>
      <c r="AR515" t="s">
        <v>102</v>
      </c>
      <c r="AS515" t="s">
        <v>106</v>
      </c>
      <c r="AT515" t="s">
        <v>107</v>
      </c>
      <c r="AU515">
        <v>1360</v>
      </c>
      <c r="AV515" s="4">
        <f t="shared" ref="AV515:AV578" ca="1" si="50">RAND()</f>
        <v>2.8560747388068575E-2</v>
      </c>
      <c r="AW515" s="4" t="str">
        <f t="shared" ref="AW515:AW578" si="51">IF(AU515&lt;=1087,"Less than Median","Greater than Median")</f>
        <v>Greater than Median</v>
      </c>
      <c r="AX515">
        <v>0</v>
      </c>
      <c r="AY515">
        <v>0</v>
      </c>
      <c r="AZ515">
        <v>1360</v>
      </c>
      <c r="BA515">
        <v>1</v>
      </c>
      <c r="BB515">
        <v>0</v>
      </c>
      <c r="BC515">
        <v>1</v>
      </c>
      <c r="BD515">
        <v>0</v>
      </c>
      <c r="BE515">
        <v>1</v>
      </c>
      <c r="BF515">
        <v>1</v>
      </c>
      <c r="BG515" t="s">
        <v>102</v>
      </c>
      <c r="BH515">
        <v>4</v>
      </c>
      <c r="BI515" t="s">
        <v>108</v>
      </c>
      <c r="BJ515">
        <v>1</v>
      </c>
      <c r="BK515" t="s">
        <v>99</v>
      </c>
      <c r="BL515" t="s">
        <v>109</v>
      </c>
      <c r="BM515">
        <v>1984</v>
      </c>
      <c r="BN515" t="s">
        <v>131</v>
      </c>
      <c r="BO515">
        <v>2</v>
      </c>
      <c r="BP515">
        <v>565</v>
      </c>
      <c r="BQ515" t="s">
        <v>100</v>
      </c>
      <c r="BR515" t="s">
        <v>100</v>
      </c>
      <c r="BS515" t="s">
        <v>106</v>
      </c>
      <c r="BT515">
        <v>63</v>
      </c>
      <c r="BU515">
        <v>0</v>
      </c>
      <c r="BV515">
        <v>0</v>
      </c>
      <c r="BW515">
        <v>0</v>
      </c>
      <c r="BX515">
        <v>0</v>
      </c>
      <c r="BY515">
        <v>0</v>
      </c>
      <c r="BZ515" t="s">
        <v>85</v>
      </c>
      <c r="CA515" t="s">
        <v>85</v>
      </c>
      <c r="CB515" t="s">
        <v>85</v>
      </c>
      <c r="CC515">
        <v>0</v>
      </c>
      <c r="CD515">
        <v>8</v>
      </c>
      <c r="CE515">
        <v>2009</v>
      </c>
      <c r="CF515" t="s">
        <v>196</v>
      </c>
      <c r="CG515" t="s">
        <v>120</v>
      </c>
      <c r="CH515">
        <v>187500</v>
      </c>
      <c r="CQ515">
        <f t="shared" ref="CQ515:CQ578" si="52">IF(AU515&lt;=1518,AU515,"")</f>
        <v>1360</v>
      </c>
      <c r="CR515" t="str">
        <f t="shared" ref="CR515:CR578" si="53">IF(AU515&gt;1518, AU515, "")</f>
        <v/>
      </c>
    </row>
    <row r="516" spans="1:96" x14ac:dyDescent="0.3">
      <c r="A516">
        <v>1085</v>
      </c>
      <c r="B516">
        <v>60</v>
      </c>
      <c r="C516" t="s">
        <v>83</v>
      </c>
      <c r="D516" t="s">
        <v>85</v>
      </c>
      <c r="E516">
        <v>13031</v>
      </c>
      <c r="F516" t="s">
        <v>84</v>
      </c>
      <c r="G516" t="s">
        <v>85</v>
      </c>
      <c r="H516" t="s">
        <v>138</v>
      </c>
      <c r="I516" t="s">
        <v>87</v>
      </c>
      <c r="J516" t="s">
        <v>88</v>
      </c>
      <c r="K516" t="s">
        <v>89</v>
      </c>
      <c r="L516" t="s">
        <v>90</v>
      </c>
      <c r="M516" t="s">
        <v>169</v>
      </c>
      <c r="N516" s="4" t="str">
        <f>VLOOKUP(M516,'Neighborhood Raw Data'!$A$1:$D$26,4,FALSE)</f>
        <v>Greater than Average</v>
      </c>
      <c r="O516" t="s">
        <v>92</v>
      </c>
      <c r="P516" t="s">
        <v>92</v>
      </c>
      <c r="Q516" t="s">
        <v>93</v>
      </c>
      <c r="R516" t="s">
        <v>94</v>
      </c>
      <c r="S516">
        <v>6</v>
      </c>
      <c r="T516" s="4">
        <f t="shared" ca="1" si="48"/>
        <v>0.31373750125867883</v>
      </c>
      <c r="U516" s="4" t="str">
        <f t="shared" si="49"/>
        <v>At or Above</v>
      </c>
      <c r="V516">
        <v>5</v>
      </c>
      <c r="W516">
        <v>1995</v>
      </c>
      <c r="X516">
        <v>1996</v>
      </c>
      <c r="Y516" t="s">
        <v>95</v>
      </c>
      <c r="Z516" t="s">
        <v>114</v>
      </c>
      <c r="AA516" t="s">
        <v>97</v>
      </c>
      <c r="AB516" t="s">
        <v>97</v>
      </c>
      <c r="AC516" t="s">
        <v>117</v>
      </c>
      <c r="AD516">
        <v>0</v>
      </c>
      <c r="AE516" t="s">
        <v>100</v>
      </c>
      <c r="AF516" t="s">
        <v>100</v>
      </c>
      <c r="AG516" t="s">
        <v>101</v>
      </c>
      <c r="AH516" t="s">
        <v>102</v>
      </c>
      <c r="AI516" t="s">
        <v>100</v>
      </c>
      <c r="AJ516" t="s">
        <v>142</v>
      </c>
      <c r="AK516" t="s">
        <v>137</v>
      </c>
      <c r="AL516">
        <v>592</v>
      </c>
      <c r="AM516" t="s">
        <v>104</v>
      </c>
      <c r="AN516">
        <v>0</v>
      </c>
      <c r="AO516">
        <v>99</v>
      </c>
      <c r="AP516">
        <v>691</v>
      </c>
      <c r="AQ516" t="s">
        <v>105</v>
      </c>
      <c r="AR516" t="s">
        <v>102</v>
      </c>
      <c r="AS516" t="s">
        <v>106</v>
      </c>
      <c r="AT516" t="s">
        <v>107</v>
      </c>
      <c r="AU516">
        <v>691</v>
      </c>
      <c r="AV516" s="4">
        <f t="shared" ca="1" si="50"/>
        <v>0.21141828511538552</v>
      </c>
      <c r="AW516" s="4" t="str">
        <f t="shared" si="51"/>
        <v>Less than Median</v>
      </c>
      <c r="AX516">
        <v>807</v>
      </c>
      <c r="AY516">
        <v>0</v>
      </c>
      <c r="AZ516">
        <v>1498</v>
      </c>
      <c r="BA516">
        <v>0</v>
      </c>
      <c r="BB516">
        <v>0</v>
      </c>
      <c r="BC516">
        <v>2</v>
      </c>
      <c r="BD516">
        <v>1</v>
      </c>
      <c r="BE516">
        <v>3</v>
      </c>
      <c r="BF516">
        <v>1</v>
      </c>
      <c r="BG516" t="s">
        <v>100</v>
      </c>
      <c r="BH516">
        <v>6</v>
      </c>
      <c r="BI516" t="s">
        <v>108</v>
      </c>
      <c r="BJ516">
        <v>1</v>
      </c>
      <c r="BK516" t="s">
        <v>100</v>
      </c>
      <c r="BL516" t="s">
        <v>109</v>
      </c>
      <c r="BM516">
        <v>1995</v>
      </c>
      <c r="BN516" t="s">
        <v>110</v>
      </c>
      <c r="BO516">
        <v>2</v>
      </c>
      <c r="BP516">
        <v>409</v>
      </c>
      <c r="BQ516" t="s">
        <v>100</v>
      </c>
      <c r="BR516" t="s">
        <v>100</v>
      </c>
      <c r="BS516" t="s">
        <v>106</v>
      </c>
      <c r="BT516">
        <v>315</v>
      </c>
      <c r="BU516">
        <v>44</v>
      </c>
      <c r="BV516">
        <v>0</v>
      </c>
      <c r="BW516">
        <v>0</v>
      </c>
      <c r="BX516">
        <v>0</v>
      </c>
      <c r="BY516">
        <v>0</v>
      </c>
      <c r="BZ516" t="s">
        <v>85</v>
      </c>
      <c r="CA516" t="s">
        <v>85</v>
      </c>
      <c r="CB516" t="s">
        <v>85</v>
      </c>
      <c r="CC516">
        <v>0</v>
      </c>
      <c r="CD516">
        <v>7</v>
      </c>
      <c r="CE516">
        <v>2006</v>
      </c>
      <c r="CF516" t="s">
        <v>111</v>
      </c>
      <c r="CG516" t="s">
        <v>112</v>
      </c>
      <c r="CH516">
        <v>187500</v>
      </c>
      <c r="CQ516">
        <f t="shared" si="52"/>
        <v>691</v>
      </c>
      <c r="CR516" t="str">
        <f t="shared" si="53"/>
        <v/>
      </c>
    </row>
    <row r="517" spans="1:96" x14ac:dyDescent="0.3">
      <c r="A517">
        <v>783</v>
      </c>
      <c r="B517">
        <v>20</v>
      </c>
      <c r="C517" t="s">
        <v>83</v>
      </c>
      <c r="D517">
        <v>67</v>
      </c>
      <c r="E517">
        <v>16285</v>
      </c>
      <c r="F517" t="s">
        <v>84</v>
      </c>
      <c r="G517" t="s">
        <v>85</v>
      </c>
      <c r="H517" t="s">
        <v>138</v>
      </c>
      <c r="I517" t="s">
        <v>87</v>
      </c>
      <c r="J517" t="s">
        <v>88</v>
      </c>
      <c r="K517" t="s">
        <v>122</v>
      </c>
      <c r="L517" t="s">
        <v>90</v>
      </c>
      <c r="M517" t="s">
        <v>152</v>
      </c>
      <c r="N517" s="4" t="str">
        <f>VLOOKUP(M517,'Neighborhood Raw Data'!$A$1:$D$26,4,FALSE)</f>
        <v>Greater than Average</v>
      </c>
      <c r="O517" t="s">
        <v>92</v>
      </c>
      <c r="P517" t="s">
        <v>92</v>
      </c>
      <c r="Q517" t="s">
        <v>93</v>
      </c>
      <c r="R517" t="s">
        <v>124</v>
      </c>
      <c r="S517">
        <v>7</v>
      </c>
      <c r="T517" s="4">
        <f t="shared" ca="1" si="48"/>
        <v>0.67542064359798304</v>
      </c>
      <c r="U517" s="4" t="str">
        <f t="shared" si="49"/>
        <v>At or Above</v>
      </c>
      <c r="V517">
        <v>5</v>
      </c>
      <c r="W517">
        <v>2001</v>
      </c>
      <c r="X517">
        <v>2002</v>
      </c>
      <c r="Y517" t="s">
        <v>95</v>
      </c>
      <c r="Z517" t="s">
        <v>114</v>
      </c>
      <c r="AA517" t="s">
        <v>125</v>
      </c>
      <c r="AB517" t="s">
        <v>125</v>
      </c>
      <c r="AC517" t="s">
        <v>117</v>
      </c>
      <c r="AD517">
        <v>0</v>
      </c>
      <c r="AE517" t="s">
        <v>102</v>
      </c>
      <c r="AF517" t="s">
        <v>100</v>
      </c>
      <c r="AG517" t="s">
        <v>101</v>
      </c>
      <c r="AH517" t="s">
        <v>102</v>
      </c>
      <c r="AI517" t="s">
        <v>100</v>
      </c>
      <c r="AJ517" t="s">
        <v>142</v>
      </c>
      <c r="AK517" t="s">
        <v>104</v>
      </c>
      <c r="AL517">
        <v>0</v>
      </c>
      <c r="AM517" t="s">
        <v>104</v>
      </c>
      <c r="AN517">
        <v>0</v>
      </c>
      <c r="AO517">
        <v>1413</v>
      </c>
      <c r="AP517">
        <v>1413</v>
      </c>
      <c r="AQ517" t="s">
        <v>105</v>
      </c>
      <c r="AR517" t="s">
        <v>99</v>
      </c>
      <c r="AS517" t="s">
        <v>106</v>
      </c>
      <c r="AT517" t="s">
        <v>107</v>
      </c>
      <c r="AU517">
        <v>1430</v>
      </c>
      <c r="AV517" s="4">
        <f t="shared" ca="1" si="50"/>
        <v>0.14187898269321408</v>
      </c>
      <c r="AW517" s="4" t="str">
        <f t="shared" si="51"/>
        <v>Greater than Median</v>
      </c>
      <c r="AX517">
        <v>0</v>
      </c>
      <c r="AY517">
        <v>0</v>
      </c>
      <c r="AZ517">
        <v>1430</v>
      </c>
      <c r="BA517">
        <v>0</v>
      </c>
      <c r="BB517">
        <v>0</v>
      </c>
      <c r="BC517">
        <v>2</v>
      </c>
      <c r="BD517">
        <v>0</v>
      </c>
      <c r="BE517">
        <v>3</v>
      </c>
      <c r="BF517">
        <v>1</v>
      </c>
      <c r="BG517" t="s">
        <v>102</v>
      </c>
      <c r="BH517">
        <v>6</v>
      </c>
      <c r="BI517" t="s">
        <v>108</v>
      </c>
      <c r="BJ517">
        <v>0</v>
      </c>
      <c r="BK517" t="s">
        <v>85</v>
      </c>
      <c r="BL517" t="s">
        <v>109</v>
      </c>
      <c r="BM517">
        <v>2001</v>
      </c>
      <c r="BN517" t="s">
        <v>131</v>
      </c>
      <c r="BO517">
        <v>2</v>
      </c>
      <c r="BP517">
        <v>605</v>
      </c>
      <c r="BQ517" t="s">
        <v>100</v>
      </c>
      <c r="BR517" t="s">
        <v>100</v>
      </c>
      <c r="BS517" t="s">
        <v>106</v>
      </c>
      <c r="BT517">
        <v>0</v>
      </c>
      <c r="BU517">
        <v>33</v>
      </c>
      <c r="BV517">
        <v>0</v>
      </c>
      <c r="BW517">
        <v>0</v>
      </c>
      <c r="BX517">
        <v>0</v>
      </c>
      <c r="BY517">
        <v>0</v>
      </c>
      <c r="BZ517" t="s">
        <v>85</v>
      </c>
      <c r="CA517" t="s">
        <v>85</v>
      </c>
      <c r="CB517" t="s">
        <v>85</v>
      </c>
      <c r="CC517">
        <v>0</v>
      </c>
      <c r="CD517">
        <v>6</v>
      </c>
      <c r="CE517">
        <v>2009</v>
      </c>
      <c r="CF517" t="s">
        <v>111</v>
      </c>
      <c r="CG517" t="s">
        <v>112</v>
      </c>
      <c r="CH517">
        <v>187100</v>
      </c>
      <c r="CQ517">
        <f t="shared" si="52"/>
        <v>1430</v>
      </c>
      <c r="CR517" t="str">
        <f t="shared" si="53"/>
        <v/>
      </c>
    </row>
    <row r="518" spans="1:96" x14ac:dyDescent="0.3">
      <c r="A518">
        <v>470</v>
      </c>
      <c r="B518">
        <v>60</v>
      </c>
      <c r="C518" t="s">
        <v>83</v>
      </c>
      <c r="D518">
        <v>76</v>
      </c>
      <c r="E518">
        <v>9291</v>
      </c>
      <c r="F518" t="s">
        <v>84</v>
      </c>
      <c r="G518" t="s">
        <v>85</v>
      </c>
      <c r="H518" t="s">
        <v>86</v>
      </c>
      <c r="I518" t="s">
        <v>87</v>
      </c>
      <c r="J518" t="s">
        <v>88</v>
      </c>
      <c r="K518" t="s">
        <v>89</v>
      </c>
      <c r="L518" t="s">
        <v>90</v>
      </c>
      <c r="M518" t="s">
        <v>185</v>
      </c>
      <c r="N518" s="4" t="str">
        <f>VLOOKUP(M518,'Neighborhood Raw Data'!$A$1:$D$26,4,FALSE)</f>
        <v>Greater than Average</v>
      </c>
      <c r="O518" t="s">
        <v>227</v>
      </c>
      <c r="P518" t="s">
        <v>92</v>
      </c>
      <c r="Q518" t="s">
        <v>93</v>
      </c>
      <c r="R518" t="s">
        <v>94</v>
      </c>
      <c r="S518">
        <v>6</v>
      </c>
      <c r="T518" s="4">
        <f t="shared" ca="1" si="48"/>
        <v>0.42837888532494062</v>
      </c>
      <c r="U518" s="4" t="str">
        <f t="shared" si="49"/>
        <v>At or Above</v>
      </c>
      <c r="V518">
        <v>5</v>
      </c>
      <c r="W518">
        <v>1993</v>
      </c>
      <c r="X518">
        <v>1993</v>
      </c>
      <c r="Y518" t="s">
        <v>95</v>
      </c>
      <c r="Z518" t="s">
        <v>114</v>
      </c>
      <c r="AA518" t="s">
        <v>97</v>
      </c>
      <c r="AB518" t="s">
        <v>97</v>
      </c>
      <c r="AC518" t="s">
        <v>98</v>
      </c>
      <c r="AD518">
        <v>120</v>
      </c>
      <c r="AE518" t="s">
        <v>102</v>
      </c>
      <c r="AF518" t="s">
        <v>100</v>
      </c>
      <c r="AG518" t="s">
        <v>101</v>
      </c>
      <c r="AH518" t="s">
        <v>102</v>
      </c>
      <c r="AI518" t="s">
        <v>100</v>
      </c>
      <c r="AJ518" t="s">
        <v>142</v>
      </c>
      <c r="AK518" t="s">
        <v>103</v>
      </c>
      <c r="AL518">
        <v>426</v>
      </c>
      <c r="AM518" t="s">
        <v>104</v>
      </c>
      <c r="AN518">
        <v>0</v>
      </c>
      <c r="AO518">
        <v>406</v>
      </c>
      <c r="AP518">
        <v>832</v>
      </c>
      <c r="AQ518" t="s">
        <v>105</v>
      </c>
      <c r="AR518" t="s">
        <v>99</v>
      </c>
      <c r="AS518" t="s">
        <v>106</v>
      </c>
      <c r="AT518" t="s">
        <v>107</v>
      </c>
      <c r="AU518">
        <v>832</v>
      </c>
      <c r="AV518" s="4">
        <f t="shared" ca="1" si="50"/>
        <v>1.1896650809798848E-2</v>
      </c>
      <c r="AW518" s="4" t="str">
        <f t="shared" si="51"/>
        <v>Less than Median</v>
      </c>
      <c r="AX518">
        <v>878</v>
      </c>
      <c r="AY518">
        <v>0</v>
      </c>
      <c r="AZ518">
        <v>1710</v>
      </c>
      <c r="BA518">
        <v>0</v>
      </c>
      <c r="BB518">
        <v>0</v>
      </c>
      <c r="BC518">
        <v>2</v>
      </c>
      <c r="BD518">
        <v>1</v>
      </c>
      <c r="BE518">
        <v>3</v>
      </c>
      <c r="BF518">
        <v>1</v>
      </c>
      <c r="BG518" t="s">
        <v>102</v>
      </c>
      <c r="BH518">
        <v>7</v>
      </c>
      <c r="BI518" t="s">
        <v>108</v>
      </c>
      <c r="BJ518">
        <v>0</v>
      </c>
      <c r="BK518" t="s">
        <v>85</v>
      </c>
      <c r="BL518" t="s">
        <v>109</v>
      </c>
      <c r="BM518">
        <v>1993</v>
      </c>
      <c r="BN518" t="s">
        <v>131</v>
      </c>
      <c r="BO518">
        <v>2</v>
      </c>
      <c r="BP518">
        <v>506</v>
      </c>
      <c r="BQ518" t="s">
        <v>100</v>
      </c>
      <c r="BR518" t="s">
        <v>100</v>
      </c>
      <c r="BS518" t="s">
        <v>106</v>
      </c>
      <c r="BT518">
        <v>144</v>
      </c>
      <c r="BU518">
        <v>70</v>
      </c>
      <c r="BV518">
        <v>0</v>
      </c>
      <c r="BW518">
        <v>0</v>
      </c>
      <c r="BX518">
        <v>0</v>
      </c>
      <c r="BY518">
        <v>0</v>
      </c>
      <c r="BZ518" t="s">
        <v>85</v>
      </c>
      <c r="CA518" t="s">
        <v>85</v>
      </c>
      <c r="CB518" t="s">
        <v>85</v>
      </c>
      <c r="CC518">
        <v>0</v>
      </c>
      <c r="CD518">
        <v>6</v>
      </c>
      <c r="CE518">
        <v>2008</v>
      </c>
      <c r="CF518" t="s">
        <v>111</v>
      </c>
      <c r="CG518" t="s">
        <v>112</v>
      </c>
      <c r="CH518">
        <v>187000</v>
      </c>
      <c r="CQ518">
        <f t="shared" si="52"/>
        <v>832</v>
      </c>
      <c r="CR518" t="str">
        <f t="shared" si="53"/>
        <v/>
      </c>
    </row>
    <row r="519" spans="1:96" x14ac:dyDescent="0.3">
      <c r="A519">
        <v>850</v>
      </c>
      <c r="B519">
        <v>80</v>
      </c>
      <c r="C519" t="s">
        <v>83</v>
      </c>
      <c r="D519">
        <v>80</v>
      </c>
      <c r="E519">
        <v>9600</v>
      </c>
      <c r="F519" t="s">
        <v>84</v>
      </c>
      <c r="G519" t="s">
        <v>85</v>
      </c>
      <c r="H519" t="s">
        <v>129</v>
      </c>
      <c r="I519" t="s">
        <v>87</v>
      </c>
      <c r="J519" t="s">
        <v>88</v>
      </c>
      <c r="K519" t="s">
        <v>158</v>
      </c>
      <c r="L519" t="s">
        <v>90</v>
      </c>
      <c r="M519" t="s">
        <v>163</v>
      </c>
      <c r="N519" s="4" t="str">
        <f>VLOOKUP(M519,'Neighborhood Raw Data'!$A$1:$D$26,4,FALSE)</f>
        <v>Greater than Average</v>
      </c>
      <c r="O519" t="s">
        <v>212</v>
      </c>
      <c r="P519" t="s">
        <v>92</v>
      </c>
      <c r="Q519" t="s">
        <v>93</v>
      </c>
      <c r="R519" t="s">
        <v>178</v>
      </c>
      <c r="S519">
        <v>6</v>
      </c>
      <c r="T519" s="4">
        <f t="shared" ca="1" si="48"/>
        <v>0.67958252166324318</v>
      </c>
      <c r="U519" s="4" t="str">
        <f t="shared" si="49"/>
        <v>At or Above</v>
      </c>
      <c r="V519">
        <v>7</v>
      </c>
      <c r="W519">
        <v>1976</v>
      </c>
      <c r="X519">
        <v>1994</v>
      </c>
      <c r="Y519" t="s">
        <v>113</v>
      </c>
      <c r="Z519" t="s">
        <v>114</v>
      </c>
      <c r="AA519" t="s">
        <v>179</v>
      </c>
      <c r="AB519" t="s">
        <v>179</v>
      </c>
      <c r="AC519" t="s">
        <v>98</v>
      </c>
      <c r="AD519">
        <v>360</v>
      </c>
      <c r="AE519" t="s">
        <v>102</v>
      </c>
      <c r="AF519" t="s">
        <v>102</v>
      </c>
      <c r="AG519" t="s">
        <v>156</v>
      </c>
      <c r="AH519" t="s">
        <v>100</v>
      </c>
      <c r="AI519" t="s">
        <v>100</v>
      </c>
      <c r="AJ519" t="s">
        <v>142</v>
      </c>
      <c r="AK519" t="s">
        <v>104</v>
      </c>
      <c r="AL519">
        <v>0</v>
      </c>
      <c r="AM519" t="s">
        <v>104</v>
      </c>
      <c r="AN519">
        <v>0</v>
      </c>
      <c r="AO519">
        <v>528</v>
      </c>
      <c r="AP519">
        <v>528</v>
      </c>
      <c r="AQ519" t="s">
        <v>105</v>
      </c>
      <c r="AR519" t="s">
        <v>99</v>
      </c>
      <c r="AS519" t="s">
        <v>106</v>
      </c>
      <c r="AT519" t="s">
        <v>107</v>
      </c>
      <c r="AU519">
        <v>1094</v>
      </c>
      <c r="AV519" s="4">
        <f t="shared" ca="1" si="50"/>
        <v>0.86285507890203728</v>
      </c>
      <c r="AW519" s="4" t="str">
        <f t="shared" si="51"/>
        <v>Greater than Median</v>
      </c>
      <c r="AX519">
        <v>761</v>
      </c>
      <c r="AY519">
        <v>0</v>
      </c>
      <c r="AZ519">
        <v>1855</v>
      </c>
      <c r="BA519">
        <v>0</v>
      </c>
      <c r="BB519">
        <v>0</v>
      </c>
      <c r="BC519">
        <v>2</v>
      </c>
      <c r="BD519">
        <v>1</v>
      </c>
      <c r="BE519">
        <v>3</v>
      </c>
      <c r="BF519">
        <v>1</v>
      </c>
      <c r="BG519" t="s">
        <v>100</v>
      </c>
      <c r="BH519">
        <v>7</v>
      </c>
      <c r="BI519" t="s">
        <v>108</v>
      </c>
      <c r="BJ519">
        <v>1</v>
      </c>
      <c r="BK519" t="s">
        <v>100</v>
      </c>
      <c r="BL519" t="s">
        <v>109</v>
      </c>
      <c r="BM519">
        <v>1976</v>
      </c>
      <c r="BN519" t="s">
        <v>131</v>
      </c>
      <c r="BO519">
        <v>2</v>
      </c>
      <c r="BP519">
        <v>512</v>
      </c>
      <c r="BQ519" t="s">
        <v>100</v>
      </c>
      <c r="BR519" t="s">
        <v>100</v>
      </c>
      <c r="BS519" t="s">
        <v>106</v>
      </c>
      <c r="BT519">
        <v>113</v>
      </c>
      <c r="BU519">
        <v>100</v>
      </c>
      <c r="BV519">
        <v>0</v>
      </c>
      <c r="BW519">
        <v>0</v>
      </c>
      <c r="BX519">
        <v>0</v>
      </c>
      <c r="BY519">
        <v>0</v>
      </c>
      <c r="BZ519" t="s">
        <v>85</v>
      </c>
      <c r="CA519" t="s">
        <v>85</v>
      </c>
      <c r="CB519" t="s">
        <v>85</v>
      </c>
      <c r="CC519">
        <v>0</v>
      </c>
      <c r="CD519">
        <v>8</v>
      </c>
      <c r="CE519">
        <v>2007</v>
      </c>
      <c r="CF519" t="s">
        <v>111</v>
      </c>
      <c r="CG519" t="s">
        <v>112</v>
      </c>
      <c r="CH519">
        <v>187000</v>
      </c>
      <c r="CQ519">
        <f t="shared" si="52"/>
        <v>1094</v>
      </c>
      <c r="CR519" t="str">
        <f t="shared" si="53"/>
        <v/>
      </c>
    </row>
    <row r="520" spans="1:96" x14ac:dyDescent="0.3">
      <c r="A520">
        <v>993</v>
      </c>
      <c r="B520">
        <v>60</v>
      </c>
      <c r="C520" t="s">
        <v>83</v>
      </c>
      <c r="D520">
        <v>80</v>
      </c>
      <c r="E520">
        <v>9760</v>
      </c>
      <c r="F520" t="s">
        <v>84</v>
      </c>
      <c r="G520" t="s">
        <v>85</v>
      </c>
      <c r="H520" t="s">
        <v>129</v>
      </c>
      <c r="I520" t="s">
        <v>87</v>
      </c>
      <c r="J520" t="s">
        <v>88</v>
      </c>
      <c r="K520" t="s">
        <v>122</v>
      </c>
      <c r="L520" t="s">
        <v>140</v>
      </c>
      <c r="M520" t="s">
        <v>177</v>
      </c>
      <c r="N520" s="4" t="str">
        <f>VLOOKUP(M520,'Neighborhood Raw Data'!$A$1:$D$26,4,FALSE)</f>
        <v>Greater than Average</v>
      </c>
      <c r="O520" t="s">
        <v>92</v>
      </c>
      <c r="P520" t="s">
        <v>92</v>
      </c>
      <c r="Q520" t="s">
        <v>93</v>
      </c>
      <c r="R520" t="s">
        <v>94</v>
      </c>
      <c r="S520">
        <v>6</v>
      </c>
      <c r="T520" s="4">
        <f t="shared" ca="1" si="48"/>
        <v>0.64793463045574939</v>
      </c>
      <c r="U520" s="4" t="str">
        <f t="shared" si="49"/>
        <v>At or Above</v>
      </c>
      <c r="V520">
        <v>8</v>
      </c>
      <c r="W520">
        <v>1964</v>
      </c>
      <c r="X520">
        <v>1993</v>
      </c>
      <c r="Y520" t="s">
        <v>113</v>
      </c>
      <c r="Z520" t="s">
        <v>114</v>
      </c>
      <c r="AA520" t="s">
        <v>115</v>
      </c>
      <c r="AB520" t="s">
        <v>115</v>
      </c>
      <c r="AC520" t="s">
        <v>98</v>
      </c>
      <c r="AD520">
        <v>340</v>
      </c>
      <c r="AE520" t="s">
        <v>100</v>
      </c>
      <c r="AF520" t="s">
        <v>100</v>
      </c>
      <c r="AG520" t="s">
        <v>156</v>
      </c>
      <c r="AH520" t="s">
        <v>100</v>
      </c>
      <c r="AI520" t="s">
        <v>100</v>
      </c>
      <c r="AJ520" t="s">
        <v>102</v>
      </c>
      <c r="AK520" t="s">
        <v>174</v>
      </c>
      <c r="AL520">
        <v>536</v>
      </c>
      <c r="AM520" t="s">
        <v>157</v>
      </c>
      <c r="AN520">
        <v>117</v>
      </c>
      <c r="AO520">
        <v>169</v>
      </c>
      <c r="AP520">
        <v>822</v>
      </c>
      <c r="AQ520" t="s">
        <v>105</v>
      </c>
      <c r="AR520" t="s">
        <v>102</v>
      </c>
      <c r="AS520" t="s">
        <v>106</v>
      </c>
      <c r="AT520" t="s">
        <v>107</v>
      </c>
      <c r="AU520">
        <v>1020</v>
      </c>
      <c r="AV520" s="4">
        <f t="shared" ca="1" si="50"/>
        <v>2.3680686222104175E-2</v>
      </c>
      <c r="AW520" s="4" t="str">
        <f t="shared" si="51"/>
        <v>Less than Median</v>
      </c>
      <c r="AX520">
        <v>831</v>
      </c>
      <c r="AY520">
        <v>0</v>
      </c>
      <c r="AZ520">
        <v>1851</v>
      </c>
      <c r="BA520">
        <v>0</v>
      </c>
      <c r="BB520">
        <v>0</v>
      </c>
      <c r="BC520">
        <v>2</v>
      </c>
      <c r="BD520">
        <v>1</v>
      </c>
      <c r="BE520">
        <v>3</v>
      </c>
      <c r="BF520">
        <v>1</v>
      </c>
      <c r="BG520" t="s">
        <v>102</v>
      </c>
      <c r="BH520">
        <v>7</v>
      </c>
      <c r="BI520" t="s">
        <v>108</v>
      </c>
      <c r="BJ520">
        <v>1</v>
      </c>
      <c r="BK520" t="s">
        <v>203</v>
      </c>
      <c r="BL520" t="s">
        <v>109</v>
      </c>
      <c r="BM520">
        <v>1964</v>
      </c>
      <c r="BN520" t="s">
        <v>131</v>
      </c>
      <c r="BO520">
        <v>2</v>
      </c>
      <c r="BP520">
        <v>440</v>
      </c>
      <c r="BQ520" t="s">
        <v>100</v>
      </c>
      <c r="BR520" t="s">
        <v>100</v>
      </c>
      <c r="BS520" t="s">
        <v>106</v>
      </c>
      <c r="BT520">
        <v>239</v>
      </c>
      <c r="BU520">
        <v>42</v>
      </c>
      <c r="BV520">
        <v>0</v>
      </c>
      <c r="BW520">
        <v>0</v>
      </c>
      <c r="BX520">
        <v>0</v>
      </c>
      <c r="BY520">
        <v>0</v>
      </c>
      <c r="BZ520" t="s">
        <v>85</v>
      </c>
      <c r="CA520" t="s">
        <v>231</v>
      </c>
      <c r="CB520" t="s">
        <v>85</v>
      </c>
      <c r="CC520">
        <v>0</v>
      </c>
      <c r="CD520">
        <v>7</v>
      </c>
      <c r="CE520">
        <v>2007</v>
      </c>
      <c r="CF520" t="s">
        <v>111</v>
      </c>
      <c r="CG520" t="s">
        <v>112</v>
      </c>
      <c r="CH520">
        <v>187000</v>
      </c>
      <c r="CQ520">
        <f t="shared" si="52"/>
        <v>1020</v>
      </c>
      <c r="CR520" t="str">
        <f t="shared" si="53"/>
        <v/>
      </c>
    </row>
    <row r="521" spans="1:96" x14ac:dyDescent="0.3">
      <c r="A521">
        <v>1185</v>
      </c>
      <c r="B521">
        <v>20</v>
      </c>
      <c r="C521" t="s">
        <v>83</v>
      </c>
      <c r="D521">
        <v>50</v>
      </c>
      <c r="E521">
        <v>35133</v>
      </c>
      <c r="F521" t="s">
        <v>209</v>
      </c>
      <c r="G521" t="s">
        <v>85</v>
      </c>
      <c r="H521" t="s">
        <v>129</v>
      </c>
      <c r="I521" t="s">
        <v>87</v>
      </c>
      <c r="J521" t="s">
        <v>88</v>
      </c>
      <c r="K521" t="s">
        <v>122</v>
      </c>
      <c r="L521" t="s">
        <v>140</v>
      </c>
      <c r="M521" t="s">
        <v>168</v>
      </c>
      <c r="N521" s="4" t="str">
        <f>VLOOKUP(M521,'Neighborhood Raw Data'!$A$1:$D$26,4,FALSE)</f>
        <v>Greater than Average</v>
      </c>
      <c r="O521" t="s">
        <v>92</v>
      </c>
      <c r="P521" t="s">
        <v>92</v>
      </c>
      <c r="Q521" t="s">
        <v>93</v>
      </c>
      <c r="R521" t="s">
        <v>124</v>
      </c>
      <c r="S521">
        <v>5</v>
      </c>
      <c r="T521" s="4">
        <f t="shared" ca="1" si="48"/>
        <v>0.75736787050860466</v>
      </c>
      <c r="U521" s="4" t="str">
        <f t="shared" si="49"/>
        <v>Below</v>
      </c>
      <c r="V521">
        <v>4</v>
      </c>
      <c r="W521">
        <v>1963</v>
      </c>
      <c r="X521">
        <v>1963</v>
      </c>
      <c r="Y521" t="s">
        <v>113</v>
      </c>
      <c r="Z521" t="s">
        <v>114</v>
      </c>
      <c r="AA521" t="s">
        <v>161</v>
      </c>
      <c r="AB521" t="s">
        <v>161</v>
      </c>
      <c r="AC521" t="s">
        <v>98</v>
      </c>
      <c r="AD521">
        <v>226</v>
      </c>
      <c r="AE521" t="s">
        <v>100</v>
      </c>
      <c r="AF521" t="s">
        <v>100</v>
      </c>
      <c r="AG521" t="s">
        <v>156</v>
      </c>
      <c r="AH521" t="s">
        <v>100</v>
      </c>
      <c r="AI521" t="s">
        <v>100</v>
      </c>
      <c r="AJ521" t="s">
        <v>102</v>
      </c>
      <c r="AK521" t="s">
        <v>157</v>
      </c>
      <c r="AL521">
        <v>1159</v>
      </c>
      <c r="AM521" t="s">
        <v>104</v>
      </c>
      <c r="AN521">
        <v>0</v>
      </c>
      <c r="AO521">
        <v>413</v>
      </c>
      <c r="AP521">
        <v>1572</v>
      </c>
      <c r="AQ521" t="s">
        <v>105</v>
      </c>
      <c r="AR521" t="s">
        <v>102</v>
      </c>
      <c r="AS521" t="s">
        <v>106</v>
      </c>
      <c r="AT521" t="s">
        <v>107</v>
      </c>
      <c r="AU521">
        <v>1572</v>
      </c>
      <c r="AV521" s="4">
        <f t="shared" ca="1" si="50"/>
        <v>0.14349522647182955</v>
      </c>
      <c r="AW521" s="4" t="str">
        <f t="shared" si="51"/>
        <v>Greater than Median</v>
      </c>
      <c r="AX521">
        <v>0</v>
      </c>
      <c r="AY521">
        <v>0</v>
      </c>
      <c r="AZ521">
        <v>1572</v>
      </c>
      <c r="BA521">
        <v>1</v>
      </c>
      <c r="BB521">
        <v>0</v>
      </c>
      <c r="BC521">
        <v>1</v>
      </c>
      <c r="BD521">
        <v>1</v>
      </c>
      <c r="BE521">
        <v>3</v>
      </c>
      <c r="BF521">
        <v>1</v>
      </c>
      <c r="BG521" t="s">
        <v>100</v>
      </c>
      <c r="BH521">
        <v>5</v>
      </c>
      <c r="BI521" t="s">
        <v>108</v>
      </c>
      <c r="BJ521">
        <v>2</v>
      </c>
      <c r="BK521" t="s">
        <v>100</v>
      </c>
      <c r="BL521" t="s">
        <v>232</v>
      </c>
      <c r="BM521">
        <v>1963</v>
      </c>
      <c r="BN521" t="s">
        <v>131</v>
      </c>
      <c r="BO521">
        <v>3</v>
      </c>
      <c r="BP521">
        <v>995</v>
      </c>
      <c r="BQ521" t="s">
        <v>100</v>
      </c>
      <c r="BR521" t="s">
        <v>100</v>
      </c>
      <c r="BS521" t="s">
        <v>106</v>
      </c>
      <c r="BT521">
        <v>0</v>
      </c>
      <c r="BU521">
        <v>263</v>
      </c>
      <c r="BV521">
        <v>0</v>
      </c>
      <c r="BW521">
        <v>0</v>
      </c>
      <c r="BX521">
        <v>263</v>
      </c>
      <c r="BY521">
        <v>0</v>
      </c>
      <c r="BZ521" t="s">
        <v>85</v>
      </c>
      <c r="CA521" t="s">
        <v>85</v>
      </c>
      <c r="CB521" t="s">
        <v>85</v>
      </c>
      <c r="CC521">
        <v>0</v>
      </c>
      <c r="CD521">
        <v>5</v>
      </c>
      <c r="CE521">
        <v>2007</v>
      </c>
      <c r="CF521" t="s">
        <v>111</v>
      </c>
      <c r="CG521" t="s">
        <v>112</v>
      </c>
      <c r="CH521">
        <v>186700</v>
      </c>
      <c r="CQ521" t="str">
        <f t="shared" si="52"/>
        <v/>
      </c>
      <c r="CR521">
        <f t="shared" si="53"/>
        <v>1572</v>
      </c>
    </row>
    <row r="522" spans="1:96" x14ac:dyDescent="0.3">
      <c r="A522">
        <v>1247</v>
      </c>
      <c r="B522">
        <v>60</v>
      </c>
      <c r="C522" t="s">
        <v>173</v>
      </c>
      <c r="D522">
        <v>65</v>
      </c>
      <c r="E522">
        <v>8125</v>
      </c>
      <c r="F522" t="s">
        <v>84</v>
      </c>
      <c r="G522" t="s">
        <v>85</v>
      </c>
      <c r="H522" t="s">
        <v>129</v>
      </c>
      <c r="I522" t="s">
        <v>87</v>
      </c>
      <c r="J522" t="s">
        <v>88</v>
      </c>
      <c r="K522" t="s">
        <v>122</v>
      </c>
      <c r="L522" t="s">
        <v>90</v>
      </c>
      <c r="M522" t="s">
        <v>153</v>
      </c>
      <c r="N522" s="4" t="str">
        <f>VLOOKUP(M522,'Neighborhood Raw Data'!$A$1:$D$26,4,FALSE)</f>
        <v>Greater than Average</v>
      </c>
      <c r="O522" t="s">
        <v>92</v>
      </c>
      <c r="P522" t="s">
        <v>92</v>
      </c>
      <c r="Q522" t="s">
        <v>93</v>
      </c>
      <c r="R522" t="s">
        <v>94</v>
      </c>
      <c r="S522">
        <v>7</v>
      </c>
      <c r="T522" s="4">
        <f t="shared" ca="1" si="48"/>
        <v>0.70940943612185636</v>
      </c>
      <c r="U522" s="4" t="str">
        <f t="shared" si="49"/>
        <v>At or Above</v>
      </c>
      <c r="V522">
        <v>5</v>
      </c>
      <c r="W522">
        <v>2005</v>
      </c>
      <c r="X522">
        <v>2006</v>
      </c>
      <c r="Y522" t="s">
        <v>95</v>
      </c>
      <c r="Z522" t="s">
        <v>114</v>
      </c>
      <c r="AA522" t="s">
        <v>125</v>
      </c>
      <c r="AB522" t="s">
        <v>125</v>
      </c>
      <c r="AC522" t="s">
        <v>117</v>
      </c>
      <c r="AD522">
        <v>0</v>
      </c>
      <c r="AE522" t="s">
        <v>102</v>
      </c>
      <c r="AF522" t="s">
        <v>100</v>
      </c>
      <c r="AG522" t="s">
        <v>101</v>
      </c>
      <c r="AH522" t="s">
        <v>102</v>
      </c>
      <c r="AI522" t="s">
        <v>100</v>
      </c>
      <c r="AJ522" t="s">
        <v>142</v>
      </c>
      <c r="AK522" t="s">
        <v>104</v>
      </c>
      <c r="AL522">
        <v>0</v>
      </c>
      <c r="AM522" t="s">
        <v>104</v>
      </c>
      <c r="AN522">
        <v>0</v>
      </c>
      <c r="AO522">
        <v>756</v>
      </c>
      <c r="AP522">
        <v>756</v>
      </c>
      <c r="AQ522" t="s">
        <v>105</v>
      </c>
      <c r="AR522" t="s">
        <v>99</v>
      </c>
      <c r="AS522" t="s">
        <v>106</v>
      </c>
      <c r="AT522" t="s">
        <v>107</v>
      </c>
      <c r="AU522">
        <v>756</v>
      </c>
      <c r="AV522" s="4">
        <f t="shared" ca="1" si="50"/>
        <v>0.87313292182639124</v>
      </c>
      <c r="AW522" s="4" t="str">
        <f t="shared" si="51"/>
        <v>Less than Median</v>
      </c>
      <c r="AX522">
        <v>797</v>
      </c>
      <c r="AY522">
        <v>0</v>
      </c>
      <c r="AZ522">
        <v>1553</v>
      </c>
      <c r="BA522">
        <v>0</v>
      </c>
      <c r="BB522">
        <v>0</v>
      </c>
      <c r="BC522">
        <v>2</v>
      </c>
      <c r="BD522">
        <v>1</v>
      </c>
      <c r="BE522">
        <v>3</v>
      </c>
      <c r="BF522">
        <v>1</v>
      </c>
      <c r="BG522" t="s">
        <v>102</v>
      </c>
      <c r="BH522">
        <v>6</v>
      </c>
      <c r="BI522" t="s">
        <v>108</v>
      </c>
      <c r="BJ522">
        <v>0</v>
      </c>
      <c r="BK522" t="s">
        <v>85</v>
      </c>
      <c r="BL522" t="s">
        <v>109</v>
      </c>
      <c r="BM522">
        <v>2005</v>
      </c>
      <c r="BN522" t="s">
        <v>131</v>
      </c>
      <c r="BO522">
        <v>2</v>
      </c>
      <c r="BP522">
        <v>615</v>
      </c>
      <c r="BQ522" t="s">
        <v>100</v>
      </c>
      <c r="BR522" t="s">
        <v>100</v>
      </c>
      <c r="BS522" t="s">
        <v>106</v>
      </c>
      <c r="BT522">
        <v>0</v>
      </c>
      <c r="BU522">
        <v>45</v>
      </c>
      <c r="BV522">
        <v>0</v>
      </c>
      <c r="BW522">
        <v>0</v>
      </c>
      <c r="BX522">
        <v>0</v>
      </c>
      <c r="BY522">
        <v>0</v>
      </c>
      <c r="BZ522" t="s">
        <v>85</v>
      </c>
      <c r="CA522" t="s">
        <v>85</v>
      </c>
      <c r="CB522" t="s">
        <v>85</v>
      </c>
      <c r="CC522">
        <v>0</v>
      </c>
      <c r="CD522">
        <v>3</v>
      </c>
      <c r="CE522">
        <v>2006</v>
      </c>
      <c r="CF522" t="s">
        <v>127</v>
      </c>
      <c r="CG522" t="s">
        <v>128</v>
      </c>
      <c r="CH522">
        <v>186500</v>
      </c>
      <c r="CQ522">
        <f t="shared" si="52"/>
        <v>756</v>
      </c>
      <c r="CR522" t="str">
        <f t="shared" si="53"/>
        <v/>
      </c>
    </row>
    <row r="523" spans="1:96" x14ac:dyDescent="0.3">
      <c r="A523">
        <v>1434</v>
      </c>
      <c r="B523">
        <v>60</v>
      </c>
      <c r="C523" t="s">
        <v>83</v>
      </c>
      <c r="D523">
        <v>93</v>
      </c>
      <c r="E523">
        <v>10261</v>
      </c>
      <c r="F523" t="s">
        <v>84</v>
      </c>
      <c r="G523" t="s">
        <v>85</v>
      </c>
      <c r="H523" t="s">
        <v>86</v>
      </c>
      <c r="I523" t="s">
        <v>87</v>
      </c>
      <c r="J523" t="s">
        <v>88</v>
      </c>
      <c r="K523" t="s">
        <v>122</v>
      </c>
      <c r="L523" t="s">
        <v>90</v>
      </c>
      <c r="M523" t="s">
        <v>169</v>
      </c>
      <c r="N523" s="4" t="str">
        <f>VLOOKUP(M523,'Neighborhood Raw Data'!$A$1:$D$26,4,FALSE)</f>
        <v>Greater than Average</v>
      </c>
      <c r="O523" t="s">
        <v>92</v>
      </c>
      <c r="P523" t="s">
        <v>92</v>
      </c>
      <c r="Q523" t="s">
        <v>93</v>
      </c>
      <c r="R523" t="s">
        <v>94</v>
      </c>
      <c r="S523">
        <v>6</v>
      </c>
      <c r="T523" s="4">
        <f t="shared" ca="1" si="48"/>
        <v>0.68864687779941192</v>
      </c>
      <c r="U523" s="4" t="str">
        <f t="shared" si="49"/>
        <v>At or Above</v>
      </c>
      <c r="V523">
        <v>5</v>
      </c>
      <c r="W523">
        <v>2000</v>
      </c>
      <c r="X523">
        <v>2000</v>
      </c>
      <c r="Y523" t="s">
        <v>95</v>
      </c>
      <c r="Z523" t="s">
        <v>114</v>
      </c>
      <c r="AA523" t="s">
        <v>125</v>
      </c>
      <c r="AB523" t="s">
        <v>125</v>
      </c>
      <c r="AC523" t="s">
        <v>98</v>
      </c>
      <c r="AD523">
        <v>318</v>
      </c>
      <c r="AE523" t="s">
        <v>100</v>
      </c>
      <c r="AF523" t="s">
        <v>100</v>
      </c>
      <c r="AG523" t="s">
        <v>101</v>
      </c>
      <c r="AH523" t="s">
        <v>102</v>
      </c>
      <c r="AI523" t="s">
        <v>100</v>
      </c>
      <c r="AJ523" t="s">
        <v>142</v>
      </c>
      <c r="AK523" t="s">
        <v>104</v>
      </c>
      <c r="AL523">
        <v>0</v>
      </c>
      <c r="AM523" t="s">
        <v>104</v>
      </c>
      <c r="AN523">
        <v>0</v>
      </c>
      <c r="AO523">
        <v>936</v>
      </c>
      <c r="AP523">
        <v>936</v>
      </c>
      <c r="AQ523" t="s">
        <v>105</v>
      </c>
      <c r="AR523" t="s">
        <v>99</v>
      </c>
      <c r="AS523" t="s">
        <v>106</v>
      </c>
      <c r="AT523" t="s">
        <v>107</v>
      </c>
      <c r="AU523">
        <v>962</v>
      </c>
      <c r="AV523" s="4">
        <f t="shared" ca="1" si="50"/>
        <v>0.53377806581603349</v>
      </c>
      <c r="AW523" s="4" t="str">
        <f t="shared" si="51"/>
        <v>Less than Median</v>
      </c>
      <c r="AX523">
        <v>830</v>
      </c>
      <c r="AY523">
        <v>0</v>
      </c>
      <c r="AZ523">
        <v>1792</v>
      </c>
      <c r="BA523">
        <v>1</v>
      </c>
      <c r="BB523">
        <v>0</v>
      </c>
      <c r="BC523">
        <v>2</v>
      </c>
      <c r="BD523">
        <v>1</v>
      </c>
      <c r="BE523">
        <v>3</v>
      </c>
      <c r="BF523">
        <v>1</v>
      </c>
      <c r="BG523" t="s">
        <v>100</v>
      </c>
      <c r="BH523">
        <v>8</v>
      </c>
      <c r="BI523" t="s">
        <v>108</v>
      </c>
      <c r="BJ523">
        <v>1</v>
      </c>
      <c r="BK523" t="s">
        <v>100</v>
      </c>
      <c r="BL523" t="s">
        <v>109</v>
      </c>
      <c r="BM523">
        <v>2000</v>
      </c>
      <c r="BN523" t="s">
        <v>110</v>
      </c>
      <c r="BO523">
        <v>2</v>
      </c>
      <c r="BP523">
        <v>451</v>
      </c>
      <c r="BQ523" t="s">
        <v>100</v>
      </c>
      <c r="BR523" t="s">
        <v>100</v>
      </c>
      <c r="BS523" t="s">
        <v>106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 t="s">
        <v>85</v>
      </c>
      <c r="CA523" t="s">
        <v>85</v>
      </c>
      <c r="CB523" t="s">
        <v>85</v>
      </c>
      <c r="CC523">
        <v>0</v>
      </c>
      <c r="CD523">
        <v>5</v>
      </c>
      <c r="CE523">
        <v>2008</v>
      </c>
      <c r="CF523" t="s">
        <v>111</v>
      </c>
      <c r="CG523" t="s">
        <v>112</v>
      </c>
      <c r="CH523">
        <v>186500</v>
      </c>
      <c r="CQ523">
        <f t="shared" si="52"/>
        <v>962</v>
      </c>
      <c r="CR523" t="str">
        <f t="shared" si="53"/>
        <v/>
      </c>
    </row>
    <row r="524" spans="1:96" x14ac:dyDescent="0.3">
      <c r="A524">
        <v>212</v>
      </c>
      <c r="B524">
        <v>20</v>
      </c>
      <c r="C524" t="s">
        <v>83</v>
      </c>
      <c r="D524">
        <v>83</v>
      </c>
      <c r="E524">
        <v>10420</v>
      </c>
      <c r="F524" t="s">
        <v>84</v>
      </c>
      <c r="G524" t="s">
        <v>85</v>
      </c>
      <c r="H524" t="s">
        <v>129</v>
      </c>
      <c r="I524" t="s">
        <v>87</v>
      </c>
      <c r="J524" t="s">
        <v>88</v>
      </c>
      <c r="K524" t="s">
        <v>89</v>
      </c>
      <c r="L524" t="s">
        <v>90</v>
      </c>
      <c r="M524" t="s">
        <v>186</v>
      </c>
      <c r="N524" s="4" t="str">
        <f>VLOOKUP(M524,'Neighborhood Raw Data'!$A$1:$D$26,4,FALSE)</f>
        <v>Less than Average</v>
      </c>
      <c r="O524" t="s">
        <v>92</v>
      </c>
      <c r="P524" t="s">
        <v>92</v>
      </c>
      <c r="Q524" t="s">
        <v>93</v>
      </c>
      <c r="R524" t="s">
        <v>124</v>
      </c>
      <c r="S524">
        <v>6</v>
      </c>
      <c r="T524" s="4">
        <f t="shared" ca="1" si="48"/>
        <v>0.5010568991710147</v>
      </c>
      <c r="U524" s="4" t="str">
        <f t="shared" si="49"/>
        <v>At or Above</v>
      </c>
      <c r="V524">
        <v>5</v>
      </c>
      <c r="W524">
        <v>2009</v>
      </c>
      <c r="X524">
        <v>2009</v>
      </c>
      <c r="Y524" t="s">
        <v>95</v>
      </c>
      <c r="Z524" t="s">
        <v>114</v>
      </c>
      <c r="AA524" t="s">
        <v>125</v>
      </c>
      <c r="AB524" t="s">
        <v>125</v>
      </c>
      <c r="AC524" t="s">
        <v>117</v>
      </c>
      <c r="AD524">
        <v>0</v>
      </c>
      <c r="AE524" t="s">
        <v>100</v>
      </c>
      <c r="AF524" t="s">
        <v>100</v>
      </c>
      <c r="AG524" t="s">
        <v>101</v>
      </c>
      <c r="AH524" t="s">
        <v>102</v>
      </c>
      <c r="AI524" t="s">
        <v>100</v>
      </c>
      <c r="AJ524" t="s">
        <v>148</v>
      </c>
      <c r="AK524" t="s">
        <v>103</v>
      </c>
      <c r="AL524">
        <v>36</v>
      </c>
      <c r="AM524" t="s">
        <v>104</v>
      </c>
      <c r="AN524">
        <v>0</v>
      </c>
      <c r="AO524">
        <v>1176</v>
      </c>
      <c r="AP524">
        <v>1212</v>
      </c>
      <c r="AQ524" t="s">
        <v>105</v>
      </c>
      <c r="AR524" t="s">
        <v>99</v>
      </c>
      <c r="AS524" t="s">
        <v>106</v>
      </c>
      <c r="AT524" t="s">
        <v>107</v>
      </c>
      <c r="AU524">
        <v>1212</v>
      </c>
      <c r="AV524" s="4">
        <f t="shared" ca="1" si="50"/>
        <v>0.33076290192145741</v>
      </c>
      <c r="AW524" s="4" t="str">
        <f t="shared" si="51"/>
        <v>Greater than Median</v>
      </c>
      <c r="AX524">
        <v>0</v>
      </c>
      <c r="AY524">
        <v>0</v>
      </c>
      <c r="AZ524">
        <v>1212</v>
      </c>
      <c r="BA524">
        <v>0</v>
      </c>
      <c r="BB524">
        <v>0</v>
      </c>
      <c r="BC524">
        <v>2</v>
      </c>
      <c r="BD524">
        <v>0</v>
      </c>
      <c r="BE524">
        <v>3</v>
      </c>
      <c r="BF524">
        <v>1</v>
      </c>
      <c r="BG524" t="s">
        <v>102</v>
      </c>
      <c r="BH524">
        <v>6</v>
      </c>
      <c r="BI524" t="s">
        <v>108</v>
      </c>
      <c r="BJ524">
        <v>0</v>
      </c>
      <c r="BK524" t="s">
        <v>85</v>
      </c>
      <c r="BL524" t="s">
        <v>109</v>
      </c>
      <c r="BM524">
        <v>2009</v>
      </c>
      <c r="BN524" t="s">
        <v>131</v>
      </c>
      <c r="BO524">
        <v>2</v>
      </c>
      <c r="BP524">
        <v>460</v>
      </c>
      <c r="BQ524" t="s">
        <v>100</v>
      </c>
      <c r="BR524" t="s">
        <v>100</v>
      </c>
      <c r="BS524" t="s">
        <v>106</v>
      </c>
      <c r="BT524">
        <v>100</v>
      </c>
      <c r="BU524">
        <v>22</v>
      </c>
      <c r="BV524">
        <v>0</v>
      </c>
      <c r="BW524">
        <v>0</v>
      </c>
      <c r="BX524">
        <v>0</v>
      </c>
      <c r="BY524">
        <v>0</v>
      </c>
      <c r="BZ524" t="s">
        <v>85</v>
      </c>
      <c r="CA524" t="s">
        <v>85</v>
      </c>
      <c r="CB524" t="s">
        <v>85</v>
      </c>
      <c r="CC524">
        <v>0</v>
      </c>
      <c r="CD524">
        <v>3</v>
      </c>
      <c r="CE524">
        <v>2010</v>
      </c>
      <c r="CF524" t="s">
        <v>111</v>
      </c>
      <c r="CG524" t="s">
        <v>112</v>
      </c>
      <c r="CH524">
        <v>186000</v>
      </c>
      <c r="CQ524">
        <f t="shared" si="52"/>
        <v>1212</v>
      </c>
      <c r="CR524" t="str">
        <f t="shared" si="53"/>
        <v/>
      </c>
    </row>
    <row r="525" spans="1:96" x14ac:dyDescent="0.3">
      <c r="A525">
        <v>591</v>
      </c>
      <c r="B525">
        <v>60</v>
      </c>
      <c r="C525" t="s">
        <v>83</v>
      </c>
      <c r="D525">
        <v>64</v>
      </c>
      <c r="E525">
        <v>8320</v>
      </c>
      <c r="F525" t="s">
        <v>84</v>
      </c>
      <c r="G525" t="s">
        <v>85</v>
      </c>
      <c r="H525" t="s">
        <v>129</v>
      </c>
      <c r="I525" t="s">
        <v>87</v>
      </c>
      <c r="J525" t="s">
        <v>88</v>
      </c>
      <c r="K525" t="s">
        <v>122</v>
      </c>
      <c r="L525" t="s">
        <v>90</v>
      </c>
      <c r="M525" t="s">
        <v>152</v>
      </c>
      <c r="N525" s="4" t="str">
        <f>VLOOKUP(M525,'Neighborhood Raw Data'!$A$1:$D$26,4,FALSE)</f>
        <v>Greater than Average</v>
      </c>
      <c r="O525" t="s">
        <v>92</v>
      </c>
      <c r="P525" t="s">
        <v>92</v>
      </c>
      <c r="Q525" t="s">
        <v>93</v>
      </c>
      <c r="R525" t="s">
        <v>94</v>
      </c>
      <c r="S525">
        <v>7</v>
      </c>
      <c r="T525" s="4">
        <f t="shared" ca="1" si="48"/>
        <v>0.29134117292954997</v>
      </c>
      <c r="U525" s="4" t="str">
        <f t="shared" si="49"/>
        <v>At or Above</v>
      </c>
      <c r="V525">
        <v>5</v>
      </c>
      <c r="W525">
        <v>2004</v>
      </c>
      <c r="X525">
        <v>2004</v>
      </c>
      <c r="Y525" t="s">
        <v>95</v>
      </c>
      <c r="Z525" t="s">
        <v>114</v>
      </c>
      <c r="AA525" t="s">
        <v>125</v>
      </c>
      <c r="AB525" t="s">
        <v>125</v>
      </c>
      <c r="AC525" t="s">
        <v>117</v>
      </c>
      <c r="AD525">
        <v>0</v>
      </c>
      <c r="AE525" t="s">
        <v>102</v>
      </c>
      <c r="AF525" t="s">
        <v>100</v>
      </c>
      <c r="AG525" t="s">
        <v>101</v>
      </c>
      <c r="AH525" t="s">
        <v>102</v>
      </c>
      <c r="AI525" t="s">
        <v>100</v>
      </c>
      <c r="AJ525" t="s">
        <v>142</v>
      </c>
      <c r="AK525" t="s">
        <v>103</v>
      </c>
      <c r="AL525">
        <v>490</v>
      </c>
      <c r="AM525" t="s">
        <v>104</v>
      </c>
      <c r="AN525">
        <v>0</v>
      </c>
      <c r="AO525">
        <v>280</v>
      </c>
      <c r="AP525">
        <v>770</v>
      </c>
      <c r="AQ525" t="s">
        <v>105</v>
      </c>
      <c r="AR525" t="s">
        <v>99</v>
      </c>
      <c r="AS525" t="s">
        <v>106</v>
      </c>
      <c r="AT525" t="s">
        <v>107</v>
      </c>
      <c r="AU525">
        <v>770</v>
      </c>
      <c r="AV525" s="4">
        <f t="shared" ca="1" si="50"/>
        <v>0.29642818576446073</v>
      </c>
      <c r="AW525" s="4" t="str">
        <f t="shared" si="51"/>
        <v>Less than Median</v>
      </c>
      <c r="AX525">
        <v>812</v>
      </c>
      <c r="AY525">
        <v>0</v>
      </c>
      <c r="AZ525">
        <v>1582</v>
      </c>
      <c r="BA525">
        <v>0</v>
      </c>
      <c r="BB525">
        <v>0</v>
      </c>
      <c r="BC525">
        <v>2</v>
      </c>
      <c r="BD525">
        <v>1</v>
      </c>
      <c r="BE525">
        <v>3</v>
      </c>
      <c r="BF525">
        <v>1</v>
      </c>
      <c r="BG525" t="s">
        <v>102</v>
      </c>
      <c r="BH525">
        <v>6</v>
      </c>
      <c r="BI525" t="s">
        <v>108</v>
      </c>
      <c r="BJ525">
        <v>0</v>
      </c>
      <c r="BK525" t="s">
        <v>85</v>
      </c>
      <c r="BL525" t="s">
        <v>109</v>
      </c>
      <c r="BM525">
        <v>2004</v>
      </c>
      <c r="BN525" t="s">
        <v>131</v>
      </c>
      <c r="BO525">
        <v>2</v>
      </c>
      <c r="BP525">
        <v>520</v>
      </c>
      <c r="BQ525" t="s">
        <v>100</v>
      </c>
      <c r="BR525" t="s">
        <v>100</v>
      </c>
      <c r="BS525" t="s">
        <v>106</v>
      </c>
      <c r="BT525">
        <v>0</v>
      </c>
      <c r="BU525">
        <v>45</v>
      </c>
      <c r="BV525">
        <v>0</v>
      </c>
      <c r="BW525">
        <v>0</v>
      </c>
      <c r="BX525">
        <v>0</v>
      </c>
      <c r="BY525">
        <v>0</v>
      </c>
      <c r="BZ525" t="s">
        <v>85</v>
      </c>
      <c r="CA525" t="s">
        <v>85</v>
      </c>
      <c r="CB525" t="s">
        <v>85</v>
      </c>
      <c r="CC525">
        <v>0</v>
      </c>
      <c r="CD525">
        <v>9</v>
      </c>
      <c r="CE525">
        <v>2008</v>
      </c>
      <c r="CF525" t="s">
        <v>111</v>
      </c>
      <c r="CG525" t="s">
        <v>112</v>
      </c>
      <c r="CH525">
        <v>185900</v>
      </c>
      <c r="CQ525">
        <f t="shared" si="52"/>
        <v>770</v>
      </c>
      <c r="CR525" t="str">
        <f t="shared" si="53"/>
        <v/>
      </c>
    </row>
    <row r="526" spans="1:96" x14ac:dyDescent="0.3">
      <c r="A526">
        <v>1057</v>
      </c>
      <c r="B526">
        <v>120</v>
      </c>
      <c r="C526" t="s">
        <v>83</v>
      </c>
      <c r="D526">
        <v>43</v>
      </c>
      <c r="E526">
        <v>7052</v>
      </c>
      <c r="F526" t="s">
        <v>84</v>
      </c>
      <c r="G526" t="s">
        <v>85</v>
      </c>
      <c r="H526" t="s">
        <v>86</v>
      </c>
      <c r="I526" t="s">
        <v>87</v>
      </c>
      <c r="J526" t="s">
        <v>88</v>
      </c>
      <c r="K526" t="s">
        <v>122</v>
      </c>
      <c r="L526" t="s">
        <v>90</v>
      </c>
      <c r="M526" t="s">
        <v>123</v>
      </c>
      <c r="N526" s="4" t="str">
        <f>VLOOKUP(M526,'Neighborhood Raw Data'!$A$1:$D$26,4,FALSE)</f>
        <v>Greater than Average</v>
      </c>
      <c r="O526" t="s">
        <v>92</v>
      </c>
      <c r="P526" t="s">
        <v>92</v>
      </c>
      <c r="Q526" t="s">
        <v>160</v>
      </c>
      <c r="R526" t="s">
        <v>124</v>
      </c>
      <c r="S526">
        <v>7</v>
      </c>
      <c r="T526" s="4">
        <f t="shared" ca="1" si="48"/>
        <v>0.70397607800410333</v>
      </c>
      <c r="U526" s="4" t="str">
        <f t="shared" si="49"/>
        <v>At or Above</v>
      </c>
      <c r="V526">
        <v>5</v>
      </c>
      <c r="W526">
        <v>2005</v>
      </c>
      <c r="X526">
        <v>2005</v>
      </c>
      <c r="Y526" t="s">
        <v>95</v>
      </c>
      <c r="Z526" t="s">
        <v>114</v>
      </c>
      <c r="AA526" t="s">
        <v>125</v>
      </c>
      <c r="AB526" t="s">
        <v>125</v>
      </c>
      <c r="AC526" t="s">
        <v>126</v>
      </c>
      <c r="AD526">
        <v>240</v>
      </c>
      <c r="AE526" t="s">
        <v>102</v>
      </c>
      <c r="AF526" t="s">
        <v>100</v>
      </c>
      <c r="AG526" t="s">
        <v>101</v>
      </c>
      <c r="AH526" t="s">
        <v>102</v>
      </c>
      <c r="AI526" t="s">
        <v>100</v>
      </c>
      <c r="AJ526" t="s">
        <v>118</v>
      </c>
      <c r="AK526" t="s">
        <v>103</v>
      </c>
      <c r="AL526">
        <v>659</v>
      </c>
      <c r="AM526" t="s">
        <v>104</v>
      </c>
      <c r="AN526">
        <v>0</v>
      </c>
      <c r="AO526">
        <v>705</v>
      </c>
      <c r="AP526">
        <v>1364</v>
      </c>
      <c r="AQ526" t="s">
        <v>105</v>
      </c>
      <c r="AR526" t="s">
        <v>99</v>
      </c>
      <c r="AS526" t="s">
        <v>106</v>
      </c>
      <c r="AT526" t="s">
        <v>107</v>
      </c>
      <c r="AU526">
        <v>1364</v>
      </c>
      <c r="AV526" s="4">
        <f t="shared" ca="1" si="50"/>
        <v>0.55857752308537822</v>
      </c>
      <c r="AW526" s="4" t="str">
        <f t="shared" si="51"/>
        <v>Greater than Median</v>
      </c>
      <c r="AX526">
        <v>0</v>
      </c>
      <c r="AY526">
        <v>0</v>
      </c>
      <c r="AZ526">
        <v>1364</v>
      </c>
      <c r="BA526">
        <v>1</v>
      </c>
      <c r="BB526">
        <v>0</v>
      </c>
      <c r="BC526">
        <v>2</v>
      </c>
      <c r="BD526">
        <v>0</v>
      </c>
      <c r="BE526">
        <v>2</v>
      </c>
      <c r="BF526">
        <v>1</v>
      </c>
      <c r="BG526" t="s">
        <v>102</v>
      </c>
      <c r="BH526">
        <v>6</v>
      </c>
      <c r="BI526" t="s">
        <v>108</v>
      </c>
      <c r="BJ526">
        <v>1</v>
      </c>
      <c r="BK526" t="s">
        <v>102</v>
      </c>
      <c r="BL526" t="s">
        <v>109</v>
      </c>
      <c r="BM526">
        <v>2005</v>
      </c>
      <c r="BN526" t="s">
        <v>131</v>
      </c>
      <c r="BO526">
        <v>2</v>
      </c>
      <c r="BP526">
        <v>484</v>
      </c>
      <c r="BQ526" t="s">
        <v>100</v>
      </c>
      <c r="BR526" t="s">
        <v>100</v>
      </c>
      <c r="BS526" t="s">
        <v>106</v>
      </c>
      <c r="BT526">
        <v>192</v>
      </c>
      <c r="BU526">
        <v>36</v>
      </c>
      <c r="BV526">
        <v>0</v>
      </c>
      <c r="BW526">
        <v>0</v>
      </c>
      <c r="BX526">
        <v>0</v>
      </c>
      <c r="BY526">
        <v>0</v>
      </c>
      <c r="BZ526" t="s">
        <v>85</v>
      </c>
      <c r="CA526" t="s">
        <v>85</v>
      </c>
      <c r="CB526" t="s">
        <v>85</v>
      </c>
      <c r="CC526">
        <v>0</v>
      </c>
      <c r="CD526">
        <v>6</v>
      </c>
      <c r="CE526">
        <v>2006</v>
      </c>
      <c r="CF526" t="s">
        <v>111</v>
      </c>
      <c r="CG526" t="s">
        <v>112</v>
      </c>
      <c r="CH526">
        <v>185850</v>
      </c>
      <c r="CQ526">
        <f t="shared" si="52"/>
        <v>1364</v>
      </c>
      <c r="CR526" t="str">
        <f t="shared" si="53"/>
        <v/>
      </c>
    </row>
    <row r="527" spans="1:96" x14ac:dyDescent="0.3">
      <c r="A527">
        <v>1272</v>
      </c>
      <c r="B527">
        <v>20</v>
      </c>
      <c r="C527" t="s">
        <v>83</v>
      </c>
      <c r="D527" t="s">
        <v>85</v>
      </c>
      <c r="E527">
        <v>9156</v>
      </c>
      <c r="F527" t="s">
        <v>84</v>
      </c>
      <c r="G527" t="s">
        <v>85</v>
      </c>
      <c r="H527" t="s">
        <v>86</v>
      </c>
      <c r="I527" t="s">
        <v>87</v>
      </c>
      <c r="J527" t="s">
        <v>88</v>
      </c>
      <c r="K527" t="s">
        <v>122</v>
      </c>
      <c r="L527" t="s">
        <v>90</v>
      </c>
      <c r="M527" t="s">
        <v>194</v>
      </c>
      <c r="N527" s="4" t="str">
        <f>VLOOKUP(M527,'Neighborhood Raw Data'!$A$1:$D$26,4,FALSE)</f>
        <v>Less than Average</v>
      </c>
      <c r="O527" t="s">
        <v>165</v>
      </c>
      <c r="P527" t="s">
        <v>92</v>
      </c>
      <c r="Q527" t="s">
        <v>93</v>
      </c>
      <c r="R527" t="s">
        <v>124</v>
      </c>
      <c r="S527">
        <v>6</v>
      </c>
      <c r="T527" s="4">
        <f t="shared" ca="1" si="48"/>
        <v>0.58671375470293918</v>
      </c>
      <c r="U527" s="4" t="str">
        <f t="shared" si="49"/>
        <v>At or Above</v>
      </c>
      <c r="V527">
        <v>7</v>
      </c>
      <c r="W527">
        <v>1968</v>
      </c>
      <c r="X527">
        <v>1968</v>
      </c>
      <c r="Y527" t="s">
        <v>113</v>
      </c>
      <c r="Z527" t="s">
        <v>114</v>
      </c>
      <c r="AA527" t="s">
        <v>98</v>
      </c>
      <c r="AB527" t="s">
        <v>98</v>
      </c>
      <c r="AC527" t="s">
        <v>117</v>
      </c>
      <c r="AD527">
        <v>0</v>
      </c>
      <c r="AE527" t="s">
        <v>100</v>
      </c>
      <c r="AF527" t="s">
        <v>100</v>
      </c>
      <c r="AG527" t="s">
        <v>156</v>
      </c>
      <c r="AH527" t="s">
        <v>100</v>
      </c>
      <c r="AI527" t="s">
        <v>100</v>
      </c>
      <c r="AJ527" t="s">
        <v>142</v>
      </c>
      <c r="AK527" t="s">
        <v>104</v>
      </c>
      <c r="AL527">
        <v>0</v>
      </c>
      <c r="AM527" t="s">
        <v>104</v>
      </c>
      <c r="AN527">
        <v>0</v>
      </c>
      <c r="AO527">
        <v>1489</v>
      </c>
      <c r="AP527">
        <v>1489</v>
      </c>
      <c r="AQ527" t="s">
        <v>105</v>
      </c>
      <c r="AR527" t="s">
        <v>102</v>
      </c>
      <c r="AS527" t="s">
        <v>106</v>
      </c>
      <c r="AT527" t="s">
        <v>107</v>
      </c>
      <c r="AU527">
        <v>1489</v>
      </c>
      <c r="AV527" s="4">
        <f t="shared" ca="1" si="50"/>
        <v>0.35822596495813586</v>
      </c>
      <c r="AW527" s="4" t="str">
        <f t="shared" si="51"/>
        <v>Greater than Median</v>
      </c>
      <c r="AX527">
        <v>0</v>
      </c>
      <c r="AY527">
        <v>0</v>
      </c>
      <c r="AZ527">
        <v>1489</v>
      </c>
      <c r="BA527">
        <v>0</v>
      </c>
      <c r="BB527">
        <v>0</v>
      </c>
      <c r="BC527">
        <v>2</v>
      </c>
      <c r="BD527">
        <v>0</v>
      </c>
      <c r="BE527">
        <v>3</v>
      </c>
      <c r="BF527">
        <v>1</v>
      </c>
      <c r="BG527" t="s">
        <v>102</v>
      </c>
      <c r="BH527">
        <v>7</v>
      </c>
      <c r="BI527" t="s">
        <v>108</v>
      </c>
      <c r="BJ527">
        <v>1</v>
      </c>
      <c r="BK527" t="s">
        <v>102</v>
      </c>
      <c r="BL527" t="s">
        <v>109</v>
      </c>
      <c r="BM527">
        <v>1968</v>
      </c>
      <c r="BN527" t="s">
        <v>131</v>
      </c>
      <c r="BO527">
        <v>2</v>
      </c>
      <c r="BP527">
        <v>462</v>
      </c>
      <c r="BQ527" t="s">
        <v>100</v>
      </c>
      <c r="BR527" t="s">
        <v>100</v>
      </c>
      <c r="BS527" t="s">
        <v>106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 t="s">
        <v>85</v>
      </c>
      <c r="CA527" t="s">
        <v>85</v>
      </c>
      <c r="CB527" t="s">
        <v>85</v>
      </c>
      <c r="CC527">
        <v>0</v>
      </c>
      <c r="CD527">
        <v>8</v>
      </c>
      <c r="CE527">
        <v>2009</v>
      </c>
      <c r="CF527" t="s">
        <v>111</v>
      </c>
      <c r="CG527" t="s">
        <v>112</v>
      </c>
      <c r="CH527">
        <v>185750</v>
      </c>
      <c r="CQ527">
        <f t="shared" si="52"/>
        <v>1489</v>
      </c>
      <c r="CR527" t="str">
        <f t="shared" si="53"/>
        <v/>
      </c>
    </row>
    <row r="528" spans="1:96" x14ac:dyDescent="0.3">
      <c r="A528">
        <v>237</v>
      </c>
      <c r="B528">
        <v>20</v>
      </c>
      <c r="C528" t="s">
        <v>83</v>
      </c>
      <c r="D528">
        <v>65</v>
      </c>
      <c r="E528">
        <v>8773</v>
      </c>
      <c r="F528" t="s">
        <v>84</v>
      </c>
      <c r="G528" t="s">
        <v>85</v>
      </c>
      <c r="H528" t="s">
        <v>129</v>
      </c>
      <c r="I528" t="s">
        <v>87</v>
      </c>
      <c r="J528" t="s">
        <v>88</v>
      </c>
      <c r="K528" t="s">
        <v>158</v>
      </c>
      <c r="L528" t="s">
        <v>90</v>
      </c>
      <c r="M528" t="s">
        <v>152</v>
      </c>
      <c r="N528" s="4" t="str">
        <f>VLOOKUP(M528,'Neighborhood Raw Data'!$A$1:$D$26,4,FALSE)</f>
        <v>Greater than Average</v>
      </c>
      <c r="O528" t="s">
        <v>92</v>
      </c>
      <c r="P528" t="s">
        <v>92</v>
      </c>
      <c r="Q528" t="s">
        <v>93</v>
      </c>
      <c r="R528" t="s">
        <v>124</v>
      </c>
      <c r="S528">
        <v>7</v>
      </c>
      <c r="T528" s="4">
        <f t="shared" ca="1" si="48"/>
        <v>0.80654670401236295</v>
      </c>
      <c r="U528" s="4" t="str">
        <f t="shared" si="49"/>
        <v>At or Above</v>
      </c>
      <c r="V528">
        <v>5</v>
      </c>
      <c r="W528">
        <v>2004</v>
      </c>
      <c r="X528">
        <v>2004</v>
      </c>
      <c r="Y528" t="s">
        <v>95</v>
      </c>
      <c r="Z528" t="s">
        <v>114</v>
      </c>
      <c r="AA528" t="s">
        <v>125</v>
      </c>
      <c r="AB528" t="s">
        <v>125</v>
      </c>
      <c r="AC528" t="s">
        <v>98</v>
      </c>
      <c r="AD528">
        <v>98</v>
      </c>
      <c r="AE528" t="s">
        <v>102</v>
      </c>
      <c r="AF528" t="s">
        <v>100</v>
      </c>
      <c r="AG528" t="s">
        <v>101</v>
      </c>
      <c r="AH528" t="s">
        <v>102</v>
      </c>
      <c r="AI528" t="s">
        <v>100</v>
      </c>
      <c r="AJ528" t="s">
        <v>118</v>
      </c>
      <c r="AK528" t="s">
        <v>103</v>
      </c>
      <c r="AL528">
        <v>24</v>
      </c>
      <c r="AM528" t="s">
        <v>104</v>
      </c>
      <c r="AN528">
        <v>0</v>
      </c>
      <c r="AO528">
        <v>1390</v>
      </c>
      <c r="AP528">
        <v>1414</v>
      </c>
      <c r="AQ528" t="s">
        <v>105</v>
      </c>
      <c r="AR528" t="s">
        <v>99</v>
      </c>
      <c r="AS528" t="s">
        <v>106</v>
      </c>
      <c r="AT528" t="s">
        <v>107</v>
      </c>
      <c r="AU528">
        <v>1414</v>
      </c>
      <c r="AV528" s="4">
        <f t="shared" ca="1" si="50"/>
        <v>0.45286622776695662</v>
      </c>
      <c r="AW528" s="4" t="str">
        <f t="shared" si="51"/>
        <v>Greater than Median</v>
      </c>
      <c r="AX528">
        <v>0</v>
      </c>
      <c r="AY528">
        <v>0</v>
      </c>
      <c r="AZ528">
        <v>1414</v>
      </c>
      <c r="BA528">
        <v>0</v>
      </c>
      <c r="BB528">
        <v>0</v>
      </c>
      <c r="BC528">
        <v>2</v>
      </c>
      <c r="BD528">
        <v>0</v>
      </c>
      <c r="BE528">
        <v>3</v>
      </c>
      <c r="BF528">
        <v>1</v>
      </c>
      <c r="BG528" t="s">
        <v>102</v>
      </c>
      <c r="BH528">
        <v>6</v>
      </c>
      <c r="BI528" t="s">
        <v>108</v>
      </c>
      <c r="BJ528">
        <v>0</v>
      </c>
      <c r="BK528" t="s">
        <v>85</v>
      </c>
      <c r="BL528" t="s">
        <v>109</v>
      </c>
      <c r="BM528">
        <v>2004</v>
      </c>
      <c r="BN528" t="s">
        <v>131</v>
      </c>
      <c r="BO528">
        <v>2</v>
      </c>
      <c r="BP528">
        <v>494</v>
      </c>
      <c r="BQ528" t="s">
        <v>100</v>
      </c>
      <c r="BR528" t="s">
        <v>100</v>
      </c>
      <c r="BS528" t="s">
        <v>106</v>
      </c>
      <c r="BT528">
        <v>132</v>
      </c>
      <c r="BU528">
        <v>105</v>
      </c>
      <c r="BV528">
        <v>0</v>
      </c>
      <c r="BW528">
        <v>0</v>
      </c>
      <c r="BX528">
        <v>0</v>
      </c>
      <c r="BY528">
        <v>0</v>
      </c>
      <c r="BZ528" t="s">
        <v>85</v>
      </c>
      <c r="CA528" t="s">
        <v>85</v>
      </c>
      <c r="CB528" t="s">
        <v>85</v>
      </c>
      <c r="CC528">
        <v>0</v>
      </c>
      <c r="CD528">
        <v>5</v>
      </c>
      <c r="CE528">
        <v>2010</v>
      </c>
      <c r="CF528" t="s">
        <v>111</v>
      </c>
      <c r="CG528" t="s">
        <v>112</v>
      </c>
      <c r="CH528">
        <v>185500</v>
      </c>
      <c r="CQ528">
        <f t="shared" si="52"/>
        <v>1414</v>
      </c>
      <c r="CR528" t="str">
        <f t="shared" si="53"/>
        <v/>
      </c>
    </row>
    <row r="529" spans="1:96" x14ac:dyDescent="0.3">
      <c r="A529">
        <v>73</v>
      </c>
      <c r="B529">
        <v>60</v>
      </c>
      <c r="C529" t="s">
        <v>83</v>
      </c>
      <c r="D529">
        <v>74</v>
      </c>
      <c r="E529">
        <v>10141</v>
      </c>
      <c r="F529" t="s">
        <v>84</v>
      </c>
      <c r="G529" t="s">
        <v>85</v>
      </c>
      <c r="H529" t="s">
        <v>86</v>
      </c>
      <c r="I529" t="s">
        <v>87</v>
      </c>
      <c r="J529" t="s">
        <v>88</v>
      </c>
      <c r="K529" t="s">
        <v>89</v>
      </c>
      <c r="L529" t="s">
        <v>90</v>
      </c>
      <c r="M529" t="s">
        <v>169</v>
      </c>
      <c r="N529" s="4" t="str">
        <f>VLOOKUP(M529,'Neighborhood Raw Data'!$A$1:$D$26,4,FALSE)</f>
        <v>Greater than Average</v>
      </c>
      <c r="O529" t="s">
        <v>92</v>
      </c>
      <c r="P529" t="s">
        <v>92</v>
      </c>
      <c r="Q529" t="s">
        <v>93</v>
      </c>
      <c r="R529" t="s">
        <v>94</v>
      </c>
      <c r="S529">
        <v>7</v>
      </c>
      <c r="T529" s="4">
        <f t="shared" ca="1" si="48"/>
        <v>0.67332745197747501</v>
      </c>
      <c r="U529" s="4" t="str">
        <f t="shared" si="49"/>
        <v>At or Above</v>
      </c>
      <c r="V529">
        <v>5</v>
      </c>
      <c r="W529">
        <v>1998</v>
      </c>
      <c r="X529">
        <v>1998</v>
      </c>
      <c r="Y529" t="s">
        <v>95</v>
      </c>
      <c r="Z529" t="s">
        <v>114</v>
      </c>
      <c r="AA529" t="s">
        <v>125</v>
      </c>
      <c r="AB529" t="s">
        <v>125</v>
      </c>
      <c r="AC529" t="s">
        <v>98</v>
      </c>
      <c r="AD529">
        <v>40</v>
      </c>
      <c r="AE529" t="s">
        <v>100</v>
      </c>
      <c r="AF529" t="s">
        <v>100</v>
      </c>
      <c r="AG529" t="s">
        <v>101</v>
      </c>
      <c r="AH529" t="s">
        <v>102</v>
      </c>
      <c r="AI529" t="s">
        <v>100</v>
      </c>
      <c r="AJ529" t="s">
        <v>142</v>
      </c>
      <c r="AK529" t="s">
        <v>104</v>
      </c>
      <c r="AL529">
        <v>0</v>
      </c>
      <c r="AM529" t="s">
        <v>104</v>
      </c>
      <c r="AN529">
        <v>0</v>
      </c>
      <c r="AO529">
        <v>832</v>
      </c>
      <c r="AP529">
        <v>832</v>
      </c>
      <c r="AQ529" t="s">
        <v>105</v>
      </c>
      <c r="AR529" t="s">
        <v>102</v>
      </c>
      <c r="AS529" t="s">
        <v>106</v>
      </c>
      <c r="AT529" t="s">
        <v>107</v>
      </c>
      <c r="AU529">
        <v>885</v>
      </c>
      <c r="AV529" s="4">
        <f t="shared" ca="1" si="50"/>
        <v>0.29373186698154075</v>
      </c>
      <c r="AW529" s="4" t="str">
        <f t="shared" si="51"/>
        <v>Less than Median</v>
      </c>
      <c r="AX529">
        <v>833</v>
      </c>
      <c r="AY529">
        <v>0</v>
      </c>
      <c r="AZ529">
        <v>1718</v>
      </c>
      <c r="BA529">
        <v>0</v>
      </c>
      <c r="BB529">
        <v>0</v>
      </c>
      <c r="BC529">
        <v>2</v>
      </c>
      <c r="BD529">
        <v>1</v>
      </c>
      <c r="BE529">
        <v>3</v>
      </c>
      <c r="BF529">
        <v>1</v>
      </c>
      <c r="BG529" t="s">
        <v>100</v>
      </c>
      <c r="BH529">
        <v>7</v>
      </c>
      <c r="BI529" t="s">
        <v>108</v>
      </c>
      <c r="BJ529">
        <v>1</v>
      </c>
      <c r="BK529" t="s">
        <v>100</v>
      </c>
      <c r="BL529" t="s">
        <v>109</v>
      </c>
      <c r="BM529">
        <v>1998</v>
      </c>
      <c r="BN529" t="s">
        <v>110</v>
      </c>
      <c r="BO529">
        <v>2</v>
      </c>
      <c r="BP529">
        <v>427</v>
      </c>
      <c r="BQ529" t="s">
        <v>100</v>
      </c>
      <c r="BR529" t="s">
        <v>100</v>
      </c>
      <c r="BS529" t="s">
        <v>106</v>
      </c>
      <c r="BT529">
        <v>0</v>
      </c>
      <c r="BU529">
        <v>94</v>
      </c>
      <c r="BV529">
        <v>0</v>
      </c>
      <c r="BW529">
        <v>0</v>
      </c>
      <c r="BX529">
        <v>291</v>
      </c>
      <c r="BY529">
        <v>0</v>
      </c>
      <c r="BZ529" t="s">
        <v>85</v>
      </c>
      <c r="CA529" t="s">
        <v>85</v>
      </c>
      <c r="CB529" t="s">
        <v>85</v>
      </c>
      <c r="CC529">
        <v>0</v>
      </c>
      <c r="CD529">
        <v>12</v>
      </c>
      <c r="CE529">
        <v>2009</v>
      </c>
      <c r="CF529" t="s">
        <v>111</v>
      </c>
      <c r="CG529" t="s">
        <v>112</v>
      </c>
      <c r="CH529">
        <v>185000</v>
      </c>
      <c r="CQ529">
        <f t="shared" si="52"/>
        <v>885</v>
      </c>
      <c r="CR529" t="str">
        <f t="shared" si="53"/>
        <v/>
      </c>
    </row>
    <row r="530" spans="1:96" x14ac:dyDescent="0.3">
      <c r="A530">
        <v>96</v>
      </c>
      <c r="B530">
        <v>60</v>
      </c>
      <c r="C530" t="s">
        <v>83</v>
      </c>
      <c r="D530" t="s">
        <v>85</v>
      </c>
      <c r="E530">
        <v>9765</v>
      </c>
      <c r="F530" t="s">
        <v>84</v>
      </c>
      <c r="G530" t="s">
        <v>85</v>
      </c>
      <c r="H530" t="s">
        <v>138</v>
      </c>
      <c r="I530" t="s">
        <v>87</v>
      </c>
      <c r="J530" t="s">
        <v>88</v>
      </c>
      <c r="K530" t="s">
        <v>89</v>
      </c>
      <c r="L530" t="s">
        <v>90</v>
      </c>
      <c r="M530" t="s">
        <v>169</v>
      </c>
      <c r="N530" s="4" t="str">
        <f>VLOOKUP(M530,'Neighborhood Raw Data'!$A$1:$D$26,4,FALSE)</f>
        <v>Greater than Average</v>
      </c>
      <c r="O530" t="s">
        <v>92</v>
      </c>
      <c r="P530" t="s">
        <v>92</v>
      </c>
      <c r="Q530" t="s">
        <v>93</v>
      </c>
      <c r="R530" t="s">
        <v>94</v>
      </c>
      <c r="S530">
        <v>6</v>
      </c>
      <c r="T530" s="4">
        <f t="shared" ca="1" si="48"/>
        <v>2.3104954967692382E-2</v>
      </c>
      <c r="U530" s="4" t="str">
        <f t="shared" si="49"/>
        <v>At or Above</v>
      </c>
      <c r="V530">
        <v>8</v>
      </c>
      <c r="W530">
        <v>1993</v>
      </c>
      <c r="X530">
        <v>1993</v>
      </c>
      <c r="Y530" t="s">
        <v>95</v>
      </c>
      <c r="Z530" t="s">
        <v>114</v>
      </c>
      <c r="AA530" t="s">
        <v>125</v>
      </c>
      <c r="AB530" t="s">
        <v>125</v>
      </c>
      <c r="AC530" t="s">
        <v>98</v>
      </c>
      <c r="AD530">
        <v>68</v>
      </c>
      <c r="AE530" t="s">
        <v>99</v>
      </c>
      <c r="AF530" t="s">
        <v>102</v>
      </c>
      <c r="AG530" t="s">
        <v>101</v>
      </c>
      <c r="AH530" t="s">
        <v>102</v>
      </c>
      <c r="AI530" t="s">
        <v>102</v>
      </c>
      <c r="AJ530" t="s">
        <v>142</v>
      </c>
      <c r="AK530" t="s">
        <v>137</v>
      </c>
      <c r="AL530">
        <v>310</v>
      </c>
      <c r="AM530" t="s">
        <v>104</v>
      </c>
      <c r="AN530">
        <v>0</v>
      </c>
      <c r="AO530">
        <v>370</v>
      </c>
      <c r="AP530">
        <v>680</v>
      </c>
      <c r="AQ530" t="s">
        <v>105</v>
      </c>
      <c r="AR530" t="s">
        <v>102</v>
      </c>
      <c r="AS530" t="s">
        <v>106</v>
      </c>
      <c r="AT530" t="s">
        <v>107</v>
      </c>
      <c r="AU530">
        <v>680</v>
      </c>
      <c r="AV530" s="4">
        <f t="shared" ca="1" si="50"/>
        <v>0.20647212845372787</v>
      </c>
      <c r="AW530" s="4" t="str">
        <f t="shared" si="51"/>
        <v>Less than Median</v>
      </c>
      <c r="AX530">
        <v>790</v>
      </c>
      <c r="AY530">
        <v>0</v>
      </c>
      <c r="AZ530">
        <v>1470</v>
      </c>
      <c r="BA530">
        <v>0</v>
      </c>
      <c r="BB530">
        <v>0</v>
      </c>
      <c r="BC530">
        <v>2</v>
      </c>
      <c r="BD530">
        <v>1</v>
      </c>
      <c r="BE530">
        <v>3</v>
      </c>
      <c r="BF530">
        <v>1</v>
      </c>
      <c r="BG530" t="s">
        <v>100</v>
      </c>
      <c r="BH530">
        <v>6</v>
      </c>
      <c r="BI530" t="s">
        <v>108</v>
      </c>
      <c r="BJ530">
        <v>1</v>
      </c>
      <c r="BK530" t="s">
        <v>100</v>
      </c>
      <c r="BL530" t="s">
        <v>130</v>
      </c>
      <c r="BM530">
        <v>1993</v>
      </c>
      <c r="BN530" t="s">
        <v>110</v>
      </c>
      <c r="BO530">
        <v>2</v>
      </c>
      <c r="BP530">
        <v>420</v>
      </c>
      <c r="BQ530" t="s">
        <v>100</v>
      </c>
      <c r="BR530" t="s">
        <v>100</v>
      </c>
      <c r="BS530" t="s">
        <v>106</v>
      </c>
      <c r="BT530">
        <v>232</v>
      </c>
      <c r="BU530">
        <v>63</v>
      </c>
      <c r="BV530">
        <v>0</v>
      </c>
      <c r="BW530">
        <v>0</v>
      </c>
      <c r="BX530">
        <v>0</v>
      </c>
      <c r="BY530">
        <v>0</v>
      </c>
      <c r="BZ530" t="s">
        <v>85</v>
      </c>
      <c r="CA530" t="s">
        <v>85</v>
      </c>
      <c r="CB530" t="s">
        <v>198</v>
      </c>
      <c r="CC530">
        <v>480</v>
      </c>
      <c r="CD530">
        <v>4</v>
      </c>
      <c r="CE530">
        <v>2009</v>
      </c>
      <c r="CF530" t="s">
        <v>111</v>
      </c>
      <c r="CG530" t="s">
        <v>112</v>
      </c>
      <c r="CH530">
        <v>185000</v>
      </c>
      <c r="CQ530">
        <f t="shared" si="52"/>
        <v>680</v>
      </c>
      <c r="CR530" t="str">
        <f t="shared" si="53"/>
        <v/>
      </c>
    </row>
    <row r="531" spans="1:96" x14ac:dyDescent="0.3">
      <c r="A531">
        <v>267</v>
      </c>
      <c r="B531">
        <v>60</v>
      </c>
      <c r="C531" t="s">
        <v>83</v>
      </c>
      <c r="D531">
        <v>70</v>
      </c>
      <c r="E531">
        <v>11207</v>
      </c>
      <c r="F531" t="s">
        <v>84</v>
      </c>
      <c r="G531" t="s">
        <v>85</v>
      </c>
      <c r="H531" t="s">
        <v>86</v>
      </c>
      <c r="I531" t="s">
        <v>139</v>
      </c>
      <c r="J531" t="s">
        <v>88</v>
      </c>
      <c r="K531" t="s">
        <v>158</v>
      </c>
      <c r="L531" t="s">
        <v>90</v>
      </c>
      <c r="M531" t="s">
        <v>169</v>
      </c>
      <c r="N531" s="4" t="str">
        <f>VLOOKUP(M531,'Neighborhood Raw Data'!$A$1:$D$26,4,FALSE)</f>
        <v>Greater than Average</v>
      </c>
      <c r="O531" t="s">
        <v>92</v>
      </c>
      <c r="P531" t="s">
        <v>92</v>
      </c>
      <c r="Q531" t="s">
        <v>93</v>
      </c>
      <c r="R531" t="s">
        <v>94</v>
      </c>
      <c r="S531">
        <v>6</v>
      </c>
      <c r="T531" s="4">
        <f t="shared" ca="1" si="48"/>
        <v>0.21645393701505744</v>
      </c>
      <c r="U531" s="4" t="str">
        <f t="shared" si="49"/>
        <v>At or Above</v>
      </c>
      <c r="V531">
        <v>5</v>
      </c>
      <c r="W531">
        <v>1997</v>
      </c>
      <c r="X531">
        <v>1997</v>
      </c>
      <c r="Y531" t="s">
        <v>95</v>
      </c>
      <c r="Z531" t="s">
        <v>114</v>
      </c>
      <c r="AA531" t="s">
        <v>125</v>
      </c>
      <c r="AB531" t="s">
        <v>125</v>
      </c>
      <c r="AC531" t="s">
        <v>117</v>
      </c>
      <c r="AD531">
        <v>0</v>
      </c>
      <c r="AE531" t="s">
        <v>100</v>
      </c>
      <c r="AF531" t="s">
        <v>100</v>
      </c>
      <c r="AG531" t="s">
        <v>101</v>
      </c>
      <c r="AH531" t="s">
        <v>102</v>
      </c>
      <c r="AI531" t="s">
        <v>100</v>
      </c>
      <c r="AJ531" t="s">
        <v>118</v>
      </c>
      <c r="AK531" t="s">
        <v>103</v>
      </c>
      <c r="AL531">
        <v>714</v>
      </c>
      <c r="AM531" t="s">
        <v>104</v>
      </c>
      <c r="AN531">
        <v>0</v>
      </c>
      <c r="AO531">
        <v>88</v>
      </c>
      <c r="AP531">
        <v>802</v>
      </c>
      <c r="AQ531" t="s">
        <v>105</v>
      </c>
      <c r="AR531" t="s">
        <v>102</v>
      </c>
      <c r="AS531" t="s">
        <v>106</v>
      </c>
      <c r="AT531" t="s">
        <v>107</v>
      </c>
      <c r="AU531">
        <v>802</v>
      </c>
      <c r="AV531" s="4">
        <f t="shared" ca="1" si="50"/>
        <v>0.87248059991095173</v>
      </c>
      <c r="AW531" s="4" t="str">
        <f t="shared" si="51"/>
        <v>Less than Median</v>
      </c>
      <c r="AX531">
        <v>709</v>
      </c>
      <c r="AY531">
        <v>0</v>
      </c>
      <c r="AZ531">
        <v>1511</v>
      </c>
      <c r="BA531">
        <v>1</v>
      </c>
      <c r="BB531">
        <v>0</v>
      </c>
      <c r="BC531">
        <v>2</v>
      </c>
      <c r="BD531">
        <v>1</v>
      </c>
      <c r="BE531">
        <v>3</v>
      </c>
      <c r="BF531">
        <v>1</v>
      </c>
      <c r="BG531" t="s">
        <v>100</v>
      </c>
      <c r="BH531">
        <v>8</v>
      </c>
      <c r="BI531" t="s">
        <v>108</v>
      </c>
      <c r="BJ531">
        <v>1</v>
      </c>
      <c r="BK531" t="s">
        <v>100</v>
      </c>
      <c r="BL531" t="s">
        <v>109</v>
      </c>
      <c r="BM531">
        <v>1997</v>
      </c>
      <c r="BN531" t="s">
        <v>110</v>
      </c>
      <c r="BO531">
        <v>2</v>
      </c>
      <c r="BP531">
        <v>413</v>
      </c>
      <c r="BQ531" t="s">
        <v>100</v>
      </c>
      <c r="BR531" t="s">
        <v>100</v>
      </c>
      <c r="BS531" t="s">
        <v>106</v>
      </c>
      <c r="BT531">
        <v>95</v>
      </c>
      <c r="BU531">
        <v>75</v>
      </c>
      <c r="BV531">
        <v>0</v>
      </c>
      <c r="BW531">
        <v>0</v>
      </c>
      <c r="BX531">
        <v>0</v>
      </c>
      <c r="BY531">
        <v>0</v>
      </c>
      <c r="BZ531" t="s">
        <v>85</v>
      </c>
      <c r="CA531" t="s">
        <v>85</v>
      </c>
      <c r="CB531" t="s">
        <v>85</v>
      </c>
      <c r="CC531">
        <v>0</v>
      </c>
      <c r="CD531">
        <v>6</v>
      </c>
      <c r="CE531">
        <v>2006</v>
      </c>
      <c r="CF531" t="s">
        <v>111</v>
      </c>
      <c r="CG531" t="s">
        <v>112</v>
      </c>
      <c r="CH531">
        <v>185000</v>
      </c>
      <c r="CQ531">
        <f t="shared" si="52"/>
        <v>802</v>
      </c>
      <c r="CR531" t="str">
        <f t="shared" si="53"/>
        <v/>
      </c>
    </row>
    <row r="532" spans="1:96" x14ac:dyDescent="0.3">
      <c r="A532">
        <v>282</v>
      </c>
      <c r="B532">
        <v>20</v>
      </c>
      <c r="C532" t="s">
        <v>173</v>
      </c>
      <c r="D532">
        <v>60</v>
      </c>
      <c r="E532">
        <v>7200</v>
      </c>
      <c r="F532" t="s">
        <v>84</v>
      </c>
      <c r="G532" t="s">
        <v>84</v>
      </c>
      <c r="H532" t="s">
        <v>129</v>
      </c>
      <c r="I532" t="s">
        <v>87</v>
      </c>
      <c r="J532" t="s">
        <v>88</v>
      </c>
      <c r="K532" t="s">
        <v>122</v>
      </c>
      <c r="L532" t="s">
        <v>90</v>
      </c>
      <c r="M532" t="s">
        <v>153</v>
      </c>
      <c r="N532" s="4" t="str">
        <f>VLOOKUP(M532,'Neighborhood Raw Data'!$A$1:$D$26,4,FALSE)</f>
        <v>Greater than Average</v>
      </c>
      <c r="O532" t="s">
        <v>92</v>
      </c>
      <c r="P532" t="s">
        <v>92</v>
      </c>
      <c r="Q532" t="s">
        <v>93</v>
      </c>
      <c r="R532" t="s">
        <v>124</v>
      </c>
      <c r="S532">
        <v>6</v>
      </c>
      <c r="T532" s="4">
        <f t="shared" ca="1" si="48"/>
        <v>0.35969500245492969</v>
      </c>
      <c r="U532" s="4" t="str">
        <f t="shared" si="49"/>
        <v>At or Above</v>
      </c>
      <c r="V532">
        <v>5</v>
      </c>
      <c r="W532">
        <v>2006</v>
      </c>
      <c r="X532">
        <v>2006</v>
      </c>
      <c r="Y532" t="s">
        <v>95</v>
      </c>
      <c r="Z532" t="s">
        <v>114</v>
      </c>
      <c r="AA532" t="s">
        <v>125</v>
      </c>
      <c r="AB532" t="s">
        <v>125</v>
      </c>
      <c r="AC532" t="s">
        <v>126</v>
      </c>
      <c r="AD532">
        <v>68</v>
      </c>
      <c r="AE532" t="s">
        <v>102</v>
      </c>
      <c r="AF532" t="s">
        <v>100</v>
      </c>
      <c r="AG532" t="s">
        <v>101</v>
      </c>
      <c r="AH532" t="s">
        <v>102</v>
      </c>
      <c r="AI532" t="s">
        <v>100</v>
      </c>
      <c r="AJ532" t="s">
        <v>142</v>
      </c>
      <c r="AK532" t="s">
        <v>103</v>
      </c>
      <c r="AL532">
        <v>905</v>
      </c>
      <c r="AM532" t="s">
        <v>104</v>
      </c>
      <c r="AN532">
        <v>0</v>
      </c>
      <c r="AO532">
        <v>357</v>
      </c>
      <c r="AP532">
        <v>1262</v>
      </c>
      <c r="AQ532" t="s">
        <v>105</v>
      </c>
      <c r="AR532" t="s">
        <v>102</v>
      </c>
      <c r="AS532" t="s">
        <v>106</v>
      </c>
      <c r="AT532" t="s">
        <v>107</v>
      </c>
      <c r="AU532">
        <v>1262</v>
      </c>
      <c r="AV532" s="4">
        <f t="shared" ca="1" si="50"/>
        <v>2.7271706412201224E-2</v>
      </c>
      <c r="AW532" s="4" t="str">
        <f t="shared" si="51"/>
        <v>Greater than Median</v>
      </c>
      <c r="AX532">
        <v>0</v>
      </c>
      <c r="AY532">
        <v>0</v>
      </c>
      <c r="AZ532">
        <v>1262</v>
      </c>
      <c r="BA532">
        <v>0</v>
      </c>
      <c r="BB532">
        <v>0</v>
      </c>
      <c r="BC532">
        <v>2</v>
      </c>
      <c r="BD532">
        <v>0</v>
      </c>
      <c r="BE532">
        <v>2</v>
      </c>
      <c r="BF532">
        <v>1</v>
      </c>
      <c r="BG532" t="s">
        <v>102</v>
      </c>
      <c r="BH532">
        <v>5</v>
      </c>
      <c r="BI532" t="s">
        <v>108</v>
      </c>
      <c r="BJ532">
        <v>0</v>
      </c>
      <c r="BK532" t="s">
        <v>85</v>
      </c>
      <c r="BL532" t="s">
        <v>109</v>
      </c>
      <c r="BM532">
        <v>2006</v>
      </c>
      <c r="BN532" t="s">
        <v>110</v>
      </c>
      <c r="BO532">
        <v>2</v>
      </c>
      <c r="BP532">
        <v>572</v>
      </c>
      <c r="BQ532" t="s">
        <v>100</v>
      </c>
      <c r="BR532" t="s">
        <v>100</v>
      </c>
      <c r="BS532" t="s">
        <v>106</v>
      </c>
      <c r="BT532">
        <v>0</v>
      </c>
      <c r="BU532">
        <v>120</v>
      </c>
      <c r="BV532">
        <v>0</v>
      </c>
      <c r="BW532">
        <v>0</v>
      </c>
      <c r="BX532">
        <v>0</v>
      </c>
      <c r="BY532">
        <v>0</v>
      </c>
      <c r="BZ532" t="s">
        <v>85</v>
      </c>
      <c r="CA532" t="s">
        <v>85</v>
      </c>
      <c r="CB532" t="s">
        <v>85</v>
      </c>
      <c r="CC532">
        <v>0</v>
      </c>
      <c r="CD532">
        <v>5</v>
      </c>
      <c r="CE532">
        <v>2006</v>
      </c>
      <c r="CF532" t="s">
        <v>127</v>
      </c>
      <c r="CG532" t="s">
        <v>128</v>
      </c>
      <c r="CH532">
        <v>185000</v>
      </c>
      <c r="CQ532">
        <f t="shared" si="52"/>
        <v>1262</v>
      </c>
      <c r="CR532" t="str">
        <f t="shared" si="53"/>
        <v/>
      </c>
    </row>
    <row r="533" spans="1:96" x14ac:dyDescent="0.3">
      <c r="A533">
        <v>564</v>
      </c>
      <c r="B533">
        <v>50</v>
      </c>
      <c r="C533" t="s">
        <v>83</v>
      </c>
      <c r="D533">
        <v>66</v>
      </c>
      <c r="E533">
        <v>21780</v>
      </c>
      <c r="F533" t="s">
        <v>84</v>
      </c>
      <c r="G533" t="s">
        <v>85</v>
      </c>
      <c r="H533" t="s">
        <v>129</v>
      </c>
      <c r="I533" t="s">
        <v>87</v>
      </c>
      <c r="J533" t="s">
        <v>88</v>
      </c>
      <c r="K533" t="s">
        <v>122</v>
      </c>
      <c r="L533" t="s">
        <v>90</v>
      </c>
      <c r="M533" t="s">
        <v>186</v>
      </c>
      <c r="N533" s="4" t="str">
        <f>VLOOKUP(M533,'Neighborhood Raw Data'!$A$1:$D$26,4,FALSE)</f>
        <v>Less than Average</v>
      </c>
      <c r="O533" t="s">
        <v>92</v>
      </c>
      <c r="P533" t="s">
        <v>92</v>
      </c>
      <c r="Q533" t="s">
        <v>93</v>
      </c>
      <c r="R533" t="s">
        <v>155</v>
      </c>
      <c r="S533">
        <v>6</v>
      </c>
      <c r="T533" s="4">
        <f t="shared" ca="1" si="48"/>
        <v>0.21158464210601524</v>
      </c>
      <c r="U533" s="4" t="str">
        <f t="shared" si="49"/>
        <v>At or Above</v>
      </c>
      <c r="V533">
        <v>7</v>
      </c>
      <c r="W533">
        <v>1918</v>
      </c>
      <c r="X533">
        <v>1950</v>
      </c>
      <c r="Y533" t="s">
        <v>95</v>
      </c>
      <c r="Z533" t="s">
        <v>114</v>
      </c>
      <c r="AA533" t="s">
        <v>115</v>
      </c>
      <c r="AB533" t="s">
        <v>115</v>
      </c>
      <c r="AC533" t="s">
        <v>117</v>
      </c>
      <c r="AD533">
        <v>0</v>
      </c>
      <c r="AE533" t="s">
        <v>100</v>
      </c>
      <c r="AF533" t="s">
        <v>100</v>
      </c>
      <c r="AG533" t="s">
        <v>147</v>
      </c>
      <c r="AH533" t="s">
        <v>102</v>
      </c>
      <c r="AI533" t="s">
        <v>100</v>
      </c>
      <c r="AJ533" t="s">
        <v>148</v>
      </c>
      <c r="AK533" t="s">
        <v>104</v>
      </c>
      <c r="AL533">
        <v>0</v>
      </c>
      <c r="AM533" t="s">
        <v>104</v>
      </c>
      <c r="AN533">
        <v>0</v>
      </c>
      <c r="AO533">
        <v>1163</v>
      </c>
      <c r="AP533">
        <v>1163</v>
      </c>
      <c r="AQ533" t="s">
        <v>105</v>
      </c>
      <c r="AR533" t="s">
        <v>99</v>
      </c>
      <c r="AS533" t="s">
        <v>106</v>
      </c>
      <c r="AT533" t="s">
        <v>107</v>
      </c>
      <c r="AU533">
        <v>1163</v>
      </c>
      <c r="AV533" s="4">
        <f t="shared" ca="1" si="50"/>
        <v>0.53943998261462778</v>
      </c>
      <c r="AW533" s="4" t="str">
        <f t="shared" si="51"/>
        <v>Greater than Median</v>
      </c>
      <c r="AX533">
        <v>511</v>
      </c>
      <c r="AY533">
        <v>0</v>
      </c>
      <c r="AZ533">
        <v>1674</v>
      </c>
      <c r="BA533">
        <v>0</v>
      </c>
      <c r="BB533">
        <v>0</v>
      </c>
      <c r="BC533">
        <v>2</v>
      </c>
      <c r="BD533">
        <v>0</v>
      </c>
      <c r="BE533">
        <v>4</v>
      </c>
      <c r="BF533">
        <v>1</v>
      </c>
      <c r="BG533" t="s">
        <v>100</v>
      </c>
      <c r="BH533">
        <v>8</v>
      </c>
      <c r="BI533" t="s">
        <v>108</v>
      </c>
      <c r="BJ533">
        <v>1</v>
      </c>
      <c r="BK533" t="s">
        <v>102</v>
      </c>
      <c r="BL533" t="s">
        <v>149</v>
      </c>
      <c r="BM533">
        <v>1955</v>
      </c>
      <c r="BN533" t="s">
        <v>110</v>
      </c>
      <c r="BO533">
        <v>2</v>
      </c>
      <c r="BP533">
        <v>396</v>
      </c>
      <c r="BQ533" t="s">
        <v>100</v>
      </c>
      <c r="BR533" t="s">
        <v>100</v>
      </c>
      <c r="BS533" t="s">
        <v>204</v>
      </c>
      <c r="BT533">
        <v>72</v>
      </c>
      <c r="BU533">
        <v>36</v>
      </c>
      <c r="BV533">
        <v>0</v>
      </c>
      <c r="BW533">
        <v>0</v>
      </c>
      <c r="BX533">
        <v>144</v>
      </c>
      <c r="BY533">
        <v>0</v>
      </c>
      <c r="BZ533" t="s">
        <v>85</v>
      </c>
      <c r="CA533" t="s">
        <v>85</v>
      </c>
      <c r="CB533" t="s">
        <v>85</v>
      </c>
      <c r="CC533">
        <v>0</v>
      </c>
      <c r="CD533">
        <v>7</v>
      </c>
      <c r="CE533">
        <v>2008</v>
      </c>
      <c r="CF533" t="s">
        <v>111</v>
      </c>
      <c r="CG533" t="s">
        <v>112</v>
      </c>
      <c r="CH533">
        <v>185000</v>
      </c>
      <c r="CQ533">
        <f t="shared" si="52"/>
        <v>1163</v>
      </c>
      <c r="CR533" t="str">
        <f t="shared" si="53"/>
        <v/>
      </c>
    </row>
    <row r="534" spans="1:96" x14ac:dyDescent="0.3">
      <c r="A534">
        <v>829</v>
      </c>
      <c r="B534">
        <v>60</v>
      </c>
      <c r="C534" t="s">
        <v>83</v>
      </c>
      <c r="D534" t="s">
        <v>85</v>
      </c>
      <c r="E534">
        <v>28698</v>
      </c>
      <c r="F534" t="s">
        <v>84</v>
      </c>
      <c r="G534" t="s">
        <v>85</v>
      </c>
      <c r="H534" t="s">
        <v>138</v>
      </c>
      <c r="I534" t="s">
        <v>162</v>
      </c>
      <c r="J534" t="s">
        <v>88</v>
      </c>
      <c r="K534" t="s">
        <v>121</v>
      </c>
      <c r="L534" t="s">
        <v>171</v>
      </c>
      <c r="M534" t="s">
        <v>182</v>
      </c>
      <c r="N534" s="4" t="str">
        <f>VLOOKUP(M534,'Neighborhood Raw Data'!$A$1:$D$26,4,FALSE)</f>
        <v>Greater than Average</v>
      </c>
      <c r="O534" t="s">
        <v>92</v>
      </c>
      <c r="P534" t="s">
        <v>92</v>
      </c>
      <c r="Q534" t="s">
        <v>93</v>
      </c>
      <c r="R534" t="s">
        <v>94</v>
      </c>
      <c r="S534">
        <v>5</v>
      </c>
      <c r="T534" s="4">
        <f t="shared" ca="1" si="48"/>
        <v>0.4159995631664235</v>
      </c>
      <c r="U534" s="4" t="str">
        <f t="shared" si="49"/>
        <v>Below</v>
      </c>
      <c r="V534">
        <v>5</v>
      </c>
      <c r="W534">
        <v>1967</v>
      </c>
      <c r="X534">
        <v>1967</v>
      </c>
      <c r="Y534" t="s">
        <v>199</v>
      </c>
      <c r="Z534" t="s">
        <v>200</v>
      </c>
      <c r="AA534" t="s">
        <v>179</v>
      </c>
      <c r="AB534" t="s">
        <v>179</v>
      </c>
      <c r="AC534" t="s">
        <v>117</v>
      </c>
      <c r="AD534">
        <v>0</v>
      </c>
      <c r="AE534" t="s">
        <v>100</v>
      </c>
      <c r="AF534" t="s">
        <v>100</v>
      </c>
      <c r="AG534" t="s">
        <v>101</v>
      </c>
      <c r="AH534" t="s">
        <v>100</v>
      </c>
      <c r="AI534" t="s">
        <v>102</v>
      </c>
      <c r="AJ534" t="s">
        <v>102</v>
      </c>
      <c r="AK534" t="s">
        <v>193</v>
      </c>
      <c r="AL534">
        <v>249</v>
      </c>
      <c r="AM534" t="s">
        <v>137</v>
      </c>
      <c r="AN534">
        <v>764</v>
      </c>
      <c r="AO534">
        <v>0</v>
      </c>
      <c r="AP534">
        <v>1013</v>
      </c>
      <c r="AQ534" t="s">
        <v>105</v>
      </c>
      <c r="AR534" t="s">
        <v>100</v>
      </c>
      <c r="AS534" t="s">
        <v>106</v>
      </c>
      <c r="AT534" t="s">
        <v>107</v>
      </c>
      <c r="AU534">
        <v>1160</v>
      </c>
      <c r="AV534" s="4">
        <f t="shared" ca="1" si="50"/>
        <v>0.19602438660677635</v>
      </c>
      <c r="AW534" s="4" t="str">
        <f t="shared" si="51"/>
        <v>Greater than Median</v>
      </c>
      <c r="AX534">
        <v>966</v>
      </c>
      <c r="AY534">
        <v>0</v>
      </c>
      <c r="AZ534">
        <v>2126</v>
      </c>
      <c r="BA534">
        <v>0</v>
      </c>
      <c r="BB534">
        <v>1</v>
      </c>
      <c r="BC534">
        <v>2</v>
      </c>
      <c r="BD534">
        <v>1</v>
      </c>
      <c r="BE534">
        <v>3</v>
      </c>
      <c r="BF534">
        <v>1</v>
      </c>
      <c r="BG534" t="s">
        <v>100</v>
      </c>
      <c r="BH534">
        <v>7</v>
      </c>
      <c r="BI534" t="s">
        <v>189</v>
      </c>
      <c r="BJ534">
        <v>0</v>
      </c>
      <c r="BK534" t="s">
        <v>85</v>
      </c>
      <c r="BL534" t="s">
        <v>109</v>
      </c>
      <c r="BM534">
        <v>1967</v>
      </c>
      <c r="BN534" t="s">
        <v>110</v>
      </c>
      <c r="BO534">
        <v>2</v>
      </c>
      <c r="BP534">
        <v>538</v>
      </c>
      <c r="BQ534" t="s">
        <v>100</v>
      </c>
      <c r="BR534" t="s">
        <v>100</v>
      </c>
      <c r="BS534" t="s">
        <v>106</v>
      </c>
      <c r="BT534">
        <v>486</v>
      </c>
      <c r="BU534">
        <v>0</v>
      </c>
      <c r="BV534">
        <v>0</v>
      </c>
      <c r="BW534">
        <v>0</v>
      </c>
      <c r="BX534">
        <v>225</v>
      </c>
      <c r="BY534">
        <v>0</v>
      </c>
      <c r="BZ534" t="s">
        <v>85</v>
      </c>
      <c r="CA534" t="s">
        <v>85</v>
      </c>
      <c r="CB534" t="s">
        <v>85</v>
      </c>
      <c r="CC534">
        <v>0</v>
      </c>
      <c r="CD534">
        <v>6</v>
      </c>
      <c r="CE534">
        <v>2009</v>
      </c>
      <c r="CF534" t="s">
        <v>111</v>
      </c>
      <c r="CG534" t="s">
        <v>120</v>
      </c>
      <c r="CH534">
        <v>185000</v>
      </c>
      <c r="CQ534">
        <f t="shared" si="52"/>
        <v>1160</v>
      </c>
      <c r="CR534" t="str">
        <f t="shared" si="53"/>
        <v/>
      </c>
    </row>
    <row r="535" spans="1:96" x14ac:dyDescent="0.3">
      <c r="A535">
        <v>959</v>
      </c>
      <c r="B535">
        <v>20</v>
      </c>
      <c r="C535" t="s">
        <v>83</v>
      </c>
      <c r="D535">
        <v>65</v>
      </c>
      <c r="E535">
        <v>8450</v>
      </c>
      <c r="F535" t="s">
        <v>84</v>
      </c>
      <c r="G535" t="s">
        <v>85</v>
      </c>
      <c r="H535" t="s">
        <v>129</v>
      </c>
      <c r="I535" t="s">
        <v>87</v>
      </c>
      <c r="J535" t="s">
        <v>88</v>
      </c>
      <c r="K535" t="s">
        <v>122</v>
      </c>
      <c r="L535" t="s">
        <v>90</v>
      </c>
      <c r="M535" t="s">
        <v>152</v>
      </c>
      <c r="N535" s="4" t="str">
        <f>VLOOKUP(M535,'Neighborhood Raw Data'!$A$1:$D$26,4,FALSE)</f>
        <v>Greater than Average</v>
      </c>
      <c r="O535" t="s">
        <v>92</v>
      </c>
      <c r="P535" t="s">
        <v>92</v>
      </c>
      <c r="Q535" t="s">
        <v>93</v>
      </c>
      <c r="R535" t="s">
        <v>124</v>
      </c>
      <c r="S535">
        <v>7</v>
      </c>
      <c r="T535" s="4">
        <f t="shared" ca="1" si="48"/>
        <v>0.65285118514937002</v>
      </c>
      <c r="U535" s="4" t="str">
        <f t="shared" si="49"/>
        <v>At or Above</v>
      </c>
      <c r="V535">
        <v>5</v>
      </c>
      <c r="W535">
        <v>2003</v>
      </c>
      <c r="X535">
        <v>2003</v>
      </c>
      <c r="Y535" t="s">
        <v>95</v>
      </c>
      <c r="Z535" t="s">
        <v>114</v>
      </c>
      <c r="AA535" t="s">
        <v>125</v>
      </c>
      <c r="AB535" t="s">
        <v>125</v>
      </c>
      <c r="AC535" t="s">
        <v>117</v>
      </c>
      <c r="AD535">
        <v>0</v>
      </c>
      <c r="AE535" t="s">
        <v>102</v>
      </c>
      <c r="AF535" t="s">
        <v>100</v>
      </c>
      <c r="AG535" t="s">
        <v>101</v>
      </c>
      <c r="AH535" t="s">
        <v>102</v>
      </c>
      <c r="AI535" t="s">
        <v>100</v>
      </c>
      <c r="AJ535" t="s">
        <v>148</v>
      </c>
      <c r="AK535" t="s">
        <v>103</v>
      </c>
      <c r="AL535">
        <v>699</v>
      </c>
      <c r="AM535" t="s">
        <v>104</v>
      </c>
      <c r="AN535">
        <v>0</v>
      </c>
      <c r="AO535">
        <v>638</v>
      </c>
      <c r="AP535">
        <v>1337</v>
      </c>
      <c r="AQ535" t="s">
        <v>105</v>
      </c>
      <c r="AR535" t="s">
        <v>99</v>
      </c>
      <c r="AS535" t="s">
        <v>106</v>
      </c>
      <c r="AT535" t="s">
        <v>107</v>
      </c>
      <c r="AU535">
        <v>1337</v>
      </c>
      <c r="AV535" s="4">
        <f t="shared" ca="1" si="50"/>
        <v>0.44873727566113797</v>
      </c>
      <c r="AW535" s="4" t="str">
        <f t="shared" si="51"/>
        <v>Greater than Median</v>
      </c>
      <c r="AX535">
        <v>0</v>
      </c>
      <c r="AY535">
        <v>0</v>
      </c>
      <c r="AZ535">
        <v>1337</v>
      </c>
      <c r="BA535">
        <v>1</v>
      </c>
      <c r="BB535">
        <v>0</v>
      </c>
      <c r="BC535">
        <v>2</v>
      </c>
      <c r="BD535">
        <v>0</v>
      </c>
      <c r="BE535">
        <v>3</v>
      </c>
      <c r="BF535">
        <v>1</v>
      </c>
      <c r="BG535" t="s">
        <v>102</v>
      </c>
      <c r="BH535">
        <v>6</v>
      </c>
      <c r="BI535" t="s">
        <v>108</v>
      </c>
      <c r="BJ535">
        <v>0</v>
      </c>
      <c r="BK535" t="s">
        <v>85</v>
      </c>
      <c r="BL535" t="s">
        <v>109</v>
      </c>
      <c r="BM535">
        <v>2003</v>
      </c>
      <c r="BN535" t="s">
        <v>131</v>
      </c>
      <c r="BO535">
        <v>2</v>
      </c>
      <c r="BP535">
        <v>531</v>
      </c>
      <c r="BQ535" t="s">
        <v>100</v>
      </c>
      <c r="BR535" t="s">
        <v>100</v>
      </c>
      <c r="BS535" t="s">
        <v>106</v>
      </c>
      <c r="BT535">
        <v>0</v>
      </c>
      <c r="BU535">
        <v>39</v>
      </c>
      <c r="BV535">
        <v>0</v>
      </c>
      <c r="BW535">
        <v>0</v>
      </c>
      <c r="BX535">
        <v>0</v>
      </c>
      <c r="BY535">
        <v>0</v>
      </c>
      <c r="BZ535" t="s">
        <v>85</v>
      </c>
      <c r="CA535" t="s">
        <v>85</v>
      </c>
      <c r="CB535" t="s">
        <v>85</v>
      </c>
      <c r="CC535">
        <v>0</v>
      </c>
      <c r="CD535">
        <v>10</v>
      </c>
      <c r="CE535">
        <v>2007</v>
      </c>
      <c r="CF535" t="s">
        <v>111</v>
      </c>
      <c r="CG535" t="s">
        <v>112</v>
      </c>
      <c r="CH535">
        <v>185000</v>
      </c>
      <c r="CQ535">
        <f t="shared" si="52"/>
        <v>1337</v>
      </c>
      <c r="CR535" t="str">
        <f t="shared" si="53"/>
        <v/>
      </c>
    </row>
    <row r="536" spans="1:96" x14ac:dyDescent="0.3">
      <c r="A536">
        <v>998</v>
      </c>
      <c r="B536">
        <v>20</v>
      </c>
      <c r="C536" t="s">
        <v>83</v>
      </c>
      <c r="D536" t="s">
        <v>85</v>
      </c>
      <c r="E536">
        <v>11717</v>
      </c>
      <c r="F536" t="s">
        <v>84</v>
      </c>
      <c r="G536" t="s">
        <v>85</v>
      </c>
      <c r="H536" t="s">
        <v>86</v>
      </c>
      <c r="I536" t="s">
        <v>87</v>
      </c>
      <c r="J536" t="s">
        <v>88</v>
      </c>
      <c r="K536" t="s">
        <v>122</v>
      </c>
      <c r="L536" t="s">
        <v>90</v>
      </c>
      <c r="M536" t="s">
        <v>194</v>
      </c>
      <c r="N536" s="4" t="str">
        <f>VLOOKUP(M536,'Neighborhood Raw Data'!$A$1:$D$26,4,FALSE)</f>
        <v>Less than Average</v>
      </c>
      <c r="O536" t="s">
        <v>180</v>
      </c>
      <c r="P536" t="s">
        <v>92</v>
      </c>
      <c r="Q536" t="s">
        <v>93</v>
      </c>
      <c r="R536" t="s">
        <v>124</v>
      </c>
      <c r="S536">
        <v>6</v>
      </c>
      <c r="T536" s="4">
        <f t="shared" ca="1" si="48"/>
        <v>0.84936212602018579</v>
      </c>
      <c r="U536" s="4" t="str">
        <f t="shared" si="49"/>
        <v>At or Above</v>
      </c>
      <c r="V536">
        <v>6</v>
      </c>
      <c r="W536">
        <v>1970</v>
      </c>
      <c r="X536">
        <v>1970</v>
      </c>
      <c r="Y536" t="s">
        <v>113</v>
      </c>
      <c r="Z536" t="s">
        <v>114</v>
      </c>
      <c r="AA536" t="s">
        <v>97</v>
      </c>
      <c r="AB536" t="s">
        <v>97</v>
      </c>
      <c r="AC536" t="s">
        <v>98</v>
      </c>
      <c r="AD536">
        <v>571</v>
      </c>
      <c r="AE536" t="s">
        <v>100</v>
      </c>
      <c r="AF536" t="s">
        <v>100</v>
      </c>
      <c r="AG536" t="s">
        <v>156</v>
      </c>
      <c r="AH536" t="s">
        <v>100</v>
      </c>
      <c r="AI536" t="s">
        <v>100</v>
      </c>
      <c r="AJ536" t="s">
        <v>142</v>
      </c>
      <c r="AK536" t="s">
        <v>104</v>
      </c>
      <c r="AL536">
        <v>0</v>
      </c>
      <c r="AM536" t="s">
        <v>104</v>
      </c>
      <c r="AN536">
        <v>0</v>
      </c>
      <c r="AO536">
        <v>1442</v>
      </c>
      <c r="AP536">
        <v>1442</v>
      </c>
      <c r="AQ536" t="s">
        <v>105</v>
      </c>
      <c r="AR536" t="s">
        <v>100</v>
      </c>
      <c r="AS536" t="s">
        <v>106</v>
      </c>
      <c r="AT536" t="s">
        <v>107</v>
      </c>
      <c r="AU536">
        <v>1442</v>
      </c>
      <c r="AV536" s="4">
        <f t="shared" ca="1" si="50"/>
        <v>0.51143053636115099</v>
      </c>
      <c r="AW536" s="4" t="str">
        <f t="shared" si="51"/>
        <v>Greater than Median</v>
      </c>
      <c r="AX536">
        <v>0</v>
      </c>
      <c r="AY536">
        <v>0</v>
      </c>
      <c r="AZ536">
        <v>1442</v>
      </c>
      <c r="BA536">
        <v>0</v>
      </c>
      <c r="BB536">
        <v>0</v>
      </c>
      <c r="BC536">
        <v>2</v>
      </c>
      <c r="BD536">
        <v>0</v>
      </c>
      <c r="BE536">
        <v>2</v>
      </c>
      <c r="BF536">
        <v>1</v>
      </c>
      <c r="BG536" t="s">
        <v>100</v>
      </c>
      <c r="BH536">
        <v>6</v>
      </c>
      <c r="BI536" t="s">
        <v>108</v>
      </c>
      <c r="BJ536">
        <v>1</v>
      </c>
      <c r="BK536" t="s">
        <v>100</v>
      </c>
      <c r="BL536" t="s">
        <v>109</v>
      </c>
      <c r="BM536">
        <v>1970</v>
      </c>
      <c r="BN536" t="s">
        <v>131</v>
      </c>
      <c r="BO536">
        <v>2</v>
      </c>
      <c r="BP536">
        <v>615</v>
      </c>
      <c r="BQ536" t="s">
        <v>100</v>
      </c>
      <c r="BR536" t="s">
        <v>100</v>
      </c>
      <c r="BS536" t="s">
        <v>106</v>
      </c>
      <c r="BT536">
        <v>371</v>
      </c>
      <c r="BU536">
        <v>0</v>
      </c>
      <c r="BV536">
        <v>0</v>
      </c>
      <c r="BW536">
        <v>0</v>
      </c>
      <c r="BX536">
        <v>0</v>
      </c>
      <c r="BY536">
        <v>0</v>
      </c>
      <c r="BZ536" t="s">
        <v>85</v>
      </c>
      <c r="CA536" t="s">
        <v>85</v>
      </c>
      <c r="CB536" t="s">
        <v>85</v>
      </c>
      <c r="CC536">
        <v>0</v>
      </c>
      <c r="CD536">
        <v>2</v>
      </c>
      <c r="CE536">
        <v>2009</v>
      </c>
      <c r="CF536" t="s">
        <v>111</v>
      </c>
      <c r="CG536" t="s">
        <v>112</v>
      </c>
      <c r="CH536">
        <v>185000</v>
      </c>
      <c r="CQ536">
        <f t="shared" si="52"/>
        <v>1442</v>
      </c>
      <c r="CR536" t="str">
        <f t="shared" si="53"/>
        <v/>
      </c>
    </row>
    <row r="537" spans="1:96" x14ac:dyDescent="0.3">
      <c r="A537">
        <v>1160</v>
      </c>
      <c r="B537">
        <v>60</v>
      </c>
      <c r="C537" t="s">
        <v>83</v>
      </c>
      <c r="D537">
        <v>76</v>
      </c>
      <c r="E537">
        <v>9120</v>
      </c>
      <c r="F537" t="s">
        <v>84</v>
      </c>
      <c r="G537" t="s">
        <v>85</v>
      </c>
      <c r="H537" t="s">
        <v>129</v>
      </c>
      <c r="I537" t="s">
        <v>87</v>
      </c>
      <c r="J537" t="s">
        <v>88</v>
      </c>
      <c r="K537" t="s">
        <v>122</v>
      </c>
      <c r="L537" t="s">
        <v>90</v>
      </c>
      <c r="M537" t="s">
        <v>194</v>
      </c>
      <c r="N537" s="4" t="str">
        <f>VLOOKUP(M537,'Neighborhood Raw Data'!$A$1:$D$26,4,FALSE)</f>
        <v>Less than Average</v>
      </c>
      <c r="O537" t="s">
        <v>92</v>
      </c>
      <c r="P537" t="s">
        <v>92</v>
      </c>
      <c r="Q537" t="s">
        <v>93</v>
      </c>
      <c r="R537" t="s">
        <v>94</v>
      </c>
      <c r="S537">
        <v>6</v>
      </c>
      <c r="T537" s="4">
        <f t="shared" ca="1" si="48"/>
        <v>0.55197542742330552</v>
      </c>
      <c r="U537" s="4" t="str">
        <f t="shared" si="49"/>
        <v>At or Above</v>
      </c>
      <c r="V537">
        <v>6</v>
      </c>
      <c r="W537">
        <v>1974</v>
      </c>
      <c r="X537">
        <v>1974</v>
      </c>
      <c r="Y537" t="s">
        <v>113</v>
      </c>
      <c r="Z537" t="s">
        <v>114</v>
      </c>
      <c r="AA537" t="s">
        <v>97</v>
      </c>
      <c r="AB537" t="s">
        <v>97</v>
      </c>
      <c r="AC537" t="s">
        <v>98</v>
      </c>
      <c r="AD537">
        <v>270</v>
      </c>
      <c r="AE537" t="s">
        <v>102</v>
      </c>
      <c r="AF537" t="s">
        <v>100</v>
      </c>
      <c r="AG537" t="s">
        <v>156</v>
      </c>
      <c r="AH537" t="s">
        <v>100</v>
      </c>
      <c r="AI537" t="s">
        <v>100</v>
      </c>
      <c r="AJ537" t="s">
        <v>142</v>
      </c>
      <c r="AK537" t="s">
        <v>137</v>
      </c>
      <c r="AL537">
        <v>442</v>
      </c>
      <c r="AM537" t="s">
        <v>104</v>
      </c>
      <c r="AN537">
        <v>0</v>
      </c>
      <c r="AO537">
        <v>459</v>
      </c>
      <c r="AP537">
        <v>901</v>
      </c>
      <c r="AQ537" t="s">
        <v>105</v>
      </c>
      <c r="AR537" t="s">
        <v>100</v>
      </c>
      <c r="AS537" t="s">
        <v>106</v>
      </c>
      <c r="AT537" t="s">
        <v>107</v>
      </c>
      <c r="AU537">
        <v>943</v>
      </c>
      <c r="AV537" s="4">
        <f t="shared" ca="1" si="50"/>
        <v>0.24716363373309036</v>
      </c>
      <c r="AW537" s="4" t="str">
        <f t="shared" si="51"/>
        <v>Less than Median</v>
      </c>
      <c r="AX537">
        <v>933</v>
      </c>
      <c r="AY537">
        <v>0</v>
      </c>
      <c r="AZ537">
        <v>1876</v>
      </c>
      <c r="BA537">
        <v>0</v>
      </c>
      <c r="BB537">
        <v>0</v>
      </c>
      <c r="BC537">
        <v>2</v>
      </c>
      <c r="BD537">
        <v>1</v>
      </c>
      <c r="BE537">
        <v>4</v>
      </c>
      <c r="BF537">
        <v>1</v>
      </c>
      <c r="BG537" t="s">
        <v>102</v>
      </c>
      <c r="BH537">
        <v>8</v>
      </c>
      <c r="BI537" t="s">
        <v>108</v>
      </c>
      <c r="BJ537">
        <v>1</v>
      </c>
      <c r="BK537" t="s">
        <v>100</v>
      </c>
      <c r="BL537" t="s">
        <v>109</v>
      </c>
      <c r="BM537">
        <v>1974</v>
      </c>
      <c r="BN537" t="s">
        <v>131</v>
      </c>
      <c r="BO537">
        <v>2</v>
      </c>
      <c r="BP537">
        <v>540</v>
      </c>
      <c r="BQ537" t="s">
        <v>102</v>
      </c>
      <c r="BR537" t="s">
        <v>100</v>
      </c>
      <c r="BS537" t="s">
        <v>106</v>
      </c>
      <c r="BT537">
        <v>0</v>
      </c>
      <c r="BU537">
        <v>69</v>
      </c>
      <c r="BV537">
        <v>0</v>
      </c>
      <c r="BW537">
        <v>0</v>
      </c>
      <c r="BX537">
        <v>0</v>
      </c>
      <c r="BY537">
        <v>0</v>
      </c>
      <c r="BZ537" t="s">
        <v>85</v>
      </c>
      <c r="CA537" t="s">
        <v>85</v>
      </c>
      <c r="CB537" t="s">
        <v>85</v>
      </c>
      <c r="CC537">
        <v>0</v>
      </c>
      <c r="CD537">
        <v>7</v>
      </c>
      <c r="CE537">
        <v>2008</v>
      </c>
      <c r="CF537" t="s">
        <v>111</v>
      </c>
      <c r="CG537" t="s">
        <v>112</v>
      </c>
      <c r="CH537">
        <v>185000</v>
      </c>
      <c r="CQ537">
        <f t="shared" si="52"/>
        <v>943</v>
      </c>
      <c r="CR537" t="str">
        <f t="shared" si="53"/>
        <v/>
      </c>
    </row>
    <row r="538" spans="1:96" x14ac:dyDescent="0.3">
      <c r="A538">
        <v>1455</v>
      </c>
      <c r="B538">
        <v>20</v>
      </c>
      <c r="C538" t="s">
        <v>173</v>
      </c>
      <c r="D538">
        <v>62</v>
      </c>
      <c r="E538">
        <v>7500</v>
      </c>
      <c r="F538" t="s">
        <v>84</v>
      </c>
      <c r="G538" t="s">
        <v>84</v>
      </c>
      <c r="H538" t="s">
        <v>129</v>
      </c>
      <c r="I538" t="s">
        <v>87</v>
      </c>
      <c r="J538" t="s">
        <v>88</v>
      </c>
      <c r="K538" t="s">
        <v>122</v>
      </c>
      <c r="L538" t="s">
        <v>90</v>
      </c>
      <c r="M538" t="s">
        <v>153</v>
      </c>
      <c r="N538" s="4" t="str">
        <f>VLOOKUP(M538,'Neighborhood Raw Data'!$A$1:$D$26,4,FALSE)</f>
        <v>Greater than Average</v>
      </c>
      <c r="O538" t="s">
        <v>92</v>
      </c>
      <c r="P538" t="s">
        <v>92</v>
      </c>
      <c r="Q538" t="s">
        <v>93</v>
      </c>
      <c r="R538" t="s">
        <v>124</v>
      </c>
      <c r="S538">
        <v>7</v>
      </c>
      <c r="T538" s="4">
        <f t="shared" ca="1" si="48"/>
        <v>0.42052864237212162</v>
      </c>
      <c r="U538" s="4" t="str">
        <f t="shared" si="49"/>
        <v>At or Above</v>
      </c>
      <c r="V538">
        <v>5</v>
      </c>
      <c r="W538">
        <v>2004</v>
      </c>
      <c r="X538">
        <v>2005</v>
      </c>
      <c r="Y538" t="s">
        <v>95</v>
      </c>
      <c r="Z538" t="s">
        <v>114</v>
      </c>
      <c r="AA538" t="s">
        <v>125</v>
      </c>
      <c r="AB538" t="s">
        <v>125</v>
      </c>
      <c r="AC538" t="s">
        <v>117</v>
      </c>
      <c r="AD538">
        <v>0</v>
      </c>
      <c r="AE538" t="s">
        <v>102</v>
      </c>
      <c r="AF538" t="s">
        <v>100</v>
      </c>
      <c r="AG538" t="s">
        <v>101</v>
      </c>
      <c r="AH538" t="s">
        <v>102</v>
      </c>
      <c r="AI538" t="s">
        <v>100</v>
      </c>
      <c r="AJ538" t="s">
        <v>142</v>
      </c>
      <c r="AK538" t="s">
        <v>103</v>
      </c>
      <c r="AL538">
        <v>410</v>
      </c>
      <c r="AM538" t="s">
        <v>104</v>
      </c>
      <c r="AN538">
        <v>0</v>
      </c>
      <c r="AO538">
        <v>811</v>
      </c>
      <c r="AP538">
        <v>1221</v>
      </c>
      <c r="AQ538" t="s">
        <v>105</v>
      </c>
      <c r="AR538" t="s">
        <v>99</v>
      </c>
      <c r="AS538" t="s">
        <v>106</v>
      </c>
      <c r="AT538" t="s">
        <v>107</v>
      </c>
      <c r="AU538">
        <v>1221</v>
      </c>
      <c r="AV538" s="4">
        <f t="shared" ca="1" si="50"/>
        <v>0.93334029402397112</v>
      </c>
      <c r="AW538" s="4" t="str">
        <f t="shared" si="51"/>
        <v>Greater than Median</v>
      </c>
      <c r="AX538">
        <v>0</v>
      </c>
      <c r="AY538">
        <v>0</v>
      </c>
      <c r="AZ538">
        <v>1221</v>
      </c>
      <c r="BA538">
        <v>1</v>
      </c>
      <c r="BB538">
        <v>0</v>
      </c>
      <c r="BC538">
        <v>2</v>
      </c>
      <c r="BD538">
        <v>0</v>
      </c>
      <c r="BE538">
        <v>2</v>
      </c>
      <c r="BF538">
        <v>1</v>
      </c>
      <c r="BG538" t="s">
        <v>102</v>
      </c>
      <c r="BH538">
        <v>6</v>
      </c>
      <c r="BI538" t="s">
        <v>108</v>
      </c>
      <c r="BJ538">
        <v>0</v>
      </c>
      <c r="BK538" t="s">
        <v>85</v>
      </c>
      <c r="BL538" t="s">
        <v>109</v>
      </c>
      <c r="BM538">
        <v>2004</v>
      </c>
      <c r="BN538" t="s">
        <v>131</v>
      </c>
      <c r="BO538">
        <v>2</v>
      </c>
      <c r="BP538">
        <v>400</v>
      </c>
      <c r="BQ538" t="s">
        <v>100</v>
      </c>
      <c r="BR538" t="s">
        <v>100</v>
      </c>
      <c r="BS538" t="s">
        <v>106</v>
      </c>
      <c r="BT538">
        <v>0</v>
      </c>
      <c r="BU538">
        <v>113</v>
      </c>
      <c r="BV538">
        <v>0</v>
      </c>
      <c r="BW538">
        <v>0</v>
      </c>
      <c r="BX538">
        <v>0</v>
      </c>
      <c r="BY538">
        <v>0</v>
      </c>
      <c r="BZ538" t="s">
        <v>85</v>
      </c>
      <c r="CA538" t="s">
        <v>85</v>
      </c>
      <c r="CB538" t="s">
        <v>85</v>
      </c>
      <c r="CC538">
        <v>0</v>
      </c>
      <c r="CD538">
        <v>10</v>
      </c>
      <c r="CE538">
        <v>2009</v>
      </c>
      <c r="CF538" t="s">
        <v>111</v>
      </c>
      <c r="CG538" t="s">
        <v>112</v>
      </c>
      <c r="CH538">
        <v>185000</v>
      </c>
      <c r="CQ538">
        <f t="shared" si="52"/>
        <v>1221</v>
      </c>
      <c r="CR538" t="str">
        <f t="shared" si="53"/>
        <v/>
      </c>
    </row>
    <row r="539" spans="1:96" x14ac:dyDescent="0.3">
      <c r="A539">
        <v>937</v>
      </c>
      <c r="B539">
        <v>20</v>
      </c>
      <c r="C539" t="s">
        <v>83</v>
      </c>
      <c r="D539">
        <v>67</v>
      </c>
      <c r="E539">
        <v>10083</v>
      </c>
      <c r="F539" t="s">
        <v>84</v>
      </c>
      <c r="G539" t="s">
        <v>85</v>
      </c>
      <c r="H539" t="s">
        <v>129</v>
      </c>
      <c r="I539" t="s">
        <v>87</v>
      </c>
      <c r="J539" t="s">
        <v>88</v>
      </c>
      <c r="K539" t="s">
        <v>122</v>
      </c>
      <c r="L539" t="s">
        <v>90</v>
      </c>
      <c r="M539" t="s">
        <v>185</v>
      </c>
      <c r="N539" s="4" t="str">
        <f>VLOOKUP(M539,'Neighborhood Raw Data'!$A$1:$D$26,4,FALSE)</f>
        <v>Greater than Average</v>
      </c>
      <c r="O539" t="s">
        <v>92</v>
      </c>
      <c r="P539" t="s">
        <v>92</v>
      </c>
      <c r="Q539" t="s">
        <v>93</v>
      </c>
      <c r="R539" t="s">
        <v>124</v>
      </c>
      <c r="S539">
        <v>7</v>
      </c>
      <c r="T539" s="4">
        <f t="shared" ca="1" si="48"/>
        <v>6.500809185194234E-2</v>
      </c>
      <c r="U539" s="4" t="str">
        <f t="shared" si="49"/>
        <v>At or Above</v>
      </c>
      <c r="V539">
        <v>5</v>
      </c>
      <c r="W539">
        <v>2003</v>
      </c>
      <c r="X539">
        <v>2003</v>
      </c>
      <c r="Y539" t="s">
        <v>95</v>
      </c>
      <c r="Z539" t="s">
        <v>114</v>
      </c>
      <c r="AA539" t="s">
        <v>125</v>
      </c>
      <c r="AB539" t="s">
        <v>125</v>
      </c>
      <c r="AC539" t="s">
        <v>85</v>
      </c>
      <c r="AD539" t="s">
        <v>85</v>
      </c>
      <c r="AE539" t="s">
        <v>102</v>
      </c>
      <c r="AF539" t="s">
        <v>100</v>
      </c>
      <c r="AG539" t="s">
        <v>101</v>
      </c>
      <c r="AH539" t="s">
        <v>102</v>
      </c>
      <c r="AI539" t="s">
        <v>100</v>
      </c>
      <c r="AJ539" t="s">
        <v>142</v>
      </c>
      <c r="AK539" t="s">
        <v>103</v>
      </c>
      <c r="AL539">
        <v>833</v>
      </c>
      <c r="AM539" t="s">
        <v>104</v>
      </c>
      <c r="AN539">
        <v>0</v>
      </c>
      <c r="AO539">
        <v>343</v>
      </c>
      <c r="AP539">
        <v>1176</v>
      </c>
      <c r="AQ539" t="s">
        <v>105</v>
      </c>
      <c r="AR539" t="s">
        <v>99</v>
      </c>
      <c r="AS539" t="s">
        <v>106</v>
      </c>
      <c r="AT539" t="s">
        <v>107</v>
      </c>
      <c r="AU539">
        <v>1200</v>
      </c>
      <c r="AV539" s="4">
        <f t="shared" ca="1" si="50"/>
        <v>0.70510070933585633</v>
      </c>
      <c r="AW539" s="4" t="str">
        <f t="shared" si="51"/>
        <v>Greater than Median</v>
      </c>
      <c r="AX539">
        <v>0</v>
      </c>
      <c r="AY539">
        <v>0</v>
      </c>
      <c r="AZ539">
        <v>1200</v>
      </c>
      <c r="BA539">
        <v>1</v>
      </c>
      <c r="BB539">
        <v>0</v>
      </c>
      <c r="BC539">
        <v>2</v>
      </c>
      <c r="BD539">
        <v>0</v>
      </c>
      <c r="BE539">
        <v>2</v>
      </c>
      <c r="BF539">
        <v>1</v>
      </c>
      <c r="BG539" t="s">
        <v>102</v>
      </c>
      <c r="BH539">
        <v>5</v>
      </c>
      <c r="BI539" t="s">
        <v>108</v>
      </c>
      <c r="BJ539">
        <v>0</v>
      </c>
      <c r="BK539" t="s">
        <v>85</v>
      </c>
      <c r="BL539" t="s">
        <v>109</v>
      </c>
      <c r="BM539">
        <v>2003</v>
      </c>
      <c r="BN539" t="s">
        <v>131</v>
      </c>
      <c r="BO539">
        <v>2</v>
      </c>
      <c r="BP539">
        <v>555</v>
      </c>
      <c r="BQ539" t="s">
        <v>100</v>
      </c>
      <c r="BR539" t="s">
        <v>100</v>
      </c>
      <c r="BS539" t="s">
        <v>106</v>
      </c>
      <c r="BT539">
        <v>0</v>
      </c>
      <c r="BU539">
        <v>41</v>
      </c>
      <c r="BV539">
        <v>0</v>
      </c>
      <c r="BW539">
        <v>0</v>
      </c>
      <c r="BX539">
        <v>0</v>
      </c>
      <c r="BY539">
        <v>0</v>
      </c>
      <c r="BZ539" t="s">
        <v>85</v>
      </c>
      <c r="CA539" t="s">
        <v>85</v>
      </c>
      <c r="CB539" t="s">
        <v>85</v>
      </c>
      <c r="CC539">
        <v>0</v>
      </c>
      <c r="CD539">
        <v>8</v>
      </c>
      <c r="CE539">
        <v>2009</v>
      </c>
      <c r="CF539" t="s">
        <v>111</v>
      </c>
      <c r="CG539" t="s">
        <v>112</v>
      </c>
      <c r="CH539">
        <v>184900</v>
      </c>
      <c r="CQ539">
        <f t="shared" si="52"/>
        <v>1200</v>
      </c>
      <c r="CR539" t="str">
        <f t="shared" si="53"/>
        <v/>
      </c>
    </row>
    <row r="540" spans="1:96" x14ac:dyDescent="0.3">
      <c r="A540">
        <v>524</v>
      </c>
      <c r="B540">
        <v>60</v>
      </c>
      <c r="C540" t="s">
        <v>83</v>
      </c>
      <c r="D540">
        <v>130</v>
      </c>
      <c r="E540">
        <v>40094</v>
      </c>
      <c r="F540" t="s">
        <v>84</v>
      </c>
      <c r="G540" t="s">
        <v>85</v>
      </c>
      <c r="H540" t="s">
        <v>86</v>
      </c>
      <c r="I540" t="s">
        <v>190</v>
      </c>
      <c r="J540" t="s">
        <v>88</v>
      </c>
      <c r="K540" t="s">
        <v>122</v>
      </c>
      <c r="L540" t="s">
        <v>90</v>
      </c>
      <c r="M540" t="s">
        <v>186</v>
      </c>
      <c r="N540" s="4" t="str">
        <f>VLOOKUP(M540,'Neighborhood Raw Data'!$A$1:$D$26,4,FALSE)</f>
        <v>Less than Average</v>
      </c>
      <c r="O540" t="s">
        <v>165</v>
      </c>
      <c r="P540" t="s">
        <v>165</v>
      </c>
      <c r="Q540" t="s">
        <v>93</v>
      </c>
      <c r="R540" t="s">
        <v>94</v>
      </c>
      <c r="S540">
        <v>10</v>
      </c>
      <c r="T540" s="4">
        <f t="shared" ca="1" si="48"/>
        <v>0.14785788098547492</v>
      </c>
      <c r="U540" s="4" t="str">
        <f t="shared" si="49"/>
        <v>At or Above</v>
      </c>
      <c r="V540">
        <v>5</v>
      </c>
      <c r="W540">
        <v>2007</v>
      </c>
      <c r="X540">
        <v>2008</v>
      </c>
      <c r="Y540" t="s">
        <v>113</v>
      </c>
      <c r="Z540" t="s">
        <v>114</v>
      </c>
      <c r="AA540" t="s">
        <v>135</v>
      </c>
      <c r="AB540" t="s">
        <v>136</v>
      </c>
      <c r="AC540" t="s">
        <v>126</v>
      </c>
      <c r="AD540">
        <v>762</v>
      </c>
      <c r="AE540" t="s">
        <v>99</v>
      </c>
      <c r="AF540" t="s">
        <v>100</v>
      </c>
      <c r="AG540" t="s">
        <v>101</v>
      </c>
      <c r="AH540" t="s">
        <v>99</v>
      </c>
      <c r="AI540" t="s">
        <v>100</v>
      </c>
      <c r="AJ540" t="s">
        <v>102</v>
      </c>
      <c r="AK540" t="s">
        <v>103</v>
      </c>
      <c r="AL540">
        <v>2260</v>
      </c>
      <c r="AM540" t="s">
        <v>104</v>
      </c>
      <c r="AN540">
        <v>0</v>
      </c>
      <c r="AO540">
        <v>878</v>
      </c>
      <c r="AP540">
        <v>3138</v>
      </c>
      <c r="AQ540" t="s">
        <v>105</v>
      </c>
      <c r="AR540" t="s">
        <v>99</v>
      </c>
      <c r="AS540" t="s">
        <v>106</v>
      </c>
      <c r="AT540" t="s">
        <v>107</v>
      </c>
      <c r="AU540">
        <v>3138</v>
      </c>
      <c r="AV540" s="4">
        <f t="shared" ca="1" si="50"/>
        <v>0.91998703112150737</v>
      </c>
      <c r="AW540" s="4" t="str">
        <f t="shared" si="51"/>
        <v>Greater than Median</v>
      </c>
      <c r="AX540">
        <v>1538</v>
      </c>
      <c r="AY540">
        <v>0</v>
      </c>
      <c r="AZ540">
        <v>4676</v>
      </c>
      <c r="BA540">
        <v>1</v>
      </c>
      <c r="BB540">
        <v>0</v>
      </c>
      <c r="BC540">
        <v>3</v>
      </c>
      <c r="BD540">
        <v>1</v>
      </c>
      <c r="BE540">
        <v>3</v>
      </c>
      <c r="BF540">
        <v>1</v>
      </c>
      <c r="BG540" t="s">
        <v>99</v>
      </c>
      <c r="BH540">
        <v>11</v>
      </c>
      <c r="BI540" t="s">
        <v>108</v>
      </c>
      <c r="BJ540">
        <v>1</v>
      </c>
      <c r="BK540" t="s">
        <v>102</v>
      </c>
      <c r="BL540" t="s">
        <v>130</v>
      </c>
      <c r="BM540">
        <v>2007</v>
      </c>
      <c r="BN540" t="s">
        <v>110</v>
      </c>
      <c r="BO540">
        <v>3</v>
      </c>
      <c r="BP540">
        <v>884</v>
      </c>
      <c r="BQ540" t="s">
        <v>100</v>
      </c>
      <c r="BR540" t="s">
        <v>100</v>
      </c>
      <c r="BS540" t="s">
        <v>106</v>
      </c>
      <c r="BT540">
        <v>208</v>
      </c>
      <c r="BU540">
        <v>406</v>
      </c>
      <c r="BV540">
        <v>0</v>
      </c>
      <c r="BW540">
        <v>0</v>
      </c>
      <c r="BX540">
        <v>0</v>
      </c>
      <c r="BY540">
        <v>0</v>
      </c>
      <c r="BZ540" t="s">
        <v>85</v>
      </c>
      <c r="CA540" t="s">
        <v>85</v>
      </c>
      <c r="CB540" t="s">
        <v>85</v>
      </c>
      <c r="CC540">
        <v>0</v>
      </c>
      <c r="CD540">
        <v>10</v>
      </c>
      <c r="CE540">
        <v>2007</v>
      </c>
      <c r="CF540" t="s">
        <v>127</v>
      </c>
      <c r="CG540" t="s">
        <v>128</v>
      </c>
      <c r="CH540">
        <v>184750</v>
      </c>
      <c r="CQ540" t="str">
        <f t="shared" si="52"/>
        <v/>
      </c>
      <c r="CR540">
        <f t="shared" si="53"/>
        <v>3138</v>
      </c>
    </row>
    <row r="541" spans="1:96" x14ac:dyDescent="0.3">
      <c r="A541">
        <v>1117</v>
      </c>
      <c r="B541">
        <v>80</v>
      </c>
      <c r="C541" t="s">
        <v>83</v>
      </c>
      <c r="D541" t="s">
        <v>85</v>
      </c>
      <c r="E541">
        <v>7750</v>
      </c>
      <c r="F541" t="s">
        <v>84</v>
      </c>
      <c r="G541" t="s">
        <v>85</v>
      </c>
      <c r="H541" t="s">
        <v>129</v>
      </c>
      <c r="I541" t="s">
        <v>87</v>
      </c>
      <c r="J541" t="s">
        <v>88</v>
      </c>
      <c r="K541" t="s">
        <v>122</v>
      </c>
      <c r="L541" t="s">
        <v>90</v>
      </c>
      <c r="M541" t="s">
        <v>169</v>
      </c>
      <c r="N541" s="4" t="str">
        <f>VLOOKUP(M541,'Neighborhood Raw Data'!$A$1:$D$26,4,FALSE)</f>
        <v>Greater than Average</v>
      </c>
      <c r="O541" t="s">
        <v>92</v>
      </c>
      <c r="P541" t="s">
        <v>92</v>
      </c>
      <c r="Q541" t="s">
        <v>93</v>
      </c>
      <c r="R541" t="s">
        <v>178</v>
      </c>
      <c r="S541">
        <v>8</v>
      </c>
      <c r="T541" s="4">
        <f t="shared" ca="1" si="48"/>
        <v>0.82044394881919736</v>
      </c>
      <c r="U541" s="4" t="str">
        <f t="shared" si="49"/>
        <v>At or Above</v>
      </c>
      <c r="V541">
        <v>5</v>
      </c>
      <c r="W541">
        <v>2002</v>
      </c>
      <c r="X541">
        <v>2002</v>
      </c>
      <c r="Y541" t="s">
        <v>113</v>
      </c>
      <c r="Z541" t="s">
        <v>114</v>
      </c>
      <c r="AA541" t="s">
        <v>125</v>
      </c>
      <c r="AB541" t="s">
        <v>125</v>
      </c>
      <c r="AC541" t="s">
        <v>117</v>
      </c>
      <c r="AD541">
        <v>0</v>
      </c>
      <c r="AE541" t="s">
        <v>102</v>
      </c>
      <c r="AF541" t="s">
        <v>100</v>
      </c>
      <c r="AG541" t="s">
        <v>101</v>
      </c>
      <c r="AH541" t="s">
        <v>102</v>
      </c>
      <c r="AI541" t="s">
        <v>100</v>
      </c>
      <c r="AJ541" t="s">
        <v>142</v>
      </c>
      <c r="AK541" t="s">
        <v>103</v>
      </c>
      <c r="AL541">
        <v>353</v>
      </c>
      <c r="AM541" t="s">
        <v>104</v>
      </c>
      <c r="AN541">
        <v>0</v>
      </c>
      <c r="AO541">
        <v>55</v>
      </c>
      <c r="AP541">
        <v>408</v>
      </c>
      <c r="AQ541" t="s">
        <v>105</v>
      </c>
      <c r="AR541" t="s">
        <v>99</v>
      </c>
      <c r="AS541" t="s">
        <v>106</v>
      </c>
      <c r="AT541" t="s">
        <v>107</v>
      </c>
      <c r="AU541">
        <v>779</v>
      </c>
      <c r="AV541" s="4">
        <f t="shared" ca="1" si="50"/>
        <v>0.6837222406379363</v>
      </c>
      <c r="AW541" s="4" t="str">
        <f t="shared" si="51"/>
        <v>Less than Median</v>
      </c>
      <c r="AX541">
        <v>640</v>
      </c>
      <c r="AY541">
        <v>0</v>
      </c>
      <c r="AZ541">
        <v>1419</v>
      </c>
      <c r="BA541">
        <v>1</v>
      </c>
      <c r="BB541">
        <v>0</v>
      </c>
      <c r="BC541">
        <v>2</v>
      </c>
      <c r="BD541">
        <v>1</v>
      </c>
      <c r="BE541">
        <v>3</v>
      </c>
      <c r="BF541">
        <v>1</v>
      </c>
      <c r="BG541" t="s">
        <v>102</v>
      </c>
      <c r="BH541">
        <v>7</v>
      </c>
      <c r="BI541" t="s">
        <v>108</v>
      </c>
      <c r="BJ541">
        <v>1</v>
      </c>
      <c r="BK541" t="s">
        <v>100</v>
      </c>
      <c r="BL541" t="s">
        <v>130</v>
      </c>
      <c r="BM541">
        <v>2002</v>
      </c>
      <c r="BN541" t="s">
        <v>110</v>
      </c>
      <c r="BO541">
        <v>2</v>
      </c>
      <c r="BP541">
        <v>527</v>
      </c>
      <c r="BQ541" t="s">
        <v>100</v>
      </c>
      <c r="BR541" t="s">
        <v>100</v>
      </c>
      <c r="BS541" t="s">
        <v>106</v>
      </c>
      <c r="BT541">
        <v>120</v>
      </c>
      <c r="BU541">
        <v>0</v>
      </c>
      <c r="BV541">
        <v>0</v>
      </c>
      <c r="BW541">
        <v>0</v>
      </c>
      <c r="BX541">
        <v>0</v>
      </c>
      <c r="BY541">
        <v>0</v>
      </c>
      <c r="BZ541" t="s">
        <v>85</v>
      </c>
      <c r="CA541" t="s">
        <v>85</v>
      </c>
      <c r="CB541" t="s">
        <v>85</v>
      </c>
      <c r="CC541">
        <v>0</v>
      </c>
      <c r="CD541">
        <v>3</v>
      </c>
      <c r="CE541">
        <v>2009</v>
      </c>
      <c r="CF541" t="s">
        <v>111</v>
      </c>
      <c r="CG541" t="s">
        <v>112</v>
      </c>
      <c r="CH541">
        <v>184100</v>
      </c>
      <c r="CQ541">
        <f t="shared" si="52"/>
        <v>779</v>
      </c>
      <c r="CR541" t="str">
        <f t="shared" si="53"/>
        <v/>
      </c>
    </row>
    <row r="542" spans="1:96" x14ac:dyDescent="0.3">
      <c r="A542">
        <v>175</v>
      </c>
      <c r="B542">
        <v>20</v>
      </c>
      <c r="C542" t="s">
        <v>83</v>
      </c>
      <c r="D542">
        <v>47</v>
      </c>
      <c r="E542">
        <v>12416</v>
      </c>
      <c r="F542" t="s">
        <v>84</v>
      </c>
      <c r="G542" t="s">
        <v>85</v>
      </c>
      <c r="H542" t="s">
        <v>86</v>
      </c>
      <c r="I542" t="s">
        <v>87</v>
      </c>
      <c r="J542" t="s">
        <v>88</v>
      </c>
      <c r="K542" t="s">
        <v>122</v>
      </c>
      <c r="L542" t="s">
        <v>90</v>
      </c>
      <c r="M542" t="s">
        <v>168</v>
      </c>
      <c r="N542" s="4" t="str">
        <f>VLOOKUP(M542,'Neighborhood Raw Data'!$A$1:$D$26,4,FALSE)</f>
        <v>Greater than Average</v>
      </c>
      <c r="O542" t="s">
        <v>92</v>
      </c>
      <c r="P542" t="s">
        <v>92</v>
      </c>
      <c r="Q542" t="s">
        <v>93</v>
      </c>
      <c r="R542" t="s">
        <v>124</v>
      </c>
      <c r="S542">
        <v>6</v>
      </c>
      <c r="T542" s="4">
        <f t="shared" ca="1" si="48"/>
        <v>0.53120153872827158</v>
      </c>
      <c r="U542" s="4" t="str">
        <f t="shared" si="49"/>
        <v>At or Above</v>
      </c>
      <c r="V542">
        <v>5</v>
      </c>
      <c r="W542">
        <v>1986</v>
      </c>
      <c r="X542">
        <v>1986</v>
      </c>
      <c r="Y542" t="s">
        <v>95</v>
      </c>
      <c r="Z542" t="s">
        <v>114</v>
      </c>
      <c r="AA542" t="s">
        <v>125</v>
      </c>
      <c r="AB542" t="s">
        <v>179</v>
      </c>
      <c r="AC542" t="s">
        <v>126</v>
      </c>
      <c r="AD542">
        <v>132</v>
      </c>
      <c r="AE542" t="s">
        <v>100</v>
      </c>
      <c r="AF542" t="s">
        <v>100</v>
      </c>
      <c r="AG542" t="s">
        <v>156</v>
      </c>
      <c r="AH542" t="s">
        <v>102</v>
      </c>
      <c r="AI542" t="s">
        <v>203</v>
      </c>
      <c r="AJ542" t="s">
        <v>142</v>
      </c>
      <c r="AK542" t="s">
        <v>137</v>
      </c>
      <c r="AL542">
        <v>1398</v>
      </c>
      <c r="AM542" t="s">
        <v>193</v>
      </c>
      <c r="AN542">
        <v>208</v>
      </c>
      <c r="AO542">
        <v>0</v>
      </c>
      <c r="AP542">
        <v>1606</v>
      </c>
      <c r="AQ542" t="s">
        <v>105</v>
      </c>
      <c r="AR542" t="s">
        <v>100</v>
      </c>
      <c r="AS542" t="s">
        <v>106</v>
      </c>
      <c r="AT542" t="s">
        <v>107</v>
      </c>
      <c r="AU542">
        <v>1651</v>
      </c>
      <c r="AV542" s="4">
        <f t="shared" ca="1" si="50"/>
        <v>0.26317986961842665</v>
      </c>
      <c r="AW542" s="4" t="str">
        <f t="shared" si="51"/>
        <v>Greater than Median</v>
      </c>
      <c r="AX542">
        <v>0</v>
      </c>
      <c r="AY542">
        <v>0</v>
      </c>
      <c r="AZ542">
        <v>1651</v>
      </c>
      <c r="BA542">
        <v>1</v>
      </c>
      <c r="BB542">
        <v>0</v>
      </c>
      <c r="BC542">
        <v>2</v>
      </c>
      <c r="BD542">
        <v>0</v>
      </c>
      <c r="BE542">
        <v>3</v>
      </c>
      <c r="BF542">
        <v>1</v>
      </c>
      <c r="BG542" t="s">
        <v>100</v>
      </c>
      <c r="BH542">
        <v>7</v>
      </c>
      <c r="BI542" t="s">
        <v>189</v>
      </c>
      <c r="BJ542">
        <v>1</v>
      </c>
      <c r="BK542" t="s">
        <v>100</v>
      </c>
      <c r="BL542" t="s">
        <v>109</v>
      </c>
      <c r="BM542">
        <v>1986</v>
      </c>
      <c r="BN542" t="s">
        <v>110</v>
      </c>
      <c r="BO542">
        <v>2</v>
      </c>
      <c r="BP542">
        <v>616</v>
      </c>
      <c r="BQ542" t="s">
        <v>100</v>
      </c>
      <c r="BR542" t="s">
        <v>100</v>
      </c>
      <c r="BS542" t="s">
        <v>106</v>
      </c>
      <c r="BT542">
        <v>192</v>
      </c>
      <c r="BU542">
        <v>0</v>
      </c>
      <c r="BV542">
        <v>0</v>
      </c>
      <c r="BW542">
        <v>0</v>
      </c>
      <c r="BX542">
        <v>0</v>
      </c>
      <c r="BY542">
        <v>0</v>
      </c>
      <c r="BZ542" t="s">
        <v>85</v>
      </c>
      <c r="CA542" t="s">
        <v>85</v>
      </c>
      <c r="CB542" t="s">
        <v>85</v>
      </c>
      <c r="CC542">
        <v>0</v>
      </c>
      <c r="CD542">
        <v>11</v>
      </c>
      <c r="CE542">
        <v>2008</v>
      </c>
      <c r="CF542" t="s">
        <v>111</v>
      </c>
      <c r="CG542" t="s">
        <v>112</v>
      </c>
      <c r="CH542">
        <v>184000</v>
      </c>
      <c r="CQ542" t="str">
        <f t="shared" si="52"/>
        <v/>
      </c>
      <c r="CR542">
        <f t="shared" si="53"/>
        <v>1651</v>
      </c>
    </row>
    <row r="543" spans="1:96" x14ac:dyDescent="0.3">
      <c r="A543">
        <v>192</v>
      </c>
      <c r="B543">
        <v>60</v>
      </c>
      <c r="C543" t="s">
        <v>83</v>
      </c>
      <c r="D543" t="s">
        <v>85</v>
      </c>
      <c r="E543">
        <v>7472</v>
      </c>
      <c r="F543" t="s">
        <v>84</v>
      </c>
      <c r="G543" t="s">
        <v>85</v>
      </c>
      <c r="H543" t="s">
        <v>86</v>
      </c>
      <c r="I543" t="s">
        <v>87</v>
      </c>
      <c r="J543" t="s">
        <v>88</v>
      </c>
      <c r="K543" t="s">
        <v>121</v>
      </c>
      <c r="L543" t="s">
        <v>90</v>
      </c>
      <c r="M543" t="s">
        <v>177</v>
      </c>
      <c r="N543" s="4" t="str">
        <f>VLOOKUP(M543,'Neighborhood Raw Data'!$A$1:$D$26,4,FALSE)</f>
        <v>Greater than Average</v>
      </c>
      <c r="O543" t="s">
        <v>92</v>
      </c>
      <c r="P543" t="s">
        <v>92</v>
      </c>
      <c r="Q543" t="s">
        <v>93</v>
      </c>
      <c r="R543" t="s">
        <v>94</v>
      </c>
      <c r="S543">
        <v>7</v>
      </c>
      <c r="T543" s="4">
        <f t="shared" ca="1" si="48"/>
        <v>0.57135857106707388</v>
      </c>
      <c r="U543" s="4" t="str">
        <f t="shared" si="49"/>
        <v>At or Above</v>
      </c>
      <c r="V543">
        <v>9</v>
      </c>
      <c r="W543">
        <v>1972</v>
      </c>
      <c r="X543">
        <v>2004</v>
      </c>
      <c r="Y543" t="s">
        <v>95</v>
      </c>
      <c r="Z543" t="s">
        <v>114</v>
      </c>
      <c r="AA543" t="s">
        <v>97</v>
      </c>
      <c r="AB543" t="s">
        <v>97</v>
      </c>
      <c r="AC543" t="s">
        <v>98</v>
      </c>
      <c r="AD543">
        <v>138</v>
      </c>
      <c r="AE543" t="s">
        <v>100</v>
      </c>
      <c r="AF543" t="s">
        <v>100</v>
      </c>
      <c r="AG543" t="s">
        <v>156</v>
      </c>
      <c r="AH543" t="s">
        <v>100</v>
      </c>
      <c r="AI543" t="s">
        <v>100</v>
      </c>
      <c r="AJ543" t="s">
        <v>142</v>
      </c>
      <c r="AK543" t="s">
        <v>137</v>
      </c>
      <c r="AL543">
        <v>626</v>
      </c>
      <c r="AM543" t="s">
        <v>104</v>
      </c>
      <c r="AN543">
        <v>0</v>
      </c>
      <c r="AO543">
        <v>99</v>
      </c>
      <c r="AP543">
        <v>725</v>
      </c>
      <c r="AQ543" t="s">
        <v>105</v>
      </c>
      <c r="AR543" t="s">
        <v>102</v>
      </c>
      <c r="AS543" t="s">
        <v>106</v>
      </c>
      <c r="AT543" t="s">
        <v>107</v>
      </c>
      <c r="AU543">
        <v>725</v>
      </c>
      <c r="AV543" s="4">
        <f t="shared" ca="1" si="50"/>
        <v>0.61225729420970176</v>
      </c>
      <c r="AW543" s="4" t="str">
        <f t="shared" si="51"/>
        <v>Less than Median</v>
      </c>
      <c r="AX543">
        <v>754</v>
      </c>
      <c r="AY543">
        <v>0</v>
      </c>
      <c r="AZ543">
        <v>1479</v>
      </c>
      <c r="BA543">
        <v>1</v>
      </c>
      <c r="BB543">
        <v>0</v>
      </c>
      <c r="BC543">
        <v>1</v>
      </c>
      <c r="BD543">
        <v>1</v>
      </c>
      <c r="BE543">
        <v>4</v>
      </c>
      <c r="BF543">
        <v>1</v>
      </c>
      <c r="BG543" t="s">
        <v>102</v>
      </c>
      <c r="BH543">
        <v>7</v>
      </c>
      <c r="BI543" t="s">
        <v>108</v>
      </c>
      <c r="BJ543">
        <v>0</v>
      </c>
      <c r="BK543" t="s">
        <v>85</v>
      </c>
      <c r="BL543" t="s">
        <v>109</v>
      </c>
      <c r="BM543">
        <v>1972</v>
      </c>
      <c r="BN543" t="s">
        <v>110</v>
      </c>
      <c r="BO543">
        <v>2</v>
      </c>
      <c r="BP543">
        <v>484</v>
      </c>
      <c r="BQ543" t="s">
        <v>100</v>
      </c>
      <c r="BR543" t="s">
        <v>100</v>
      </c>
      <c r="BS543" t="s">
        <v>106</v>
      </c>
      <c r="BT543">
        <v>0</v>
      </c>
      <c r="BU543">
        <v>32</v>
      </c>
      <c r="BV543">
        <v>0</v>
      </c>
      <c r="BW543">
        <v>0</v>
      </c>
      <c r="BX543">
        <v>0</v>
      </c>
      <c r="BY543">
        <v>0</v>
      </c>
      <c r="BZ543" t="s">
        <v>85</v>
      </c>
      <c r="CA543" t="s">
        <v>85</v>
      </c>
      <c r="CB543" t="s">
        <v>85</v>
      </c>
      <c r="CC543">
        <v>0</v>
      </c>
      <c r="CD543">
        <v>6</v>
      </c>
      <c r="CE543">
        <v>2007</v>
      </c>
      <c r="CF543" t="s">
        <v>111</v>
      </c>
      <c r="CG543" t="s">
        <v>112</v>
      </c>
      <c r="CH543">
        <v>184000</v>
      </c>
      <c r="CQ543">
        <f t="shared" si="52"/>
        <v>725</v>
      </c>
      <c r="CR543" t="str">
        <f t="shared" si="53"/>
        <v/>
      </c>
    </row>
    <row r="544" spans="1:96" x14ac:dyDescent="0.3">
      <c r="A544">
        <v>498</v>
      </c>
      <c r="B544">
        <v>50</v>
      </c>
      <c r="C544" t="s">
        <v>83</v>
      </c>
      <c r="D544">
        <v>60</v>
      </c>
      <c r="E544">
        <v>9120</v>
      </c>
      <c r="F544" t="s">
        <v>84</v>
      </c>
      <c r="G544" t="s">
        <v>84</v>
      </c>
      <c r="H544" t="s">
        <v>129</v>
      </c>
      <c r="I544" t="s">
        <v>87</v>
      </c>
      <c r="J544" t="s">
        <v>88</v>
      </c>
      <c r="K544" t="s">
        <v>122</v>
      </c>
      <c r="L544" t="s">
        <v>90</v>
      </c>
      <c r="M544" t="s">
        <v>219</v>
      </c>
      <c r="N544" s="4" t="str">
        <f>VLOOKUP(M544,'Neighborhood Raw Data'!$A$1:$D$26,4,FALSE)</f>
        <v>Less than Average</v>
      </c>
      <c r="O544" t="s">
        <v>92</v>
      </c>
      <c r="P544" t="s">
        <v>92</v>
      </c>
      <c r="Q544" t="s">
        <v>93</v>
      </c>
      <c r="R544" t="s">
        <v>155</v>
      </c>
      <c r="S544">
        <v>7</v>
      </c>
      <c r="T544" s="4">
        <f t="shared" ca="1" si="48"/>
        <v>0.64636486829601669</v>
      </c>
      <c r="U544" s="4" t="str">
        <f t="shared" si="49"/>
        <v>At or Above</v>
      </c>
      <c r="V544">
        <v>6</v>
      </c>
      <c r="W544">
        <v>1925</v>
      </c>
      <c r="X544">
        <v>1950</v>
      </c>
      <c r="Y544" t="s">
        <v>95</v>
      </c>
      <c r="Z544" t="s">
        <v>114</v>
      </c>
      <c r="AA544" t="s">
        <v>115</v>
      </c>
      <c r="AB544" t="s">
        <v>115</v>
      </c>
      <c r="AC544" t="s">
        <v>117</v>
      </c>
      <c r="AD544">
        <v>0</v>
      </c>
      <c r="AE544" t="s">
        <v>100</v>
      </c>
      <c r="AF544" t="s">
        <v>102</v>
      </c>
      <c r="AG544" t="s">
        <v>101</v>
      </c>
      <c r="AH544" t="s">
        <v>100</v>
      </c>
      <c r="AI544" t="s">
        <v>100</v>
      </c>
      <c r="AJ544" t="s">
        <v>142</v>
      </c>
      <c r="AK544" t="s">
        <v>157</v>
      </c>
      <c r="AL544">
        <v>329</v>
      </c>
      <c r="AM544" t="s">
        <v>104</v>
      </c>
      <c r="AN544">
        <v>0</v>
      </c>
      <c r="AO544">
        <v>697</v>
      </c>
      <c r="AP544">
        <v>1026</v>
      </c>
      <c r="AQ544" t="s">
        <v>105</v>
      </c>
      <c r="AR544" t="s">
        <v>99</v>
      </c>
      <c r="AS544" t="s">
        <v>106</v>
      </c>
      <c r="AT544" t="s">
        <v>107</v>
      </c>
      <c r="AU544">
        <v>1133</v>
      </c>
      <c r="AV544" s="4">
        <f t="shared" ca="1" si="50"/>
        <v>0.65689118697190829</v>
      </c>
      <c r="AW544" s="4" t="str">
        <f t="shared" si="51"/>
        <v>Greater than Median</v>
      </c>
      <c r="AX544">
        <v>687</v>
      </c>
      <c r="AY544">
        <v>0</v>
      </c>
      <c r="AZ544">
        <v>1820</v>
      </c>
      <c r="BA544">
        <v>1</v>
      </c>
      <c r="BB544">
        <v>0</v>
      </c>
      <c r="BC544">
        <v>2</v>
      </c>
      <c r="BD544">
        <v>0</v>
      </c>
      <c r="BE544">
        <v>4</v>
      </c>
      <c r="BF544">
        <v>1</v>
      </c>
      <c r="BG544" t="s">
        <v>100</v>
      </c>
      <c r="BH544">
        <v>8</v>
      </c>
      <c r="BI544" t="s">
        <v>108</v>
      </c>
      <c r="BJ544">
        <v>0</v>
      </c>
      <c r="BK544" t="s">
        <v>85</v>
      </c>
      <c r="BL544" t="s">
        <v>149</v>
      </c>
      <c r="BM544">
        <v>1925</v>
      </c>
      <c r="BN544" t="s">
        <v>104</v>
      </c>
      <c r="BO544">
        <v>1</v>
      </c>
      <c r="BP544">
        <v>240</v>
      </c>
      <c r="BQ544" t="s">
        <v>100</v>
      </c>
      <c r="BR544" t="s">
        <v>100</v>
      </c>
      <c r="BS544" t="s">
        <v>204</v>
      </c>
      <c r="BT544">
        <v>0</v>
      </c>
      <c r="BU544">
        <v>100</v>
      </c>
      <c r="BV544">
        <v>0</v>
      </c>
      <c r="BW544">
        <v>0</v>
      </c>
      <c r="BX544">
        <v>0</v>
      </c>
      <c r="BY544">
        <v>0</v>
      </c>
      <c r="BZ544" t="s">
        <v>85</v>
      </c>
      <c r="CA544" t="s">
        <v>150</v>
      </c>
      <c r="CB544" t="s">
        <v>85</v>
      </c>
      <c r="CC544">
        <v>0</v>
      </c>
      <c r="CD544">
        <v>6</v>
      </c>
      <c r="CE544">
        <v>2008</v>
      </c>
      <c r="CF544" t="s">
        <v>111</v>
      </c>
      <c r="CG544" t="s">
        <v>112</v>
      </c>
      <c r="CH544">
        <v>184000</v>
      </c>
      <c r="CQ544">
        <f t="shared" si="52"/>
        <v>1133</v>
      </c>
      <c r="CR544" t="str">
        <f t="shared" si="53"/>
        <v/>
      </c>
    </row>
    <row r="545" spans="1:96" x14ac:dyDescent="0.3">
      <c r="A545">
        <v>1225</v>
      </c>
      <c r="B545">
        <v>60</v>
      </c>
      <c r="C545" t="s">
        <v>83</v>
      </c>
      <c r="D545">
        <v>60</v>
      </c>
      <c r="E545">
        <v>15384</v>
      </c>
      <c r="F545" t="s">
        <v>84</v>
      </c>
      <c r="G545" t="s">
        <v>85</v>
      </c>
      <c r="H545" t="s">
        <v>86</v>
      </c>
      <c r="I545" t="s">
        <v>87</v>
      </c>
      <c r="J545" t="s">
        <v>88</v>
      </c>
      <c r="K545" t="s">
        <v>122</v>
      </c>
      <c r="L545" t="s">
        <v>90</v>
      </c>
      <c r="M545" t="s">
        <v>169</v>
      </c>
      <c r="N545" s="4" t="str">
        <f>VLOOKUP(M545,'Neighborhood Raw Data'!$A$1:$D$26,4,FALSE)</f>
        <v>Greater than Average</v>
      </c>
      <c r="O545" t="s">
        <v>154</v>
      </c>
      <c r="P545" t="s">
        <v>92</v>
      </c>
      <c r="Q545" t="s">
        <v>93</v>
      </c>
      <c r="R545" t="s">
        <v>94</v>
      </c>
      <c r="S545">
        <v>7</v>
      </c>
      <c r="T545" s="4">
        <f t="shared" ca="1" si="48"/>
        <v>0.34977662871345672</v>
      </c>
      <c r="U545" s="4" t="str">
        <f t="shared" si="49"/>
        <v>At or Above</v>
      </c>
      <c r="V545">
        <v>5</v>
      </c>
      <c r="W545">
        <v>2004</v>
      </c>
      <c r="X545">
        <v>2005</v>
      </c>
      <c r="Y545" t="s">
        <v>95</v>
      </c>
      <c r="Z545" t="s">
        <v>114</v>
      </c>
      <c r="AA545" t="s">
        <v>125</v>
      </c>
      <c r="AB545" t="s">
        <v>125</v>
      </c>
      <c r="AC545" t="s">
        <v>117</v>
      </c>
      <c r="AD545">
        <v>0</v>
      </c>
      <c r="AE545" t="s">
        <v>102</v>
      </c>
      <c r="AF545" t="s">
        <v>100</v>
      </c>
      <c r="AG545" t="s">
        <v>101</v>
      </c>
      <c r="AH545" t="s">
        <v>102</v>
      </c>
      <c r="AI545" t="s">
        <v>100</v>
      </c>
      <c r="AJ545" t="s">
        <v>118</v>
      </c>
      <c r="AK545" t="s">
        <v>103</v>
      </c>
      <c r="AL545">
        <v>724</v>
      </c>
      <c r="AM545" t="s">
        <v>104</v>
      </c>
      <c r="AN545">
        <v>0</v>
      </c>
      <c r="AO545">
        <v>64</v>
      </c>
      <c r="AP545">
        <v>788</v>
      </c>
      <c r="AQ545" t="s">
        <v>105</v>
      </c>
      <c r="AR545" t="s">
        <v>99</v>
      </c>
      <c r="AS545" t="s">
        <v>106</v>
      </c>
      <c r="AT545" t="s">
        <v>107</v>
      </c>
      <c r="AU545">
        <v>788</v>
      </c>
      <c r="AV545" s="4">
        <f t="shared" ca="1" si="50"/>
        <v>0.74030738538791518</v>
      </c>
      <c r="AW545" s="4" t="str">
        <f t="shared" si="51"/>
        <v>Less than Median</v>
      </c>
      <c r="AX545">
        <v>702</v>
      </c>
      <c r="AY545">
        <v>0</v>
      </c>
      <c r="AZ545">
        <v>1490</v>
      </c>
      <c r="BA545">
        <v>1</v>
      </c>
      <c r="BB545">
        <v>0</v>
      </c>
      <c r="BC545">
        <v>2</v>
      </c>
      <c r="BD545">
        <v>1</v>
      </c>
      <c r="BE545">
        <v>3</v>
      </c>
      <c r="BF545">
        <v>1</v>
      </c>
      <c r="BG545" t="s">
        <v>102</v>
      </c>
      <c r="BH545">
        <v>8</v>
      </c>
      <c r="BI545" t="s">
        <v>108</v>
      </c>
      <c r="BJ545">
        <v>1</v>
      </c>
      <c r="BK545" t="s">
        <v>102</v>
      </c>
      <c r="BL545" t="s">
        <v>109</v>
      </c>
      <c r="BM545">
        <v>2004</v>
      </c>
      <c r="BN545" t="s">
        <v>110</v>
      </c>
      <c r="BO545">
        <v>2</v>
      </c>
      <c r="BP545">
        <v>388</v>
      </c>
      <c r="BQ545" t="s">
        <v>100</v>
      </c>
      <c r="BR545" t="s">
        <v>100</v>
      </c>
      <c r="BS545" t="s">
        <v>106</v>
      </c>
      <c r="BT545">
        <v>100</v>
      </c>
      <c r="BU545">
        <v>75</v>
      </c>
      <c r="BV545">
        <v>0</v>
      </c>
      <c r="BW545">
        <v>0</v>
      </c>
      <c r="BX545">
        <v>0</v>
      </c>
      <c r="BY545">
        <v>0</v>
      </c>
      <c r="BZ545" t="s">
        <v>85</v>
      </c>
      <c r="CA545" t="s">
        <v>85</v>
      </c>
      <c r="CB545" t="s">
        <v>85</v>
      </c>
      <c r="CC545">
        <v>0</v>
      </c>
      <c r="CD545">
        <v>2</v>
      </c>
      <c r="CE545">
        <v>2008</v>
      </c>
      <c r="CF545" t="s">
        <v>111</v>
      </c>
      <c r="CG545" t="s">
        <v>112</v>
      </c>
      <c r="CH545">
        <v>184000</v>
      </c>
      <c r="CQ545">
        <f t="shared" si="52"/>
        <v>788</v>
      </c>
      <c r="CR545" t="str">
        <f t="shared" si="53"/>
        <v/>
      </c>
    </row>
    <row r="546" spans="1:96" x14ac:dyDescent="0.3">
      <c r="A546">
        <v>1266</v>
      </c>
      <c r="B546">
        <v>160</v>
      </c>
      <c r="C546" t="s">
        <v>173</v>
      </c>
      <c r="D546">
        <v>35</v>
      </c>
      <c r="E546">
        <v>3735</v>
      </c>
      <c r="F546" t="s">
        <v>84</v>
      </c>
      <c r="G546" t="s">
        <v>85</v>
      </c>
      <c r="H546" t="s">
        <v>129</v>
      </c>
      <c r="I546" t="s">
        <v>87</v>
      </c>
      <c r="J546" t="s">
        <v>88</v>
      </c>
      <c r="K546" t="s">
        <v>192</v>
      </c>
      <c r="L546" t="s">
        <v>90</v>
      </c>
      <c r="M546" t="s">
        <v>153</v>
      </c>
      <c r="N546" s="4" t="str">
        <f>VLOOKUP(M546,'Neighborhood Raw Data'!$A$1:$D$26,4,FALSE)</f>
        <v>Greater than Average</v>
      </c>
      <c r="O546" t="s">
        <v>92</v>
      </c>
      <c r="P546" t="s">
        <v>92</v>
      </c>
      <c r="Q546" t="s">
        <v>160</v>
      </c>
      <c r="R546" t="s">
        <v>94</v>
      </c>
      <c r="S546">
        <v>7</v>
      </c>
      <c r="T546" s="4">
        <f t="shared" ca="1" si="48"/>
        <v>0.77504634626074531</v>
      </c>
      <c r="U546" s="4" t="str">
        <f t="shared" si="49"/>
        <v>At or Above</v>
      </c>
      <c r="V546">
        <v>5</v>
      </c>
      <c r="W546">
        <v>1999</v>
      </c>
      <c r="X546">
        <v>1999</v>
      </c>
      <c r="Y546" t="s">
        <v>113</v>
      </c>
      <c r="Z546" t="s">
        <v>114</v>
      </c>
      <c r="AA546" t="s">
        <v>161</v>
      </c>
      <c r="AB546" t="s">
        <v>161</v>
      </c>
      <c r="AC546" t="s">
        <v>98</v>
      </c>
      <c r="AD546">
        <v>218</v>
      </c>
      <c r="AE546" t="s">
        <v>102</v>
      </c>
      <c r="AF546" t="s">
        <v>100</v>
      </c>
      <c r="AG546" t="s">
        <v>101</v>
      </c>
      <c r="AH546" t="s">
        <v>102</v>
      </c>
      <c r="AI546" t="s">
        <v>100</v>
      </c>
      <c r="AJ546" t="s">
        <v>142</v>
      </c>
      <c r="AK546" t="s">
        <v>103</v>
      </c>
      <c r="AL546">
        <v>450</v>
      </c>
      <c r="AM546" t="s">
        <v>104</v>
      </c>
      <c r="AN546">
        <v>0</v>
      </c>
      <c r="AO546">
        <v>241</v>
      </c>
      <c r="AP546">
        <v>691</v>
      </c>
      <c r="AQ546" t="s">
        <v>105</v>
      </c>
      <c r="AR546" t="s">
        <v>99</v>
      </c>
      <c r="AS546" t="s">
        <v>106</v>
      </c>
      <c r="AT546" t="s">
        <v>107</v>
      </c>
      <c r="AU546">
        <v>713</v>
      </c>
      <c r="AV546" s="4">
        <f t="shared" ca="1" si="50"/>
        <v>0.1908266989577021</v>
      </c>
      <c r="AW546" s="4" t="str">
        <f t="shared" si="51"/>
        <v>Less than Median</v>
      </c>
      <c r="AX546">
        <v>739</v>
      </c>
      <c r="AY546">
        <v>0</v>
      </c>
      <c r="AZ546">
        <v>1452</v>
      </c>
      <c r="BA546">
        <v>1</v>
      </c>
      <c r="BB546">
        <v>0</v>
      </c>
      <c r="BC546">
        <v>2</v>
      </c>
      <c r="BD546">
        <v>1</v>
      </c>
      <c r="BE546">
        <v>3</v>
      </c>
      <c r="BF546">
        <v>1</v>
      </c>
      <c r="BG546" t="s">
        <v>102</v>
      </c>
      <c r="BH546">
        <v>6</v>
      </c>
      <c r="BI546" t="s">
        <v>108</v>
      </c>
      <c r="BJ546">
        <v>0</v>
      </c>
      <c r="BK546" t="s">
        <v>85</v>
      </c>
      <c r="BL546" t="s">
        <v>149</v>
      </c>
      <c r="BM546">
        <v>1999</v>
      </c>
      <c r="BN546" t="s">
        <v>104</v>
      </c>
      <c r="BO546">
        <v>2</v>
      </c>
      <c r="BP546">
        <v>506</v>
      </c>
      <c r="BQ546" t="s">
        <v>100</v>
      </c>
      <c r="BR546" t="s">
        <v>100</v>
      </c>
      <c r="BS546" t="s">
        <v>106</v>
      </c>
      <c r="BT546">
        <v>0</v>
      </c>
      <c r="BU546">
        <v>34</v>
      </c>
      <c r="BV546">
        <v>0</v>
      </c>
      <c r="BW546">
        <v>0</v>
      </c>
      <c r="BX546">
        <v>0</v>
      </c>
      <c r="BY546">
        <v>0</v>
      </c>
      <c r="BZ546" t="s">
        <v>85</v>
      </c>
      <c r="CA546" t="s">
        <v>85</v>
      </c>
      <c r="CB546" t="s">
        <v>85</v>
      </c>
      <c r="CC546">
        <v>0</v>
      </c>
      <c r="CD546">
        <v>3</v>
      </c>
      <c r="CE546">
        <v>2006</v>
      </c>
      <c r="CF546" t="s">
        <v>111</v>
      </c>
      <c r="CG546" t="s">
        <v>112</v>
      </c>
      <c r="CH546">
        <v>183900</v>
      </c>
      <c r="CQ546">
        <f t="shared" si="52"/>
        <v>713</v>
      </c>
      <c r="CR546" t="str">
        <f t="shared" si="53"/>
        <v/>
      </c>
    </row>
    <row r="547" spans="1:96" x14ac:dyDescent="0.3">
      <c r="A547">
        <v>169</v>
      </c>
      <c r="B547">
        <v>60</v>
      </c>
      <c r="C547" t="s">
        <v>83</v>
      </c>
      <c r="D547">
        <v>62</v>
      </c>
      <c r="E547">
        <v>8244</v>
      </c>
      <c r="F547" t="s">
        <v>84</v>
      </c>
      <c r="G547" t="s">
        <v>85</v>
      </c>
      <c r="H547" t="s">
        <v>86</v>
      </c>
      <c r="I547" t="s">
        <v>87</v>
      </c>
      <c r="J547" t="s">
        <v>88</v>
      </c>
      <c r="K547" t="s">
        <v>122</v>
      </c>
      <c r="L547" t="s">
        <v>90</v>
      </c>
      <c r="M547" t="s">
        <v>169</v>
      </c>
      <c r="N547" s="4" t="str">
        <f>VLOOKUP(M547,'Neighborhood Raw Data'!$A$1:$D$26,4,FALSE)</f>
        <v>Greater than Average</v>
      </c>
      <c r="O547" t="s">
        <v>92</v>
      </c>
      <c r="P547" t="s">
        <v>92</v>
      </c>
      <c r="Q547" t="s">
        <v>93</v>
      </c>
      <c r="R547" t="s">
        <v>94</v>
      </c>
      <c r="S547">
        <v>7</v>
      </c>
      <c r="T547" s="4">
        <f t="shared" ca="1" si="48"/>
        <v>0.99004136182756208</v>
      </c>
      <c r="U547" s="4" t="str">
        <f t="shared" si="49"/>
        <v>At or Above</v>
      </c>
      <c r="V547">
        <v>5</v>
      </c>
      <c r="W547">
        <v>2004</v>
      </c>
      <c r="X547">
        <v>2004</v>
      </c>
      <c r="Y547" t="s">
        <v>95</v>
      </c>
      <c r="Z547" t="s">
        <v>114</v>
      </c>
      <c r="AA547" t="s">
        <v>125</v>
      </c>
      <c r="AB547" t="s">
        <v>125</v>
      </c>
      <c r="AC547" t="s">
        <v>117</v>
      </c>
      <c r="AD547">
        <v>0</v>
      </c>
      <c r="AE547" t="s">
        <v>102</v>
      </c>
      <c r="AF547" t="s">
        <v>100</v>
      </c>
      <c r="AG547" t="s">
        <v>101</v>
      </c>
      <c r="AH547" t="s">
        <v>102</v>
      </c>
      <c r="AI547" t="s">
        <v>100</v>
      </c>
      <c r="AJ547" t="s">
        <v>142</v>
      </c>
      <c r="AK547" t="s">
        <v>104</v>
      </c>
      <c r="AL547">
        <v>0</v>
      </c>
      <c r="AM547" t="s">
        <v>104</v>
      </c>
      <c r="AN547">
        <v>0</v>
      </c>
      <c r="AO547">
        <v>840</v>
      </c>
      <c r="AP547">
        <v>840</v>
      </c>
      <c r="AQ547" t="s">
        <v>105</v>
      </c>
      <c r="AR547" t="s">
        <v>99</v>
      </c>
      <c r="AS547" t="s">
        <v>106</v>
      </c>
      <c r="AT547" t="s">
        <v>107</v>
      </c>
      <c r="AU547">
        <v>840</v>
      </c>
      <c r="AV547" s="4">
        <f t="shared" ca="1" si="50"/>
        <v>0.23300008500886271</v>
      </c>
      <c r="AW547" s="4" t="str">
        <f t="shared" si="51"/>
        <v>Less than Median</v>
      </c>
      <c r="AX547">
        <v>880</v>
      </c>
      <c r="AY547">
        <v>0</v>
      </c>
      <c r="AZ547">
        <v>1720</v>
      </c>
      <c r="BA547">
        <v>0</v>
      </c>
      <c r="BB547">
        <v>0</v>
      </c>
      <c r="BC547">
        <v>2</v>
      </c>
      <c r="BD547">
        <v>1</v>
      </c>
      <c r="BE547">
        <v>3</v>
      </c>
      <c r="BF547">
        <v>1</v>
      </c>
      <c r="BG547" t="s">
        <v>102</v>
      </c>
      <c r="BH547">
        <v>7</v>
      </c>
      <c r="BI547" t="s">
        <v>108</v>
      </c>
      <c r="BJ547">
        <v>1</v>
      </c>
      <c r="BK547" t="s">
        <v>102</v>
      </c>
      <c r="BL547" t="s">
        <v>109</v>
      </c>
      <c r="BM547">
        <v>2004</v>
      </c>
      <c r="BN547" t="s">
        <v>110</v>
      </c>
      <c r="BO547">
        <v>2</v>
      </c>
      <c r="BP547">
        <v>440</v>
      </c>
      <c r="BQ547" t="s">
        <v>100</v>
      </c>
      <c r="BR547" t="s">
        <v>100</v>
      </c>
      <c r="BS547" t="s">
        <v>106</v>
      </c>
      <c r="BT547">
        <v>100</v>
      </c>
      <c r="BU547">
        <v>48</v>
      </c>
      <c r="BV547">
        <v>0</v>
      </c>
      <c r="BW547">
        <v>0</v>
      </c>
      <c r="BX547">
        <v>0</v>
      </c>
      <c r="BY547">
        <v>0</v>
      </c>
      <c r="BZ547" t="s">
        <v>85</v>
      </c>
      <c r="CA547" t="s">
        <v>85</v>
      </c>
      <c r="CB547" t="s">
        <v>85</v>
      </c>
      <c r="CC547">
        <v>0</v>
      </c>
      <c r="CD547">
        <v>5</v>
      </c>
      <c r="CE547">
        <v>2007</v>
      </c>
      <c r="CF547" t="s">
        <v>111</v>
      </c>
      <c r="CG547" t="s">
        <v>112</v>
      </c>
      <c r="CH547">
        <v>183500</v>
      </c>
      <c r="CQ547">
        <f t="shared" si="52"/>
        <v>840</v>
      </c>
      <c r="CR547" t="str">
        <f t="shared" si="53"/>
        <v/>
      </c>
    </row>
    <row r="548" spans="1:96" x14ac:dyDescent="0.3">
      <c r="A548">
        <v>617</v>
      </c>
      <c r="B548">
        <v>60</v>
      </c>
      <c r="C548" t="s">
        <v>83</v>
      </c>
      <c r="D548" t="s">
        <v>85</v>
      </c>
      <c r="E548">
        <v>7861</v>
      </c>
      <c r="F548" t="s">
        <v>84</v>
      </c>
      <c r="G548" t="s">
        <v>85</v>
      </c>
      <c r="H548" t="s">
        <v>86</v>
      </c>
      <c r="I548" t="s">
        <v>87</v>
      </c>
      <c r="J548" t="s">
        <v>88</v>
      </c>
      <c r="K548" t="s">
        <v>122</v>
      </c>
      <c r="L548" t="s">
        <v>90</v>
      </c>
      <c r="M548" t="s">
        <v>169</v>
      </c>
      <c r="N548" s="4" t="str">
        <f>VLOOKUP(M548,'Neighborhood Raw Data'!$A$1:$D$26,4,FALSE)</f>
        <v>Greater than Average</v>
      </c>
      <c r="O548" t="s">
        <v>92</v>
      </c>
      <c r="P548" t="s">
        <v>92</v>
      </c>
      <c r="Q548" t="s">
        <v>93</v>
      </c>
      <c r="R548" t="s">
        <v>94</v>
      </c>
      <c r="S548">
        <v>6</v>
      </c>
      <c r="T548" s="4">
        <f t="shared" ca="1" si="48"/>
        <v>0.98876165865918475</v>
      </c>
      <c r="U548" s="4" t="str">
        <f t="shared" si="49"/>
        <v>At or Above</v>
      </c>
      <c r="V548">
        <v>5</v>
      </c>
      <c r="W548">
        <v>2002</v>
      </c>
      <c r="X548">
        <v>2003</v>
      </c>
      <c r="Y548" t="s">
        <v>95</v>
      </c>
      <c r="Z548" t="s">
        <v>114</v>
      </c>
      <c r="AA548" t="s">
        <v>125</v>
      </c>
      <c r="AB548" t="s">
        <v>125</v>
      </c>
      <c r="AC548" t="s">
        <v>117</v>
      </c>
      <c r="AD548">
        <v>0</v>
      </c>
      <c r="AE548" t="s">
        <v>102</v>
      </c>
      <c r="AF548" t="s">
        <v>100</v>
      </c>
      <c r="AG548" t="s">
        <v>101</v>
      </c>
      <c r="AH548" t="s">
        <v>102</v>
      </c>
      <c r="AI548" t="s">
        <v>100</v>
      </c>
      <c r="AJ548" t="s">
        <v>142</v>
      </c>
      <c r="AK548" t="s">
        <v>103</v>
      </c>
      <c r="AL548">
        <v>457</v>
      </c>
      <c r="AM548" t="s">
        <v>104</v>
      </c>
      <c r="AN548">
        <v>0</v>
      </c>
      <c r="AO548">
        <v>326</v>
      </c>
      <c r="AP548">
        <v>783</v>
      </c>
      <c r="AQ548" t="s">
        <v>105</v>
      </c>
      <c r="AR548" t="s">
        <v>99</v>
      </c>
      <c r="AS548" t="s">
        <v>106</v>
      </c>
      <c r="AT548" t="s">
        <v>107</v>
      </c>
      <c r="AU548">
        <v>807</v>
      </c>
      <c r="AV548" s="4">
        <f t="shared" ca="1" si="50"/>
        <v>0.3142918266173923</v>
      </c>
      <c r="AW548" s="4" t="str">
        <f t="shared" si="51"/>
        <v>Less than Median</v>
      </c>
      <c r="AX548">
        <v>702</v>
      </c>
      <c r="AY548">
        <v>0</v>
      </c>
      <c r="AZ548">
        <v>1509</v>
      </c>
      <c r="BA548">
        <v>1</v>
      </c>
      <c r="BB548">
        <v>0</v>
      </c>
      <c r="BC548">
        <v>2</v>
      </c>
      <c r="BD548">
        <v>1</v>
      </c>
      <c r="BE548">
        <v>3</v>
      </c>
      <c r="BF548">
        <v>1</v>
      </c>
      <c r="BG548" t="s">
        <v>102</v>
      </c>
      <c r="BH548">
        <v>7</v>
      </c>
      <c r="BI548" t="s">
        <v>108</v>
      </c>
      <c r="BJ548">
        <v>1</v>
      </c>
      <c r="BK548" t="s">
        <v>102</v>
      </c>
      <c r="BL548" t="s">
        <v>109</v>
      </c>
      <c r="BM548">
        <v>2002</v>
      </c>
      <c r="BN548" t="s">
        <v>110</v>
      </c>
      <c r="BO548">
        <v>2</v>
      </c>
      <c r="BP548">
        <v>393</v>
      </c>
      <c r="BQ548" t="s">
        <v>100</v>
      </c>
      <c r="BR548" t="s">
        <v>100</v>
      </c>
      <c r="BS548" t="s">
        <v>106</v>
      </c>
      <c r="BT548">
        <v>100</v>
      </c>
      <c r="BU548">
        <v>75</v>
      </c>
      <c r="BV548">
        <v>0</v>
      </c>
      <c r="BW548">
        <v>0</v>
      </c>
      <c r="BX548">
        <v>0</v>
      </c>
      <c r="BY548">
        <v>0</v>
      </c>
      <c r="BZ548" t="s">
        <v>85</v>
      </c>
      <c r="CA548" t="s">
        <v>85</v>
      </c>
      <c r="CB548" t="s">
        <v>85</v>
      </c>
      <c r="CC548">
        <v>0</v>
      </c>
      <c r="CD548">
        <v>6</v>
      </c>
      <c r="CE548">
        <v>2006</v>
      </c>
      <c r="CF548" t="s">
        <v>111</v>
      </c>
      <c r="CG548" t="s">
        <v>112</v>
      </c>
      <c r="CH548">
        <v>183200</v>
      </c>
      <c r="CQ548">
        <f t="shared" si="52"/>
        <v>807</v>
      </c>
      <c r="CR548" t="str">
        <f t="shared" si="53"/>
        <v/>
      </c>
    </row>
    <row r="549" spans="1:96" x14ac:dyDescent="0.3">
      <c r="A549">
        <v>821</v>
      </c>
      <c r="B549">
        <v>60</v>
      </c>
      <c r="C549" t="s">
        <v>83</v>
      </c>
      <c r="D549">
        <v>72</v>
      </c>
      <c r="E549">
        <v>7226</v>
      </c>
      <c r="F549" t="s">
        <v>84</v>
      </c>
      <c r="G549" t="s">
        <v>85</v>
      </c>
      <c r="H549" t="s">
        <v>86</v>
      </c>
      <c r="I549" t="s">
        <v>87</v>
      </c>
      <c r="J549" t="s">
        <v>88</v>
      </c>
      <c r="K549" t="s">
        <v>121</v>
      </c>
      <c r="L549" t="s">
        <v>90</v>
      </c>
      <c r="M549" t="s">
        <v>152</v>
      </c>
      <c r="N549" s="4" t="str">
        <f>VLOOKUP(M549,'Neighborhood Raw Data'!$A$1:$D$26,4,FALSE)</f>
        <v>Greater than Average</v>
      </c>
      <c r="O549" t="s">
        <v>92</v>
      </c>
      <c r="P549" t="s">
        <v>92</v>
      </c>
      <c r="Q549" t="s">
        <v>93</v>
      </c>
      <c r="R549" t="s">
        <v>94</v>
      </c>
      <c r="S549">
        <v>7</v>
      </c>
      <c r="T549" s="4">
        <f t="shared" ca="1" si="48"/>
        <v>0.8600867414465555</v>
      </c>
      <c r="U549" s="4" t="str">
        <f t="shared" si="49"/>
        <v>At or Above</v>
      </c>
      <c r="V549">
        <v>5</v>
      </c>
      <c r="W549">
        <v>2003</v>
      </c>
      <c r="X549">
        <v>2003</v>
      </c>
      <c r="Y549" t="s">
        <v>95</v>
      </c>
      <c r="Z549" t="s">
        <v>114</v>
      </c>
      <c r="AA549" t="s">
        <v>125</v>
      </c>
      <c r="AB549" t="s">
        <v>125</v>
      </c>
      <c r="AC549" t="s">
        <v>117</v>
      </c>
      <c r="AD549">
        <v>0</v>
      </c>
      <c r="AE549" t="s">
        <v>102</v>
      </c>
      <c r="AF549" t="s">
        <v>100</v>
      </c>
      <c r="AG549" t="s">
        <v>101</v>
      </c>
      <c r="AH549" t="s">
        <v>102</v>
      </c>
      <c r="AI549" t="s">
        <v>100</v>
      </c>
      <c r="AJ549" t="s">
        <v>142</v>
      </c>
      <c r="AK549" t="s">
        <v>104</v>
      </c>
      <c r="AL549">
        <v>0</v>
      </c>
      <c r="AM549" t="s">
        <v>104</v>
      </c>
      <c r="AN549">
        <v>0</v>
      </c>
      <c r="AO549">
        <v>798</v>
      </c>
      <c r="AP549">
        <v>798</v>
      </c>
      <c r="AQ549" t="s">
        <v>105</v>
      </c>
      <c r="AR549" t="s">
        <v>99</v>
      </c>
      <c r="AS549" t="s">
        <v>106</v>
      </c>
      <c r="AT549" t="s">
        <v>107</v>
      </c>
      <c r="AU549">
        <v>798</v>
      </c>
      <c r="AV549" s="4">
        <f t="shared" ca="1" si="50"/>
        <v>0.90861388506244523</v>
      </c>
      <c r="AW549" s="4" t="str">
        <f t="shared" si="51"/>
        <v>Less than Median</v>
      </c>
      <c r="AX549">
        <v>842</v>
      </c>
      <c r="AY549">
        <v>0</v>
      </c>
      <c r="AZ549">
        <v>1640</v>
      </c>
      <c r="BA549">
        <v>0</v>
      </c>
      <c r="BB549">
        <v>0</v>
      </c>
      <c r="BC549">
        <v>2</v>
      </c>
      <c r="BD549">
        <v>1</v>
      </c>
      <c r="BE549">
        <v>3</v>
      </c>
      <c r="BF549">
        <v>1</v>
      </c>
      <c r="BG549" t="s">
        <v>102</v>
      </c>
      <c r="BH549">
        <v>6</v>
      </c>
      <c r="BI549" t="s">
        <v>108</v>
      </c>
      <c r="BJ549">
        <v>0</v>
      </c>
      <c r="BK549" t="s">
        <v>85</v>
      </c>
      <c r="BL549" t="s">
        <v>109</v>
      </c>
      <c r="BM549">
        <v>2003</v>
      </c>
      <c r="BN549" t="s">
        <v>131</v>
      </c>
      <c r="BO549">
        <v>2</v>
      </c>
      <c r="BP549">
        <v>595</v>
      </c>
      <c r="BQ549" t="s">
        <v>100</v>
      </c>
      <c r="BR549" t="s">
        <v>100</v>
      </c>
      <c r="BS549" t="s">
        <v>106</v>
      </c>
      <c r="BT549">
        <v>0</v>
      </c>
      <c r="BU549">
        <v>45</v>
      </c>
      <c r="BV549">
        <v>0</v>
      </c>
      <c r="BW549">
        <v>0</v>
      </c>
      <c r="BX549">
        <v>0</v>
      </c>
      <c r="BY549">
        <v>0</v>
      </c>
      <c r="BZ549" t="s">
        <v>85</v>
      </c>
      <c r="CA549" t="s">
        <v>85</v>
      </c>
      <c r="CB549" t="s">
        <v>85</v>
      </c>
      <c r="CC549">
        <v>0</v>
      </c>
      <c r="CD549">
        <v>6</v>
      </c>
      <c r="CE549">
        <v>2008</v>
      </c>
      <c r="CF549" t="s">
        <v>111</v>
      </c>
      <c r="CG549" t="s">
        <v>112</v>
      </c>
      <c r="CH549">
        <v>183000</v>
      </c>
      <c r="CQ549">
        <f t="shared" si="52"/>
        <v>798</v>
      </c>
      <c r="CR549" t="str">
        <f t="shared" si="53"/>
        <v/>
      </c>
    </row>
    <row r="550" spans="1:96" x14ac:dyDescent="0.3">
      <c r="A550">
        <v>1430</v>
      </c>
      <c r="B550">
        <v>20</v>
      </c>
      <c r="C550" t="s">
        <v>83</v>
      </c>
      <c r="D550" t="s">
        <v>85</v>
      </c>
      <c r="E550">
        <v>12546</v>
      </c>
      <c r="F550" t="s">
        <v>84</v>
      </c>
      <c r="G550" t="s">
        <v>85</v>
      </c>
      <c r="H550" t="s">
        <v>86</v>
      </c>
      <c r="I550" t="s">
        <v>87</v>
      </c>
      <c r="J550" t="s">
        <v>88</v>
      </c>
      <c r="K550" t="s">
        <v>89</v>
      </c>
      <c r="L550" t="s">
        <v>90</v>
      </c>
      <c r="M550" t="s">
        <v>194</v>
      </c>
      <c r="N550" s="4" t="str">
        <f>VLOOKUP(M550,'Neighborhood Raw Data'!$A$1:$D$26,4,FALSE)</f>
        <v>Less than Average</v>
      </c>
      <c r="O550" t="s">
        <v>92</v>
      </c>
      <c r="P550" t="s">
        <v>92</v>
      </c>
      <c r="Q550" t="s">
        <v>93</v>
      </c>
      <c r="R550" t="s">
        <v>124</v>
      </c>
      <c r="S550">
        <v>6</v>
      </c>
      <c r="T550" s="4">
        <f t="shared" ca="1" si="48"/>
        <v>0.98683601883307281</v>
      </c>
      <c r="U550" s="4" t="str">
        <f t="shared" si="49"/>
        <v>At or Above</v>
      </c>
      <c r="V550">
        <v>7</v>
      </c>
      <c r="W550">
        <v>1981</v>
      </c>
      <c r="X550">
        <v>1981</v>
      </c>
      <c r="Y550" t="s">
        <v>95</v>
      </c>
      <c r="Z550" t="s">
        <v>114</v>
      </c>
      <c r="AA550" t="s">
        <v>161</v>
      </c>
      <c r="AB550" t="s">
        <v>161</v>
      </c>
      <c r="AC550" t="s">
        <v>98</v>
      </c>
      <c r="AD550">
        <v>310</v>
      </c>
      <c r="AE550" t="s">
        <v>102</v>
      </c>
      <c r="AF550" t="s">
        <v>102</v>
      </c>
      <c r="AG550" t="s">
        <v>156</v>
      </c>
      <c r="AH550" t="s">
        <v>102</v>
      </c>
      <c r="AI550" t="s">
        <v>100</v>
      </c>
      <c r="AJ550" t="s">
        <v>142</v>
      </c>
      <c r="AK550" t="s">
        <v>174</v>
      </c>
      <c r="AL550">
        <v>678</v>
      </c>
      <c r="AM550" t="s">
        <v>104</v>
      </c>
      <c r="AN550">
        <v>0</v>
      </c>
      <c r="AO550">
        <v>762</v>
      </c>
      <c r="AP550">
        <v>1440</v>
      </c>
      <c r="AQ550" t="s">
        <v>105</v>
      </c>
      <c r="AR550" t="s">
        <v>99</v>
      </c>
      <c r="AS550" t="s">
        <v>106</v>
      </c>
      <c r="AT550" t="s">
        <v>107</v>
      </c>
      <c r="AU550">
        <v>1440</v>
      </c>
      <c r="AV550" s="4">
        <f t="shared" ca="1" si="50"/>
        <v>0.10586143300450235</v>
      </c>
      <c r="AW550" s="4" t="str">
        <f t="shared" si="51"/>
        <v>Greater than Median</v>
      </c>
      <c r="AX550">
        <v>0</v>
      </c>
      <c r="AY550">
        <v>0</v>
      </c>
      <c r="AZ550">
        <v>1440</v>
      </c>
      <c r="BA550">
        <v>0</v>
      </c>
      <c r="BB550">
        <v>0</v>
      </c>
      <c r="BC550">
        <v>2</v>
      </c>
      <c r="BD550">
        <v>0</v>
      </c>
      <c r="BE550">
        <v>3</v>
      </c>
      <c r="BF550">
        <v>1</v>
      </c>
      <c r="BG550" t="s">
        <v>102</v>
      </c>
      <c r="BH550">
        <v>7</v>
      </c>
      <c r="BI550" t="s">
        <v>108</v>
      </c>
      <c r="BJ550">
        <v>1</v>
      </c>
      <c r="BK550" t="s">
        <v>100</v>
      </c>
      <c r="BL550" t="s">
        <v>109</v>
      </c>
      <c r="BM550">
        <v>1981</v>
      </c>
      <c r="BN550" t="s">
        <v>110</v>
      </c>
      <c r="BO550">
        <v>2</v>
      </c>
      <c r="BP550">
        <v>467</v>
      </c>
      <c r="BQ550" t="s">
        <v>100</v>
      </c>
      <c r="BR550" t="s">
        <v>100</v>
      </c>
      <c r="BS550" t="s">
        <v>106</v>
      </c>
      <c r="BT550">
        <v>0</v>
      </c>
      <c r="BU550">
        <v>0</v>
      </c>
      <c r="BV550">
        <v>99</v>
      </c>
      <c r="BW550">
        <v>0</v>
      </c>
      <c r="BX550">
        <v>0</v>
      </c>
      <c r="BY550">
        <v>0</v>
      </c>
      <c r="BZ550" t="s">
        <v>85</v>
      </c>
      <c r="CA550" t="s">
        <v>85</v>
      </c>
      <c r="CB550" t="s">
        <v>85</v>
      </c>
      <c r="CC550">
        <v>0</v>
      </c>
      <c r="CD550">
        <v>4</v>
      </c>
      <c r="CE550">
        <v>2007</v>
      </c>
      <c r="CF550" t="s">
        <v>111</v>
      </c>
      <c r="CG550" t="s">
        <v>112</v>
      </c>
      <c r="CH550">
        <v>182900</v>
      </c>
      <c r="CQ550">
        <f t="shared" si="52"/>
        <v>1440</v>
      </c>
      <c r="CR550" t="str">
        <f t="shared" si="53"/>
        <v/>
      </c>
    </row>
    <row r="551" spans="1:96" x14ac:dyDescent="0.3">
      <c r="A551">
        <v>974</v>
      </c>
      <c r="B551">
        <v>20</v>
      </c>
      <c r="C551" t="s">
        <v>173</v>
      </c>
      <c r="D551">
        <v>95</v>
      </c>
      <c r="E551">
        <v>11639</v>
      </c>
      <c r="F551" t="s">
        <v>84</v>
      </c>
      <c r="G551" t="s">
        <v>85</v>
      </c>
      <c r="H551" t="s">
        <v>129</v>
      </c>
      <c r="I551" t="s">
        <v>87</v>
      </c>
      <c r="J551" t="s">
        <v>88</v>
      </c>
      <c r="K551" t="s">
        <v>89</v>
      </c>
      <c r="L551" t="s">
        <v>90</v>
      </c>
      <c r="M551" t="s">
        <v>153</v>
      </c>
      <c r="N551" s="4" t="str">
        <f>VLOOKUP(M551,'Neighborhood Raw Data'!$A$1:$D$26,4,FALSE)</f>
        <v>Greater than Average</v>
      </c>
      <c r="O551" t="s">
        <v>92</v>
      </c>
      <c r="P551" t="s">
        <v>92</v>
      </c>
      <c r="Q551" t="s">
        <v>93</v>
      </c>
      <c r="R551" t="s">
        <v>124</v>
      </c>
      <c r="S551">
        <v>7</v>
      </c>
      <c r="T551" s="4">
        <f t="shared" ca="1" si="48"/>
        <v>0.93308490194438165</v>
      </c>
      <c r="U551" s="4" t="str">
        <f t="shared" si="49"/>
        <v>At or Above</v>
      </c>
      <c r="V551">
        <v>5</v>
      </c>
      <c r="W551">
        <v>2007</v>
      </c>
      <c r="X551">
        <v>2008</v>
      </c>
      <c r="Y551" t="s">
        <v>95</v>
      </c>
      <c r="Z551" t="s">
        <v>114</v>
      </c>
      <c r="AA551" t="s">
        <v>135</v>
      </c>
      <c r="AB551" t="s">
        <v>136</v>
      </c>
      <c r="AC551" t="s">
        <v>85</v>
      </c>
      <c r="AD551" t="s">
        <v>85</v>
      </c>
      <c r="AE551" t="s">
        <v>102</v>
      </c>
      <c r="AF551" t="s">
        <v>100</v>
      </c>
      <c r="AG551" t="s">
        <v>101</v>
      </c>
      <c r="AH551" t="s">
        <v>102</v>
      </c>
      <c r="AI551" t="s">
        <v>100</v>
      </c>
      <c r="AJ551" t="s">
        <v>142</v>
      </c>
      <c r="AK551" t="s">
        <v>104</v>
      </c>
      <c r="AL551">
        <v>0</v>
      </c>
      <c r="AM551" t="s">
        <v>104</v>
      </c>
      <c r="AN551">
        <v>0</v>
      </c>
      <c r="AO551">
        <v>1428</v>
      </c>
      <c r="AP551">
        <v>1428</v>
      </c>
      <c r="AQ551" t="s">
        <v>105</v>
      </c>
      <c r="AR551" t="s">
        <v>99</v>
      </c>
      <c r="AS551" t="s">
        <v>106</v>
      </c>
      <c r="AT551" t="s">
        <v>107</v>
      </c>
      <c r="AU551">
        <v>1428</v>
      </c>
      <c r="AV551" s="4">
        <f t="shared" ca="1" si="50"/>
        <v>0.29636703136940601</v>
      </c>
      <c r="AW551" s="4" t="str">
        <f t="shared" si="51"/>
        <v>Greater than Median</v>
      </c>
      <c r="AX551">
        <v>0</v>
      </c>
      <c r="AY551">
        <v>0</v>
      </c>
      <c r="AZ551">
        <v>1428</v>
      </c>
      <c r="BA551">
        <v>0</v>
      </c>
      <c r="BB551">
        <v>0</v>
      </c>
      <c r="BC551">
        <v>2</v>
      </c>
      <c r="BD551">
        <v>0</v>
      </c>
      <c r="BE551">
        <v>3</v>
      </c>
      <c r="BF551">
        <v>1</v>
      </c>
      <c r="BG551" t="s">
        <v>102</v>
      </c>
      <c r="BH551">
        <v>6</v>
      </c>
      <c r="BI551" t="s">
        <v>108</v>
      </c>
      <c r="BJ551">
        <v>0</v>
      </c>
      <c r="BK551" t="s">
        <v>85</v>
      </c>
      <c r="BL551" t="s">
        <v>109</v>
      </c>
      <c r="BM551">
        <v>2007</v>
      </c>
      <c r="BN551" t="s">
        <v>110</v>
      </c>
      <c r="BO551">
        <v>2</v>
      </c>
      <c r="BP551">
        <v>480</v>
      </c>
      <c r="BQ551" t="s">
        <v>100</v>
      </c>
      <c r="BR551" t="s">
        <v>100</v>
      </c>
      <c r="BS551" t="s">
        <v>106</v>
      </c>
      <c r="BT551">
        <v>0</v>
      </c>
      <c r="BU551">
        <v>120</v>
      </c>
      <c r="BV551">
        <v>0</v>
      </c>
      <c r="BW551">
        <v>0</v>
      </c>
      <c r="BX551">
        <v>0</v>
      </c>
      <c r="BY551">
        <v>0</v>
      </c>
      <c r="BZ551" t="s">
        <v>85</v>
      </c>
      <c r="CA551" t="s">
        <v>85</v>
      </c>
      <c r="CB551" t="s">
        <v>85</v>
      </c>
      <c r="CC551">
        <v>0</v>
      </c>
      <c r="CD551">
        <v>12</v>
      </c>
      <c r="CE551">
        <v>2008</v>
      </c>
      <c r="CF551" t="s">
        <v>127</v>
      </c>
      <c r="CG551" t="s">
        <v>128</v>
      </c>
      <c r="CH551">
        <v>182000</v>
      </c>
      <c r="CQ551">
        <f t="shared" si="52"/>
        <v>1428</v>
      </c>
      <c r="CR551" t="str">
        <f t="shared" si="53"/>
        <v/>
      </c>
    </row>
    <row r="552" spans="1:96" x14ac:dyDescent="0.3">
      <c r="A552">
        <v>581</v>
      </c>
      <c r="B552">
        <v>20</v>
      </c>
      <c r="C552" t="s">
        <v>83</v>
      </c>
      <c r="D552" t="s">
        <v>85</v>
      </c>
      <c r="E552">
        <v>14585</v>
      </c>
      <c r="F552" t="s">
        <v>84</v>
      </c>
      <c r="G552" t="s">
        <v>85</v>
      </c>
      <c r="H552" t="s">
        <v>86</v>
      </c>
      <c r="I552" t="s">
        <v>87</v>
      </c>
      <c r="J552" t="s">
        <v>88</v>
      </c>
      <c r="K552" t="s">
        <v>121</v>
      </c>
      <c r="L552" t="s">
        <v>90</v>
      </c>
      <c r="M552" t="s">
        <v>177</v>
      </c>
      <c r="N552" s="4" t="str">
        <f>VLOOKUP(M552,'Neighborhood Raw Data'!$A$1:$D$26,4,FALSE)</f>
        <v>Greater than Average</v>
      </c>
      <c r="O552" t="s">
        <v>92</v>
      </c>
      <c r="P552" t="s">
        <v>92</v>
      </c>
      <c r="Q552" t="s">
        <v>93</v>
      </c>
      <c r="R552" t="s">
        <v>124</v>
      </c>
      <c r="S552">
        <v>6</v>
      </c>
      <c r="T552" s="4">
        <f t="shared" ca="1" si="48"/>
        <v>0.35393937261380104</v>
      </c>
      <c r="U552" s="4" t="str">
        <f t="shared" si="49"/>
        <v>At or Above</v>
      </c>
      <c r="V552">
        <v>6</v>
      </c>
      <c r="W552">
        <v>1960</v>
      </c>
      <c r="X552">
        <v>1987</v>
      </c>
      <c r="Y552" t="s">
        <v>95</v>
      </c>
      <c r="Z552" t="s">
        <v>114</v>
      </c>
      <c r="AA552" t="s">
        <v>115</v>
      </c>
      <c r="AB552" t="s">
        <v>115</v>
      </c>
      <c r="AC552" t="s">
        <v>98</v>
      </c>
      <c r="AD552">
        <v>85</v>
      </c>
      <c r="AE552" t="s">
        <v>100</v>
      </c>
      <c r="AF552" t="s">
        <v>100</v>
      </c>
      <c r="AG552" t="s">
        <v>156</v>
      </c>
      <c r="AH552" t="s">
        <v>100</v>
      </c>
      <c r="AI552" t="s">
        <v>100</v>
      </c>
      <c r="AJ552" t="s">
        <v>142</v>
      </c>
      <c r="AK552" t="s">
        <v>174</v>
      </c>
      <c r="AL552">
        <v>594</v>
      </c>
      <c r="AM552" t="s">
        <v>157</v>
      </c>
      <c r="AN552">
        <v>219</v>
      </c>
      <c r="AO552">
        <v>331</v>
      </c>
      <c r="AP552">
        <v>1144</v>
      </c>
      <c r="AQ552" t="s">
        <v>105</v>
      </c>
      <c r="AR552" t="s">
        <v>99</v>
      </c>
      <c r="AS552" t="s">
        <v>106</v>
      </c>
      <c r="AT552" t="s">
        <v>107</v>
      </c>
      <c r="AU552">
        <v>1429</v>
      </c>
      <c r="AV552" s="4">
        <f t="shared" ca="1" si="50"/>
        <v>0.20691362079830644</v>
      </c>
      <c r="AW552" s="4" t="str">
        <f t="shared" si="51"/>
        <v>Greater than Median</v>
      </c>
      <c r="AX552">
        <v>0</v>
      </c>
      <c r="AY552">
        <v>0</v>
      </c>
      <c r="AZ552">
        <v>1429</v>
      </c>
      <c r="BA552">
        <v>0</v>
      </c>
      <c r="BB552">
        <v>1</v>
      </c>
      <c r="BC552">
        <v>1</v>
      </c>
      <c r="BD552">
        <v>0</v>
      </c>
      <c r="BE552">
        <v>3</v>
      </c>
      <c r="BF552">
        <v>1</v>
      </c>
      <c r="BG552" t="s">
        <v>102</v>
      </c>
      <c r="BH552">
        <v>7</v>
      </c>
      <c r="BI552" t="s">
        <v>108</v>
      </c>
      <c r="BJ552">
        <v>2</v>
      </c>
      <c r="BK552" t="s">
        <v>102</v>
      </c>
      <c r="BL552" t="s">
        <v>109</v>
      </c>
      <c r="BM552">
        <v>1960</v>
      </c>
      <c r="BN552" t="s">
        <v>104</v>
      </c>
      <c r="BO552">
        <v>2</v>
      </c>
      <c r="BP552">
        <v>572</v>
      </c>
      <c r="BQ552" t="s">
        <v>100</v>
      </c>
      <c r="BR552" t="s">
        <v>100</v>
      </c>
      <c r="BS552" t="s">
        <v>106</v>
      </c>
      <c r="BT552">
        <v>216</v>
      </c>
      <c r="BU552">
        <v>110</v>
      </c>
      <c r="BV552">
        <v>0</v>
      </c>
      <c r="BW552">
        <v>0</v>
      </c>
      <c r="BX552">
        <v>0</v>
      </c>
      <c r="BY552">
        <v>0</v>
      </c>
      <c r="BZ552" t="s">
        <v>85</v>
      </c>
      <c r="CA552" t="s">
        <v>85</v>
      </c>
      <c r="CB552" t="s">
        <v>85</v>
      </c>
      <c r="CC552">
        <v>0</v>
      </c>
      <c r="CD552">
        <v>6</v>
      </c>
      <c r="CE552">
        <v>2007</v>
      </c>
      <c r="CF552" t="s">
        <v>111</v>
      </c>
      <c r="CG552" t="s">
        <v>112</v>
      </c>
      <c r="CH552">
        <v>181900</v>
      </c>
      <c r="CQ552">
        <f t="shared" si="52"/>
        <v>1429</v>
      </c>
      <c r="CR552" t="str">
        <f t="shared" si="53"/>
        <v/>
      </c>
    </row>
    <row r="553" spans="1:96" x14ac:dyDescent="0.3">
      <c r="A553">
        <v>2</v>
      </c>
      <c r="B553">
        <v>20</v>
      </c>
      <c r="C553" t="s">
        <v>83</v>
      </c>
      <c r="D553">
        <v>80</v>
      </c>
      <c r="E553">
        <v>9600</v>
      </c>
      <c r="F553" t="s">
        <v>84</v>
      </c>
      <c r="G553" t="s">
        <v>85</v>
      </c>
      <c r="H553" t="s">
        <v>129</v>
      </c>
      <c r="I553" t="s">
        <v>87</v>
      </c>
      <c r="J553" t="s">
        <v>88</v>
      </c>
      <c r="K553" t="s">
        <v>158</v>
      </c>
      <c r="L553" t="s">
        <v>90</v>
      </c>
      <c r="M553" t="s">
        <v>163</v>
      </c>
      <c r="N553" s="4" t="str">
        <f>VLOOKUP(M553,'Neighborhood Raw Data'!$A$1:$D$26,4,FALSE)</f>
        <v>Greater than Average</v>
      </c>
      <c r="O553" t="s">
        <v>212</v>
      </c>
      <c r="P553" t="s">
        <v>92</v>
      </c>
      <c r="Q553" t="s">
        <v>93</v>
      </c>
      <c r="R553" t="s">
        <v>124</v>
      </c>
      <c r="S553">
        <v>6</v>
      </c>
      <c r="T553" s="4">
        <f t="shared" ca="1" si="48"/>
        <v>0.77984957601540439</v>
      </c>
      <c r="U553" s="4" t="str">
        <f t="shared" si="49"/>
        <v>At or Above</v>
      </c>
      <c r="V553">
        <v>8</v>
      </c>
      <c r="W553">
        <v>1976</v>
      </c>
      <c r="X553">
        <v>1976</v>
      </c>
      <c r="Y553" t="s">
        <v>95</v>
      </c>
      <c r="Z553" t="s">
        <v>114</v>
      </c>
      <c r="AA553" t="s">
        <v>161</v>
      </c>
      <c r="AB553" t="s">
        <v>161</v>
      </c>
      <c r="AC553" t="s">
        <v>117</v>
      </c>
      <c r="AD553">
        <v>0</v>
      </c>
      <c r="AE553" t="s">
        <v>100</v>
      </c>
      <c r="AF553" t="s">
        <v>100</v>
      </c>
      <c r="AG553" t="s">
        <v>156</v>
      </c>
      <c r="AH553" t="s">
        <v>102</v>
      </c>
      <c r="AI553" t="s">
        <v>100</v>
      </c>
      <c r="AJ553" t="s">
        <v>102</v>
      </c>
      <c r="AK553" t="s">
        <v>137</v>
      </c>
      <c r="AL553">
        <v>978</v>
      </c>
      <c r="AM553" t="s">
        <v>104</v>
      </c>
      <c r="AN553">
        <v>0</v>
      </c>
      <c r="AO553">
        <v>284</v>
      </c>
      <c r="AP553">
        <v>1262</v>
      </c>
      <c r="AQ553" t="s">
        <v>105</v>
      </c>
      <c r="AR553" t="s">
        <v>99</v>
      </c>
      <c r="AS553" t="s">
        <v>106</v>
      </c>
      <c r="AT553" t="s">
        <v>107</v>
      </c>
      <c r="AU553">
        <v>1262</v>
      </c>
      <c r="AV553" s="4">
        <f t="shared" ca="1" si="50"/>
        <v>0.1800135781327642</v>
      </c>
      <c r="AW553" s="4" t="str">
        <f t="shared" si="51"/>
        <v>Greater than Median</v>
      </c>
      <c r="AX553">
        <v>0</v>
      </c>
      <c r="AY553">
        <v>0</v>
      </c>
      <c r="AZ553">
        <v>1262</v>
      </c>
      <c r="BA553">
        <v>0</v>
      </c>
      <c r="BB553">
        <v>1</v>
      </c>
      <c r="BC553">
        <v>2</v>
      </c>
      <c r="BD553">
        <v>0</v>
      </c>
      <c r="BE553">
        <v>3</v>
      </c>
      <c r="BF553">
        <v>1</v>
      </c>
      <c r="BG553" t="s">
        <v>100</v>
      </c>
      <c r="BH553">
        <v>6</v>
      </c>
      <c r="BI553" t="s">
        <v>108</v>
      </c>
      <c r="BJ553">
        <v>1</v>
      </c>
      <c r="BK553" t="s">
        <v>100</v>
      </c>
      <c r="BL553" t="s">
        <v>109</v>
      </c>
      <c r="BM553">
        <v>1976</v>
      </c>
      <c r="BN553" t="s">
        <v>131</v>
      </c>
      <c r="BO553">
        <v>2</v>
      </c>
      <c r="BP553">
        <v>460</v>
      </c>
      <c r="BQ553" t="s">
        <v>100</v>
      </c>
      <c r="BR553" t="s">
        <v>100</v>
      </c>
      <c r="BS553" t="s">
        <v>106</v>
      </c>
      <c r="BT553">
        <v>298</v>
      </c>
      <c r="BU553">
        <v>0</v>
      </c>
      <c r="BV553">
        <v>0</v>
      </c>
      <c r="BW553">
        <v>0</v>
      </c>
      <c r="BX553">
        <v>0</v>
      </c>
      <c r="BY553">
        <v>0</v>
      </c>
      <c r="BZ553" t="s">
        <v>85</v>
      </c>
      <c r="CA553" t="s">
        <v>85</v>
      </c>
      <c r="CB553" t="s">
        <v>85</v>
      </c>
      <c r="CC553">
        <v>0</v>
      </c>
      <c r="CD553">
        <v>5</v>
      </c>
      <c r="CE553">
        <v>2007</v>
      </c>
      <c r="CF553" t="s">
        <v>111</v>
      </c>
      <c r="CG553" t="s">
        <v>112</v>
      </c>
      <c r="CH553">
        <v>181500</v>
      </c>
      <c r="CQ553">
        <f t="shared" si="52"/>
        <v>1262</v>
      </c>
      <c r="CR553" t="str">
        <f t="shared" si="53"/>
        <v/>
      </c>
    </row>
    <row r="554" spans="1:96" x14ac:dyDescent="0.3">
      <c r="A554">
        <v>416</v>
      </c>
      <c r="B554">
        <v>20</v>
      </c>
      <c r="C554" t="s">
        <v>83</v>
      </c>
      <c r="D554">
        <v>73</v>
      </c>
      <c r="E554">
        <v>8899</v>
      </c>
      <c r="F554" t="s">
        <v>84</v>
      </c>
      <c r="G554" t="s">
        <v>85</v>
      </c>
      <c r="H554" t="s">
        <v>86</v>
      </c>
      <c r="I554" t="s">
        <v>87</v>
      </c>
      <c r="J554" t="s">
        <v>88</v>
      </c>
      <c r="K554" t="s">
        <v>122</v>
      </c>
      <c r="L554" t="s">
        <v>90</v>
      </c>
      <c r="M554" t="s">
        <v>169</v>
      </c>
      <c r="N554" s="4" t="str">
        <f>VLOOKUP(M554,'Neighborhood Raw Data'!$A$1:$D$26,4,FALSE)</f>
        <v>Greater than Average</v>
      </c>
      <c r="O554" t="s">
        <v>92</v>
      </c>
      <c r="P554" t="s">
        <v>92</v>
      </c>
      <c r="Q554" t="s">
        <v>93</v>
      </c>
      <c r="R554" t="s">
        <v>124</v>
      </c>
      <c r="S554">
        <v>7</v>
      </c>
      <c r="T554" s="4">
        <f t="shared" ca="1" si="48"/>
        <v>0.19268811662844265</v>
      </c>
      <c r="U554" s="4" t="str">
        <f t="shared" si="49"/>
        <v>At or Above</v>
      </c>
      <c r="V554">
        <v>5</v>
      </c>
      <c r="W554">
        <v>2007</v>
      </c>
      <c r="X554">
        <v>2007</v>
      </c>
      <c r="Y554" t="s">
        <v>95</v>
      </c>
      <c r="Z554" t="s">
        <v>114</v>
      </c>
      <c r="AA554" t="s">
        <v>125</v>
      </c>
      <c r="AB554" t="s">
        <v>125</v>
      </c>
      <c r="AC554" t="s">
        <v>117</v>
      </c>
      <c r="AD554">
        <v>0</v>
      </c>
      <c r="AE554" t="s">
        <v>102</v>
      </c>
      <c r="AF554" t="s">
        <v>100</v>
      </c>
      <c r="AG554" t="s">
        <v>101</v>
      </c>
      <c r="AH554" t="s">
        <v>102</v>
      </c>
      <c r="AI554" t="s">
        <v>100</v>
      </c>
      <c r="AJ554" t="s">
        <v>118</v>
      </c>
      <c r="AK554" t="s">
        <v>103</v>
      </c>
      <c r="AL554">
        <v>24</v>
      </c>
      <c r="AM554" t="s">
        <v>104</v>
      </c>
      <c r="AN554">
        <v>0</v>
      </c>
      <c r="AO554">
        <v>1316</v>
      </c>
      <c r="AP554">
        <v>1340</v>
      </c>
      <c r="AQ554" t="s">
        <v>105</v>
      </c>
      <c r="AR554" t="s">
        <v>99</v>
      </c>
      <c r="AS554" t="s">
        <v>106</v>
      </c>
      <c r="AT554" t="s">
        <v>107</v>
      </c>
      <c r="AU554">
        <v>1340</v>
      </c>
      <c r="AV554" s="4">
        <f t="shared" ca="1" si="50"/>
        <v>0.6728633359070354</v>
      </c>
      <c r="AW554" s="4" t="str">
        <f t="shared" si="51"/>
        <v>Greater than Median</v>
      </c>
      <c r="AX554">
        <v>0</v>
      </c>
      <c r="AY554">
        <v>0</v>
      </c>
      <c r="AZ554">
        <v>1340</v>
      </c>
      <c r="BA554">
        <v>0</v>
      </c>
      <c r="BB554">
        <v>0</v>
      </c>
      <c r="BC554">
        <v>2</v>
      </c>
      <c r="BD554">
        <v>0</v>
      </c>
      <c r="BE554">
        <v>3</v>
      </c>
      <c r="BF554">
        <v>1</v>
      </c>
      <c r="BG554" t="s">
        <v>102</v>
      </c>
      <c r="BH554">
        <v>6</v>
      </c>
      <c r="BI554" t="s">
        <v>108</v>
      </c>
      <c r="BJ554">
        <v>0</v>
      </c>
      <c r="BK554" t="s">
        <v>85</v>
      </c>
      <c r="BL554" t="s">
        <v>109</v>
      </c>
      <c r="BM554">
        <v>2007</v>
      </c>
      <c r="BN554" t="s">
        <v>110</v>
      </c>
      <c r="BO554">
        <v>2</v>
      </c>
      <c r="BP554">
        <v>396</v>
      </c>
      <c r="BQ554" t="s">
        <v>100</v>
      </c>
      <c r="BR554" t="s">
        <v>100</v>
      </c>
      <c r="BS554" t="s">
        <v>106</v>
      </c>
      <c r="BT554">
        <v>100</v>
      </c>
      <c r="BU554">
        <v>30</v>
      </c>
      <c r="BV554">
        <v>0</v>
      </c>
      <c r="BW554">
        <v>0</v>
      </c>
      <c r="BX554">
        <v>0</v>
      </c>
      <c r="BY554">
        <v>0</v>
      </c>
      <c r="BZ554" t="s">
        <v>85</v>
      </c>
      <c r="CA554" t="s">
        <v>85</v>
      </c>
      <c r="CB554" t="s">
        <v>85</v>
      </c>
      <c r="CC554">
        <v>0</v>
      </c>
      <c r="CD554">
        <v>8</v>
      </c>
      <c r="CE554">
        <v>2007</v>
      </c>
      <c r="CF554" t="s">
        <v>127</v>
      </c>
      <c r="CG554" t="s">
        <v>128</v>
      </c>
      <c r="CH554">
        <v>181134</v>
      </c>
      <c r="CQ554">
        <f t="shared" si="52"/>
        <v>1340</v>
      </c>
      <c r="CR554" t="str">
        <f t="shared" si="53"/>
        <v/>
      </c>
    </row>
    <row r="555" spans="1:96" x14ac:dyDescent="0.3">
      <c r="A555">
        <v>125</v>
      </c>
      <c r="B555">
        <v>20</v>
      </c>
      <c r="C555" t="s">
        <v>83</v>
      </c>
      <c r="D555">
        <v>48</v>
      </c>
      <c r="E555">
        <v>17043</v>
      </c>
      <c r="F555" t="s">
        <v>84</v>
      </c>
      <c r="G555" t="s">
        <v>85</v>
      </c>
      <c r="H555" t="s">
        <v>86</v>
      </c>
      <c r="I555" t="s">
        <v>87</v>
      </c>
      <c r="J555" t="s">
        <v>88</v>
      </c>
      <c r="K555" t="s">
        <v>121</v>
      </c>
      <c r="L555" t="s">
        <v>90</v>
      </c>
      <c r="M555" t="s">
        <v>194</v>
      </c>
      <c r="N555" s="4" t="str">
        <f>VLOOKUP(M555,'Neighborhood Raw Data'!$A$1:$D$26,4,FALSE)</f>
        <v>Less than Average</v>
      </c>
      <c r="O555" t="s">
        <v>92</v>
      </c>
      <c r="P555" t="s">
        <v>92</v>
      </c>
      <c r="Q555" t="s">
        <v>93</v>
      </c>
      <c r="R555" t="s">
        <v>124</v>
      </c>
      <c r="S555">
        <v>6</v>
      </c>
      <c r="T555" s="4">
        <f t="shared" ca="1" si="48"/>
        <v>0.38222525740628788</v>
      </c>
      <c r="U555" s="4" t="str">
        <f t="shared" si="49"/>
        <v>At or Above</v>
      </c>
      <c r="V555">
        <v>5</v>
      </c>
      <c r="W555">
        <v>1979</v>
      </c>
      <c r="X555">
        <v>1998</v>
      </c>
      <c r="Y555" t="s">
        <v>95</v>
      </c>
      <c r="Z555" t="s">
        <v>114</v>
      </c>
      <c r="AA555" t="s">
        <v>97</v>
      </c>
      <c r="AB555" t="s">
        <v>97</v>
      </c>
      <c r="AC555" t="s">
        <v>117</v>
      </c>
      <c r="AD555">
        <v>0</v>
      </c>
      <c r="AE555" t="s">
        <v>100</v>
      </c>
      <c r="AF555" t="s">
        <v>102</v>
      </c>
      <c r="AG555" t="s">
        <v>156</v>
      </c>
      <c r="AH555" t="s">
        <v>102</v>
      </c>
      <c r="AI555" t="s">
        <v>203</v>
      </c>
      <c r="AJ555" t="s">
        <v>142</v>
      </c>
      <c r="AK555" t="s">
        <v>104</v>
      </c>
      <c r="AL555">
        <v>0</v>
      </c>
      <c r="AM555" t="s">
        <v>104</v>
      </c>
      <c r="AN555">
        <v>0</v>
      </c>
      <c r="AO555">
        <v>1362</v>
      </c>
      <c r="AP555">
        <v>1362</v>
      </c>
      <c r="AQ555" t="s">
        <v>105</v>
      </c>
      <c r="AR555" t="s">
        <v>100</v>
      </c>
      <c r="AS555" t="s">
        <v>106</v>
      </c>
      <c r="AT555" t="s">
        <v>107</v>
      </c>
      <c r="AU555">
        <v>1586</v>
      </c>
      <c r="AV555" s="4">
        <f t="shared" ca="1" si="50"/>
        <v>0.8086151988788981</v>
      </c>
      <c r="AW555" s="4" t="str">
        <f t="shared" si="51"/>
        <v>Greater than Median</v>
      </c>
      <c r="AX555">
        <v>0</v>
      </c>
      <c r="AY555">
        <v>0</v>
      </c>
      <c r="AZ555">
        <v>1586</v>
      </c>
      <c r="BA555">
        <v>0</v>
      </c>
      <c r="BB555">
        <v>0</v>
      </c>
      <c r="BC555">
        <v>2</v>
      </c>
      <c r="BD555">
        <v>0</v>
      </c>
      <c r="BE555">
        <v>3</v>
      </c>
      <c r="BF555">
        <v>1</v>
      </c>
      <c r="BG555" t="s">
        <v>100</v>
      </c>
      <c r="BH555">
        <v>7</v>
      </c>
      <c r="BI555" t="s">
        <v>108</v>
      </c>
      <c r="BJ555">
        <v>1</v>
      </c>
      <c r="BK555" t="s">
        <v>100</v>
      </c>
      <c r="BL555" t="s">
        <v>109</v>
      </c>
      <c r="BM555">
        <v>1979</v>
      </c>
      <c r="BN555" t="s">
        <v>104</v>
      </c>
      <c r="BO555">
        <v>2</v>
      </c>
      <c r="BP555">
        <v>435</v>
      </c>
      <c r="BQ555" t="s">
        <v>100</v>
      </c>
      <c r="BR555" t="s">
        <v>100</v>
      </c>
      <c r="BS555" t="s">
        <v>106</v>
      </c>
      <c r="BT555">
        <v>192</v>
      </c>
      <c r="BU555">
        <v>0</v>
      </c>
      <c r="BV555">
        <v>0</v>
      </c>
      <c r="BW555">
        <v>0</v>
      </c>
      <c r="BX555">
        <v>0</v>
      </c>
      <c r="BY555">
        <v>0</v>
      </c>
      <c r="BZ555" t="s">
        <v>85</v>
      </c>
      <c r="CA555" t="s">
        <v>85</v>
      </c>
      <c r="CB555" t="s">
        <v>85</v>
      </c>
      <c r="CC555">
        <v>0</v>
      </c>
      <c r="CD555">
        <v>1</v>
      </c>
      <c r="CE555">
        <v>2009</v>
      </c>
      <c r="CF555" t="s">
        <v>111</v>
      </c>
      <c r="CG555" t="s">
        <v>112</v>
      </c>
      <c r="CH555">
        <v>181000</v>
      </c>
      <c r="CQ555" t="str">
        <f t="shared" si="52"/>
        <v/>
      </c>
      <c r="CR555">
        <f t="shared" si="53"/>
        <v>1586</v>
      </c>
    </row>
    <row r="556" spans="1:96" x14ac:dyDescent="0.3">
      <c r="A556">
        <v>434</v>
      </c>
      <c r="B556">
        <v>60</v>
      </c>
      <c r="C556" t="s">
        <v>83</v>
      </c>
      <c r="D556">
        <v>100</v>
      </c>
      <c r="E556">
        <v>10839</v>
      </c>
      <c r="F556" t="s">
        <v>84</v>
      </c>
      <c r="G556" t="s">
        <v>85</v>
      </c>
      <c r="H556" t="s">
        <v>86</v>
      </c>
      <c r="I556" t="s">
        <v>87</v>
      </c>
      <c r="J556" t="s">
        <v>88</v>
      </c>
      <c r="K556" t="s">
        <v>89</v>
      </c>
      <c r="L556" t="s">
        <v>90</v>
      </c>
      <c r="M556" t="s">
        <v>169</v>
      </c>
      <c r="N556" s="4" t="str">
        <f>VLOOKUP(M556,'Neighborhood Raw Data'!$A$1:$D$26,4,FALSE)</f>
        <v>Greater than Average</v>
      </c>
      <c r="O556" t="s">
        <v>92</v>
      </c>
      <c r="P556" t="s">
        <v>92</v>
      </c>
      <c r="Q556" t="s">
        <v>93</v>
      </c>
      <c r="R556" t="s">
        <v>94</v>
      </c>
      <c r="S556">
        <v>6</v>
      </c>
      <c r="T556" s="4">
        <f t="shared" ca="1" si="48"/>
        <v>1.8464935834626051E-2</v>
      </c>
      <c r="U556" s="4" t="str">
        <f t="shared" si="49"/>
        <v>At or Above</v>
      </c>
      <c r="V556">
        <v>5</v>
      </c>
      <c r="W556">
        <v>1997</v>
      </c>
      <c r="X556">
        <v>1998</v>
      </c>
      <c r="Y556" t="s">
        <v>95</v>
      </c>
      <c r="Z556" t="s">
        <v>114</v>
      </c>
      <c r="AA556" t="s">
        <v>125</v>
      </c>
      <c r="AB556" t="s">
        <v>125</v>
      </c>
      <c r="AC556" t="s">
        <v>117</v>
      </c>
      <c r="AD556">
        <v>0</v>
      </c>
      <c r="AE556" t="s">
        <v>100</v>
      </c>
      <c r="AF556" t="s">
        <v>100</v>
      </c>
      <c r="AG556" t="s">
        <v>101</v>
      </c>
      <c r="AH556" t="s">
        <v>102</v>
      </c>
      <c r="AI556" t="s">
        <v>100</v>
      </c>
      <c r="AJ556" t="s">
        <v>142</v>
      </c>
      <c r="AK556" t="s">
        <v>104</v>
      </c>
      <c r="AL556">
        <v>0</v>
      </c>
      <c r="AM556" t="s">
        <v>104</v>
      </c>
      <c r="AN556">
        <v>0</v>
      </c>
      <c r="AO556">
        <v>926</v>
      </c>
      <c r="AP556">
        <v>926</v>
      </c>
      <c r="AQ556" t="s">
        <v>105</v>
      </c>
      <c r="AR556" t="s">
        <v>99</v>
      </c>
      <c r="AS556" t="s">
        <v>106</v>
      </c>
      <c r="AT556" t="s">
        <v>107</v>
      </c>
      <c r="AU556">
        <v>926</v>
      </c>
      <c r="AV556" s="4">
        <f t="shared" ca="1" si="50"/>
        <v>0.32947139230430811</v>
      </c>
      <c r="AW556" s="4" t="str">
        <f t="shared" si="51"/>
        <v>Less than Median</v>
      </c>
      <c r="AX556">
        <v>678</v>
      </c>
      <c r="AY556">
        <v>0</v>
      </c>
      <c r="AZ556">
        <v>1604</v>
      </c>
      <c r="BA556">
        <v>0</v>
      </c>
      <c r="BB556">
        <v>0</v>
      </c>
      <c r="BC556">
        <v>2</v>
      </c>
      <c r="BD556">
        <v>1</v>
      </c>
      <c r="BE556">
        <v>3</v>
      </c>
      <c r="BF556">
        <v>1</v>
      </c>
      <c r="BG556" t="s">
        <v>100</v>
      </c>
      <c r="BH556">
        <v>7</v>
      </c>
      <c r="BI556" t="s">
        <v>108</v>
      </c>
      <c r="BJ556">
        <v>1</v>
      </c>
      <c r="BK556" t="s">
        <v>100</v>
      </c>
      <c r="BL556" t="s">
        <v>109</v>
      </c>
      <c r="BM556">
        <v>1997</v>
      </c>
      <c r="BN556" t="s">
        <v>110</v>
      </c>
      <c r="BO556">
        <v>2</v>
      </c>
      <c r="BP556">
        <v>470</v>
      </c>
      <c r="BQ556" t="s">
        <v>100</v>
      </c>
      <c r="BR556" t="s">
        <v>100</v>
      </c>
      <c r="BS556" t="s">
        <v>106</v>
      </c>
      <c r="BT556">
        <v>0</v>
      </c>
      <c r="BU556">
        <v>36</v>
      </c>
      <c r="BV556">
        <v>0</v>
      </c>
      <c r="BW556">
        <v>0</v>
      </c>
      <c r="BX556">
        <v>0</v>
      </c>
      <c r="BY556">
        <v>0</v>
      </c>
      <c r="BZ556" t="s">
        <v>85</v>
      </c>
      <c r="CA556" t="s">
        <v>85</v>
      </c>
      <c r="CB556" t="s">
        <v>85</v>
      </c>
      <c r="CC556">
        <v>0</v>
      </c>
      <c r="CD556">
        <v>7</v>
      </c>
      <c r="CE556">
        <v>2008</v>
      </c>
      <c r="CF556" t="s">
        <v>111</v>
      </c>
      <c r="CG556" t="s">
        <v>112</v>
      </c>
      <c r="CH556">
        <v>181000</v>
      </c>
      <c r="CQ556">
        <f t="shared" si="52"/>
        <v>926</v>
      </c>
      <c r="CR556" t="str">
        <f t="shared" si="53"/>
        <v/>
      </c>
    </row>
    <row r="557" spans="1:96" x14ac:dyDescent="0.3">
      <c r="A557">
        <v>811</v>
      </c>
      <c r="B557">
        <v>20</v>
      </c>
      <c r="C557" t="s">
        <v>83</v>
      </c>
      <c r="D557">
        <v>78</v>
      </c>
      <c r="E557">
        <v>10140</v>
      </c>
      <c r="F557" t="s">
        <v>84</v>
      </c>
      <c r="G557" t="s">
        <v>85</v>
      </c>
      <c r="H557" t="s">
        <v>129</v>
      </c>
      <c r="I557" t="s">
        <v>87</v>
      </c>
      <c r="J557" t="s">
        <v>88</v>
      </c>
      <c r="K557" t="s">
        <v>122</v>
      </c>
      <c r="L557" t="s">
        <v>90</v>
      </c>
      <c r="M557" t="s">
        <v>194</v>
      </c>
      <c r="N557" s="4" t="str">
        <f>VLOOKUP(M557,'Neighborhood Raw Data'!$A$1:$D$26,4,FALSE)</f>
        <v>Less than Average</v>
      </c>
      <c r="O557" t="s">
        <v>92</v>
      </c>
      <c r="P557" t="s">
        <v>92</v>
      </c>
      <c r="Q557" t="s">
        <v>93</v>
      </c>
      <c r="R557" t="s">
        <v>124</v>
      </c>
      <c r="S557">
        <v>6</v>
      </c>
      <c r="T557" s="4">
        <f t="shared" ca="1" si="48"/>
        <v>0.48607859634177719</v>
      </c>
      <c r="U557" s="4" t="str">
        <f t="shared" si="49"/>
        <v>At or Above</v>
      </c>
      <c r="V557">
        <v>6</v>
      </c>
      <c r="W557">
        <v>1974</v>
      </c>
      <c r="X557">
        <v>1999</v>
      </c>
      <c r="Y557" t="s">
        <v>113</v>
      </c>
      <c r="Z557" t="s">
        <v>114</v>
      </c>
      <c r="AA557" t="s">
        <v>97</v>
      </c>
      <c r="AB557" t="s">
        <v>97</v>
      </c>
      <c r="AC557" t="s">
        <v>98</v>
      </c>
      <c r="AD557">
        <v>99</v>
      </c>
      <c r="AE557" t="s">
        <v>100</v>
      </c>
      <c r="AF557" t="s">
        <v>100</v>
      </c>
      <c r="AG557" t="s">
        <v>156</v>
      </c>
      <c r="AH557" t="s">
        <v>100</v>
      </c>
      <c r="AI557" t="s">
        <v>100</v>
      </c>
      <c r="AJ557" t="s">
        <v>142</v>
      </c>
      <c r="AK557" t="s">
        <v>137</v>
      </c>
      <c r="AL557">
        <v>663</v>
      </c>
      <c r="AM557" t="s">
        <v>193</v>
      </c>
      <c r="AN557">
        <v>377</v>
      </c>
      <c r="AO557">
        <v>0</v>
      </c>
      <c r="AP557">
        <v>1040</v>
      </c>
      <c r="AQ557" t="s">
        <v>105</v>
      </c>
      <c r="AR557" t="s">
        <v>203</v>
      </c>
      <c r="AS557" t="s">
        <v>106</v>
      </c>
      <c r="AT557" t="s">
        <v>107</v>
      </c>
      <c r="AU557">
        <v>1309</v>
      </c>
      <c r="AV557" s="4">
        <f t="shared" ca="1" si="50"/>
        <v>0.94021008018926555</v>
      </c>
      <c r="AW557" s="4" t="str">
        <f t="shared" si="51"/>
        <v>Greater than Median</v>
      </c>
      <c r="AX557">
        <v>0</v>
      </c>
      <c r="AY557">
        <v>0</v>
      </c>
      <c r="AZ557">
        <v>1309</v>
      </c>
      <c r="BA557">
        <v>1</v>
      </c>
      <c r="BB557">
        <v>0</v>
      </c>
      <c r="BC557">
        <v>1</v>
      </c>
      <c r="BD557">
        <v>1</v>
      </c>
      <c r="BE557">
        <v>3</v>
      </c>
      <c r="BF557">
        <v>1</v>
      </c>
      <c r="BG557" t="s">
        <v>102</v>
      </c>
      <c r="BH557">
        <v>5</v>
      </c>
      <c r="BI557" t="s">
        <v>108</v>
      </c>
      <c r="BJ557">
        <v>1</v>
      </c>
      <c r="BK557" t="s">
        <v>203</v>
      </c>
      <c r="BL557" t="s">
        <v>109</v>
      </c>
      <c r="BM557">
        <v>1974</v>
      </c>
      <c r="BN557" t="s">
        <v>131</v>
      </c>
      <c r="BO557">
        <v>2</v>
      </c>
      <c r="BP557">
        <v>484</v>
      </c>
      <c r="BQ557" t="s">
        <v>100</v>
      </c>
      <c r="BR557" t="s">
        <v>100</v>
      </c>
      <c r="BS557" t="s">
        <v>106</v>
      </c>
      <c r="BT557">
        <v>265</v>
      </c>
      <c r="BU557">
        <v>0</v>
      </c>
      <c r="BV557">
        <v>0</v>
      </c>
      <c r="BW557">
        <v>0</v>
      </c>
      <c r="BX557">
        <v>0</v>
      </c>
      <c r="BY557">
        <v>648</v>
      </c>
      <c r="BZ557" t="s">
        <v>203</v>
      </c>
      <c r="CA557" t="s">
        <v>150</v>
      </c>
      <c r="CB557" t="s">
        <v>85</v>
      </c>
      <c r="CC557">
        <v>0</v>
      </c>
      <c r="CD557">
        <v>1</v>
      </c>
      <c r="CE557">
        <v>2006</v>
      </c>
      <c r="CF557" t="s">
        <v>111</v>
      </c>
      <c r="CG557" t="s">
        <v>112</v>
      </c>
      <c r="CH557">
        <v>181000</v>
      </c>
      <c r="CQ557">
        <f t="shared" si="52"/>
        <v>1309</v>
      </c>
      <c r="CR557" t="str">
        <f t="shared" si="53"/>
        <v/>
      </c>
    </row>
    <row r="558" spans="1:96" x14ac:dyDescent="0.3">
      <c r="A558">
        <v>1005</v>
      </c>
      <c r="B558">
        <v>120</v>
      </c>
      <c r="C558" t="s">
        <v>83</v>
      </c>
      <c r="D558">
        <v>43</v>
      </c>
      <c r="E558">
        <v>3182</v>
      </c>
      <c r="F558" t="s">
        <v>84</v>
      </c>
      <c r="G558" t="s">
        <v>85</v>
      </c>
      <c r="H558" t="s">
        <v>129</v>
      </c>
      <c r="I558" t="s">
        <v>87</v>
      </c>
      <c r="J558" t="s">
        <v>88</v>
      </c>
      <c r="K558" t="s">
        <v>122</v>
      </c>
      <c r="L558" t="s">
        <v>90</v>
      </c>
      <c r="M558" t="s">
        <v>205</v>
      </c>
      <c r="N558" s="4" t="str">
        <f>VLOOKUP(M558,'Neighborhood Raw Data'!$A$1:$D$26,4,FALSE)</f>
        <v>Less than Average</v>
      </c>
      <c r="O558" t="s">
        <v>92</v>
      </c>
      <c r="P558" t="s">
        <v>92</v>
      </c>
      <c r="Q558" t="s">
        <v>160</v>
      </c>
      <c r="R558" t="s">
        <v>124</v>
      </c>
      <c r="S558">
        <v>7</v>
      </c>
      <c r="T558" s="4">
        <f t="shared" ca="1" si="48"/>
        <v>0.94735439420547318</v>
      </c>
      <c r="U558" s="4" t="str">
        <f t="shared" si="49"/>
        <v>At or Above</v>
      </c>
      <c r="V558">
        <v>5</v>
      </c>
      <c r="W558">
        <v>2005</v>
      </c>
      <c r="X558">
        <v>2006</v>
      </c>
      <c r="Y558" t="s">
        <v>95</v>
      </c>
      <c r="Z558" t="s">
        <v>114</v>
      </c>
      <c r="AA558" t="s">
        <v>125</v>
      </c>
      <c r="AB558" t="s">
        <v>125</v>
      </c>
      <c r="AC558" t="s">
        <v>98</v>
      </c>
      <c r="AD558">
        <v>16</v>
      </c>
      <c r="AE558" t="s">
        <v>102</v>
      </c>
      <c r="AF558" t="s">
        <v>100</v>
      </c>
      <c r="AG558" t="s">
        <v>101</v>
      </c>
      <c r="AH558" t="s">
        <v>102</v>
      </c>
      <c r="AI558" t="s">
        <v>100</v>
      </c>
      <c r="AJ558" t="s">
        <v>142</v>
      </c>
      <c r="AK558" t="s">
        <v>103</v>
      </c>
      <c r="AL558">
        <v>16</v>
      </c>
      <c r="AM558" t="s">
        <v>104</v>
      </c>
      <c r="AN558">
        <v>0</v>
      </c>
      <c r="AO558">
        <v>1330</v>
      </c>
      <c r="AP558">
        <v>1346</v>
      </c>
      <c r="AQ558" t="s">
        <v>105</v>
      </c>
      <c r="AR558" t="s">
        <v>99</v>
      </c>
      <c r="AS558" t="s">
        <v>106</v>
      </c>
      <c r="AT558" t="s">
        <v>107</v>
      </c>
      <c r="AU558">
        <v>1504</v>
      </c>
      <c r="AV558" s="4">
        <f t="shared" ca="1" si="50"/>
        <v>0.33575041203608169</v>
      </c>
      <c r="AW558" s="4" t="str">
        <f t="shared" si="51"/>
        <v>Greater than Median</v>
      </c>
      <c r="AX558">
        <v>0</v>
      </c>
      <c r="AY558">
        <v>0</v>
      </c>
      <c r="AZ558">
        <v>1504</v>
      </c>
      <c r="BA558">
        <v>0</v>
      </c>
      <c r="BB558">
        <v>0</v>
      </c>
      <c r="BC558">
        <v>2</v>
      </c>
      <c r="BD558">
        <v>0</v>
      </c>
      <c r="BE558">
        <v>1</v>
      </c>
      <c r="BF558">
        <v>1</v>
      </c>
      <c r="BG558" t="s">
        <v>102</v>
      </c>
      <c r="BH558">
        <v>7</v>
      </c>
      <c r="BI558" t="s">
        <v>108</v>
      </c>
      <c r="BJ558">
        <v>1</v>
      </c>
      <c r="BK558" t="s">
        <v>102</v>
      </c>
      <c r="BL558" t="s">
        <v>109</v>
      </c>
      <c r="BM558">
        <v>2005</v>
      </c>
      <c r="BN558" t="s">
        <v>110</v>
      </c>
      <c r="BO558">
        <v>2</v>
      </c>
      <c r="BP558">
        <v>457</v>
      </c>
      <c r="BQ558" t="s">
        <v>100</v>
      </c>
      <c r="BR558" t="s">
        <v>100</v>
      </c>
      <c r="BS558" t="s">
        <v>106</v>
      </c>
      <c r="BT558">
        <v>156</v>
      </c>
      <c r="BU558">
        <v>0</v>
      </c>
      <c r="BV558">
        <v>0</v>
      </c>
      <c r="BW558">
        <v>0</v>
      </c>
      <c r="BX558">
        <v>0</v>
      </c>
      <c r="BY558">
        <v>0</v>
      </c>
      <c r="BZ558" t="s">
        <v>85</v>
      </c>
      <c r="CA558" t="s">
        <v>85</v>
      </c>
      <c r="CB558" t="s">
        <v>85</v>
      </c>
      <c r="CC558">
        <v>0</v>
      </c>
      <c r="CD558">
        <v>5</v>
      </c>
      <c r="CE558">
        <v>2009</v>
      </c>
      <c r="CF558" t="s">
        <v>111</v>
      </c>
      <c r="CG558" t="s">
        <v>112</v>
      </c>
      <c r="CH558">
        <v>181000</v>
      </c>
      <c r="CQ558">
        <f t="shared" si="52"/>
        <v>1504</v>
      </c>
      <c r="CR558" t="str">
        <f t="shared" si="53"/>
        <v/>
      </c>
    </row>
    <row r="559" spans="1:96" x14ac:dyDescent="0.3">
      <c r="A559">
        <v>1109</v>
      </c>
      <c r="B559">
        <v>60</v>
      </c>
      <c r="C559" t="s">
        <v>83</v>
      </c>
      <c r="D559" t="s">
        <v>85</v>
      </c>
      <c r="E559">
        <v>8063</v>
      </c>
      <c r="F559" t="s">
        <v>84</v>
      </c>
      <c r="G559" t="s">
        <v>85</v>
      </c>
      <c r="H559" t="s">
        <v>129</v>
      </c>
      <c r="I559" t="s">
        <v>87</v>
      </c>
      <c r="J559" t="s">
        <v>88</v>
      </c>
      <c r="K559" t="s">
        <v>122</v>
      </c>
      <c r="L559" t="s">
        <v>90</v>
      </c>
      <c r="M559" t="s">
        <v>169</v>
      </c>
      <c r="N559" s="4" t="str">
        <f>VLOOKUP(M559,'Neighborhood Raw Data'!$A$1:$D$26,4,FALSE)</f>
        <v>Greater than Average</v>
      </c>
      <c r="O559" t="s">
        <v>92</v>
      </c>
      <c r="P559" t="s">
        <v>92</v>
      </c>
      <c r="Q559" t="s">
        <v>93</v>
      </c>
      <c r="R559" t="s">
        <v>94</v>
      </c>
      <c r="S559">
        <v>6</v>
      </c>
      <c r="T559" s="4">
        <f t="shared" ca="1" si="48"/>
        <v>0.57509770617359512</v>
      </c>
      <c r="U559" s="4" t="str">
        <f t="shared" si="49"/>
        <v>At or Above</v>
      </c>
      <c r="V559">
        <v>5</v>
      </c>
      <c r="W559">
        <v>2000</v>
      </c>
      <c r="X559">
        <v>2000</v>
      </c>
      <c r="Y559" t="s">
        <v>95</v>
      </c>
      <c r="Z559" t="s">
        <v>114</v>
      </c>
      <c r="AA559" t="s">
        <v>125</v>
      </c>
      <c r="AB559" t="s">
        <v>125</v>
      </c>
      <c r="AC559" t="s">
        <v>117</v>
      </c>
      <c r="AD559">
        <v>0</v>
      </c>
      <c r="AE559" t="s">
        <v>100</v>
      </c>
      <c r="AF559" t="s">
        <v>100</v>
      </c>
      <c r="AG559" t="s">
        <v>101</v>
      </c>
      <c r="AH559" t="s">
        <v>102</v>
      </c>
      <c r="AI559" t="s">
        <v>100</v>
      </c>
      <c r="AJ559" t="s">
        <v>142</v>
      </c>
      <c r="AK559" t="s">
        <v>104</v>
      </c>
      <c r="AL559">
        <v>0</v>
      </c>
      <c r="AM559" t="s">
        <v>104</v>
      </c>
      <c r="AN559">
        <v>0</v>
      </c>
      <c r="AO559">
        <v>924</v>
      </c>
      <c r="AP559">
        <v>924</v>
      </c>
      <c r="AQ559" t="s">
        <v>105</v>
      </c>
      <c r="AR559" t="s">
        <v>99</v>
      </c>
      <c r="AS559" t="s">
        <v>106</v>
      </c>
      <c r="AT559" t="s">
        <v>107</v>
      </c>
      <c r="AU559">
        <v>948</v>
      </c>
      <c r="AV559" s="4">
        <f t="shared" ca="1" si="50"/>
        <v>0.25267323399962827</v>
      </c>
      <c r="AW559" s="4" t="str">
        <f t="shared" si="51"/>
        <v>Less than Median</v>
      </c>
      <c r="AX559">
        <v>742</v>
      </c>
      <c r="AY559">
        <v>0</v>
      </c>
      <c r="AZ559">
        <v>1690</v>
      </c>
      <c r="BA559">
        <v>0</v>
      </c>
      <c r="BB559">
        <v>0</v>
      </c>
      <c r="BC559">
        <v>2</v>
      </c>
      <c r="BD559">
        <v>1</v>
      </c>
      <c r="BE559">
        <v>3</v>
      </c>
      <c r="BF559">
        <v>1</v>
      </c>
      <c r="BG559" t="s">
        <v>100</v>
      </c>
      <c r="BH559">
        <v>7</v>
      </c>
      <c r="BI559" t="s">
        <v>108</v>
      </c>
      <c r="BJ559">
        <v>1</v>
      </c>
      <c r="BK559" t="s">
        <v>100</v>
      </c>
      <c r="BL559" t="s">
        <v>109</v>
      </c>
      <c r="BM559">
        <v>2000</v>
      </c>
      <c r="BN559" t="s">
        <v>131</v>
      </c>
      <c r="BO559">
        <v>2</v>
      </c>
      <c r="BP559">
        <v>463</v>
      </c>
      <c r="BQ559" t="s">
        <v>100</v>
      </c>
      <c r="BR559" t="s">
        <v>100</v>
      </c>
      <c r="BS559" t="s">
        <v>106</v>
      </c>
      <c r="BT559">
        <v>100</v>
      </c>
      <c r="BU559">
        <v>48</v>
      </c>
      <c r="BV559">
        <v>0</v>
      </c>
      <c r="BW559">
        <v>0</v>
      </c>
      <c r="BX559">
        <v>0</v>
      </c>
      <c r="BY559">
        <v>0</v>
      </c>
      <c r="BZ559" t="s">
        <v>85</v>
      </c>
      <c r="CA559" t="s">
        <v>85</v>
      </c>
      <c r="CB559" t="s">
        <v>85</v>
      </c>
      <c r="CC559">
        <v>0</v>
      </c>
      <c r="CD559">
        <v>11</v>
      </c>
      <c r="CE559">
        <v>2007</v>
      </c>
      <c r="CF559" t="s">
        <v>111</v>
      </c>
      <c r="CG559" t="s">
        <v>120</v>
      </c>
      <c r="CH559">
        <v>181000</v>
      </c>
      <c r="CQ559">
        <f t="shared" si="52"/>
        <v>948</v>
      </c>
      <c r="CR559" t="str">
        <f t="shared" si="53"/>
        <v/>
      </c>
    </row>
    <row r="560" spans="1:96" x14ac:dyDescent="0.3">
      <c r="A560">
        <v>1261</v>
      </c>
      <c r="B560">
        <v>60</v>
      </c>
      <c r="C560" t="s">
        <v>83</v>
      </c>
      <c r="D560" t="s">
        <v>85</v>
      </c>
      <c r="E560">
        <v>24682</v>
      </c>
      <c r="F560" t="s">
        <v>84</v>
      </c>
      <c r="G560" t="s">
        <v>85</v>
      </c>
      <c r="H560" t="s">
        <v>170</v>
      </c>
      <c r="I560" t="s">
        <v>87</v>
      </c>
      <c r="J560" t="s">
        <v>88</v>
      </c>
      <c r="K560" t="s">
        <v>121</v>
      </c>
      <c r="L560" t="s">
        <v>90</v>
      </c>
      <c r="M560" t="s">
        <v>169</v>
      </c>
      <c r="N560" s="4" t="str">
        <f>VLOOKUP(M560,'Neighborhood Raw Data'!$A$1:$D$26,4,FALSE)</f>
        <v>Greater than Average</v>
      </c>
      <c r="O560" t="s">
        <v>154</v>
      </c>
      <c r="P560" t="s">
        <v>92</v>
      </c>
      <c r="Q560" t="s">
        <v>93</v>
      </c>
      <c r="R560" t="s">
        <v>94</v>
      </c>
      <c r="S560">
        <v>6</v>
      </c>
      <c r="T560" s="4">
        <f t="shared" ca="1" si="48"/>
        <v>0.78683655892258486</v>
      </c>
      <c r="U560" s="4" t="str">
        <f t="shared" si="49"/>
        <v>At or Above</v>
      </c>
      <c r="V560">
        <v>5</v>
      </c>
      <c r="W560">
        <v>1999</v>
      </c>
      <c r="X560">
        <v>1999</v>
      </c>
      <c r="Y560" t="s">
        <v>95</v>
      </c>
      <c r="Z560" t="s">
        <v>114</v>
      </c>
      <c r="AA560" t="s">
        <v>125</v>
      </c>
      <c r="AB560" t="s">
        <v>125</v>
      </c>
      <c r="AC560" t="s">
        <v>117</v>
      </c>
      <c r="AD560">
        <v>0</v>
      </c>
      <c r="AE560" t="s">
        <v>100</v>
      </c>
      <c r="AF560" t="s">
        <v>100</v>
      </c>
      <c r="AG560" t="s">
        <v>101</v>
      </c>
      <c r="AH560" t="s">
        <v>102</v>
      </c>
      <c r="AI560" t="s">
        <v>100</v>
      </c>
      <c r="AJ560" t="s">
        <v>142</v>
      </c>
      <c r="AK560" t="s">
        <v>104</v>
      </c>
      <c r="AL560">
        <v>0</v>
      </c>
      <c r="AM560" t="s">
        <v>104</v>
      </c>
      <c r="AN560">
        <v>0</v>
      </c>
      <c r="AO560">
        <v>841</v>
      </c>
      <c r="AP560">
        <v>841</v>
      </c>
      <c r="AQ560" t="s">
        <v>105</v>
      </c>
      <c r="AR560" t="s">
        <v>99</v>
      </c>
      <c r="AS560" t="s">
        <v>106</v>
      </c>
      <c r="AT560" t="s">
        <v>107</v>
      </c>
      <c r="AU560">
        <v>892</v>
      </c>
      <c r="AV560" s="4">
        <f t="shared" ca="1" si="50"/>
        <v>0.77471886374163668</v>
      </c>
      <c r="AW560" s="4" t="str">
        <f t="shared" si="51"/>
        <v>Less than Median</v>
      </c>
      <c r="AX560">
        <v>783</v>
      </c>
      <c r="AY560">
        <v>0</v>
      </c>
      <c r="AZ560">
        <v>1675</v>
      </c>
      <c r="BA560">
        <v>0</v>
      </c>
      <c r="BB560">
        <v>0</v>
      </c>
      <c r="BC560">
        <v>2</v>
      </c>
      <c r="BD560">
        <v>1</v>
      </c>
      <c r="BE560">
        <v>3</v>
      </c>
      <c r="BF560">
        <v>1</v>
      </c>
      <c r="BG560" t="s">
        <v>100</v>
      </c>
      <c r="BH560">
        <v>7</v>
      </c>
      <c r="BI560" t="s">
        <v>108</v>
      </c>
      <c r="BJ560">
        <v>1</v>
      </c>
      <c r="BK560" t="s">
        <v>100</v>
      </c>
      <c r="BL560" t="s">
        <v>130</v>
      </c>
      <c r="BM560">
        <v>1999</v>
      </c>
      <c r="BN560" t="s">
        <v>110</v>
      </c>
      <c r="BO560">
        <v>2</v>
      </c>
      <c r="BP560">
        <v>502</v>
      </c>
      <c r="BQ560" t="s">
        <v>100</v>
      </c>
      <c r="BR560" t="s">
        <v>100</v>
      </c>
      <c r="BS560" t="s">
        <v>106</v>
      </c>
      <c r="BT560">
        <v>0</v>
      </c>
      <c r="BU560">
        <v>103</v>
      </c>
      <c r="BV560">
        <v>0</v>
      </c>
      <c r="BW560">
        <v>0</v>
      </c>
      <c r="BX560">
        <v>0</v>
      </c>
      <c r="BY560">
        <v>0</v>
      </c>
      <c r="BZ560" t="s">
        <v>85</v>
      </c>
      <c r="CA560" t="s">
        <v>85</v>
      </c>
      <c r="CB560" t="s">
        <v>85</v>
      </c>
      <c r="CC560">
        <v>0</v>
      </c>
      <c r="CD560">
        <v>6</v>
      </c>
      <c r="CE560">
        <v>2009</v>
      </c>
      <c r="CF560" t="s">
        <v>111</v>
      </c>
      <c r="CG560" t="s">
        <v>112</v>
      </c>
      <c r="CH560">
        <v>181000</v>
      </c>
      <c r="CQ560">
        <f t="shared" si="52"/>
        <v>892</v>
      </c>
      <c r="CR560" t="str">
        <f t="shared" si="53"/>
        <v/>
      </c>
    </row>
    <row r="561" spans="1:96" x14ac:dyDescent="0.3">
      <c r="A561">
        <v>1265</v>
      </c>
      <c r="B561">
        <v>120</v>
      </c>
      <c r="C561" t="s">
        <v>224</v>
      </c>
      <c r="D561">
        <v>34</v>
      </c>
      <c r="E561">
        <v>4060</v>
      </c>
      <c r="F561" t="s">
        <v>84</v>
      </c>
      <c r="G561" t="s">
        <v>85</v>
      </c>
      <c r="H561" t="s">
        <v>129</v>
      </c>
      <c r="I561" t="s">
        <v>87</v>
      </c>
      <c r="J561" t="s">
        <v>88</v>
      </c>
      <c r="K561" t="s">
        <v>122</v>
      </c>
      <c r="L561" t="s">
        <v>90</v>
      </c>
      <c r="M561" t="s">
        <v>177</v>
      </c>
      <c r="N561" s="4" t="str">
        <f>VLOOKUP(M561,'Neighborhood Raw Data'!$A$1:$D$26,4,FALSE)</f>
        <v>Greater than Average</v>
      </c>
      <c r="O561" t="s">
        <v>92</v>
      </c>
      <c r="P561" t="s">
        <v>92</v>
      </c>
      <c r="Q561" t="s">
        <v>160</v>
      </c>
      <c r="R561" t="s">
        <v>124</v>
      </c>
      <c r="S561">
        <v>6</v>
      </c>
      <c r="T561" s="4">
        <f t="shared" ca="1" si="48"/>
        <v>0.49444957178453985</v>
      </c>
      <c r="U561" s="4" t="str">
        <f t="shared" si="49"/>
        <v>At or Above</v>
      </c>
      <c r="V561">
        <v>5</v>
      </c>
      <c r="W561">
        <v>1998</v>
      </c>
      <c r="X561">
        <v>1999</v>
      </c>
      <c r="Y561" t="s">
        <v>95</v>
      </c>
      <c r="Z561" t="s">
        <v>114</v>
      </c>
      <c r="AA561" t="s">
        <v>161</v>
      </c>
      <c r="AB561" t="s">
        <v>161</v>
      </c>
      <c r="AC561" t="s">
        <v>117</v>
      </c>
      <c r="AD561">
        <v>0</v>
      </c>
      <c r="AE561" t="s">
        <v>102</v>
      </c>
      <c r="AF561" t="s">
        <v>100</v>
      </c>
      <c r="AG561" t="s">
        <v>101</v>
      </c>
      <c r="AH561" t="s">
        <v>102</v>
      </c>
      <c r="AI561" t="s">
        <v>100</v>
      </c>
      <c r="AJ561" t="s">
        <v>142</v>
      </c>
      <c r="AK561" t="s">
        <v>103</v>
      </c>
      <c r="AL561">
        <v>266</v>
      </c>
      <c r="AM561" t="s">
        <v>104</v>
      </c>
      <c r="AN561">
        <v>0</v>
      </c>
      <c r="AO561">
        <v>1139</v>
      </c>
      <c r="AP561">
        <v>1405</v>
      </c>
      <c r="AQ561" t="s">
        <v>105</v>
      </c>
      <c r="AR561" t="s">
        <v>99</v>
      </c>
      <c r="AS561" t="s">
        <v>106</v>
      </c>
      <c r="AT561" t="s">
        <v>107</v>
      </c>
      <c r="AU561">
        <v>1337</v>
      </c>
      <c r="AV561" s="4">
        <f t="shared" ca="1" si="50"/>
        <v>7.5066788552384911E-2</v>
      </c>
      <c r="AW561" s="4" t="str">
        <f t="shared" si="51"/>
        <v>Greater than Median</v>
      </c>
      <c r="AX561">
        <v>0</v>
      </c>
      <c r="AY561">
        <v>0</v>
      </c>
      <c r="AZ561">
        <v>1337</v>
      </c>
      <c r="BA561">
        <v>1</v>
      </c>
      <c r="BB561">
        <v>0</v>
      </c>
      <c r="BC561">
        <v>2</v>
      </c>
      <c r="BD561">
        <v>0</v>
      </c>
      <c r="BE561">
        <v>2</v>
      </c>
      <c r="BF561">
        <v>1</v>
      </c>
      <c r="BG561" t="s">
        <v>102</v>
      </c>
      <c r="BH561">
        <v>5</v>
      </c>
      <c r="BI561" t="s">
        <v>108</v>
      </c>
      <c r="BJ561">
        <v>0</v>
      </c>
      <c r="BK561" t="s">
        <v>85</v>
      </c>
      <c r="BL561" t="s">
        <v>109</v>
      </c>
      <c r="BM561">
        <v>1998</v>
      </c>
      <c r="BN561" t="s">
        <v>110</v>
      </c>
      <c r="BO561">
        <v>2</v>
      </c>
      <c r="BP561">
        <v>511</v>
      </c>
      <c r="BQ561" t="s">
        <v>100</v>
      </c>
      <c r="BR561" t="s">
        <v>100</v>
      </c>
      <c r="BS561" t="s">
        <v>106</v>
      </c>
      <c r="BT561">
        <v>144</v>
      </c>
      <c r="BU561">
        <v>68</v>
      </c>
      <c r="BV561">
        <v>0</v>
      </c>
      <c r="BW561">
        <v>0</v>
      </c>
      <c r="BX561">
        <v>0</v>
      </c>
      <c r="BY561">
        <v>0</v>
      </c>
      <c r="BZ561" t="s">
        <v>85</v>
      </c>
      <c r="CA561" t="s">
        <v>85</v>
      </c>
      <c r="CB561" t="s">
        <v>85</v>
      </c>
      <c r="CC561">
        <v>0</v>
      </c>
      <c r="CD561">
        <v>8</v>
      </c>
      <c r="CE561">
        <v>2008</v>
      </c>
      <c r="CF561" t="s">
        <v>196</v>
      </c>
      <c r="CG561" t="s">
        <v>120</v>
      </c>
      <c r="CH561">
        <v>181000</v>
      </c>
      <c r="CQ561">
        <f t="shared" si="52"/>
        <v>1337</v>
      </c>
      <c r="CR561" t="str">
        <f t="shared" si="53"/>
        <v/>
      </c>
    </row>
    <row r="562" spans="1:96" x14ac:dyDescent="0.3">
      <c r="A562">
        <v>56</v>
      </c>
      <c r="B562">
        <v>20</v>
      </c>
      <c r="C562" t="s">
        <v>83</v>
      </c>
      <c r="D562">
        <v>100</v>
      </c>
      <c r="E562">
        <v>10175</v>
      </c>
      <c r="F562" t="s">
        <v>84</v>
      </c>
      <c r="G562" t="s">
        <v>85</v>
      </c>
      <c r="H562" t="s">
        <v>86</v>
      </c>
      <c r="I562" t="s">
        <v>87</v>
      </c>
      <c r="J562" t="s">
        <v>88</v>
      </c>
      <c r="K562" t="s">
        <v>122</v>
      </c>
      <c r="L562" t="s">
        <v>90</v>
      </c>
      <c r="M562" t="s">
        <v>177</v>
      </c>
      <c r="N562" s="4" t="str">
        <f>VLOOKUP(M562,'Neighborhood Raw Data'!$A$1:$D$26,4,FALSE)</f>
        <v>Greater than Average</v>
      </c>
      <c r="O562" t="s">
        <v>92</v>
      </c>
      <c r="P562" t="s">
        <v>92</v>
      </c>
      <c r="Q562" t="s">
        <v>93</v>
      </c>
      <c r="R562" t="s">
        <v>124</v>
      </c>
      <c r="S562">
        <v>6</v>
      </c>
      <c r="T562" s="4">
        <f t="shared" ca="1" si="48"/>
        <v>0.28191837184634772</v>
      </c>
      <c r="U562" s="4" t="str">
        <f t="shared" si="49"/>
        <v>At or Above</v>
      </c>
      <c r="V562">
        <v>5</v>
      </c>
      <c r="W562">
        <v>1964</v>
      </c>
      <c r="X562">
        <v>1964</v>
      </c>
      <c r="Y562" t="s">
        <v>95</v>
      </c>
      <c r="Z562" t="s">
        <v>114</v>
      </c>
      <c r="AA562" t="s">
        <v>97</v>
      </c>
      <c r="AB562" t="s">
        <v>179</v>
      </c>
      <c r="AC562" t="s">
        <v>98</v>
      </c>
      <c r="AD562">
        <v>272</v>
      </c>
      <c r="AE562" t="s">
        <v>100</v>
      </c>
      <c r="AF562" t="s">
        <v>100</v>
      </c>
      <c r="AG562" t="s">
        <v>156</v>
      </c>
      <c r="AH562" t="s">
        <v>100</v>
      </c>
      <c r="AI562" t="s">
        <v>100</v>
      </c>
      <c r="AJ562" t="s">
        <v>142</v>
      </c>
      <c r="AK562" t="s">
        <v>174</v>
      </c>
      <c r="AL562">
        <v>490</v>
      </c>
      <c r="AM562" t="s">
        <v>104</v>
      </c>
      <c r="AN562">
        <v>0</v>
      </c>
      <c r="AO562">
        <v>935</v>
      </c>
      <c r="AP562">
        <v>1425</v>
      </c>
      <c r="AQ562" t="s">
        <v>105</v>
      </c>
      <c r="AR562" t="s">
        <v>102</v>
      </c>
      <c r="AS562" t="s">
        <v>106</v>
      </c>
      <c r="AT562" t="s">
        <v>107</v>
      </c>
      <c r="AU562">
        <v>1425</v>
      </c>
      <c r="AV562" s="4">
        <f t="shared" ca="1" si="50"/>
        <v>0.89746814613700499</v>
      </c>
      <c r="AW562" s="4" t="str">
        <f t="shared" si="51"/>
        <v>Greater than Median</v>
      </c>
      <c r="AX562">
        <v>0</v>
      </c>
      <c r="AY562">
        <v>0</v>
      </c>
      <c r="AZ562">
        <v>1425</v>
      </c>
      <c r="BA562">
        <v>0</v>
      </c>
      <c r="BB562">
        <v>0</v>
      </c>
      <c r="BC562">
        <v>2</v>
      </c>
      <c r="BD562">
        <v>0</v>
      </c>
      <c r="BE562">
        <v>3</v>
      </c>
      <c r="BF562">
        <v>1</v>
      </c>
      <c r="BG562" t="s">
        <v>100</v>
      </c>
      <c r="BH562">
        <v>7</v>
      </c>
      <c r="BI562" t="s">
        <v>108</v>
      </c>
      <c r="BJ562">
        <v>1</v>
      </c>
      <c r="BK562" t="s">
        <v>102</v>
      </c>
      <c r="BL562" t="s">
        <v>109</v>
      </c>
      <c r="BM562">
        <v>1964</v>
      </c>
      <c r="BN562" t="s">
        <v>131</v>
      </c>
      <c r="BO562">
        <v>2</v>
      </c>
      <c r="BP562">
        <v>576</v>
      </c>
      <c r="BQ562" t="s">
        <v>100</v>
      </c>
      <c r="BR562" t="s">
        <v>100</v>
      </c>
      <c r="BS562" t="s">
        <v>106</v>
      </c>
      <c r="BT562">
        <v>0</v>
      </c>
      <c r="BU562">
        <v>0</v>
      </c>
      <c r="BV562">
        <v>0</v>
      </c>
      <c r="BW562">
        <v>407</v>
      </c>
      <c r="BX562">
        <v>0</v>
      </c>
      <c r="BY562">
        <v>0</v>
      </c>
      <c r="BZ562" t="s">
        <v>85</v>
      </c>
      <c r="CA562" t="s">
        <v>85</v>
      </c>
      <c r="CB562" t="s">
        <v>85</v>
      </c>
      <c r="CC562">
        <v>0</v>
      </c>
      <c r="CD562">
        <v>7</v>
      </c>
      <c r="CE562">
        <v>2008</v>
      </c>
      <c r="CF562" t="s">
        <v>111</v>
      </c>
      <c r="CG562" t="s">
        <v>112</v>
      </c>
      <c r="CH562">
        <v>180500</v>
      </c>
      <c r="CQ562">
        <f t="shared" si="52"/>
        <v>1425</v>
      </c>
      <c r="CR562" t="str">
        <f t="shared" si="53"/>
        <v/>
      </c>
    </row>
    <row r="563" spans="1:96" x14ac:dyDescent="0.3">
      <c r="A563">
        <v>206</v>
      </c>
      <c r="B563">
        <v>20</v>
      </c>
      <c r="C563" t="s">
        <v>83</v>
      </c>
      <c r="D563">
        <v>99</v>
      </c>
      <c r="E563">
        <v>11851</v>
      </c>
      <c r="F563" t="s">
        <v>84</v>
      </c>
      <c r="G563" t="s">
        <v>85</v>
      </c>
      <c r="H563" t="s">
        <v>129</v>
      </c>
      <c r="I563" t="s">
        <v>87</v>
      </c>
      <c r="J563" t="s">
        <v>88</v>
      </c>
      <c r="K563" t="s">
        <v>89</v>
      </c>
      <c r="L563" t="s">
        <v>90</v>
      </c>
      <c r="M563" t="s">
        <v>169</v>
      </c>
      <c r="N563" s="4" t="str">
        <f>VLOOKUP(M563,'Neighborhood Raw Data'!$A$1:$D$26,4,FALSE)</f>
        <v>Greater than Average</v>
      </c>
      <c r="O563" t="s">
        <v>92</v>
      </c>
      <c r="P563" t="s">
        <v>92</v>
      </c>
      <c r="Q563" t="s">
        <v>93</v>
      </c>
      <c r="R563" t="s">
        <v>124</v>
      </c>
      <c r="S563">
        <v>7</v>
      </c>
      <c r="T563" s="4">
        <f t="shared" ca="1" si="48"/>
        <v>0.52208795976048772</v>
      </c>
      <c r="U563" s="4" t="str">
        <f t="shared" si="49"/>
        <v>At or Above</v>
      </c>
      <c r="V563">
        <v>5</v>
      </c>
      <c r="W563">
        <v>1990</v>
      </c>
      <c r="X563">
        <v>1990</v>
      </c>
      <c r="Y563" t="s">
        <v>95</v>
      </c>
      <c r="Z563" t="s">
        <v>114</v>
      </c>
      <c r="AA563" t="s">
        <v>97</v>
      </c>
      <c r="AB563" t="s">
        <v>97</v>
      </c>
      <c r="AC563" t="s">
        <v>117</v>
      </c>
      <c r="AD563">
        <v>0</v>
      </c>
      <c r="AE563" t="s">
        <v>100</v>
      </c>
      <c r="AF563" t="s">
        <v>100</v>
      </c>
      <c r="AG563" t="s">
        <v>101</v>
      </c>
      <c r="AH563" t="s">
        <v>102</v>
      </c>
      <c r="AI563" t="s">
        <v>100</v>
      </c>
      <c r="AJ563" t="s">
        <v>142</v>
      </c>
      <c r="AK563" t="s">
        <v>104</v>
      </c>
      <c r="AL563">
        <v>0</v>
      </c>
      <c r="AM563" t="s">
        <v>104</v>
      </c>
      <c r="AN563">
        <v>0</v>
      </c>
      <c r="AO563">
        <v>1424</v>
      </c>
      <c r="AP563">
        <v>1424</v>
      </c>
      <c r="AQ563" t="s">
        <v>105</v>
      </c>
      <c r="AR563" t="s">
        <v>99</v>
      </c>
      <c r="AS563" t="s">
        <v>106</v>
      </c>
      <c r="AT563" t="s">
        <v>107</v>
      </c>
      <c r="AU563">
        <v>1442</v>
      </c>
      <c r="AV563" s="4">
        <f t="shared" ca="1" si="50"/>
        <v>9.1742342162122403E-2</v>
      </c>
      <c r="AW563" s="4" t="str">
        <f t="shared" si="51"/>
        <v>Greater than Median</v>
      </c>
      <c r="AX563">
        <v>0</v>
      </c>
      <c r="AY563">
        <v>0</v>
      </c>
      <c r="AZ563">
        <v>1442</v>
      </c>
      <c r="BA563">
        <v>0</v>
      </c>
      <c r="BB563">
        <v>0</v>
      </c>
      <c r="BC563">
        <v>2</v>
      </c>
      <c r="BD563">
        <v>0</v>
      </c>
      <c r="BE563">
        <v>3</v>
      </c>
      <c r="BF563">
        <v>1</v>
      </c>
      <c r="BG563" t="s">
        <v>100</v>
      </c>
      <c r="BH563">
        <v>5</v>
      </c>
      <c r="BI563" t="s">
        <v>108</v>
      </c>
      <c r="BJ563">
        <v>0</v>
      </c>
      <c r="BK563" t="s">
        <v>85</v>
      </c>
      <c r="BL563" t="s">
        <v>109</v>
      </c>
      <c r="BM563">
        <v>1990</v>
      </c>
      <c r="BN563" t="s">
        <v>131</v>
      </c>
      <c r="BO563">
        <v>2</v>
      </c>
      <c r="BP563">
        <v>500</v>
      </c>
      <c r="BQ563" t="s">
        <v>100</v>
      </c>
      <c r="BR563" t="s">
        <v>100</v>
      </c>
      <c r="BS563" t="s">
        <v>106</v>
      </c>
      <c r="BT563">
        <v>0</v>
      </c>
      <c r="BU563">
        <v>34</v>
      </c>
      <c r="BV563">
        <v>0</v>
      </c>
      <c r="BW563">
        <v>508</v>
      </c>
      <c r="BX563">
        <v>0</v>
      </c>
      <c r="BY563">
        <v>0</v>
      </c>
      <c r="BZ563" t="s">
        <v>85</v>
      </c>
      <c r="CA563" t="s">
        <v>85</v>
      </c>
      <c r="CB563" t="s">
        <v>85</v>
      </c>
      <c r="CC563">
        <v>0</v>
      </c>
      <c r="CD563">
        <v>5</v>
      </c>
      <c r="CE563">
        <v>2009</v>
      </c>
      <c r="CF563" t="s">
        <v>111</v>
      </c>
      <c r="CG563" t="s">
        <v>112</v>
      </c>
      <c r="CH563">
        <v>180500</v>
      </c>
      <c r="CQ563">
        <f t="shared" si="52"/>
        <v>1442</v>
      </c>
      <c r="CR563" t="str">
        <f t="shared" si="53"/>
        <v/>
      </c>
    </row>
    <row r="564" spans="1:96" x14ac:dyDescent="0.3">
      <c r="A564">
        <v>1264</v>
      </c>
      <c r="B564">
        <v>70</v>
      </c>
      <c r="C564" t="s">
        <v>83</v>
      </c>
      <c r="D564">
        <v>60</v>
      </c>
      <c r="E564">
        <v>13515</v>
      </c>
      <c r="F564" t="s">
        <v>84</v>
      </c>
      <c r="G564" t="s">
        <v>84</v>
      </c>
      <c r="H564" t="s">
        <v>129</v>
      </c>
      <c r="I564" t="s">
        <v>87</v>
      </c>
      <c r="J564" t="s">
        <v>88</v>
      </c>
      <c r="K564" t="s">
        <v>122</v>
      </c>
      <c r="L564" t="s">
        <v>90</v>
      </c>
      <c r="M564" t="s">
        <v>219</v>
      </c>
      <c r="N564" s="4" t="str">
        <f>VLOOKUP(M564,'Neighborhood Raw Data'!$A$1:$D$26,4,FALSE)</f>
        <v>Less than Average</v>
      </c>
      <c r="O564" t="s">
        <v>92</v>
      </c>
      <c r="P564" t="s">
        <v>92</v>
      </c>
      <c r="Q564" t="s">
        <v>93</v>
      </c>
      <c r="R564" t="s">
        <v>94</v>
      </c>
      <c r="S564">
        <v>6</v>
      </c>
      <c r="T564" s="4">
        <f t="shared" ca="1" si="48"/>
        <v>0.63717373382456466</v>
      </c>
      <c r="U564" s="4" t="str">
        <f t="shared" si="49"/>
        <v>At or Above</v>
      </c>
      <c r="V564">
        <v>6</v>
      </c>
      <c r="W564">
        <v>1919</v>
      </c>
      <c r="X564">
        <v>1950</v>
      </c>
      <c r="Y564" t="s">
        <v>206</v>
      </c>
      <c r="Z564" t="s">
        <v>114</v>
      </c>
      <c r="AA564" t="s">
        <v>115</v>
      </c>
      <c r="AB564" t="s">
        <v>115</v>
      </c>
      <c r="AC564" t="s">
        <v>117</v>
      </c>
      <c r="AD564">
        <v>0</v>
      </c>
      <c r="AE564" t="s">
        <v>100</v>
      </c>
      <c r="AF564" t="s">
        <v>100</v>
      </c>
      <c r="AG564" t="s">
        <v>101</v>
      </c>
      <c r="AH564" t="s">
        <v>100</v>
      </c>
      <c r="AI564" t="s">
        <v>100</v>
      </c>
      <c r="AJ564" t="s">
        <v>142</v>
      </c>
      <c r="AK564" t="s">
        <v>104</v>
      </c>
      <c r="AL564">
        <v>0</v>
      </c>
      <c r="AM564" t="s">
        <v>104</v>
      </c>
      <c r="AN564">
        <v>0</v>
      </c>
      <c r="AO564">
        <v>764</v>
      </c>
      <c r="AP564">
        <v>764</v>
      </c>
      <c r="AQ564" t="s">
        <v>105</v>
      </c>
      <c r="AR564" t="s">
        <v>99</v>
      </c>
      <c r="AS564" t="s">
        <v>106</v>
      </c>
      <c r="AT564" t="s">
        <v>214</v>
      </c>
      <c r="AU564">
        <v>1060</v>
      </c>
      <c r="AV564" s="4">
        <f t="shared" ca="1" si="50"/>
        <v>0.41454227653171238</v>
      </c>
      <c r="AW564" s="4" t="str">
        <f t="shared" si="51"/>
        <v>Less than Median</v>
      </c>
      <c r="AX564">
        <v>764</v>
      </c>
      <c r="AY564">
        <v>0</v>
      </c>
      <c r="AZ564">
        <v>1824</v>
      </c>
      <c r="BA564">
        <v>0</v>
      </c>
      <c r="BB564">
        <v>0</v>
      </c>
      <c r="BC564">
        <v>1</v>
      </c>
      <c r="BD564">
        <v>0</v>
      </c>
      <c r="BE564">
        <v>3</v>
      </c>
      <c r="BF564">
        <v>1</v>
      </c>
      <c r="BG564" t="s">
        <v>100</v>
      </c>
      <c r="BH564">
        <v>8</v>
      </c>
      <c r="BI564" t="s">
        <v>108</v>
      </c>
      <c r="BJ564">
        <v>1</v>
      </c>
      <c r="BK564" t="s">
        <v>102</v>
      </c>
      <c r="BL564" t="s">
        <v>149</v>
      </c>
      <c r="BM564">
        <v>1940</v>
      </c>
      <c r="BN564" t="s">
        <v>104</v>
      </c>
      <c r="BO564">
        <v>2</v>
      </c>
      <c r="BP564">
        <v>520</v>
      </c>
      <c r="BQ564" t="s">
        <v>100</v>
      </c>
      <c r="BR564" t="s">
        <v>100</v>
      </c>
      <c r="BS564" t="s">
        <v>204</v>
      </c>
      <c r="BT564">
        <v>0</v>
      </c>
      <c r="BU564">
        <v>0</v>
      </c>
      <c r="BV564">
        <v>126</v>
      </c>
      <c r="BW564">
        <v>0</v>
      </c>
      <c r="BX564">
        <v>0</v>
      </c>
      <c r="BY564">
        <v>0</v>
      </c>
      <c r="BZ564" t="s">
        <v>85</v>
      </c>
      <c r="CA564" t="s">
        <v>150</v>
      </c>
      <c r="CB564" t="s">
        <v>85</v>
      </c>
      <c r="CC564">
        <v>0</v>
      </c>
      <c r="CD564">
        <v>7</v>
      </c>
      <c r="CE564">
        <v>2007</v>
      </c>
      <c r="CF564" t="s">
        <v>111</v>
      </c>
      <c r="CG564" t="s">
        <v>112</v>
      </c>
      <c r="CH564">
        <v>180500</v>
      </c>
      <c r="CQ564">
        <f t="shared" si="52"/>
        <v>1060</v>
      </c>
      <c r="CR564" t="str">
        <f t="shared" si="53"/>
        <v/>
      </c>
    </row>
    <row r="565" spans="1:96" x14ac:dyDescent="0.3">
      <c r="A565">
        <v>1291</v>
      </c>
      <c r="B565">
        <v>80</v>
      </c>
      <c r="C565" t="s">
        <v>83</v>
      </c>
      <c r="D565" t="s">
        <v>85</v>
      </c>
      <c r="E565">
        <v>14112</v>
      </c>
      <c r="F565" t="s">
        <v>84</v>
      </c>
      <c r="G565" t="s">
        <v>85</v>
      </c>
      <c r="H565" t="s">
        <v>86</v>
      </c>
      <c r="I565" t="s">
        <v>87</v>
      </c>
      <c r="J565" t="s">
        <v>88</v>
      </c>
      <c r="K565" t="s">
        <v>89</v>
      </c>
      <c r="L565" t="s">
        <v>90</v>
      </c>
      <c r="M565" t="s">
        <v>177</v>
      </c>
      <c r="N565" s="4" t="str">
        <f>VLOOKUP(M565,'Neighborhood Raw Data'!$A$1:$D$26,4,FALSE)</f>
        <v>Greater than Average</v>
      </c>
      <c r="O565" t="s">
        <v>92</v>
      </c>
      <c r="P565" t="s">
        <v>92</v>
      </c>
      <c r="Q565" t="s">
        <v>93</v>
      </c>
      <c r="R565" t="s">
        <v>178</v>
      </c>
      <c r="S565">
        <v>5</v>
      </c>
      <c r="T565" s="4">
        <f t="shared" ca="1" si="48"/>
        <v>0.97415379123134838</v>
      </c>
      <c r="U565" s="4" t="str">
        <f t="shared" si="49"/>
        <v>Below</v>
      </c>
      <c r="V565">
        <v>7</v>
      </c>
      <c r="W565">
        <v>1964</v>
      </c>
      <c r="X565">
        <v>1964</v>
      </c>
      <c r="Y565" t="s">
        <v>113</v>
      </c>
      <c r="Z565" t="s">
        <v>114</v>
      </c>
      <c r="AA565" t="s">
        <v>115</v>
      </c>
      <c r="AB565" t="s">
        <v>97</v>
      </c>
      <c r="AC565" t="s">
        <v>98</v>
      </c>
      <c r="AD565">
        <v>86</v>
      </c>
      <c r="AE565" t="s">
        <v>100</v>
      </c>
      <c r="AF565" t="s">
        <v>100</v>
      </c>
      <c r="AG565" t="s">
        <v>101</v>
      </c>
      <c r="AH565" t="s">
        <v>100</v>
      </c>
      <c r="AI565" t="s">
        <v>100</v>
      </c>
      <c r="AJ565" t="s">
        <v>118</v>
      </c>
      <c r="AK565" t="s">
        <v>103</v>
      </c>
      <c r="AL565">
        <v>1014</v>
      </c>
      <c r="AM565" t="s">
        <v>104</v>
      </c>
      <c r="AN565">
        <v>0</v>
      </c>
      <c r="AO565">
        <v>138</v>
      </c>
      <c r="AP565">
        <v>1152</v>
      </c>
      <c r="AQ565" t="s">
        <v>105</v>
      </c>
      <c r="AR565" t="s">
        <v>100</v>
      </c>
      <c r="AS565" t="s">
        <v>106</v>
      </c>
      <c r="AT565" t="s">
        <v>107</v>
      </c>
      <c r="AU565">
        <v>1152</v>
      </c>
      <c r="AV565" s="4">
        <f t="shared" ca="1" si="50"/>
        <v>0.21861120598093708</v>
      </c>
      <c r="AW565" s="4" t="str">
        <f t="shared" si="51"/>
        <v>Greater than Median</v>
      </c>
      <c r="AX565">
        <v>0</v>
      </c>
      <c r="AY565">
        <v>0</v>
      </c>
      <c r="AZ565">
        <v>1152</v>
      </c>
      <c r="BA565">
        <v>1</v>
      </c>
      <c r="BB565">
        <v>0</v>
      </c>
      <c r="BC565">
        <v>1</v>
      </c>
      <c r="BD565">
        <v>0</v>
      </c>
      <c r="BE565">
        <v>3</v>
      </c>
      <c r="BF565">
        <v>1</v>
      </c>
      <c r="BG565" t="s">
        <v>100</v>
      </c>
      <c r="BH565">
        <v>6</v>
      </c>
      <c r="BI565" t="s">
        <v>108</v>
      </c>
      <c r="BJ565">
        <v>1</v>
      </c>
      <c r="BK565" t="s">
        <v>102</v>
      </c>
      <c r="BL565" t="s">
        <v>109</v>
      </c>
      <c r="BM565">
        <v>1964</v>
      </c>
      <c r="BN565" t="s">
        <v>131</v>
      </c>
      <c r="BO565">
        <v>2</v>
      </c>
      <c r="BP565">
        <v>484</v>
      </c>
      <c r="BQ565" t="s">
        <v>100</v>
      </c>
      <c r="BR565" t="s">
        <v>100</v>
      </c>
      <c r="BS565" t="s">
        <v>106</v>
      </c>
      <c r="BT565">
        <v>227</v>
      </c>
      <c r="BU565">
        <v>0</v>
      </c>
      <c r="BV565">
        <v>0</v>
      </c>
      <c r="BW565">
        <v>0</v>
      </c>
      <c r="BX565">
        <v>0</v>
      </c>
      <c r="BY565">
        <v>0</v>
      </c>
      <c r="BZ565" t="s">
        <v>85</v>
      </c>
      <c r="CA565" t="s">
        <v>85</v>
      </c>
      <c r="CB565" t="s">
        <v>85</v>
      </c>
      <c r="CC565">
        <v>0</v>
      </c>
      <c r="CD565">
        <v>4</v>
      </c>
      <c r="CE565">
        <v>2010</v>
      </c>
      <c r="CF565" t="s">
        <v>111</v>
      </c>
      <c r="CG565" t="s">
        <v>112</v>
      </c>
      <c r="CH565">
        <v>180500</v>
      </c>
      <c r="CQ565">
        <f t="shared" si="52"/>
        <v>1152</v>
      </c>
      <c r="CR565" t="str">
        <f t="shared" si="53"/>
        <v/>
      </c>
    </row>
    <row r="566" spans="1:96" x14ac:dyDescent="0.3">
      <c r="A566">
        <v>67</v>
      </c>
      <c r="B566">
        <v>20</v>
      </c>
      <c r="C566" t="s">
        <v>83</v>
      </c>
      <c r="D566" t="s">
        <v>85</v>
      </c>
      <c r="E566">
        <v>19900</v>
      </c>
      <c r="F566" t="s">
        <v>84</v>
      </c>
      <c r="G566" t="s">
        <v>85</v>
      </c>
      <c r="H566" t="s">
        <v>129</v>
      </c>
      <c r="I566" t="s">
        <v>87</v>
      </c>
      <c r="J566" t="s">
        <v>88</v>
      </c>
      <c r="K566" t="s">
        <v>122</v>
      </c>
      <c r="L566" t="s">
        <v>90</v>
      </c>
      <c r="M566" t="s">
        <v>177</v>
      </c>
      <c r="N566" s="4" t="str">
        <f>VLOOKUP(M566,'Neighborhood Raw Data'!$A$1:$D$26,4,FALSE)</f>
        <v>Greater than Average</v>
      </c>
      <c r="O566" t="s">
        <v>180</v>
      </c>
      <c r="P566" t="s">
        <v>92</v>
      </c>
      <c r="Q566" t="s">
        <v>93</v>
      </c>
      <c r="R566" t="s">
        <v>124</v>
      </c>
      <c r="S566">
        <v>7</v>
      </c>
      <c r="T566" s="4">
        <f t="shared" ca="1" si="48"/>
        <v>0.21504505613933311</v>
      </c>
      <c r="U566" s="4" t="str">
        <f t="shared" si="49"/>
        <v>At or Above</v>
      </c>
      <c r="V566">
        <v>5</v>
      </c>
      <c r="W566">
        <v>1970</v>
      </c>
      <c r="X566">
        <v>1989</v>
      </c>
      <c r="Y566" t="s">
        <v>95</v>
      </c>
      <c r="Z566" t="s">
        <v>114</v>
      </c>
      <c r="AA566" t="s">
        <v>179</v>
      </c>
      <c r="AB566" t="s">
        <v>179</v>
      </c>
      <c r="AC566" t="s">
        <v>98</v>
      </c>
      <c r="AD566">
        <v>287</v>
      </c>
      <c r="AE566" t="s">
        <v>100</v>
      </c>
      <c r="AF566" t="s">
        <v>100</v>
      </c>
      <c r="AG566" t="s">
        <v>156</v>
      </c>
      <c r="AH566" t="s">
        <v>102</v>
      </c>
      <c r="AI566" t="s">
        <v>100</v>
      </c>
      <c r="AJ566" t="s">
        <v>102</v>
      </c>
      <c r="AK566" t="s">
        <v>103</v>
      </c>
      <c r="AL566">
        <v>912</v>
      </c>
      <c r="AM566" t="s">
        <v>104</v>
      </c>
      <c r="AN566">
        <v>0</v>
      </c>
      <c r="AO566">
        <v>1035</v>
      </c>
      <c r="AP566">
        <v>1947</v>
      </c>
      <c r="AQ566" t="s">
        <v>105</v>
      </c>
      <c r="AR566" t="s">
        <v>100</v>
      </c>
      <c r="AS566" t="s">
        <v>106</v>
      </c>
      <c r="AT566" t="s">
        <v>107</v>
      </c>
      <c r="AU566">
        <v>2207</v>
      </c>
      <c r="AV566" s="4">
        <f t="shared" ca="1" si="50"/>
        <v>0.70381268832552801</v>
      </c>
      <c r="AW566" s="4" t="str">
        <f t="shared" si="51"/>
        <v>Greater than Median</v>
      </c>
      <c r="AX566">
        <v>0</v>
      </c>
      <c r="AY566">
        <v>0</v>
      </c>
      <c r="AZ566">
        <v>2207</v>
      </c>
      <c r="BA566">
        <v>1</v>
      </c>
      <c r="BB566">
        <v>0</v>
      </c>
      <c r="BC566">
        <v>2</v>
      </c>
      <c r="BD566">
        <v>0</v>
      </c>
      <c r="BE566">
        <v>3</v>
      </c>
      <c r="BF566">
        <v>1</v>
      </c>
      <c r="BG566" t="s">
        <v>100</v>
      </c>
      <c r="BH566">
        <v>7</v>
      </c>
      <c r="BI566" t="s">
        <v>208</v>
      </c>
      <c r="BJ566">
        <v>1</v>
      </c>
      <c r="BK566" t="s">
        <v>102</v>
      </c>
      <c r="BL566" t="s">
        <v>109</v>
      </c>
      <c r="BM566">
        <v>1970</v>
      </c>
      <c r="BN566" t="s">
        <v>131</v>
      </c>
      <c r="BO566">
        <v>2</v>
      </c>
      <c r="BP566">
        <v>576</v>
      </c>
      <c r="BQ566" t="s">
        <v>100</v>
      </c>
      <c r="BR566" t="s">
        <v>100</v>
      </c>
      <c r="BS566" t="s">
        <v>106</v>
      </c>
      <c r="BT566">
        <v>301</v>
      </c>
      <c r="BU566">
        <v>0</v>
      </c>
      <c r="BV566">
        <v>0</v>
      </c>
      <c r="BW566">
        <v>0</v>
      </c>
      <c r="BX566">
        <v>0</v>
      </c>
      <c r="BY566">
        <v>0</v>
      </c>
      <c r="BZ566" t="s">
        <v>85</v>
      </c>
      <c r="CA566" t="s">
        <v>85</v>
      </c>
      <c r="CB566" t="s">
        <v>85</v>
      </c>
      <c r="CC566">
        <v>0</v>
      </c>
      <c r="CD566">
        <v>7</v>
      </c>
      <c r="CE566">
        <v>2010</v>
      </c>
      <c r="CF566" t="s">
        <v>111</v>
      </c>
      <c r="CG566" t="s">
        <v>112</v>
      </c>
      <c r="CH566">
        <v>180000</v>
      </c>
      <c r="CQ566" t="str">
        <f t="shared" si="52"/>
        <v/>
      </c>
      <c r="CR566">
        <f t="shared" si="53"/>
        <v>2207</v>
      </c>
    </row>
    <row r="567" spans="1:96" x14ac:dyDescent="0.3">
      <c r="A567">
        <v>112</v>
      </c>
      <c r="B567">
        <v>80</v>
      </c>
      <c r="C567" t="s">
        <v>83</v>
      </c>
      <c r="D567" t="s">
        <v>85</v>
      </c>
      <c r="E567">
        <v>7750</v>
      </c>
      <c r="F567" t="s">
        <v>84</v>
      </c>
      <c r="G567" t="s">
        <v>85</v>
      </c>
      <c r="H567" t="s">
        <v>86</v>
      </c>
      <c r="I567" t="s">
        <v>87</v>
      </c>
      <c r="J567" t="s">
        <v>88</v>
      </c>
      <c r="K567" t="s">
        <v>122</v>
      </c>
      <c r="L567" t="s">
        <v>90</v>
      </c>
      <c r="M567" t="s">
        <v>169</v>
      </c>
      <c r="N567" s="4" t="str">
        <f>VLOOKUP(M567,'Neighborhood Raw Data'!$A$1:$D$26,4,FALSE)</f>
        <v>Greater than Average</v>
      </c>
      <c r="O567" t="s">
        <v>92</v>
      </c>
      <c r="P567" t="s">
        <v>92</v>
      </c>
      <c r="Q567" t="s">
        <v>93</v>
      </c>
      <c r="R567" t="s">
        <v>178</v>
      </c>
      <c r="S567">
        <v>7</v>
      </c>
      <c r="T567" s="4">
        <f t="shared" ca="1" si="48"/>
        <v>0.77292380443583542</v>
      </c>
      <c r="U567" s="4" t="str">
        <f t="shared" si="49"/>
        <v>At or Above</v>
      </c>
      <c r="V567">
        <v>5</v>
      </c>
      <c r="W567">
        <v>2000</v>
      </c>
      <c r="X567">
        <v>2000</v>
      </c>
      <c r="Y567" t="s">
        <v>95</v>
      </c>
      <c r="Z567" t="s">
        <v>114</v>
      </c>
      <c r="AA567" t="s">
        <v>125</v>
      </c>
      <c r="AB567" t="s">
        <v>125</v>
      </c>
      <c r="AC567" t="s">
        <v>117</v>
      </c>
      <c r="AD567">
        <v>0</v>
      </c>
      <c r="AE567" t="s">
        <v>100</v>
      </c>
      <c r="AF567" t="s">
        <v>100</v>
      </c>
      <c r="AG567" t="s">
        <v>101</v>
      </c>
      <c r="AH567" t="s">
        <v>102</v>
      </c>
      <c r="AI567" t="s">
        <v>100</v>
      </c>
      <c r="AJ567" t="s">
        <v>142</v>
      </c>
      <c r="AK567" t="s">
        <v>103</v>
      </c>
      <c r="AL567">
        <v>250</v>
      </c>
      <c r="AM567" t="s">
        <v>104</v>
      </c>
      <c r="AN567">
        <v>0</v>
      </c>
      <c r="AO567">
        <v>134</v>
      </c>
      <c r="AP567">
        <v>384</v>
      </c>
      <c r="AQ567" t="s">
        <v>105</v>
      </c>
      <c r="AR567" t="s">
        <v>99</v>
      </c>
      <c r="AS567" t="s">
        <v>106</v>
      </c>
      <c r="AT567" t="s">
        <v>107</v>
      </c>
      <c r="AU567">
        <v>774</v>
      </c>
      <c r="AV567" s="4">
        <f t="shared" ca="1" si="50"/>
        <v>0.55166305892124368</v>
      </c>
      <c r="AW567" s="4" t="str">
        <f t="shared" si="51"/>
        <v>Less than Median</v>
      </c>
      <c r="AX567">
        <v>656</v>
      </c>
      <c r="AY567">
        <v>0</v>
      </c>
      <c r="AZ567">
        <v>1430</v>
      </c>
      <c r="BA567">
        <v>0</v>
      </c>
      <c r="BB567">
        <v>0</v>
      </c>
      <c r="BC567">
        <v>2</v>
      </c>
      <c r="BD567">
        <v>1</v>
      </c>
      <c r="BE567">
        <v>3</v>
      </c>
      <c r="BF567">
        <v>1</v>
      </c>
      <c r="BG567" t="s">
        <v>100</v>
      </c>
      <c r="BH567">
        <v>7</v>
      </c>
      <c r="BI567" t="s">
        <v>108</v>
      </c>
      <c r="BJ567">
        <v>1</v>
      </c>
      <c r="BK567" t="s">
        <v>100</v>
      </c>
      <c r="BL567" t="s">
        <v>130</v>
      </c>
      <c r="BM567">
        <v>2000</v>
      </c>
      <c r="BN567" t="s">
        <v>110</v>
      </c>
      <c r="BO567">
        <v>2</v>
      </c>
      <c r="BP567">
        <v>400</v>
      </c>
      <c r="BQ567" t="s">
        <v>100</v>
      </c>
      <c r="BR567" t="s">
        <v>100</v>
      </c>
      <c r="BS567" t="s">
        <v>106</v>
      </c>
      <c r="BT567">
        <v>180</v>
      </c>
      <c r="BU567">
        <v>0</v>
      </c>
      <c r="BV567">
        <v>0</v>
      </c>
      <c r="BW567">
        <v>0</v>
      </c>
      <c r="BX567">
        <v>0</v>
      </c>
      <c r="BY567">
        <v>0</v>
      </c>
      <c r="BZ567" t="s">
        <v>85</v>
      </c>
      <c r="CA567" t="s">
        <v>85</v>
      </c>
      <c r="CB567" t="s">
        <v>85</v>
      </c>
      <c r="CC567">
        <v>0</v>
      </c>
      <c r="CD567">
        <v>4</v>
      </c>
      <c r="CE567">
        <v>2010</v>
      </c>
      <c r="CF567" t="s">
        <v>111</v>
      </c>
      <c r="CG567" t="s">
        <v>112</v>
      </c>
      <c r="CH567">
        <v>180000</v>
      </c>
      <c r="CQ567">
        <f t="shared" si="52"/>
        <v>774</v>
      </c>
      <c r="CR567" t="str">
        <f t="shared" si="53"/>
        <v/>
      </c>
    </row>
    <row r="568" spans="1:96" x14ac:dyDescent="0.3">
      <c r="A568">
        <v>121</v>
      </c>
      <c r="B568">
        <v>80</v>
      </c>
      <c r="C568" t="s">
        <v>83</v>
      </c>
      <c r="D568" t="s">
        <v>85</v>
      </c>
      <c r="E568">
        <v>21453</v>
      </c>
      <c r="F568" t="s">
        <v>84</v>
      </c>
      <c r="G568" t="s">
        <v>85</v>
      </c>
      <c r="H568" t="s">
        <v>86</v>
      </c>
      <c r="I568" t="s">
        <v>162</v>
      </c>
      <c r="J568" t="s">
        <v>88</v>
      </c>
      <c r="K568" t="s">
        <v>121</v>
      </c>
      <c r="L568" t="s">
        <v>171</v>
      </c>
      <c r="M568" t="s">
        <v>182</v>
      </c>
      <c r="N568" s="4" t="str">
        <f>VLOOKUP(M568,'Neighborhood Raw Data'!$A$1:$D$26,4,FALSE)</f>
        <v>Greater than Average</v>
      </c>
      <c r="O568" t="s">
        <v>92</v>
      </c>
      <c r="P568" t="s">
        <v>92</v>
      </c>
      <c r="Q568" t="s">
        <v>93</v>
      </c>
      <c r="R568" t="s">
        <v>178</v>
      </c>
      <c r="S568">
        <v>6</v>
      </c>
      <c r="T568" s="4">
        <f t="shared" ca="1" si="48"/>
        <v>0.9816853550717185</v>
      </c>
      <c r="U568" s="4" t="str">
        <f t="shared" si="49"/>
        <v>At or Above</v>
      </c>
      <c r="V568">
        <v>5</v>
      </c>
      <c r="W568">
        <v>1969</v>
      </c>
      <c r="X568">
        <v>1969</v>
      </c>
      <c r="Y568" t="s">
        <v>199</v>
      </c>
      <c r="Z568" t="s">
        <v>233</v>
      </c>
      <c r="AA568" t="s">
        <v>179</v>
      </c>
      <c r="AB568" t="s">
        <v>179</v>
      </c>
      <c r="AC568" t="s">
        <v>117</v>
      </c>
      <c r="AD568">
        <v>0</v>
      </c>
      <c r="AE568" t="s">
        <v>100</v>
      </c>
      <c r="AF568" t="s">
        <v>100</v>
      </c>
      <c r="AG568" t="s">
        <v>156</v>
      </c>
      <c r="AH568" t="s">
        <v>100</v>
      </c>
      <c r="AI568" t="s">
        <v>100</v>
      </c>
      <c r="AJ568" t="s">
        <v>102</v>
      </c>
      <c r="AK568" t="s">
        <v>137</v>
      </c>
      <c r="AL568">
        <v>938</v>
      </c>
      <c r="AM568" t="s">
        <v>104</v>
      </c>
      <c r="AN568">
        <v>0</v>
      </c>
      <c r="AO568">
        <v>0</v>
      </c>
      <c r="AP568">
        <v>938</v>
      </c>
      <c r="AQ568" t="s">
        <v>105</v>
      </c>
      <c r="AR568" t="s">
        <v>99</v>
      </c>
      <c r="AS568" t="s">
        <v>106</v>
      </c>
      <c r="AT568" t="s">
        <v>107</v>
      </c>
      <c r="AU568">
        <v>988</v>
      </c>
      <c r="AV568" s="4">
        <f t="shared" ca="1" si="50"/>
        <v>7.7237604405028248E-2</v>
      </c>
      <c r="AW568" s="4" t="str">
        <f t="shared" si="51"/>
        <v>Less than Median</v>
      </c>
      <c r="AX568">
        <v>0</v>
      </c>
      <c r="AY568">
        <v>0</v>
      </c>
      <c r="AZ568">
        <v>988</v>
      </c>
      <c r="BA568">
        <v>1</v>
      </c>
      <c r="BB568">
        <v>0</v>
      </c>
      <c r="BC568">
        <v>1</v>
      </c>
      <c r="BD568">
        <v>0</v>
      </c>
      <c r="BE568">
        <v>1</v>
      </c>
      <c r="BF568">
        <v>1</v>
      </c>
      <c r="BG568" t="s">
        <v>100</v>
      </c>
      <c r="BH568">
        <v>4</v>
      </c>
      <c r="BI568" t="s">
        <v>108</v>
      </c>
      <c r="BJ568">
        <v>2</v>
      </c>
      <c r="BK568" t="s">
        <v>100</v>
      </c>
      <c r="BL568" t="s">
        <v>109</v>
      </c>
      <c r="BM568">
        <v>1969</v>
      </c>
      <c r="BN568" t="s">
        <v>104</v>
      </c>
      <c r="BO568">
        <v>2</v>
      </c>
      <c r="BP568">
        <v>540</v>
      </c>
      <c r="BQ568" t="s">
        <v>100</v>
      </c>
      <c r="BR568" t="s">
        <v>100</v>
      </c>
      <c r="BS568" t="s">
        <v>106</v>
      </c>
      <c r="BT568">
        <v>0</v>
      </c>
      <c r="BU568">
        <v>130</v>
      </c>
      <c r="BV568">
        <v>0</v>
      </c>
      <c r="BW568">
        <v>130</v>
      </c>
      <c r="BX568">
        <v>0</v>
      </c>
      <c r="BY568">
        <v>0</v>
      </c>
      <c r="BZ568" t="s">
        <v>85</v>
      </c>
      <c r="CA568" t="s">
        <v>85</v>
      </c>
      <c r="CB568" t="s">
        <v>85</v>
      </c>
      <c r="CC568">
        <v>0</v>
      </c>
      <c r="CD568">
        <v>10</v>
      </c>
      <c r="CE568">
        <v>2006</v>
      </c>
      <c r="CF568" t="s">
        <v>111</v>
      </c>
      <c r="CG568" t="s">
        <v>112</v>
      </c>
      <c r="CH568">
        <v>180000</v>
      </c>
      <c r="CQ568">
        <f t="shared" si="52"/>
        <v>988</v>
      </c>
      <c r="CR568" t="str">
        <f t="shared" si="53"/>
        <v/>
      </c>
    </row>
    <row r="569" spans="1:96" x14ac:dyDescent="0.3">
      <c r="A569">
        <v>135</v>
      </c>
      <c r="B569">
        <v>20</v>
      </c>
      <c r="C569" t="s">
        <v>83</v>
      </c>
      <c r="D569">
        <v>78</v>
      </c>
      <c r="E569">
        <v>10335</v>
      </c>
      <c r="F569" t="s">
        <v>84</v>
      </c>
      <c r="G569" t="s">
        <v>85</v>
      </c>
      <c r="H569" t="s">
        <v>86</v>
      </c>
      <c r="I569" t="s">
        <v>87</v>
      </c>
      <c r="J569" t="s">
        <v>88</v>
      </c>
      <c r="K569" t="s">
        <v>122</v>
      </c>
      <c r="L569" t="s">
        <v>90</v>
      </c>
      <c r="M569" t="s">
        <v>228</v>
      </c>
      <c r="N569" s="4" t="str">
        <f>VLOOKUP(M569,'Neighborhood Raw Data'!$A$1:$D$26,4,FALSE)</f>
        <v>Less than Average</v>
      </c>
      <c r="O569" t="s">
        <v>92</v>
      </c>
      <c r="P569" t="s">
        <v>92</v>
      </c>
      <c r="Q569" t="s">
        <v>93</v>
      </c>
      <c r="R569" t="s">
        <v>124</v>
      </c>
      <c r="S569">
        <v>5</v>
      </c>
      <c r="T569" s="4">
        <f t="shared" ca="1" si="48"/>
        <v>0.97809472187051538</v>
      </c>
      <c r="U569" s="4" t="str">
        <f t="shared" si="49"/>
        <v>Below</v>
      </c>
      <c r="V569">
        <v>6</v>
      </c>
      <c r="W569">
        <v>1968</v>
      </c>
      <c r="X569">
        <v>1993</v>
      </c>
      <c r="Y569" t="s">
        <v>95</v>
      </c>
      <c r="Z569" t="s">
        <v>114</v>
      </c>
      <c r="AA569" t="s">
        <v>179</v>
      </c>
      <c r="AB569" t="s">
        <v>179</v>
      </c>
      <c r="AC569" t="s">
        <v>117</v>
      </c>
      <c r="AD569">
        <v>0</v>
      </c>
      <c r="AE569" t="s">
        <v>100</v>
      </c>
      <c r="AF569" t="s">
        <v>100</v>
      </c>
      <c r="AG569" t="s">
        <v>156</v>
      </c>
      <c r="AH569" t="s">
        <v>100</v>
      </c>
      <c r="AI569" t="s">
        <v>100</v>
      </c>
      <c r="AJ569" t="s">
        <v>142</v>
      </c>
      <c r="AK569" t="s">
        <v>157</v>
      </c>
      <c r="AL569">
        <v>570</v>
      </c>
      <c r="AM569" t="s">
        <v>104</v>
      </c>
      <c r="AN569">
        <v>0</v>
      </c>
      <c r="AO569">
        <v>891</v>
      </c>
      <c r="AP569">
        <v>1461</v>
      </c>
      <c r="AQ569" t="s">
        <v>105</v>
      </c>
      <c r="AR569" t="s">
        <v>102</v>
      </c>
      <c r="AS569" t="s">
        <v>106</v>
      </c>
      <c r="AT569" t="s">
        <v>107</v>
      </c>
      <c r="AU569">
        <v>1721</v>
      </c>
      <c r="AV569" s="4">
        <f t="shared" ca="1" si="50"/>
        <v>0.61483373180145684</v>
      </c>
      <c r="AW569" s="4" t="str">
        <f t="shared" si="51"/>
        <v>Greater than Median</v>
      </c>
      <c r="AX569">
        <v>0</v>
      </c>
      <c r="AY569">
        <v>0</v>
      </c>
      <c r="AZ569">
        <v>1721</v>
      </c>
      <c r="BA569">
        <v>0</v>
      </c>
      <c r="BB569">
        <v>0</v>
      </c>
      <c r="BC569">
        <v>2</v>
      </c>
      <c r="BD569">
        <v>1</v>
      </c>
      <c r="BE569">
        <v>3</v>
      </c>
      <c r="BF569">
        <v>1</v>
      </c>
      <c r="BG569" t="s">
        <v>100</v>
      </c>
      <c r="BH569">
        <v>7</v>
      </c>
      <c r="BI569" t="s">
        <v>208</v>
      </c>
      <c r="BJ569">
        <v>1</v>
      </c>
      <c r="BK569" t="s">
        <v>100</v>
      </c>
      <c r="BL569" t="s">
        <v>109</v>
      </c>
      <c r="BM569">
        <v>1968</v>
      </c>
      <c r="BN569" t="s">
        <v>131</v>
      </c>
      <c r="BO569">
        <v>2</v>
      </c>
      <c r="BP569">
        <v>440</v>
      </c>
      <c r="BQ569" t="s">
        <v>100</v>
      </c>
      <c r="BR569" t="s">
        <v>100</v>
      </c>
      <c r="BS569" t="s">
        <v>106</v>
      </c>
      <c r="BT569">
        <v>0</v>
      </c>
      <c r="BU569">
        <v>96</v>
      </c>
      <c r="BV569">
        <v>180</v>
      </c>
      <c r="BW569">
        <v>0</v>
      </c>
      <c r="BX569">
        <v>0</v>
      </c>
      <c r="BY569">
        <v>0</v>
      </c>
      <c r="BZ569" t="s">
        <v>85</v>
      </c>
      <c r="CA569" t="s">
        <v>119</v>
      </c>
      <c r="CB569" t="s">
        <v>85</v>
      </c>
      <c r="CC569">
        <v>0</v>
      </c>
      <c r="CD569">
        <v>7</v>
      </c>
      <c r="CE569">
        <v>2006</v>
      </c>
      <c r="CF569" t="s">
        <v>111</v>
      </c>
      <c r="CG569" t="s">
        <v>112</v>
      </c>
      <c r="CH569">
        <v>180000</v>
      </c>
      <c r="CQ569" t="str">
        <f t="shared" si="52"/>
        <v/>
      </c>
      <c r="CR569">
        <f t="shared" si="53"/>
        <v>1721</v>
      </c>
    </row>
    <row r="570" spans="1:96" x14ac:dyDescent="0.3">
      <c r="A570">
        <v>249</v>
      </c>
      <c r="B570">
        <v>60</v>
      </c>
      <c r="C570" t="s">
        <v>83</v>
      </c>
      <c r="D570">
        <v>72</v>
      </c>
      <c r="E570">
        <v>11317</v>
      </c>
      <c r="F570" t="s">
        <v>84</v>
      </c>
      <c r="G570" t="s">
        <v>85</v>
      </c>
      <c r="H570" t="s">
        <v>129</v>
      </c>
      <c r="I570" t="s">
        <v>87</v>
      </c>
      <c r="J570" t="s">
        <v>88</v>
      </c>
      <c r="K570" t="s">
        <v>122</v>
      </c>
      <c r="L570" t="s">
        <v>90</v>
      </c>
      <c r="M570" t="s">
        <v>152</v>
      </c>
      <c r="N570" s="4" t="str">
        <f>VLOOKUP(M570,'Neighborhood Raw Data'!$A$1:$D$26,4,FALSE)</f>
        <v>Greater than Average</v>
      </c>
      <c r="O570" t="s">
        <v>92</v>
      </c>
      <c r="P570" t="s">
        <v>92</v>
      </c>
      <c r="Q570" t="s">
        <v>93</v>
      </c>
      <c r="R570" t="s">
        <v>94</v>
      </c>
      <c r="S570">
        <v>7</v>
      </c>
      <c r="T570" s="4">
        <f t="shared" ca="1" si="48"/>
        <v>0.85578355825821284</v>
      </c>
      <c r="U570" s="4" t="str">
        <f t="shared" si="49"/>
        <v>At or Above</v>
      </c>
      <c r="V570">
        <v>5</v>
      </c>
      <c r="W570">
        <v>2003</v>
      </c>
      <c r="X570">
        <v>2003</v>
      </c>
      <c r="Y570" t="s">
        <v>95</v>
      </c>
      <c r="Z570" t="s">
        <v>114</v>
      </c>
      <c r="AA570" t="s">
        <v>125</v>
      </c>
      <c r="AB570" t="s">
        <v>125</v>
      </c>
      <c r="AC570" t="s">
        <v>98</v>
      </c>
      <c r="AD570">
        <v>101</v>
      </c>
      <c r="AE570" t="s">
        <v>102</v>
      </c>
      <c r="AF570" t="s">
        <v>100</v>
      </c>
      <c r="AG570" t="s">
        <v>101</v>
      </c>
      <c r="AH570" t="s">
        <v>102</v>
      </c>
      <c r="AI570" t="s">
        <v>100</v>
      </c>
      <c r="AJ570" t="s">
        <v>142</v>
      </c>
      <c r="AK570" t="s">
        <v>104</v>
      </c>
      <c r="AL570">
        <v>0</v>
      </c>
      <c r="AM570" t="s">
        <v>104</v>
      </c>
      <c r="AN570">
        <v>0</v>
      </c>
      <c r="AO570">
        <v>840</v>
      </c>
      <c r="AP570">
        <v>840</v>
      </c>
      <c r="AQ570" t="s">
        <v>105</v>
      </c>
      <c r="AR570" t="s">
        <v>99</v>
      </c>
      <c r="AS570" t="s">
        <v>106</v>
      </c>
      <c r="AT570" t="s">
        <v>107</v>
      </c>
      <c r="AU570">
        <v>840</v>
      </c>
      <c r="AV570" s="4">
        <f t="shared" ca="1" si="50"/>
        <v>0.5294080527732139</v>
      </c>
      <c r="AW570" s="4" t="str">
        <f t="shared" si="51"/>
        <v>Less than Median</v>
      </c>
      <c r="AX570">
        <v>828</v>
      </c>
      <c r="AY570">
        <v>0</v>
      </c>
      <c r="AZ570">
        <v>1668</v>
      </c>
      <c r="BA570">
        <v>0</v>
      </c>
      <c r="BB570">
        <v>0</v>
      </c>
      <c r="BC570">
        <v>2</v>
      </c>
      <c r="BD570">
        <v>1</v>
      </c>
      <c r="BE570">
        <v>3</v>
      </c>
      <c r="BF570">
        <v>1</v>
      </c>
      <c r="BG570" t="s">
        <v>102</v>
      </c>
      <c r="BH570">
        <v>8</v>
      </c>
      <c r="BI570" t="s">
        <v>108</v>
      </c>
      <c r="BJ570">
        <v>0</v>
      </c>
      <c r="BK570" t="s">
        <v>85</v>
      </c>
      <c r="BL570" t="s">
        <v>109</v>
      </c>
      <c r="BM570">
        <v>2003</v>
      </c>
      <c r="BN570" t="s">
        <v>131</v>
      </c>
      <c r="BO570">
        <v>2</v>
      </c>
      <c r="BP570">
        <v>500</v>
      </c>
      <c r="BQ570" t="s">
        <v>100</v>
      </c>
      <c r="BR570" t="s">
        <v>100</v>
      </c>
      <c r="BS570" t="s">
        <v>106</v>
      </c>
      <c r="BT570">
        <v>144</v>
      </c>
      <c r="BU570">
        <v>68</v>
      </c>
      <c r="BV570">
        <v>0</v>
      </c>
      <c r="BW570">
        <v>0</v>
      </c>
      <c r="BX570">
        <v>0</v>
      </c>
      <c r="BY570">
        <v>0</v>
      </c>
      <c r="BZ570" t="s">
        <v>85</v>
      </c>
      <c r="CA570" t="s">
        <v>85</v>
      </c>
      <c r="CB570" t="s">
        <v>85</v>
      </c>
      <c r="CC570">
        <v>0</v>
      </c>
      <c r="CD570">
        <v>9</v>
      </c>
      <c r="CE570">
        <v>2007</v>
      </c>
      <c r="CF570" t="s">
        <v>111</v>
      </c>
      <c r="CG570" t="s">
        <v>112</v>
      </c>
      <c r="CH570">
        <v>180000</v>
      </c>
      <c r="CQ570">
        <f t="shared" si="52"/>
        <v>840</v>
      </c>
      <c r="CR570" t="str">
        <f t="shared" si="53"/>
        <v/>
      </c>
    </row>
    <row r="571" spans="1:96" x14ac:dyDescent="0.3">
      <c r="A571">
        <v>745</v>
      </c>
      <c r="B571">
        <v>120</v>
      </c>
      <c r="C571" t="s">
        <v>83</v>
      </c>
      <c r="D571">
        <v>41</v>
      </c>
      <c r="E571">
        <v>5395</v>
      </c>
      <c r="F571" t="s">
        <v>84</v>
      </c>
      <c r="G571" t="s">
        <v>85</v>
      </c>
      <c r="H571" t="s">
        <v>86</v>
      </c>
      <c r="I571" t="s">
        <v>139</v>
      </c>
      <c r="J571" t="s">
        <v>88</v>
      </c>
      <c r="K571" t="s">
        <v>122</v>
      </c>
      <c r="L571" t="s">
        <v>90</v>
      </c>
      <c r="M571" t="s">
        <v>134</v>
      </c>
      <c r="N571" s="4" t="str">
        <f>VLOOKUP(M571,'Neighborhood Raw Data'!$A$1:$D$26,4,FALSE)</f>
        <v>Greater than Average</v>
      </c>
      <c r="O571" t="s">
        <v>92</v>
      </c>
      <c r="P571" t="s">
        <v>92</v>
      </c>
      <c r="Q571" t="s">
        <v>160</v>
      </c>
      <c r="R571" t="s">
        <v>124</v>
      </c>
      <c r="S571">
        <v>8</v>
      </c>
      <c r="T571" s="4">
        <f t="shared" ca="1" si="48"/>
        <v>0.5327166109602548</v>
      </c>
      <c r="U571" s="4" t="str">
        <f t="shared" si="49"/>
        <v>At or Above</v>
      </c>
      <c r="V571">
        <v>5</v>
      </c>
      <c r="W571">
        <v>1993</v>
      </c>
      <c r="X571">
        <v>1993</v>
      </c>
      <c r="Y571" t="s">
        <v>95</v>
      </c>
      <c r="Z571" t="s">
        <v>114</v>
      </c>
      <c r="AA571" t="s">
        <v>97</v>
      </c>
      <c r="AB571" t="s">
        <v>97</v>
      </c>
      <c r="AC571" t="s">
        <v>117</v>
      </c>
      <c r="AD571">
        <v>0</v>
      </c>
      <c r="AE571" t="s">
        <v>102</v>
      </c>
      <c r="AF571" t="s">
        <v>100</v>
      </c>
      <c r="AG571" t="s">
        <v>101</v>
      </c>
      <c r="AH571" t="s">
        <v>102</v>
      </c>
      <c r="AI571" t="s">
        <v>100</v>
      </c>
      <c r="AJ571" t="s">
        <v>142</v>
      </c>
      <c r="AK571" t="s">
        <v>103</v>
      </c>
      <c r="AL571">
        <v>733</v>
      </c>
      <c r="AM571" t="s">
        <v>104</v>
      </c>
      <c r="AN571">
        <v>0</v>
      </c>
      <c r="AO571">
        <v>604</v>
      </c>
      <c r="AP571">
        <v>1337</v>
      </c>
      <c r="AQ571" t="s">
        <v>105</v>
      </c>
      <c r="AR571" t="s">
        <v>102</v>
      </c>
      <c r="AS571" t="s">
        <v>106</v>
      </c>
      <c r="AT571" t="s">
        <v>107</v>
      </c>
      <c r="AU571">
        <v>1337</v>
      </c>
      <c r="AV571" s="4">
        <f t="shared" ca="1" si="50"/>
        <v>0.25407714174148399</v>
      </c>
      <c r="AW571" s="4" t="str">
        <f t="shared" si="51"/>
        <v>Greater than Median</v>
      </c>
      <c r="AX571">
        <v>0</v>
      </c>
      <c r="AY571">
        <v>0</v>
      </c>
      <c r="AZ571">
        <v>1337</v>
      </c>
      <c r="BA571">
        <v>1</v>
      </c>
      <c r="BB571">
        <v>0</v>
      </c>
      <c r="BC571">
        <v>2</v>
      </c>
      <c r="BD571">
        <v>0</v>
      </c>
      <c r="BE571">
        <v>2</v>
      </c>
      <c r="BF571">
        <v>1</v>
      </c>
      <c r="BG571" t="s">
        <v>102</v>
      </c>
      <c r="BH571">
        <v>5</v>
      </c>
      <c r="BI571" t="s">
        <v>108</v>
      </c>
      <c r="BJ571">
        <v>1</v>
      </c>
      <c r="BK571" t="s">
        <v>100</v>
      </c>
      <c r="BL571" t="s">
        <v>109</v>
      </c>
      <c r="BM571">
        <v>1993</v>
      </c>
      <c r="BN571" t="s">
        <v>131</v>
      </c>
      <c r="BO571">
        <v>2</v>
      </c>
      <c r="BP571">
        <v>462</v>
      </c>
      <c r="BQ571" t="s">
        <v>100</v>
      </c>
      <c r="BR571" t="s">
        <v>100</v>
      </c>
      <c r="BS571" t="s">
        <v>106</v>
      </c>
      <c r="BT571">
        <v>96</v>
      </c>
      <c r="BU571">
        <v>0</v>
      </c>
      <c r="BV571">
        <v>70</v>
      </c>
      <c r="BW571">
        <v>168</v>
      </c>
      <c r="BX571">
        <v>0</v>
      </c>
      <c r="BY571">
        <v>0</v>
      </c>
      <c r="BZ571" t="s">
        <v>85</v>
      </c>
      <c r="CA571" t="s">
        <v>85</v>
      </c>
      <c r="CB571" t="s">
        <v>85</v>
      </c>
      <c r="CC571">
        <v>0</v>
      </c>
      <c r="CD571">
        <v>10</v>
      </c>
      <c r="CE571">
        <v>2008</v>
      </c>
      <c r="CF571" t="s">
        <v>111</v>
      </c>
      <c r="CG571" t="s">
        <v>112</v>
      </c>
      <c r="CH571">
        <v>180000</v>
      </c>
      <c r="CQ571">
        <f t="shared" si="52"/>
        <v>1337</v>
      </c>
      <c r="CR571" t="str">
        <f t="shared" si="53"/>
        <v/>
      </c>
    </row>
    <row r="572" spans="1:96" x14ac:dyDescent="0.3">
      <c r="A572">
        <v>903</v>
      </c>
      <c r="B572">
        <v>60</v>
      </c>
      <c r="C572" t="s">
        <v>83</v>
      </c>
      <c r="D572">
        <v>63</v>
      </c>
      <c r="E572">
        <v>7875</v>
      </c>
      <c r="F572" t="s">
        <v>84</v>
      </c>
      <c r="G572" t="s">
        <v>85</v>
      </c>
      <c r="H572" t="s">
        <v>129</v>
      </c>
      <c r="I572" t="s">
        <v>87</v>
      </c>
      <c r="J572" t="s">
        <v>88</v>
      </c>
      <c r="K572" t="s">
        <v>122</v>
      </c>
      <c r="L572" t="s">
        <v>90</v>
      </c>
      <c r="M572" t="s">
        <v>169</v>
      </c>
      <c r="N572" s="4" t="str">
        <f>VLOOKUP(M572,'Neighborhood Raw Data'!$A$1:$D$26,4,FALSE)</f>
        <v>Greater than Average</v>
      </c>
      <c r="O572" t="s">
        <v>92</v>
      </c>
      <c r="P572" t="s">
        <v>92</v>
      </c>
      <c r="Q572" t="s">
        <v>93</v>
      </c>
      <c r="R572" t="s">
        <v>94</v>
      </c>
      <c r="S572">
        <v>7</v>
      </c>
      <c r="T572" s="4">
        <f t="shared" ca="1" si="48"/>
        <v>8.1025751021993719E-2</v>
      </c>
      <c r="U572" s="4" t="str">
        <f t="shared" si="49"/>
        <v>At or Above</v>
      </c>
      <c r="V572">
        <v>5</v>
      </c>
      <c r="W572">
        <v>2003</v>
      </c>
      <c r="X572">
        <v>2003</v>
      </c>
      <c r="Y572" t="s">
        <v>95</v>
      </c>
      <c r="Z572" t="s">
        <v>114</v>
      </c>
      <c r="AA572" t="s">
        <v>125</v>
      </c>
      <c r="AB572" t="s">
        <v>125</v>
      </c>
      <c r="AC572" t="s">
        <v>117</v>
      </c>
      <c r="AD572">
        <v>0</v>
      </c>
      <c r="AE572" t="s">
        <v>102</v>
      </c>
      <c r="AF572" t="s">
        <v>100</v>
      </c>
      <c r="AG572" t="s">
        <v>101</v>
      </c>
      <c r="AH572" t="s">
        <v>102</v>
      </c>
      <c r="AI572" t="s">
        <v>100</v>
      </c>
      <c r="AJ572" t="s">
        <v>142</v>
      </c>
      <c r="AK572" t="s">
        <v>104</v>
      </c>
      <c r="AL572">
        <v>0</v>
      </c>
      <c r="AM572" t="s">
        <v>104</v>
      </c>
      <c r="AN572">
        <v>0</v>
      </c>
      <c r="AO572">
        <v>783</v>
      </c>
      <c r="AP572">
        <v>783</v>
      </c>
      <c r="AQ572" t="s">
        <v>105</v>
      </c>
      <c r="AR572" t="s">
        <v>99</v>
      </c>
      <c r="AS572" t="s">
        <v>106</v>
      </c>
      <c r="AT572" t="s">
        <v>107</v>
      </c>
      <c r="AU572">
        <v>807</v>
      </c>
      <c r="AV572" s="4">
        <f t="shared" ca="1" si="50"/>
        <v>0.47596403171999291</v>
      </c>
      <c r="AW572" s="4" t="str">
        <f t="shared" si="51"/>
        <v>Less than Median</v>
      </c>
      <c r="AX572">
        <v>702</v>
      </c>
      <c r="AY572">
        <v>0</v>
      </c>
      <c r="AZ572">
        <v>1509</v>
      </c>
      <c r="BA572">
        <v>0</v>
      </c>
      <c r="BB572">
        <v>0</v>
      </c>
      <c r="BC572">
        <v>2</v>
      </c>
      <c r="BD572">
        <v>1</v>
      </c>
      <c r="BE572">
        <v>3</v>
      </c>
      <c r="BF572">
        <v>1</v>
      </c>
      <c r="BG572" t="s">
        <v>102</v>
      </c>
      <c r="BH572">
        <v>8</v>
      </c>
      <c r="BI572" t="s">
        <v>108</v>
      </c>
      <c r="BJ572">
        <v>1</v>
      </c>
      <c r="BK572" t="s">
        <v>102</v>
      </c>
      <c r="BL572" t="s">
        <v>109</v>
      </c>
      <c r="BM572">
        <v>2003</v>
      </c>
      <c r="BN572" t="s">
        <v>110</v>
      </c>
      <c r="BO572">
        <v>2</v>
      </c>
      <c r="BP572">
        <v>393</v>
      </c>
      <c r="BQ572" t="s">
        <v>100</v>
      </c>
      <c r="BR572" t="s">
        <v>100</v>
      </c>
      <c r="BS572" t="s">
        <v>106</v>
      </c>
      <c r="BT572">
        <v>0</v>
      </c>
      <c r="BU572">
        <v>75</v>
      </c>
      <c r="BV572">
        <v>0</v>
      </c>
      <c r="BW572">
        <v>0</v>
      </c>
      <c r="BX572">
        <v>0</v>
      </c>
      <c r="BY572">
        <v>0</v>
      </c>
      <c r="BZ572" t="s">
        <v>85</v>
      </c>
      <c r="CA572" t="s">
        <v>85</v>
      </c>
      <c r="CB572" t="s">
        <v>85</v>
      </c>
      <c r="CC572">
        <v>0</v>
      </c>
      <c r="CD572">
        <v>7</v>
      </c>
      <c r="CE572">
        <v>2006</v>
      </c>
      <c r="CF572" t="s">
        <v>111</v>
      </c>
      <c r="CG572" t="s">
        <v>112</v>
      </c>
      <c r="CH572">
        <v>180000</v>
      </c>
      <c r="CQ572">
        <f t="shared" si="52"/>
        <v>807</v>
      </c>
      <c r="CR572" t="str">
        <f t="shared" si="53"/>
        <v/>
      </c>
    </row>
    <row r="573" spans="1:96" x14ac:dyDescent="0.3">
      <c r="A573">
        <v>1056</v>
      </c>
      <c r="B573">
        <v>20</v>
      </c>
      <c r="C573" t="s">
        <v>83</v>
      </c>
      <c r="D573">
        <v>104</v>
      </c>
      <c r="E573">
        <v>11361</v>
      </c>
      <c r="F573" t="s">
        <v>84</v>
      </c>
      <c r="G573" t="s">
        <v>85</v>
      </c>
      <c r="H573" t="s">
        <v>129</v>
      </c>
      <c r="I573" t="s">
        <v>87</v>
      </c>
      <c r="J573" t="s">
        <v>88</v>
      </c>
      <c r="K573" t="s">
        <v>122</v>
      </c>
      <c r="L573" t="s">
        <v>90</v>
      </c>
      <c r="M573" t="s">
        <v>194</v>
      </c>
      <c r="N573" s="4" t="str">
        <f>VLOOKUP(M573,'Neighborhood Raw Data'!$A$1:$D$26,4,FALSE)</f>
        <v>Less than Average</v>
      </c>
      <c r="O573" t="s">
        <v>92</v>
      </c>
      <c r="P573" t="s">
        <v>92</v>
      </c>
      <c r="Q573" t="s">
        <v>93</v>
      </c>
      <c r="R573" t="s">
        <v>124</v>
      </c>
      <c r="S573">
        <v>6</v>
      </c>
      <c r="T573" s="4">
        <f t="shared" ca="1" si="48"/>
        <v>0.45789120574637432</v>
      </c>
      <c r="U573" s="4" t="str">
        <f t="shared" si="49"/>
        <v>At or Above</v>
      </c>
      <c r="V573">
        <v>5</v>
      </c>
      <c r="W573">
        <v>1976</v>
      </c>
      <c r="X573">
        <v>1976</v>
      </c>
      <c r="Y573" t="s">
        <v>95</v>
      </c>
      <c r="Z573" t="s">
        <v>114</v>
      </c>
      <c r="AA573" t="s">
        <v>179</v>
      </c>
      <c r="AB573" t="s">
        <v>179</v>
      </c>
      <c r="AC573" t="s">
        <v>98</v>
      </c>
      <c r="AD573">
        <v>160</v>
      </c>
      <c r="AE573" t="s">
        <v>100</v>
      </c>
      <c r="AF573" t="s">
        <v>100</v>
      </c>
      <c r="AG573" t="s">
        <v>156</v>
      </c>
      <c r="AH573" t="s">
        <v>102</v>
      </c>
      <c r="AI573" t="s">
        <v>100</v>
      </c>
      <c r="AJ573" t="s">
        <v>142</v>
      </c>
      <c r="AK573" t="s">
        <v>137</v>
      </c>
      <c r="AL573">
        <v>644</v>
      </c>
      <c r="AM573" t="s">
        <v>104</v>
      </c>
      <c r="AN573">
        <v>0</v>
      </c>
      <c r="AO573">
        <v>549</v>
      </c>
      <c r="AP573">
        <v>1193</v>
      </c>
      <c r="AQ573" t="s">
        <v>105</v>
      </c>
      <c r="AR573" t="s">
        <v>100</v>
      </c>
      <c r="AS573" t="s">
        <v>106</v>
      </c>
      <c r="AT573" t="s">
        <v>107</v>
      </c>
      <c r="AU573">
        <v>1523</v>
      </c>
      <c r="AV573" s="4">
        <f t="shared" ca="1" si="50"/>
        <v>9.6551858354114839E-2</v>
      </c>
      <c r="AW573" s="4" t="str">
        <f t="shared" si="51"/>
        <v>Greater than Median</v>
      </c>
      <c r="AX573">
        <v>0</v>
      </c>
      <c r="AY573">
        <v>0</v>
      </c>
      <c r="AZ573">
        <v>1523</v>
      </c>
      <c r="BA573">
        <v>0</v>
      </c>
      <c r="BB573">
        <v>1</v>
      </c>
      <c r="BC573">
        <v>2</v>
      </c>
      <c r="BD573">
        <v>0</v>
      </c>
      <c r="BE573">
        <v>3</v>
      </c>
      <c r="BF573">
        <v>1</v>
      </c>
      <c r="BG573" t="s">
        <v>100</v>
      </c>
      <c r="BH573">
        <v>7</v>
      </c>
      <c r="BI573" t="s">
        <v>108</v>
      </c>
      <c r="BJ573">
        <v>1</v>
      </c>
      <c r="BK573" t="s">
        <v>100</v>
      </c>
      <c r="BL573" t="s">
        <v>109</v>
      </c>
      <c r="BM573">
        <v>1976</v>
      </c>
      <c r="BN573" t="s">
        <v>110</v>
      </c>
      <c r="BO573">
        <v>2</v>
      </c>
      <c r="BP573">
        <v>478</v>
      </c>
      <c r="BQ573" t="s">
        <v>100</v>
      </c>
      <c r="BR573" t="s">
        <v>100</v>
      </c>
      <c r="BS573" t="s">
        <v>106</v>
      </c>
      <c r="BT573">
        <v>0</v>
      </c>
      <c r="BU573">
        <v>0</v>
      </c>
      <c r="BV573">
        <v>0</v>
      </c>
      <c r="BW573">
        <v>0</v>
      </c>
      <c r="BX573">
        <v>189</v>
      </c>
      <c r="BY573">
        <v>0</v>
      </c>
      <c r="BZ573" t="s">
        <v>85</v>
      </c>
      <c r="CA573" t="s">
        <v>119</v>
      </c>
      <c r="CB573" t="s">
        <v>85</v>
      </c>
      <c r="CC573">
        <v>0</v>
      </c>
      <c r="CD573">
        <v>5</v>
      </c>
      <c r="CE573">
        <v>2008</v>
      </c>
      <c r="CF573" t="s">
        <v>196</v>
      </c>
      <c r="CG573" t="s">
        <v>120</v>
      </c>
      <c r="CH573">
        <v>180000</v>
      </c>
      <c r="CQ573" t="str">
        <f t="shared" si="52"/>
        <v/>
      </c>
      <c r="CR573">
        <f t="shared" si="53"/>
        <v>1523</v>
      </c>
    </row>
    <row r="574" spans="1:96" x14ac:dyDescent="0.3">
      <c r="A574">
        <v>1147</v>
      </c>
      <c r="B574">
        <v>20</v>
      </c>
      <c r="C574" t="s">
        <v>83</v>
      </c>
      <c r="D574" t="s">
        <v>85</v>
      </c>
      <c r="E574">
        <v>11200</v>
      </c>
      <c r="F574" t="s">
        <v>84</v>
      </c>
      <c r="G574" t="s">
        <v>85</v>
      </c>
      <c r="H574" t="s">
        <v>129</v>
      </c>
      <c r="I574" t="s">
        <v>87</v>
      </c>
      <c r="J574" t="s">
        <v>88</v>
      </c>
      <c r="K574" t="s">
        <v>122</v>
      </c>
      <c r="L574" t="s">
        <v>90</v>
      </c>
      <c r="M574" t="s">
        <v>185</v>
      </c>
      <c r="N574" s="4" t="str">
        <f>VLOOKUP(M574,'Neighborhood Raw Data'!$A$1:$D$26,4,FALSE)</f>
        <v>Greater than Average</v>
      </c>
      <c r="O574" t="s">
        <v>92</v>
      </c>
      <c r="P574" t="s">
        <v>92</v>
      </c>
      <c r="Q574" t="s">
        <v>93</v>
      </c>
      <c r="R574" t="s">
        <v>124</v>
      </c>
      <c r="S574">
        <v>6</v>
      </c>
      <c r="T574" s="4">
        <f t="shared" ca="1" si="48"/>
        <v>0.40590147996312276</v>
      </c>
      <c r="U574" s="4" t="str">
        <f t="shared" si="49"/>
        <v>At or Above</v>
      </c>
      <c r="V574">
        <v>5</v>
      </c>
      <c r="W574">
        <v>1985</v>
      </c>
      <c r="X574">
        <v>1985</v>
      </c>
      <c r="Y574" t="s">
        <v>95</v>
      </c>
      <c r="Z574" t="s">
        <v>114</v>
      </c>
      <c r="AA574" t="s">
        <v>115</v>
      </c>
      <c r="AB574" t="s">
        <v>141</v>
      </c>
      <c r="AC574" t="s">
        <v>98</v>
      </c>
      <c r="AD574">
        <v>85</v>
      </c>
      <c r="AE574" t="s">
        <v>102</v>
      </c>
      <c r="AF574" t="s">
        <v>100</v>
      </c>
      <c r="AG574" t="s">
        <v>156</v>
      </c>
      <c r="AH574" t="s">
        <v>102</v>
      </c>
      <c r="AI574" t="s">
        <v>100</v>
      </c>
      <c r="AJ574" t="s">
        <v>142</v>
      </c>
      <c r="AK574" t="s">
        <v>103</v>
      </c>
      <c r="AL574">
        <v>1258</v>
      </c>
      <c r="AM574" t="s">
        <v>104</v>
      </c>
      <c r="AN574">
        <v>0</v>
      </c>
      <c r="AO574">
        <v>40</v>
      </c>
      <c r="AP574">
        <v>1298</v>
      </c>
      <c r="AQ574" t="s">
        <v>105</v>
      </c>
      <c r="AR574" t="s">
        <v>100</v>
      </c>
      <c r="AS574" t="s">
        <v>106</v>
      </c>
      <c r="AT574" t="s">
        <v>107</v>
      </c>
      <c r="AU574">
        <v>1298</v>
      </c>
      <c r="AV574" s="4">
        <f t="shared" ca="1" si="50"/>
        <v>9.3102584763700036E-2</v>
      </c>
      <c r="AW574" s="4" t="str">
        <f t="shared" si="51"/>
        <v>Greater than Median</v>
      </c>
      <c r="AX574">
        <v>0</v>
      </c>
      <c r="AY574">
        <v>0</v>
      </c>
      <c r="AZ574">
        <v>1298</v>
      </c>
      <c r="BA574">
        <v>1</v>
      </c>
      <c r="BB574">
        <v>0</v>
      </c>
      <c r="BC574">
        <v>2</v>
      </c>
      <c r="BD574">
        <v>0</v>
      </c>
      <c r="BE574">
        <v>3</v>
      </c>
      <c r="BF574">
        <v>1</v>
      </c>
      <c r="BG574" t="s">
        <v>102</v>
      </c>
      <c r="BH574">
        <v>5</v>
      </c>
      <c r="BI574" t="s">
        <v>108</v>
      </c>
      <c r="BJ574">
        <v>1</v>
      </c>
      <c r="BK574" t="s">
        <v>100</v>
      </c>
      <c r="BL574" t="s">
        <v>109</v>
      </c>
      <c r="BM574">
        <v>1985</v>
      </c>
      <c r="BN574" t="s">
        <v>104</v>
      </c>
      <c r="BO574">
        <v>2</v>
      </c>
      <c r="BP574">
        <v>403</v>
      </c>
      <c r="BQ574" t="s">
        <v>100</v>
      </c>
      <c r="BR574" t="s">
        <v>100</v>
      </c>
      <c r="BS574" t="s">
        <v>106</v>
      </c>
      <c r="BT574">
        <v>165</v>
      </c>
      <c r="BU574">
        <v>26</v>
      </c>
      <c r="BV574">
        <v>0</v>
      </c>
      <c r="BW574">
        <v>0</v>
      </c>
      <c r="BX574">
        <v>0</v>
      </c>
      <c r="BY574">
        <v>0</v>
      </c>
      <c r="BZ574" t="s">
        <v>85</v>
      </c>
      <c r="CA574" t="s">
        <v>85</v>
      </c>
      <c r="CB574" t="s">
        <v>85</v>
      </c>
      <c r="CC574">
        <v>0</v>
      </c>
      <c r="CD574">
        <v>5</v>
      </c>
      <c r="CE574">
        <v>2006</v>
      </c>
      <c r="CF574" t="s">
        <v>111</v>
      </c>
      <c r="CG574" t="s">
        <v>112</v>
      </c>
      <c r="CH574">
        <v>180000</v>
      </c>
      <c r="CQ574">
        <f t="shared" si="52"/>
        <v>1298</v>
      </c>
      <c r="CR574" t="str">
        <f t="shared" si="53"/>
        <v/>
      </c>
    </row>
    <row r="575" spans="1:96" x14ac:dyDescent="0.3">
      <c r="A575">
        <v>1282</v>
      </c>
      <c r="B575">
        <v>20</v>
      </c>
      <c r="C575" t="s">
        <v>83</v>
      </c>
      <c r="D575">
        <v>50</v>
      </c>
      <c r="E575">
        <v>8049</v>
      </c>
      <c r="F575" t="s">
        <v>84</v>
      </c>
      <c r="G575" t="s">
        <v>85</v>
      </c>
      <c r="H575" t="s">
        <v>86</v>
      </c>
      <c r="I575" t="s">
        <v>87</v>
      </c>
      <c r="J575" t="s">
        <v>88</v>
      </c>
      <c r="K575" t="s">
        <v>121</v>
      </c>
      <c r="L575" t="s">
        <v>90</v>
      </c>
      <c r="M575" t="s">
        <v>168</v>
      </c>
      <c r="N575" s="4" t="str">
        <f>VLOOKUP(M575,'Neighborhood Raw Data'!$A$1:$D$26,4,FALSE)</f>
        <v>Greater than Average</v>
      </c>
      <c r="O575" t="s">
        <v>92</v>
      </c>
      <c r="P575" t="s">
        <v>92</v>
      </c>
      <c r="Q575" t="s">
        <v>93</v>
      </c>
      <c r="R575" t="s">
        <v>124</v>
      </c>
      <c r="S575">
        <v>7</v>
      </c>
      <c r="T575" s="4">
        <f t="shared" ca="1" si="48"/>
        <v>0.23186140909777209</v>
      </c>
      <c r="U575" s="4" t="str">
        <f t="shared" si="49"/>
        <v>At or Above</v>
      </c>
      <c r="V575">
        <v>5</v>
      </c>
      <c r="W575">
        <v>1990</v>
      </c>
      <c r="X575">
        <v>1990</v>
      </c>
      <c r="Y575" t="s">
        <v>113</v>
      </c>
      <c r="Z575" t="s">
        <v>114</v>
      </c>
      <c r="AA575" t="s">
        <v>97</v>
      </c>
      <c r="AB575" t="s">
        <v>97</v>
      </c>
      <c r="AC575" t="s">
        <v>98</v>
      </c>
      <c r="AD575">
        <v>54</v>
      </c>
      <c r="AE575" t="s">
        <v>100</v>
      </c>
      <c r="AF575" t="s">
        <v>100</v>
      </c>
      <c r="AG575" t="s">
        <v>156</v>
      </c>
      <c r="AH575" t="s">
        <v>102</v>
      </c>
      <c r="AI575" t="s">
        <v>100</v>
      </c>
      <c r="AJ575" t="s">
        <v>142</v>
      </c>
      <c r="AK575" t="s">
        <v>137</v>
      </c>
      <c r="AL575">
        <v>1053</v>
      </c>
      <c r="AM575" t="s">
        <v>104</v>
      </c>
      <c r="AN575">
        <v>0</v>
      </c>
      <c r="AO575">
        <v>256</v>
      </c>
      <c r="AP575">
        <v>1309</v>
      </c>
      <c r="AQ575" t="s">
        <v>105</v>
      </c>
      <c r="AR575" t="s">
        <v>100</v>
      </c>
      <c r="AS575" t="s">
        <v>106</v>
      </c>
      <c r="AT575" t="s">
        <v>107</v>
      </c>
      <c r="AU575">
        <v>1339</v>
      </c>
      <c r="AV575" s="4">
        <f t="shared" ca="1" si="50"/>
        <v>0.39797035206419973</v>
      </c>
      <c r="AW575" s="4" t="str">
        <f t="shared" si="51"/>
        <v>Greater than Median</v>
      </c>
      <c r="AX575">
        <v>0</v>
      </c>
      <c r="AY575">
        <v>0</v>
      </c>
      <c r="AZ575">
        <v>1339</v>
      </c>
      <c r="BA575">
        <v>1</v>
      </c>
      <c r="BB575">
        <v>0</v>
      </c>
      <c r="BC575">
        <v>2</v>
      </c>
      <c r="BD575">
        <v>0</v>
      </c>
      <c r="BE575">
        <v>2</v>
      </c>
      <c r="BF575">
        <v>1</v>
      </c>
      <c r="BG575" t="s">
        <v>100</v>
      </c>
      <c r="BH575">
        <v>6</v>
      </c>
      <c r="BI575" t="s">
        <v>108</v>
      </c>
      <c r="BJ575">
        <v>1</v>
      </c>
      <c r="BK575" t="s">
        <v>100</v>
      </c>
      <c r="BL575" t="s">
        <v>109</v>
      </c>
      <c r="BM575">
        <v>1990</v>
      </c>
      <c r="BN575" t="s">
        <v>110</v>
      </c>
      <c r="BO575">
        <v>2</v>
      </c>
      <c r="BP575">
        <v>484</v>
      </c>
      <c r="BQ575" t="s">
        <v>102</v>
      </c>
      <c r="BR575" t="s">
        <v>102</v>
      </c>
      <c r="BS575" t="s">
        <v>106</v>
      </c>
      <c r="BT575">
        <v>0</v>
      </c>
      <c r="BU575">
        <v>58</v>
      </c>
      <c r="BV575">
        <v>0</v>
      </c>
      <c r="BW575">
        <v>0</v>
      </c>
      <c r="BX575">
        <v>90</v>
      </c>
      <c r="BY575">
        <v>0</v>
      </c>
      <c r="BZ575" t="s">
        <v>85</v>
      </c>
      <c r="CA575" t="s">
        <v>85</v>
      </c>
      <c r="CB575" t="s">
        <v>85</v>
      </c>
      <c r="CC575">
        <v>0</v>
      </c>
      <c r="CD575">
        <v>7</v>
      </c>
      <c r="CE575">
        <v>2006</v>
      </c>
      <c r="CF575" t="s">
        <v>111</v>
      </c>
      <c r="CG575" t="s">
        <v>112</v>
      </c>
      <c r="CH575">
        <v>180000</v>
      </c>
      <c r="CQ575">
        <f t="shared" si="52"/>
        <v>1339</v>
      </c>
      <c r="CR575" t="str">
        <f t="shared" si="53"/>
        <v/>
      </c>
    </row>
    <row r="576" spans="1:96" x14ac:dyDescent="0.3">
      <c r="A576">
        <v>33</v>
      </c>
      <c r="B576">
        <v>20</v>
      </c>
      <c r="C576" t="s">
        <v>83</v>
      </c>
      <c r="D576">
        <v>85</v>
      </c>
      <c r="E576">
        <v>11049</v>
      </c>
      <c r="F576" t="s">
        <v>84</v>
      </c>
      <c r="G576" t="s">
        <v>85</v>
      </c>
      <c r="H576" t="s">
        <v>129</v>
      </c>
      <c r="I576" t="s">
        <v>87</v>
      </c>
      <c r="J576" t="s">
        <v>88</v>
      </c>
      <c r="K576" t="s">
        <v>89</v>
      </c>
      <c r="L576" t="s">
        <v>90</v>
      </c>
      <c r="M576" t="s">
        <v>152</v>
      </c>
      <c r="N576" s="4" t="str">
        <f>VLOOKUP(M576,'Neighborhood Raw Data'!$A$1:$D$26,4,FALSE)</f>
        <v>Greater than Average</v>
      </c>
      <c r="O576" t="s">
        <v>92</v>
      </c>
      <c r="P576" t="s">
        <v>92</v>
      </c>
      <c r="Q576" t="s">
        <v>93</v>
      </c>
      <c r="R576" t="s">
        <v>124</v>
      </c>
      <c r="S576">
        <v>8</v>
      </c>
      <c r="T576" s="4">
        <f t="shared" ca="1" si="48"/>
        <v>0.4004401703497692</v>
      </c>
      <c r="U576" s="4" t="str">
        <f t="shared" si="49"/>
        <v>At or Above</v>
      </c>
      <c r="V576">
        <v>5</v>
      </c>
      <c r="W576">
        <v>2007</v>
      </c>
      <c r="X576">
        <v>2007</v>
      </c>
      <c r="Y576" t="s">
        <v>95</v>
      </c>
      <c r="Z576" t="s">
        <v>114</v>
      </c>
      <c r="AA576" t="s">
        <v>125</v>
      </c>
      <c r="AB576" t="s">
        <v>125</v>
      </c>
      <c r="AC576" t="s">
        <v>117</v>
      </c>
      <c r="AD576">
        <v>0</v>
      </c>
      <c r="AE576" t="s">
        <v>102</v>
      </c>
      <c r="AF576" t="s">
        <v>100</v>
      </c>
      <c r="AG576" t="s">
        <v>101</v>
      </c>
      <c r="AH576" t="s">
        <v>99</v>
      </c>
      <c r="AI576" t="s">
        <v>100</v>
      </c>
      <c r="AJ576" t="s">
        <v>118</v>
      </c>
      <c r="AK576" t="s">
        <v>104</v>
      </c>
      <c r="AL576">
        <v>0</v>
      </c>
      <c r="AM576" t="s">
        <v>104</v>
      </c>
      <c r="AN576">
        <v>0</v>
      </c>
      <c r="AO576">
        <v>1234</v>
      </c>
      <c r="AP576">
        <v>1234</v>
      </c>
      <c r="AQ576" t="s">
        <v>105</v>
      </c>
      <c r="AR576" t="s">
        <v>99</v>
      </c>
      <c r="AS576" t="s">
        <v>106</v>
      </c>
      <c r="AT576" t="s">
        <v>107</v>
      </c>
      <c r="AU576">
        <v>1234</v>
      </c>
      <c r="AV576" s="4">
        <f t="shared" ca="1" si="50"/>
        <v>0.91329953315442725</v>
      </c>
      <c r="AW576" s="4" t="str">
        <f t="shared" si="51"/>
        <v>Greater than Median</v>
      </c>
      <c r="AX576">
        <v>0</v>
      </c>
      <c r="AY576">
        <v>0</v>
      </c>
      <c r="AZ576">
        <v>1234</v>
      </c>
      <c r="BA576">
        <v>0</v>
      </c>
      <c r="BB576">
        <v>0</v>
      </c>
      <c r="BC576">
        <v>2</v>
      </c>
      <c r="BD576">
        <v>0</v>
      </c>
      <c r="BE576">
        <v>3</v>
      </c>
      <c r="BF576">
        <v>1</v>
      </c>
      <c r="BG576" t="s">
        <v>102</v>
      </c>
      <c r="BH576">
        <v>7</v>
      </c>
      <c r="BI576" t="s">
        <v>108</v>
      </c>
      <c r="BJ576">
        <v>0</v>
      </c>
      <c r="BK576" t="s">
        <v>85</v>
      </c>
      <c r="BL576" t="s">
        <v>109</v>
      </c>
      <c r="BM576">
        <v>2007</v>
      </c>
      <c r="BN576" t="s">
        <v>131</v>
      </c>
      <c r="BO576">
        <v>2</v>
      </c>
      <c r="BP576">
        <v>484</v>
      </c>
      <c r="BQ576" t="s">
        <v>100</v>
      </c>
      <c r="BR576" t="s">
        <v>100</v>
      </c>
      <c r="BS576" t="s">
        <v>106</v>
      </c>
      <c r="BT576">
        <v>0</v>
      </c>
      <c r="BU576">
        <v>30</v>
      </c>
      <c r="BV576">
        <v>0</v>
      </c>
      <c r="BW576">
        <v>0</v>
      </c>
      <c r="BX576">
        <v>0</v>
      </c>
      <c r="BY576">
        <v>0</v>
      </c>
      <c r="BZ576" t="s">
        <v>85</v>
      </c>
      <c r="CA576" t="s">
        <v>85</v>
      </c>
      <c r="CB576" t="s">
        <v>85</v>
      </c>
      <c r="CC576">
        <v>0</v>
      </c>
      <c r="CD576">
        <v>1</v>
      </c>
      <c r="CE576">
        <v>2008</v>
      </c>
      <c r="CF576" t="s">
        <v>111</v>
      </c>
      <c r="CG576" t="s">
        <v>112</v>
      </c>
      <c r="CH576">
        <v>179900</v>
      </c>
      <c r="CQ576">
        <f t="shared" si="52"/>
        <v>1234</v>
      </c>
      <c r="CR576" t="str">
        <f t="shared" si="53"/>
        <v/>
      </c>
    </row>
    <row r="577" spans="1:96" x14ac:dyDescent="0.3">
      <c r="A577">
        <v>223</v>
      </c>
      <c r="B577">
        <v>60</v>
      </c>
      <c r="C577" t="s">
        <v>83</v>
      </c>
      <c r="D577">
        <v>85</v>
      </c>
      <c r="E577">
        <v>11475</v>
      </c>
      <c r="F577" t="s">
        <v>84</v>
      </c>
      <c r="G577" t="s">
        <v>85</v>
      </c>
      <c r="H577" t="s">
        <v>129</v>
      </c>
      <c r="I577" t="s">
        <v>87</v>
      </c>
      <c r="J577" t="s">
        <v>88</v>
      </c>
      <c r="K577" t="s">
        <v>122</v>
      </c>
      <c r="L577" t="s">
        <v>90</v>
      </c>
      <c r="M577" t="s">
        <v>194</v>
      </c>
      <c r="N577" s="4" t="str">
        <f>VLOOKUP(M577,'Neighborhood Raw Data'!$A$1:$D$26,4,FALSE)</f>
        <v>Less than Average</v>
      </c>
      <c r="O577" t="s">
        <v>154</v>
      </c>
      <c r="P577" t="s">
        <v>92</v>
      </c>
      <c r="Q577" t="s">
        <v>93</v>
      </c>
      <c r="R577" t="s">
        <v>94</v>
      </c>
      <c r="S577">
        <v>6</v>
      </c>
      <c r="T577" s="4">
        <f t="shared" ca="1" si="48"/>
        <v>0.32729311271164307</v>
      </c>
      <c r="U577" s="4" t="str">
        <f t="shared" si="49"/>
        <v>At or Above</v>
      </c>
      <c r="V577">
        <v>6</v>
      </c>
      <c r="W577">
        <v>1975</v>
      </c>
      <c r="X577">
        <v>1975</v>
      </c>
      <c r="Y577" t="s">
        <v>95</v>
      </c>
      <c r="Z577" t="s">
        <v>114</v>
      </c>
      <c r="AA577" t="s">
        <v>125</v>
      </c>
      <c r="AB577" t="s">
        <v>125</v>
      </c>
      <c r="AC577" t="s">
        <v>117</v>
      </c>
      <c r="AD577">
        <v>0</v>
      </c>
      <c r="AE577" t="s">
        <v>100</v>
      </c>
      <c r="AF577" t="s">
        <v>100</v>
      </c>
      <c r="AG577" t="s">
        <v>156</v>
      </c>
      <c r="AH577" t="s">
        <v>102</v>
      </c>
      <c r="AI577" t="s">
        <v>100</v>
      </c>
      <c r="AJ577" t="s">
        <v>142</v>
      </c>
      <c r="AK577" t="s">
        <v>137</v>
      </c>
      <c r="AL577">
        <v>550</v>
      </c>
      <c r="AM577" t="s">
        <v>104</v>
      </c>
      <c r="AN577">
        <v>0</v>
      </c>
      <c r="AO577">
        <v>163</v>
      </c>
      <c r="AP577">
        <v>713</v>
      </c>
      <c r="AQ577" t="s">
        <v>105</v>
      </c>
      <c r="AR577" t="s">
        <v>100</v>
      </c>
      <c r="AS577" t="s">
        <v>106</v>
      </c>
      <c r="AT577" t="s">
        <v>107</v>
      </c>
      <c r="AU577">
        <v>811</v>
      </c>
      <c r="AV577" s="4">
        <f t="shared" ca="1" si="50"/>
        <v>0.67546195335503445</v>
      </c>
      <c r="AW577" s="4" t="str">
        <f t="shared" si="51"/>
        <v>Less than Median</v>
      </c>
      <c r="AX577">
        <v>741</v>
      </c>
      <c r="AY577">
        <v>0</v>
      </c>
      <c r="AZ577">
        <v>1552</v>
      </c>
      <c r="BA577">
        <v>1</v>
      </c>
      <c r="BB577">
        <v>0</v>
      </c>
      <c r="BC577">
        <v>2</v>
      </c>
      <c r="BD577">
        <v>1</v>
      </c>
      <c r="BE577">
        <v>3</v>
      </c>
      <c r="BF577">
        <v>1</v>
      </c>
      <c r="BG577" t="s">
        <v>100</v>
      </c>
      <c r="BH577">
        <v>6</v>
      </c>
      <c r="BI577" t="s">
        <v>108</v>
      </c>
      <c r="BJ577">
        <v>1</v>
      </c>
      <c r="BK577" t="s">
        <v>100</v>
      </c>
      <c r="BL577" t="s">
        <v>109</v>
      </c>
      <c r="BM577">
        <v>1975</v>
      </c>
      <c r="BN577" t="s">
        <v>131</v>
      </c>
      <c r="BO577">
        <v>2</v>
      </c>
      <c r="BP577">
        <v>434</v>
      </c>
      <c r="BQ577" t="s">
        <v>100</v>
      </c>
      <c r="BR577" t="s">
        <v>100</v>
      </c>
      <c r="BS577" t="s">
        <v>106</v>
      </c>
      <c r="BT577">
        <v>209</v>
      </c>
      <c r="BU577">
        <v>208</v>
      </c>
      <c r="BV577">
        <v>0</v>
      </c>
      <c r="BW577">
        <v>0</v>
      </c>
      <c r="BX577">
        <v>0</v>
      </c>
      <c r="BY577">
        <v>0</v>
      </c>
      <c r="BZ577" t="s">
        <v>85</v>
      </c>
      <c r="CA577" t="s">
        <v>119</v>
      </c>
      <c r="CB577" t="s">
        <v>85</v>
      </c>
      <c r="CC577">
        <v>0</v>
      </c>
      <c r="CD577">
        <v>2</v>
      </c>
      <c r="CE577">
        <v>2006</v>
      </c>
      <c r="CF577" t="s">
        <v>111</v>
      </c>
      <c r="CG577" t="s">
        <v>112</v>
      </c>
      <c r="CH577">
        <v>179900</v>
      </c>
      <c r="CQ577">
        <f t="shared" si="52"/>
        <v>811</v>
      </c>
      <c r="CR577" t="str">
        <f t="shared" si="53"/>
        <v/>
      </c>
    </row>
    <row r="578" spans="1:96" x14ac:dyDescent="0.3">
      <c r="A578">
        <v>1107</v>
      </c>
      <c r="B578">
        <v>20</v>
      </c>
      <c r="C578" t="s">
        <v>83</v>
      </c>
      <c r="D578">
        <v>114</v>
      </c>
      <c r="E578">
        <v>10357</v>
      </c>
      <c r="F578" t="s">
        <v>84</v>
      </c>
      <c r="G578" t="s">
        <v>85</v>
      </c>
      <c r="H578" t="s">
        <v>86</v>
      </c>
      <c r="I578" t="s">
        <v>87</v>
      </c>
      <c r="J578" t="s">
        <v>88</v>
      </c>
      <c r="K578" t="s">
        <v>89</v>
      </c>
      <c r="L578" t="s">
        <v>90</v>
      </c>
      <c r="M578" t="s">
        <v>185</v>
      </c>
      <c r="N578" s="4" t="str">
        <f>VLOOKUP(M578,'Neighborhood Raw Data'!$A$1:$D$26,4,FALSE)</f>
        <v>Greater than Average</v>
      </c>
      <c r="O578" t="s">
        <v>212</v>
      </c>
      <c r="P578" t="s">
        <v>92</v>
      </c>
      <c r="Q578" t="s">
        <v>93</v>
      </c>
      <c r="R578" t="s">
        <v>124</v>
      </c>
      <c r="S578">
        <v>7</v>
      </c>
      <c r="T578" s="4">
        <f t="shared" ca="1" si="48"/>
        <v>0.26692417127347445</v>
      </c>
      <c r="U578" s="4" t="str">
        <f t="shared" si="49"/>
        <v>At or Above</v>
      </c>
      <c r="V578">
        <v>5</v>
      </c>
      <c r="W578">
        <v>1990</v>
      </c>
      <c r="X578">
        <v>1991</v>
      </c>
      <c r="Y578" t="s">
        <v>113</v>
      </c>
      <c r="Z578" t="s">
        <v>114</v>
      </c>
      <c r="AA578" t="s">
        <v>97</v>
      </c>
      <c r="AB578" t="s">
        <v>97</v>
      </c>
      <c r="AC578" t="s">
        <v>117</v>
      </c>
      <c r="AD578">
        <v>0</v>
      </c>
      <c r="AE578" t="s">
        <v>102</v>
      </c>
      <c r="AF578" t="s">
        <v>100</v>
      </c>
      <c r="AG578" t="s">
        <v>101</v>
      </c>
      <c r="AH578" t="s">
        <v>102</v>
      </c>
      <c r="AI578" t="s">
        <v>100</v>
      </c>
      <c r="AJ578" t="s">
        <v>148</v>
      </c>
      <c r="AK578" t="s">
        <v>103</v>
      </c>
      <c r="AL578">
        <v>738</v>
      </c>
      <c r="AM578" t="s">
        <v>104</v>
      </c>
      <c r="AN578">
        <v>0</v>
      </c>
      <c r="AO578">
        <v>172</v>
      </c>
      <c r="AP578">
        <v>910</v>
      </c>
      <c r="AQ578" t="s">
        <v>105</v>
      </c>
      <c r="AR578" t="s">
        <v>102</v>
      </c>
      <c r="AS578" t="s">
        <v>106</v>
      </c>
      <c r="AT578" t="s">
        <v>107</v>
      </c>
      <c r="AU578">
        <v>1442</v>
      </c>
      <c r="AV578" s="4">
        <f t="shared" ca="1" si="50"/>
        <v>0.67652365882341203</v>
      </c>
      <c r="AW578" s="4" t="str">
        <f t="shared" si="51"/>
        <v>Greater than Median</v>
      </c>
      <c r="AX578">
        <v>0</v>
      </c>
      <c r="AY578">
        <v>0</v>
      </c>
      <c r="AZ578">
        <v>1442</v>
      </c>
      <c r="BA578">
        <v>1</v>
      </c>
      <c r="BB578">
        <v>0</v>
      </c>
      <c r="BC578">
        <v>2</v>
      </c>
      <c r="BD578">
        <v>0</v>
      </c>
      <c r="BE578">
        <v>3</v>
      </c>
      <c r="BF578">
        <v>1</v>
      </c>
      <c r="BG578" t="s">
        <v>102</v>
      </c>
      <c r="BH578">
        <v>6</v>
      </c>
      <c r="BI578" t="s">
        <v>108</v>
      </c>
      <c r="BJ578">
        <v>1</v>
      </c>
      <c r="BK578" t="s">
        <v>100</v>
      </c>
      <c r="BL578" t="s">
        <v>109</v>
      </c>
      <c r="BM578">
        <v>1990</v>
      </c>
      <c r="BN578" t="s">
        <v>110</v>
      </c>
      <c r="BO578">
        <v>2</v>
      </c>
      <c r="BP578">
        <v>719</v>
      </c>
      <c r="BQ578" t="s">
        <v>100</v>
      </c>
      <c r="BR578" t="s">
        <v>100</v>
      </c>
      <c r="BS578" t="s">
        <v>106</v>
      </c>
      <c r="BT578">
        <v>0</v>
      </c>
      <c r="BU578">
        <v>244</v>
      </c>
      <c r="BV578">
        <v>0</v>
      </c>
      <c r="BW578">
        <v>0</v>
      </c>
      <c r="BX578">
        <v>0</v>
      </c>
      <c r="BY578">
        <v>0</v>
      </c>
      <c r="BZ578" t="s">
        <v>85</v>
      </c>
      <c r="CA578" t="s">
        <v>85</v>
      </c>
      <c r="CB578" t="s">
        <v>85</v>
      </c>
      <c r="CC578">
        <v>0</v>
      </c>
      <c r="CD578">
        <v>5</v>
      </c>
      <c r="CE578">
        <v>2007</v>
      </c>
      <c r="CF578" t="s">
        <v>111</v>
      </c>
      <c r="CG578" t="s">
        <v>112</v>
      </c>
      <c r="CH578">
        <v>179900</v>
      </c>
      <c r="CQ578">
        <f t="shared" si="52"/>
        <v>1442</v>
      </c>
      <c r="CR578" t="str">
        <f t="shared" si="53"/>
        <v/>
      </c>
    </row>
    <row r="579" spans="1:96" x14ac:dyDescent="0.3">
      <c r="A579">
        <v>1157</v>
      </c>
      <c r="B579">
        <v>80</v>
      </c>
      <c r="C579" t="s">
        <v>83</v>
      </c>
      <c r="D579">
        <v>85</v>
      </c>
      <c r="E579">
        <v>9350</v>
      </c>
      <c r="F579" t="s">
        <v>84</v>
      </c>
      <c r="G579" t="s">
        <v>85</v>
      </c>
      <c r="H579" t="s">
        <v>129</v>
      </c>
      <c r="I579" t="s">
        <v>87</v>
      </c>
      <c r="J579" t="s">
        <v>88</v>
      </c>
      <c r="K579" t="s">
        <v>122</v>
      </c>
      <c r="L579" t="s">
        <v>90</v>
      </c>
      <c r="M579" t="s">
        <v>177</v>
      </c>
      <c r="N579" s="4" t="str">
        <f>VLOOKUP(M579,'Neighborhood Raw Data'!$A$1:$D$26,4,FALSE)</f>
        <v>Greater than Average</v>
      </c>
      <c r="O579" t="s">
        <v>92</v>
      </c>
      <c r="P579" t="s">
        <v>92</v>
      </c>
      <c r="Q579" t="s">
        <v>93</v>
      </c>
      <c r="R579" t="s">
        <v>178</v>
      </c>
      <c r="S579">
        <v>5</v>
      </c>
      <c r="T579" s="4">
        <f t="shared" ref="T579:T642" ca="1" si="54">RAND()</f>
        <v>0.17461507582812164</v>
      </c>
      <c r="U579" s="4" t="str">
        <f t="shared" ref="U579:U642" si="55">IF(S579&gt;=6,"At or Above", "Below")</f>
        <v>Below</v>
      </c>
      <c r="V579">
        <v>8</v>
      </c>
      <c r="W579">
        <v>1965</v>
      </c>
      <c r="X579">
        <v>1999</v>
      </c>
      <c r="Y579" t="s">
        <v>95</v>
      </c>
      <c r="Z579" t="s">
        <v>114</v>
      </c>
      <c r="AA579" t="s">
        <v>98</v>
      </c>
      <c r="AB579" t="s">
        <v>98</v>
      </c>
      <c r="AC579" t="s">
        <v>117</v>
      </c>
      <c r="AD579">
        <v>0</v>
      </c>
      <c r="AE579" t="s">
        <v>100</v>
      </c>
      <c r="AF579" t="s">
        <v>102</v>
      </c>
      <c r="AG579" t="s">
        <v>101</v>
      </c>
      <c r="AH579" t="s">
        <v>100</v>
      </c>
      <c r="AI579" t="s">
        <v>100</v>
      </c>
      <c r="AJ579" t="s">
        <v>102</v>
      </c>
      <c r="AK579" t="s">
        <v>137</v>
      </c>
      <c r="AL579">
        <v>633</v>
      </c>
      <c r="AM579" t="s">
        <v>104</v>
      </c>
      <c r="AN579">
        <v>0</v>
      </c>
      <c r="AO579">
        <v>586</v>
      </c>
      <c r="AP579">
        <v>1219</v>
      </c>
      <c r="AQ579" t="s">
        <v>105</v>
      </c>
      <c r="AR579" t="s">
        <v>102</v>
      </c>
      <c r="AS579" t="s">
        <v>106</v>
      </c>
      <c r="AT579" t="s">
        <v>107</v>
      </c>
      <c r="AU579">
        <v>1265</v>
      </c>
      <c r="AV579" s="4">
        <f t="shared" ref="AV579:AV642" ca="1" si="56">RAND()</f>
        <v>9.027880133665056E-2</v>
      </c>
      <c r="AW579" s="4" t="str">
        <f t="shared" ref="AW579:AW642" si="57">IF(AU579&lt;=1087,"Less than Median","Greater than Median")</f>
        <v>Greater than Median</v>
      </c>
      <c r="AX579">
        <v>0</v>
      </c>
      <c r="AY579">
        <v>0</v>
      </c>
      <c r="AZ579">
        <v>1265</v>
      </c>
      <c r="BA579">
        <v>0</v>
      </c>
      <c r="BB579">
        <v>1</v>
      </c>
      <c r="BC579">
        <v>2</v>
      </c>
      <c r="BD579">
        <v>0</v>
      </c>
      <c r="BE579">
        <v>3</v>
      </c>
      <c r="BF579">
        <v>1</v>
      </c>
      <c r="BG579" t="s">
        <v>102</v>
      </c>
      <c r="BH579">
        <v>6</v>
      </c>
      <c r="BI579" t="s">
        <v>108</v>
      </c>
      <c r="BJ579">
        <v>1</v>
      </c>
      <c r="BK579" t="s">
        <v>102</v>
      </c>
      <c r="BL579" t="s">
        <v>109</v>
      </c>
      <c r="BM579">
        <v>1965</v>
      </c>
      <c r="BN579" t="s">
        <v>131</v>
      </c>
      <c r="BO579">
        <v>2</v>
      </c>
      <c r="BP579">
        <v>502</v>
      </c>
      <c r="BQ579" t="s">
        <v>100</v>
      </c>
      <c r="BR579" t="s">
        <v>100</v>
      </c>
      <c r="BS579" t="s">
        <v>106</v>
      </c>
      <c r="BT579">
        <v>0</v>
      </c>
      <c r="BU579">
        <v>92</v>
      </c>
      <c r="BV579">
        <v>0</v>
      </c>
      <c r="BW579">
        <v>96</v>
      </c>
      <c r="BX579">
        <v>0</v>
      </c>
      <c r="BY579">
        <v>0</v>
      </c>
      <c r="BZ579" t="s">
        <v>85</v>
      </c>
      <c r="CA579" t="s">
        <v>119</v>
      </c>
      <c r="CB579" t="s">
        <v>85</v>
      </c>
      <c r="CC579">
        <v>0</v>
      </c>
      <c r="CD579">
        <v>10</v>
      </c>
      <c r="CE579">
        <v>2008</v>
      </c>
      <c r="CF579" t="s">
        <v>111</v>
      </c>
      <c r="CG579" t="s">
        <v>112</v>
      </c>
      <c r="CH579">
        <v>179900</v>
      </c>
      <c r="CQ579">
        <f t="shared" ref="CQ579:CQ642" si="58">IF(AU579&lt;=1518,AU579,"")</f>
        <v>1265</v>
      </c>
      <c r="CR579" t="str">
        <f t="shared" ref="CR579:CR642" si="59">IF(AU579&gt;1518, AU579, "")</f>
        <v/>
      </c>
    </row>
    <row r="580" spans="1:96" x14ac:dyDescent="0.3">
      <c r="A580">
        <v>1421</v>
      </c>
      <c r="B580">
        <v>60</v>
      </c>
      <c r="C580" t="s">
        <v>83</v>
      </c>
      <c r="D580">
        <v>90</v>
      </c>
      <c r="E580">
        <v>11700</v>
      </c>
      <c r="F580" t="s">
        <v>84</v>
      </c>
      <c r="G580" t="s">
        <v>85</v>
      </c>
      <c r="H580" t="s">
        <v>129</v>
      </c>
      <c r="I580" t="s">
        <v>87</v>
      </c>
      <c r="J580" t="s">
        <v>88</v>
      </c>
      <c r="K580" t="s">
        <v>89</v>
      </c>
      <c r="L580" t="s">
        <v>90</v>
      </c>
      <c r="M580" t="s">
        <v>194</v>
      </c>
      <c r="N580" s="4" t="str">
        <f>VLOOKUP(M580,'Neighborhood Raw Data'!$A$1:$D$26,4,FALSE)</f>
        <v>Less than Average</v>
      </c>
      <c r="O580" t="s">
        <v>92</v>
      </c>
      <c r="P580" t="s">
        <v>92</v>
      </c>
      <c r="Q580" t="s">
        <v>93</v>
      </c>
      <c r="R580" t="s">
        <v>94</v>
      </c>
      <c r="S580">
        <v>6</v>
      </c>
      <c r="T580" s="4">
        <f t="shared" ca="1" si="54"/>
        <v>0.25030588851789592</v>
      </c>
      <c r="U580" s="4" t="str">
        <f t="shared" si="55"/>
        <v>At or Above</v>
      </c>
      <c r="V580">
        <v>6</v>
      </c>
      <c r="W580">
        <v>1968</v>
      </c>
      <c r="X580">
        <v>1968</v>
      </c>
      <c r="Y580" t="s">
        <v>95</v>
      </c>
      <c r="Z580" t="s">
        <v>114</v>
      </c>
      <c r="AA580" t="s">
        <v>97</v>
      </c>
      <c r="AB580" t="s">
        <v>97</v>
      </c>
      <c r="AC580" t="s">
        <v>98</v>
      </c>
      <c r="AD580">
        <v>420</v>
      </c>
      <c r="AE580" t="s">
        <v>100</v>
      </c>
      <c r="AF580" t="s">
        <v>100</v>
      </c>
      <c r="AG580" t="s">
        <v>156</v>
      </c>
      <c r="AH580" t="s">
        <v>100</v>
      </c>
      <c r="AI580" t="s">
        <v>100</v>
      </c>
      <c r="AJ580" t="s">
        <v>142</v>
      </c>
      <c r="AK580" t="s">
        <v>137</v>
      </c>
      <c r="AL580">
        <v>404</v>
      </c>
      <c r="AM580" t="s">
        <v>104</v>
      </c>
      <c r="AN580">
        <v>0</v>
      </c>
      <c r="AO580">
        <v>304</v>
      </c>
      <c r="AP580">
        <v>708</v>
      </c>
      <c r="AQ580" t="s">
        <v>105</v>
      </c>
      <c r="AR580" t="s">
        <v>102</v>
      </c>
      <c r="AS580" t="s">
        <v>106</v>
      </c>
      <c r="AT580" t="s">
        <v>107</v>
      </c>
      <c r="AU580">
        <v>708</v>
      </c>
      <c r="AV580" s="4">
        <f t="shared" ca="1" si="56"/>
        <v>0.33916691213959937</v>
      </c>
      <c r="AW580" s="4" t="str">
        <f t="shared" si="57"/>
        <v>Less than Median</v>
      </c>
      <c r="AX580">
        <v>708</v>
      </c>
      <c r="AY580">
        <v>0</v>
      </c>
      <c r="AZ580">
        <v>1416</v>
      </c>
      <c r="BA580">
        <v>0</v>
      </c>
      <c r="BB580">
        <v>0</v>
      </c>
      <c r="BC580">
        <v>2</v>
      </c>
      <c r="BD580">
        <v>1</v>
      </c>
      <c r="BE580">
        <v>3</v>
      </c>
      <c r="BF580">
        <v>1</v>
      </c>
      <c r="BG580" t="s">
        <v>100</v>
      </c>
      <c r="BH580">
        <v>7</v>
      </c>
      <c r="BI580" t="s">
        <v>108</v>
      </c>
      <c r="BJ580">
        <v>1</v>
      </c>
      <c r="BK580" t="s">
        <v>100</v>
      </c>
      <c r="BL580" t="s">
        <v>109</v>
      </c>
      <c r="BM580">
        <v>1968</v>
      </c>
      <c r="BN580" t="s">
        <v>131</v>
      </c>
      <c r="BO580">
        <v>2</v>
      </c>
      <c r="BP580">
        <v>776</v>
      </c>
      <c r="BQ580" t="s">
        <v>100</v>
      </c>
      <c r="BR580" t="s">
        <v>100</v>
      </c>
      <c r="BS580" t="s">
        <v>106</v>
      </c>
      <c r="BT580">
        <v>0</v>
      </c>
      <c r="BU580">
        <v>169</v>
      </c>
      <c r="BV580">
        <v>0</v>
      </c>
      <c r="BW580">
        <v>0</v>
      </c>
      <c r="BX580">
        <v>119</v>
      </c>
      <c r="BY580">
        <v>0</v>
      </c>
      <c r="BZ580" t="s">
        <v>85</v>
      </c>
      <c r="CA580" t="s">
        <v>85</v>
      </c>
      <c r="CB580" t="s">
        <v>85</v>
      </c>
      <c r="CC580">
        <v>0</v>
      </c>
      <c r="CD580">
        <v>5</v>
      </c>
      <c r="CE580">
        <v>2006</v>
      </c>
      <c r="CF580" t="s">
        <v>111</v>
      </c>
      <c r="CG580" t="s">
        <v>112</v>
      </c>
      <c r="CH580">
        <v>179900</v>
      </c>
      <c r="CQ580">
        <f t="shared" si="58"/>
        <v>708</v>
      </c>
      <c r="CR580" t="str">
        <f t="shared" si="59"/>
        <v/>
      </c>
    </row>
    <row r="581" spans="1:96" x14ac:dyDescent="0.3">
      <c r="A581">
        <v>545</v>
      </c>
      <c r="B581">
        <v>60</v>
      </c>
      <c r="C581" t="s">
        <v>83</v>
      </c>
      <c r="D581">
        <v>58</v>
      </c>
      <c r="E581">
        <v>17104</v>
      </c>
      <c r="F581" t="s">
        <v>84</v>
      </c>
      <c r="G581" t="s">
        <v>85</v>
      </c>
      <c r="H581" t="s">
        <v>86</v>
      </c>
      <c r="I581" t="s">
        <v>87</v>
      </c>
      <c r="J581" t="s">
        <v>88</v>
      </c>
      <c r="K581" t="s">
        <v>122</v>
      </c>
      <c r="L581" t="s">
        <v>90</v>
      </c>
      <c r="M581" t="s">
        <v>169</v>
      </c>
      <c r="N581" s="4" t="str">
        <f>VLOOKUP(M581,'Neighborhood Raw Data'!$A$1:$D$26,4,FALSE)</f>
        <v>Greater than Average</v>
      </c>
      <c r="O581" t="s">
        <v>92</v>
      </c>
      <c r="P581" t="s">
        <v>92</v>
      </c>
      <c r="Q581" t="s">
        <v>93</v>
      </c>
      <c r="R581" t="s">
        <v>94</v>
      </c>
      <c r="S581">
        <v>7</v>
      </c>
      <c r="T581" s="4">
        <f t="shared" ca="1" si="54"/>
        <v>0.36959961814885911</v>
      </c>
      <c r="U581" s="4" t="str">
        <f t="shared" si="55"/>
        <v>At or Above</v>
      </c>
      <c r="V581">
        <v>5</v>
      </c>
      <c r="W581">
        <v>2006</v>
      </c>
      <c r="X581">
        <v>2006</v>
      </c>
      <c r="Y581" t="s">
        <v>95</v>
      </c>
      <c r="Z581" t="s">
        <v>114</v>
      </c>
      <c r="AA581" t="s">
        <v>125</v>
      </c>
      <c r="AB581" t="s">
        <v>125</v>
      </c>
      <c r="AC581" t="s">
        <v>117</v>
      </c>
      <c r="AD581">
        <v>0</v>
      </c>
      <c r="AE581" t="s">
        <v>102</v>
      </c>
      <c r="AF581" t="s">
        <v>100</v>
      </c>
      <c r="AG581" t="s">
        <v>101</v>
      </c>
      <c r="AH581" t="s">
        <v>102</v>
      </c>
      <c r="AI581" t="s">
        <v>102</v>
      </c>
      <c r="AJ581" t="s">
        <v>118</v>
      </c>
      <c r="AK581" t="s">
        <v>103</v>
      </c>
      <c r="AL581">
        <v>554</v>
      </c>
      <c r="AM581" t="s">
        <v>104</v>
      </c>
      <c r="AN581">
        <v>0</v>
      </c>
      <c r="AO581">
        <v>100</v>
      </c>
      <c r="AP581">
        <v>654</v>
      </c>
      <c r="AQ581" t="s">
        <v>105</v>
      </c>
      <c r="AR581" t="s">
        <v>99</v>
      </c>
      <c r="AS581" t="s">
        <v>106</v>
      </c>
      <c r="AT581" t="s">
        <v>107</v>
      </c>
      <c r="AU581">
        <v>664</v>
      </c>
      <c r="AV581" s="4">
        <f t="shared" ca="1" si="56"/>
        <v>0.35398025205036188</v>
      </c>
      <c r="AW581" s="4" t="str">
        <f t="shared" si="57"/>
        <v>Less than Median</v>
      </c>
      <c r="AX581">
        <v>832</v>
      </c>
      <c r="AY581">
        <v>0</v>
      </c>
      <c r="AZ581">
        <v>1496</v>
      </c>
      <c r="BA581">
        <v>1</v>
      </c>
      <c r="BB581">
        <v>0</v>
      </c>
      <c r="BC581">
        <v>2</v>
      </c>
      <c r="BD581">
        <v>1</v>
      </c>
      <c r="BE581">
        <v>3</v>
      </c>
      <c r="BF581">
        <v>1</v>
      </c>
      <c r="BG581" t="s">
        <v>102</v>
      </c>
      <c r="BH581">
        <v>7</v>
      </c>
      <c r="BI581" t="s">
        <v>108</v>
      </c>
      <c r="BJ581">
        <v>1</v>
      </c>
      <c r="BK581" t="s">
        <v>102</v>
      </c>
      <c r="BL581" t="s">
        <v>109</v>
      </c>
      <c r="BM581">
        <v>2006</v>
      </c>
      <c r="BN581" t="s">
        <v>131</v>
      </c>
      <c r="BO581">
        <v>2</v>
      </c>
      <c r="BP581">
        <v>426</v>
      </c>
      <c r="BQ581" t="s">
        <v>100</v>
      </c>
      <c r="BR581" t="s">
        <v>100</v>
      </c>
      <c r="BS581" t="s">
        <v>106</v>
      </c>
      <c r="BT581">
        <v>100</v>
      </c>
      <c r="BU581">
        <v>24</v>
      </c>
      <c r="BV581">
        <v>0</v>
      </c>
      <c r="BW581">
        <v>0</v>
      </c>
      <c r="BX581">
        <v>0</v>
      </c>
      <c r="BY581">
        <v>0</v>
      </c>
      <c r="BZ581" t="s">
        <v>85</v>
      </c>
      <c r="CA581" t="s">
        <v>85</v>
      </c>
      <c r="CB581" t="s">
        <v>85</v>
      </c>
      <c r="CC581">
        <v>0</v>
      </c>
      <c r="CD581">
        <v>9</v>
      </c>
      <c r="CE581">
        <v>2006</v>
      </c>
      <c r="CF581" t="s">
        <v>127</v>
      </c>
      <c r="CG581" t="s">
        <v>128</v>
      </c>
      <c r="CH581">
        <v>179665</v>
      </c>
      <c r="CQ581">
        <f t="shared" si="58"/>
        <v>664</v>
      </c>
      <c r="CR581" t="str">
        <f t="shared" si="59"/>
        <v/>
      </c>
    </row>
    <row r="582" spans="1:96" x14ac:dyDescent="0.3">
      <c r="A582">
        <v>1445</v>
      </c>
      <c r="B582">
        <v>20</v>
      </c>
      <c r="C582" t="s">
        <v>83</v>
      </c>
      <c r="D582">
        <v>63</v>
      </c>
      <c r="E582">
        <v>8500</v>
      </c>
      <c r="F582" t="s">
        <v>84</v>
      </c>
      <c r="G582" t="s">
        <v>85</v>
      </c>
      <c r="H582" t="s">
        <v>129</v>
      </c>
      <c r="I582" t="s">
        <v>87</v>
      </c>
      <c r="J582" t="s">
        <v>88</v>
      </c>
      <c r="K582" t="s">
        <v>158</v>
      </c>
      <c r="L582" t="s">
        <v>90</v>
      </c>
      <c r="M582" t="s">
        <v>152</v>
      </c>
      <c r="N582" s="4" t="str">
        <f>VLOOKUP(M582,'Neighborhood Raw Data'!$A$1:$D$26,4,FALSE)</f>
        <v>Greater than Average</v>
      </c>
      <c r="O582" t="s">
        <v>92</v>
      </c>
      <c r="P582" t="s">
        <v>92</v>
      </c>
      <c r="Q582" t="s">
        <v>93</v>
      </c>
      <c r="R582" t="s">
        <v>124</v>
      </c>
      <c r="S582">
        <v>7</v>
      </c>
      <c r="T582" s="4">
        <f t="shared" ca="1" si="54"/>
        <v>0.74353797707716673</v>
      </c>
      <c r="U582" s="4" t="str">
        <f t="shared" si="55"/>
        <v>At or Above</v>
      </c>
      <c r="V582">
        <v>5</v>
      </c>
      <c r="W582">
        <v>2004</v>
      </c>
      <c r="X582">
        <v>2004</v>
      </c>
      <c r="Y582" t="s">
        <v>95</v>
      </c>
      <c r="Z582" t="s">
        <v>114</v>
      </c>
      <c r="AA582" t="s">
        <v>125</v>
      </c>
      <c r="AB582" t="s">
        <v>125</v>
      </c>
      <c r="AC582" t="s">
        <v>98</v>
      </c>
      <c r="AD582">
        <v>106</v>
      </c>
      <c r="AE582" t="s">
        <v>102</v>
      </c>
      <c r="AF582" t="s">
        <v>100</v>
      </c>
      <c r="AG582" t="s">
        <v>101</v>
      </c>
      <c r="AH582" t="s">
        <v>102</v>
      </c>
      <c r="AI582" t="s">
        <v>100</v>
      </c>
      <c r="AJ582" t="s">
        <v>118</v>
      </c>
      <c r="AK582" t="s">
        <v>104</v>
      </c>
      <c r="AL582">
        <v>0</v>
      </c>
      <c r="AM582" t="s">
        <v>104</v>
      </c>
      <c r="AN582">
        <v>0</v>
      </c>
      <c r="AO582">
        <v>1422</v>
      </c>
      <c r="AP582">
        <v>1422</v>
      </c>
      <c r="AQ582" t="s">
        <v>105</v>
      </c>
      <c r="AR582" t="s">
        <v>99</v>
      </c>
      <c r="AS582" t="s">
        <v>106</v>
      </c>
      <c r="AT582" t="s">
        <v>107</v>
      </c>
      <c r="AU582">
        <v>1422</v>
      </c>
      <c r="AV582" s="4">
        <f t="shared" ca="1" si="56"/>
        <v>0.79810559478681653</v>
      </c>
      <c r="AW582" s="4" t="str">
        <f t="shared" si="57"/>
        <v>Greater than Median</v>
      </c>
      <c r="AX582">
        <v>0</v>
      </c>
      <c r="AY582">
        <v>0</v>
      </c>
      <c r="AZ582">
        <v>1422</v>
      </c>
      <c r="BA582">
        <v>0</v>
      </c>
      <c r="BB582">
        <v>0</v>
      </c>
      <c r="BC582">
        <v>2</v>
      </c>
      <c r="BD582">
        <v>0</v>
      </c>
      <c r="BE582">
        <v>3</v>
      </c>
      <c r="BF582">
        <v>1</v>
      </c>
      <c r="BG582" t="s">
        <v>102</v>
      </c>
      <c r="BH582">
        <v>7</v>
      </c>
      <c r="BI582" t="s">
        <v>108</v>
      </c>
      <c r="BJ582">
        <v>0</v>
      </c>
      <c r="BK582" t="s">
        <v>85</v>
      </c>
      <c r="BL582" t="s">
        <v>109</v>
      </c>
      <c r="BM582">
        <v>2004</v>
      </c>
      <c r="BN582" t="s">
        <v>131</v>
      </c>
      <c r="BO582">
        <v>2</v>
      </c>
      <c r="BP582">
        <v>626</v>
      </c>
      <c r="BQ582" t="s">
        <v>100</v>
      </c>
      <c r="BR582" t="s">
        <v>100</v>
      </c>
      <c r="BS582" t="s">
        <v>106</v>
      </c>
      <c r="BT582">
        <v>192</v>
      </c>
      <c r="BU582">
        <v>60</v>
      </c>
      <c r="BV582">
        <v>0</v>
      </c>
      <c r="BW582">
        <v>0</v>
      </c>
      <c r="BX582">
        <v>0</v>
      </c>
      <c r="BY582">
        <v>0</v>
      </c>
      <c r="BZ582" t="s">
        <v>85</v>
      </c>
      <c r="CA582" t="s">
        <v>85</v>
      </c>
      <c r="CB582" t="s">
        <v>85</v>
      </c>
      <c r="CC582">
        <v>0</v>
      </c>
      <c r="CD582">
        <v>11</v>
      </c>
      <c r="CE582">
        <v>2007</v>
      </c>
      <c r="CF582" t="s">
        <v>111</v>
      </c>
      <c r="CG582" t="s">
        <v>112</v>
      </c>
      <c r="CH582">
        <v>179600</v>
      </c>
      <c r="CQ582">
        <f t="shared" si="58"/>
        <v>1422</v>
      </c>
      <c r="CR582" t="str">
        <f t="shared" si="59"/>
        <v/>
      </c>
    </row>
    <row r="583" spans="1:96" x14ac:dyDescent="0.3">
      <c r="A583">
        <v>709</v>
      </c>
      <c r="B583">
        <v>60</v>
      </c>
      <c r="C583" t="s">
        <v>83</v>
      </c>
      <c r="D583">
        <v>65</v>
      </c>
      <c r="E583">
        <v>9018</v>
      </c>
      <c r="F583" t="s">
        <v>84</v>
      </c>
      <c r="G583" t="s">
        <v>85</v>
      </c>
      <c r="H583" t="s">
        <v>86</v>
      </c>
      <c r="I583" t="s">
        <v>87</v>
      </c>
      <c r="J583" t="s">
        <v>88</v>
      </c>
      <c r="K583" t="s">
        <v>122</v>
      </c>
      <c r="L583" t="s">
        <v>90</v>
      </c>
      <c r="M583" t="s">
        <v>169</v>
      </c>
      <c r="N583" s="4" t="str">
        <f>VLOOKUP(M583,'Neighborhood Raw Data'!$A$1:$D$26,4,FALSE)</f>
        <v>Greater than Average</v>
      </c>
      <c r="O583" t="s">
        <v>92</v>
      </c>
      <c r="P583" t="s">
        <v>92</v>
      </c>
      <c r="Q583" t="s">
        <v>93</v>
      </c>
      <c r="R583" t="s">
        <v>94</v>
      </c>
      <c r="S583">
        <v>7</v>
      </c>
      <c r="T583" s="4">
        <f t="shared" ca="1" si="54"/>
        <v>0.32102833859479385</v>
      </c>
      <c r="U583" s="4" t="str">
        <f t="shared" si="55"/>
        <v>At or Above</v>
      </c>
      <c r="V583">
        <v>5</v>
      </c>
      <c r="W583">
        <v>2007</v>
      </c>
      <c r="X583">
        <v>2007</v>
      </c>
      <c r="Y583" t="s">
        <v>113</v>
      </c>
      <c r="Z583" t="s">
        <v>114</v>
      </c>
      <c r="AA583" t="s">
        <v>125</v>
      </c>
      <c r="AB583" t="s">
        <v>125</v>
      </c>
      <c r="AC583" t="s">
        <v>117</v>
      </c>
      <c r="AD583">
        <v>0</v>
      </c>
      <c r="AE583" t="s">
        <v>102</v>
      </c>
      <c r="AF583" t="s">
        <v>100</v>
      </c>
      <c r="AG583" t="s">
        <v>101</v>
      </c>
      <c r="AH583" t="s">
        <v>102</v>
      </c>
      <c r="AI583" t="s">
        <v>100</v>
      </c>
      <c r="AJ583" t="s">
        <v>118</v>
      </c>
      <c r="AK583" t="s">
        <v>104</v>
      </c>
      <c r="AL583">
        <v>0</v>
      </c>
      <c r="AM583" t="s">
        <v>104</v>
      </c>
      <c r="AN583">
        <v>0</v>
      </c>
      <c r="AO583">
        <v>728</v>
      </c>
      <c r="AP583">
        <v>728</v>
      </c>
      <c r="AQ583" t="s">
        <v>105</v>
      </c>
      <c r="AR583" t="s">
        <v>99</v>
      </c>
      <c r="AS583" t="s">
        <v>106</v>
      </c>
      <c r="AT583" t="s">
        <v>107</v>
      </c>
      <c r="AU583">
        <v>728</v>
      </c>
      <c r="AV583" s="4">
        <f t="shared" ca="1" si="56"/>
        <v>0.39349907655458893</v>
      </c>
      <c r="AW583" s="4" t="str">
        <f t="shared" si="57"/>
        <v>Less than Median</v>
      </c>
      <c r="AX583">
        <v>728</v>
      </c>
      <c r="AY583">
        <v>0</v>
      </c>
      <c r="AZ583">
        <v>1456</v>
      </c>
      <c r="BA583">
        <v>0</v>
      </c>
      <c r="BB583">
        <v>0</v>
      </c>
      <c r="BC583">
        <v>2</v>
      </c>
      <c r="BD583">
        <v>1</v>
      </c>
      <c r="BE583">
        <v>3</v>
      </c>
      <c r="BF583">
        <v>1</v>
      </c>
      <c r="BG583" t="s">
        <v>102</v>
      </c>
      <c r="BH583">
        <v>8</v>
      </c>
      <c r="BI583" t="s">
        <v>108</v>
      </c>
      <c r="BJ583">
        <v>1</v>
      </c>
      <c r="BK583" t="s">
        <v>102</v>
      </c>
      <c r="BL583" t="s">
        <v>109</v>
      </c>
      <c r="BM583">
        <v>2007</v>
      </c>
      <c r="BN583" t="s">
        <v>110</v>
      </c>
      <c r="BO583">
        <v>2</v>
      </c>
      <c r="BP583">
        <v>400</v>
      </c>
      <c r="BQ583" t="s">
        <v>100</v>
      </c>
      <c r="BR583" t="s">
        <v>100</v>
      </c>
      <c r="BS583" t="s">
        <v>106</v>
      </c>
      <c r="BT583">
        <v>100</v>
      </c>
      <c r="BU583">
        <v>24</v>
      </c>
      <c r="BV583">
        <v>0</v>
      </c>
      <c r="BW583">
        <v>0</v>
      </c>
      <c r="BX583">
        <v>0</v>
      </c>
      <c r="BY583">
        <v>0</v>
      </c>
      <c r="BZ583" t="s">
        <v>85</v>
      </c>
      <c r="CA583" t="s">
        <v>85</v>
      </c>
      <c r="CB583" t="s">
        <v>85</v>
      </c>
      <c r="CC583">
        <v>0</v>
      </c>
      <c r="CD583">
        <v>7</v>
      </c>
      <c r="CE583">
        <v>2007</v>
      </c>
      <c r="CF583" t="s">
        <v>127</v>
      </c>
      <c r="CG583" t="s">
        <v>128</v>
      </c>
      <c r="CH583">
        <v>179540</v>
      </c>
      <c r="CQ583">
        <f t="shared" si="58"/>
        <v>728</v>
      </c>
      <c r="CR583" t="str">
        <f t="shared" si="59"/>
        <v/>
      </c>
    </row>
    <row r="584" spans="1:96" x14ac:dyDescent="0.3">
      <c r="A584">
        <v>268</v>
      </c>
      <c r="B584">
        <v>75</v>
      </c>
      <c r="C584" t="s">
        <v>83</v>
      </c>
      <c r="D584">
        <v>60</v>
      </c>
      <c r="E584">
        <v>8400</v>
      </c>
      <c r="F584" t="s">
        <v>84</v>
      </c>
      <c r="G584" t="s">
        <v>85</v>
      </c>
      <c r="H584" t="s">
        <v>129</v>
      </c>
      <c r="I584" t="s">
        <v>190</v>
      </c>
      <c r="J584" t="s">
        <v>88</v>
      </c>
      <c r="K584" t="s">
        <v>122</v>
      </c>
      <c r="L584" t="s">
        <v>140</v>
      </c>
      <c r="M584" t="s">
        <v>225</v>
      </c>
      <c r="N584" s="4" t="str">
        <f>VLOOKUP(M584,'Neighborhood Raw Data'!$A$1:$D$26,4,FALSE)</f>
        <v>Less than Average</v>
      </c>
      <c r="O584" t="s">
        <v>92</v>
      </c>
      <c r="P584" t="s">
        <v>92</v>
      </c>
      <c r="Q584" t="s">
        <v>93</v>
      </c>
      <c r="R584" t="s">
        <v>146</v>
      </c>
      <c r="S584">
        <v>5</v>
      </c>
      <c r="T584" s="4">
        <f t="shared" ca="1" si="54"/>
        <v>0.26344101908968465</v>
      </c>
      <c r="U584" s="4" t="str">
        <f t="shared" si="55"/>
        <v>Below</v>
      </c>
      <c r="V584">
        <v>8</v>
      </c>
      <c r="W584">
        <v>1939</v>
      </c>
      <c r="X584">
        <v>1997</v>
      </c>
      <c r="Y584" t="s">
        <v>95</v>
      </c>
      <c r="Z584" t="s">
        <v>114</v>
      </c>
      <c r="AA584" t="s">
        <v>115</v>
      </c>
      <c r="AB584" t="s">
        <v>115</v>
      </c>
      <c r="AC584" t="s">
        <v>117</v>
      </c>
      <c r="AD584">
        <v>0</v>
      </c>
      <c r="AE584" t="s">
        <v>100</v>
      </c>
      <c r="AF584" t="s">
        <v>100</v>
      </c>
      <c r="AG584" t="s">
        <v>101</v>
      </c>
      <c r="AH584" t="s">
        <v>100</v>
      </c>
      <c r="AI584" t="s">
        <v>100</v>
      </c>
      <c r="AJ584" t="s">
        <v>142</v>
      </c>
      <c r="AK584" t="s">
        <v>193</v>
      </c>
      <c r="AL584">
        <v>378</v>
      </c>
      <c r="AM584" t="s">
        <v>104</v>
      </c>
      <c r="AN584">
        <v>0</v>
      </c>
      <c r="AO584">
        <v>342</v>
      </c>
      <c r="AP584">
        <v>720</v>
      </c>
      <c r="AQ584" t="s">
        <v>105</v>
      </c>
      <c r="AR584" t="s">
        <v>99</v>
      </c>
      <c r="AS584" t="s">
        <v>106</v>
      </c>
      <c r="AT584" t="s">
        <v>107</v>
      </c>
      <c r="AU584">
        <v>1052</v>
      </c>
      <c r="AV584" s="4">
        <f t="shared" ca="1" si="56"/>
        <v>0.11589850828047332</v>
      </c>
      <c r="AW584" s="4" t="str">
        <f t="shared" si="57"/>
        <v>Less than Median</v>
      </c>
      <c r="AX584">
        <v>720</v>
      </c>
      <c r="AY584">
        <v>420</v>
      </c>
      <c r="AZ584">
        <v>2192</v>
      </c>
      <c r="BA584">
        <v>0</v>
      </c>
      <c r="BB584">
        <v>0</v>
      </c>
      <c r="BC584">
        <v>2</v>
      </c>
      <c r="BD584">
        <v>1</v>
      </c>
      <c r="BE584">
        <v>4</v>
      </c>
      <c r="BF584">
        <v>1</v>
      </c>
      <c r="BG584" t="s">
        <v>102</v>
      </c>
      <c r="BH584">
        <v>8</v>
      </c>
      <c r="BI584" t="s">
        <v>108</v>
      </c>
      <c r="BJ584">
        <v>1</v>
      </c>
      <c r="BK584" t="s">
        <v>102</v>
      </c>
      <c r="BL584" t="s">
        <v>149</v>
      </c>
      <c r="BM584">
        <v>1939</v>
      </c>
      <c r="BN584" t="s">
        <v>104</v>
      </c>
      <c r="BO584">
        <v>1</v>
      </c>
      <c r="BP584">
        <v>240</v>
      </c>
      <c r="BQ584" t="s">
        <v>100</v>
      </c>
      <c r="BR584" t="s">
        <v>100</v>
      </c>
      <c r="BS584" t="s">
        <v>106</v>
      </c>
      <c r="BT584">
        <v>262</v>
      </c>
      <c r="BU584">
        <v>24</v>
      </c>
      <c r="BV584">
        <v>0</v>
      </c>
      <c r="BW584">
        <v>0</v>
      </c>
      <c r="BX584">
        <v>0</v>
      </c>
      <c r="BY584">
        <v>0</v>
      </c>
      <c r="BZ584" t="s">
        <v>85</v>
      </c>
      <c r="CA584" t="s">
        <v>85</v>
      </c>
      <c r="CB584" t="s">
        <v>85</v>
      </c>
      <c r="CC584">
        <v>0</v>
      </c>
      <c r="CD584">
        <v>7</v>
      </c>
      <c r="CE584">
        <v>2008</v>
      </c>
      <c r="CF584" t="s">
        <v>111</v>
      </c>
      <c r="CG584" t="s">
        <v>112</v>
      </c>
      <c r="CH584">
        <v>179500</v>
      </c>
      <c r="CQ584">
        <f t="shared" si="58"/>
        <v>1052</v>
      </c>
      <c r="CR584" t="str">
        <f t="shared" si="59"/>
        <v/>
      </c>
    </row>
    <row r="585" spans="1:96" x14ac:dyDescent="0.3">
      <c r="A585">
        <v>759</v>
      </c>
      <c r="B585">
        <v>160</v>
      </c>
      <c r="C585" t="s">
        <v>173</v>
      </c>
      <c r="D585">
        <v>24</v>
      </c>
      <c r="E585">
        <v>2280</v>
      </c>
      <c r="F585" t="s">
        <v>84</v>
      </c>
      <c r="G585" t="s">
        <v>84</v>
      </c>
      <c r="H585" t="s">
        <v>129</v>
      </c>
      <c r="I585" t="s">
        <v>87</v>
      </c>
      <c r="J585" t="s">
        <v>88</v>
      </c>
      <c r="K585" t="s">
        <v>122</v>
      </c>
      <c r="L585" t="s">
        <v>90</v>
      </c>
      <c r="M585" t="s">
        <v>153</v>
      </c>
      <c r="N585" s="4" t="str">
        <f>VLOOKUP(M585,'Neighborhood Raw Data'!$A$1:$D$26,4,FALSE)</f>
        <v>Greater than Average</v>
      </c>
      <c r="O585" t="s">
        <v>92</v>
      </c>
      <c r="P585" t="s">
        <v>92</v>
      </c>
      <c r="Q585" t="s">
        <v>216</v>
      </c>
      <c r="R585" t="s">
        <v>94</v>
      </c>
      <c r="S585">
        <v>7</v>
      </c>
      <c r="T585" s="4">
        <f t="shared" ca="1" si="54"/>
        <v>0.6376593683268087</v>
      </c>
      <c r="U585" s="4" t="str">
        <f t="shared" si="55"/>
        <v>At or Above</v>
      </c>
      <c r="V585">
        <v>5</v>
      </c>
      <c r="W585">
        <v>1999</v>
      </c>
      <c r="X585">
        <v>1999</v>
      </c>
      <c r="Y585" t="s">
        <v>95</v>
      </c>
      <c r="Z585" t="s">
        <v>114</v>
      </c>
      <c r="AA585" t="s">
        <v>161</v>
      </c>
      <c r="AB585" t="s">
        <v>161</v>
      </c>
      <c r="AC585" t="s">
        <v>98</v>
      </c>
      <c r="AD585">
        <v>360</v>
      </c>
      <c r="AE585" t="s">
        <v>100</v>
      </c>
      <c r="AF585" t="s">
        <v>100</v>
      </c>
      <c r="AG585" t="s">
        <v>101</v>
      </c>
      <c r="AH585" t="s">
        <v>102</v>
      </c>
      <c r="AI585" t="s">
        <v>100</v>
      </c>
      <c r="AJ585" t="s">
        <v>142</v>
      </c>
      <c r="AK585" t="s">
        <v>137</v>
      </c>
      <c r="AL585">
        <v>549</v>
      </c>
      <c r="AM585" t="s">
        <v>104</v>
      </c>
      <c r="AN585">
        <v>0</v>
      </c>
      <c r="AO585">
        <v>195</v>
      </c>
      <c r="AP585">
        <v>744</v>
      </c>
      <c r="AQ585" t="s">
        <v>105</v>
      </c>
      <c r="AR585" t="s">
        <v>102</v>
      </c>
      <c r="AS585" t="s">
        <v>106</v>
      </c>
      <c r="AT585" t="s">
        <v>107</v>
      </c>
      <c r="AU585">
        <v>757</v>
      </c>
      <c r="AV585" s="4">
        <f t="shared" ca="1" si="56"/>
        <v>2.2013515528288896E-2</v>
      </c>
      <c r="AW585" s="4" t="str">
        <f t="shared" si="57"/>
        <v>Less than Median</v>
      </c>
      <c r="AX585">
        <v>744</v>
      </c>
      <c r="AY585">
        <v>0</v>
      </c>
      <c r="AZ585">
        <v>1501</v>
      </c>
      <c r="BA585">
        <v>0</v>
      </c>
      <c r="BB585">
        <v>0</v>
      </c>
      <c r="BC585">
        <v>2</v>
      </c>
      <c r="BD585">
        <v>1</v>
      </c>
      <c r="BE585">
        <v>3</v>
      </c>
      <c r="BF585">
        <v>1</v>
      </c>
      <c r="BG585" t="s">
        <v>100</v>
      </c>
      <c r="BH585">
        <v>6</v>
      </c>
      <c r="BI585" t="s">
        <v>108</v>
      </c>
      <c r="BJ585">
        <v>0</v>
      </c>
      <c r="BK585" t="s">
        <v>85</v>
      </c>
      <c r="BL585" t="s">
        <v>149</v>
      </c>
      <c r="BM585">
        <v>1999</v>
      </c>
      <c r="BN585" t="s">
        <v>104</v>
      </c>
      <c r="BO585">
        <v>2</v>
      </c>
      <c r="BP585">
        <v>440</v>
      </c>
      <c r="BQ585" t="s">
        <v>100</v>
      </c>
      <c r="BR585" t="s">
        <v>100</v>
      </c>
      <c r="BS585" t="s">
        <v>106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 t="s">
        <v>85</v>
      </c>
      <c r="CA585" t="s">
        <v>85</v>
      </c>
      <c r="CB585" t="s">
        <v>85</v>
      </c>
      <c r="CC585">
        <v>0</v>
      </c>
      <c r="CD585">
        <v>8</v>
      </c>
      <c r="CE585">
        <v>2008</v>
      </c>
      <c r="CF585" t="s">
        <v>111</v>
      </c>
      <c r="CG585" t="s">
        <v>112</v>
      </c>
      <c r="CH585">
        <v>179400</v>
      </c>
      <c r="CQ585">
        <f t="shared" si="58"/>
        <v>757</v>
      </c>
      <c r="CR585" t="str">
        <f t="shared" si="59"/>
        <v/>
      </c>
    </row>
    <row r="586" spans="1:96" x14ac:dyDescent="0.3">
      <c r="A586">
        <v>285</v>
      </c>
      <c r="B586">
        <v>120</v>
      </c>
      <c r="C586" t="s">
        <v>83</v>
      </c>
      <c r="D586">
        <v>50</v>
      </c>
      <c r="E586">
        <v>8012</v>
      </c>
      <c r="F586" t="s">
        <v>84</v>
      </c>
      <c r="G586" t="s">
        <v>85</v>
      </c>
      <c r="H586" t="s">
        <v>129</v>
      </c>
      <c r="I586" t="s">
        <v>87</v>
      </c>
      <c r="J586" t="s">
        <v>88</v>
      </c>
      <c r="K586" t="s">
        <v>122</v>
      </c>
      <c r="L586" t="s">
        <v>90</v>
      </c>
      <c r="M586" t="s">
        <v>185</v>
      </c>
      <c r="N586" s="4" t="str">
        <f>VLOOKUP(M586,'Neighborhood Raw Data'!$A$1:$D$26,4,FALSE)</f>
        <v>Greater than Average</v>
      </c>
      <c r="O586" t="s">
        <v>92</v>
      </c>
      <c r="P586" t="s">
        <v>92</v>
      </c>
      <c r="Q586" t="s">
        <v>160</v>
      </c>
      <c r="R586" t="s">
        <v>124</v>
      </c>
      <c r="S586">
        <v>6</v>
      </c>
      <c r="T586" s="4">
        <f t="shared" ca="1" si="54"/>
        <v>0.93315159246423807</v>
      </c>
      <c r="U586" s="4" t="str">
        <f t="shared" si="55"/>
        <v>At or Above</v>
      </c>
      <c r="V586">
        <v>5</v>
      </c>
      <c r="W586">
        <v>1992</v>
      </c>
      <c r="X586">
        <v>1992</v>
      </c>
      <c r="Y586" t="s">
        <v>95</v>
      </c>
      <c r="Z586" t="s">
        <v>114</v>
      </c>
      <c r="AA586" t="s">
        <v>179</v>
      </c>
      <c r="AB586" t="s">
        <v>116</v>
      </c>
      <c r="AC586" t="s">
        <v>117</v>
      </c>
      <c r="AD586">
        <v>0</v>
      </c>
      <c r="AE586" t="s">
        <v>102</v>
      </c>
      <c r="AF586" t="s">
        <v>100</v>
      </c>
      <c r="AG586" t="s">
        <v>101</v>
      </c>
      <c r="AH586" t="s">
        <v>102</v>
      </c>
      <c r="AI586" t="s">
        <v>100</v>
      </c>
      <c r="AJ586" t="s">
        <v>142</v>
      </c>
      <c r="AK586" t="s">
        <v>103</v>
      </c>
      <c r="AL586">
        <v>430</v>
      </c>
      <c r="AM586" t="s">
        <v>104</v>
      </c>
      <c r="AN586">
        <v>0</v>
      </c>
      <c r="AO586">
        <v>1145</v>
      </c>
      <c r="AP586">
        <v>1575</v>
      </c>
      <c r="AQ586" t="s">
        <v>105</v>
      </c>
      <c r="AR586" t="s">
        <v>102</v>
      </c>
      <c r="AS586" t="s">
        <v>106</v>
      </c>
      <c r="AT586" t="s">
        <v>107</v>
      </c>
      <c r="AU586">
        <v>1575</v>
      </c>
      <c r="AV586" s="4">
        <f t="shared" ca="1" si="56"/>
        <v>0.89883975634502911</v>
      </c>
      <c r="AW586" s="4" t="str">
        <f t="shared" si="57"/>
        <v>Greater than Median</v>
      </c>
      <c r="AX586">
        <v>0</v>
      </c>
      <c r="AY586">
        <v>0</v>
      </c>
      <c r="AZ586">
        <v>1575</v>
      </c>
      <c r="BA586">
        <v>1</v>
      </c>
      <c r="BB586">
        <v>0</v>
      </c>
      <c r="BC586">
        <v>2</v>
      </c>
      <c r="BD586">
        <v>0</v>
      </c>
      <c r="BE586">
        <v>2</v>
      </c>
      <c r="BF586">
        <v>1</v>
      </c>
      <c r="BG586" t="s">
        <v>102</v>
      </c>
      <c r="BH586">
        <v>5</v>
      </c>
      <c r="BI586" t="s">
        <v>108</v>
      </c>
      <c r="BJ586">
        <v>0</v>
      </c>
      <c r="BK586" t="s">
        <v>85</v>
      </c>
      <c r="BL586" t="s">
        <v>109</v>
      </c>
      <c r="BM586">
        <v>1992</v>
      </c>
      <c r="BN586" t="s">
        <v>131</v>
      </c>
      <c r="BO586">
        <v>2</v>
      </c>
      <c r="BP586">
        <v>529</v>
      </c>
      <c r="BQ586" t="s">
        <v>100</v>
      </c>
      <c r="BR586" t="s">
        <v>100</v>
      </c>
      <c r="BS586" t="s">
        <v>106</v>
      </c>
      <c r="BT586">
        <v>0</v>
      </c>
      <c r="BU586">
        <v>0</v>
      </c>
      <c r="BV586">
        <v>52</v>
      </c>
      <c r="BW586">
        <v>0</v>
      </c>
      <c r="BX586">
        <v>0</v>
      </c>
      <c r="BY586">
        <v>0</v>
      </c>
      <c r="BZ586" t="s">
        <v>85</v>
      </c>
      <c r="CA586" t="s">
        <v>85</v>
      </c>
      <c r="CB586" t="s">
        <v>85</v>
      </c>
      <c r="CC586">
        <v>0</v>
      </c>
      <c r="CD586">
        <v>7</v>
      </c>
      <c r="CE586">
        <v>2007</v>
      </c>
      <c r="CF586" t="s">
        <v>111</v>
      </c>
      <c r="CG586" t="s">
        <v>112</v>
      </c>
      <c r="CH586">
        <v>179200</v>
      </c>
      <c r="CQ586" t="str">
        <f t="shared" si="58"/>
        <v/>
      </c>
      <c r="CR586">
        <f t="shared" si="59"/>
        <v>1575</v>
      </c>
    </row>
    <row r="587" spans="1:96" x14ac:dyDescent="0.3">
      <c r="A587">
        <v>1310</v>
      </c>
      <c r="B587">
        <v>20</v>
      </c>
      <c r="C587" t="s">
        <v>83</v>
      </c>
      <c r="D587" t="s">
        <v>85</v>
      </c>
      <c r="E587">
        <v>7153</v>
      </c>
      <c r="F587" t="s">
        <v>84</v>
      </c>
      <c r="G587" t="s">
        <v>85</v>
      </c>
      <c r="H587" t="s">
        <v>129</v>
      </c>
      <c r="I587" t="s">
        <v>87</v>
      </c>
      <c r="J587" t="s">
        <v>88</v>
      </c>
      <c r="K587" t="s">
        <v>122</v>
      </c>
      <c r="L587" t="s">
        <v>90</v>
      </c>
      <c r="M587" t="s">
        <v>185</v>
      </c>
      <c r="N587" s="4" t="str">
        <f>VLOOKUP(M587,'Neighborhood Raw Data'!$A$1:$D$26,4,FALSE)</f>
        <v>Greater than Average</v>
      </c>
      <c r="O587" t="s">
        <v>92</v>
      </c>
      <c r="P587" t="s">
        <v>92</v>
      </c>
      <c r="Q587" t="s">
        <v>93</v>
      </c>
      <c r="R587" t="s">
        <v>124</v>
      </c>
      <c r="S587">
        <v>6</v>
      </c>
      <c r="T587" s="4">
        <f t="shared" ca="1" si="54"/>
        <v>0.16577117406283282</v>
      </c>
      <c r="U587" s="4" t="str">
        <f t="shared" si="55"/>
        <v>At or Above</v>
      </c>
      <c r="V587">
        <v>5</v>
      </c>
      <c r="W587">
        <v>1991</v>
      </c>
      <c r="X587">
        <v>1991</v>
      </c>
      <c r="Y587" t="s">
        <v>95</v>
      </c>
      <c r="Z587" t="s">
        <v>114</v>
      </c>
      <c r="AA587" t="s">
        <v>97</v>
      </c>
      <c r="AB587" t="s">
        <v>97</v>
      </c>
      <c r="AC587" t="s">
        <v>98</v>
      </c>
      <c r="AD587">
        <v>88</v>
      </c>
      <c r="AE587" t="s">
        <v>100</v>
      </c>
      <c r="AF587" t="s">
        <v>100</v>
      </c>
      <c r="AG587" t="s">
        <v>156</v>
      </c>
      <c r="AH587" t="s">
        <v>102</v>
      </c>
      <c r="AI587" t="s">
        <v>100</v>
      </c>
      <c r="AJ587" t="s">
        <v>142</v>
      </c>
      <c r="AK587" t="s">
        <v>103</v>
      </c>
      <c r="AL587">
        <v>1200</v>
      </c>
      <c r="AM587" t="s">
        <v>104</v>
      </c>
      <c r="AN587">
        <v>0</v>
      </c>
      <c r="AO587">
        <v>78</v>
      </c>
      <c r="AP587">
        <v>1278</v>
      </c>
      <c r="AQ587" t="s">
        <v>105</v>
      </c>
      <c r="AR587" t="s">
        <v>102</v>
      </c>
      <c r="AS587" t="s">
        <v>106</v>
      </c>
      <c r="AT587" t="s">
        <v>107</v>
      </c>
      <c r="AU587">
        <v>1294</v>
      </c>
      <c r="AV587" s="4">
        <f t="shared" ca="1" si="56"/>
        <v>0.98728207696246972</v>
      </c>
      <c r="AW587" s="4" t="str">
        <f t="shared" si="57"/>
        <v>Greater than Median</v>
      </c>
      <c r="AX587">
        <v>0</v>
      </c>
      <c r="AY587">
        <v>0</v>
      </c>
      <c r="AZ587">
        <v>1294</v>
      </c>
      <c r="BA587">
        <v>1</v>
      </c>
      <c r="BB587">
        <v>0</v>
      </c>
      <c r="BC587">
        <v>2</v>
      </c>
      <c r="BD587">
        <v>0</v>
      </c>
      <c r="BE587">
        <v>3</v>
      </c>
      <c r="BF587">
        <v>1</v>
      </c>
      <c r="BG587" t="s">
        <v>102</v>
      </c>
      <c r="BH587">
        <v>6</v>
      </c>
      <c r="BI587" t="s">
        <v>108</v>
      </c>
      <c r="BJ587">
        <v>0</v>
      </c>
      <c r="BK587" t="s">
        <v>85</v>
      </c>
      <c r="BL587" t="s">
        <v>109</v>
      </c>
      <c r="BM587">
        <v>1991</v>
      </c>
      <c r="BN587" t="s">
        <v>131</v>
      </c>
      <c r="BO587">
        <v>2</v>
      </c>
      <c r="BP587">
        <v>496</v>
      </c>
      <c r="BQ587" t="s">
        <v>100</v>
      </c>
      <c r="BR587" t="s">
        <v>100</v>
      </c>
      <c r="BS587" t="s">
        <v>106</v>
      </c>
      <c r="BT587">
        <v>112</v>
      </c>
      <c r="BU587">
        <v>51</v>
      </c>
      <c r="BV587">
        <v>0</v>
      </c>
      <c r="BW587">
        <v>0</v>
      </c>
      <c r="BX587">
        <v>0</v>
      </c>
      <c r="BY587">
        <v>0</v>
      </c>
      <c r="BZ587" t="s">
        <v>85</v>
      </c>
      <c r="CA587" t="s">
        <v>167</v>
      </c>
      <c r="CB587" t="s">
        <v>85</v>
      </c>
      <c r="CC587">
        <v>0</v>
      </c>
      <c r="CD587">
        <v>6</v>
      </c>
      <c r="CE587">
        <v>2008</v>
      </c>
      <c r="CF587" t="s">
        <v>111</v>
      </c>
      <c r="CG587" t="s">
        <v>112</v>
      </c>
      <c r="CH587">
        <v>179200</v>
      </c>
      <c r="CQ587">
        <f t="shared" si="58"/>
        <v>1294</v>
      </c>
      <c r="CR587" t="str">
        <f t="shared" si="59"/>
        <v/>
      </c>
    </row>
    <row r="588" spans="1:96" x14ac:dyDescent="0.3">
      <c r="A588">
        <v>380</v>
      </c>
      <c r="B588">
        <v>60</v>
      </c>
      <c r="C588" t="s">
        <v>83</v>
      </c>
      <c r="D588">
        <v>60</v>
      </c>
      <c r="E588">
        <v>8123</v>
      </c>
      <c r="F588" t="s">
        <v>84</v>
      </c>
      <c r="G588" t="s">
        <v>85</v>
      </c>
      <c r="H588" t="s">
        <v>86</v>
      </c>
      <c r="I588" t="s">
        <v>87</v>
      </c>
      <c r="J588" t="s">
        <v>88</v>
      </c>
      <c r="K588" t="s">
        <v>122</v>
      </c>
      <c r="L588" t="s">
        <v>90</v>
      </c>
      <c r="M588" t="s">
        <v>169</v>
      </c>
      <c r="N588" s="4" t="str">
        <f>VLOOKUP(M588,'Neighborhood Raw Data'!$A$1:$D$26,4,FALSE)</f>
        <v>Greater than Average</v>
      </c>
      <c r="O588" t="s">
        <v>154</v>
      </c>
      <c r="P588" t="s">
        <v>92</v>
      </c>
      <c r="Q588" t="s">
        <v>93</v>
      </c>
      <c r="R588" t="s">
        <v>94</v>
      </c>
      <c r="S588">
        <v>6</v>
      </c>
      <c r="T588" s="4">
        <f t="shared" ca="1" si="54"/>
        <v>0.1454593564706731</v>
      </c>
      <c r="U588" s="4" t="str">
        <f t="shared" si="55"/>
        <v>At or Above</v>
      </c>
      <c r="V588">
        <v>5</v>
      </c>
      <c r="W588">
        <v>2000</v>
      </c>
      <c r="X588">
        <v>2000</v>
      </c>
      <c r="Y588" t="s">
        <v>95</v>
      </c>
      <c r="Z588" t="s">
        <v>114</v>
      </c>
      <c r="AA588" t="s">
        <v>125</v>
      </c>
      <c r="AB588" t="s">
        <v>125</v>
      </c>
      <c r="AC588" t="s">
        <v>98</v>
      </c>
      <c r="AD588">
        <v>16</v>
      </c>
      <c r="AE588" t="s">
        <v>100</v>
      </c>
      <c r="AF588" t="s">
        <v>100</v>
      </c>
      <c r="AG588" t="s">
        <v>101</v>
      </c>
      <c r="AH588" t="s">
        <v>102</v>
      </c>
      <c r="AI588" t="s">
        <v>100</v>
      </c>
      <c r="AJ588" t="s">
        <v>142</v>
      </c>
      <c r="AK588" t="s">
        <v>104</v>
      </c>
      <c r="AL588">
        <v>0</v>
      </c>
      <c r="AM588" t="s">
        <v>104</v>
      </c>
      <c r="AN588">
        <v>0</v>
      </c>
      <c r="AO588">
        <v>982</v>
      </c>
      <c r="AP588">
        <v>982</v>
      </c>
      <c r="AQ588" t="s">
        <v>105</v>
      </c>
      <c r="AR588" t="s">
        <v>99</v>
      </c>
      <c r="AS588" t="s">
        <v>106</v>
      </c>
      <c r="AT588" t="s">
        <v>107</v>
      </c>
      <c r="AU588">
        <v>1007</v>
      </c>
      <c r="AV588" s="4">
        <f t="shared" ca="1" si="56"/>
        <v>0.5136329268487303</v>
      </c>
      <c r="AW588" s="4" t="str">
        <f t="shared" si="57"/>
        <v>Less than Median</v>
      </c>
      <c r="AX588">
        <v>793</v>
      </c>
      <c r="AY588">
        <v>0</v>
      </c>
      <c r="AZ588">
        <v>1800</v>
      </c>
      <c r="BA588">
        <v>0</v>
      </c>
      <c r="BB588">
        <v>0</v>
      </c>
      <c r="BC588">
        <v>2</v>
      </c>
      <c r="BD588">
        <v>1</v>
      </c>
      <c r="BE588">
        <v>3</v>
      </c>
      <c r="BF588">
        <v>1</v>
      </c>
      <c r="BG588" t="s">
        <v>100</v>
      </c>
      <c r="BH588">
        <v>7</v>
      </c>
      <c r="BI588" t="s">
        <v>108</v>
      </c>
      <c r="BJ588">
        <v>1</v>
      </c>
      <c r="BK588" t="s">
        <v>100</v>
      </c>
      <c r="BL588" t="s">
        <v>109</v>
      </c>
      <c r="BM588">
        <v>2000</v>
      </c>
      <c r="BN588" t="s">
        <v>110</v>
      </c>
      <c r="BO588">
        <v>2</v>
      </c>
      <c r="BP588">
        <v>463</v>
      </c>
      <c r="BQ588" t="s">
        <v>100</v>
      </c>
      <c r="BR588" t="s">
        <v>100</v>
      </c>
      <c r="BS588" t="s">
        <v>106</v>
      </c>
      <c r="BT588">
        <v>100</v>
      </c>
      <c r="BU588">
        <v>63</v>
      </c>
      <c r="BV588">
        <v>0</v>
      </c>
      <c r="BW588">
        <v>0</v>
      </c>
      <c r="BX588">
        <v>0</v>
      </c>
      <c r="BY588">
        <v>0</v>
      </c>
      <c r="BZ588" t="s">
        <v>85</v>
      </c>
      <c r="CA588" t="s">
        <v>85</v>
      </c>
      <c r="CB588" t="s">
        <v>85</v>
      </c>
      <c r="CC588">
        <v>0</v>
      </c>
      <c r="CD588">
        <v>6</v>
      </c>
      <c r="CE588">
        <v>2009</v>
      </c>
      <c r="CF588" t="s">
        <v>111</v>
      </c>
      <c r="CG588" t="s">
        <v>112</v>
      </c>
      <c r="CH588">
        <v>179000</v>
      </c>
      <c r="CQ588">
        <f t="shared" si="58"/>
        <v>1007</v>
      </c>
      <c r="CR588" t="str">
        <f t="shared" si="59"/>
        <v/>
      </c>
    </row>
    <row r="589" spans="1:96" x14ac:dyDescent="0.3">
      <c r="A589">
        <v>739</v>
      </c>
      <c r="B589">
        <v>90</v>
      </c>
      <c r="C589" t="s">
        <v>83</v>
      </c>
      <c r="D589">
        <v>60</v>
      </c>
      <c r="E589">
        <v>10800</v>
      </c>
      <c r="F589" t="s">
        <v>84</v>
      </c>
      <c r="G589" t="s">
        <v>85</v>
      </c>
      <c r="H589" t="s">
        <v>129</v>
      </c>
      <c r="I589" t="s">
        <v>87</v>
      </c>
      <c r="J589" t="s">
        <v>88</v>
      </c>
      <c r="K589" t="s">
        <v>122</v>
      </c>
      <c r="L589" t="s">
        <v>90</v>
      </c>
      <c r="M589" t="s">
        <v>186</v>
      </c>
      <c r="N589" s="4" t="str">
        <f>VLOOKUP(M589,'Neighborhood Raw Data'!$A$1:$D$26,4,FALSE)</f>
        <v>Less than Average</v>
      </c>
      <c r="O589" t="s">
        <v>92</v>
      </c>
      <c r="P589" t="s">
        <v>92</v>
      </c>
      <c r="Q589" t="s">
        <v>222</v>
      </c>
      <c r="R589" t="s">
        <v>124</v>
      </c>
      <c r="S589">
        <v>5</v>
      </c>
      <c r="T589" s="4">
        <f t="shared" ca="1" si="54"/>
        <v>0.84730043671731592</v>
      </c>
      <c r="U589" s="4" t="str">
        <f t="shared" si="55"/>
        <v>Below</v>
      </c>
      <c r="V589">
        <v>5</v>
      </c>
      <c r="W589">
        <v>1987</v>
      </c>
      <c r="X589">
        <v>1988</v>
      </c>
      <c r="Y589" t="s">
        <v>95</v>
      </c>
      <c r="Z589" t="s">
        <v>114</v>
      </c>
      <c r="AA589" t="s">
        <v>179</v>
      </c>
      <c r="AB589" t="s">
        <v>179</v>
      </c>
      <c r="AC589" t="s">
        <v>117</v>
      </c>
      <c r="AD589">
        <v>0</v>
      </c>
      <c r="AE589" t="s">
        <v>100</v>
      </c>
      <c r="AF589" t="s">
        <v>100</v>
      </c>
      <c r="AG589" t="s">
        <v>156</v>
      </c>
      <c r="AH589" t="s">
        <v>102</v>
      </c>
      <c r="AI589" t="s">
        <v>102</v>
      </c>
      <c r="AJ589" t="s">
        <v>102</v>
      </c>
      <c r="AK589" t="s">
        <v>103</v>
      </c>
      <c r="AL589">
        <v>1200</v>
      </c>
      <c r="AM589" t="s">
        <v>104</v>
      </c>
      <c r="AN589">
        <v>0</v>
      </c>
      <c r="AO589">
        <v>0</v>
      </c>
      <c r="AP589">
        <v>1200</v>
      </c>
      <c r="AQ589" t="s">
        <v>105</v>
      </c>
      <c r="AR589" t="s">
        <v>100</v>
      </c>
      <c r="AS589" t="s">
        <v>106</v>
      </c>
      <c r="AT589" t="s">
        <v>107</v>
      </c>
      <c r="AU589">
        <v>1200</v>
      </c>
      <c r="AV589" s="4">
        <f t="shared" ca="1" si="56"/>
        <v>0.28202754620967696</v>
      </c>
      <c r="AW589" s="4" t="str">
        <f t="shared" si="57"/>
        <v>Greater than Median</v>
      </c>
      <c r="AX589">
        <v>0</v>
      </c>
      <c r="AY589">
        <v>0</v>
      </c>
      <c r="AZ589">
        <v>1200</v>
      </c>
      <c r="BA589">
        <v>3</v>
      </c>
      <c r="BB589">
        <v>0</v>
      </c>
      <c r="BC589">
        <v>3</v>
      </c>
      <c r="BD589">
        <v>0</v>
      </c>
      <c r="BE589">
        <v>3</v>
      </c>
      <c r="BF589">
        <v>1</v>
      </c>
      <c r="BG589" t="s">
        <v>100</v>
      </c>
      <c r="BH589">
        <v>5</v>
      </c>
      <c r="BI589" t="s">
        <v>108</v>
      </c>
      <c r="BJ589">
        <v>0</v>
      </c>
      <c r="BK589" t="s">
        <v>85</v>
      </c>
      <c r="BL589" t="s">
        <v>85</v>
      </c>
      <c r="BM589" t="s">
        <v>85</v>
      </c>
      <c r="BN589" t="s">
        <v>85</v>
      </c>
      <c r="BO589">
        <v>0</v>
      </c>
      <c r="BP589">
        <v>0</v>
      </c>
      <c r="BQ589" t="s">
        <v>85</v>
      </c>
      <c r="BR589" t="s">
        <v>85</v>
      </c>
      <c r="BS589" t="s">
        <v>106</v>
      </c>
      <c r="BT589">
        <v>120</v>
      </c>
      <c r="BU589">
        <v>0</v>
      </c>
      <c r="BV589">
        <v>0</v>
      </c>
      <c r="BW589">
        <v>0</v>
      </c>
      <c r="BX589">
        <v>0</v>
      </c>
      <c r="BY589">
        <v>0</v>
      </c>
      <c r="BZ589" t="s">
        <v>85</v>
      </c>
      <c r="CA589" t="s">
        <v>85</v>
      </c>
      <c r="CB589" t="s">
        <v>85</v>
      </c>
      <c r="CC589">
        <v>0</v>
      </c>
      <c r="CD589">
        <v>3</v>
      </c>
      <c r="CE589">
        <v>2009</v>
      </c>
      <c r="CF589" t="s">
        <v>111</v>
      </c>
      <c r="CG589" t="s">
        <v>176</v>
      </c>
      <c r="CH589">
        <v>179000</v>
      </c>
      <c r="CQ589">
        <f t="shared" si="58"/>
        <v>1200</v>
      </c>
      <c r="CR589" t="str">
        <f t="shared" si="59"/>
        <v/>
      </c>
    </row>
    <row r="590" spans="1:96" x14ac:dyDescent="0.3">
      <c r="A590">
        <v>743</v>
      </c>
      <c r="B590">
        <v>20</v>
      </c>
      <c r="C590" t="s">
        <v>83</v>
      </c>
      <c r="D590">
        <v>65</v>
      </c>
      <c r="E590">
        <v>8450</v>
      </c>
      <c r="F590" t="s">
        <v>84</v>
      </c>
      <c r="G590" t="s">
        <v>85</v>
      </c>
      <c r="H590" t="s">
        <v>129</v>
      </c>
      <c r="I590" t="s">
        <v>87</v>
      </c>
      <c r="J590" t="s">
        <v>88</v>
      </c>
      <c r="K590" t="s">
        <v>122</v>
      </c>
      <c r="L590" t="s">
        <v>90</v>
      </c>
      <c r="M590" t="s">
        <v>185</v>
      </c>
      <c r="N590" s="4" t="str">
        <f>VLOOKUP(M590,'Neighborhood Raw Data'!$A$1:$D$26,4,FALSE)</f>
        <v>Greater than Average</v>
      </c>
      <c r="O590" t="s">
        <v>92</v>
      </c>
      <c r="P590" t="s">
        <v>92</v>
      </c>
      <c r="Q590" t="s">
        <v>93</v>
      </c>
      <c r="R590" t="s">
        <v>124</v>
      </c>
      <c r="S590">
        <v>7</v>
      </c>
      <c r="T590" s="4">
        <f t="shared" ca="1" si="54"/>
        <v>0.26401982094471643</v>
      </c>
      <c r="U590" s="4" t="str">
        <f t="shared" si="55"/>
        <v>At or Above</v>
      </c>
      <c r="V590">
        <v>5</v>
      </c>
      <c r="W590">
        <v>2000</v>
      </c>
      <c r="X590">
        <v>2001</v>
      </c>
      <c r="Y590" t="s">
        <v>95</v>
      </c>
      <c r="Z590" t="s">
        <v>114</v>
      </c>
      <c r="AA590" t="s">
        <v>125</v>
      </c>
      <c r="AB590" t="s">
        <v>125</v>
      </c>
      <c r="AC590" t="s">
        <v>98</v>
      </c>
      <c r="AD590">
        <v>108</v>
      </c>
      <c r="AE590" t="s">
        <v>100</v>
      </c>
      <c r="AF590" t="s">
        <v>100</v>
      </c>
      <c r="AG590" t="s">
        <v>101</v>
      </c>
      <c r="AH590" t="s">
        <v>102</v>
      </c>
      <c r="AI590" t="s">
        <v>100</v>
      </c>
      <c r="AJ590" t="s">
        <v>142</v>
      </c>
      <c r="AK590" t="s">
        <v>104</v>
      </c>
      <c r="AL590">
        <v>0</v>
      </c>
      <c r="AM590" t="s">
        <v>104</v>
      </c>
      <c r="AN590">
        <v>0</v>
      </c>
      <c r="AO590">
        <v>1349</v>
      </c>
      <c r="AP590">
        <v>1349</v>
      </c>
      <c r="AQ590" t="s">
        <v>105</v>
      </c>
      <c r="AR590" t="s">
        <v>99</v>
      </c>
      <c r="AS590" t="s">
        <v>106</v>
      </c>
      <c r="AT590" t="s">
        <v>107</v>
      </c>
      <c r="AU590">
        <v>1349</v>
      </c>
      <c r="AV590" s="4">
        <f t="shared" ca="1" si="56"/>
        <v>0.35439978022874463</v>
      </c>
      <c r="AW590" s="4" t="str">
        <f t="shared" si="57"/>
        <v>Greater than Median</v>
      </c>
      <c r="AX590">
        <v>0</v>
      </c>
      <c r="AY590">
        <v>0</v>
      </c>
      <c r="AZ590">
        <v>1349</v>
      </c>
      <c r="BA590">
        <v>0</v>
      </c>
      <c r="BB590">
        <v>0</v>
      </c>
      <c r="BC590">
        <v>2</v>
      </c>
      <c r="BD590">
        <v>0</v>
      </c>
      <c r="BE590">
        <v>3</v>
      </c>
      <c r="BF590">
        <v>1</v>
      </c>
      <c r="BG590" t="s">
        <v>100</v>
      </c>
      <c r="BH590">
        <v>6</v>
      </c>
      <c r="BI590" t="s">
        <v>108</v>
      </c>
      <c r="BJ590">
        <v>0</v>
      </c>
      <c r="BK590" t="s">
        <v>85</v>
      </c>
      <c r="BL590" t="s">
        <v>109</v>
      </c>
      <c r="BM590">
        <v>2000</v>
      </c>
      <c r="BN590" t="s">
        <v>104</v>
      </c>
      <c r="BO590">
        <v>2</v>
      </c>
      <c r="BP590">
        <v>539</v>
      </c>
      <c r="BQ590" t="s">
        <v>100</v>
      </c>
      <c r="BR590" t="s">
        <v>100</v>
      </c>
      <c r="BS590" t="s">
        <v>106</v>
      </c>
      <c r="BT590">
        <v>120</v>
      </c>
      <c r="BU590">
        <v>55</v>
      </c>
      <c r="BV590">
        <v>0</v>
      </c>
      <c r="BW590">
        <v>0</v>
      </c>
      <c r="BX590">
        <v>0</v>
      </c>
      <c r="BY590">
        <v>0</v>
      </c>
      <c r="BZ590" t="s">
        <v>85</v>
      </c>
      <c r="CA590" t="s">
        <v>150</v>
      </c>
      <c r="CB590" t="s">
        <v>85</v>
      </c>
      <c r="CC590">
        <v>0</v>
      </c>
      <c r="CD590">
        <v>12</v>
      </c>
      <c r="CE590">
        <v>2007</v>
      </c>
      <c r="CF590" t="s">
        <v>111</v>
      </c>
      <c r="CG590" t="s">
        <v>112</v>
      </c>
      <c r="CH590">
        <v>179000</v>
      </c>
      <c r="CQ590">
        <f t="shared" si="58"/>
        <v>1349</v>
      </c>
      <c r="CR590" t="str">
        <f t="shared" si="59"/>
        <v/>
      </c>
    </row>
    <row r="591" spans="1:96" x14ac:dyDescent="0.3">
      <c r="A591">
        <v>966</v>
      </c>
      <c r="B591">
        <v>60</v>
      </c>
      <c r="C591" t="s">
        <v>83</v>
      </c>
      <c r="D591">
        <v>65</v>
      </c>
      <c r="E591">
        <v>10237</v>
      </c>
      <c r="F591" t="s">
        <v>84</v>
      </c>
      <c r="G591" t="s">
        <v>85</v>
      </c>
      <c r="H591" t="s">
        <v>129</v>
      </c>
      <c r="I591" t="s">
        <v>87</v>
      </c>
      <c r="J591" t="s">
        <v>88</v>
      </c>
      <c r="K591" t="s">
        <v>122</v>
      </c>
      <c r="L591" t="s">
        <v>90</v>
      </c>
      <c r="M591" t="s">
        <v>169</v>
      </c>
      <c r="N591" s="4" t="str">
        <f>VLOOKUP(M591,'Neighborhood Raw Data'!$A$1:$D$26,4,FALSE)</f>
        <v>Greater than Average</v>
      </c>
      <c r="O591" t="s">
        <v>154</v>
      </c>
      <c r="P591" t="s">
        <v>92</v>
      </c>
      <c r="Q591" t="s">
        <v>93</v>
      </c>
      <c r="R591" t="s">
        <v>94</v>
      </c>
      <c r="S591">
        <v>6</v>
      </c>
      <c r="T591" s="4">
        <f t="shared" ca="1" si="54"/>
        <v>0.32226893682863567</v>
      </c>
      <c r="U591" s="4" t="str">
        <f t="shared" si="55"/>
        <v>At or Above</v>
      </c>
      <c r="V591">
        <v>5</v>
      </c>
      <c r="W591">
        <v>2005</v>
      </c>
      <c r="X591">
        <v>2007</v>
      </c>
      <c r="Y591" t="s">
        <v>95</v>
      </c>
      <c r="Z591" t="s">
        <v>114</v>
      </c>
      <c r="AA591" t="s">
        <v>125</v>
      </c>
      <c r="AB591" t="s">
        <v>125</v>
      </c>
      <c r="AC591" t="s">
        <v>117</v>
      </c>
      <c r="AD591">
        <v>0</v>
      </c>
      <c r="AE591" t="s">
        <v>102</v>
      </c>
      <c r="AF591" t="s">
        <v>100</v>
      </c>
      <c r="AG591" t="s">
        <v>101</v>
      </c>
      <c r="AH591" t="s">
        <v>102</v>
      </c>
      <c r="AI591" t="s">
        <v>100</v>
      </c>
      <c r="AJ591" t="s">
        <v>142</v>
      </c>
      <c r="AK591" t="s">
        <v>104</v>
      </c>
      <c r="AL591">
        <v>0</v>
      </c>
      <c r="AM591" t="s">
        <v>104</v>
      </c>
      <c r="AN591">
        <v>0</v>
      </c>
      <c r="AO591">
        <v>783</v>
      </c>
      <c r="AP591">
        <v>783</v>
      </c>
      <c r="AQ591" t="s">
        <v>105</v>
      </c>
      <c r="AR591" t="s">
        <v>99</v>
      </c>
      <c r="AS591" t="s">
        <v>106</v>
      </c>
      <c r="AT591" t="s">
        <v>107</v>
      </c>
      <c r="AU591">
        <v>783</v>
      </c>
      <c r="AV591" s="4">
        <f t="shared" ca="1" si="56"/>
        <v>0.49146864936555668</v>
      </c>
      <c r="AW591" s="4" t="str">
        <f t="shared" si="57"/>
        <v>Less than Median</v>
      </c>
      <c r="AX591">
        <v>701</v>
      </c>
      <c r="AY591">
        <v>0</v>
      </c>
      <c r="AZ591">
        <v>1484</v>
      </c>
      <c r="BA591">
        <v>0</v>
      </c>
      <c r="BB591">
        <v>0</v>
      </c>
      <c r="BC591">
        <v>2</v>
      </c>
      <c r="BD591">
        <v>1</v>
      </c>
      <c r="BE591">
        <v>3</v>
      </c>
      <c r="BF591">
        <v>1</v>
      </c>
      <c r="BG591" t="s">
        <v>102</v>
      </c>
      <c r="BH591">
        <v>8</v>
      </c>
      <c r="BI591" t="s">
        <v>108</v>
      </c>
      <c r="BJ591">
        <v>1</v>
      </c>
      <c r="BK591" t="s">
        <v>102</v>
      </c>
      <c r="BL591" t="s">
        <v>109</v>
      </c>
      <c r="BM591">
        <v>2005</v>
      </c>
      <c r="BN591" t="s">
        <v>110</v>
      </c>
      <c r="BO591">
        <v>2</v>
      </c>
      <c r="BP591">
        <v>393</v>
      </c>
      <c r="BQ591" t="s">
        <v>100</v>
      </c>
      <c r="BR591" t="s">
        <v>100</v>
      </c>
      <c r="BS591" t="s">
        <v>106</v>
      </c>
      <c r="BT591">
        <v>0</v>
      </c>
      <c r="BU591">
        <v>72</v>
      </c>
      <c r="BV591">
        <v>0</v>
      </c>
      <c r="BW591">
        <v>0</v>
      </c>
      <c r="BX591">
        <v>0</v>
      </c>
      <c r="BY591">
        <v>0</v>
      </c>
      <c r="BZ591" t="s">
        <v>85</v>
      </c>
      <c r="CA591" t="s">
        <v>85</v>
      </c>
      <c r="CB591" t="s">
        <v>85</v>
      </c>
      <c r="CC591">
        <v>0</v>
      </c>
      <c r="CD591">
        <v>7</v>
      </c>
      <c r="CE591">
        <v>2007</v>
      </c>
      <c r="CF591" t="s">
        <v>127</v>
      </c>
      <c r="CG591" t="s">
        <v>128</v>
      </c>
      <c r="CH591">
        <v>178900</v>
      </c>
      <c r="CQ591">
        <f t="shared" si="58"/>
        <v>783</v>
      </c>
      <c r="CR591" t="str">
        <f t="shared" si="59"/>
        <v/>
      </c>
    </row>
    <row r="592" spans="1:96" x14ac:dyDescent="0.3">
      <c r="A592">
        <v>466</v>
      </c>
      <c r="B592">
        <v>120</v>
      </c>
      <c r="C592" t="s">
        <v>143</v>
      </c>
      <c r="D592" t="s">
        <v>85</v>
      </c>
      <c r="E592">
        <v>3072</v>
      </c>
      <c r="F592" t="s">
        <v>84</v>
      </c>
      <c r="G592" t="s">
        <v>85</v>
      </c>
      <c r="H592" t="s">
        <v>129</v>
      </c>
      <c r="I592" t="s">
        <v>87</v>
      </c>
      <c r="J592" t="s">
        <v>88</v>
      </c>
      <c r="K592" t="s">
        <v>122</v>
      </c>
      <c r="L592" t="s">
        <v>90</v>
      </c>
      <c r="M592" t="s">
        <v>205</v>
      </c>
      <c r="N592" s="4" t="str">
        <f>VLOOKUP(M592,'Neighborhood Raw Data'!$A$1:$D$26,4,FALSE)</f>
        <v>Less than Average</v>
      </c>
      <c r="O592" t="s">
        <v>92</v>
      </c>
      <c r="P592" t="s">
        <v>92</v>
      </c>
      <c r="Q592" t="s">
        <v>160</v>
      </c>
      <c r="R592" t="s">
        <v>124</v>
      </c>
      <c r="S592">
        <v>7</v>
      </c>
      <c r="T592" s="4">
        <f t="shared" ca="1" si="54"/>
        <v>0.70090337101659506</v>
      </c>
      <c r="U592" s="4" t="str">
        <f t="shared" si="55"/>
        <v>At or Above</v>
      </c>
      <c r="V592">
        <v>5</v>
      </c>
      <c r="W592">
        <v>2004</v>
      </c>
      <c r="X592">
        <v>2004</v>
      </c>
      <c r="Y592" t="s">
        <v>113</v>
      </c>
      <c r="Z592" t="s">
        <v>114</v>
      </c>
      <c r="AA592" t="s">
        <v>125</v>
      </c>
      <c r="AB592" t="s">
        <v>125</v>
      </c>
      <c r="AC592" t="s">
        <v>98</v>
      </c>
      <c r="AD592">
        <v>18</v>
      </c>
      <c r="AE592" t="s">
        <v>102</v>
      </c>
      <c r="AF592" t="s">
        <v>100</v>
      </c>
      <c r="AG592" t="s">
        <v>101</v>
      </c>
      <c r="AH592" t="s">
        <v>102</v>
      </c>
      <c r="AI592" t="s">
        <v>100</v>
      </c>
      <c r="AJ592" t="s">
        <v>142</v>
      </c>
      <c r="AK592" t="s">
        <v>104</v>
      </c>
      <c r="AL592">
        <v>0</v>
      </c>
      <c r="AM592" t="s">
        <v>104</v>
      </c>
      <c r="AN592">
        <v>0</v>
      </c>
      <c r="AO592">
        <v>1375</v>
      </c>
      <c r="AP592">
        <v>1375</v>
      </c>
      <c r="AQ592" t="s">
        <v>105</v>
      </c>
      <c r="AR592" t="s">
        <v>99</v>
      </c>
      <c r="AS592" t="s">
        <v>106</v>
      </c>
      <c r="AT592" t="s">
        <v>107</v>
      </c>
      <c r="AU592">
        <v>1414</v>
      </c>
      <c r="AV592" s="4">
        <f t="shared" ca="1" si="56"/>
        <v>0.85966480867947814</v>
      </c>
      <c r="AW592" s="4" t="str">
        <f t="shared" si="57"/>
        <v>Greater than Median</v>
      </c>
      <c r="AX592">
        <v>0</v>
      </c>
      <c r="AY592">
        <v>0</v>
      </c>
      <c r="AZ592">
        <v>1414</v>
      </c>
      <c r="BA592">
        <v>0</v>
      </c>
      <c r="BB592">
        <v>0</v>
      </c>
      <c r="BC592">
        <v>2</v>
      </c>
      <c r="BD592">
        <v>0</v>
      </c>
      <c r="BE592">
        <v>2</v>
      </c>
      <c r="BF592">
        <v>1</v>
      </c>
      <c r="BG592" t="s">
        <v>102</v>
      </c>
      <c r="BH592">
        <v>6</v>
      </c>
      <c r="BI592" t="s">
        <v>108</v>
      </c>
      <c r="BJ592">
        <v>1</v>
      </c>
      <c r="BK592" t="s">
        <v>100</v>
      </c>
      <c r="BL592" t="s">
        <v>109</v>
      </c>
      <c r="BM592">
        <v>2004</v>
      </c>
      <c r="BN592" t="s">
        <v>110</v>
      </c>
      <c r="BO592">
        <v>2</v>
      </c>
      <c r="BP592">
        <v>398</v>
      </c>
      <c r="BQ592" t="s">
        <v>100</v>
      </c>
      <c r="BR592" t="s">
        <v>100</v>
      </c>
      <c r="BS592" t="s">
        <v>106</v>
      </c>
      <c r="BT592">
        <v>144</v>
      </c>
      <c r="BU592">
        <v>20</v>
      </c>
      <c r="BV592">
        <v>0</v>
      </c>
      <c r="BW592">
        <v>0</v>
      </c>
      <c r="BX592">
        <v>0</v>
      </c>
      <c r="BY592">
        <v>0</v>
      </c>
      <c r="BZ592" t="s">
        <v>85</v>
      </c>
      <c r="CA592" t="s">
        <v>85</v>
      </c>
      <c r="CB592" t="s">
        <v>85</v>
      </c>
      <c r="CC592">
        <v>0</v>
      </c>
      <c r="CD592">
        <v>5</v>
      </c>
      <c r="CE592">
        <v>2006</v>
      </c>
      <c r="CF592" t="s">
        <v>111</v>
      </c>
      <c r="CG592" t="s">
        <v>112</v>
      </c>
      <c r="CH592">
        <v>178740</v>
      </c>
      <c r="CQ592">
        <f t="shared" si="58"/>
        <v>1414</v>
      </c>
      <c r="CR592" t="str">
        <f t="shared" si="59"/>
        <v/>
      </c>
    </row>
    <row r="593" spans="1:96" x14ac:dyDescent="0.3">
      <c r="A593">
        <v>981</v>
      </c>
      <c r="B593">
        <v>85</v>
      </c>
      <c r="C593" t="s">
        <v>83</v>
      </c>
      <c r="D593" t="s">
        <v>85</v>
      </c>
      <c r="E593">
        <v>12122</v>
      </c>
      <c r="F593" t="s">
        <v>84</v>
      </c>
      <c r="G593" t="s">
        <v>85</v>
      </c>
      <c r="H593" t="s">
        <v>86</v>
      </c>
      <c r="I593" t="s">
        <v>87</v>
      </c>
      <c r="J593" t="s">
        <v>88</v>
      </c>
      <c r="K593" t="s">
        <v>89</v>
      </c>
      <c r="L593" t="s">
        <v>90</v>
      </c>
      <c r="M593" t="s">
        <v>177</v>
      </c>
      <c r="N593" s="4" t="str">
        <f>VLOOKUP(M593,'Neighborhood Raw Data'!$A$1:$D$26,4,FALSE)</f>
        <v>Greater than Average</v>
      </c>
      <c r="O593" t="s">
        <v>92</v>
      </c>
      <c r="P593" t="s">
        <v>92</v>
      </c>
      <c r="Q593" t="s">
        <v>93</v>
      </c>
      <c r="R593" t="s">
        <v>223</v>
      </c>
      <c r="S593">
        <v>7</v>
      </c>
      <c r="T593" s="4">
        <f t="shared" ca="1" si="54"/>
        <v>0.65856564440208532</v>
      </c>
      <c r="U593" s="4" t="str">
        <f t="shared" si="55"/>
        <v>At or Above</v>
      </c>
      <c r="V593">
        <v>9</v>
      </c>
      <c r="W593">
        <v>1961</v>
      </c>
      <c r="X593">
        <v>2007</v>
      </c>
      <c r="Y593" t="s">
        <v>95</v>
      </c>
      <c r="Z593" t="s">
        <v>114</v>
      </c>
      <c r="AA593" t="s">
        <v>135</v>
      </c>
      <c r="AB593" t="s">
        <v>136</v>
      </c>
      <c r="AC593" t="s">
        <v>126</v>
      </c>
      <c r="AD593">
        <v>210</v>
      </c>
      <c r="AE593" t="s">
        <v>99</v>
      </c>
      <c r="AF593" t="s">
        <v>100</v>
      </c>
      <c r="AG593" t="s">
        <v>156</v>
      </c>
      <c r="AH593" t="s">
        <v>100</v>
      </c>
      <c r="AI593" t="s">
        <v>100</v>
      </c>
      <c r="AJ593" t="s">
        <v>118</v>
      </c>
      <c r="AK593" t="s">
        <v>137</v>
      </c>
      <c r="AL593">
        <v>867</v>
      </c>
      <c r="AM593" t="s">
        <v>104</v>
      </c>
      <c r="AN593">
        <v>0</v>
      </c>
      <c r="AO593">
        <v>77</v>
      </c>
      <c r="AP593">
        <v>944</v>
      </c>
      <c r="AQ593" t="s">
        <v>105</v>
      </c>
      <c r="AR593" t="s">
        <v>102</v>
      </c>
      <c r="AS593" t="s">
        <v>106</v>
      </c>
      <c r="AT593" t="s">
        <v>107</v>
      </c>
      <c r="AU593">
        <v>999</v>
      </c>
      <c r="AV593" s="4">
        <f t="shared" ca="1" si="56"/>
        <v>3.4329778948924305E-2</v>
      </c>
      <c r="AW593" s="4" t="str">
        <f t="shared" si="57"/>
        <v>Less than Median</v>
      </c>
      <c r="AX593">
        <v>0</v>
      </c>
      <c r="AY593">
        <v>0</v>
      </c>
      <c r="AZ593">
        <v>999</v>
      </c>
      <c r="BA593">
        <v>1</v>
      </c>
      <c r="BB593">
        <v>0</v>
      </c>
      <c r="BC593">
        <v>1</v>
      </c>
      <c r="BD593">
        <v>0</v>
      </c>
      <c r="BE593">
        <v>3</v>
      </c>
      <c r="BF593">
        <v>1</v>
      </c>
      <c r="BG593" t="s">
        <v>99</v>
      </c>
      <c r="BH593">
        <v>6</v>
      </c>
      <c r="BI593" t="s">
        <v>108</v>
      </c>
      <c r="BJ593">
        <v>0</v>
      </c>
      <c r="BK593" t="s">
        <v>85</v>
      </c>
      <c r="BL593" t="s">
        <v>109</v>
      </c>
      <c r="BM593">
        <v>1961</v>
      </c>
      <c r="BN593" t="s">
        <v>131</v>
      </c>
      <c r="BO593">
        <v>2</v>
      </c>
      <c r="BP593">
        <v>588</v>
      </c>
      <c r="BQ593" t="s">
        <v>100</v>
      </c>
      <c r="BR593" t="s">
        <v>100</v>
      </c>
      <c r="BS593" t="s">
        <v>106</v>
      </c>
      <c r="BT593">
        <v>144</v>
      </c>
      <c r="BU593">
        <v>76</v>
      </c>
      <c r="BV593">
        <v>0</v>
      </c>
      <c r="BW593">
        <v>0</v>
      </c>
      <c r="BX593">
        <v>0</v>
      </c>
      <c r="BY593">
        <v>0</v>
      </c>
      <c r="BZ593" t="s">
        <v>85</v>
      </c>
      <c r="CA593" t="s">
        <v>85</v>
      </c>
      <c r="CB593" t="s">
        <v>85</v>
      </c>
      <c r="CC593">
        <v>0</v>
      </c>
      <c r="CD593">
        <v>7</v>
      </c>
      <c r="CE593">
        <v>2008</v>
      </c>
      <c r="CF593" t="s">
        <v>111</v>
      </c>
      <c r="CG593" t="s">
        <v>112</v>
      </c>
      <c r="CH593">
        <v>178400</v>
      </c>
      <c r="CQ593">
        <f t="shared" si="58"/>
        <v>999</v>
      </c>
      <c r="CR593" t="str">
        <f t="shared" si="59"/>
        <v/>
      </c>
    </row>
    <row r="594" spans="1:96" x14ac:dyDescent="0.3">
      <c r="A594">
        <v>102</v>
      </c>
      <c r="B594">
        <v>60</v>
      </c>
      <c r="C594" t="s">
        <v>83</v>
      </c>
      <c r="D594">
        <v>77</v>
      </c>
      <c r="E594">
        <v>9206</v>
      </c>
      <c r="F594" t="s">
        <v>84</v>
      </c>
      <c r="G594" t="s">
        <v>85</v>
      </c>
      <c r="H594" t="s">
        <v>129</v>
      </c>
      <c r="I594" t="s">
        <v>87</v>
      </c>
      <c r="J594" t="s">
        <v>88</v>
      </c>
      <c r="K594" t="s">
        <v>122</v>
      </c>
      <c r="L594" t="s">
        <v>90</v>
      </c>
      <c r="M594" t="s">
        <v>185</v>
      </c>
      <c r="N594" s="4" t="str">
        <f>VLOOKUP(M594,'Neighborhood Raw Data'!$A$1:$D$26,4,FALSE)</f>
        <v>Greater than Average</v>
      </c>
      <c r="O594" t="s">
        <v>92</v>
      </c>
      <c r="P594" t="s">
        <v>92</v>
      </c>
      <c r="Q594" t="s">
        <v>93</v>
      </c>
      <c r="R594" t="s">
        <v>94</v>
      </c>
      <c r="S594">
        <v>6</v>
      </c>
      <c r="T594" s="4">
        <f t="shared" ca="1" si="54"/>
        <v>0.95245538302877408</v>
      </c>
      <c r="U594" s="4" t="str">
        <f t="shared" si="55"/>
        <v>At or Above</v>
      </c>
      <c r="V594">
        <v>5</v>
      </c>
      <c r="W594">
        <v>1985</v>
      </c>
      <c r="X594">
        <v>1985</v>
      </c>
      <c r="Y594" t="s">
        <v>95</v>
      </c>
      <c r="Z594" t="s">
        <v>114</v>
      </c>
      <c r="AA594" t="s">
        <v>97</v>
      </c>
      <c r="AB594" t="s">
        <v>97</v>
      </c>
      <c r="AC594" t="s">
        <v>98</v>
      </c>
      <c r="AD594">
        <v>336</v>
      </c>
      <c r="AE594" t="s">
        <v>102</v>
      </c>
      <c r="AF594" t="s">
        <v>100</v>
      </c>
      <c r="AG594" t="s">
        <v>156</v>
      </c>
      <c r="AH594" t="s">
        <v>102</v>
      </c>
      <c r="AI594" t="s">
        <v>100</v>
      </c>
      <c r="AJ594" t="s">
        <v>142</v>
      </c>
      <c r="AK594" t="s">
        <v>104</v>
      </c>
      <c r="AL594">
        <v>0</v>
      </c>
      <c r="AM594" t="s">
        <v>104</v>
      </c>
      <c r="AN594">
        <v>0</v>
      </c>
      <c r="AO594">
        <v>741</v>
      </c>
      <c r="AP594">
        <v>741</v>
      </c>
      <c r="AQ594" t="s">
        <v>105</v>
      </c>
      <c r="AR594" t="s">
        <v>100</v>
      </c>
      <c r="AS594" t="s">
        <v>106</v>
      </c>
      <c r="AT594" t="s">
        <v>107</v>
      </c>
      <c r="AU594">
        <v>977</v>
      </c>
      <c r="AV594" s="4">
        <f t="shared" ca="1" si="56"/>
        <v>0.78610993792691874</v>
      </c>
      <c r="AW594" s="4" t="str">
        <f t="shared" si="57"/>
        <v>Less than Median</v>
      </c>
      <c r="AX594">
        <v>755</v>
      </c>
      <c r="AY594">
        <v>0</v>
      </c>
      <c r="AZ594">
        <v>1732</v>
      </c>
      <c r="BA594">
        <v>0</v>
      </c>
      <c r="BB594">
        <v>0</v>
      </c>
      <c r="BC594">
        <v>2</v>
      </c>
      <c r="BD594">
        <v>1</v>
      </c>
      <c r="BE594">
        <v>3</v>
      </c>
      <c r="BF594">
        <v>1</v>
      </c>
      <c r="BG594" t="s">
        <v>102</v>
      </c>
      <c r="BH594">
        <v>7</v>
      </c>
      <c r="BI594" t="s">
        <v>108</v>
      </c>
      <c r="BJ594">
        <v>1</v>
      </c>
      <c r="BK594" t="s">
        <v>100</v>
      </c>
      <c r="BL594" t="s">
        <v>109</v>
      </c>
      <c r="BM594">
        <v>1985</v>
      </c>
      <c r="BN594" t="s">
        <v>110</v>
      </c>
      <c r="BO594">
        <v>2</v>
      </c>
      <c r="BP594">
        <v>476</v>
      </c>
      <c r="BQ594" t="s">
        <v>100</v>
      </c>
      <c r="BR594" t="s">
        <v>100</v>
      </c>
      <c r="BS594" t="s">
        <v>106</v>
      </c>
      <c r="BT594">
        <v>192</v>
      </c>
      <c r="BU594">
        <v>46</v>
      </c>
      <c r="BV594">
        <v>0</v>
      </c>
      <c r="BW594">
        <v>0</v>
      </c>
      <c r="BX594">
        <v>0</v>
      </c>
      <c r="BY594">
        <v>0</v>
      </c>
      <c r="BZ594" t="s">
        <v>85</v>
      </c>
      <c r="CA594" t="s">
        <v>85</v>
      </c>
      <c r="CB594" t="s">
        <v>85</v>
      </c>
      <c r="CC594">
        <v>0</v>
      </c>
      <c r="CD594">
        <v>6</v>
      </c>
      <c r="CE594">
        <v>2010</v>
      </c>
      <c r="CF594" t="s">
        <v>111</v>
      </c>
      <c r="CG594" t="s">
        <v>112</v>
      </c>
      <c r="CH594">
        <v>178000</v>
      </c>
      <c r="CQ594">
        <f t="shared" si="58"/>
        <v>977</v>
      </c>
      <c r="CR594" t="str">
        <f t="shared" si="59"/>
        <v/>
      </c>
    </row>
    <row r="595" spans="1:96" x14ac:dyDescent="0.3">
      <c r="A595">
        <v>315</v>
      </c>
      <c r="B595">
        <v>70</v>
      </c>
      <c r="C595" t="s">
        <v>143</v>
      </c>
      <c r="D595">
        <v>60</v>
      </c>
      <c r="E595">
        <v>9600</v>
      </c>
      <c r="F595" t="s">
        <v>84</v>
      </c>
      <c r="G595" t="s">
        <v>209</v>
      </c>
      <c r="H595" t="s">
        <v>129</v>
      </c>
      <c r="I595" t="s">
        <v>87</v>
      </c>
      <c r="J595" t="s">
        <v>88</v>
      </c>
      <c r="K595" t="s">
        <v>122</v>
      </c>
      <c r="L595" t="s">
        <v>90</v>
      </c>
      <c r="M595" t="s">
        <v>144</v>
      </c>
      <c r="N595" s="4" t="str">
        <f>VLOOKUP(M595,'Neighborhood Raw Data'!$A$1:$D$26,4,FALSE)</f>
        <v>Greater than Average</v>
      </c>
      <c r="O595" t="s">
        <v>92</v>
      </c>
      <c r="P595" t="s">
        <v>92</v>
      </c>
      <c r="Q595" t="s">
        <v>93</v>
      </c>
      <c r="R595" t="s">
        <v>94</v>
      </c>
      <c r="S595">
        <v>7</v>
      </c>
      <c r="T595" s="4">
        <f t="shared" ca="1" si="54"/>
        <v>0.45245668411920636</v>
      </c>
      <c r="U595" s="4" t="str">
        <f t="shared" si="55"/>
        <v>At or Above</v>
      </c>
      <c r="V595">
        <v>7</v>
      </c>
      <c r="W595">
        <v>1925</v>
      </c>
      <c r="X595">
        <v>1990</v>
      </c>
      <c r="Y595" t="s">
        <v>95</v>
      </c>
      <c r="Z595" t="s">
        <v>114</v>
      </c>
      <c r="AA595" t="s">
        <v>115</v>
      </c>
      <c r="AB595" t="s">
        <v>115</v>
      </c>
      <c r="AC595" t="s">
        <v>117</v>
      </c>
      <c r="AD595">
        <v>0</v>
      </c>
      <c r="AE595" t="s">
        <v>100</v>
      </c>
      <c r="AF595" t="s">
        <v>100</v>
      </c>
      <c r="AG595" t="s">
        <v>147</v>
      </c>
      <c r="AH595" t="s">
        <v>100</v>
      </c>
      <c r="AI595" t="s">
        <v>102</v>
      </c>
      <c r="AJ595" t="s">
        <v>142</v>
      </c>
      <c r="AK595" t="s">
        <v>193</v>
      </c>
      <c r="AL595">
        <v>16</v>
      </c>
      <c r="AM595" t="s">
        <v>104</v>
      </c>
      <c r="AN595">
        <v>0</v>
      </c>
      <c r="AO595">
        <v>712</v>
      </c>
      <c r="AP595">
        <v>728</v>
      </c>
      <c r="AQ595" t="s">
        <v>105</v>
      </c>
      <c r="AR595" t="s">
        <v>99</v>
      </c>
      <c r="AS595" t="s">
        <v>106</v>
      </c>
      <c r="AT595" t="s">
        <v>107</v>
      </c>
      <c r="AU595">
        <v>832</v>
      </c>
      <c r="AV595" s="4">
        <f t="shared" ca="1" si="56"/>
        <v>0.24442879794046568</v>
      </c>
      <c r="AW595" s="4" t="str">
        <f t="shared" si="57"/>
        <v>Less than Median</v>
      </c>
      <c r="AX595">
        <v>809</v>
      </c>
      <c r="AY595">
        <v>0</v>
      </c>
      <c r="AZ595">
        <v>1641</v>
      </c>
      <c r="BA595">
        <v>0</v>
      </c>
      <c r="BB595">
        <v>1</v>
      </c>
      <c r="BC595">
        <v>1</v>
      </c>
      <c r="BD595">
        <v>1</v>
      </c>
      <c r="BE595">
        <v>3</v>
      </c>
      <c r="BF595">
        <v>1</v>
      </c>
      <c r="BG595" t="s">
        <v>99</v>
      </c>
      <c r="BH595">
        <v>6</v>
      </c>
      <c r="BI595" t="s">
        <v>108</v>
      </c>
      <c r="BJ595">
        <v>1</v>
      </c>
      <c r="BK595" t="s">
        <v>102</v>
      </c>
      <c r="BL595" t="s">
        <v>149</v>
      </c>
      <c r="BM595">
        <v>1925</v>
      </c>
      <c r="BN595" t="s">
        <v>104</v>
      </c>
      <c r="BO595">
        <v>2</v>
      </c>
      <c r="BP595">
        <v>546</v>
      </c>
      <c r="BQ595" t="s">
        <v>203</v>
      </c>
      <c r="BR595" t="s">
        <v>100</v>
      </c>
      <c r="BS595" t="s">
        <v>106</v>
      </c>
      <c r="BT595">
        <v>0</v>
      </c>
      <c r="BU595">
        <v>0</v>
      </c>
      <c r="BV595">
        <v>234</v>
      </c>
      <c r="BW595">
        <v>0</v>
      </c>
      <c r="BX595">
        <v>0</v>
      </c>
      <c r="BY595">
        <v>0</v>
      </c>
      <c r="BZ595" t="s">
        <v>85</v>
      </c>
      <c r="CA595" t="s">
        <v>85</v>
      </c>
      <c r="CB595" t="s">
        <v>85</v>
      </c>
      <c r="CC595">
        <v>0</v>
      </c>
      <c r="CD595">
        <v>8</v>
      </c>
      <c r="CE595">
        <v>2006</v>
      </c>
      <c r="CF595" t="s">
        <v>111</v>
      </c>
      <c r="CG595" t="s">
        <v>112</v>
      </c>
      <c r="CH595">
        <v>178000</v>
      </c>
      <c r="CQ595">
        <f t="shared" si="58"/>
        <v>832</v>
      </c>
      <c r="CR595" t="str">
        <f t="shared" si="59"/>
        <v/>
      </c>
    </row>
    <row r="596" spans="1:96" x14ac:dyDescent="0.3">
      <c r="A596">
        <v>535</v>
      </c>
      <c r="B596">
        <v>60</v>
      </c>
      <c r="C596" t="s">
        <v>83</v>
      </c>
      <c r="D596">
        <v>74</v>
      </c>
      <c r="E596">
        <v>9056</v>
      </c>
      <c r="F596" t="s">
        <v>84</v>
      </c>
      <c r="G596" t="s">
        <v>85</v>
      </c>
      <c r="H596" t="s">
        <v>86</v>
      </c>
      <c r="I596" t="s">
        <v>87</v>
      </c>
      <c r="J596" t="s">
        <v>88</v>
      </c>
      <c r="K596" t="s">
        <v>122</v>
      </c>
      <c r="L596" t="s">
        <v>90</v>
      </c>
      <c r="M596" t="s">
        <v>169</v>
      </c>
      <c r="N596" s="4" t="str">
        <f>VLOOKUP(M596,'Neighborhood Raw Data'!$A$1:$D$26,4,FALSE)</f>
        <v>Greater than Average</v>
      </c>
      <c r="O596" t="s">
        <v>92</v>
      </c>
      <c r="P596" t="s">
        <v>92</v>
      </c>
      <c r="Q596" t="s">
        <v>93</v>
      </c>
      <c r="R596" t="s">
        <v>94</v>
      </c>
      <c r="S596">
        <v>8</v>
      </c>
      <c r="T596" s="4">
        <f t="shared" ca="1" si="54"/>
        <v>0.71203330803389575</v>
      </c>
      <c r="U596" s="4" t="str">
        <f t="shared" si="55"/>
        <v>At or Above</v>
      </c>
      <c r="V596">
        <v>5</v>
      </c>
      <c r="W596">
        <v>2004</v>
      </c>
      <c r="X596">
        <v>2004</v>
      </c>
      <c r="Y596" t="s">
        <v>95</v>
      </c>
      <c r="Z596" t="s">
        <v>114</v>
      </c>
      <c r="AA596" t="s">
        <v>125</v>
      </c>
      <c r="AB596" t="s">
        <v>125</v>
      </c>
      <c r="AC596" t="s">
        <v>117</v>
      </c>
      <c r="AD596">
        <v>0</v>
      </c>
      <c r="AE596" t="s">
        <v>102</v>
      </c>
      <c r="AF596" t="s">
        <v>100</v>
      </c>
      <c r="AG596" t="s">
        <v>101</v>
      </c>
      <c r="AH596" t="s">
        <v>99</v>
      </c>
      <c r="AI596" t="s">
        <v>102</v>
      </c>
      <c r="AJ596" t="s">
        <v>118</v>
      </c>
      <c r="AK596" t="s">
        <v>104</v>
      </c>
      <c r="AL596">
        <v>0</v>
      </c>
      <c r="AM596" t="s">
        <v>104</v>
      </c>
      <c r="AN596">
        <v>0</v>
      </c>
      <c r="AO596">
        <v>707</v>
      </c>
      <c r="AP596">
        <v>707</v>
      </c>
      <c r="AQ596" t="s">
        <v>105</v>
      </c>
      <c r="AR596" t="s">
        <v>99</v>
      </c>
      <c r="AS596" t="s">
        <v>106</v>
      </c>
      <c r="AT596" t="s">
        <v>107</v>
      </c>
      <c r="AU596">
        <v>707</v>
      </c>
      <c r="AV596" s="4">
        <f t="shared" ca="1" si="56"/>
        <v>0.74027579567783119</v>
      </c>
      <c r="AW596" s="4" t="str">
        <f t="shared" si="57"/>
        <v>Less than Median</v>
      </c>
      <c r="AX596">
        <v>707</v>
      </c>
      <c r="AY596">
        <v>0</v>
      </c>
      <c r="AZ596">
        <v>1414</v>
      </c>
      <c r="BA596">
        <v>0</v>
      </c>
      <c r="BB596">
        <v>0</v>
      </c>
      <c r="BC596">
        <v>2</v>
      </c>
      <c r="BD596">
        <v>1</v>
      </c>
      <c r="BE596">
        <v>3</v>
      </c>
      <c r="BF596">
        <v>1</v>
      </c>
      <c r="BG596" t="s">
        <v>102</v>
      </c>
      <c r="BH596">
        <v>6</v>
      </c>
      <c r="BI596" t="s">
        <v>108</v>
      </c>
      <c r="BJ596">
        <v>1</v>
      </c>
      <c r="BK596" t="s">
        <v>102</v>
      </c>
      <c r="BL596" t="s">
        <v>109</v>
      </c>
      <c r="BM596">
        <v>2004</v>
      </c>
      <c r="BN596" t="s">
        <v>110</v>
      </c>
      <c r="BO596">
        <v>2</v>
      </c>
      <c r="BP596">
        <v>403</v>
      </c>
      <c r="BQ596" t="s">
        <v>100</v>
      </c>
      <c r="BR596" t="s">
        <v>100</v>
      </c>
      <c r="BS596" t="s">
        <v>106</v>
      </c>
      <c r="BT596">
        <v>100</v>
      </c>
      <c r="BU596">
        <v>35</v>
      </c>
      <c r="BV596">
        <v>0</v>
      </c>
      <c r="BW596">
        <v>0</v>
      </c>
      <c r="BX596">
        <v>0</v>
      </c>
      <c r="BY596">
        <v>0</v>
      </c>
      <c r="BZ596" t="s">
        <v>85</v>
      </c>
      <c r="CA596" t="s">
        <v>85</v>
      </c>
      <c r="CB596" t="s">
        <v>85</v>
      </c>
      <c r="CC596">
        <v>0</v>
      </c>
      <c r="CD596">
        <v>10</v>
      </c>
      <c r="CE596">
        <v>2006</v>
      </c>
      <c r="CF596" t="s">
        <v>111</v>
      </c>
      <c r="CG596" t="s">
        <v>112</v>
      </c>
      <c r="CH596">
        <v>178000</v>
      </c>
      <c r="CQ596">
        <f t="shared" si="58"/>
        <v>707</v>
      </c>
      <c r="CR596" t="str">
        <f t="shared" si="59"/>
        <v/>
      </c>
    </row>
    <row r="597" spans="1:96" x14ac:dyDescent="0.3">
      <c r="A597">
        <v>883</v>
      </c>
      <c r="B597">
        <v>60</v>
      </c>
      <c r="C597" t="s">
        <v>83</v>
      </c>
      <c r="D597" t="s">
        <v>85</v>
      </c>
      <c r="E597">
        <v>9636</v>
      </c>
      <c r="F597" t="s">
        <v>84</v>
      </c>
      <c r="G597" t="s">
        <v>85</v>
      </c>
      <c r="H597" t="s">
        <v>86</v>
      </c>
      <c r="I597" t="s">
        <v>87</v>
      </c>
      <c r="J597" t="s">
        <v>88</v>
      </c>
      <c r="K597" t="s">
        <v>89</v>
      </c>
      <c r="L597" t="s">
        <v>90</v>
      </c>
      <c r="M597" t="s">
        <v>169</v>
      </c>
      <c r="N597" s="4" t="str">
        <f>VLOOKUP(M597,'Neighborhood Raw Data'!$A$1:$D$26,4,FALSE)</f>
        <v>Greater than Average</v>
      </c>
      <c r="O597" t="s">
        <v>92</v>
      </c>
      <c r="P597" t="s">
        <v>92</v>
      </c>
      <c r="Q597" t="s">
        <v>93</v>
      </c>
      <c r="R597" t="s">
        <v>94</v>
      </c>
      <c r="S597">
        <v>6</v>
      </c>
      <c r="T597" s="4">
        <f t="shared" ca="1" si="54"/>
        <v>0.77219823226509976</v>
      </c>
      <c r="U597" s="4" t="str">
        <f t="shared" si="55"/>
        <v>At or Above</v>
      </c>
      <c r="V597">
        <v>5</v>
      </c>
      <c r="W597">
        <v>1992</v>
      </c>
      <c r="X597">
        <v>1993</v>
      </c>
      <c r="Y597" t="s">
        <v>95</v>
      </c>
      <c r="Z597" t="s">
        <v>114</v>
      </c>
      <c r="AA597" t="s">
        <v>125</v>
      </c>
      <c r="AB597" t="s">
        <v>125</v>
      </c>
      <c r="AC597" t="s">
        <v>117</v>
      </c>
      <c r="AD597">
        <v>0</v>
      </c>
      <c r="AE597" t="s">
        <v>100</v>
      </c>
      <c r="AF597" t="s">
        <v>100</v>
      </c>
      <c r="AG597" t="s">
        <v>101</v>
      </c>
      <c r="AH597" t="s">
        <v>102</v>
      </c>
      <c r="AI597" t="s">
        <v>100</v>
      </c>
      <c r="AJ597" t="s">
        <v>142</v>
      </c>
      <c r="AK597" t="s">
        <v>104</v>
      </c>
      <c r="AL597">
        <v>0</v>
      </c>
      <c r="AM597" t="s">
        <v>104</v>
      </c>
      <c r="AN597">
        <v>0</v>
      </c>
      <c r="AO597">
        <v>808</v>
      </c>
      <c r="AP597">
        <v>808</v>
      </c>
      <c r="AQ597" t="s">
        <v>105</v>
      </c>
      <c r="AR597" t="s">
        <v>102</v>
      </c>
      <c r="AS597" t="s">
        <v>106</v>
      </c>
      <c r="AT597" t="s">
        <v>107</v>
      </c>
      <c r="AU597">
        <v>808</v>
      </c>
      <c r="AV597" s="4">
        <f t="shared" ca="1" si="56"/>
        <v>0.19919585306730891</v>
      </c>
      <c r="AW597" s="4" t="str">
        <f t="shared" si="57"/>
        <v>Less than Median</v>
      </c>
      <c r="AX597">
        <v>785</v>
      </c>
      <c r="AY597">
        <v>0</v>
      </c>
      <c r="AZ597">
        <v>1593</v>
      </c>
      <c r="BA597">
        <v>0</v>
      </c>
      <c r="BB597">
        <v>0</v>
      </c>
      <c r="BC597">
        <v>2</v>
      </c>
      <c r="BD597">
        <v>1</v>
      </c>
      <c r="BE597">
        <v>3</v>
      </c>
      <c r="BF597">
        <v>1</v>
      </c>
      <c r="BG597" t="s">
        <v>100</v>
      </c>
      <c r="BH597">
        <v>7</v>
      </c>
      <c r="BI597" t="s">
        <v>108</v>
      </c>
      <c r="BJ597">
        <v>1</v>
      </c>
      <c r="BK597" t="s">
        <v>100</v>
      </c>
      <c r="BL597" t="s">
        <v>130</v>
      </c>
      <c r="BM597">
        <v>1993</v>
      </c>
      <c r="BN597" t="s">
        <v>131</v>
      </c>
      <c r="BO597">
        <v>2</v>
      </c>
      <c r="BP597">
        <v>389</v>
      </c>
      <c r="BQ597" t="s">
        <v>100</v>
      </c>
      <c r="BR597" t="s">
        <v>100</v>
      </c>
      <c r="BS597" t="s">
        <v>106</v>
      </c>
      <c r="BT597">
        <v>342</v>
      </c>
      <c r="BU597">
        <v>40</v>
      </c>
      <c r="BV597">
        <v>0</v>
      </c>
      <c r="BW597">
        <v>0</v>
      </c>
      <c r="BX597">
        <v>0</v>
      </c>
      <c r="BY597">
        <v>0</v>
      </c>
      <c r="BZ597" t="s">
        <v>85</v>
      </c>
      <c r="CA597" t="s">
        <v>119</v>
      </c>
      <c r="CB597" t="s">
        <v>85</v>
      </c>
      <c r="CC597">
        <v>0</v>
      </c>
      <c r="CD597">
        <v>12</v>
      </c>
      <c r="CE597">
        <v>2009</v>
      </c>
      <c r="CF597" t="s">
        <v>111</v>
      </c>
      <c r="CG597" t="s">
        <v>112</v>
      </c>
      <c r="CH597">
        <v>178000</v>
      </c>
      <c r="CQ597">
        <f t="shared" si="58"/>
        <v>808</v>
      </c>
      <c r="CR597" t="str">
        <f t="shared" si="59"/>
        <v/>
      </c>
    </row>
    <row r="598" spans="1:96" x14ac:dyDescent="0.3">
      <c r="A598">
        <v>1067</v>
      </c>
      <c r="B598">
        <v>60</v>
      </c>
      <c r="C598" t="s">
        <v>83</v>
      </c>
      <c r="D598">
        <v>59</v>
      </c>
      <c r="E598">
        <v>7837</v>
      </c>
      <c r="F598" t="s">
        <v>84</v>
      </c>
      <c r="G598" t="s">
        <v>85</v>
      </c>
      <c r="H598" t="s">
        <v>86</v>
      </c>
      <c r="I598" t="s">
        <v>87</v>
      </c>
      <c r="J598" t="s">
        <v>88</v>
      </c>
      <c r="K598" t="s">
        <v>122</v>
      </c>
      <c r="L598" t="s">
        <v>90</v>
      </c>
      <c r="M598" t="s">
        <v>169</v>
      </c>
      <c r="N598" s="4" t="str">
        <f>VLOOKUP(M598,'Neighborhood Raw Data'!$A$1:$D$26,4,FALSE)</f>
        <v>Greater than Average</v>
      </c>
      <c r="O598" t="s">
        <v>92</v>
      </c>
      <c r="P598" t="s">
        <v>92</v>
      </c>
      <c r="Q598" t="s">
        <v>93</v>
      </c>
      <c r="R598" t="s">
        <v>94</v>
      </c>
      <c r="S598">
        <v>6</v>
      </c>
      <c r="T598" s="4">
        <f t="shared" ca="1" si="54"/>
        <v>0.54387967853808183</v>
      </c>
      <c r="U598" s="4" t="str">
        <f t="shared" si="55"/>
        <v>At or Above</v>
      </c>
      <c r="V598">
        <v>7</v>
      </c>
      <c r="W598">
        <v>1993</v>
      </c>
      <c r="X598">
        <v>1994</v>
      </c>
      <c r="Y598" t="s">
        <v>95</v>
      </c>
      <c r="Z598" t="s">
        <v>114</v>
      </c>
      <c r="AA598" t="s">
        <v>125</v>
      </c>
      <c r="AB598" t="s">
        <v>125</v>
      </c>
      <c r="AC598" t="s">
        <v>117</v>
      </c>
      <c r="AD598">
        <v>0</v>
      </c>
      <c r="AE598" t="s">
        <v>102</v>
      </c>
      <c r="AF598" t="s">
        <v>100</v>
      </c>
      <c r="AG598" t="s">
        <v>101</v>
      </c>
      <c r="AH598" t="s">
        <v>102</v>
      </c>
      <c r="AI598" t="s">
        <v>100</v>
      </c>
      <c r="AJ598" t="s">
        <v>142</v>
      </c>
      <c r="AK598" t="s">
        <v>104</v>
      </c>
      <c r="AL598">
        <v>0</v>
      </c>
      <c r="AM598" t="s">
        <v>104</v>
      </c>
      <c r="AN598">
        <v>0</v>
      </c>
      <c r="AO598">
        <v>799</v>
      </c>
      <c r="AP598">
        <v>799</v>
      </c>
      <c r="AQ598" t="s">
        <v>105</v>
      </c>
      <c r="AR598" t="s">
        <v>102</v>
      </c>
      <c r="AS598" t="s">
        <v>106</v>
      </c>
      <c r="AT598" t="s">
        <v>107</v>
      </c>
      <c r="AU598">
        <v>799</v>
      </c>
      <c r="AV598" s="4">
        <f t="shared" ca="1" si="56"/>
        <v>0.500218745974359</v>
      </c>
      <c r="AW598" s="4" t="str">
        <f t="shared" si="57"/>
        <v>Less than Median</v>
      </c>
      <c r="AX598">
        <v>772</v>
      </c>
      <c r="AY598">
        <v>0</v>
      </c>
      <c r="AZ598">
        <v>1571</v>
      </c>
      <c r="BA598">
        <v>0</v>
      </c>
      <c r="BB598">
        <v>0</v>
      </c>
      <c r="BC598">
        <v>2</v>
      </c>
      <c r="BD598">
        <v>1</v>
      </c>
      <c r="BE598">
        <v>3</v>
      </c>
      <c r="BF598">
        <v>1</v>
      </c>
      <c r="BG598" t="s">
        <v>100</v>
      </c>
      <c r="BH598">
        <v>7</v>
      </c>
      <c r="BI598" t="s">
        <v>108</v>
      </c>
      <c r="BJ598">
        <v>1</v>
      </c>
      <c r="BK598" t="s">
        <v>100</v>
      </c>
      <c r="BL598" t="s">
        <v>109</v>
      </c>
      <c r="BM598">
        <v>1993</v>
      </c>
      <c r="BN598" t="s">
        <v>131</v>
      </c>
      <c r="BO598">
        <v>2</v>
      </c>
      <c r="BP598">
        <v>380</v>
      </c>
      <c r="BQ598" t="s">
        <v>100</v>
      </c>
      <c r="BR598" t="s">
        <v>100</v>
      </c>
      <c r="BS598" t="s">
        <v>106</v>
      </c>
      <c r="BT598">
        <v>0</v>
      </c>
      <c r="BU598">
        <v>40</v>
      </c>
      <c r="BV598">
        <v>0</v>
      </c>
      <c r="BW598">
        <v>0</v>
      </c>
      <c r="BX598">
        <v>0</v>
      </c>
      <c r="BY598">
        <v>0</v>
      </c>
      <c r="BZ598" t="s">
        <v>85</v>
      </c>
      <c r="CA598" t="s">
        <v>85</v>
      </c>
      <c r="CB598" t="s">
        <v>85</v>
      </c>
      <c r="CC598">
        <v>0</v>
      </c>
      <c r="CD598">
        <v>5</v>
      </c>
      <c r="CE598">
        <v>2009</v>
      </c>
      <c r="CF598" t="s">
        <v>111</v>
      </c>
      <c r="CG598" t="s">
        <v>112</v>
      </c>
      <c r="CH598">
        <v>178000</v>
      </c>
      <c r="CQ598">
        <f t="shared" si="58"/>
        <v>799</v>
      </c>
      <c r="CR598" t="str">
        <f t="shared" si="59"/>
        <v/>
      </c>
    </row>
    <row r="599" spans="1:96" x14ac:dyDescent="0.3">
      <c r="A599">
        <v>1199</v>
      </c>
      <c r="B599">
        <v>20</v>
      </c>
      <c r="C599" t="s">
        <v>83</v>
      </c>
      <c r="D599">
        <v>70</v>
      </c>
      <c r="E599">
        <v>9100</v>
      </c>
      <c r="F599" t="s">
        <v>84</v>
      </c>
      <c r="G599" t="s">
        <v>85</v>
      </c>
      <c r="H599" t="s">
        <v>129</v>
      </c>
      <c r="I599" t="s">
        <v>87</v>
      </c>
      <c r="J599" t="s">
        <v>88</v>
      </c>
      <c r="K599" t="s">
        <v>122</v>
      </c>
      <c r="L599" t="s">
        <v>90</v>
      </c>
      <c r="M599" t="s">
        <v>152</v>
      </c>
      <c r="N599" s="4" t="str">
        <f>VLOOKUP(M599,'Neighborhood Raw Data'!$A$1:$D$26,4,FALSE)</f>
        <v>Greater than Average</v>
      </c>
      <c r="O599" t="s">
        <v>92</v>
      </c>
      <c r="P599" t="s">
        <v>92</v>
      </c>
      <c r="Q599" t="s">
        <v>93</v>
      </c>
      <c r="R599" t="s">
        <v>124</v>
      </c>
      <c r="S599">
        <v>7</v>
      </c>
      <c r="T599" s="4">
        <f t="shared" ca="1" si="54"/>
        <v>0.58935894406557543</v>
      </c>
      <c r="U599" s="4" t="str">
        <f t="shared" si="55"/>
        <v>At or Above</v>
      </c>
      <c r="V599">
        <v>5</v>
      </c>
      <c r="W599">
        <v>2001</v>
      </c>
      <c r="X599">
        <v>2001</v>
      </c>
      <c r="Y599" t="s">
        <v>95</v>
      </c>
      <c r="Z599" t="s">
        <v>114</v>
      </c>
      <c r="AA599" t="s">
        <v>125</v>
      </c>
      <c r="AB599" t="s">
        <v>125</v>
      </c>
      <c r="AC599" t="s">
        <v>117</v>
      </c>
      <c r="AD599">
        <v>0</v>
      </c>
      <c r="AE599" t="s">
        <v>102</v>
      </c>
      <c r="AF599" t="s">
        <v>100</v>
      </c>
      <c r="AG599" t="s">
        <v>101</v>
      </c>
      <c r="AH599" t="s">
        <v>102</v>
      </c>
      <c r="AI599" t="s">
        <v>100</v>
      </c>
      <c r="AJ599" t="s">
        <v>142</v>
      </c>
      <c r="AK599" t="s">
        <v>104</v>
      </c>
      <c r="AL599">
        <v>0</v>
      </c>
      <c r="AM599" t="s">
        <v>104</v>
      </c>
      <c r="AN599">
        <v>0</v>
      </c>
      <c r="AO599">
        <v>1212</v>
      </c>
      <c r="AP599">
        <v>1212</v>
      </c>
      <c r="AQ599" t="s">
        <v>105</v>
      </c>
      <c r="AR599" t="s">
        <v>99</v>
      </c>
      <c r="AS599" t="s">
        <v>106</v>
      </c>
      <c r="AT599" t="s">
        <v>107</v>
      </c>
      <c r="AU599">
        <v>1212</v>
      </c>
      <c r="AV599" s="4">
        <f t="shared" ca="1" si="56"/>
        <v>0.15820491670768522</v>
      </c>
      <c r="AW599" s="4" t="str">
        <f t="shared" si="57"/>
        <v>Greater than Median</v>
      </c>
      <c r="AX599">
        <v>0</v>
      </c>
      <c r="AY599">
        <v>0</v>
      </c>
      <c r="AZ599">
        <v>1212</v>
      </c>
      <c r="BA599">
        <v>0</v>
      </c>
      <c r="BB599">
        <v>0</v>
      </c>
      <c r="BC599">
        <v>2</v>
      </c>
      <c r="BD599">
        <v>0</v>
      </c>
      <c r="BE599">
        <v>3</v>
      </c>
      <c r="BF599">
        <v>1</v>
      </c>
      <c r="BG599" t="s">
        <v>102</v>
      </c>
      <c r="BH599">
        <v>6</v>
      </c>
      <c r="BI599" t="s">
        <v>108</v>
      </c>
      <c r="BJ599">
        <v>0</v>
      </c>
      <c r="BK599" t="s">
        <v>85</v>
      </c>
      <c r="BL599" t="s">
        <v>109</v>
      </c>
      <c r="BM599">
        <v>2001</v>
      </c>
      <c r="BN599" t="s">
        <v>131</v>
      </c>
      <c r="BO599">
        <v>2</v>
      </c>
      <c r="BP599">
        <v>573</v>
      </c>
      <c r="BQ599" t="s">
        <v>100</v>
      </c>
      <c r="BR599" t="s">
        <v>100</v>
      </c>
      <c r="BS599" t="s">
        <v>106</v>
      </c>
      <c r="BT599">
        <v>356</v>
      </c>
      <c r="BU599">
        <v>0</v>
      </c>
      <c r="BV599">
        <v>0</v>
      </c>
      <c r="BW599">
        <v>0</v>
      </c>
      <c r="BX599">
        <v>0</v>
      </c>
      <c r="BY599">
        <v>0</v>
      </c>
      <c r="BZ599" t="s">
        <v>85</v>
      </c>
      <c r="CA599" t="s">
        <v>85</v>
      </c>
      <c r="CB599" t="s">
        <v>85</v>
      </c>
      <c r="CC599">
        <v>0</v>
      </c>
      <c r="CD599">
        <v>6</v>
      </c>
      <c r="CE599">
        <v>2009</v>
      </c>
      <c r="CF599" t="s">
        <v>111</v>
      </c>
      <c r="CG599" t="s">
        <v>112</v>
      </c>
      <c r="CH599">
        <v>178000</v>
      </c>
      <c r="CQ599">
        <f t="shared" si="58"/>
        <v>1212</v>
      </c>
      <c r="CR599" t="str">
        <f t="shared" si="59"/>
        <v/>
      </c>
    </row>
    <row r="600" spans="1:96" x14ac:dyDescent="0.3">
      <c r="A600">
        <v>1246</v>
      </c>
      <c r="B600">
        <v>80</v>
      </c>
      <c r="C600" t="s">
        <v>83</v>
      </c>
      <c r="D600">
        <v>78</v>
      </c>
      <c r="E600">
        <v>12090</v>
      </c>
      <c r="F600" t="s">
        <v>84</v>
      </c>
      <c r="G600" t="s">
        <v>85</v>
      </c>
      <c r="H600" t="s">
        <v>129</v>
      </c>
      <c r="I600" t="s">
        <v>87</v>
      </c>
      <c r="J600" t="s">
        <v>88</v>
      </c>
      <c r="K600" t="s">
        <v>122</v>
      </c>
      <c r="L600" t="s">
        <v>90</v>
      </c>
      <c r="M600" t="s">
        <v>194</v>
      </c>
      <c r="N600" s="4" t="str">
        <f>VLOOKUP(M600,'Neighborhood Raw Data'!$A$1:$D$26,4,FALSE)</f>
        <v>Less than Average</v>
      </c>
      <c r="O600" t="s">
        <v>92</v>
      </c>
      <c r="P600" t="s">
        <v>92</v>
      </c>
      <c r="Q600" t="s">
        <v>93</v>
      </c>
      <c r="R600" t="s">
        <v>178</v>
      </c>
      <c r="S600">
        <v>6</v>
      </c>
      <c r="T600" s="4">
        <f t="shared" ca="1" si="54"/>
        <v>9.7526325703892636E-2</v>
      </c>
      <c r="U600" s="4" t="str">
        <f t="shared" si="55"/>
        <v>At or Above</v>
      </c>
      <c r="V600">
        <v>7</v>
      </c>
      <c r="W600">
        <v>1984</v>
      </c>
      <c r="X600">
        <v>2003</v>
      </c>
      <c r="Y600" t="s">
        <v>113</v>
      </c>
      <c r="Z600" t="s">
        <v>114</v>
      </c>
      <c r="AA600" t="s">
        <v>125</v>
      </c>
      <c r="AB600" t="s">
        <v>125</v>
      </c>
      <c r="AC600" t="s">
        <v>98</v>
      </c>
      <c r="AD600">
        <v>74</v>
      </c>
      <c r="AE600" t="s">
        <v>100</v>
      </c>
      <c r="AF600" t="s">
        <v>100</v>
      </c>
      <c r="AG600" t="s">
        <v>156</v>
      </c>
      <c r="AH600" t="s">
        <v>102</v>
      </c>
      <c r="AI600" t="s">
        <v>100</v>
      </c>
      <c r="AJ600" t="s">
        <v>142</v>
      </c>
      <c r="AK600" t="s">
        <v>104</v>
      </c>
      <c r="AL600">
        <v>0</v>
      </c>
      <c r="AM600" t="s">
        <v>104</v>
      </c>
      <c r="AN600">
        <v>0</v>
      </c>
      <c r="AO600">
        <v>585</v>
      </c>
      <c r="AP600">
        <v>585</v>
      </c>
      <c r="AQ600" t="s">
        <v>105</v>
      </c>
      <c r="AR600" t="s">
        <v>99</v>
      </c>
      <c r="AS600" t="s">
        <v>106</v>
      </c>
      <c r="AT600" t="s">
        <v>107</v>
      </c>
      <c r="AU600">
        <v>1140</v>
      </c>
      <c r="AV600" s="4">
        <f t="shared" ca="1" si="56"/>
        <v>0.30503080725185805</v>
      </c>
      <c r="AW600" s="4" t="str">
        <f t="shared" si="57"/>
        <v>Greater than Median</v>
      </c>
      <c r="AX600">
        <v>728</v>
      </c>
      <c r="AY600">
        <v>0</v>
      </c>
      <c r="AZ600">
        <v>1868</v>
      </c>
      <c r="BA600">
        <v>0</v>
      </c>
      <c r="BB600">
        <v>0</v>
      </c>
      <c r="BC600">
        <v>3</v>
      </c>
      <c r="BD600">
        <v>1</v>
      </c>
      <c r="BE600">
        <v>3</v>
      </c>
      <c r="BF600">
        <v>1</v>
      </c>
      <c r="BG600" t="s">
        <v>100</v>
      </c>
      <c r="BH600">
        <v>7</v>
      </c>
      <c r="BI600" t="s">
        <v>108</v>
      </c>
      <c r="BJ600">
        <v>1</v>
      </c>
      <c r="BK600" t="s">
        <v>100</v>
      </c>
      <c r="BL600" t="s">
        <v>130</v>
      </c>
      <c r="BM600">
        <v>1984</v>
      </c>
      <c r="BN600" t="s">
        <v>110</v>
      </c>
      <c r="BO600">
        <v>2</v>
      </c>
      <c r="BP600">
        <v>477</v>
      </c>
      <c r="BQ600" t="s">
        <v>100</v>
      </c>
      <c r="BR600" t="s">
        <v>100</v>
      </c>
      <c r="BS600" t="s">
        <v>106</v>
      </c>
      <c r="BT600">
        <v>268</v>
      </c>
      <c r="BU600">
        <v>112</v>
      </c>
      <c r="BV600">
        <v>0</v>
      </c>
      <c r="BW600">
        <v>0</v>
      </c>
      <c r="BX600">
        <v>147</v>
      </c>
      <c r="BY600">
        <v>0</v>
      </c>
      <c r="BZ600" t="s">
        <v>85</v>
      </c>
      <c r="CA600" t="s">
        <v>85</v>
      </c>
      <c r="CB600" t="s">
        <v>85</v>
      </c>
      <c r="CC600">
        <v>0</v>
      </c>
      <c r="CD600">
        <v>1</v>
      </c>
      <c r="CE600">
        <v>2007</v>
      </c>
      <c r="CF600" t="s">
        <v>111</v>
      </c>
      <c r="CG600" t="s">
        <v>120</v>
      </c>
      <c r="CH600">
        <v>178000</v>
      </c>
      <c r="CQ600">
        <f t="shared" si="58"/>
        <v>1140</v>
      </c>
      <c r="CR600" t="str">
        <f t="shared" si="59"/>
        <v/>
      </c>
    </row>
    <row r="601" spans="1:96" x14ac:dyDescent="0.3">
      <c r="A601">
        <v>356</v>
      </c>
      <c r="B601">
        <v>20</v>
      </c>
      <c r="C601" t="s">
        <v>83</v>
      </c>
      <c r="D601">
        <v>105</v>
      </c>
      <c r="E601">
        <v>11249</v>
      </c>
      <c r="F601" t="s">
        <v>84</v>
      </c>
      <c r="G601" t="s">
        <v>85</v>
      </c>
      <c r="H601" t="s">
        <v>138</v>
      </c>
      <c r="I601" t="s">
        <v>87</v>
      </c>
      <c r="J601" t="s">
        <v>88</v>
      </c>
      <c r="K601" t="s">
        <v>122</v>
      </c>
      <c r="L601" t="s">
        <v>90</v>
      </c>
      <c r="M601" t="s">
        <v>152</v>
      </c>
      <c r="N601" s="4" t="str">
        <f>VLOOKUP(M601,'Neighborhood Raw Data'!$A$1:$D$26,4,FALSE)</f>
        <v>Greater than Average</v>
      </c>
      <c r="O601" t="s">
        <v>92</v>
      </c>
      <c r="P601" t="s">
        <v>92</v>
      </c>
      <c r="Q601" t="s">
        <v>93</v>
      </c>
      <c r="R601" t="s">
        <v>124</v>
      </c>
      <c r="S601">
        <v>6</v>
      </c>
      <c r="T601" s="4">
        <f t="shared" ca="1" si="54"/>
        <v>0.20970005230499167</v>
      </c>
      <c r="U601" s="4" t="str">
        <f t="shared" si="55"/>
        <v>At or Above</v>
      </c>
      <c r="V601">
        <v>5</v>
      </c>
      <c r="W601">
        <v>1995</v>
      </c>
      <c r="X601">
        <v>1995</v>
      </c>
      <c r="Y601" t="s">
        <v>95</v>
      </c>
      <c r="Z601" t="s">
        <v>114</v>
      </c>
      <c r="AA601" t="s">
        <v>125</v>
      </c>
      <c r="AB601" t="s">
        <v>125</v>
      </c>
      <c r="AC601" t="s">
        <v>117</v>
      </c>
      <c r="AD601">
        <v>0</v>
      </c>
      <c r="AE601" t="s">
        <v>102</v>
      </c>
      <c r="AF601" t="s">
        <v>102</v>
      </c>
      <c r="AG601" t="s">
        <v>101</v>
      </c>
      <c r="AH601" t="s">
        <v>102</v>
      </c>
      <c r="AI601" t="s">
        <v>102</v>
      </c>
      <c r="AJ601" t="s">
        <v>142</v>
      </c>
      <c r="AK601" t="s">
        <v>137</v>
      </c>
      <c r="AL601">
        <v>334</v>
      </c>
      <c r="AM601" t="s">
        <v>174</v>
      </c>
      <c r="AN601">
        <v>544</v>
      </c>
      <c r="AO601">
        <v>322</v>
      </c>
      <c r="AP601">
        <v>1200</v>
      </c>
      <c r="AQ601" t="s">
        <v>105</v>
      </c>
      <c r="AR601" t="s">
        <v>99</v>
      </c>
      <c r="AS601" t="s">
        <v>106</v>
      </c>
      <c r="AT601" t="s">
        <v>107</v>
      </c>
      <c r="AU601">
        <v>1200</v>
      </c>
      <c r="AV601" s="4">
        <f t="shared" ca="1" si="56"/>
        <v>0.53031369116798366</v>
      </c>
      <c r="AW601" s="4" t="str">
        <f t="shared" si="57"/>
        <v>Greater than Median</v>
      </c>
      <c r="AX601">
        <v>0</v>
      </c>
      <c r="AY601">
        <v>0</v>
      </c>
      <c r="AZ601">
        <v>1200</v>
      </c>
      <c r="BA601">
        <v>1</v>
      </c>
      <c r="BB601">
        <v>0</v>
      </c>
      <c r="BC601">
        <v>2</v>
      </c>
      <c r="BD601">
        <v>0</v>
      </c>
      <c r="BE601">
        <v>3</v>
      </c>
      <c r="BF601">
        <v>1</v>
      </c>
      <c r="BG601" t="s">
        <v>102</v>
      </c>
      <c r="BH601">
        <v>6</v>
      </c>
      <c r="BI601" t="s">
        <v>108</v>
      </c>
      <c r="BJ601">
        <v>0</v>
      </c>
      <c r="BK601" t="s">
        <v>85</v>
      </c>
      <c r="BL601" t="s">
        <v>109</v>
      </c>
      <c r="BM601">
        <v>1995</v>
      </c>
      <c r="BN601" t="s">
        <v>131</v>
      </c>
      <c r="BO601">
        <v>2</v>
      </c>
      <c r="BP601">
        <v>521</v>
      </c>
      <c r="BQ601" t="s">
        <v>100</v>
      </c>
      <c r="BR601" t="s">
        <v>100</v>
      </c>
      <c r="BS601" t="s">
        <v>106</v>
      </c>
      <c r="BT601">
        <v>0</v>
      </c>
      <c r="BU601">
        <v>26</v>
      </c>
      <c r="BV601">
        <v>0</v>
      </c>
      <c r="BW601">
        <v>0</v>
      </c>
      <c r="BX601">
        <v>0</v>
      </c>
      <c r="BY601">
        <v>0</v>
      </c>
      <c r="BZ601" t="s">
        <v>85</v>
      </c>
      <c r="CA601" t="s">
        <v>85</v>
      </c>
      <c r="CB601" t="s">
        <v>85</v>
      </c>
      <c r="CC601">
        <v>0</v>
      </c>
      <c r="CD601">
        <v>8</v>
      </c>
      <c r="CE601">
        <v>2007</v>
      </c>
      <c r="CF601" t="s">
        <v>111</v>
      </c>
      <c r="CG601" t="s">
        <v>112</v>
      </c>
      <c r="CH601">
        <v>177500</v>
      </c>
      <c r="CQ601">
        <f t="shared" si="58"/>
        <v>1200</v>
      </c>
      <c r="CR601" t="str">
        <f t="shared" si="59"/>
        <v/>
      </c>
    </row>
    <row r="602" spans="1:96" x14ac:dyDescent="0.3">
      <c r="A602">
        <v>1302</v>
      </c>
      <c r="B602">
        <v>70</v>
      </c>
      <c r="C602" t="s">
        <v>83</v>
      </c>
      <c r="D602" t="s">
        <v>85</v>
      </c>
      <c r="E602">
        <v>7500</v>
      </c>
      <c r="F602" t="s">
        <v>84</v>
      </c>
      <c r="G602" t="s">
        <v>85</v>
      </c>
      <c r="H602" t="s">
        <v>86</v>
      </c>
      <c r="I602" t="s">
        <v>190</v>
      </c>
      <c r="J602" t="s">
        <v>88</v>
      </c>
      <c r="K602" t="s">
        <v>122</v>
      </c>
      <c r="L602" t="s">
        <v>90</v>
      </c>
      <c r="M602" t="s">
        <v>159</v>
      </c>
      <c r="N602" s="4" t="str">
        <f>VLOOKUP(M602,'Neighborhood Raw Data'!$A$1:$D$26,4,FALSE)</f>
        <v>Greater than Average</v>
      </c>
      <c r="O602" t="s">
        <v>92</v>
      </c>
      <c r="P602" t="s">
        <v>92</v>
      </c>
      <c r="Q602" t="s">
        <v>93</v>
      </c>
      <c r="R602" t="s">
        <v>94</v>
      </c>
      <c r="S602">
        <v>6</v>
      </c>
      <c r="T602" s="4">
        <f t="shared" ca="1" si="54"/>
        <v>0.71748745841293893</v>
      </c>
      <c r="U602" s="4" t="str">
        <f t="shared" si="55"/>
        <v>At or Above</v>
      </c>
      <c r="V602">
        <v>7</v>
      </c>
      <c r="W602">
        <v>1942</v>
      </c>
      <c r="X602">
        <v>1950</v>
      </c>
      <c r="Y602" t="s">
        <v>95</v>
      </c>
      <c r="Z602" t="s">
        <v>114</v>
      </c>
      <c r="AA602" t="s">
        <v>115</v>
      </c>
      <c r="AB602" t="s">
        <v>115</v>
      </c>
      <c r="AC602" t="s">
        <v>117</v>
      </c>
      <c r="AD602">
        <v>0</v>
      </c>
      <c r="AE602" t="s">
        <v>100</v>
      </c>
      <c r="AF602" t="s">
        <v>100</v>
      </c>
      <c r="AG602" t="s">
        <v>156</v>
      </c>
      <c r="AH602" t="s">
        <v>100</v>
      </c>
      <c r="AI602" t="s">
        <v>100</v>
      </c>
      <c r="AJ602" t="s">
        <v>142</v>
      </c>
      <c r="AK602" t="s">
        <v>174</v>
      </c>
      <c r="AL602">
        <v>547</v>
      </c>
      <c r="AM602" t="s">
        <v>104</v>
      </c>
      <c r="AN602">
        <v>0</v>
      </c>
      <c r="AO602">
        <v>224</v>
      </c>
      <c r="AP602">
        <v>771</v>
      </c>
      <c r="AQ602" t="s">
        <v>105</v>
      </c>
      <c r="AR602" t="s">
        <v>203</v>
      </c>
      <c r="AS602" t="s">
        <v>106</v>
      </c>
      <c r="AT602" t="s">
        <v>107</v>
      </c>
      <c r="AU602">
        <v>753</v>
      </c>
      <c r="AV602" s="4">
        <f t="shared" ca="1" si="56"/>
        <v>7.9101894652220839E-2</v>
      </c>
      <c r="AW602" s="4" t="str">
        <f t="shared" si="57"/>
        <v>Less than Median</v>
      </c>
      <c r="AX602">
        <v>741</v>
      </c>
      <c r="AY602">
        <v>0</v>
      </c>
      <c r="AZ602">
        <v>1494</v>
      </c>
      <c r="BA602">
        <v>0</v>
      </c>
      <c r="BB602">
        <v>0</v>
      </c>
      <c r="BC602">
        <v>1</v>
      </c>
      <c r="BD602">
        <v>0</v>
      </c>
      <c r="BE602">
        <v>3</v>
      </c>
      <c r="BF602">
        <v>1</v>
      </c>
      <c r="BG602" t="s">
        <v>102</v>
      </c>
      <c r="BH602">
        <v>7</v>
      </c>
      <c r="BI602" t="s">
        <v>108</v>
      </c>
      <c r="BJ602">
        <v>2</v>
      </c>
      <c r="BK602" t="s">
        <v>102</v>
      </c>
      <c r="BL602" t="s">
        <v>109</v>
      </c>
      <c r="BM602">
        <v>1942</v>
      </c>
      <c r="BN602" t="s">
        <v>104</v>
      </c>
      <c r="BO602">
        <v>1</v>
      </c>
      <c r="BP602">
        <v>213</v>
      </c>
      <c r="BQ602" t="s">
        <v>100</v>
      </c>
      <c r="BR602" t="s">
        <v>100</v>
      </c>
      <c r="BS602" t="s">
        <v>220</v>
      </c>
      <c r="BT602">
        <v>0</v>
      </c>
      <c r="BU602">
        <v>0</v>
      </c>
      <c r="BV602">
        <v>0</v>
      </c>
      <c r="BW602">
        <v>0</v>
      </c>
      <c r="BX602">
        <v>224</v>
      </c>
      <c r="BY602">
        <v>0</v>
      </c>
      <c r="BZ602" t="s">
        <v>85</v>
      </c>
      <c r="CA602" t="s">
        <v>85</v>
      </c>
      <c r="CB602" t="s">
        <v>85</v>
      </c>
      <c r="CC602">
        <v>0</v>
      </c>
      <c r="CD602">
        <v>11</v>
      </c>
      <c r="CE602">
        <v>2009</v>
      </c>
      <c r="CF602" t="s">
        <v>111</v>
      </c>
      <c r="CG602" t="s">
        <v>112</v>
      </c>
      <c r="CH602">
        <v>177500</v>
      </c>
      <c r="CQ602">
        <f t="shared" si="58"/>
        <v>753</v>
      </c>
      <c r="CR602" t="str">
        <f t="shared" si="59"/>
        <v/>
      </c>
    </row>
    <row r="603" spans="1:96" x14ac:dyDescent="0.3">
      <c r="A603">
        <v>1359</v>
      </c>
      <c r="B603">
        <v>160</v>
      </c>
      <c r="C603" t="s">
        <v>173</v>
      </c>
      <c r="D603" t="s">
        <v>85</v>
      </c>
      <c r="E603">
        <v>2117</v>
      </c>
      <c r="F603" t="s">
        <v>84</v>
      </c>
      <c r="G603" t="s">
        <v>85</v>
      </c>
      <c r="H603" t="s">
        <v>129</v>
      </c>
      <c r="I603" t="s">
        <v>87</v>
      </c>
      <c r="J603" t="s">
        <v>88</v>
      </c>
      <c r="K603" t="s">
        <v>122</v>
      </c>
      <c r="L603" t="s">
        <v>90</v>
      </c>
      <c r="M603" t="s">
        <v>153</v>
      </c>
      <c r="N603" s="4" t="str">
        <f>VLOOKUP(M603,'Neighborhood Raw Data'!$A$1:$D$26,4,FALSE)</f>
        <v>Greater than Average</v>
      </c>
      <c r="O603" t="s">
        <v>92</v>
      </c>
      <c r="P603" t="s">
        <v>92</v>
      </c>
      <c r="Q603" t="s">
        <v>216</v>
      </c>
      <c r="R603" t="s">
        <v>94</v>
      </c>
      <c r="S603">
        <v>6</v>
      </c>
      <c r="T603" s="4">
        <f t="shared" ca="1" si="54"/>
        <v>0.83063568377735131</v>
      </c>
      <c r="U603" s="4" t="str">
        <f t="shared" si="55"/>
        <v>At or Above</v>
      </c>
      <c r="V603">
        <v>5</v>
      </c>
      <c r="W603">
        <v>2000</v>
      </c>
      <c r="X603">
        <v>2000</v>
      </c>
      <c r="Y603" t="s">
        <v>95</v>
      </c>
      <c r="Z603" t="s">
        <v>114</v>
      </c>
      <c r="AA603" t="s">
        <v>161</v>
      </c>
      <c r="AB603" t="s">
        <v>161</v>
      </c>
      <c r="AC603" t="s">
        <v>98</v>
      </c>
      <c r="AD603">
        <v>216</v>
      </c>
      <c r="AE603" t="s">
        <v>102</v>
      </c>
      <c r="AF603" t="s">
        <v>100</v>
      </c>
      <c r="AG603" t="s">
        <v>101</v>
      </c>
      <c r="AH603" t="s">
        <v>102</v>
      </c>
      <c r="AI603" t="s">
        <v>100</v>
      </c>
      <c r="AJ603" t="s">
        <v>142</v>
      </c>
      <c r="AK603" t="s">
        <v>103</v>
      </c>
      <c r="AL603">
        <v>378</v>
      </c>
      <c r="AM603" t="s">
        <v>104</v>
      </c>
      <c r="AN603">
        <v>0</v>
      </c>
      <c r="AO603">
        <v>378</v>
      </c>
      <c r="AP603">
        <v>756</v>
      </c>
      <c r="AQ603" t="s">
        <v>105</v>
      </c>
      <c r="AR603" t="s">
        <v>99</v>
      </c>
      <c r="AS603" t="s">
        <v>106</v>
      </c>
      <c r="AT603" t="s">
        <v>107</v>
      </c>
      <c r="AU603">
        <v>769</v>
      </c>
      <c r="AV603" s="4">
        <f t="shared" ca="1" si="56"/>
        <v>0.22396519275986126</v>
      </c>
      <c r="AW603" s="4" t="str">
        <f t="shared" si="57"/>
        <v>Less than Median</v>
      </c>
      <c r="AX603">
        <v>804</v>
      </c>
      <c r="AY603">
        <v>0</v>
      </c>
      <c r="AZ603">
        <v>1573</v>
      </c>
      <c r="BA603">
        <v>0</v>
      </c>
      <c r="BB603">
        <v>0</v>
      </c>
      <c r="BC603">
        <v>2</v>
      </c>
      <c r="BD603">
        <v>1</v>
      </c>
      <c r="BE603">
        <v>3</v>
      </c>
      <c r="BF603">
        <v>1</v>
      </c>
      <c r="BG603" t="s">
        <v>102</v>
      </c>
      <c r="BH603">
        <v>5</v>
      </c>
      <c r="BI603" t="s">
        <v>108</v>
      </c>
      <c r="BJ603">
        <v>0</v>
      </c>
      <c r="BK603" t="s">
        <v>85</v>
      </c>
      <c r="BL603" t="s">
        <v>149</v>
      </c>
      <c r="BM603">
        <v>2000</v>
      </c>
      <c r="BN603" t="s">
        <v>104</v>
      </c>
      <c r="BO603">
        <v>2</v>
      </c>
      <c r="BP603">
        <v>440</v>
      </c>
      <c r="BQ603" t="s">
        <v>100</v>
      </c>
      <c r="BR603" t="s">
        <v>100</v>
      </c>
      <c r="BS603" t="s">
        <v>106</v>
      </c>
      <c r="BT603">
        <v>0</v>
      </c>
      <c r="BU603">
        <v>32</v>
      </c>
      <c r="BV603">
        <v>0</v>
      </c>
      <c r="BW603">
        <v>0</v>
      </c>
      <c r="BX603">
        <v>0</v>
      </c>
      <c r="BY603">
        <v>0</v>
      </c>
      <c r="BZ603" t="s">
        <v>85</v>
      </c>
      <c r="CA603" t="s">
        <v>85</v>
      </c>
      <c r="CB603" t="s">
        <v>85</v>
      </c>
      <c r="CC603">
        <v>0</v>
      </c>
      <c r="CD603">
        <v>6</v>
      </c>
      <c r="CE603">
        <v>2010</v>
      </c>
      <c r="CF603" t="s">
        <v>111</v>
      </c>
      <c r="CG603" t="s">
        <v>112</v>
      </c>
      <c r="CH603">
        <v>177500</v>
      </c>
      <c r="CQ603">
        <f t="shared" si="58"/>
        <v>769</v>
      </c>
      <c r="CR603" t="str">
        <f t="shared" si="59"/>
        <v/>
      </c>
    </row>
    <row r="604" spans="1:96" x14ac:dyDescent="0.3">
      <c r="A604">
        <v>51</v>
      </c>
      <c r="B604">
        <v>60</v>
      </c>
      <c r="C604" t="s">
        <v>83</v>
      </c>
      <c r="D604" t="s">
        <v>85</v>
      </c>
      <c r="E604">
        <v>13869</v>
      </c>
      <c r="F604" t="s">
        <v>84</v>
      </c>
      <c r="G604" t="s">
        <v>85</v>
      </c>
      <c r="H604" t="s">
        <v>138</v>
      </c>
      <c r="I604" t="s">
        <v>87</v>
      </c>
      <c r="J604" t="s">
        <v>88</v>
      </c>
      <c r="K604" t="s">
        <v>89</v>
      </c>
      <c r="L604" t="s">
        <v>90</v>
      </c>
      <c r="M604" t="s">
        <v>169</v>
      </c>
      <c r="N604" s="4" t="str">
        <f>VLOOKUP(M604,'Neighborhood Raw Data'!$A$1:$D$26,4,FALSE)</f>
        <v>Greater than Average</v>
      </c>
      <c r="O604" t="s">
        <v>92</v>
      </c>
      <c r="P604" t="s">
        <v>92</v>
      </c>
      <c r="Q604" t="s">
        <v>93</v>
      </c>
      <c r="R604" t="s">
        <v>94</v>
      </c>
      <c r="S604">
        <v>6</v>
      </c>
      <c r="T604" s="4">
        <f t="shared" ca="1" si="54"/>
        <v>0.48446391081600249</v>
      </c>
      <c r="U604" s="4" t="str">
        <f t="shared" si="55"/>
        <v>At or Above</v>
      </c>
      <c r="V604">
        <v>6</v>
      </c>
      <c r="W604">
        <v>1997</v>
      </c>
      <c r="X604">
        <v>1997</v>
      </c>
      <c r="Y604" t="s">
        <v>95</v>
      </c>
      <c r="Z604" t="s">
        <v>114</v>
      </c>
      <c r="AA604" t="s">
        <v>125</v>
      </c>
      <c r="AB604" t="s">
        <v>125</v>
      </c>
      <c r="AC604" t="s">
        <v>117</v>
      </c>
      <c r="AD604">
        <v>0</v>
      </c>
      <c r="AE604" t="s">
        <v>100</v>
      </c>
      <c r="AF604" t="s">
        <v>100</v>
      </c>
      <c r="AG604" t="s">
        <v>101</v>
      </c>
      <c r="AH604" t="s">
        <v>102</v>
      </c>
      <c r="AI604" t="s">
        <v>100</v>
      </c>
      <c r="AJ604" t="s">
        <v>118</v>
      </c>
      <c r="AK604" t="s">
        <v>103</v>
      </c>
      <c r="AL604">
        <v>182</v>
      </c>
      <c r="AM604" t="s">
        <v>104</v>
      </c>
      <c r="AN604">
        <v>0</v>
      </c>
      <c r="AO604">
        <v>612</v>
      </c>
      <c r="AP604">
        <v>794</v>
      </c>
      <c r="AQ604" t="s">
        <v>105</v>
      </c>
      <c r="AR604" t="s">
        <v>102</v>
      </c>
      <c r="AS604" t="s">
        <v>106</v>
      </c>
      <c r="AT604" t="s">
        <v>107</v>
      </c>
      <c r="AU604">
        <v>794</v>
      </c>
      <c r="AV604" s="4">
        <f t="shared" ca="1" si="56"/>
        <v>0.4143983653810408</v>
      </c>
      <c r="AW604" s="4" t="str">
        <f t="shared" si="57"/>
        <v>Less than Median</v>
      </c>
      <c r="AX604">
        <v>676</v>
      </c>
      <c r="AY604">
        <v>0</v>
      </c>
      <c r="AZ604">
        <v>1470</v>
      </c>
      <c r="BA604">
        <v>0</v>
      </c>
      <c r="BB604">
        <v>1</v>
      </c>
      <c r="BC604">
        <v>2</v>
      </c>
      <c r="BD604">
        <v>0</v>
      </c>
      <c r="BE604">
        <v>3</v>
      </c>
      <c r="BF604">
        <v>1</v>
      </c>
      <c r="BG604" t="s">
        <v>100</v>
      </c>
      <c r="BH604">
        <v>6</v>
      </c>
      <c r="BI604" t="s">
        <v>108</v>
      </c>
      <c r="BJ604">
        <v>0</v>
      </c>
      <c r="BK604" t="s">
        <v>85</v>
      </c>
      <c r="BL604" t="s">
        <v>109</v>
      </c>
      <c r="BM604">
        <v>1997</v>
      </c>
      <c r="BN604" t="s">
        <v>110</v>
      </c>
      <c r="BO604">
        <v>2</v>
      </c>
      <c r="BP604">
        <v>388</v>
      </c>
      <c r="BQ604" t="s">
        <v>100</v>
      </c>
      <c r="BR604" t="s">
        <v>100</v>
      </c>
      <c r="BS604" t="s">
        <v>106</v>
      </c>
      <c r="BT604">
        <v>0</v>
      </c>
      <c r="BU604">
        <v>75</v>
      </c>
      <c r="BV604">
        <v>0</v>
      </c>
      <c r="BW604">
        <v>0</v>
      </c>
      <c r="BX604">
        <v>0</v>
      </c>
      <c r="BY604">
        <v>0</v>
      </c>
      <c r="BZ604" t="s">
        <v>85</v>
      </c>
      <c r="CA604" t="s">
        <v>85</v>
      </c>
      <c r="CB604" t="s">
        <v>85</v>
      </c>
      <c r="CC604">
        <v>0</v>
      </c>
      <c r="CD604">
        <v>7</v>
      </c>
      <c r="CE604">
        <v>2007</v>
      </c>
      <c r="CF604" t="s">
        <v>111</v>
      </c>
      <c r="CG604" t="s">
        <v>112</v>
      </c>
      <c r="CH604">
        <v>177000</v>
      </c>
      <c r="CQ604">
        <f t="shared" si="58"/>
        <v>794</v>
      </c>
      <c r="CR604" t="str">
        <f t="shared" si="59"/>
        <v/>
      </c>
    </row>
    <row r="605" spans="1:96" x14ac:dyDescent="0.3">
      <c r="A605">
        <v>181</v>
      </c>
      <c r="B605">
        <v>160</v>
      </c>
      <c r="C605" t="s">
        <v>173</v>
      </c>
      <c r="D605" t="s">
        <v>85</v>
      </c>
      <c r="E605">
        <v>2117</v>
      </c>
      <c r="F605" t="s">
        <v>84</v>
      </c>
      <c r="G605" t="s">
        <v>85</v>
      </c>
      <c r="H605" t="s">
        <v>129</v>
      </c>
      <c r="I605" t="s">
        <v>87</v>
      </c>
      <c r="J605" t="s">
        <v>88</v>
      </c>
      <c r="K605" t="s">
        <v>122</v>
      </c>
      <c r="L605" t="s">
        <v>90</v>
      </c>
      <c r="M605" t="s">
        <v>153</v>
      </c>
      <c r="N605" s="4" t="str">
        <f>VLOOKUP(M605,'Neighborhood Raw Data'!$A$1:$D$26,4,FALSE)</f>
        <v>Greater than Average</v>
      </c>
      <c r="O605" t="s">
        <v>92</v>
      </c>
      <c r="P605" t="s">
        <v>92</v>
      </c>
      <c r="Q605" t="s">
        <v>216</v>
      </c>
      <c r="R605" t="s">
        <v>94</v>
      </c>
      <c r="S605">
        <v>6</v>
      </c>
      <c r="T605" s="4">
        <f t="shared" ca="1" si="54"/>
        <v>0.31115949454133873</v>
      </c>
      <c r="U605" s="4" t="str">
        <f t="shared" si="55"/>
        <v>At or Above</v>
      </c>
      <c r="V605">
        <v>5</v>
      </c>
      <c r="W605">
        <v>2000</v>
      </c>
      <c r="X605">
        <v>2000</v>
      </c>
      <c r="Y605" t="s">
        <v>95</v>
      </c>
      <c r="Z605" t="s">
        <v>114</v>
      </c>
      <c r="AA605" t="s">
        <v>161</v>
      </c>
      <c r="AB605" t="s">
        <v>161</v>
      </c>
      <c r="AC605" t="s">
        <v>98</v>
      </c>
      <c r="AD605">
        <v>456</v>
      </c>
      <c r="AE605" t="s">
        <v>102</v>
      </c>
      <c r="AF605" t="s">
        <v>100</v>
      </c>
      <c r="AG605" t="s">
        <v>101</v>
      </c>
      <c r="AH605" t="s">
        <v>102</v>
      </c>
      <c r="AI605" t="s">
        <v>100</v>
      </c>
      <c r="AJ605" t="s">
        <v>142</v>
      </c>
      <c r="AK605" t="s">
        <v>103</v>
      </c>
      <c r="AL605">
        <v>436</v>
      </c>
      <c r="AM605" t="s">
        <v>104</v>
      </c>
      <c r="AN605">
        <v>0</v>
      </c>
      <c r="AO605">
        <v>320</v>
      </c>
      <c r="AP605">
        <v>756</v>
      </c>
      <c r="AQ605" t="s">
        <v>105</v>
      </c>
      <c r="AR605" t="s">
        <v>99</v>
      </c>
      <c r="AS605" t="s">
        <v>106</v>
      </c>
      <c r="AT605" t="s">
        <v>107</v>
      </c>
      <c r="AU605">
        <v>769</v>
      </c>
      <c r="AV605" s="4">
        <f t="shared" ca="1" si="56"/>
        <v>5.5630271153331967E-2</v>
      </c>
      <c r="AW605" s="4" t="str">
        <f t="shared" si="57"/>
        <v>Less than Median</v>
      </c>
      <c r="AX605">
        <v>756</v>
      </c>
      <c r="AY605">
        <v>0</v>
      </c>
      <c r="AZ605">
        <v>1525</v>
      </c>
      <c r="BA605">
        <v>0</v>
      </c>
      <c r="BB605">
        <v>0</v>
      </c>
      <c r="BC605">
        <v>2</v>
      </c>
      <c r="BD605">
        <v>1</v>
      </c>
      <c r="BE605">
        <v>3</v>
      </c>
      <c r="BF605">
        <v>1</v>
      </c>
      <c r="BG605" t="s">
        <v>102</v>
      </c>
      <c r="BH605">
        <v>5</v>
      </c>
      <c r="BI605" t="s">
        <v>108</v>
      </c>
      <c r="BJ605">
        <v>1</v>
      </c>
      <c r="BK605" t="s">
        <v>100</v>
      </c>
      <c r="BL605" t="s">
        <v>149</v>
      </c>
      <c r="BM605">
        <v>2000</v>
      </c>
      <c r="BN605" t="s">
        <v>104</v>
      </c>
      <c r="BO605">
        <v>2</v>
      </c>
      <c r="BP605">
        <v>440</v>
      </c>
      <c r="BQ605" t="s">
        <v>100</v>
      </c>
      <c r="BR605" t="s">
        <v>100</v>
      </c>
      <c r="BS605" t="s">
        <v>106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 t="s">
        <v>85</v>
      </c>
      <c r="CA605" t="s">
        <v>85</v>
      </c>
      <c r="CB605" t="s">
        <v>85</v>
      </c>
      <c r="CC605">
        <v>0</v>
      </c>
      <c r="CD605">
        <v>6</v>
      </c>
      <c r="CE605">
        <v>2007</v>
      </c>
      <c r="CF605" t="s">
        <v>111</v>
      </c>
      <c r="CG605" t="s">
        <v>112</v>
      </c>
      <c r="CH605">
        <v>177000</v>
      </c>
      <c r="CQ605">
        <f t="shared" si="58"/>
        <v>769</v>
      </c>
      <c r="CR605" t="str">
        <f t="shared" si="59"/>
        <v/>
      </c>
    </row>
    <row r="606" spans="1:96" x14ac:dyDescent="0.3">
      <c r="A606">
        <v>408</v>
      </c>
      <c r="B606">
        <v>70</v>
      </c>
      <c r="C606" t="s">
        <v>83</v>
      </c>
      <c r="D606">
        <v>63</v>
      </c>
      <c r="E606">
        <v>15576</v>
      </c>
      <c r="F606" t="s">
        <v>84</v>
      </c>
      <c r="G606" t="s">
        <v>85</v>
      </c>
      <c r="H606" t="s">
        <v>129</v>
      </c>
      <c r="I606" t="s">
        <v>87</v>
      </c>
      <c r="J606" t="s">
        <v>88</v>
      </c>
      <c r="K606" t="s">
        <v>122</v>
      </c>
      <c r="L606" t="s">
        <v>90</v>
      </c>
      <c r="M606" t="s">
        <v>159</v>
      </c>
      <c r="N606" s="4" t="str">
        <f>VLOOKUP(M606,'Neighborhood Raw Data'!$A$1:$D$26,4,FALSE)</f>
        <v>Greater than Average</v>
      </c>
      <c r="O606" t="s">
        <v>92</v>
      </c>
      <c r="P606" t="s">
        <v>92</v>
      </c>
      <c r="Q606" t="s">
        <v>93</v>
      </c>
      <c r="R606" t="s">
        <v>94</v>
      </c>
      <c r="S606">
        <v>6</v>
      </c>
      <c r="T606" s="4">
        <f t="shared" ca="1" si="54"/>
        <v>0.76607214155510595</v>
      </c>
      <c r="U606" s="4" t="str">
        <f t="shared" si="55"/>
        <v>At or Above</v>
      </c>
      <c r="V606">
        <v>7</v>
      </c>
      <c r="W606">
        <v>1915</v>
      </c>
      <c r="X606">
        <v>1976</v>
      </c>
      <c r="Y606" t="s">
        <v>95</v>
      </c>
      <c r="Z606" t="s">
        <v>114</v>
      </c>
      <c r="AA606" t="s">
        <v>115</v>
      </c>
      <c r="AB606" t="s">
        <v>179</v>
      </c>
      <c r="AC606" t="s">
        <v>117</v>
      </c>
      <c r="AD606">
        <v>0</v>
      </c>
      <c r="AE606" t="s">
        <v>100</v>
      </c>
      <c r="AF606" t="s">
        <v>100</v>
      </c>
      <c r="AG606" t="s">
        <v>147</v>
      </c>
      <c r="AH606" t="s">
        <v>102</v>
      </c>
      <c r="AI606" t="s">
        <v>100</v>
      </c>
      <c r="AJ606" t="s">
        <v>142</v>
      </c>
      <c r="AK606" t="s">
        <v>104</v>
      </c>
      <c r="AL606">
        <v>0</v>
      </c>
      <c r="AM606" t="s">
        <v>104</v>
      </c>
      <c r="AN606">
        <v>0</v>
      </c>
      <c r="AO606">
        <v>840</v>
      </c>
      <c r="AP606">
        <v>840</v>
      </c>
      <c r="AQ606" t="s">
        <v>105</v>
      </c>
      <c r="AR606" t="s">
        <v>99</v>
      </c>
      <c r="AS606" t="s">
        <v>106</v>
      </c>
      <c r="AT606" t="s">
        <v>107</v>
      </c>
      <c r="AU606">
        <v>840</v>
      </c>
      <c r="AV606" s="4">
        <f t="shared" ca="1" si="56"/>
        <v>0.91016150198913193</v>
      </c>
      <c r="AW606" s="4" t="str">
        <f t="shared" si="57"/>
        <v>Less than Median</v>
      </c>
      <c r="AX606">
        <v>840</v>
      </c>
      <c r="AY606">
        <v>0</v>
      </c>
      <c r="AZ606">
        <v>1680</v>
      </c>
      <c r="BA606">
        <v>0</v>
      </c>
      <c r="BB606">
        <v>0</v>
      </c>
      <c r="BC606">
        <v>2</v>
      </c>
      <c r="BD606">
        <v>0</v>
      </c>
      <c r="BE606">
        <v>4</v>
      </c>
      <c r="BF606">
        <v>1</v>
      </c>
      <c r="BG606" t="s">
        <v>100</v>
      </c>
      <c r="BH606">
        <v>8</v>
      </c>
      <c r="BI606" t="s">
        <v>108</v>
      </c>
      <c r="BJ606">
        <v>0</v>
      </c>
      <c r="BK606" t="s">
        <v>85</v>
      </c>
      <c r="BL606" t="s">
        <v>109</v>
      </c>
      <c r="BM606">
        <v>1960</v>
      </c>
      <c r="BN606" t="s">
        <v>104</v>
      </c>
      <c r="BO606">
        <v>1</v>
      </c>
      <c r="BP606">
        <v>308</v>
      </c>
      <c r="BQ606" t="s">
        <v>100</v>
      </c>
      <c r="BR606" t="s">
        <v>100</v>
      </c>
      <c r="BS606" t="s">
        <v>106</v>
      </c>
      <c r="BT606">
        <v>0</v>
      </c>
      <c r="BU606">
        <v>0</v>
      </c>
      <c r="BV606">
        <v>160</v>
      </c>
      <c r="BW606">
        <v>0</v>
      </c>
      <c r="BX606">
        <v>0</v>
      </c>
      <c r="BY606">
        <v>0</v>
      </c>
      <c r="BZ606" t="s">
        <v>85</v>
      </c>
      <c r="CA606" t="s">
        <v>85</v>
      </c>
      <c r="CB606" t="s">
        <v>85</v>
      </c>
      <c r="CC606">
        <v>0</v>
      </c>
      <c r="CD606">
        <v>3</v>
      </c>
      <c r="CE606">
        <v>2008</v>
      </c>
      <c r="CF606" t="s">
        <v>111</v>
      </c>
      <c r="CG606" t="s">
        <v>112</v>
      </c>
      <c r="CH606">
        <v>177000</v>
      </c>
      <c r="CQ606">
        <f t="shared" si="58"/>
        <v>840</v>
      </c>
      <c r="CR606" t="str">
        <f t="shared" si="59"/>
        <v/>
      </c>
    </row>
    <row r="607" spans="1:96" x14ac:dyDescent="0.3">
      <c r="A607">
        <v>1274</v>
      </c>
      <c r="B607">
        <v>80</v>
      </c>
      <c r="C607" t="s">
        <v>83</v>
      </c>
      <c r="D607">
        <v>124</v>
      </c>
      <c r="E607">
        <v>11512</v>
      </c>
      <c r="F607" t="s">
        <v>84</v>
      </c>
      <c r="G607" t="s">
        <v>85</v>
      </c>
      <c r="H607" t="s">
        <v>86</v>
      </c>
      <c r="I607" t="s">
        <v>87</v>
      </c>
      <c r="J607" t="s">
        <v>88</v>
      </c>
      <c r="K607" t="s">
        <v>89</v>
      </c>
      <c r="L607" t="s">
        <v>90</v>
      </c>
      <c r="M607" t="s">
        <v>186</v>
      </c>
      <c r="N607" s="4" t="str">
        <f>VLOOKUP(M607,'Neighborhood Raw Data'!$A$1:$D$26,4,FALSE)</f>
        <v>Less than Average</v>
      </c>
      <c r="O607" t="s">
        <v>92</v>
      </c>
      <c r="P607" t="s">
        <v>92</v>
      </c>
      <c r="Q607" t="s">
        <v>93</v>
      </c>
      <c r="R607" t="s">
        <v>178</v>
      </c>
      <c r="S607">
        <v>6</v>
      </c>
      <c r="T607" s="4">
        <f t="shared" ca="1" si="54"/>
        <v>0.72318381433459156</v>
      </c>
      <c r="U607" s="4" t="str">
        <f t="shared" si="55"/>
        <v>At or Above</v>
      </c>
      <c r="V607">
        <v>7</v>
      </c>
      <c r="W607">
        <v>1959</v>
      </c>
      <c r="X607">
        <v>2006</v>
      </c>
      <c r="Y607" t="s">
        <v>95</v>
      </c>
      <c r="Z607" t="s">
        <v>114</v>
      </c>
      <c r="AA607" t="s">
        <v>179</v>
      </c>
      <c r="AB607" t="s">
        <v>179</v>
      </c>
      <c r="AC607" t="s">
        <v>98</v>
      </c>
      <c r="AD607">
        <v>84</v>
      </c>
      <c r="AE607" t="s">
        <v>100</v>
      </c>
      <c r="AF607" t="s">
        <v>100</v>
      </c>
      <c r="AG607" t="s">
        <v>156</v>
      </c>
      <c r="AH607" t="s">
        <v>100</v>
      </c>
      <c r="AI607" t="s">
        <v>100</v>
      </c>
      <c r="AJ607" t="s">
        <v>118</v>
      </c>
      <c r="AK607" t="s">
        <v>137</v>
      </c>
      <c r="AL607">
        <v>719</v>
      </c>
      <c r="AM607" t="s">
        <v>104</v>
      </c>
      <c r="AN607">
        <v>0</v>
      </c>
      <c r="AO607">
        <v>300</v>
      </c>
      <c r="AP607">
        <v>1019</v>
      </c>
      <c r="AQ607" t="s">
        <v>105</v>
      </c>
      <c r="AR607" t="s">
        <v>102</v>
      </c>
      <c r="AS607" t="s">
        <v>106</v>
      </c>
      <c r="AT607" t="s">
        <v>107</v>
      </c>
      <c r="AU607">
        <v>1357</v>
      </c>
      <c r="AV607" s="4">
        <f t="shared" ca="1" si="56"/>
        <v>0.90691172638029682</v>
      </c>
      <c r="AW607" s="4" t="str">
        <f t="shared" si="57"/>
        <v>Greater than Median</v>
      </c>
      <c r="AX607">
        <v>0</v>
      </c>
      <c r="AY607">
        <v>0</v>
      </c>
      <c r="AZ607">
        <v>1357</v>
      </c>
      <c r="BA607">
        <v>1</v>
      </c>
      <c r="BB607">
        <v>0</v>
      </c>
      <c r="BC607">
        <v>1</v>
      </c>
      <c r="BD607">
        <v>0</v>
      </c>
      <c r="BE607">
        <v>2</v>
      </c>
      <c r="BF607">
        <v>1</v>
      </c>
      <c r="BG607" t="s">
        <v>99</v>
      </c>
      <c r="BH607">
        <v>5</v>
      </c>
      <c r="BI607" t="s">
        <v>108</v>
      </c>
      <c r="BJ607">
        <v>1</v>
      </c>
      <c r="BK607" t="s">
        <v>102</v>
      </c>
      <c r="BL607" t="s">
        <v>175</v>
      </c>
      <c r="BM607">
        <v>1959</v>
      </c>
      <c r="BN607" t="s">
        <v>131</v>
      </c>
      <c r="BO607">
        <v>1</v>
      </c>
      <c r="BP607">
        <v>312</v>
      </c>
      <c r="BQ607" t="s">
        <v>100</v>
      </c>
      <c r="BR607" t="s">
        <v>100</v>
      </c>
      <c r="BS607" t="s">
        <v>106</v>
      </c>
      <c r="BT607">
        <v>0</v>
      </c>
      <c r="BU607">
        <v>0</v>
      </c>
      <c r="BV607">
        <v>0</v>
      </c>
      <c r="BW607">
        <v>0</v>
      </c>
      <c r="BX607">
        <v>163</v>
      </c>
      <c r="BY607">
        <v>0</v>
      </c>
      <c r="BZ607" t="s">
        <v>85</v>
      </c>
      <c r="CA607" t="s">
        <v>150</v>
      </c>
      <c r="CB607" t="s">
        <v>85</v>
      </c>
      <c r="CC607">
        <v>0</v>
      </c>
      <c r="CD607">
        <v>5</v>
      </c>
      <c r="CE607">
        <v>2008</v>
      </c>
      <c r="CF607" t="s">
        <v>111</v>
      </c>
      <c r="CG607" t="s">
        <v>112</v>
      </c>
      <c r="CH607">
        <v>177000</v>
      </c>
      <c r="CQ607">
        <f t="shared" si="58"/>
        <v>1357</v>
      </c>
      <c r="CR607" t="str">
        <f t="shared" si="59"/>
        <v/>
      </c>
    </row>
    <row r="608" spans="1:96" x14ac:dyDescent="0.3">
      <c r="A608">
        <v>1344</v>
      </c>
      <c r="B608">
        <v>50</v>
      </c>
      <c r="C608" t="s">
        <v>83</v>
      </c>
      <c r="D608">
        <v>57</v>
      </c>
      <c r="E608">
        <v>7558</v>
      </c>
      <c r="F608" t="s">
        <v>84</v>
      </c>
      <c r="G608" t="s">
        <v>85</v>
      </c>
      <c r="H608" t="s">
        <v>129</v>
      </c>
      <c r="I608" t="s">
        <v>190</v>
      </c>
      <c r="J608" t="s">
        <v>88</v>
      </c>
      <c r="K608" t="s">
        <v>122</v>
      </c>
      <c r="L608" t="s">
        <v>90</v>
      </c>
      <c r="M608" t="s">
        <v>159</v>
      </c>
      <c r="N608" s="4" t="str">
        <f>VLOOKUP(M608,'Neighborhood Raw Data'!$A$1:$D$26,4,FALSE)</f>
        <v>Greater than Average</v>
      </c>
      <c r="O608" t="s">
        <v>92</v>
      </c>
      <c r="P608" t="s">
        <v>92</v>
      </c>
      <c r="Q608" t="s">
        <v>93</v>
      </c>
      <c r="R608" t="s">
        <v>155</v>
      </c>
      <c r="S608">
        <v>6</v>
      </c>
      <c r="T608" s="4">
        <f t="shared" ca="1" si="54"/>
        <v>0.66963697190136784</v>
      </c>
      <c r="U608" s="4" t="str">
        <f t="shared" si="55"/>
        <v>At or Above</v>
      </c>
      <c r="V608">
        <v>6</v>
      </c>
      <c r="W608">
        <v>1928</v>
      </c>
      <c r="X608">
        <v>1950</v>
      </c>
      <c r="Y608" t="s">
        <v>95</v>
      </c>
      <c r="Z608" t="s">
        <v>114</v>
      </c>
      <c r="AA608" t="s">
        <v>98</v>
      </c>
      <c r="AB608" t="s">
        <v>126</v>
      </c>
      <c r="AC608" t="s">
        <v>117</v>
      </c>
      <c r="AD608">
        <v>0</v>
      </c>
      <c r="AE608" t="s">
        <v>100</v>
      </c>
      <c r="AF608" t="s">
        <v>100</v>
      </c>
      <c r="AG608" t="s">
        <v>147</v>
      </c>
      <c r="AH608" t="s">
        <v>100</v>
      </c>
      <c r="AI608" t="s">
        <v>100</v>
      </c>
      <c r="AJ608" t="s">
        <v>142</v>
      </c>
      <c r="AK608" t="s">
        <v>104</v>
      </c>
      <c r="AL608">
        <v>0</v>
      </c>
      <c r="AM608" t="s">
        <v>104</v>
      </c>
      <c r="AN608">
        <v>0</v>
      </c>
      <c r="AO608">
        <v>896</v>
      </c>
      <c r="AP608">
        <v>896</v>
      </c>
      <c r="AQ608" t="s">
        <v>105</v>
      </c>
      <c r="AR608" t="s">
        <v>102</v>
      </c>
      <c r="AS608" t="s">
        <v>106</v>
      </c>
      <c r="AT608" t="s">
        <v>107</v>
      </c>
      <c r="AU608">
        <v>1172</v>
      </c>
      <c r="AV608" s="4">
        <f t="shared" ca="1" si="56"/>
        <v>0.49836419547796551</v>
      </c>
      <c r="AW608" s="4" t="str">
        <f t="shared" si="57"/>
        <v>Greater than Median</v>
      </c>
      <c r="AX608">
        <v>741</v>
      </c>
      <c r="AY608">
        <v>0</v>
      </c>
      <c r="AZ608">
        <v>1913</v>
      </c>
      <c r="BA608">
        <v>0</v>
      </c>
      <c r="BB608">
        <v>0</v>
      </c>
      <c r="BC608">
        <v>1</v>
      </c>
      <c r="BD608">
        <v>1</v>
      </c>
      <c r="BE608">
        <v>3</v>
      </c>
      <c r="BF608">
        <v>1</v>
      </c>
      <c r="BG608" t="s">
        <v>100</v>
      </c>
      <c r="BH608">
        <v>9</v>
      </c>
      <c r="BI608" t="s">
        <v>108</v>
      </c>
      <c r="BJ608">
        <v>1</v>
      </c>
      <c r="BK608" t="s">
        <v>100</v>
      </c>
      <c r="BL608" t="s">
        <v>149</v>
      </c>
      <c r="BM608">
        <v>1929</v>
      </c>
      <c r="BN608" t="s">
        <v>104</v>
      </c>
      <c r="BO608">
        <v>2</v>
      </c>
      <c r="BP608">
        <v>342</v>
      </c>
      <c r="BQ608" t="s">
        <v>203</v>
      </c>
      <c r="BR608" t="s">
        <v>203</v>
      </c>
      <c r="BS608" t="s">
        <v>106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 t="s">
        <v>85</v>
      </c>
      <c r="CA608" t="s">
        <v>85</v>
      </c>
      <c r="CB608" t="s">
        <v>85</v>
      </c>
      <c r="CC608">
        <v>0</v>
      </c>
      <c r="CD608">
        <v>3</v>
      </c>
      <c r="CE608">
        <v>2009</v>
      </c>
      <c r="CF608" t="s">
        <v>111</v>
      </c>
      <c r="CG608" t="s">
        <v>112</v>
      </c>
      <c r="CH608">
        <v>177000</v>
      </c>
      <c r="CQ608">
        <f t="shared" si="58"/>
        <v>1172</v>
      </c>
      <c r="CR608" t="str">
        <f t="shared" si="59"/>
        <v/>
      </c>
    </row>
    <row r="609" spans="1:96" x14ac:dyDescent="0.3">
      <c r="A609">
        <v>920</v>
      </c>
      <c r="B609">
        <v>20</v>
      </c>
      <c r="C609" t="s">
        <v>83</v>
      </c>
      <c r="D609">
        <v>87</v>
      </c>
      <c r="E609">
        <v>11029</v>
      </c>
      <c r="F609" t="s">
        <v>84</v>
      </c>
      <c r="G609" t="s">
        <v>85</v>
      </c>
      <c r="H609" t="s">
        <v>86</v>
      </c>
      <c r="I609" t="s">
        <v>87</v>
      </c>
      <c r="J609" t="s">
        <v>88</v>
      </c>
      <c r="K609" t="s">
        <v>89</v>
      </c>
      <c r="L609" t="s">
        <v>90</v>
      </c>
      <c r="M609" t="s">
        <v>177</v>
      </c>
      <c r="N609" s="4" t="str">
        <f>VLOOKUP(M609,'Neighborhood Raw Data'!$A$1:$D$26,4,FALSE)</f>
        <v>Greater than Average</v>
      </c>
      <c r="O609" t="s">
        <v>92</v>
      </c>
      <c r="P609" t="s">
        <v>92</v>
      </c>
      <c r="Q609" t="s">
        <v>93</v>
      </c>
      <c r="R609" t="s">
        <v>124</v>
      </c>
      <c r="S609">
        <v>6</v>
      </c>
      <c r="T609" s="4">
        <f t="shared" ca="1" si="54"/>
        <v>0.15815548686702607</v>
      </c>
      <c r="U609" s="4" t="str">
        <f t="shared" si="55"/>
        <v>At or Above</v>
      </c>
      <c r="V609">
        <v>8</v>
      </c>
      <c r="W609">
        <v>1958</v>
      </c>
      <c r="X609">
        <v>2002</v>
      </c>
      <c r="Y609" t="s">
        <v>113</v>
      </c>
      <c r="Z609" t="s">
        <v>114</v>
      </c>
      <c r="AA609" t="s">
        <v>161</v>
      </c>
      <c r="AB609" t="s">
        <v>161</v>
      </c>
      <c r="AC609" t="s">
        <v>117</v>
      </c>
      <c r="AD609">
        <v>0</v>
      </c>
      <c r="AE609" t="s">
        <v>99</v>
      </c>
      <c r="AF609" t="s">
        <v>100</v>
      </c>
      <c r="AG609" t="s">
        <v>156</v>
      </c>
      <c r="AH609" t="s">
        <v>102</v>
      </c>
      <c r="AI609" t="s">
        <v>100</v>
      </c>
      <c r="AJ609" t="s">
        <v>142</v>
      </c>
      <c r="AK609" t="s">
        <v>137</v>
      </c>
      <c r="AL609">
        <v>528</v>
      </c>
      <c r="AM609" t="s">
        <v>174</v>
      </c>
      <c r="AN609">
        <v>411</v>
      </c>
      <c r="AO609">
        <v>245</v>
      </c>
      <c r="AP609">
        <v>1184</v>
      </c>
      <c r="AQ609" t="s">
        <v>105</v>
      </c>
      <c r="AR609" t="s">
        <v>99</v>
      </c>
      <c r="AS609" t="s">
        <v>106</v>
      </c>
      <c r="AT609" t="s">
        <v>107</v>
      </c>
      <c r="AU609">
        <v>1414</v>
      </c>
      <c r="AV609" s="4">
        <f t="shared" ca="1" si="56"/>
        <v>0.31660293480350654</v>
      </c>
      <c r="AW609" s="4" t="str">
        <f t="shared" si="57"/>
        <v>Greater than Median</v>
      </c>
      <c r="AX609">
        <v>0</v>
      </c>
      <c r="AY609">
        <v>0</v>
      </c>
      <c r="AZ609">
        <v>1414</v>
      </c>
      <c r="BA609">
        <v>1</v>
      </c>
      <c r="BB609">
        <v>0</v>
      </c>
      <c r="BC609">
        <v>1</v>
      </c>
      <c r="BD609">
        <v>0</v>
      </c>
      <c r="BE609">
        <v>3</v>
      </c>
      <c r="BF609">
        <v>1</v>
      </c>
      <c r="BG609" t="s">
        <v>100</v>
      </c>
      <c r="BH609">
        <v>6</v>
      </c>
      <c r="BI609" t="s">
        <v>208</v>
      </c>
      <c r="BJ609">
        <v>1</v>
      </c>
      <c r="BK609" t="s">
        <v>100</v>
      </c>
      <c r="BL609" t="s">
        <v>109</v>
      </c>
      <c r="BM609">
        <v>1990</v>
      </c>
      <c r="BN609" t="s">
        <v>104</v>
      </c>
      <c r="BO609">
        <v>2</v>
      </c>
      <c r="BP609">
        <v>601</v>
      </c>
      <c r="BQ609" t="s">
        <v>100</v>
      </c>
      <c r="BR609" t="s">
        <v>100</v>
      </c>
      <c r="BS609" t="s">
        <v>106</v>
      </c>
      <c r="BT609">
        <v>0</v>
      </c>
      <c r="BU609">
        <v>51</v>
      </c>
      <c r="BV609">
        <v>0</v>
      </c>
      <c r="BW609">
        <v>0</v>
      </c>
      <c r="BX609">
        <v>190</v>
      </c>
      <c r="BY609">
        <v>0</v>
      </c>
      <c r="BZ609" t="s">
        <v>85</v>
      </c>
      <c r="CA609" t="s">
        <v>85</v>
      </c>
      <c r="CB609" t="s">
        <v>85</v>
      </c>
      <c r="CC609">
        <v>0</v>
      </c>
      <c r="CD609">
        <v>5</v>
      </c>
      <c r="CE609">
        <v>2008</v>
      </c>
      <c r="CF609" t="s">
        <v>111</v>
      </c>
      <c r="CG609" t="s">
        <v>112</v>
      </c>
      <c r="CH609">
        <v>176500</v>
      </c>
      <c r="CQ609">
        <f t="shared" si="58"/>
        <v>1414</v>
      </c>
      <c r="CR609" t="str">
        <f t="shared" si="59"/>
        <v/>
      </c>
    </row>
    <row r="610" spans="1:96" x14ac:dyDescent="0.3">
      <c r="A610">
        <v>1330</v>
      </c>
      <c r="B610">
        <v>60</v>
      </c>
      <c r="C610" t="s">
        <v>83</v>
      </c>
      <c r="D610">
        <v>63</v>
      </c>
      <c r="E610">
        <v>9084</v>
      </c>
      <c r="F610" t="s">
        <v>84</v>
      </c>
      <c r="G610" t="s">
        <v>85</v>
      </c>
      <c r="H610" t="s">
        <v>86</v>
      </c>
      <c r="I610" t="s">
        <v>87</v>
      </c>
      <c r="J610" t="s">
        <v>88</v>
      </c>
      <c r="K610" t="s">
        <v>122</v>
      </c>
      <c r="L610" t="s">
        <v>90</v>
      </c>
      <c r="M610" t="s">
        <v>169</v>
      </c>
      <c r="N610" s="4" t="str">
        <f>VLOOKUP(M610,'Neighborhood Raw Data'!$A$1:$D$26,4,FALSE)</f>
        <v>Greater than Average</v>
      </c>
      <c r="O610" t="s">
        <v>92</v>
      </c>
      <c r="P610" t="s">
        <v>92</v>
      </c>
      <c r="Q610" t="s">
        <v>93</v>
      </c>
      <c r="R610" t="s">
        <v>94</v>
      </c>
      <c r="S610">
        <v>7</v>
      </c>
      <c r="T610" s="4">
        <f t="shared" ca="1" si="54"/>
        <v>0.50060355614444352</v>
      </c>
      <c r="U610" s="4" t="str">
        <f t="shared" si="55"/>
        <v>At or Above</v>
      </c>
      <c r="V610">
        <v>5</v>
      </c>
      <c r="W610">
        <v>1998</v>
      </c>
      <c r="X610">
        <v>1998</v>
      </c>
      <c r="Y610" t="s">
        <v>113</v>
      </c>
      <c r="Z610" t="s">
        <v>114</v>
      </c>
      <c r="AA610" t="s">
        <v>125</v>
      </c>
      <c r="AB610" t="s">
        <v>125</v>
      </c>
      <c r="AC610" t="s">
        <v>117</v>
      </c>
      <c r="AD610">
        <v>0</v>
      </c>
      <c r="AE610" t="s">
        <v>100</v>
      </c>
      <c r="AF610" t="s">
        <v>100</v>
      </c>
      <c r="AG610" t="s">
        <v>101</v>
      </c>
      <c r="AH610" t="s">
        <v>102</v>
      </c>
      <c r="AI610" t="s">
        <v>100</v>
      </c>
      <c r="AJ610" t="s">
        <v>142</v>
      </c>
      <c r="AK610" t="s">
        <v>104</v>
      </c>
      <c r="AL610">
        <v>0</v>
      </c>
      <c r="AM610" t="s">
        <v>104</v>
      </c>
      <c r="AN610">
        <v>0</v>
      </c>
      <c r="AO610">
        <v>935</v>
      </c>
      <c r="AP610">
        <v>935</v>
      </c>
      <c r="AQ610" t="s">
        <v>105</v>
      </c>
      <c r="AR610" t="s">
        <v>102</v>
      </c>
      <c r="AS610" t="s">
        <v>106</v>
      </c>
      <c r="AT610" t="s">
        <v>107</v>
      </c>
      <c r="AU610">
        <v>955</v>
      </c>
      <c r="AV610" s="4">
        <f t="shared" ca="1" si="56"/>
        <v>0.84171769977365773</v>
      </c>
      <c r="AW610" s="4" t="str">
        <f t="shared" si="57"/>
        <v>Less than Median</v>
      </c>
      <c r="AX610">
        <v>677</v>
      </c>
      <c r="AY610">
        <v>0</v>
      </c>
      <c r="AZ610">
        <v>1632</v>
      </c>
      <c r="BA610">
        <v>0</v>
      </c>
      <c r="BB610">
        <v>0</v>
      </c>
      <c r="BC610">
        <v>2</v>
      </c>
      <c r="BD610">
        <v>1</v>
      </c>
      <c r="BE610">
        <v>3</v>
      </c>
      <c r="BF610">
        <v>1</v>
      </c>
      <c r="BG610" t="s">
        <v>100</v>
      </c>
      <c r="BH610">
        <v>8</v>
      </c>
      <c r="BI610" t="s">
        <v>108</v>
      </c>
      <c r="BJ610">
        <v>1</v>
      </c>
      <c r="BK610" t="s">
        <v>100</v>
      </c>
      <c r="BL610" t="s">
        <v>109</v>
      </c>
      <c r="BM610">
        <v>1998</v>
      </c>
      <c r="BN610" t="s">
        <v>110</v>
      </c>
      <c r="BO610">
        <v>2</v>
      </c>
      <c r="BP610">
        <v>462</v>
      </c>
      <c r="BQ610" t="s">
        <v>100</v>
      </c>
      <c r="BR610" t="s">
        <v>100</v>
      </c>
      <c r="BS610" t="s">
        <v>106</v>
      </c>
      <c r="BT610">
        <v>0</v>
      </c>
      <c r="BU610">
        <v>28</v>
      </c>
      <c r="BV610">
        <v>0</v>
      </c>
      <c r="BW610">
        <v>0</v>
      </c>
      <c r="BX610">
        <v>0</v>
      </c>
      <c r="BY610">
        <v>0</v>
      </c>
      <c r="BZ610" t="s">
        <v>85</v>
      </c>
      <c r="CA610" t="s">
        <v>85</v>
      </c>
      <c r="CB610" t="s">
        <v>85</v>
      </c>
      <c r="CC610">
        <v>0</v>
      </c>
      <c r="CD610">
        <v>6</v>
      </c>
      <c r="CE610">
        <v>2006</v>
      </c>
      <c r="CF610" t="s">
        <v>111</v>
      </c>
      <c r="CG610" t="s">
        <v>112</v>
      </c>
      <c r="CH610">
        <v>176500</v>
      </c>
      <c r="CQ610">
        <f t="shared" si="58"/>
        <v>955</v>
      </c>
      <c r="CR610" t="str">
        <f t="shared" si="59"/>
        <v/>
      </c>
    </row>
    <row r="611" spans="1:96" x14ac:dyDescent="0.3">
      <c r="A611">
        <v>1051</v>
      </c>
      <c r="B611">
        <v>20</v>
      </c>
      <c r="C611" t="s">
        <v>83</v>
      </c>
      <c r="D611">
        <v>73</v>
      </c>
      <c r="E611">
        <v>8993</v>
      </c>
      <c r="F611" t="s">
        <v>84</v>
      </c>
      <c r="G611" t="s">
        <v>85</v>
      </c>
      <c r="H611" t="s">
        <v>86</v>
      </c>
      <c r="I611" t="s">
        <v>87</v>
      </c>
      <c r="J611" t="s">
        <v>88</v>
      </c>
      <c r="K611" t="s">
        <v>122</v>
      </c>
      <c r="L611" t="s">
        <v>90</v>
      </c>
      <c r="M611" t="s">
        <v>169</v>
      </c>
      <c r="N611" s="4" t="str">
        <f>VLOOKUP(M611,'Neighborhood Raw Data'!$A$1:$D$26,4,FALSE)</f>
        <v>Greater than Average</v>
      </c>
      <c r="O611" t="s">
        <v>92</v>
      </c>
      <c r="P611" t="s">
        <v>92</v>
      </c>
      <c r="Q611" t="s">
        <v>93</v>
      </c>
      <c r="R611" t="s">
        <v>124</v>
      </c>
      <c r="S611">
        <v>7</v>
      </c>
      <c r="T611" s="4">
        <f t="shared" ca="1" si="54"/>
        <v>0.52785812779936336</v>
      </c>
      <c r="U611" s="4" t="str">
        <f t="shared" si="55"/>
        <v>At or Above</v>
      </c>
      <c r="V611">
        <v>5</v>
      </c>
      <c r="W611">
        <v>2007</v>
      </c>
      <c r="X611">
        <v>2007</v>
      </c>
      <c r="Y611" t="s">
        <v>95</v>
      </c>
      <c r="Z611" t="s">
        <v>114</v>
      </c>
      <c r="AA611" t="s">
        <v>125</v>
      </c>
      <c r="AB611" t="s">
        <v>125</v>
      </c>
      <c r="AC611" t="s">
        <v>117</v>
      </c>
      <c r="AD611">
        <v>0</v>
      </c>
      <c r="AE611" t="s">
        <v>102</v>
      </c>
      <c r="AF611" t="s">
        <v>100</v>
      </c>
      <c r="AG611" t="s">
        <v>101</v>
      </c>
      <c r="AH611" t="s">
        <v>102</v>
      </c>
      <c r="AI611" t="s">
        <v>100</v>
      </c>
      <c r="AJ611" t="s">
        <v>118</v>
      </c>
      <c r="AK611" t="s">
        <v>104</v>
      </c>
      <c r="AL611">
        <v>0</v>
      </c>
      <c r="AM611" t="s">
        <v>104</v>
      </c>
      <c r="AN611">
        <v>0</v>
      </c>
      <c r="AO611">
        <v>1302</v>
      </c>
      <c r="AP611">
        <v>1302</v>
      </c>
      <c r="AQ611" t="s">
        <v>105</v>
      </c>
      <c r="AR611" t="s">
        <v>99</v>
      </c>
      <c r="AS611" t="s">
        <v>106</v>
      </c>
      <c r="AT611" t="s">
        <v>107</v>
      </c>
      <c r="AU611">
        <v>1302</v>
      </c>
      <c r="AV611" s="4">
        <f t="shared" ca="1" si="56"/>
        <v>0.77728346522245251</v>
      </c>
      <c r="AW611" s="4" t="str">
        <f t="shared" si="57"/>
        <v>Greater than Median</v>
      </c>
      <c r="AX611">
        <v>0</v>
      </c>
      <c r="AY611">
        <v>0</v>
      </c>
      <c r="AZ611">
        <v>1302</v>
      </c>
      <c r="BA611">
        <v>0</v>
      </c>
      <c r="BB611">
        <v>0</v>
      </c>
      <c r="BC611">
        <v>2</v>
      </c>
      <c r="BD611">
        <v>0</v>
      </c>
      <c r="BE611">
        <v>3</v>
      </c>
      <c r="BF611">
        <v>1</v>
      </c>
      <c r="BG611" t="s">
        <v>102</v>
      </c>
      <c r="BH611">
        <v>6</v>
      </c>
      <c r="BI611" t="s">
        <v>108</v>
      </c>
      <c r="BJ611">
        <v>0</v>
      </c>
      <c r="BK611" t="s">
        <v>85</v>
      </c>
      <c r="BL611" t="s">
        <v>109</v>
      </c>
      <c r="BM611">
        <v>2007</v>
      </c>
      <c r="BN611" t="s">
        <v>110</v>
      </c>
      <c r="BO611">
        <v>2</v>
      </c>
      <c r="BP611">
        <v>436</v>
      </c>
      <c r="BQ611" t="s">
        <v>100</v>
      </c>
      <c r="BR611" t="s">
        <v>100</v>
      </c>
      <c r="BS611" t="s">
        <v>106</v>
      </c>
      <c r="BT611">
        <v>0</v>
      </c>
      <c r="BU611">
        <v>22</v>
      </c>
      <c r="BV611">
        <v>0</v>
      </c>
      <c r="BW611">
        <v>0</v>
      </c>
      <c r="BX611">
        <v>0</v>
      </c>
      <c r="BY611">
        <v>0</v>
      </c>
      <c r="BZ611" t="s">
        <v>85</v>
      </c>
      <c r="CA611" t="s">
        <v>85</v>
      </c>
      <c r="CB611" t="s">
        <v>85</v>
      </c>
      <c r="CC611">
        <v>0</v>
      </c>
      <c r="CD611">
        <v>8</v>
      </c>
      <c r="CE611">
        <v>2007</v>
      </c>
      <c r="CF611" t="s">
        <v>127</v>
      </c>
      <c r="CG611" t="s">
        <v>128</v>
      </c>
      <c r="CH611">
        <v>176485</v>
      </c>
      <c r="CQ611">
        <f t="shared" si="58"/>
        <v>1302</v>
      </c>
      <c r="CR611" t="str">
        <f t="shared" si="59"/>
        <v/>
      </c>
    </row>
    <row r="612" spans="1:96" x14ac:dyDescent="0.3">
      <c r="A612">
        <v>1096</v>
      </c>
      <c r="B612">
        <v>20</v>
      </c>
      <c r="C612" t="s">
        <v>83</v>
      </c>
      <c r="D612">
        <v>78</v>
      </c>
      <c r="E612">
        <v>9317</v>
      </c>
      <c r="F612" t="s">
        <v>84</v>
      </c>
      <c r="G612" t="s">
        <v>85</v>
      </c>
      <c r="H612" t="s">
        <v>86</v>
      </c>
      <c r="I612" t="s">
        <v>87</v>
      </c>
      <c r="J612" t="s">
        <v>88</v>
      </c>
      <c r="K612" t="s">
        <v>122</v>
      </c>
      <c r="L612" t="s">
        <v>90</v>
      </c>
      <c r="M612" t="s">
        <v>152</v>
      </c>
      <c r="N612" s="4" t="str">
        <f>VLOOKUP(M612,'Neighborhood Raw Data'!$A$1:$D$26,4,FALSE)</f>
        <v>Greater than Average</v>
      </c>
      <c r="O612" t="s">
        <v>92</v>
      </c>
      <c r="P612" t="s">
        <v>92</v>
      </c>
      <c r="Q612" t="s">
        <v>93</v>
      </c>
      <c r="R612" t="s">
        <v>124</v>
      </c>
      <c r="S612">
        <v>6</v>
      </c>
      <c r="T612" s="4">
        <f t="shared" ca="1" si="54"/>
        <v>0.2372713303819447</v>
      </c>
      <c r="U612" s="4" t="str">
        <f t="shared" si="55"/>
        <v>At or Above</v>
      </c>
      <c r="V612">
        <v>5</v>
      </c>
      <c r="W612">
        <v>2006</v>
      </c>
      <c r="X612">
        <v>2006</v>
      </c>
      <c r="Y612" t="s">
        <v>95</v>
      </c>
      <c r="Z612" t="s">
        <v>114</v>
      </c>
      <c r="AA612" t="s">
        <v>125</v>
      </c>
      <c r="AB612" t="s">
        <v>125</v>
      </c>
      <c r="AC612" t="s">
        <v>117</v>
      </c>
      <c r="AD612">
        <v>0</v>
      </c>
      <c r="AE612" t="s">
        <v>102</v>
      </c>
      <c r="AF612" t="s">
        <v>100</v>
      </c>
      <c r="AG612" t="s">
        <v>101</v>
      </c>
      <c r="AH612" t="s">
        <v>102</v>
      </c>
      <c r="AI612" t="s">
        <v>100</v>
      </c>
      <c r="AJ612" t="s">
        <v>142</v>
      </c>
      <c r="AK612" t="s">
        <v>103</v>
      </c>
      <c r="AL612">
        <v>24</v>
      </c>
      <c r="AM612" t="s">
        <v>104</v>
      </c>
      <c r="AN612">
        <v>0</v>
      </c>
      <c r="AO612">
        <v>1290</v>
      </c>
      <c r="AP612">
        <v>1314</v>
      </c>
      <c r="AQ612" t="s">
        <v>105</v>
      </c>
      <c r="AR612" t="s">
        <v>102</v>
      </c>
      <c r="AS612" t="s">
        <v>106</v>
      </c>
      <c r="AT612" t="s">
        <v>107</v>
      </c>
      <c r="AU612">
        <v>1314</v>
      </c>
      <c r="AV612" s="4">
        <f t="shared" ca="1" si="56"/>
        <v>0.36986976122675175</v>
      </c>
      <c r="AW612" s="4" t="str">
        <f t="shared" si="57"/>
        <v>Greater than Median</v>
      </c>
      <c r="AX612">
        <v>0</v>
      </c>
      <c r="AY612">
        <v>0</v>
      </c>
      <c r="AZ612">
        <v>1314</v>
      </c>
      <c r="BA612">
        <v>0</v>
      </c>
      <c r="BB612">
        <v>0</v>
      </c>
      <c r="BC612">
        <v>2</v>
      </c>
      <c r="BD612">
        <v>0</v>
      </c>
      <c r="BE612">
        <v>3</v>
      </c>
      <c r="BF612">
        <v>1</v>
      </c>
      <c r="BG612" t="s">
        <v>102</v>
      </c>
      <c r="BH612">
        <v>6</v>
      </c>
      <c r="BI612" t="s">
        <v>108</v>
      </c>
      <c r="BJ612">
        <v>1</v>
      </c>
      <c r="BK612" t="s">
        <v>102</v>
      </c>
      <c r="BL612" t="s">
        <v>109</v>
      </c>
      <c r="BM612">
        <v>2006</v>
      </c>
      <c r="BN612" t="s">
        <v>131</v>
      </c>
      <c r="BO612">
        <v>2</v>
      </c>
      <c r="BP612">
        <v>440</v>
      </c>
      <c r="BQ612" t="s">
        <v>100</v>
      </c>
      <c r="BR612" t="s">
        <v>100</v>
      </c>
      <c r="BS612" t="s">
        <v>106</v>
      </c>
      <c r="BT612">
        <v>0</v>
      </c>
      <c r="BU612">
        <v>22</v>
      </c>
      <c r="BV612">
        <v>0</v>
      </c>
      <c r="BW612">
        <v>0</v>
      </c>
      <c r="BX612">
        <v>0</v>
      </c>
      <c r="BY612">
        <v>0</v>
      </c>
      <c r="BZ612" t="s">
        <v>85</v>
      </c>
      <c r="CA612" t="s">
        <v>85</v>
      </c>
      <c r="CB612" t="s">
        <v>85</v>
      </c>
      <c r="CC612">
        <v>0</v>
      </c>
      <c r="CD612">
        <v>3</v>
      </c>
      <c r="CE612">
        <v>2007</v>
      </c>
      <c r="CF612" t="s">
        <v>111</v>
      </c>
      <c r="CG612" t="s">
        <v>112</v>
      </c>
      <c r="CH612">
        <v>176432</v>
      </c>
      <c r="CQ612">
        <f t="shared" si="58"/>
        <v>1314</v>
      </c>
      <c r="CR612" t="str">
        <f t="shared" si="59"/>
        <v/>
      </c>
    </row>
    <row r="613" spans="1:96" x14ac:dyDescent="0.3">
      <c r="A613">
        <v>116</v>
      </c>
      <c r="B613">
        <v>160</v>
      </c>
      <c r="C613" t="s">
        <v>173</v>
      </c>
      <c r="D613">
        <v>34</v>
      </c>
      <c r="E613">
        <v>3230</v>
      </c>
      <c r="F613" t="s">
        <v>84</v>
      </c>
      <c r="G613" t="s">
        <v>84</v>
      </c>
      <c r="H613" t="s">
        <v>129</v>
      </c>
      <c r="I613" t="s">
        <v>87</v>
      </c>
      <c r="J613" t="s">
        <v>88</v>
      </c>
      <c r="K613" t="s">
        <v>89</v>
      </c>
      <c r="L613" t="s">
        <v>90</v>
      </c>
      <c r="M613" t="s">
        <v>153</v>
      </c>
      <c r="N613" s="4" t="str">
        <f>VLOOKUP(M613,'Neighborhood Raw Data'!$A$1:$D$26,4,FALSE)</f>
        <v>Greater than Average</v>
      </c>
      <c r="O613" t="s">
        <v>92</v>
      </c>
      <c r="P613" t="s">
        <v>92</v>
      </c>
      <c r="Q613" t="s">
        <v>160</v>
      </c>
      <c r="R613" t="s">
        <v>94</v>
      </c>
      <c r="S613">
        <v>6</v>
      </c>
      <c r="T613" s="4">
        <f t="shared" ca="1" si="54"/>
        <v>0.99544852626604774</v>
      </c>
      <c r="U613" s="4" t="str">
        <f t="shared" si="55"/>
        <v>At or Above</v>
      </c>
      <c r="V613">
        <v>5</v>
      </c>
      <c r="W613">
        <v>1999</v>
      </c>
      <c r="X613">
        <v>1999</v>
      </c>
      <c r="Y613" t="s">
        <v>95</v>
      </c>
      <c r="Z613" t="s">
        <v>114</v>
      </c>
      <c r="AA613" t="s">
        <v>161</v>
      </c>
      <c r="AB613" t="s">
        <v>161</v>
      </c>
      <c r="AC613" t="s">
        <v>98</v>
      </c>
      <c r="AD613">
        <v>1129</v>
      </c>
      <c r="AE613" t="s">
        <v>100</v>
      </c>
      <c r="AF613" t="s">
        <v>100</v>
      </c>
      <c r="AG613" t="s">
        <v>101</v>
      </c>
      <c r="AH613" t="s">
        <v>102</v>
      </c>
      <c r="AI613" t="s">
        <v>100</v>
      </c>
      <c r="AJ613" t="s">
        <v>142</v>
      </c>
      <c r="AK613" t="s">
        <v>103</v>
      </c>
      <c r="AL613">
        <v>419</v>
      </c>
      <c r="AM613" t="s">
        <v>104</v>
      </c>
      <c r="AN613">
        <v>0</v>
      </c>
      <c r="AO613">
        <v>310</v>
      </c>
      <c r="AP613">
        <v>729</v>
      </c>
      <c r="AQ613" t="s">
        <v>105</v>
      </c>
      <c r="AR613" t="s">
        <v>102</v>
      </c>
      <c r="AS613" t="s">
        <v>106</v>
      </c>
      <c r="AT613" t="s">
        <v>107</v>
      </c>
      <c r="AU613">
        <v>729</v>
      </c>
      <c r="AV613" s="4">
        <f t="shared" ca="1" si="56"/>
        <v>0.34766479106263093</v>
      </c>
      <c r="AW613" s="4" t="str">
        <f t="shared" si="57"/>
        <v>Less than Median</v>
      </c>
      <c r="AX613">
        <v>729</v>
      </c>
      <c r="AY613">
        <v>0</v>
      </c>
      <c r="AZ613">
        <v>1458</v>
      </c>
      <c r="BA613">
        <v>0</v>
      </c>
      <c r="BB613">
        <v>0</v>
      </c>
      <c r="BC613">
        <v>2</v>
      </c>
      <c r="BD613">
        <v>1</v>
      </c>
      <c r="BE613">
        <v>2</v>
      </c>
      <c r="BF613">
        <v>1</v>
      </c>
      <c r="BG613" t="s">
        <v>100</v>
      </c>
      <c r="BH613">
        <v>5</v>
      </c>
      <c r="BI613" t="s">
        <v>108</v>
      </c>
      <c r="BJ613">
        <v>1</v>
      </c>
      <c r="BK613" t="s">
        <v>203</v>
      </c>
      <c r="BL613" t="s">
        <v>149</v>
      </c>
      <c r="BM613">
        <v>1999</v>
      </c>
      <c r="BN613" t="s">
        <v>104</v>
      </c>
      <c r="BO613">
        <v>2</v>
      </c>
      <c r="BP613">
        <v>440</v>
      </c>
      <c r="BQ613" t="s">
        <v>100</v>
      </c>
      <c r="BR613" t="s">
        <v>100</v>
      </c>
      <c r="BS613" t="s">
        <v>106</v>
      </c>
      <c r="BT613">
        <v>0</v>
      </c>
      <c r="BU613">
        <v>32</v>
      </c>
      <c r="BV613">
        <v>0</v>
      </c>
      <c r="BW613">
        <v>0</v>
      </c>
      <c r="BX613">
        <v>0</v>
      </c>
      <c r="BY613">
        <v>0</v>
      </c>
      <c r="BZ613" t="s">
        <v>85</v>
      </c>
      <c r="CA613" t="s">
        <v>85</v>
      </c>
      <c r="CB613" t="s">
        <v>85</v>
      </c>
      <c r="CC613">
        <v>0</v>
      </c>
      <c r="CD613">
        <v>6</v>
      </c>
      <c r="CE613">
        <v>2007</v>
      </c>
      <c r="CF613" t="s">
        <v>111</v>
      </c>
      <c r="CG613" t="s">
        <v>112</v>
      </c>
      <c r="CH613">
        <v>176000</v>
      </c>
      <c r="CQ613">
        <f t="shared" si="58"/>
        <v>729</v>
      </c>
      <c r="CR613" t="str">
        <f t="shared" si="59"/>
        <v/>
      </c>
    </row>
    <row r="614" spans="1:96" x14ac:dyDescent="0.3">
      <c r="A614">
        <v>261</v>
      </c>
      <c r="B614">
        <v>80</v>
      </c>
      <c r="C614" t="s">
        <v>83</v>
      </c>
      <c r="D614">
        <v>120</v>
      </c>
      <c r="E614">
        <v>19296</v>
      </c>
      <c r="F614" t="s">
        <v>84</v>
      </c>
      <c r="G614" t="s">
        <v>85</v>
      </c>
      <c r="H614" t="s">
        <v>129</v>
      </c>
      <c r="I614" t="s">
        <v>87</v>
      </c>
      <c r="J614" t="s">
        <v>88</v>
      </c>
      <c r="K614" t="s">
        <v>89</v>
      </c>
      <c r="L614" t="s">
        <v>90</v>
      </c>
      <c r="M614" t="s">
        <v>177</v>
      </c>
      <c r="N614" s="4" t="str">
        <f>VLOOKUP(M614,'Neighborhood Raw Data'!$A$1:$D$26,4,FALSE)</f>
        <v>Greater than Average</v>
      </c>
      <c r="O614" t="s">
        <v>145</v>
      </c>
      <c r="P614" t="s">
        <v>92</v>
      </c>
      <c r="Q614" t="s">
        <v>93</v>
      </c>
      <c r="R614" t="s">
        <v>178</v>
      </c>
      <c r="S614">
        <v>6</v>
      </c>
      <c r="T614" s="4">
        <f t="shared" ca="1" si="54"/>
        <v>0.25197345594758624</v>
      </c>
      <c r="U614" s="4" t="str">
        <f t="shared" si="55"/>
        <v>At or Above</v>
      </c>
      <c r="V614">
        <v>5</v>
      </c>
      <c r="W614">
        <v>1962</v>
      </c>
      <c r="X614">
        <v>1962</v>
      </c>
      <c r="Y614" t="s">
        <v>95</v>
      </c>
      <c r="Z614" t="s">
        <v>114</v>
      </c>
      <c r="AA614" t="s">
        <v>115</v>
      </c>
      <c r="AB614" t="s">
        <v>115</v>
      </c>
      <c r="AC614" t="s">
        <v>98</v>
      </c>
      <c r="AD614">
        <v>399</v>
      </c>
      <c r="AE614" t="s">
        <v>100</v>
      </c>
      <c r="AF614" t="s">
        <v>100</v>
      </c>
      <c r="AG614" t="s">
        <v>156</v>
      </c>
      <c r="AH614" t="s">
        <v>100</v>
      </c>
      <c r="AI614" t="s">
        <v>100</v>
      </c>
      <c r="AJ614" t="s">
        <v>102</v>
      </c>
      <c r="AK614" t="s">
        <v>157</v>
      </c>
      <c r="AL614">
        <v>672</v>
      </c>
      <c r="AM614" t="s">
        <v>137</v>
      </c>
      <c r="AN614">
        <v>690</v>
      </c>
      <c r="AO614">
        <v>0</v>
      </c>
      <c r="AP614">
        <v>1362</v>
      </c>
      <c r="AQ614" t="s">
        <v>105</v>
      </c>
      <c r="AR614" t="s">
        <v>100</v>
      </c>
      <c r="AS614" t="s">
        <v>106</v>
      </c>
      <c r="AT614" t="s">
        <v>107</v>
      </c>
      <c r="AU614">
        <v>1382</v>
      </c>
      <c r="AV614" s="4">
        <f t="shared" ca="1" si="56"/>
        <v>0.39284491106484154</v>
      </c>
      <c r="AW614" s="4" t="str">
        <f t="shared" si="57"/>
        <v>Greater than Median</v>
      </c>
      <c r="AX614">
        <v>0</v>
      </c>
      <c r="AY614">
        <v>0</v>
      </c>
      <c r="AZ614">
        <v>1382</v>
      </c>
      <c r="BA614">
        <v>1</v>
      </c>
      <c r="BB614">
        <v>0</v>
      </c>
      <c r="BC614">
        <v>1</v>
      </c>
      <c r="BD614">
        <v>0</v>
      </c>
      <c r="BE614">
        <v>3</v>
      </c>
      <c r="BF614">
        <v>1</v>
      </c>
      <c r="BG614" t="s">
        <v>100</v>
      </c>
      <c r="BH614">
        <v>6</v>
      </c>
      <c r="BI614" t="s">
        <v>108</v>
      </c>
      <c r="BJ614">
        <v>1</v>
      </c>
      <c r="BK614" t="s">
        <v>100</v>
      </c>
      <c r="BL614" t="s">
        <v>109</v>
      </c>
      <c r="BM614">
        <v>1991</v>
      </c>
      <c r="BN614" t="s">
        <v>104</v>
      </c>
      <c r="BO614">
        <v>2</v>
      </c>
      <c r="BP614">
        <v>884</v>
      </c>
      <c r="BQ614" t="s">
        <v>100</v>
      </c>
      <c r="BR614" t="s">
        <v>100</v>
      </c>
      <c r="BS614" t="s">
        <v>106</v>
      </c>
      <c r="BT614">
        <v>0</v>
      </c>
      <c r="BU614">
        <v>0</v>
      </c>
      <c r="BV614">
        <v>252</v>
      </c>
      <c r="BW614">
        <v>0</v>
      </c>
      <c r="BX614">
        <v>0</v>
      </c>
      <c r="BY614">
        <v>0</v>
      </c>
      <c r="BZ614" t="s">
        <v>85</v>
      </c>
      <c r="CA614" t="s">
        <v>167</v>
      </c>
      <c r="CB614" t="s">
        <v>85</v>
      </c>
      <c r="CC614">
        <v>0</v>
      </c>
      <c r="CD614">
        <v>5</v>
      </c>
      <c r="CE614">
        <v>2009</v>
      </c>
      <c r="CF614" t="s">
        <v>111</v>
      </c>
      <c r="CG614" t="s">
        <v>112</v>
      </c>
      <c r="CH614">
        <v>176000</v>
      </c>
      <c r="CQ614">
        <f t="shared" si="58"/>
        <v>1382</v>
      </c>
      <c r="CR614" t="str">
        <f t="shared" si="59"/>
        <v/>
      </c>
    </row>
    <row r="615" spans="1:96" x14ac:dyDescent="0.3">
      <c r="A615">
        <v>526</v>
      </c>
      <c r="B615">
        <v>20</v>
      </c>
      <c r="C615" t="s">
        <v>173</v>
      </c>
      <c r="D615">
        <v>62</v>
      </c>
      <c r="E615">
        <v>7500</v>
      </c>
      <c r="F615" t="s">
        <v>84</v>
      </c>
      <c r="G615" t="s">
        <v>84</v>
      </c>
      <c r="H615" t="s">
        <v>129</v>
      </c>
      <c r="I615" t="s">
        <v>87</v>
      </c>
      <c r="J615" t="s">
        <v>88</v>
      </c>
      <c r="K615" t="s">
        <v>122</v>
      </c>
      <c r="L615" t="s">
        <v>90</v>
      </c>
      <c r="M615" t="s">
        <v>153</v>
      </c>
      <c r="N615" s="4" t="str">
        <f>VLOOKUP(M615,'Neighborhood Raw Data'!$A$1:$D$26,4,FALSE)</f>
        <v>Greater than Average</v>
      </c>
      <c r="O615" t="s">
        <v>92</v>
      </c>
      <c r="P615" t="s">
        <v>92</v>
      </c>
      <c r="Q615" t="s">
        <v>93</v>
      </c>
      <c r="R615" t="s">
        <v>124</v>
      </c>
      <c r="S615">
        <v>7</v>
      </c>
      <c r="T615" s="4">
        <f t="shared" ca="1" si="54"/>
        <v>9.0556375950451851E-2</v>
      </c>
      <c r="U615" s="4" t="str">
        <f t="shared" si="55"/>
        <v>At or Above</v>
      </c>
      <c r="V615">
        <v>5</v>
      </c>
      <c r="W615">
        <v>2005</v>
      </c>
      <c r="X615">
        <v>2005</v>
      </c>
      <c r="Y615" t="s">
        <v>95</v>
      </c>
      <c r="Z615" t="s">
        <v>114</v>
      </c>
      <c r="AA615" t="s">
        <v>125</v>
      </c>
      <c r="AB615" t="s">
        <v>125</v>
      </c>
      <c r="AC615" t="s">
        <v>117</v>
      </c>
      <c r="AD615">
        <v>0</v>
      </c>
      <c r="AE615" t="s">
        <v>102</v>
      </c>
      <c r="AF615" t="s">
        <v>100</v>
      </c>
      <c r="AG615" t="s">
        <v>101</v>
      </c>
      <c r="AH615" t="s">
        <v>102</v>
      </c>
      <c r="AI615" t="s">
        <v>100</v>
      </c>
      <c r="AJ615" t="s">
        <v>142</v>
      </c>
      <c r="AK615" t="s">
        <v>104</v>
      </c>
      <c r="AL615">
        <v>0</v>
      </c>
      <c r="AM615" t="s">
        <v>104</v>
      </c>
      <c r="AN615">
        <v>0</v>
      </c>
      <c r="AO615">
        <v>1257</v>
      </c>
      <c r="AP615">
        <v>1257</v>
      </c>
      <c r="AQ615" t="s">
        <v>105</v>
      </c>
      <c r="AR615" t="s">
        <v>99</v>
      </c>
      <c r="AS615" t="s">
        <v>106</v>
      </c>
      <c r="AT615" t="s">
        <v>107</v>
      </c>
      <c r="AU615">
        <v>1266</v>
      </c>
      <c r="AV615" s="4">
        <f t="shared" ca="1" si="56"/>
        <v>0.46865949380140293</v>
      </c>
      <c r="AW615" s="4" t="str">
        <f t="shared" si="57"/>
        <v>Greater than Median</v>
      </c>
      <c r="AX615">
        <v>0</v>
      </c>
      <c r="AY615">
        <v>0</v>
      </c>
      <c r="AZ615">
        <v>1266</v>
      </c>
      <c r="BA615">
        <v>0</v>
      </c>
      <c r="BB615">
        <v>0</v>
      </c>
      <c r="BC615">
        <v>2</v>
      </c>
      <c r="BD615">
        <v>0</v>
      </c>
      <c r="BE615">
        <v>3</v>
      </c>
      <c r="BF615">
        <v>1</v>
      </c>
      <c r="BG615" t="s">
        <v>102</v>
      </c>
      <c r="BH615">
        <v>6</v>
      </c>
      <c r="BI615" t="s">
        <v>108</v>
      </c>
      <c r="BJ615">
        <v>1</v>
      </c>
      <c r="BK615" t="s">
        <v>100</v>
      </c>
      <c r="BL615" t="s">
        <v>109</v>
      </c>
      <c r="BM615">
        <v>2005</v>
      </c>
      <c r="BN615" t="s">
        <v>104</v>
      </c>
      <c r="BO615">
        <v>2</v>
      </c>
      <c r="BP615">
        <v>453</v>
      </c>
      <c r="BQ615" t="s">
        <v>100</v>
      </c>
      <c r="BR615" t="s">
        <v>100</v>
      </c>
      <c r="BS615" t="s">
        <v>106</v>
      </c>
      <c r="BT615">
        <v>38</v>
      </c>
      <c r="BU615">
        <v>144</v>
      </c>
      <c r="BV615">
        <v>0</v>
      </c>
      <c r="BW615">
        <v>0</v>
      </c>
      <c r="BX615">
        <v>0</v>
      </c>
      <c r="BY615">
        <v>0</v>
      </c>
      <c r="BZ615" t="s">
        <v>85</v>
      </c>
      <c r="CA615" t="s">
        <v>85</v>
      </c>
      <c r="CB615" t="s">
        <v>85</v>
      </c>
      <c r="CC615">
        <v>0</v>
      </c>
      <c r="CD615">
        <v>4</v>
      </c>
      <c r="CE615">
        <v>2006</v>
      </c>
      <c r="CF615" t="s">
        <v>111</v>
      </c>
      <c r="CG615" t="s">
        <v>112</v>
      </c>
      <c r="CH615">
        <v>176000</v>
      </c>
      <c r="CQ615">
        <f t="shared" si="58"/>
        <v>1266</v>
      </c>
      <c r="CR615" t="str">
        <f t="shared" si="59"/>
        <v/>
      </c>
    </row>
    <row r="616" spans="1:96" x14ac:dyDescent="0.3">
      <c r="A616">
        <v>696</v>
      </c>
      <c r="B616">
        <v>20</v>
      </c>
      <c r="C616" t="s">
        <v>83</v>
      </c>
      <c r="D616">
        <v>54</v>
      </c>
      <c r="E616">
        <v>13811</v>
      </c>
      <c r="F616" t="s">
        <v>84</v>
      </c>
      <c r="G616" t="s">
        <v>85</v>
      </c>
      <c r="H616" t="s">
        <v>86</v>
      </c>
      <c r="I616" t="s">
        <v>87</v>
      </c>
      <c r="J616" t="s">
        <v>88</v>
      </c>
      <c r="K616" t="s">
        <v>122</v>
      </c>
      <c r="L616" t="s">
        <v>90</v>
      </c>
      <c r="M616" t="s">
        <v>168</v>
      </c>
      <c r="N616" s="4" t="str">
        <f>VLOOKUP(M616,'Neighborhood Raw Data'!$A$1:$D$26,4,FALSE)</f>
        <v>Greater than Average</v>
      </c>
      <c r="O616" t="s">
        <v>92</v>
      </c>
      <c r="P616" t="s">
        <v>92</v>
      </c>
      <c r="Q616" t="s">
        <v>93</v>
      </c>
      <c r="R616" t="s">
        <v>124</v>
      </c>
      <c r="S616">
        <v>6</v>
      </c>
      <c r="T616" s="4">
        <f t="shared" ca="1" si="54"/>
        <v>0.66783247430759607</v>
      </c>
      <c r="U616" s="4" t="str">
        <f t="shared" si="55"/>
        <v>At or Above</v>
      </c>
      <c r="V616">
        <v>6</v>
      </c>
      <c r="W616">
        <v>1987</v>
      </c>
      <c r="X616">
        <v>1987</v>
      </c>
      <c r="Y616" t="s">
        <v>95</v>
      </c>
      <c r="Z616" t="s">
        <v>114</v>
      </c>
      <c r="AA616" t="s">
        <v>97</v>
      </c>
      <c r="AB616" t="s">
        <v>97</v>
      </c>
      <c r="AC616" t="s">
        <v>98</v>
      </c>
      <c r="AD616">
        <v>72</v>
      </c>
      <c r="AE616" t="s">
        <v>100</v>
      </c>
      <c r="AF616" t="s">
        <v>100</v>
      </c>
      <c r="AG616" t="s">
        <v>156</v>
      </c>
      <c r="AH616" t="s">
        <v>102</v>
      </c>
      <c r="AI616" t="s">
        <v>102</v>
      </c>
      <c r="AJ616" t="s">
        <v>142</v>
      </c>
      <c r="AK616" t="s">
        <v>103</v>
      </c>
      <c r="AL616">
        <v>980</v>
      </c>
      <c r="AM616" t="s">
        <v>193</v>
      </c>
      <c r="AN616">
        <v>40</v>
      </c>
      <c r="AO616">
        <v>92</v>
      </c>
      <c r="AP616">
        <v>1112</v>
      </c>
      <c r="AQ616" t="s">
        <v>105</v>
      </c>
      <c r="AR616" t="s">
        <v>102</v>
      </c>
      <c r="AS616" t="s">
        <v>106</v>
      </c>
      <c r="AT616" t="s">
        <v>107</v>
      </c>
      <c r="AU616">
        <v>1137</v>
      </c>
      <c r="AV616" s="4">
        <f t="shared" ca="1" si="56"/>
        <v>0.58660773838981772</v>
      </c>
      <c r="AW616" s="4" t="str">
        <f t="shared" si="57"/>
        <v>Greater than Median</v>
      </c>
      <c r="AX616">
        <v>0</v>
      </c>
      <c r="AY616">
        <v>0</v>
      </c>
      <c r="AZ616">
        <v>1137</v>
      </c>
      <c r="BA616">
        <v>1</v>
      </c>
      <c r="BB616">
        <v>0</v>
      </c>
      <c r="BC616">
        <v>2</v>
      </c>
      <c r="BD616">
        <v>0</v>
      </c>
      <c r="BE616">
        <v>2</v>
      </c>
      <c r="BF616">
        <v>1</v>
      </c>
      <c r="BG616" t="s">
        <v>102</v>
      </c>
      <c r="BH616">
        <v>5</v>
      </c>
      <c r="BI616" t="s">
        <v>108</v>
      </c>
      <c r="BJ616">
        <v>1</v>
      </c>
      <c r="BK616" t="s">
        <v>100</v>
      </c>
      <c r="BL616" t="s">
        <v>109</v>
      </c>
      <c r="BM616">
        <v>1987</v>
      </c>
      <c r="BN616" t="s">
        <v>104</v>
      </c>
      <c r="BO616">
        <v>2</v>
      </c>
      <c r="BP616">
        <v>551</v>
      </c>
      <c r="BQ616" t="s">
        <v>100</v>
      </c>
      <c r="BR616" t="s">
        <v>100</v>
      </c>
      <c r="BS616" t="s">
        <v>106</v>
      </c>
      <c r="BT616">
        <v>125</v>
      </c>
      <c r="BU616">
        <v>0</v>
      </c>
      <c r="BV616">
        <v>0</v>
      </c>
      <c r="BW616">
        <v>0</v>
      </c>
      <c r="BX616">
        <v>0</v>
      </c>
      <c r="BY616">
        <v>0</v>
      </c>
      <c r="BZ616" t="s">
        <v>85</v>
      </c>
      <c r="CA616" t="s">
        <v>85</v>
      </c>
      <c r="CB616" t="s">
        <v>85</v>
      </c>
      <c r="CC616">
        <v>0</v>
      </c>
      <c r="CD616">
        <v>7</v>
      </c>
      <c r="CE616">
        <v>2006</v>
      </c>
      <c r="CF616" t="s">
        <v>111</v>
      </c>
      <c r="CG616" t="s">
        <v>112</v>
      </c>
      <c r="CH616">
        <v>176000</v>
      </c>
      <c r="CQ616">
        <f t="shared" si="58"/>
        <v>1137</v>
      </c>
      <c r="CR616" t="str">
        <f t="shared" si="59"/>
        <v/>
      </c>
    </row>
    <row r="617" spans="1:96" x14ac:dyDescent="0.3">
      <c r="A617">
        <v>781</v>
      </c>
      <c r="B617">
        <v>20</v>
      </c>
      <c r="C617" t="s">
        <v>83</v>
      </c>
      <c r="D617">
        <v>63</v>
      </c>
      <c r="E617">
        <v>7875</v>
      </c>
      <c r="F617" t="s">
        <v>84</v>
      </c>
      <c r="G617" t="s">
        <v>85</v>
      </c>
      <c r="H617" t="s">
        <v>129</v>
      </c>
      <c r="I617" t="s">
        <v>87</v>
      </c>
      <c r="J617" t="s">
        <v>88</v>
      </c>
      <c r="K617" t="s">
        <v>122</v>
      </c>
      <c r="L617" t="s">
        <v>90</v>
      </c>
      <c r="M617" t="s">
        <v>169</v>
      </c>
      <c r="N617" s="4" t="str">
        <f>VLOOKUP(M617,'Neighborhood Raw Data'!$A$1:$D$26,4,FALSE)</f>
        <v>Greater than Average</v>
      </c>
      <c r="O617" t="s">
        <v>92</v>
      </c>
      <c r="P617" t="s">
        <v>92</v>
      </c>
      <c r="Q617" t="s">
        <v>93</v>
      </c>
      <c r="R617" t="s">
        <v>124</v>
      </c>
      <c r="S617">
        <v>7</v>
      </c>
      <c r="T617" s="4">
        <f t="shared" ca="1" si="54"/>
        <v>0.3505928671248596</v>
      </c>
      <c r="U617" s="4" t="str">
        <f t="shared" si="55"/>
        <v>At or Above</v>
      </c>
      <c r="V617">
        <v>5</v>
      </c>
      <c r="W617">
        <v>1995</v>
      </c>
      <c r="X617">
        <v>1996</v>
      </c>
      <c r="Y617" t="s">
        <v>95</v>
      </c>
      <c r="Z617" t="s">
        <v>114</v>
      </c>
      <c r="AA617" t="s">
        <v>97</v>
      </c>
      <c r="AB617" t="s">
        <v>97</v>
      </c>
      <c r="AC617" t="s">
        <v>98</v>
      </c>
      <c r="AD617">
        <v>38</v>
      </c>
      <c r="AE617" t="s">
        <v>100</v>
      </c>
      <c r="AF617" t="s">
        <v>100</v>
      </c>
      <c r="AG617" t="s">
        <v>101</v>
      </c>
      <c r="AH617" t="s">
        <v>102</v>
      </c>
      <c r="AI617" t="s">
        <v>102</v>
      </c>
      <c r="AJ617" t="s">
        <v>142</v>
      </c>
      <c r="AK617" t="s">
        <v>104</v>
      </c>
      <c r="AL617">
        <v>0</v>
      </c>
      <c r="AM617" t="s">
        <v>104</v>
      </c>
      <c r="AN617">
        <v>0</v>
      </c>
      <c r="AO617">
        <v>1237</v>
      </c>
      <c r="AP617">
        <v>1237</v>
      </c>
      <c r="AQ617" t="s">
        <v>105</v>
      </c>
      <c r="AR617" t="s">
        <v>102</v>
      </c>
      <c r="AS617" t="s">
        <v>106</v>
      </c>
      <c r="AT617" t="s">
        <v>107</v>
      </c>
      <c r="AU617">
        <v>1253</v>
      </c>
      <c r="AV617" s="4">
        <f t="shared" ca="1" si="56"/>
        <v>0.43268272285935427</v>
      </c>
      <c r="AW617" s="4" t="str">
        <f t="shared" si="57"/>
        <v>Greater than Median</v>
      </c>
      <c r="AX617">
        <v>0</v>
      </c>
      <c r="AY617">
        <v>0</v>
      </c>
      <c r="AZ617">
        <v>1253</v>
      </c>
      <c r="BA617">
        <v>0</v>
      </c>
      <c r="BB617">
        <v>0</v>
      </c>
      <c r="BC617">
        <v>2</v>
      </c>
      <c r="BD617">
        <v>0</v>
      </c>
      <c r="BE617">
        <v>3</v>
      </c>
      <c r="BF617">
        <v>1</v>
      </c>
      <c r="BG617" t="s">
        <v>100</v>
      </c>
      <c r="BH617">
        <v>6</v>
      </c>
      <c r="BI617" t="s">
        <v>108</v>
      </c>
      <c r="BJ617">
        <v>1</v>
      </c>
      <c r="BK617" t="s">
        <v>100</v>
      </c>
      <c r="BL617" t="s">
        <v>109</v>
      </c>
      <c r="BM617">
        <v>1995</v>
      </c>
      <c r="BN617" t="s">
        <v>110</v>
      </c>
      <c r="BO617">
        <v>2</v>
      </c>
      <c r="BP617">
        <v>402</v>
      </c>
      <c r="BQ617" t="s">
        <v>100</v>
      </c>
      <c r="BR617" t="s">
        <v>100</v>
      </c>
      <c r="BS617" t="s">
        <v>106</v>
      </c>
      <c r="BT617">
        <v>220</v>
      </c>
      <c r="BU617">
        <v>21</v>
      </c>
      <c r="BV617">
        <v>0</v>
      </c>
      <c r="BW617">
        <v>0</v>
      </c>
      <c r="BX617">
        <v>0</v>
      </c>
      <c r="BY617">
        <v>0</v>
      </c>
      <c r="BZ617" t="s">
        <v>85</v>
      </c>
      <c r="CA617" t="s">
        <v>85</v>
      </c>
      <c r="CB617" t="s">
        <v>85</v>
      </c>
      <c r="CC617">
        <v>0</v>
      </c>
      <c r="CD617">
        <v>6</v>
      </c>
      <c r="CE617">
        <v>2007</v>
      </c>
      <c r="CF617" t="s">
        <v>111</v>
      </c>
      <c r="CG617" t="s">
        <v>112</v>
      </c>
      <c r="CH617">
        <v>176000</v>
      </c>
      <c r="CQ617">
        <f t="shared" si="58"/>
        <v>1253</v>
      </c>
      <c r="CR617" t="str">
        <f t="shared" si="59"/>
        <v/>
      </c>
    </row>
    <row r="618" spans="1:96" x14ac:dyDescent="0.3">
      <c r="A618">
        <v>928</v>
      </c>
      <c r="B618">
        <v>60</v>
      </c>
      <c r="C618" t="s">
        <v>83</v>
      </c>
      <c r="D618" t="s">
        <v>85</v>
      </c>
      <c r="E618">
        <v>9900</v>
      </c>
      <c r="F618" t="s">
        <v>84</v>
      </c>
      <c r="G618" t="s">
        <v>85</v>
      </c>
      <c r="H618" t="s">
        <v>129</v>
      </c>
      <c r="I618" t="s">
        <v>87</v>
      </c>
      <c r="J618" t="s">
        <v>88</v>
      </c>
      <c r="K618" t="s">
        <v>122</v>
      </c>
      <c r="L618" t="s">
        <v>90</v>
      </c>
      <c r="M618" t="s">
        <v>194</v>
      </c>
      <c r="N618" s="4" t="str">
        <f>VLOOKUP(M618,'Neighborhood Raw Data'!$A$1:$D$26,4,FALSE)</f>
        <v>Less than Average</v>
      </c>
      <c r="O618" t="s">
        <v>212</v>
      </c>
      <c r="P618" t="s">
        <v>92</v>
      </c>
      <c r="Q618" t="s">
        <v>93</v>
      </c>
      <c r="R618" t="s">
        <v>94</v>
      </c>
      <c r="S618">
        <v>7</v>
      </c>
      <c r="T618" s="4">
        <f t="shared" ca="1" si="54"/>
        <v>0.20777049380447432</v>
      </c>
      <c r="U618" s="4" t="str">
        <f t="shared" si="55"/>
        <v>At or Above</v>
      </c>
      <c r="V618">
        <v>5</v>
      </c>
      <c r="W618">
        <v>1968</v>
      </c>
      <c r="X618">
        <v>1968</v>
      </c>
      <c r="Y618" t="s">
        <v>95</v>
      </c>
      <c r="Z618" t="s">
        <v>114</v>
      </c>
      <c r="AA618" t="s">
        <v>161</v>
      </c>
      <c r="AB618" t="s">
        <v>161</v>
      </c>
      <c r="AC618" t="s">
        <v>98</v>
      </c>
      <c r="AD618">
        <v>342</v>
      </c>
      <c r="AE618" t="s">
        <v>100</v>
      </c>
      <c r="AF618" t="s">
        <v>100</v>
      </c>
      <c r="AG618" t="s">
        <v>156</v>
      </c>
      <c r="AH618" t="s">
        <v>100</v>
      </c>
      <c r="AI618" t="s">
        <v>100</v>
      </c>
      <c r="AJ618" t="s">
        <v>142</v>
      </c>
      <c r="AK618" t="s">
        <v>174</v>
      </c>
      <c r="AL618">
        <v>552</v>
      </c>
      <c r="AM618" t="s">
        <v>104</v>
      </c>
      <c r="AN618">
        <v>0</v>
      </c>
      <c r="AO618">
        <v>280</v>
      </c>
      <c r="AP618">
        <v>832</v>
      </c>
      <c r="AQ618" t="s">
        <v>105</v>
      </c>
      <c r="AR618" t="s">
        <v>102</v>
      </c>
      <c r="AS618" t="s">
        <v>106</v>
      </c>
      <c r="AT618" t="s">
        <v>107</v>
      </c>
      <c r="AU618">
        <v>1098</v>
      </c>
      <c r="AV618" s="4">
        <f t="shared" ca="1" si="56"/>
        <v>0.55755137142585398</v>
      </c>
      <c r="AW618" s="4" t="str">
        <f t="shared" si="57"/>
        <v>Greater than Median</v>
      </c>
      <c r="AX618">
        <v>880</v>
      </c>
      <c r="AY618">
        <v>0</v>
      </c>
      <c r="AZ618">
        <v>1978</v>
      </c>
      <c r="BA618">
        <v>0</v>
      </c>
      <c r="BB618">
        <v>0</v>
      </c>
      <c r="BC618">
        <v>2</v>
      </c>
      <c r="BD618">
        <v>1</v>
      </c>
      <c r="BE618">
        <v>4</v>
      </c>
      <c r="BF618">
        <v>1</v>
      </c>
      <c r="BG618" t="s">
        <v>100</v>
      </c>
      <c r="BH618">
        <v>9</v>
      </c>
      <c r="BI618" t="s">
        <v>108</v>
      </c>
      <c r="BJ618">
        <v>1</v>
      </c>
      <c r="BK618" t="s">
        <v>102</v>
      </c>
      <c r="BL618" t="s">
        <v>109</v>
      </c>
      <c r="BM618">
        <v>1968</v>
      </c>
      <c r="BN618" t="s">
        <v>131</v>
      </c>
      <c r="BO618">
        <v>2</v>
      </c>
      <c r="BP618">
        <v>486</v>
      </c>
      <c r="BQ618" t="s">
        <v>100</v>
      </c>
      <c r="BR618" t="s">
        <v>100</v>
      </c>
      <c r="BS618" t="s">
        <v>106</v>
      </c>
      <c r="BT618">
        <v>0</v>
      </c>
      <c r="BU618">
        <v>43</v>
      </c>
      <c r="BV618">
        <v>0</v>
      </c>
      <c r="BW618">
        <v>0</v>
      </c>
      <c r="BX618">
        <v>0</v>
      </c>
      <c r="BY618">
        <v>0</v>
      </c>
      <c r="BZ618" t="s">
        <v>85</v>
      </c>
      <c r="CA618" t="s">
        <v>150</v>
      </c>
      <c r="CB618" t="s">
        <v>85</v>
      </c>
      <c r="CC618">
        <v>0</v>
      </c>
      <c r="CD618">
        <v>4</v>
      </c>
      <c r="CE618">
        <v>2008</v>
      </c>
      <c r="CF618" t="s">
        <v>111</v>
      </c>
      <c r="CG618" t="s">
        <v>112</v>
      </c>
      <c r="CH618">
        <v>176000</v>
      </c>
      <c r="CQ618">
        <f t="shared" si="58"/>
        <v>1098</v>
      </c>
      <c r="CR618" t="str">
        <f t="shared" si="59"/>
        <v/>
      </c>
    </row>
    <row r="619" spans="1:96" x14ac:dyDescent="0.3">
      <c r="A619">
        <v>1021</v>
      </c>
      <c r="B619">
        <v>20</v>
      </c>
      <c r="C619" t="s">
        <v>83</v>
      </c>
      <c r="D619">
        <v>60</v>
      </c>
      <c r="E619">
        <v>7024</v>
      </c>
      <c r="F619" t="s">
        <v>84</v>
      </c>
      <c r="G619" t="s">
        <v>85</v>
      </c>
      <c r="H619" t="s">
        <v>129</v>
      </c>
      <c r="I619" t="s">
        <v>87</v>
      </c>
      <c r="J619" t="s">
        <v>88</v>
      </c>
      <c r="K619" t="s">
        <v>122</v>
      </c>
      <c r="L619" t="s">
        <v>90</v>
      </c>
      <c r="M619" t="s">
        <v>186</v>
      </c>
      <c r="N619" s="4" t="str">
        <f>VLOOKUP(M619,'Neighborhood Raw Data'!$A$1:$D$26,4,FALSE)</f>
        <v>Less than Average</v>
      </c>
      <c r="O619" t="s">
        <v>92</v>
      </c>
      <c r="P619" t="s">
        <v>92</v>
      </c>
      <c r="Q619" t="s">
        <v>93</v>
      </c>
      <c r="R619" t="s">
        <v>124</v>
      </c>
      <c r="S619">
        <v>4</v>
      </c>
      <c r="T619" s="4">
        <f t="shared" ca="1" si="54"/>
        <v>5.2743245239458503E-2</v>
      </c>
      <c r="U619" s="4" t="str">
        <f t="shared" si="55"/>
        <v>Below</v>
      </c>
      <c r="V619">
        <v>5</v>
      </c>
      <c r="W619">
        <v>2005</v>
      </c>
      <c r="X619">
        <v>2005</v>
      </c>
      <c r="Y619" t="s">
        <v>95</v>
      </c>
      <c r="Z619" t="s">
        <v>114</v>
      </c>
      <c r="AA619" t="s">
        <v>125</v>
      </c>
      <c r="AB619" t="s">
        <v>125</v>
      </c>
      <c r="AC619" t="s">
        <v>117</v>
      </c>
      <c r="AD619">
        <v>0</v>
      </c>
      <c r="AE619" t="s">
        <v>100</v>
      </c>
      <c r="AF619" t="s">
        <v>100</v>
      </c>
      <c r="AG619" t="s">
        <v>101</v>
      </c>
      <c r="AH619" t="s">
        <v>102</v>
      </c>
      <c r="AI619" t="s">
        <v>100</v>
      </c>
      <c r="AJ619" t="s">
        <v>142</v>
      </c>
      <c r="AK619" t="s">
        <v>103</v>
      </c>
      <c r="AL619">
        <v>1024</v>
      </c>
      <c r="AM619" t="s">
        <v>104</v>
      </c>
      <c r="AN619">
        <v>0</v>
      </c>
      <c r="AO619">
        <v>108</v>
      </c>
      <c r="AP619">
        <v>1132</v>
      </c>
      <c r="AQ619" t="s">
        <v>105</v>
      </c>
      <c r="AR619" t="s">
        <v>99</v>
      </c>
      <c r="AS619" t="s">
        <v>106</v>
      </c>
      <c r="AT619" t="s">
        <v>107</v>
      </c>
      <c r="AU619">
        <v>1132</v>
      </c>
      <c r="AV619" s="4">
        <f t="shared" ca="1" si="56"/>
        <v>0.22257711787420642</v>
      </c>
      <c r="AW619" s="4" t="str">
        <f t="shared" si="57"/>
        <v>Greater than Median</v>
      </c>
      <c r="AX619">
        <v>0</v>
      </c>
      <c r="AY619">
        <v>0</v>
      </c>
      <c r="AZ619">
        <v>1132</v>
      </c>
      <c r="BA619">
        <v>1</v>
      </c>
      <c r="BB619">
        <v>0</v>
      </c>
      <c r="BC619">
        <v>1</v>
      </c>
      <c r="BD619">
        <v>1</v>
      </c>
      <c r="BE619">
        <v>2</v>
      </c>
      <c r="BF619">
        <v>1</v>
      </c>
      <c r="BG619" t="s">
        <v>102</v>
      </c>
      <c r="BH619">
        <v>5</v>
      </c>
      <c r="BI619" t="s">
        <v>108</v>
      </c>
      <c r="BJ619">
        <v>0</v>
      </c>
      <c r="BK619" t="s">
        <v>85</v>
      </c>
      <c r="BL619" t="s">
        <v>109</v>
      </c>
      <c r="BM619">
        <v>2005</v>
      </c>
      <c r="BN619" t="s">
        <v>110</v>
      </c>
      <c r="BO619">
        <v>2</v>
      </c>
      <c r="BP619">
        <v>451</v>
      </c>
      <c r="BQ619" t="s">
        <v>100</v>
      </c>
      <c r="BR619" t="s">
        <v>100</v>
      </c>
      <c r="BS619" t="s">
        <v>106</v>
      </c>
      <c r="BT619">
        <v>252</v>
      </c>
      <c r="BU619">
        <v>64</v>
      </c>
      <c r="BV619">
        <v>0</v>
      </c>
      <c r="BW619">
        <v>0</v>
      </c>
      <c r="BX619">
        <v>0</v>
      </c>
      <c r="BY619">
        <v>0</v>
      </c>
      <c r="BZ619" t="s">
        <v>85</v>
      </c>
      <c r="CA619" t="s">
        <v>85</v>
      </c>
      <c r="CB619" t="s">
        <v>85</v>
      </c>
      <c r="CC619">
        <v>0</v>
      </c>
      <c r="CD619">
        <v>6</v>
      </c>
      <c r="CE619">
        <v>2008</v>
      </c>
      <c r="CF619" t="s">
        <v>111</v>
      </c>
      <c r="CG619" t="s">
        <v>112</v>
      </c>
      <c r="CH619">
        <v>176000</v>
      </c>
      <c r="CQ619">
        <f t="shared" si="58"/>
        <v>1132</v>
      </c>
      <c r="CR619" t="str">
        <f t="shared" si="59"/>
        <v/>
      </c>
    </row>
    <row r="620" spans="1:96" x14ac:dyDescent="0.3">
      <c r="A620">
        <v>1196</v>
      </c>
      <c r="B620">
        <v>60</v>
      </c>
      <c r="C620" t="s">
        <v>83</v>
      </c>
      <c r="D620">
        <v>51</v>
      </c>
      <c r="E620">
        <v>8029</v>
      </c>
      <c r="F620" t="s">
        <v>84</v>
      </c>
      <c r="G620" t="s">
        <v>85</v>
      </c>
      <c r="H620" t="s">
        <v>86</v>
      </c>
      <c r="I620" t="s">
        <v>87</v>
      </c>
      <c r="J620" t="s">
        <v>88</v>
      </c>
      <c r="K620" t="s">
        <v>122</v>
      </c>
      <c r="L620" t="s">
        <v>90</v>
      </c>
      <c r="M620" t="s">
        <v>169</v>
      </c>
      <c r="N620" s="4" t="str">
        <f>VLOOKUP(M620,'Neighborhood Raw Data'!$A$1:$D$26,4,FALSE)</f>
        <v>Greater than Average</v>
      </c>
      <c r="O620" t="s">
        <v>92</v>
      </c>
      <c r="P620" t="s">
        <v>92</v>
      </c>
      <c r="Q620" t="s">
        <v>93</v>
      </c>
      <c r="R620" t="s">
        <v>94</v>
      </c>
      <c r="S620">
        <v>6</v>
      </c>
      <c r="T620" s="4">
        <f t="shared" ca="1" si="54"/>
        <v>0.81291102455118691</v>
      </c>
      <c r="U620" s="4" t="str">
        <f t="shared" si="55"/>
        <v>At or Above</v>
      </c>
      <c r="V620">
        <v>5</v>
      </c>
      <c r="W620">
        <v>2005</v>
      </c>
      <c r="X620">
        <v>2005</v>
      </c>
      <c r="Y620" t="s">
        <v>95</v>
      </c>
      <c r="Z620" t="s">
        <v>114</v>
      </c>
      <c r="AA620" t="s">
        <v>125</v>
      </c>
      <c r="AB620" t="s">
        <v>125</v>
      </c>
      <c r="AC620" t="s">
        <v>117</v>
      </c>
      <c r="AD620">
        <v>0</v>
      </c>
      <c r="AE620" t="s">
        <v>100</v>
      </c>
      <c r="AF620" t="s">
        <v>100</v>
      </c>
      <c r="AG620" t="s">
        <v>101</v>
      </c>
      <c r="AH620" t="s">
        <v>102</v>
      </c>
      <c r="AI620" t="s">
        <v>100</v>
      </c>
      <c r="AJ620" t="s">
        <v>142</v>
      </c>
      <c r="AK620" t="s">
        <v>104</v>
      </c>
      <c r="AL620">
        <v>0</v>
      </c>
      <c r="AM620" t="s">
        <v>104</v>
      </c>
      <c r="AN620">
        <v>0</v>
      </c>
      <c r="AO620">
        <v>728</v>
      </c>
      <c r="AP620">
        <v>728</v>
      </c>
      <c r="AQ620" t="s">
        <v>105</v>
      </c>
      <c r="AR620" t="s">
        <v>99</v>
      </c>
      <c r="AS620" t="s">
        <v>106</v>
      </c>
      <c r="AT620" t="s">
        <v>107</v>
      </c>
      <c r="AU620">
        <v>728</v>
      </c>
      <c r="AV620" s="4">
        <f t="shared" ca="1" si="56"/>
        <v>0.30151486090895641</v>
      </c>
      <c r="AW620" s="4" t="str">
        <f t="shared" si="57"/>
        <v>Less than Median</v>
      </c>
      <c r="AX620">
        <v>728</v>
      </c>
      <c r="AY620">
        <v>0</v>
      </c>
      <c r="AZ620">
        <v>1456</v>
      </c>
      <c r="BA620">
        <v>0</v>
      </c>
      <c r="BB620">
        <v>0</v>
      </c>
      <c r="BC620">
        <v>2</v>
      </c>
      <c r="BD620">
        <v>1</v>
      </c>
      <c r="BE620">
        <v>3</v>
      </c>
      <c r="BF620">
        <v>1</v>
      </c>
      <c r="BG620" t="s">
        <v>102</v>
      </c>
      <c r="BH620">
        <v>8</v>
      </c>
      <c r="BI620" t="s">
        <v>108</v>
      </c>
      <c r="BJ620">
        <v>0</v>
      </c>
      <c r="BK620" t="s">
        <v>85</v>
      </c>
      <c r="BL620" t="s">
        <v>109</v>
      </c>
      <c r="BM620">
        <v>2005</v>
      </c>
      <c r="BN620" t="s">
        <v>110</v>
      </c>
      <c r="BO620">
        <v>2</v>
      </c>
      <c r="BP620">
        <v>400</v>
      </c>
      <c r="BQ620" t="s">
        <v>100</v>
      </c>
      <c r="BR620" t="s">
        <v>100</v>
      </c>
      <c r="BS620" t="s">
        <v>106</v>
      </c>
      <c r="BT620">
        <v>100</v>
      </c>
      <c r="BU620">
        <v>24</v>
      </c>
      <c r="BV620">
        <v>0</v>
      </c>
      <c r="BW620">
        <v>0</v>
      </c>
      <c r="BX620">
        <v>0</v>
      </c>
      <c r="BY620">
        <v>0</v>
      </c>
      <c r="BZ620" t="s">
        <v>85</v>
      </c>
      <c r="CA620" t="s">
        <v>85</v>
      </c>
      <c r="CB620" t="s">
        <v>85</v>
      </c>
      <c r="CC620">
        <v>0</v>
      </c>
      <c r="CD620">
        <v>7</v>
      </c>
      <c r="CE620">
        <v>2008</v>
      </c>
      <c r="CF620" t="s">
        <v>111</v>
      </c>
      <c r="CG620" t="s">
        <v>112</v>
      </c>
      <c r="CH620">
        <v>176000</v>
      </c>
      <c r="CQ620">
        <f t="shared" si="58"/>
        <v>728</v>
      </c>
      <c r="CR620" t="str">
        <f t="shared" si="59"/>
        <v/>
      </c>
    </row>
    <row r="621" spans="1:96" x14ac:dyDescent="0.3">
      <c r="A621">
        <v>782</v>
      </c>
      <c r="B621">
        <v>60</v>
      </c>
      <c r="C621" t="s">
        <v>83</v>
      </c>
      <c r="D621">
        <v>65</v>
      </c>
      <c r="E621">
        <v>7153</v>
      </c>
      <c r="F621" t="s">
        <v>84</v>
      </c>
      <c r="G621" t="s">
        <v>85</v>
      </c>
      <c r="H621" t="s">
        <v>129</v>
      </c>
      <c r="I621" t="s">
        <v>87</v>
      </c>
      <c r="J621" t="s">
        <v>88</v>
      </c>
      <c r="K621" t="s">
        <v>122</v>
      </c>
      <c r="L621" t="s">
        <v>90</v>
      </c>
      <c r="M621" t="s">
        <v>185</v>
      </c>
      <c r="N621" s="4" t="str">
        <f>VLOOKUP(M621,'Neighborhood Raw Data'!$A$1:$D$26,4,FALSE)</f>
        <v>Greater than Average</v>
      </c>
      <c r="O621" t="s">
        <v>92</v>
      </c>
      <c r="P621" t="s">
        <v>92</v>
      </c>
      <c r="Q621" t="s">
        <v>93</v>
      </c>
      <c r="R621" t="s">
        <v>94</v>
      </c>
      <c r="S621">
        <v>6</v>
      </c>
      <c r="T621" s="4">
        <f t="shared" ca="1" si="54"/>
        <v>0.13606364704397023</v>
      </c>
      <c r="U621" s="4" t="str">
        <f t="shared" si="55"/>
        <v>At or Above</v>
      </c>
      <c r="V621">
        <v>5</v>
      </c>
      <c r="W621">
        <v>1992</v>
      </c>
      <c r="X621">
        <v>1992</v>
      </c>
      <c r="Y621" t="s">
        <v>95</v>
      </c>
      <c r="Z621" t="s">
        <v>114</v>
      </c>
      <c r="AA621" t="s">
        <v>125</v>
      </c>
      <c r="AB621" t="s">
        <v>125</v>
      </c>
      <c r="AC621" t="s">
        <v>117</v>
      </c>
      <c r="AD621">
        <v>0</v>
      </c>
      <c r="AE621" t="s">
        <v>102</v>
      </c>
      <c r="AF621" t="s">
        <v>102</v>
      </c>
      <c r="AG621" t="s">
        <v>101</v>
      </c>
      <c r="AH621" t="s">
        <v>102</v>
      </c>
      <c r="AI621" t="s">
        <v>100</v>
      </c>
      <c r="AJ621" t="s">
        <v>142</v>
      </c>
      <c r="AK621" t="s">
        <v>137</v>
      </c>
      <c r="AL621">
        <v>387</v>
      </c>
      <c r="AM621" t="s">
        <v>104</v>
      </c>
      <c r="AN621">
        <v>0</v>
      </c>
      <c r="AO621">
        <v>374</v>
      </c>
      <c r="AP621">
        <v>761</v>
      </c>
      <c r="AQ621" t="s">
        <v>105</v>
      </c>
      <c r="AR621" t="s">
        <v>99</v>
      </c>
      <c r="AS621" t="s">
        <v>106</v>
      </c>
      <c r="AT621" t="s">
        <v>107</v>
      </c>
      <c r="AU621">
        <v>810</v>
      </c>
      <c r="AV621" s="4">
        <f t="shared" ca="1" si="56"/>
        <v>0.24935643335157798</v>
      </c>
      <c r="AW621" s="4" t="str">
        <f t="shared" si="57"/>
        <v>Less than Median</v>
      </c>
      <c r="AX621">
        <v>793</v>
      </c>
      <c r="AY621">
        <v>0</v>
      </c>
      <c r="AZ621">
        <v>1603</v>
      </c>
      <c r="BA621">
        <v>0</v>
      </c>
      <c r="BB621">
        <v>0</v>
      </c>
      <c r="BC621">
        <v>2</v>
      </c>
      <c r="BD621">
        <v>1</v>
      </c>
      <c r="BE621">
        <v>3</v>
      </c>
      <c r="BF621">
        <v>1</v>
      </c>
      <c r="BG621" t="s">
        <v>102</v>
      </c>
      <c r="BH621">
        <v>7</v>
      </c>
      <c r="BI621" t="s">
        <v>108</v>
      </c>
      <c r="BJ621">
        <v>0</v>
      </c>
      <c r="BK621" t="s">
        <v>85</v>
      </c>
      <c r="BL621" t="s">
        <v>109</v>
      </c>
      <c r="BM621">
        <v>1992</v>
      </c>
      <c r="BN621" t="s">
        <v>131</v>
      </c>
      <c r="BO621">
        <v>2</v>
      </c>
      <c r="BP621">
        <v>484</v>
      </c>
      <c r="BQ621" t="s">
        <v>100</v>
      </c>
      <c r="BR621" t="s">
        <v>100</v>
      </c>
      <c r="BS621" t="s">
        <v>106</v>
      </c>
      <c r="BT621">
        <v>0</v>
      </c>
      <c r="BU621">
        <v>124</v>
      </c>
      <c r="BV621">
        <v>0</v>
      </c>
      <c r="BW621">
        <v>0</v>
      </c>
      <c r="BX621">
        <v>0</v>
      </c>
      <c r="BY621">
        <v>0</v>
      </c>
      <c r="BZ621" t="s">
        <v>85</v>
      </c>
      <c r="CA621" t="s">
        <v>85</v>
      </c>
      <c r="CB621" t="s">
        <v>85</v>
      </c>
      <c r="CC621">
        <v>0</v>
      </c>
      <c r="CD621">
        <v>7</v>
      </c>
      <c r="CE621">
        <v>2006</v>
      </c>
      <c r="CF621" t="s">
        <v>111</v>
      </c>
      <c r="CG621" t="s">
        <v>112</v>
      </c>
      <c r="CH621">
        <v>175900</v>
      </c>
      <c r="CQ621">
        <f t="shared" si="58"/>
        <v>810</v>
      </c>
      <c r="CR621" t="str">
        <f t="shared" si="59"/>
        <v/>
      </c>
    </row>
    <row r="622" spans="1:96" x14ac:dyDescent="0.3">
      <c r="A622">
        <v>1416</v>
      </c>
      <c r="B622">
        <v>120</v>
      </c>
      <c r="C622" t="s">
        <v>83</v>
      </c>
      <c r="D622">
        <v>51</v>
      </c>
      <c r="E622">
        <v>3635</v>
      </c>
      <c r="F622" t="s">
        <v>84</v>
      </c>
      <c r="G622" t="s">
        <v>85</v>
      </c>
      <c r="H622" t="s">
        <v>129</v>
      </c>
      <c r="I622" t="s">
        <v>87</v>
      </c>
      <c r="J622" t="s">
        <v>88</v>
      </c>
      <c r="K622" t="s">
        <v>122</v>
      </c>
      <c r="L622" t="s">
        <v>90</v>
      </c>
      <c r="M622" t="s">
        <v>205</v>
      </c>
      <c r="N622" s="4" t="str">
        <f>VLOOKUP(M622,'Neighborhood Raw Data'!$A$1:$D$26,4,FALSE)</f>
        <v>Less than Average</v>
      </c>
      <c r="O622" t="s">
        <v>92</v>
      </c>
      <c r="P622" t="s">
        <v>92</v>
      </c>
      <c r="Q622" t="s">
        <v>160</v>
      </c>
      <c r="R622" t="s">
        <v>124</v>
      </c>
      <c r="S622">
        <v>7</v>
      </c>
      <c r="T622" s="4">
        <f t="shared" ca="1" si="54"/>
        <v>0.8562093634277127</v>
      </c>
      <c r="U622" s="4" t="str">
        <f t="shared" si="55"/>
        <v>At or Above</v>
      </c>
      <c r="V622">
        <v>5</v>
      </c>
      <c r="W622">
        <v>2007</v>
      </c>
      <c r="X622">
        <v>2007</v>
      </c>
      <c r="Y622" t="s">
        <v>113</v>
      </c>
      <c r="Z622" t="s">
        <v>114</v>
      </c>
      <c r="AA622" t="s">
        <v>125</v>
      </c>
      <c r="AB622" t="s">
        <v>125</v>
      </c>
      <c r="AC622" t="s">
        <v>98</v>
      </c>
      <c r="AD622">
        <v>130</v>
      </c>
      <c r="AE622" t="s">
        <v>102</v>
      </c>
      <c r="AF622" t="s">
        <v>100</v>
      </c>
      <c r="AG622" t="s">
        <v>101</v>
      </c>
      <c r="AH622" t="s">
        <v>102</v>
      </c>
      <c r="AI622" t="s">
        <v>100</v>
      </c>
      <c r="AJ622" t="s">
        <v>142</v>
      </c>
      <c r="AK622" t="s">
        <v>137</v>
      </c>
      <c r="AL622">
        <v>988</v>
      </c>
      <c r="AM622" t="s">
        <v>104</v>
      </c>
      <c r="AN622">
        <v>0</v>
      </c>
      <c r="AO622">
        <v>398</v>
      </c>
      <c r="AP622">
        <v>1386</v>
      </c>
      <c r="AQ622" t="s">
        <v>105</v>
      </c>
      <c r="AR622" t="s">
        <v>99</v>
      </c>
      <c r="AS622" t="s">
        <v>106</v>
      </c>
      <c r="AT622" t="s">
        <v>107</v>
      </c>
      <c r="AU622">
        <v>1569</v>
      </c>
      <c r="AV622" s="4">
        <f t="shared" ca="1" si="56"/>
        <v>0.63737032877151822</v>
      </c>
      <c r="AW622" s="4" t="str">
        <f t="shared" si="57"/>
        <v>Greater than Median</v>
      </c>
      <c r="AX622">
        <v>0</v>
      </c>
      <c r="AY622">
        <v>0</v>
      </c>
      <c r="AZ622">
        <v>1569</v>
      </c>
      <c r="BA622">
        <v>0</v>
      </c>
      <c r="BB622">
        <v>1</v>
      </c>
      <c r="BC622">
        <v>2</v>
      </c>
      <c r="BD622">
        <v>0</v>
      </c>
      <c r="BE622">
        <v>1</v>
      </c>
      <c r="BF622">
        <v>1</v>
      </c>
      <c r="BG622" t="s">
        <v>102</v>
      </c>
      <c r="BH622">
        <v>7</v>
      </c>
      <c r="BI622" t="s">
        <v>108</v>
      </c>
      <c r="BJ622">
        <v>1</v>
      </c>
      <c r="BK622" t="s">
        <v>100</v>
      </c>
      <c r="BL622" t="s">
        <v>109</v>
      </c>
      <c r="BM622">
        <v>2007</v>
      </c>
      <c r="BN622" t="s">
        <v>131</v>
      </c>
      <c r="BO622">
        <v>3</v>
      </c>
      <c r="BP622">
        <v>660</v>
      </c>
      <c r="BQ622" t="s">
        <v>100</v>
      </c>
      <c r="BR622" t="s">
        <v>100</v>
      </c>
      <c r="BS622" t="s">
        <v>106</v>
      </c>
      <c r="BT622">
        <v>143</v>
      </c>
      <c r="BU622">
        <v>20</v>
      </c>
      <c r="BV622">
        <v>0</v>
      </c>
      <c r="BW622">
        <v>0</v>
      </c>
      <c r="BX622">
        <v>0</v>
      </c>
      <c r="BY622">
        <v>0</v>
      </c>
      <c r="BZ622" t="s">
        <v>85</v>
      </c>
      <c r="CA622" t="s">
        <v>85</v>
      </c>
      <c r="CB622" t="s">
        <v>85</v>
      </c>
      <c r="CC622">
        <v>0</v>
      </c>
      <c r="CD622">
        <v>5</v>
      </c>
      <c r="CE622">
        <v>2009</v>
      </c>
      <c r="CF622" t="s">
        <v>111</v>
      </c>
      <c r="CG622" t="s">
        <v>112</v>
      </c>
      <c r="CH622">
        <v>175900</v>
      </c>
      <c r="CQ622" t="str">
        <f t="shared" si="58"/>
        <v/>
      </c>
      <c r="CR622">
        <f t="shared" si="59"/>
        <v>1569</v>
      </c>
    </row>
    <row r="623" spans="1:96" x14ac:dyDescent="0.3">
      <c r="A623">
        <v>266</v>
      </c>
      <c r="B623">
        <v>20</v>
      </c>
      <c r="C623" t="s">
        <v>83</v>
      </c>
      <c r="D623">
        <v>78</v>
      </c>
      <c r="E623">
        <v>12090</v>
      </c>
      <c r="F623" t="s">
        <v>84</v>
      </c>
      <c r="G623" t="s">
        <v>85</v>
      </c>
      <c r="H623" t="s">
        <v>86</v>
      </c>
      <c r="I623" t="s">
        <v>87</v>
      </c>
      <c r="J623" t="s">
        <v>88</v>
      </c>
      <c r="K623" t="s">
        <v>122</v>
      </c>
      <c r="L623" t="s">
        <v>90</v>
      </c>
      <c r="M623" t="s">
        <v>194</v>
      </c>
      <c r="N623" s="4" t="str">
        <f>VLOOKUP(M623,'Neighborhood Raw Data'!$A$1:$D$26,4,FALSE)</f>
        <v>Less than Average</v>
      </c>
      <c r="O623" t="s">
        <v>92</v>
      </c>
      <c r="P623" t="s">
        <v>92</v>
      </c>
      <c r="Q623" t="s">
        <v>93</v>
      </c>
      <c r="R623" t="s">
        <v>124</v>
      </c>
      <c r="S623">
        <v>6</v>
      </c>
      <c r="T623" s="4">
        <f t="shared" ca="1" si="54"/>
        <v>0.41582593616316577</v>
      </c>
      <c r="U623" s="4" t="str">
        <f t="shared" si="55"/>
        <v>At or Above</v>
      </c>
      <c r="V623">
        <v>6</v>
      </c>
      <c r="W623">
        <v>1981</v>
      </c>
      <c r="X623">
        <v>1981</v>
      </c>
      <c r="Y623" t="s">
        <v>95</v>
      </c>
      <c r="Z623" t="s">
        <v>114</v>
      </c>
      <c r="AA623" t="s">
        <v>161</v>
      </c>
      <c r="AB623" t="s">
        <v>161</v>
      </c>
      <c r="AC623" t="s">
        <v>98</v>
      </c>
      <c r="AD623">
        <v>210</v>
      </c>
      <c r="AE623" t="s">
        <v>100</v>
      </c>
      <c r="AF623" t="s">
        <v>102</v>
      </c>
      <c r="AG623" t="s">
        <v>156</v>
      </c>
      <c r="AH623" t="s">
        <v>102</v>
      </c>
      <c r="AI623" t="s">
        <v>100</v>
      </c>
      <c r="AJ623" t="s">
        <v>142</v>
      </c>
      <c r="AK623" t="s">
        <v>103</v>
      </c>
      <c r="AL623">
        <v>588</v>
      </c>
      <c r="AM623" t="s">
        <v>193</v>
      </c>
      <c r="AN623">
        <v>228</v>
      </c>
      <c r="AO623">
        <v>606</v>
      </c>
      <c r="AP623">
        <v>1422</v>
      </c>
      <c r="AQ623" t="s">
        <v>105</v>
      </c>
      <c r="AR623" t="s">
        <v>100</v>
      </c>
      <c r="AS623" t="s">
        <v>106</v>
      </c>
      <c r="AT623" t="s">
        <v>107</v>
      </c>
      <c r="AU623">
        <v>1422</v>
      </c>
      <c r="AV623" s="4">
        <f t="shared" ca="1" si="56"/>
        <v>0.48783666017435989</v>
      </c>
      <c r="AW623" s="4" t="str">
        <f t="shared" si="57"/>
        <v>Greater than Median</v>
      </c>
      <c r="AX623">
        <v>0</v>
      </c>
      <c r="AY623">
        <v>0</v>
      </c>
      <c r="AZ623">
        <v>1422</v>
      </c>
      <c r="BA623">
        <v>0</v>
      </c>
      <c r="BB623">
        <v>0</v>
      </c>
      <c r="BC623">
        <v>2</v>
      </c>
      <c r="BD623">
        <v>0</v>
      </c>
      <c r="BE623">
        <v>3</v>
      </c>
      <c r="BF623">
        <v>1</v>
      </c>
      <c r="BG623" t="s">
        <v>102</v>
      </c>
      <c r="BH623">
        <v>7</v>
      </c>
      <c r="BI623" t="s">
        <v>108</v>
      </c>
      <c r="BJ623">
        <v>1</v>
      </c>
      <c r="BK623" t="s">
        <v>100</v>
      </c>
      <c r="BL623" t="s">
        <v>109</v>
      </c>
      <c r="BM623">
        <v>1981</v>
      </c>
      <c r="BN623" t="s">
        <v>110</v>
      </c>
      <c r="BO623">
        <v>2</v>
      </c>
      <c r="BP623">
        <v>576</v>
      </c>
      <c r="BQ623" t="s">
        <v>100</v>
      </c>
      <c r="BR623" t="s">
        <v>100</v>
      </c>
      <c r="BS623" t="s">
        <v>106</v>
      </c>
      <c r="BT623">
        <v>276</v>
      </c>
      <c r="BU623">
        <v>0</v>
      </c>
      <c r="BV623">
        <v>0</v>
      </c>
      <c r="BW623">
        <v>0</v>
      </c>
      <c r="BX623">
        <v>0</v>
      </c>
      <c r="BY623">
        <v>0</v>
      </c>
      <c r="BZ623" t="s">
        <v>85</v>
      </c>
      <c r="CA623" t="s">
        <v>150</v>
      </c>
      <c r="CB623" t="s">
        <v>85</v>
      </c>
      <c r="CC623">
        <v>0</v>
      </c>
      <c r="CD623">
        <v>6</v>
      </c>
      <c r="CE623">
        <v>2008</v>
      </c>
      <c r="CF623" t="s">
        <v>111</v>
      </c>
      <c r="CG623" t="s">
        <v>112</v>
      </c>
      <c r="CH623">
        <v>175500</v>
      </c>
      <c r="CQ623">
        <f t="shared" si="58"/>
        <v>1422</v>
      </c>
      <c r="CR623" t="str">
        <f t="shared" si="59"/>
        <v/>
      </c>
    </row>
    <row r="624" spans="1:96" x14ac:dyDescent="0.3">
      <c r="A624">
        <v>456</v>
      </c>
      <c r="B624">
        <v>20</v>
      </c>
      <c r="C624" t="s">
        <v>83</v>
      </c>
      <c r="D624">
        <v>80</v>
      </c>
      <c r="E624">
        <v>9600</v>
      </c>
      <c r="F624" t="s">
        <v>84</v>
      </c>
      <c r="G624" t="s">
        <v>85</v>
      </c>
      <c r="H624" t="s">
        <v>129</v>
      </c>
      <c r="I624" t="s">
        <v>87</v>
      </c>
      <c r="J624" t="s">
        <v>88</v>
      </c>
      <c r="K624" t="s">
        <v>122</v>
      </c>
      <c r="L624" t="s">
        <v>90</v>
      </c>
      <c r="M624" t="s">
        <v>194</v>
      </c>
      <c r="N624" s="4" t="str">
        <f>VLOOKUP(M624,'Neighborhood Raw Data'!$A$1:$D$26,4,FALSE)</f>
        <v>Less than Average</v>
      </c>
      <c r="O624" t="s">
        <v>92</v>
      </c>
      <c r="P624" t="s">
        <v>92</v>
      </c>
      <c r="Q624" t="s">
        <v>93</v>
      </c>
      <c r="R624" t="s">
        <v>124</v>
      </c>
      <c r="S624">
        <v>7</v>
      </c>
      <c r="T624" s="4">
        <f t="shared" ca="1" si="54"/>
        <v>0.22224838977912564</v>
      </c>
      <c r="U624" s="4" t="str">
        <f t="shared" si="55"/>
        <v>At or Above</v>
      </c>
      <c r="V624">
        <v>6</v>
      </c>
      <c r="W624">
        <v>1973</v>
      </c>
      <c r="X624">
        <v>1973</v>
      </c>
      <c r="Y624" t="s">
        <v>113</v>
      </c>
      <c r="Z624" t="s">
        <v>114</v>
      </c>
      <c r="AA624" t="s">
        <v>97</v>
      </c>
      <c r="AB624" t="s">
        <v>97</v>
      </c>
      <c r="AC624" t="s">
        <v>98</v>
      </c>
      <c r="AD624">
        <v>320</v>
      </c>
      <c r="AE624" t="s">
        <v>100</v>
      </c>
      <c r="AF624" t="s">
        <v>100</v>
      </c>
      <c r="AG624" t="s">
        <v>156</v>
      </c>
      <c r="AH624" t="s">
        <v>100</v>
      </c>
      <c r="AI624" t="s">
        <v>100</v>
      </c>
      <c r="AJ624" t="s">
        <v>142</v>
      </c>
      <c r="AK624" t="s">
        <v>137</v>
      </c>
      <c r="AL624">
        <v>916</v>
      </c>
      <c r="AM624" t="s">
        <v>104</v>
      </c>
      <c r="AN624">
        <v>0</v>
      </c>
      <c r="AO624">
        <v>326</v>
      </c>
      <c r="AP624">
        <v>1242</v>
      </c>
      <c r="AQ624" t="s">
        <v>105</v>
      </c>
      <c r="AR624" t="s">
        <v>203</v>
      </c>
      <c r="AS624" t="s">
        <v>106</v>
      </c>
      <c r="AT624" t="s">
        <v>107</v>
      </c>
      <c r="AU624">
        <v>1242</v>
      </c>
      <c r="AV624" s="4">
        <f t="shared" ca="1" si="56"/>
        <v>0.44422756050134093</v>
      </c>
      <c r="AW624" s="4" t="str">
        <f t="shared" si="57"/>
        <v>Greater than Median</v>
      </c>
      <c r="AX624">
        <v>0</v>
      </c>
      <c r="AY624">
        <v>0</v>
      </c>
      <c r="AZ624">
        <v>1242</v>
      </c>
      <c r="BA624">
        <v>0</v>
      </c>
      <c r="BB624">
        <v>0</v>
      </c>
      <c r="BC624">
        <v>1</v>
      </c>
      <c r="BD624">
        <v>1</v>
      </c>
      <c r="BE624">
        <v>3</v>
      </c>
      <c r="BF624">
        <v>1</v>
      </c>
      <c r="BG624" t="s">
        <v>100</v>
      </c>
      <c r="BH624">
        <v>6</v>
      </c>
      <c r="BI624" t="s">
        <v>108</v>
      </c>
      <c r="BJ624">
        <v>1</v>
      </c>
      <c r="BK624" t="s">
        <v>100</v>
      </c>
      <c r="BL624" t="s">
        <v>109</v>
      </c>
      <c r="BM624">
        <v>1973</v>
      </c>
      <c r="BN624" t="s">
        <v>104</v>
      </c>
      <c r="BO624">
        <v>2</v>
      </c>
      <c r="BP624">
        <v>528</v>
      </c>
      <c r="BQ624" t="s">
        <v>100</v>
      </c>
      <c r="BR624" t="s">
        <v>100</v>
      </c>
      <c r="BS624" t="s">
        <v>106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 t="s">
        <v>85</v>
      </c>
      <c r="CA624" t="s">
        <v>85</v>
      </c>
      <c r="CB624" t="s">
        <v>85</v>
      </c>
      <c r="CC624">
        <v>0</v>
      </c>
      <c r="CD624">
        <v>9</v>
      </c>
      <c r="CE624">
        <v>2007</v>
      </c>
      <c r="CF624" t="s">
        <v>111</v>
      </c>
      <c r="CG624" t="s">
        <v>112</v>
      </c>
      <c r="CH624">
        <v>175500</v>
      </c>
      <c r="CQ624">
        <f t="shared" si="58"/>
        <v>1242</v>
      </c>
      <c r="CR624" t="str">
        <f t="shared" si="59"/>
        <v/>
      </c>
    </row>
    <row r="625" spans="1:96" x14ac:dyDescent="0.3">
      <c r="A625">
        <v>1237</v>
      </c>
      <c r="B625">
        <v>160</v>
      </c>
      <c r="C625" t="s">
        <v>83</v>
      </c>
      <c r="D625">
        <v>36</v>
      </c>
      <c r="E625">
        <v>2628</v>
      </c>
      <c r="F625" t="s">
        <v>84</v>
      </c>
      <c r="G625" t="s">
        <v>85</v>
      </c>
      <c r="H625" t="s">
        <v>129</v>
      </c>
      <c r="I625" t="s">
        <v>87</v>
      </c>
      <c r="J625" t="s">
        <v>88</v>
      </c>
      <c r="K625" t="s">
        <v>122</v>
      </c>
      <c r="L625" t="s">
        <v>90</v>
      </c>
      <c r="M625" t="s">
        <v>123</v>
      </c>
      <c r="N625" s="4" t="str">
        <f>VLOOKUP(M625,'Neighborhood Raw Data'!$A$1:$D$26,4,FALSE)</f>
        <v>Greater than Average</v>
      </c>
      <c r="O625" t="s">
        <v>92</v>
      </c>
      <c r="P625" t="s">
        <v>92</v>
      </c>
      <c r="Q625" t="s">
        <v>216</v>
      </c>
      <c r="R625" t="s">
        <v>94</v>
      </c>
      <c r="S625">
        <v>7</v>
      </c>
      <c r="T625" s="4">
        <f t="shared" ca="1" si="54"/>
        <v>0.65646177380211423</v>
      </c>
      <c r="U625" s="4" t="str">
        <f t="shared" si="55"/>
        <v>At or Above</v>
      </c>
      <c r="V625">
        <v>5</v>
      </c>
      <c r="W625">
        <v>2003</v>
      </c>
      <c r="X625">
        <v>2003</v>
      </c>
      <c r="Y625" t="s">
        <v>95</v>
      </c>
      <c r="Z625" t="s">
        <v>114</v>
      </c>
      <c r="AA625" t="s">
        <v>125</v>
      </c>
      <c r="AB625" t="s">
        <v>141</v>
      </c>
      <c r="AC625" t="s">
        <v>126</v>
      </c>
      <c r="AD625">
        <v>106</v>
      </c>
      <c r="AE625" t="s">
        <v>102</v>
      </c>
      <c r="AF625" t="s">
        <v>100</v>
      </c>
      <c r="AG625" t="s">
        <v>101</v>
      </c>
      <c r="AH625" t="s">
        <v>102</v>
      </c>
      <c r="AI625" t="s">
        <v>100</v>
      </c>
      <c r="AJ625" t="s">
        <v>142</v>
      </c>
      <c r="AK625" t="s">
        <v>104</v>
      </c>
      <c r="AL625">
        <v>0</v>
      </c>
      <c r="AM625" t="s">
        <v>104</v>
      </c>
      <c r="AN625">
        <v>0</v>
      </c>
      <c r="AO625">
        <v>764</v>
      </c>
      <c r="AP625">
        <v>764</v>
      </c>
      <c r="AQ625" t="s">
        <v>105</v>
      </c>
      <c r="AR625" t="s">
        <v>99</v>
      </c>
      <c r="AS625" t="s">
        <v>106</v>
      </c>
      <c r="AT625" t="s">
        <v>107</v>
      </c>
      <c r="AU625">
        <v>764</v>
      </c>
      <c r="AV625" s="4">
        <f t="shared" ca="1" si="56"/>
        <v>0.56230482478743182</v>
      </c>
      <c r="AW625" s="4" t="str">
        <f t="shared" si="57"/>
        <v>Less than Median</v>
      </c>
      <c r="AX625">
        <v>862</v>
      </c>
      <c r="AY625">
        <v>0</v>
      </c>
      <c r="AZ625">
        <v>1626</v>
      </c>
      <c r="BA625">
        <v>0</v>
      </c>
      <c r="BB625">
        <v>0</v>
      </c>
      <c r="BC625">
        <v>2</v>
      </c>
      <c r="BD625">
        <v>1</v>
      </c>
      <c r="BE625">
        <v>2</v>
      </c>
      <c r="BF625">
        <v>1</v>
      </c>
      <c r="BG625" t="s">
        <v>102</v>
      </c>
      <c r="BH625">
        <v>6</v>
      </c>
      <c r="BI625" t="s">
        <v>108</v>
      </c>
      <c r="BJ625">
        <v>0</v>
      </c>
      <c r="BK625" t="s">
        <v>85</v>
      </c>
      <c r="BL625" t="s">
        <v>130</v>
      </c>
      <c r="BM625">
        <v>2003</v>
      </c>
      <c r="BN625" t="s">
        <v>131</v>
      </c>
      <c r="BO625">
        <v>2</v>
      </c>
      <c r="BP625">
        <v>474</v>
      </c>
      <c r="BQ625" t="s">
        <v>100</v>
      </c>
      <c r="BR625" t="s">
        <v>100</v>
      </c>
      <c r="BS625" t="s">
        <v>106</v>
      </c>
      <c r="BT625">
        <v>0</v>
      </c>
      <c r="BU625">
        <v>27</v>
      </c>
      <c r="BV625">
        <v>0</v>
      </c>
      <c r="BW625">
        <v>0</v>
      </c>
      <c r="BX625">
        <v>0</v>
      </c>
      <c r="BY625">
        <v>0</v>
      </c>
      <c r="BZ625" t="s">
        <v>85</v>
      </c>
      <c r="CA625" t="s">
        <v>85</v>
      </c>
      <c r="CB625" t="s">
        <v>85</v>
      </c>
      <c r="CC625">
        <v>0</v>
      </c>
      <c r="CD625">
        <v>6</v>
      </c>
      <c r="CE625">
        <v>2010</v>
      </c>
      <c r="CF625" t="s">
        <v>111</v>
      </c>
      <c r="CG625" t="s">
        <v>112</v>
      </c>
      <c r="CH625">
        <v>175500</v>
      </c>
      <c r="CQ625">
        <f t="shared" si="58"/>
        <v>764</v>
      </c>
      <c r="CR625" t="str">
        <f t="shared" si="59"/>
        <v/>
      </c>
    </row>
    <row r="626" spans="1:96" x14ac:dyDescent="0.3">
      <c r="A626">
        <v>299</v>
      </c>
      <c r="B626">
        <v>60</v>
      </c>
      <c r="C626" t="s">
        <v>83</v>
      </c>
      <c r="D626">
        <v>90</v>
      </c>
      <c r="E626">
        <v>11700</v>
      </c>
      <c r="F626" t="s">
        <v>84</v>
      </c>
      <c r="G626" t="s">
        <v>85</v>
      </c>
      <c r="H626" t="s">
        <v>129</v>
      </c>
      <c r="I626" t="s">
        <v>87</v>
      </c>
      <c r="J626" t="s">
        <v>88</v>
      </c>
      <c r="K626" t="s">
        <v>122</v>
      </c>
      <c r="L626" t="s">
        <v>90</v>
      </c>
      <c r="M626" t="s">
        <v>194</v>
      </c>
      <c r="N626" s="4" t="str">
        <f>VLOOKUP(M626,'Neighborhood Raw Data'!$A$1:$D$26,4,FALSE)</f>
        <v>Less than Average</v>
      </c>
      <c r="O626" t="s">
        <v>92</v>
      </c>
      <c r="P626" t="s">
        <v>92</v>
      </c>
      <c r="Q626" t="s">
        <v>93</v>
      </c>
      <c r="R626" t="s">
        <v>94</v>
      </c>
      <c r="S626">
        <v>6</v>
      </c>
      <c r="T626" s="4">
        <f t="shared" ca="1" si="54"/>
        <v>0.30387023305728833</v>
      </c>
      <c r="U626" s="4" t="str">
        <f t="shared" si="55"/>
        <v>At or Above</v>
      </c>
      <c r="V626">
        <v>6</v>
      </c>
      <c r="W626">
        <v>1968</v>
      </c>
      <c r="X626">
        <v>1968</v>
      </c>
      <c r="Y626" t="s">
        <v>202</v>
      </c>
      <c r="Z626" t="s">
        <v>114</v>
      </c>
      <c r="AA626" t="s">
        <v>97</v>
      </c>
      <c r="AB626" t="s">
        <v>234</v>
      </c>
      <c r="AC626" t="s">
        <v>98</v>
      </c>
      <c r="AD626">
        <v>365</v>
      </c>
      <c r="AE626" t="s">
        <v>102</v>
      </c>
      <c r="AF626" t="s">
        <v>100</v>
      </c>
      <c r="AG626" t="s">
        <v>156</v>
      </c>
      <c r="AH626" t="s">
        <v>100</v>
      </c>
      <c r="AI626" t="s">
        <v>100</v>
      </c>
      <c r="AJ626" t="s">
        <v>142</v>
      </c>
      <c r="AK626" t="s">
        <v>137</v>
      </c>
      <c r="AL626">
        <v>384</v>
      </c>
      <c r="AM626" t="s">
        <v>157</v>
      </c>
      <c r="AN626">
        <v>175</v>
      </c>
      <c r="AO626">
        <v>143</v>
      </c>
      <c r="AP626">
        <v>702</v>
      </c>
      <c r="AQ626" t="s">
        <v>105</v>
      </c>
      <c r="AR626" t="s">
        <v>102</v>
      </c>
      <c r="AS626" t="s">
        <v>106</v>
      </c>
      <c r="AT626" t="s">
        <v>107</v>
      </c>
      <c r="AU626">
        <v>1041</v>
      </c>
      <c r="AV626" s="4">
        <f t="shared" ca="1" si="56"/>
        <v>0.42924944367250806</v>
      </c>
      <c r="AW626" s="4" t="str">
        <f t="shared" si="57"/>
        <v>Less than Median</v>
      </c>
      <c r="AX626">
        <v>702</v>
      </c>
      <c r="AY626">
        <v>0</v>
      </c>
      <c r="AZ626">
        <v>1743</v>
      </c>
      <c r="BA626">
        <v>0</v>
      </c>
      <c r="BB626">
        <v>1</v>
      </c>
      <c r="BC626">
        <v>1</v>
      </c>
      <c r="BD626">
        <v>2</v>
      </c>
      <c r="BE626">
        <v>3</v>
      </c>
      <c r="BF626">
        <v>1</v>
      </c>
      <c r="BG626" t="s">
        <v>100</v>
      </c>
      <c r="BH626">
        <v>7</v>
      </c>
      <c r="BI626" t="s">
        <v>108</v>
      </c>
      <c r="BJ626">
        <v>1</v>
      </c>
      <c r="BK626" t="s">
        <v>102</v>
      </c>
      <c r="BL626" t="s">
        <v>109</v>
      </c>
      <c r="BM626">
        <v>1968</v>
      </c>
      <c r="BN626" t="s">
        <v>104</v>
      </c>
      <c r="BO626">
        <v>2</v>
      </c>
      <c r="BP626">
        <v>539</v>
      </c>
      <c r="BQ626" t="s">
        <v>100</v>
      </c>
      <c r="BR626" t="s">
        <v>100</v>
      </c>
      <c r="BS626" t="s">
        <v>106</v>
      </c>
      <c r="BT626">
        <v>224</v>
      </c>
      <c r="BU626">
        <v>0</v>
      </c>
      <c r="BV626">
        <v>0</v>
      </c>
      <c r="BW626">
        <v>0</v>
      </c>
      <c r="BX626">
        <v>0</v>
      </c>
      <c r="BY626">
        <v>0</v>
      </c>
      <c r="BZ626" t="s">
        <v>85</v>
      </c>
      <c r="CA626" t="s">
        <v>85</v>
      </c>
      <c r="CB626" t="s">
        <v>85</v>
      </c>
      <c r="CC626">
        <v>0</v>
      </c>
      <c r="CD626">
        <v>6</v>
      </c>
      <c r="CE626">
        <v>2007</v>
      </c>
      <c r="CF626" t="s">
        <v>111</v>
      </c>
      <c r="CG626" t="s">
        <v>112</v>
      </c>
      <c r="CH626">
        <v>175000</v>
      </c>
      <c r="CQ626">
        <f t="shared" si="58"/>
        <v>1041</v>
      </c>
      <c r="CR626" t="str">
        <f t="shared" si="59"/>
        <v/>
      </c>
    </row>
    <row r="627" spans="1:96" x14ac:dyDescent="0.3">
      <c r="A627">
        <v>430</v>
      </c>
      <c r="B627">
        <v>20</v>
      </c>
      <c r="C627" t="s">
        <v>83</v>
      </c>
      <c r="D627">
        <v>130</v>
      </c>
      <c r="E627">
        <v>11457</v>
      </c>
      <c r="F627" t="s">
        <v>84</v>
      </c>
      <c r="G627" t="s">
        <v>85</v>
      </c>
      <c r="H627" t="s">
        <v>86</v>
      </c>
      <c r="I627" t="s">
        <v>87</v>
      </c>
      <c r="J627" t="s">
        <v>88</v>
      </c>
      <c r="K627" t="s">
        <v>89</v>
      </c>
      <c r="L627" t="s">
        <v>90</v>
      </c>
      <c r="M627" t="s">
        <v>168</v>
      </c>
      <c r="N627" s="4" t="str">
        <f>VLOOKUP(M627,'Neighborhood Raw Data'!$A$1:$D$26,4,FALSE)</f>
        <v>Greater than Average</v>
      </c>
      <c r="O627" t="s">
        <v>92</v>
      </c>
      <c r="P627" t="s">
        <v>92</v>
      </c>
      <c r="Q627" t="s">
        <v>93</v>
      </c>
      <c r="R627" t="s">
        <v>124</v>
      </c>
      <c r="S627">
        <v>6</v>
      </c>
      <c r="T627" s="4">
        <f t="shared" ca="1" si="54"/>
        <v>0.12113974257813975</v>
      </c>
      <c r="U627" s="4" t="str">
        <f t="shared" si="55"/>
        <v>At or Above</v>
      </c>
      <c r="V627">
        <v>5</v>
      </c>
      <c r="W627">
        <v>1988</v>
      </c>
      <c r="X627">
        <v>1988</v>
      </c>
      <c r="Y627" t="s">
        <v>95</v>
      </c>
      <c r="Z627" t="s">
        <v>114</v>
      </c>
      <c r="AA627" t="s">
        <v>97</v>
      </c>
      <c r="AB627" t="s">
        <v>97</v>
      </c>
      <c r="AC627" t="s">
        <v>117</v>
      </c>
      <c r="AD627">
        <v>0</v>
      </c>
      <c r="AE627" t="s">
        <v>100</v>
      </c>
      <c r="AF627" t="s">
        <v>100</v>
      </c>
      <c r="AG627" t="s">
        <v>156</v>
      </c>
      <c r="AH627" t="s">
        <v>102</v>
      </c>
      <c r="AI627" t="s">
        <v>100</v>
      </c>
      <c r="AJ627" t="s">
        <v>148</v>
      </c>
      <c r="AK627" t="s">
        <v>103</v>
      </c>
      <c r="AL627">
        <v>1005</v>
      </c>
      <c r="AM627" t="s">
        <v>104</v>
      </c>
      <c r="AN627">
        <v>0</v>
      </c>
      <c r="AO627">
        <v>387</v>
      </c>
      <c r="AP627">
        <v>1392</v>
      </c>
      <c r="AQ627" t="s">
        <v>105</v>
      </c>
      <c r="AR627" t="s">
        <v>100</v>
      </c>
      <c r="AS627" t="s">
        <v>106</v>
      </c>
      <c r="AT627" t="s">
        <v>107</v>
      </c>
      <c r="AU627">
        <v>1412</v>
      </c>
      <c r="AV627" s="4">
        <f t="shared" ca="1" si="56"/>
        <v>0.82699444406449185</v>
      </c>
      <c r="AW627" s="4" t="str">
        <f t="shared" si="57"/>
        <v>Greater than Median</v>
      </c>
      <c r="AX627">
        <v>0</v>
      </c>
      <c r="AY627">
        <v>0</v>
      </c>
      <c r="AZ627">
        <v>1412</v>
      </c>
      <c r="BA627">
        <v>1</v>
      </c>
      <c r="BB627">
        <v>0</v>
      </c>
      <c r="BC627">
        <v>2</v>
      </c>
      <c r="BD627">
        <v>0</v>
      </c>
      <c r="BE627">
        <v>3</v>
      </c>
      <c r="BF627">
        <v>1</v>
      </c>
      <c r="BG627" t="s">
        <v>102</v>
      </c>
      <c r="BH627">
        <v>6</v>
      </c>
      <c r="BI627" t="s">
        <v>108</v>
      </c>
      <c r="BJ627">
        <v>1</v>
      </c>
      <c r="BK627" t="s">
        <v>100</v>
      </c>
      <c r="BL627" t="s">
        <v>109</v>
      </c>
      <c r="BM627">
        <v>1988</v>
      </c>
      <c r="BN627" t="s">
        <v>104</v>
      </c>
      <c r="BO627">
        <v>2</v>
      </c>
      <c r="BP627">
        <v>576</v>
      </c>
      <c r="BQ627" t="s">
        <v>100</v>
      </c>
      <c r="BR627" t="s">
        <v>100</v>
      </c>
      <c r="BS627" t="s">
        <v>106</v>
      </c>
      <c r="BT627">
        <v>0</v>
      </c>
      <c r="BU627">
        <v>0</v>
      </c>
      <c r="BV627">
        <v>169</v>
      </c>
      <c r="BW627">
        <v>0</v>
      </c>
      <c r="BX627">
        <v>0</v>
      </c>
      <c r="BY627">
        <v>0</v>
      </c>
      <c r="BZ627" t="s">
        <v>85</v>
      </c>
      <c r="CA627" t="s">
        <v>85</v>
      </c>
      <c r="CB627" t="s">
        <v>85</v>
      </c>
      <c r="CC627">
        <v>0</v>
      </c>
      <c r="CD627">
        <v>3</v>
      </c>
      <c r="CE627">
        <v>2009</v>
      </c>
      <c r="CF627" t="s">
        <v>111</v>
      </c>
      <c r="CG627" t="s">
        <v>112</v>
      </c>
      <c r="CH627">
        <v>175000</v>
      </c>
      <c r="CQ627">
        <f t="shared" si="58"/>
        <v>1412</v>
      </c>
      <c r="CR627" t="str">
        <f t="shared" si="59"/>
        <v/>
      </c>
    </row>
    <row r="628" spans="1:96" x14ac:dyDescent="0.3">
      <c r="A628">
        <v>488</v>
      </c>
      <c r="B628">
        <v>20</v>
      </c>
      <c r="C628" t="s">
        <v>83</v>
      </c>
      <c r="D628">
        <v>70</v>
      </c>
      <c r="E628">
        <v>12243</v>
      </c>
      <c r="F628" t="s">
        <v>84</v>
      </c>
      <c r="G628" t="s">
        <v>85</v>
      </c>
      <c r="H628" t="s">
        <v>86</v>
      </c>
      <c r="I628" t="s">
        <v>87</v>
      </c>
      <c r="J628" t="s">
        <v>88</v>
      </c>
      <c r="K628" t="s">
        <v>122</v>
      </c>
      <c r="L628" t="s">
        <v>90</v>
      </c>
      <c r="M628" t="s">
        <v>194</v>
      </c>
      <c r="N628" s="4" t="str">
        <f>VLOOKUP(M628,'Neighborhood Raw Data'!$A$1:$D$26,4,FALSE)</f>
        <v>Less than Average</v>
      </c>
      <c r="O628" t="s">
        <v>92</v>
      </c>
      <c r="P628" t="s">
        <v>92</v>
      </c>
      <c r="Q628" t="s">
        <v>93</v>
      </c>
      <c r="R628" t="s">
        <v>124</v>
      </c>
      <c r="S628">
        <v>5</v>
      </c>
      <c r="T628" s="4">
        <f t="shared" ca="1" si="54"/>
        <v>0.9145957298199342</v>
      </c>
      <c r="U628" s="4" t="str">
        <f t="shared" si="55"/>
        <v>Below</v>
      </c>
      <c r="V628">
        <v>6</v>
      </c>
      <c r="W628">
        <v>1971</v>
      </c>
      <c r="X628">
        <v>1971</v>
      </c>
      <c r="Y628" t="s">
        <v>95</v>
      </c>
      <c r="Z628" t="s">
        <v>114</v>
      </c>
      <c r="AA628" t="s">
        <v>179</v>
      </c>
      <c r="AB628" t="s">
        <v>179</v>
      </c>
      <c r="AC628" t="s">
        <v>117</v>
      </c>
      <c r="AD628">
        <v>0</v>
      </c>
      <c r="AE628" t="s">
        <v>100</v>
      </c>
      <c r="AF628" t="s">
        <v>100</v>
      </c>
      <c r="AG628" t="s">
        <v>156</v>
      </c>
      <c r="AH628" t="s">
        <v>102</v>
      </c>
      <c r="AI628" t="s">
        <v>100</v>
      </c>
      <c r="AJ628" t="s">
        <v>118</v>
      </c>
      <c r="AK628" t="s">
        <v>137</v>
      </c>
      <c r="AL628">
        <v>998</v>
      </c>
      <c r="AM628" t="s">
        <v>104</v>
      </c>
      <c r="AN628">
        <v>0</v>
      </c>
      <c r="AO628">
        <v>486</v>
      </c>
      <c r="AP628">
        <v>1484</v>
      </c>
      <c r="AQ628" t="s">
        <v>105</v>
      </c>
      <c r="AR628" t="s">
        <v>102</v>
      </c>
      <c r="AS628" t="s">
        <v>106</v>
      </c>
      <c r="AT628" t="s">
        <v>107</v>
      </c>
      <c r="AU628">
        <v>1484</v>
      </c>
      <c r="AV628" s="4">
        <f t="shared" ca="1" si="56"/>
        <v>0.74106349480129841</v>
      </c>
      <c r="AW628" s="4" t="str">
        <f t="shared" si="57"/>
        <v>Greater than Median</v>
      </c>
      <c r="AX628">
        <v>0</v>
      </c>
      <c r="AY628">
        <v>0</v>
      </c>
      <c r="AZ628">
        <v>1484</v>
      </c>
      <c r="BA628">
        <v>0</v>
      </c>
      <c r="BB628">
        <v>0</v>
      </c>
      <c r="BC628">
        <v>2</v>
      </c>
      <c r="BD628">
        <v>0</v>
      </c>
      <c r="BE628">
        <v>3</v>
      </c>
      <c r="BF628">
        <v>1</v>
      </c>
      <c r="BG628" t="s">
        <v>100</v>
      </c>
      <c r="BH628">
        <v>7</v>
      </c>
      <c r="BI628" t="s">
        <v>108</v>
      </c>
      <c r="BJ628">
        <v>1</v>
      </c>
      <c r="BK628" t="s">
        <v>100</v>
      </c>
      <c r="BL628" t="s">
        <v>109</v>
      </c>
      <c r="BM628">
        <v>1971</v>
      </c>
      <c r="BN628" t="s">
        <v>104</v>
      </c>
      <c r="BO628">
        <v>2</v>
      </c>
      <c r="BP628">
        <v>487</v>
      </c>
      <c r="BQ628" t="s">
        <v>100</v>
      </c>
      <c r="BR628" t="s">
        <v>100</v>
      </c>
      <c r="BS628" t="s">
        <v>106</v>
      </c>
      <c r="BT628">
        <v>224</v>
      </c>
      <c r="BU628">
        <v>0</v>
      </c>
      <c r="BV628">
        <v>0</v>
      </c>
      <c r="BW628">
        <v>0</v>
      </c>
      <c r="BX628">
        <v>180</v>
      </c>
      <c r="BY628">
        <v>0</v>
      </c>
      <c r="BZ628" t="s">
        <v>85</v>
      </c>
      <c r="CA628" t="s">
        <v>85</v>
      </c>
      <c r="CB628" t="s">
        <v>85</v>
      </c>
      <c r="CC628">
        <v>0</v>
      </c>
      <c r="CD628">
        <v>2</v>
      </c>
      <c r="CE628">
        <v>2007</v>
      </c>
      <c r="CF628" t="s">
        <v>111</v>
      </c>
      <c r="CG628" t="s">
        <v>112</v>
      </c>
      <c r="CH628">
        <v>175000</v>
      </c>
      <c r="CQ628">
        <f t="shared" si="58"/>
        <v>1484</v>
      </c>
      <c r="CR628" t="str">
        <f t="shared" si="59"/>
        <v/>
      </c>
    </row>
    <row r="629" spans="1:96" x14ac:dyDescent="0.3">
      <c r="A629">
        <v>531</v>
      </c>
      <c r="B629">
        <v>80</v>
      </c>
      <c r="C629" t="s">
        <v>83</v>
      </c>
      <c r="D629">
        <v>85</v>
      </c>
      <c r="E629">
        <v>10200</v>
      </c>
      <c r="F629" t="s">
        <v>84</v>
      </c>
      <c r="G629" t="s">
        <v>85</v>
      </c>
      <c r="H629" t="s">
        <v>129</v>
      </c>
      <c r="I629" t="s">
        <v>87</v>
      </c>
      <c r="J629" t="s">
        <v>88</v>
      </c>
      <c r="K629" t="s">
        <v>122</v>
      </c>
      <c r="L629" t="s">
        <v>90</v>
      </c>
      <c r="M629" t="s">
        <v>168</v>
      </c>
      <c r="N629" s="4" t="str">
        <f>VLOOKUP(M629,'Neighborhood Raw Data'!$A$1:$D$26,4,FALSE)</f>
        <v>Greater than Average</v>
      </c>
      <c r="O629" t="s">
        <v>92</v>
      </c>
      <c r="P629" t="s">
        <v>92</v>
      </c>
      <c r="Q629" t="s">
        <v>93</v>
      </c>
      <c r="R629" t="s">
        <v>178</v>
      </c>
      <c r="S629">
        <v>6</v>
      </c>
      <c r="T629" s="4">
        <f t="shared" ca="1" si="54"/>
        <v>0.59532801909305322</v>
      </c>
      <c r="U629" s="4" t="str">
        <f t="shared" si="55"/>
        <v>At or Above</v>
      </c>
      <c r="V629">
        <v>5</v>
      </c>
      <c r="W629">
        <v>1988</v>
      </c>
      <c r="X629">
        <v>1989</v>
      </c>
      <c r="Y629" t="s">
        <v>95</v>
      </c>
      <c r="Z629" t="s">
        <v>114</v>
      </c>
      <c r="AA629" t="s">
        <v>97</v>
      </c>
      <c r="AB629" t="s">
        <v>97</v>
      </c>
      <c r="AC629" t="s">
        <v>98</v>
      </c>
      <c r="AD629">
        <v>219</v>
      </c>
      <c r="AE629" t="s">
        <v>102</v>
      </c>
      <c r="AF629" t="s">
        <v>100</v>
      </c>
      <c r="AG629" t="s">
        <v>156</v>
      </c>
      <c r="AH629" t="s">
        <v>102</v>
      </c>
      <c r="AI629" t="s">
        <v>100</v>
      </c>
      <c r="AJ629" t="s">
        <v>118</v>
      </c>
      <c r="AK629" t="s">
        <v>103</v>
      </c>
      <c r="AL629">
        <v>783</v>
      </c>
      <c r="AM629" t="s">
        <v>104</v>
      </c>
      <c r="AN629">
        <v>0</v>
      </c>
      <c r="AO629">
        <v>678</v>
      </c>
      <c r="AP629">
        <v>1461</v>
      </c>
      <c r="AQ629" t="s">
        <v>105</v>
      </c>
      <c r="AR629" t="s">
        <v>99</v>
      </c>
      <c r="AS629" t="s">
        <v>106</v>
      </c>
      <c r="AT629" t="s">
        <v>107</v>
      </c>
      <c r="AU629">
        <v>1509</v>
      </c>
      <c r="AV629" s="4">
        <f t="shared" ca="1" si="56"/>
        <v>0.93431911464112594</v>
      </c>
      <c r="AW629" s="4" t="str">
        <f t="shared" si="57"/>
        <v>Greater than Median</v>
      </c>
      <c r="AX629">
        <v>0</v>
      </c>
      <c r="AY629">
        <v>0</v>
      </c>
      <c r="AZ629">
        <v>1509</v>
      </c>
      <c r="BA629">
        <v>1</v>
      </c>
      <c r="BB629">
        <v>0</v>
      </c>
      <c r="BC629">
        <v>2</v>
      </c>
      <c r="BD629">
        <v>0</v>
      </c>
      <c r="BE629">
        <v>3</v>
      </c>
      <c r="BF629">
        <v>1</v>
      </c>
      <c r="BG629" t="s">
        <v>102</v>
      </c>
      <c r="BH629">
        <v>5</v>
      </c>
      <c r="BI629" t="s">
        <v>108</v>
      </c>
      <c r="BJ629">
        <v>1</v>
      </c>
      <c r="BK629" t="s">
        <v>203</v>
      </c>
      <c r="BL629" t="s">
        <v>109</v>
      </c>
      <c r="BM629">
        <v>1988</v>
      </c>
      <c r="BN629" t="s">
        <v>131</v>
      </c>
      <c r="BO629">
        <v>2</v>
      </c>
      <c r="BP629">
        <v>600</v>
      </c>
      <c r="BQ629" t="s">
        <v>100</v>
      </c>
      <c r="BR629" t="s">
        <v>100</v>
      </c>
      <c r="BS629" t="s">
        <v>106</v>
      </c>
      <c r="BT629">
        <v>224</v>
      </c>
      <c r="BU629">
        <v>0</v>
      </c>
      <c r="BV629">
        <v>0</v>
      </c>
      <c r="BW629">
        <v>0</v>
      </c>
      <c r="BX629">
        <v>0</v>
      </c>
      <c r="BY629">
        <v>0</v>
      </c>
      <c r="BZ629" t="s">
        <v>85</v>
      </c>
      <c r="CA629" t="s">
        <v>85</v>
      </c>
      <c r="CB629" t="s">
        <v>85</v>
      </c>
      <c r="CC629">
        <v>0</v>
      </c>
      <c r="CD629">
        <v>8</v>
      </c>
      <c r="CE629">
        <v>2008</v>
      </c>
      <c r="CF629" t="s">
        <v>111</v>
      </c>
      <c r="CG629" t="s">
        <v>120</v>
      </c>
      <c r="CH629">
        <v>175000</v>
      </c>
      <c r="CQ629">
        <f t="shared" si="58"/>
        <v>1509</v>
      </c>
      <c r="CR629" t="str">
        <f t="shared" si="59"/>
        <v/>
      </c>
    </row>
    <row r="630" spans="1:96" x14ac:dyDescent="0.3">
      <c r="A630">
        <v>559</v>
      </c>
      <c r="B630">
        <v>60</v>
      </c>
      <c r="C630" t="s">
        <v>83</v>
      </c>
      <c r="D630">
        <v>57</v>
      </c>
      <c r="E630">
        <v>21872</v>
      </c>
      <c r="F630" t="s">
        <v>84</v>
      </c>
      <c r="G630" t="s">
        <v>85</v>
      </c>
      <c r="H630" t="s">
        <v>138</v>
      </c>
      <c r="I630" t="s">
        <v>139</v>
      </c>
      <c r="J630" t="s">
        <v>88</v>
      </c>
      <c r="K630" t="s">
        <v>158</v>
      </c>
      <c r="L630" t="s">
        <v>90</v>
      </c>
      <c r="M630" t="s">
        <v>169</v>
      </c>
      <c r="N630" s="4" t="str">
        <f>VLOOKUP(M630,'Neighborhood Raw Data'!$A$1:$D$26,4,FALSE)</f>
        <v>Greater than Average</v>
      </c>
      <c r="O630" t="s">
        <v>92</v>
      </c>
      <c r="P630" t="s">
        <v>92</v>
      </c>
      <c r="Q630" t="s">
        <v>93</v>
      </c>
      <c r="R630" t="s">
        <v>94</v>
      </c>
      <c r="S630">
        <v>7</v>
      </c>
      <c r="T630" s="4">
        <f t="shared" ca="1" si="54"/>
        <v>0.32833287125208332</v>
      </c>
      <c r="U630" s="4" t="str">
        <f t="shared" si="55"/>
        <v>At or Above</v>
      </c>
      <c r="V630">
        <v>5</v>
      </c>
      <c r="W630">
        <v>1996</v>
      </c>
      <c r="X630">
        <v>1997</v>
      </c>
      <c r="Y630" t="s">
        <v>95</v>
      </c>
      <c r="Z630" t="s">
        <v>114</v>
      </c>
      <c r="AA630" t="s">
        <v>97</v>
      </c>
      <c r="AB630" t="s">
        <v>97</v>
      </c>
      <c r="AC630" t="s">
        <v>117</v>
      </c>
      <c r="AD630">
        <v>0</v>
      </c>
      <c r="AE630" t="s">
        <v>100</v>
      </c>
      <c r="AF630" t="s">
        <v>100</v>
      </c>
      <c r="AG630" t="s">
        <v>101</v>
      </c>
      <c r="AH630" t="s">
        <v>102</v>
      </c>
      <c r="AI630" t="s">
        <v>100</v>
      </c>
      <c r="AJ630" t="s">
        <v>102</v>
      </c>
      <c r="AK630" t="s">
        <v>103</v>
      </c>
      <c r="AL630">
        <v>604</v>
      </c>
      <c r="AM630" t="s">
        <v>104</v>
      </c>
      <c r="AN630">
        <v>0</v>
      </c>
      <c r="AO630">
        <v>125</v>
      </c>
      <c r="AP630">
        <v>729</v>
      </c>
      <c r="AQ630" t="s">
        <v>105</v>
      </c>
      <c r="AR630" t="s">
        <v>99</v>
      </c>
      <c r="AS630" t="s">
        <v>106</v>
      </c>
      <c r="AT630" t="s">
        <v>107</v>
      </c>
      <c r="AU630">
        <v>729</v>
      </c>
      <c r="AV630" s="4">
        <f t="shared" ca="1" si="56"/>
        <v>0.78151601092942902</v>
      </c>
      <c r="AW630" s="4" t="str">
        <f t="shared" si="57"/>
        <v>Less than Median</v>
      </c>
      <c r="AX630">
        <v>717</v>
      </c>
      <c r="AY630">
        <v>0</v>
      </c>
      <c r="AZ630">
        <v>1446</v>
      </c>
      <c r="BA630">
        <v>0</v>
      </c>
      <c r="BB630">
        <v>1</v>
      </c>
      <c r="BC630">
        <v>2</v>
      </c>
      <c r="BD630">
        <v>1</v>
      </c>
      <c r="BE630">
        <v>3</v>
      </c>
      <c r="BF630">
        <v>1</v>
      </c>
      <c r="BG630" t="s">
        <v>100</v>
      </c>
      <c r="BH630">
        <v>6</v>
      </c>
      <c r="BI630" t="s">
        <v>108</v>
      </c>
      <c r="BJ630">
        <v>1</v>
      </c>
      <c r="BK630" t="s">
        <v>100</v>
      </c>
      <c r="BL630" t="s">
        <v>109</v>
      </c>
      <c r="BM630">
        <v>1996</v>
      </c>
      <c r="BN630" t="s">
        <v>104</v>
      </c>
      <c r="BO630">
        <v>2</v>
      </c>
      <c r="BP630">
        <v>406</v>
      </c>
      <c r="BQ630" t="s">
        <v>100</v>
      </c>
      <c r="BR630" t="s">
        <v>100</v>
      </c>
      <c r="BS630" t="s">
        <v>106</v>
      </c>
      <c r="BT630">
        <v>264</v>
      </c>
      <c r="BU630">
        <v>22</v>
      </c>
      <c r="BV630">
        <v>0</v>
      </c>
      <c r="BW630">
        <v>0</v>
      </c>
      <c r="BX630">
        <v>0</v>
      </c>
      <c r="BY630">
        <v>0</v>
      </c>
      <c r="BZ630" t="s">
        <v>85</v>
      </c>
      <c r="CA630" t="s">
        <v>85</v>
      </c>
      <c r="CB630" t="s">
        <v>85</v>
      </c>
      <c r="CC630">
        <v>0</v>
      </c>
      <c r="CD630">
        <v>8</v>
      </c>
      <c r="CE630">
        <v>2008</v>
      </c>
      <c r="CF630" t="s">
        <v>111</v>
      </c>
      <c r="CG630" t="s">
        <v>112</v>
      </c>
      <c r="CH630">
        <v>175000</v>
      </c>
      <c r="CQ630">
        <f t="shared" si="58"/>
        <v>729</v>
      </c>
      <c r="CR630" t="str">
        <f t="shared" si="59"/>
        <v/>
      </c>
    </row>
    <row r="631" spans="1:96" x14ac:dyDescent="0.3">
      <c r="A631">
        <v>744</v>
      </c>
      <c r="B631">
        <v>80</v>
      </c>
      <c r="C631" t="s">
        <v>83</v>
      </c>
      <c r="D631">
        <v>70</v>
      </c>
      <c r="E631">
        <v>12886</v>
      </c>
      <c r="F631" t="s">
        <v>84</v>
      </c>
      <c r="G631" t="s">
        <v>85</v>
      </c>
      <c r="H631" t="s">
        <v>86</v>
      </c>
      <c r="I631" t="s">
        <v>87</v>
      </c>
      <c r="J631" t="s">
        <v>88</v>
      </c>
      <c r="K631" t="s">
        <v>122</v>
      </c>
      <c r="L631" t="s">
        <v>90</v>
      </c>
      <c r="M631" t="s">
        <v>228</v>
      </c>
      <c r="N631" s="4" t="str">
        <f>VLOOKUP(M631,'Neighborhood Raw Data'!$A$1:$D$26,4,FALSE)</f>
        <v>Less than Average</v>
      </c>
      <c r="O631" t="s">
        <v>92</v>
      </c>
      <c r="P631" t="s">
        <v>92</v>
      </c>
      <c r="Q631" t="s">
        <v>93</v>
      </c>
      <c r="R631" t="s">
        <v>178</v>
      </c>
      <c r="S631">
        <v>5</v>
      </c>
      <c r="T631" s="4">
        <f t="shared" ca="1" si="54"/>
        <v>0.23164306242321886</v>
      </c>
      <c r="U631" s="4" t="str">
        <f t="shared" si="55"/>
        <v>Below</v>
      </c>
      <c r="V631">
        <v>6</v>
      </c>
      <c r="W631">
        <v>1963</v>
      </c>
      <c r="X631">
        <v>1999</v>
      </c>
      <c r="Y631" t="s">
        <v>95</v>
      </c>
      <c r="Z631" t="s">
        <v>114</v>
      </c>
      <c r="AA631" t="s">
        <v>97</v>
      </c>
      <c r="AB631" t="s">
        <v>97</v>
      </c>
      <c r="AC631" t="s">
        <v>117</v>
      </c>
      <c r="AD631">
        <v>0</v>
      </c>
      <c r="AE631" t="s">
        <v>100</v>
      </c>
      <c r="AF631" t="s">
        <v>100</v>
      </c>
      <c r="AG631" t="s">
        <v>156</v>
      </c>
      <c r="AH631" t="s">
        <v>102</v>
      </c>
      <c r="AI631" t="s">
        <v>100</v>
      </c>
      <c r="AJ631" t="s">
        <v>118</v>
      </c>
      <c r="AK631" t="s">
        <v>137</v>
      </c>
      <c r="AL631">
        <v>444</v>
      </c>
      <c r="AM631" t="s">
        <v>104</v>
      </c>
      <c r="AN631">
        <v>0</v>
      </c>
      <c r="AO631">
        <v>76</v>
      </c>
      <c r="AP631">
        <v>520</v>
      </c>
      <c r="AQ631" t="s">
        <v>105</v>
      </c>
      <c r="AR631" t="s">
        <v>99</v>
      </c>
      <c r="AS631" t="s">
        <v>106</v>
      </c>
      <c r="AT631" t="s">
        <v>107</v>
      </c>
      <c r="AU631">
        <v>1464</v>
      </c>
      <c r="AV631" s="4">
        <f t="shared" ca="1" si="56"/>
        <v>0.50651302119288366</v>
      </c>
      <c r="AW631" s="4" t="str">
        <f t="shared" si="57"/>
        <v>Greater than Median</v>
      </c>
      <c r="AX631">
        <v>0</v>
      </c>
      <c r="AY631">
        <v>0</v>
      </c>
      <c r="AZ631">
        <v>1464</v>
      </c>
      <c r="BA631">
        <v>0</v>
      </c>
      <c r="BB631">
        <v>1</v>
      </c>
      <c r="BC631">
        <v>2</v>
      </c>
      <c r="BD631">
        <v>0</v>
      </c>
      <c r="BE631">
        <v>3</v>
      </c>
      <c r="BF631">
        <v>1</v>
      </c>
      <c r="BG631" t="s">
        <v>100</v>
      </c>
      <c r="BH631">
        <v>6</v>
      </c>
      <c r="BI631" t="s">
        <v>189</v>
      </c>
      <c r="BJ631">
        <v>1</v>
      </c>
      <c r="BK631" t="s">
        <v>100</v>
      </c>
      <c r="BL631" t="s">
        <v>109</v>
      </c>
      <c r="BM631">
        <v>1997</v>
      </c>
      <c r="BN631" t="s">
        <v>131</v>
      </c>
      <c r="BO631">
        <v>2</v>
      </c>
      <c r="BP631">
        <v>480</v>
      </c>
      <c r="BQ631" t="s">
        <v>100</v>
      </c>
      <c r="BR631" t="s">
        <v>100</v>
      </c>
      <c r="BS631" t="s">
        <v>106</v>
      </c>
      <c r="BT631">
        <v>302</v>
      </c>
      <c r="BU631">
        <v>0</v>
      </c>
      <c r="BV631">
        <v>0</v>
      </c>
      <c r="BW631">
        <v>0</v>
      </c>
      <c r="BX631">
        <v>100</v>
      </c>
      <c r="BY631">
        <v>0</v>
      </c>
      <c r="BZ631" t="s">
        <v>85</v>
      </c>
      <c r="CA631" t="s">
        <v>85</v>
      </c>
      <c r="CB631" t="s">
        <v>85</v>
      </c>
      <c r="CC631">
        <v>0</v>
      </c>
      <c r="CD631">
        <v>10</v>
      </c>
      <c r="CE631">
        <v>2009</v>
      </c>
      <c r="CF631" t="s">
        <v>111</v>
      </c>
      <c r="CG631" t="s">
        <v>112</v>
      </c>
      <c r="CH631">
        <v>175000</v>
      </c>
      <c r="CQ631">
        <f t="shared" si="58"/>
        <v>1464</v>
      </c>
      <c r="CR631" t="str">
        <f t="shared" si="59"/>
        <v/>
      </c>
    </row>
    <row r="632" spans="1:96" x14ac:dyDescent="0.3">
      <c r="A632">
        <v>800</v>
      </c>
      <c r="B632">
        <v>50</v>
      </c>
      <c r="C632" t="s">
        <v>83</v>
      </c>
      <c r="D632">
        <v>60</v>
      </c>
      <c r="E632">
        <v>7200</v>
      </c>
      <c r="F632" t="s">
        <v>84</v>
      </c>
      <c r="G632" t="s">
        <v>85</v>
      </c>
      <c r="H632" t="s">
        <v>129</v>
      </c>
      <c r="I632" t="s">
        <v>87</v>
      </c>
      <c r="J632" t="s">
        <v>88</v>
      </c>
      <c r="K632" t="s">
        <v>89</v>
      </c>
      <c r="L632" t="s">
        <v>90</v>
      </c>
      <c r="M632" t="s">
        <v>225</v>
      </c>
      <c r="N632" s="4" t="str">
        <f>VLOOKUP(M632,'Neighborhood Raw Data'!$A$1:$D$26,4,FALSE)</f>
        <v>Less than Average</v>
      </c>
      <c r="O632" t="s">
        <v>212</v>
      </c>
      <c r="P632" t="s">
        <v>92</v>
      </c>
      <c r="Q632" t="s">
        <v>93</v>
      </c>
      <c r="R632" t="s">
        <v>155</v>
      </c>
      <c r="S632">
        <v>5</v>
      </c>
      <c r="T632" s="4">
        <f t="shared" ca="1" si="54"/>
        <v>7.6399704154829107E-2</v>
      </c>
      <c r="U632" s="4" t="str">
        <f t="shared" si="55"/>
        <v>Below</v>
      </c>
      <c r="V632">
        <v>7</v>
      </c>
      <c r="W632">
        <v>1937</v>
      </c>
      <c r="X632">
        <v>1950</v>
      </c>
      <c r="Y632" t="s">
        <v>95</v>
      </c>
      <c r="Z632" t="s">
        <v>114</v>
      </c>
      <c r="AA632" t="s">
        <v>115</v>
      </c>
      <c r="AB632" t="s">
        <v>115</v>
      </c>
      <c r="AC632" t="s">
        <v>98</v>
      </c>
      <c r="AD632">
        <v>252</v>
      </c>
      <c r="AE632" t="s">
        <v>100</v>
      </c>
      <c r="AF632" t="s">
        <v>100</v>
      </c>
      <c r="AG632" t="s">
        <v>147</v>
      </c>
      <c r="AH632" t="s">
        <v>102</v>
      </c>
      <c r="AI632" t="s">
        <v>100</v>
      </c>
      <c r="AJ632" t="s">
        <v>142</v>
      </c>
      <c r="AK632" t="s">
        <v>137</v>
      </c>
      <c r="AL632">
        <v>569</v>
      </c>
      <c r="AM632" t="s">
        <v>104</v>
      </c>
      <c r="AN632">
        <v>0</v>
      </c>
      <c r="AO632">
        <v>162</v>
      </c>
      <c r="AP632">
        <v>731</v>
      </c>
      <c r="AQ632" t="s">
        <v>105</v>
      </c>
      <c r="AR632" t="s">
        <v>99</v>
      </c>
      <c r="AS632" t="s">
        <v>106</v>
      </c>
      <c r="AT632" t="s">
        <v>107</v>
      </c>
      <c r="AU632">
        <v>981</v>
      </c>
      <c r="AV632" s="4">
        <f t="shared" ca="1" si="56"/>
        <v>0.82058664335060805</v>
      </c>
      <c r="AW632" s="4" t="str">
        <f t="shared" si="57"/>
        <v>Less than Median</v>
      </c>
      <c r="AX632">
        <v>787</v>
      </c>
      <c r="AY632">
        <v>0</v>
      </c>
      <c r="AZ632">
        <v>1768</v>
      </c>
      <c r="BA632">
        <v>1</v>
      </c>
      <c r="BB632">
        <v>0</v>
      </c>
      <c r="BC632">
        <v>1</v>
      </c>
      <c r="BD632">
        <v>1</v>
      </c>
      <c r="BE632">
        <v>3</v>
      </c>
      <c r="BF632">
        <v>1</v>
      </c>
      <c r="BG632" t="s">
        <v>102</v>
      </c>
      <c r="BH632">
        <v>7</v>
      </c>
      <c r="BI632" t="s">
        <v>108</v>
      </c>
      <c r="BJ632">
        <v>2</v>
      </c>
      <c r="BK632" t="s">
        <v>100</v>
      </c>
      <c r="BL632" t="s">
        <v>149</v>
      </c>
      <c r="BM632">
        <v>1939</v>
      </c>
      <c r="BN632" t="s">
        <v>104</v>
      </c>
      <c r="BO632">
        <v>1</v>
      </c>
      <c r="BP632">
        <v>240</v>
      </c>
      <c r="BQ632" t="s">
        <v>100</v>
      </c>
      <c r="BR632" t="s">
        <v>100</v>
      </c>
      <c r="BS632" t="s">
        <v>106</v>
      </c>
      <c r="BT632">
        <v>0</v>
      </c>
      <c r="BU632">
        <v>0</v>
      </c>
      <c r="BV632">
        <v>264</v>
      </c>
      <c r="BW632">
        <v>0</v>
      </c>
      <c r="BX632">
        <v>0</v>
      </c>
      <c r="BY632">
        <v>0</v>
      </c>
      <c r="BZ632" t="s">
        <v>85</v>
      </c>
      <c r="CA632" t="s">
        <v>119</v>
      </c>
      <c r="CB632" t="s">
        <v>85</v>
      </c>
      <c r="CC632">
        <v>0</v>
      </c>
      <c r="CD632">
        <v>6</v>
      </c>
      <c r="CE632">
        <v>2007</v>
      </c>
      <c r="CF632" t="s">
        <v>111</v>
      </c>
      <c r="CG632" t="s">
        <v>112</v>
      </c>
      <c r="CH632">
        <v>175000</v>
      </c>
      <c r="CQ632">
        <f t="shared" si="58"/>
        <v>981</v>
      </c>
      <c r="CR632" t="str">
        <f t="shared" si="59"/>
        <v/>
      </c>
    </row>
    <row r="633" spans="1:96" x14ac:dyDescent="0.3">
      <c r="A633">
        <v>926</v>
      </c>
      <c r="B633">
        <v>20</v>
      </c>
      <c r="C633" t="s">
        <v>83</v>
      </c>
      <c r="D633" t="s">
        <v>85</v>
      </c>
      <c r="E633">
        <v>15611</v>
      </c>
      <c r="F633" t="s">
        <v>84</v>
      </c>
      <c r="G633" t="s">
        <v>85</v>
      </c>
      <c r="H633" t="s">
        <v>86</v>
      </c>
      <c r="I633" t="s">
        <v>87</v>
      </c>
      <c r="J633" t="s">
        <v>88</v>
      </c>
      <c r="K633" t="s">
        <v>89</v>
      </c>
      <c r="L633" t="s">
        <v>90</v>
      </c>
      <c r="M633" t="s">
        <v>194</v>
      </c>
      <c r="N633" s="4" t="str">
        <f>VLOOKUP(M633,'Neighborhood Raw Data'!$A$1:$D$26,4,FALSE)</f>
        <v>Less than Average</v>
      </c>
      <c r="O633" t="s">
        <v>92</v>
      </c>
      <c r="P633" t="s">
        <v>92</v>
      </c>
      <c r="Q633" t="s">
        <v>93</v>
      </c>
      <c r="R633" t="s">
        <v>124</v>
      </c>
      <c r="S633">
        <v>5</v>
      </c>
      <c r="T633" s="4">
        <f t="shared" ca="1" si="54"/>
        <v>0.55868177590117429</v>
      </c>
      <c r="U633" s="4" t="str">
        <f t="shared" si="55"/>
        <v>Below</v>
      </c>
      <c r="V633">
        <v>6</v>
      </c>
      <c r="W633">
        <v>1977</v>
      </c>
      <c r="X633">
        <v>1977</v>
      </c>
      <c r="Y633" t="s">
        <v>95</v>
      </c>
      <c r="Z633" t="s">
        <v>114</v>
      </c>
      <c r="AA633" t="s">
        <v>125</v>
      </c>
      <c r="AB633" t="s">
        <v>125</v>
      </c>
      <c r="AC633" t="s">
        <v>117</v>
      </c>
      <c r="AD633">
        <v>0</v>
      </c>
      <c r="AE633" t="s">
        <v>100</v>
      </c>
      <c r="AF633" t="s">
        <v>100</v>
      </c>
      <c r="AG633" t="s">
        <v>101</v>
      </c>
      <c r="AH633" t="s">
        <v>102</v>
      </c>
      <c r="AI633" t="s">
        <v>100</v>
      </c>
      <c r="AJ633" t="s">
        <v>118</v>
      </c>
      <c r="AK633" t="s">
        <v>137</v>
      </c>
      <c r="AL633">
        <v>767</v>
      </c>
      <c r="AM633" t="s">
        <v>193</v>
      </c>
      <c r="AN633">
        <v>93</v>
      </c>
      <c r="AO633">
        <v>266</v>
      </c>
      <c r="AP633">
        <v>1126</v>
      </c>
      <c r="AQ633" t="s">
        <v>105</v>
      </c>
      <c r="AR633" t="s">
        <v>100</v>
      </c>
      <c r="AS633" t="s">
        <v>106</v>
      </c>
      <c r="AT633" t="s">
        <v>107</v>
      </c>
      <c r="AU633">
        <v>1126</v>
      </c>
      <c r="AV633" s="4">
        <f t="shared" ca="1" si="56"/>
        <v>0.97289030104560115</v>
      </c>
      <c r="AW633" s="4" t="str">
        <f t="shared" si="57"/>
        <v>Greater than Median</v>
      </c>
      <c r="AX633">
        <v>0</v>
      </c>
      <c r="AY633">
        <v>0</v>
      </c>
      <c r="AZ633">
        <v>1126</v>
      </c>
      <c r="BA633">
        <v>0</v>
      </c>
      <c r="BB633">
        <v>1</v>
      </c>
      <c r="BC633">
        <v>2</v>
      </c>
      <c r="BD633">
        <v>0</v>
      </c>
      <c r="BE633">
        <v>3</v>
      </c>
      <c r="BF633">
        <v>1</v>
      </c>
      <c r="BG633" t="s">
        <v>99</v>
      </c>
      <c r="BH633">
        <v>6</v>
      </c>
      <c r="BI633" t="s">
        <v>108</v>
      </c>
      <c r="BJ633">
        <v>0</v>
      </c>
      <c r="BK633" t="s">
        <v>85</v>
      </c>
      <c r="BL633" t="s">
        <v>109</v>
      </c>
      <c r="BM633">
        <v>1977</v>
      </c>
      <c r="BN633" t="s">
        <v>131</v>
      </c>
      <c r="BO633">
        <v>2</v>
      </c>
      <c r="BP633">
        <v>540</v>
      </c>
      <c r="BQ633" t="s">
        <v>100</v>
      </c>
      <c r="BR633" t="s">
        <v>100</v>
      </c>
      <c r="BS633" t="s">
        <v>106</v>
      </c>
      <c r="BT633">
        <v>180</v>
      </c>
      <c r="BU633">
        <v>0</v>
      </c>
      <c r="BV633">
        <v>0</v>
      </c>
      <c r="BW633">
        <v>0</v>
      </c>
      <c r="BX633">
        <v>0</v>
      </c>
      <c r="BY633">
        <v>0</v>
      </c>
      <c r="BZ633" t="s">
        <v>85</v>
      </c>
      <c r="CA633" t="s">
        <v>85</v>
      </c>
      <c r="CB633" t="s">
        <v>85</v>
      </c>
      <c r="CC633">
        <v>0</v>
      </c>
      <c r="CD633">
        <v>3</v>
      </c>
      <c r="CE633">
        <v>2008</v>
      </c>
      <c r="CF633" t="s">
        <v>111</v>
      </c>
      <c r="CG633" t="s">
        <v>120</v>
      </c>
      <c r="CH633">
        <v>175000</v>
      </c>
      <c r="CQ633">
        <f t="shared" si="58"/>
        <v>1126</v>
      </c>
      <c r="CR633" t="str">
        <f t="shared" si="59"/>
        <v/>
      </c>
    </row>
    <row r="634" spans="1:96" x14ac:dyDescent="0.3">
      <c r="A634">
        <v>1456</v>
      </c>
      <c r="B634">
        <v>60</v>
      </c>
      <c r="C634" t="s">
        <v>83</v>
      </c>
      <c r="D634">
        <v>62</v>
      </c>
      <c r="E634">
        <v>7917</v>
      </c>
      <c r="F634" t="s">
        <v>84</v>
      </c>
      <c r="G634" t="s">
        <v>85</v>
      </c>
      <c r="H634" t="s">
        <v>129</v>
      </c>
      <c r="I634" t="s">
        <v>87</v>
      </c>
      <c r="J634" t="s">
        <v>88</v>
      </c>
      <c r="K634" t="s">
        <v>122</v>
      </c>
      <c r="L634" t="s">
        <v>90</v>
      </c>
      <c r="M634" t="s">
        <v>169</v>
      </c>
      <c r="N634" s="4" t="str">
        <f>VLOOKUP(M634,'Neighborhood Raw Data'!$A$1:$D$26,4,FALSE)</f>
        <v>Greater than Average</v>
      </c>
      <c r="O634" t="s">
        <v>92</v>
      </c>
      <c r="P634" t="s">
        <v>92</v>
      </c>
      <c r="Q634" t="s">
        <v>93</v>
      </c>
      <c r="R634" t="s">
        <v>94</v>
      </c>
      <c r="S634">
        <v>6</v>
      </c>
      <c r="T634" s="4">
        <f t="shared" ca="1" si="54"/>
        <v>0.49886945624167767</v>
      </c>
      <c r="U634" s="4" t="str">
        <f t="shared" si="55"/>
        <v>At or Above</v>
      </c>
      <c r="V634">
        <v>5</v>
      </c>
      <c r="W634">
        <v>1999</v>
      </c>
      <c r="X634">
        <v>2000</v>
      </c>
      <c r="Y634" t="s">
        <v>95</v>
      </c>
      <c r="Z634" t="s">
        <v>114</v>
      </c>
      <c r="AA634" t="s">
        <v>125</v>
      </c>
      <c r="AB634" t="s">
        <v>125</v>
      </c>
      <c r="AC634" t="s">
        <v>117</v>
      </c>
      <c r="AD634">
        <v>0</v>
      </c>
      <c r="AE634" t="s">
        <v>100</v>
      </c>
      <c r="AF634" t="s">
        <v>100</v>
      </c>
      <c r="AG634" t="s">
        <v>101</v>
      </c>
      <c r="AH634" t="s">
        <v>102</v>
      </c>
      <c r="AI634" t="s">
        <v>100</v>
      </c>
      <c r="AJ634" t="s">
        <v>142</v>
      </c>
      <c r="AK634" t="s">
        <v>104</v>
      </c>
      <c r="AL634">
        <v>0</v>
      </c>
      <c r="AM634" t="s">
        <v>104</v>
      </c>
      <c r="AN634">
        <v>0</v>
      </c>
      <c r="AO634">
        <v>953</v>
      </c>
      <c r="AP634">
        <v>953</v>
      </c>
      <c r="AQ634" t="s">
        <v>105</v>
      </c>
      <c r="AR634" t="s">
        <v>99</v>
      </c>
      <c r="AS634" t="s">
        <v>106</v>
      </c>
      <c r="AT634" t="s">
        <v>107</v>
      </c>
      <c r="AU634">
        <v>953</v>
      </c>
      <c r="AV634" s="4">
        <f t="shared" ca="1" si="56"/>
        <v>9.3288900809711861E-2</v>
      </c>
      <c r="AW634" s="4" t="str">
        <f t="shared" si="57"/>
        <v>Less than Median</v>
      </c>
      <c r="AX634">
        <v>694</v>
      </c>
      <c r="AY634">
        <v>0</v>
      </c>
      <c r="AZ634">
        <v>1647</v>
      </c>
      <c r="BA634">
        <v>0</v>
      </c>
      <c r="BB634">
        <v>0</v>
      </c>
      <c r="BC634">
        <v>2</v>
      </c>
      <c r="BD634">
        <v>1</v>
      </c>
      <c r="BE634">
        <v>3</v>
      </c>
      <c r="BF634">
        <v>1</v>
      </c>
      <c r="BG634" t="s">
        <v>100</v>
      </c>
      <c r="BH634">
        <v>7</v>
      </c>
      <c r="BI634" t="s">
        <v>108</v>
      </c>
      <c r="BJ634">
        <v>1</v>
      </c>
      <c r="BK634" t="s">
        <v>100</v>
      </c>
      <c r="BL634" t="s">
        <v>109</v>
      </c>
      <c r="BM634">
        <v>1999</v>
      </c>
      <c r="BN634" t="s">
        <v>131</v>
      </c>
      <c r="BO634">
        <v>2</v>
      </c>
      <c r="BP634">
        <v>460</v>
      </c>
      <c r="BQ634" t="s">
        <v>100</v>
      </c>
      <c r="BR634" t="s">
        <v>100</v>
      </c>
      <c r="BS634" t="s">
        <v>106</v>
      </c>
      <c r="BT634">
        <v>0</v>
      </c>
      <c r="BU634">
        <v>40</v>
      </c>
      <c r="BV634">
        <v>0</v>
      </c>
      <c r="BW634">
        <v>0</v>
      </c>
      <c r="BX634">
        <v>0</v>
      </c>
      <c r="BY634">
        <v>0</v>
      </c>
      <c r="BZ634" t="s">
        <v>85</v>
      </c>
      <c r="CA634" t="s">
        <v>85</v>
      </c>
      <c r="CB634" t="s">
        <v>85</v>
      </c>
      <c r="CC634">
        <v>0</v>
      </c>
      <c r="CD634">
        <v>8</v>
      </c>
      <c r="CE634">
        <v>2007</v>
      </c>
      <c r="CF634" t="s">
        <v>111</v>
      </c>
      <c r="CG634" t="s">
        <v>112</v>
      </c>
      <c r="CH634">
        <v>175000</v>
      </c>
      <c r="CQ634">
        <f t="shared" si="58"/>
        <v>953</v>
      </c>
      <c r="CR634" t="str">
        <f t="shared" si="59"/>
        <v/>
      </c>
    </row>
    <row r="635" spans="1:96" x14ac:dyDescent="0.3">
      <c r="A635">
        <v>843</v>
      </c>
      <c r="B635">
        <v>80</v>
      </c>
      <c r="C635" t="s">
        <v>83</v>
      </c>
      <c r="D635">
        <v>82</v>
      </c>
      <c r="E635">
        <v>9020</v>
      </c>
      <c r="F635" t="s">
        <v>84</v>
      </c>
      <c r="G635" t="s">
        <v>85</v>
      </c>
      <c r="H635" t="s">
        <v>129</v>
      </c>
      <c r="I635" t="s">
        <v>87</v>
      </c>
      <c r="J635" t="s">
        <v>88</v>
      </c>
      <c r="K635" t="s">
        <v>122</v>
      </c>
      <c r="L635" t="s">
        <v>90</v>
      </c>
      <c r="M635" t="s">
        <v>177</v>
      </c>
      <c r="N635" s="4" t="str">
        <f>VLOOKUP(M635,'Neighborhood Raw Data'!$A$1:$D$26,4,FALSE)</f>
        <v>Greater than Average</v>
      </c>
      <c r="O635" t="s">
        <v>92</v>
      </c>
      <c r="P635" t="s">
        <v>92</v>
      </c>
      <c r="Q635" t="s">
        <v>93</v>
      </c>
      <c r="R635" t="s">
        <v>178</v>
      </c>
      <c r="S635">
        <v>6</v>
      </c>
      <c r="T635" s="4">
        <f t="shared" ca="1" si="54"/>
        <v>0.90640404871260127</v>
      </c>
      <c r="U635" s="4" t="str">
        <f t="shared" si="55"/>
        <v>At or Above</v>
      </c>
      <c r="V635">
        <v>7</v>
      </c>
      <c r="W635">
        <v>1966</v>
      </c>
      <c r="X635">
        <v>1966</v>
      </c>
      <c r="Y635" t="s">
        <v>95</v>
      </c>
      <c r="Z635" t="s">
        <v>114</v>
      </c>
      <c r="AA635" t="s">
        <v>97</v>
      </c>
      <c r="AB635" t="s">
        <v>97</v>
      </c>
      <c r="AC635" t="s">
        <v>98</v>
      </c>
      <c r="AD635">
        <v>183</v>
      </c>
      <c r="AE635" t="s">
        <v>100</v>
      </c>
      <c r="AF635" t="s">
        <v>100</v>
      </c>
      <c r="AG635" t="s">
        <v>156</v>
      </c>
      <c r="AH635" t="s">
        <v>100</v>
      </c>
      <c r="AI635" t="s">
        <v>100</v>
      </c>
      <c r="AJ635" t="s">
        <v>102</v>
      </c>
      <c r="AK635" t="s">
        <v>157</v>
      </c>
      <c r="AL635">
        <v>312</v>
      </c>
      <c r="AM635" t="s">
        <v>137</v>
      </c>
      <c r="AN635">
        <v>539</v>
      </c>
      <c r="AO635">
        <v>276</v>
      </c>
      <c r="AP635">
        <v>1127</v>
      </c>
      <c r="AQ635" t="s">
        <v>105</v>
      </c>
      <c r="AR635" t="s">
        <v>100</v>
      </c>
      <c r="AS635" t="s">
        <v>106</v>
      </c>
      <c r="AT635" t="s">
        <v>107</v>
      </c>
      <c r="AU635">
        <v>1165</v>
      </c>
      <c r="AV635" s="4">
        <f t="shared" ca="1" si="56"/>
        <v>0.11262833235346881</v>
      </c>
      <c r="AW635" s="4" t="str">
        <f t="shared" si="57"/>
        <v>Greater than Median</v>
      </c>
      <c r="AX635">
        <v>0</v>
      </c>
      <c r="AY635">
        <v>0</v>
      </c>
      <c r="AZ635">
        <v>1165</v>
      </c>
      <c r="BA635">
        <v>1</v>
      </c>
      <c r="BB635">
        <v>0</v>
      </c>
      <c r="BC635">
        <v>1</v>
      </c>
      <c r="BD635">
        <v>1</v>
      </c>
      <c r="BE635">
        <v>3</v>
      </c>
      <c r="BF635">
        <v>1</v>
      </c>
      <c r="BG635" t="s">
        <v>100</v>
      </c>
      <c r="BH635">
        <v>6</v>
      </c>
      <c r="BI635" t="s">
        <v>108</v>
      </c>
      <c r="BJ635">
        <v>0</v>
      </c>
      <c r="BK635" t="s">
        <v>85</v>
      </c>
      <c r="BL635" t="s">
        <v>109</v>
      </c>
      <c r="BM635">
        <v>1966</v>
      </c>
      <c r="BN635" t="s">
        <v>131</v>
      </c>
      <c r="BO635">
        <v>2</v>
      </c>
      <c r="BP635">
        <v>490</v>
      </c>
      <c r="BQ635" t="s">
        <v>102</v>
      </c>
      <c r="BR635" t="s">
        <v>102</v>
      </c>
      <c r="BS635" t="s">
        <v>106</v>
      </c>
      <c r="BT635">
        <v>0</v>
      </c>
      <c r="BU635">
        <v>129</v>
      </c>
      <c r="BV635">
        <v>0</v>
      </c>
      <c r="BW635">
        <v>0</v>
      </c>
      <c r="BX635">
        <v>0</v>
      </c>
      <c r="BY635">
        <v>0</v>
      </c>
      <c r="BZ635" t="s">
        <v>85</v>
      </c>
      <c r="CA635" t="s">
        <v>150</v>
      </c>
      <c r="CB635" t="s">
        <v>85</v>
      </c>
      <c r="CC635">
        <v>0</v>
      </c>
      <c r="CD635">
        <v>5</v>
      </c>
      <c r="CE635">
        <v>2008</v>
      </c>
      <c r="CF635" t="s">
        <v>111</v>
      </c>
      <c r="CG635" t="s">
        <v>112</v>
      </c>
      <c r="CH635">
        <v>174900</v>
      </c>
      <c r="CQ635">
        <f t="shared" si="58"/>
        <v>1165</v>
      </c>
      <c r="CR635" t="str">
        <f t="shared" si="59"/>
        <v/>
      </c>
    </row>
    <row r="636" spans="1:96" x14ac:dyDescent="0.3">
      <c r="A636">
        <v>1148</v>
      </c>
      <c r="B636">
        <v>70</v>
      </c>
      <c r="C636" t="s">
        <v>83</v>
      </c>
      <c r="D636">
        <v>75</v>
      </c>
      <c r="E636">
        <v>12000</v>
      </c>
      <c r="F636" t="s">
        <v>84</v>
      </c>
      <c r="G636" t="s">
        <v>85</v>
      </c>
      <c r="H636" t="s">
        <v>129</v>
      </c>
      <c r="I636" t="s">
        <v>190</v>
      </c>
      <c r="J636" t="s">
        <v>88</v>
      </c>
      <c r="K636" t="s">
        <v>122</v>
      </c>
      <c r="L636" t="s">
        <v>90</v>
      </c>
      <c r="M636" t="s">
        <v>159</v>
      </c>
      <c r="N636" s="4" t="str">
        <f>VLOOKUP(M636,'Neighborhood Raw Data'!$A$1:$D$26,4,FALSE)</f>
        <v>Greater than Average</v>
      </c>
      <c r="O636" t="s">
        <v>92</v>
      </c>
      <c r="P636" t="s">
        <v>92</v>
      </c>
      <c r="Q636" t="s">
        <v>93</v>
      </c>
      <c r="R636" t="s">
        <v>94</v>
      </c>
      <c r="S636">
        <v>7</v>
      </c>
      <c r="T636" s="4">
        <f t="shared" ca="1" si="54"/>
        <v>0.3717133246258757</v>
      </c>
      <c r="U636" s="4" t="str">
        <f t="shared" si="55"/>
        <v>At or Above</v>
      </c>
      <c r="V636">
        <v>7</v>
      </c>
      <c r="W636">
        <v>1941</v>
      </c>
      <c r="X636">
        <v>1950</v>
      </c>
      <c r="Y636" t="s">
        <v>95</v>
      </c>
      <c r="Z636" t="s">
        <v>114</v>
      </c>
      <c r="AA636" t="s">
        <v>161</v>
      </c>
      <c r="AB636" t="s">
        <v>161</v>
      </c>
      <c r="AC636" t="s">
        <v>117</v>
      </c>
      <c r="AD636">
        <v>0</v>
      </c>
      <c r="AE636" t="s">
        <v>100</v>
      </c>
      <c r="AF636" t="s">
        <v>100</v>
      </c>
      <c r="AG636" t="s">
        <v>156</v>
      </c>
      <c r="AH636" t="s">
        <v>100</v>
      </c>
      <c r="AI636" t="s">
        <v>100</v>
      </c>
      <c r="AJ636" t="s">
        <v>142</v>
      </c>
      <c r="AK636" t="s">
        <v>157</v>
      </c>
      <c r="AL636">
        <v>275</v>
      </c>
      <c r="AM636" t="s">
        <v>104</v>
      </c>
      <c r="AN636">
        <v>0</v>
      </c>
      <c r="AO636">
        <v>429</v>
      </c>
      <c r="AP636">
        <v>704</v>
      </c>
      <c r="AQ636" t="s">
        <v>105</v>
      </c>
      <c r="AR636" t="s">
        <v>99</v>
      </c>
      <c r="AS636" t="s">
        <v>106</v>
      </c>
      <c r="AT636" t="s">
        <v>107</v>
      </c>
      <c r="AU636">
        <v>860</v>
      </c>
      <c r="AV636" s="4">
        <f t="shared" ca="1" si="56"/>
        <v>0.80875388721098818</v>
      </c>
      <c r="AW636" s="4" t="str">
        <f t="shared" si="57"/>
        <v>Less than Median</v>
      </c>
      <c r="AX636">
        <v>704</v>
      </c>
      <c r="AY636">
        <v>0</v>
      </c>
      <c r="AZ636">
        <v>1564</v>
      </c>
      <c r="BA636">
        <v>0</v>
      </c>
      <c r="BB636">
        <v>0</v>
      </c>
      <c r="BC636">
        <v>1</v>
      </c>
      <c r="BD636">
        <v>1</v>
      </c>
      <c r="BE636">
        <v>3</v>
      </c>
      <c r="BF636">
        <v>1</v>
      </c>
      <c r="BG636" t="s">
        <v>203</v>
      </c>
      <c r="BH636">
        <v>7</v>
      </c>
      <c r="BI636" t="s">
        <v>108</v>
      </c>
      <c r="BJ636">
        <v>1</v>
      </c>
      <c r="BK636" t="s">
        <v>102</v>
      </c>
      <c r="BL636" t="s">
        <v>109</v>
      </c>
      <c r="BM636">
        <v>1941</v>
      </c>
      <c r="BN636" t="s">
        <v>104</v>
      </c>
      <c r="BO636">
        <v>1</v>
      </c>
      <c r="BP636">
        <v>234</v>
      </c>
      <c r="BQ636" t="s">
        <v>100</v>
      </c>
      <c r="BR636" t="s">
        <v>100</v>
      </c>
      <c r="BS636" t="s">
        <v>106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 t="s">
        <v>85</v>
      </c>
      <c r="CA636" t="s">
        <v>85</v>
      </c>
      <c r="CB636" t="s">
        <v>85</v>
      </c>
      <c r="CC636">
        <v>0</v>
      </c>
      <c r="CD636">
        <v>7</v>
      </c>
      <c r="CE636">
        <v>2009</v>
      </c>
      <c r="CF636" t="s">
        <v>111</v>
      </c>
      <c r="CG636" t="s">
        <v>112</v>
      </c>
      <c r="CH636">
        <v>174500</v>
      </c>
      <c r="CQ636">
        <f t="shared" si="58"/>
        <v>860</v>
      </c>
      <c r="CR636" t="str">
        <f t="shared" si="59"/>
        <v/>
      </c>
    </row>
    <row r="637" spans="1:96" x14ac:dyDescent="0.3">
      <c r="A637">
        <v>87</v>
      </c>
      <c r="B637">
        <v>60</v>
      </c>
      <c r="C637" t="s">
        <v>83</v>
      </c>
      <c r="D637">
        <v>122</v>
      </c>
      <c r="E637">
        <v>11911</v>
      </c>
      <c r="F637" t="s">
        <v>84</v>
      </c>
      <c r="G637" t="s">
        <v>85</v>
      </c>
      <c r="H637" t="s">
        <v>138</v>
      </c>
      <c r="I637" t="s">
        <v>87</v>
      </c>
      <c r="J637" t="s">
        <v>88</v>
      </c>
      <c r="K637" t="s">
        <v>122</v>
      </c>
      <c r="L637" t="s">
        <v>90</v>
      </c>
      <c r="M637" t="s">
        <v>169</v>
      </c>
      <c r="N637" s="4" t="str">
        <f>VLOOKUP(M637,'Neighborhood Raw Data'!$A$1:$D$26,4,FALSE)</f>
        <v>Greater than Average</v>
      </c>
      <c r="O637" t="s">
        <v>92</v>
      </c>
      <c r="P637" t="s">
        <v>92</v>
      </c>
      <c r="Q637" t="s">
        <v>93</v>
      </c>
      <c r="R637" t="s">
        <v>94</v>
      </c>
      <c r="S637">
        <v>6</v>
      </c>
      <c r="T637" s="4">
        <f t="shared" ca="1" si="54"/>
        <v>0.9421915013355695</v>
      </c>
      <c r="U637" s="4" t="str">
        <f t="shared" si="55"/>
        <v>At or Above</v>
      </c>
      <c r="V637">
        <v>5</v>
      </c>
      <c r="W637">
        <v>2005</v>
      </c>
      <c r="X637">
        <v>2005</v>
      </c>
      <c r="Y637" t="s">
        <v>95</v>
      </c>
      <c r="Z637" t="s">
        <v>114</v>
      </c>
      <c r="AA637" t="s">
        <v>125</v>
      </c>
      <c r="AB637" t="s">
        <v>125</v>
      </c>
      <c r="AC637" t="s">
        <v>117</v>
      </c>
      <c r="AD637">
        <v>0</v>
      </c>
      <c r="AE637" t="s">
        <v>102</v>
      </c>
      <c r="AF637" t="s">
        <v>100</v>
      </c>
      <c r="AG637" t="s">
        <v>101</v>
      </c>
      <c r="AH637" t="s">
        <v>102</v>
      </c>
      <c r="AI637" t="s">
        <v>100</v>
      </c>
      <c r="AJ637" t="s">
        <v>118</v>
      </c>
      <c r="AK637" t="s">
        <v>104</v>
      </c>
      <c r="AL637">
        <v>0</v>
      </c>
      <c r="AM637" t="s">
        <v>104</v>
      </c>
      <c r="AN637">
        <v>0</v>
      </c>
      <c r="AO637">
        <v>684</v>
      </c>
      <c r="AP637">
        <v>684</v>
      </c>
      <c r="AQ637" t="s">
        <v>105</v>
      </c>
      <c r="AR637" t="s">
        <v>99</v>
      </c>
      <c r="AS637" t="s">
        <v>106</v>
      </c>
      <c r="AT637" t="s">
        <v>107</v>
      </c>
      <c r="AU637">
        <v>684</v>
      </c>
      <c r="AV637" s="4">
        <f t="shared" ca="1" si="56"/>
        <v>0.93686350646227956</v>
      </c>
      <c r="AW637" s="4" t="str">
        <f t="shared" si="57"/>
        <v>Less than Median</v>
      </c>
      <c r="AX637">
        <v>876</v>
      </c>
      <c r="AY637">
        <v>0</v>
      </c>
      <c r="AZ637">
        <v>1560</v>
      </c>
      <c r="BA637">
        <v>0</v>
      </c>
      <c r="BB637">
        <v>0</v>
      </c>
      <c r="BC637">
        <v>2</v>
      </c>
      <c r="BD637">
        <v>1</v>
      </c>
      <c r="BE637">
        <v>3</v>
      </c>
      <c r="BF637">
        <v>1</v>
      </c>
      <c r="BG637" t="s">
        <v>102</v>
      </c>
      <c r="BH637">
        <v>6</v>
      </c>
      <c r="BI637" t="s">
        <v>108</v>
      </c>
      <c r="BJ637">
        <v>1</v>
      </c>
      <c r="BK637" t="s">
        <v>102</v>
      </c>
      <c r="BL637" t="s">
        <v>130</v>
      </c>
      <c r="BM637">
        <v>2005</v>
      </c>
      <c r="BN637" t="s">
        <v>110</v>
      </c>
      <c r="BO637">
        <v>2</v>
      </c>
      <c r="BP637">
        <v>400</v>
      </c>
      <c r="BQ637" t="s">
        <v>100</v>
      </c>
      <c r="BR637" t="s">
        <v>100</v>
      </c>
      <c r="BS637" t="s">
        <v>106</v>
      </c>
      <c r="BT637">
        <v>100</v>
      </c>
      <c r="BU637">
        <v>38</v>
      </c>
      <c r="BV637">
        <v>0</v>
      </c>
      <c r="BW637">
        <v>0</v>
      </c>
      <c r="BX637">
        <v>0</v>
      </c>
      <c r="BY637">
        <v>0</v>
      </c>
      <c r="BZ637" t="s">
        <v>85</v>
      </c>
      <c r="CA637" t="s">
        <v>85</v>
      </c>
      <c r="CB637" t="s">
        <v>85</v>
      </c>
      <c r="CC637">
        <v>0</v>
      </c>
      <c r="CD637">
        <v>3</v>
      </c>
      <c r="CE637">
        <v>2009</v>
      </c>
      <c r="CF637" t="s">
        <v>111</v>
      </c>
      <c r="CG637" t="s">
        <v>112</v>
      </c>
      <c r="CH637">
        <v>174000</v>
      </c>
      <c r="CQ637">
        <f t="shared" si="58"/>
        <v>684</v>
      </c>
      <c r="CR637" t="str">
        <f t="shared" si="59"/>
        <v/>
      </c>
    </row>
    <row r="638" spans="1:96" x14ac:dyDescent="0.3">
      <c r="A638">
        <v>136</v>
      </c>
      <c r="B638">
        <v>20</v>
      </c>
      <c r="C638" t="s">
        <v>83</v>
      </c>
      <c r="D638">
        <v>80</v>
      </c>
      <c r="E638">
        <v>10400</v>
      </c>
      <c r="F638" t="s">
        <v>84</v>
      </c>
      <c r="G638" t="s">
        <v>85</v>
      </c>
      <c r="H638" t="s">
        <v>129</v>
      </c>
      <c r="I638" t="s">
        <v>87</v>
      </c>
      <c r="J638" t="s">
        <v>88</v>
      </c>
      <c r="K638" t="s">
        <v>122</v>
      </c>
      <c r="L638" t="s">
        <v>90</v>
      </c>
      <c r="M638" t="s">
        <v>194</v>
      </c>
      <c r="N638" s="4" t="str">
        <f>VLOOKUP(M638,'Neighborhood Raw Data'!$A$1:$D$26,4,FALSE)</f>
        <v>Less than Average</v>
      </c>
      <c r="O638" t="s">
        <v>92</v>
      </c>
      <c r="P638" t="s">
        <v>92</v>
      </c>
      <c r="Q638" t="s">
        <v>93</v>
      </c>
      <c r="R638" t="s">
        <v>124</v>
      </c>
      <c r="S638">
        <v>7</v>
      </c>
      <c r="T638" s="4">
        <f t="shared" ca="1" si="54"/>
        <v>0.66549632476964493</v>
      </c>
      <c r="U638" s="4" t="str">
        <f t="shared" si="55"/>
        <v>At or Above</v>
      </c>
      <c r="V638">
        <v>6</v>
      </c>
      <c r="W638">
        <v>1970</v>
      </c>
      <c r="X638">
        <v>1970</v>
      </c>
      <c r="Y638" t="s">
        <v>113</v>
      </c>
      <c r="Z638" t="s">
        <v>114</v>
      </c>
      <c r="AA638" t="s">
        <v>179</v>
      </c>
      <c r="AB638" t="s">
        <v>179</v>
      </c>
      <c r="AC638" t="s">
        <v>98</v>
      </c>
      <c r="AD638">
        <v>288</v>
      </c>
      <c r="AE638" t="s">
        <v>100</v>
      </c>
      <c r="AF638" t="s">
        <v>100</v>
      </c>
      <c r="AG638" t="s">
        <v>101</v>
      </c>
      <c r="AH638" t="s">
        <v>100</v>
      </c>
      <c r="AI638" t="s">
        <v>100</v>
      </c>
      <c r="AJ638" t="s">
        <v>142</v>
      </c>
      <c r="AK638" t="s">
        <v>104</v>
      </c>
      <c r="AL638">
        <v>0</v>
      </c>
      <c r="AM638" t="s">
        <v>104</v>
      </c>
      <c r="AN638">
        <v>0</v>
      </c>
      <c r="AO638">
        <v>1304</v>
      </c>
      <c r="AP638">
        <v>1304</v>
      </c>
      <c r="AQ638" t="s">
        <v>105</v>
      </c>
      <c r="AR638" t="s">
        <v>102</v>
      </c>
      <c r="AS638" t="s">
        <v>106</v>
      </c>
      <c r="AT638" t="s">
        <v>107</v>
      </c>
      <c r="AU638">
        <v>1682</v>
      </c>
      <c r="AV638" s="4">
        <f t="shared" ca="1" si="56"/>
        <v>0.64214068956930204</v>
      </c>
      <c r="AW638" s="4" t="str">
        <f t="shared" si="57"/>
        <v>Greater than Median</v>
      </c>
      <c r="AX638">
        <v>0</v>
      </c>
      <c r="AY638">
        <v>0</v>
      </c>
      <c r="AZ638">
        <v>1682</v>
      </c>
      <c r="BA638">
        <v>0</v>
      </c>
      <c r="BB638">
        <v>0</v>
      </c>
      <c r="BC638">
        <v>2</v>
      </c>
      <c r="BD638">
        <v>0</v>
      </c>
      <c r="BE638">
        <v>3</v>
      </c>
      <c r="BF638">
        <v>1</v>
      </c>
      <c r="BG638" t="s">
        <v>100</v>
      </c>
      <c r="BH638">
        <v>7</v>
      </c>
      <c r="BI638" t="s">
        <v>108</v>
      </c>
      <c r="BJ638">
        <v>1</v>
      </c>
      <c r="BK638" t="s">
        <v>102</v>
      </c>
      <c r="BL638" t="s">
        <v>109</v>
      </c>
      <c r="BM638">
        <v>1970</v>
      </c>
      <c r="BN638" t="s">
        <v>104</v>
      </c>
      <c r="BO638">
        <v>2</v>
      </c>
      <c r="BP638">
        <v>530</v>
      </c>
      <c r="BQ638" t="s">
        <v>100</v>
      </c>
      <c r="BR638" t="s">
        <v>100</v>
      </c>
      <c r="BS638" t="s">
        <v>106</v>
      </c>
      <c r="BT638">
        <v>98</v>
      </c>
      <c r="BU638">
        <v>0</v>
      </c>
      <c r="BV638">
        <v>0</v>
      </c>
      <c r="BW638">
        <v>0</v>
      </c>
      <c r="BX638">
        <v>0</v>
      </c>
      <c r="BY638">
        <v>0</v>
      </c>
      <c r="BZ638" t="s">
        <v>85</v>
      </c>
      <c r="CA638" t="s">
        <v>119</v>
      </c>
      <c r="CB638" t="s">
        <v>85</v>
      </c>
      <c r="CC638">
        <v>0</v>
      </c>
      <c r="CD638">
        <v>5</v>
      </c>
      <c r="CE638">
        <v>2008</v>
      </c>
      <c r="CF638" t="s">
        <v>111</v>
      </c>
      <c r="CG638" t="s">
        <v>112</v>
      </c>
      <c r="CH638">
        <v>174000</v>
      </c>
      <c r="CQ638" t="str">
        <f t="shared" si="58"/>
        <v/>
      </c>
      <c r="CR638">
        <f t="shared" si="59"/>
        <v>1682</v>
      </c>
    </row>
    <row r="639" spans="1:96" x14ac:dyDescent="0.3">
      <c r="A639">
        <v>858</v>
      </c>
      <c r="B639">
        <v>60</v>
      </c>
      <c r="C639" t="s">
        <v>83</v>
      </c>
      <c r="D639">
        <v>65</v>
      </c>
      <c r="E639">
        <v>8125</v>
      </c>
      <c r="F639" t="s">
        <v>84</v>
      </c>
      <c r="G639" t="s">
        <v>85</v>
      </c>
      <c r="H639" t="s">
        <v>129</v>
      </c>
      <c r="I639" t="s">
        <v>87</v>
      </c>
      <c r="J639" t="s">
        <v>88</v>
      </c>
      <c r="K639" t="s">
        <v>122</v>
      </c>
      <c r="L639" t="s">
        <v>90</v>
      </c>
      <c r="M639" t="s">
        <v>169</v>
      </c>
      <c r="N639" s="4" t="str">
        <f>VLOOKUP(M639,'Neighborhood Raw Data'!$A$1:$D$26,4,FALSE)</f>
        <v>Greater than Average</v>
      </c>
      <c r="O639" t="s">
        <v>92</v>
      </c>
      <c r="P639" t="s">
        <v>92</v>
      </c>
      <c r="Q639" t="s">
        <v>93</v>
      </c>
      <c r="R639" t="s">
        <v>94</v>
      </c>
      <c r="S639">
        <v>6</v>
      </c>
      <c r="T639" s="4">
        <f t="shared" ca="1" si="54"/>
        <v>0.15729364524462175</v>
      </c>
      <c r="U639" s="4" t="str">
        <f t="shared" si="55"/>
        <v>At or Above</v>
      </c>
      <c r="V639">
        <v>5</v>
      </c>
      <c r="W639">
        <v>1994</v>
      </c>
      <c r="X639">
        <v>1995</v>
      </c>
      <c r="Y639" t="s">
        <v>95</v>
      </c>
      <c r="Z639" t="s">
        <v>114</v>
      </c>
      <c r="AA639" t="s">
        <v>97</v>
      </c>
      <c r="AB639" t="s">
        <v>97</v>
      </c>
      <c r="AC639" t="s">
        <v>117</v>
      </c>
      <c r="AD639">
        <v>0</v>
      </c>
      <c r="AE639" t="s">
        <v>100</v>
      </c>
      <c r="AF639" t="s">
        <v>100</v>
      </c>
      <c r="AG639" t="s">
        <v>101</v>
      </c>
      <c r="AH639" t="s">
        <v>102</v>
      </c>
      <c r="AI639" t="s">
        <v>100</v>
      </c>
      <c r="AJ639" t="s">
        <v>142</v>
      </c>
      <c r="AK639" t="s">
        <v>104</v>
      </c>
      <c r="AL639">
        <v>0</v>
      </c>
      <c r="AM639" t="s">
        <v>104</v>
      </c>
      <c r="AN639">
        <v>0</v>
      </c>
      <c r="AO639">
        <v>702</v>
      </c>
      <c r="AP639">
        <v>702</v>
      </c>
      <c r="AQ639" t="s">
        <v>105</v>
      </c>
      <c r="AR639" t="s">
        <v>102</v>
      </c>
      <c r="AS639" t="s">
        <v>106</v>
      </c>
      <c r="AT639" t="s">
        <v>107</v>
      </c>
      <c r="AU639">
        <v>702</v>
      </c>
      <c r="AV639" s="4">
        <f t="shared" ca="1" si="56"/>
        <v>0.24063004216341199</v>
      </c>
      <c r="AW639" s="4" t="str">
        <f t="shared" si="57"/>
        <v>Less than Median</v>
      </c>
      <c r="AX639">
        <v>779</v>
      </c>
      <c r="AY639">
        <v>0</v>
      </c>
      <c r="AZ639">
        <v>1481</v>
      </c>
      <c r="BA639">
        <v>0</v>
      </c>
      <c r="BB639">
        <v>0</v>
      </c>
      <c r="BC639">
        <v>2</v>
      </c>
      <c r="BD639">
        <v>1</v>
      </c>
      <c r="BE639">
        <v>3</v>
      </c>
      <c r="BF639">
        <v>1</v>
      </c>
      <c r="BG639" t="s">
        <v>100</v>
      </c>
      <c r="BH639">
        <v>6</v>
      </c>
      <c r="BI639" t="s">
        <v>108</v>
      </c>
      <c r="BJ639">
        <v>1</v>
      </c>
      <c r="BK639" t="s">
        <v>100</v>
      </c>
      <c r="BL639" t="s">
        <v>109</v>
      </c>
      <c r="BM639">
        <v>1994</v>
      </c>
      <c r="BN639" t="s">
        <v>110</v>
      </c>
      <c r="BO639">
        <v>2</v>
      </c>
      <c r="BP639">
        <v>343</v>
      </c>
      <c r="BQ639" t="s">
        <v>100</v>
      </c>
      <c r="BR639" t="s">
        <v>100</v>
      </c>
      <c r="BS639" t="s">
        <v>106</v>
      </c>
      <c r="BT639">
        <v>0</v>
      </c>
      <c r="BU639">
        <v>36</v>
      </c>
      <c r="BV639">
        <v>0</v>
      </c>
      <c r="BW639">
        <v>0</v>
      </c>
      <c r="BX639">
        <v>0</v>
      </c>
      <c r="BY639">
        <v>0</v>
      </c>
      <c r="BZ639" t="s">
        <v>85</v>
      </c>
      <c r="CA639" t="s">
        <v>85</v>
      </c>
      <c r="CB639" t="s">
        <v>85</v>
      </c>
      <c r="CC639">
        <v>0</v>
      </c>
      <c r="CD639">
        <v>3</v>
      </c>
      <c r="CE639">
        <v>2009</v>
      </c>
      <c r="CF639" t="s">
        <v>111</v>
      </c>
      <c r="CG639" t="s">
        <v>112</v>
      </c>
      <c r="CH639">
        <v>174000</v>
      </c>
      <c r="CQ639">
        <f t="shared" si="58"/>
        <v>702</v>
      </c>
      <c r="CR639" t="str">
        <f t="shared" si="59"/>
        <v/>
      </c>
    </row>
    <row r="640" spans="1:96" x14ac:dyDescent="0.3">
      <c r="A640">
        <v>910</v>
      </c>
      <c r="B640">
        <v>60</v>
      </c>
      <c r="C640" t="s">
        <v>83</v>
      </c>
      <c r="D640">
        <v>149</v>
      </c>
      <c r="E640">
        <v>12589</v>
      </c>
      <c r="F640" t="s">
        <v>84</v>
      </c>
      <c r="G640" t="s">
        <v>85</v>
      </c>
      <c r="H640" t="s">
        <v>138</v>
      </c>
      <c r="I640" t="s">
        <v>87</v>
      </c>
      <c r="J640" t="s">
        <v>88</v>
      </c>
      <c r="K640" t="s">
        <v>122</v>
      </c>
      <c r="L640" t="s">
        <v>90</v>
      </c>
      <c r="M640" t="s">
        <v>169</v>
      </c>
      <c r="N640" s="4" t="str">
        <f>VLOOKUP(M640,'Neighborhood Raw Data'!$A$1:$D$26,4,FALSE)</f>
        <v>Greater than Average</v>
      </c>
      <c r="O640" t="s">
        <v>92</v>
      </c>
      <c r="P640" t="s">
        <v>92</v>
      </c>
      <c r="Q640" t="s">
        <v>93</v>
      </c>
      <c r="R640" t="s">
        <v>94</v>
      </c>
      <c r="S640">
        <v>6</v>
      </c>
      <c r="T640" s="4">
        <f t="shared" ca="1" si="54"/>
        <v>0.95915704093110288</v>
      </c>
      <c r="U640" s="4" t="str">
        <f t="shared" si="55"/>
        <v>At or Above</v>
      </c>
      <c r="V640">
        <v>5</v>
      </c>
      <c r="W640">
        <v>2005</v>
      </c>
      <c r="X640">
        <v>2005</v>
      </c>
      <c r="Y640" t="s">
        <v>95</v>
      </c>
      <c r="Z640" t="s">
        <v>114</v>
      </c>
      <c r="AA640" t="s">
        <v>125</v>
      </c>
      <c r="AB640" t="s">
        <v>125</v>
      </c>
      <c r="AC640" t="s">
        <v>117</v>
      </c>
      <c r="AD640">
        <v>0</v>
      </c>
      <c r="AE640" t="s">
        <v>102</v>
      </c>
      <c r="AF640" t="s">
        <v>100</v>
      </c>
      <c r="AG640" t="s">
        <v>101</v>
      </c>
      <c r="AH640" t="s">
        <v>102</v>
      </c>
      <c r="AI640" t="s">
        <v>100</v>
      </c>
      <c r="AJ640" t="s">
        <v>142</v>
      </c>
      <c r="AK640" t="s">
        <v>104</v>
      </c>
      <c r="AL640">
        <v>0</v>
      </c>
      <c r="AM640" t="s">
        <v>104</v>
      </c>
      <c r="AN640">
        <v>0</v>
      </c>
      <c r="AO640">
        <v>742</v>
      </c>
      <c r="AP640">
        <v>742</v>
      </c>
      <c r="AQ640" t="s">
        <v>105</v>
      </c>
      <c r="AR640" t="s">
        <v>99</v>
      </c>
      <c r="AS640" t="s">
        <v>106</v>
      </c>
      <c r="AT640" t="s">
        <v>107</v>
      </c>
      <c r="AU640">
        <v>742</v>
      </c>
      <c r="AV640" s="4">
        <f t="shared" ca="1" si="56"/>
        <v>0.32019890217603064</v>
      </c>
      <c r="AW640" s="4" t="str">
        <f t="shared" si="57"/>
        <v>Less than Median</v>
      </c>
      <c r="AX640">
        <v>742</v>
      </c>
      <c r="AY640">
        <v>0</v>
      </c>
      <c r="AZ640">
        <v>1484</v>
      </c>
      <c r="BA640">
        <v>0</v>
      </c>
      <c r="BB640">
        <v>0</v>
      </c>
      <c r="BC640">
        <v>2</v>
      </c>
      <c r="BD640">
        <v>1</v>
      </c>
      <c r="BE640">
        <v>3</v>
      </c>
      <c r="BF640">
        <v>1</v>
      </c>
      <c r="BG640" t="s">
        <v>102</v>
      </c>
      <c r="BH640">
        <v>8</v>
      </c>
      <c r="BI640" t="s">
        <v>108</v>
      </c>
      <c r="BJ640">
        <v>1</v>
      </c>
      <c r="BK640" t="s">
        <v>102</v>
      </c>
      <c r="BL640" t="s">
        <v>109</v>
      </c>
      <c r="BM640">
        <v>2005</v>
      </c>
      <c r="BN640" t="s">
        <v>110</v>
      </c>
      <c r="BO640">
        <v>2</v>
      </c>
      <c r="BP640">
        <v>390</v>
      </c>
      <c r="BQ640" t="s">
        <v>100</v>
      </c>
      <c r="BR640" t="s">
        <v>100</v>
      </c>
      <c r="BS640" t="s">
        <v>106</v>
      </c>
      <c r="BT640">
        <v>36</v>
      </c>
      <c r="BU640">
        <v>24</v>
      </c>
      <c r="BV640">
        <v>0</v>
      </c>
      <c r="BW640">
        <v>0</v>
      </c>
      <c r="BX640">
        <v>0</v>
      </c>
      <c r="BY640">
        <v>0</v>
      </c>
      <c r="BZ640" t="s">
        <v>85</v>
      </c>
      <c r="CA640" t="s">
        <v>85</v>
      </c>
      <c r="CB640" t="s">
        <v>85</v>
      </c>
      <c r="CC640">
        <v>0</v>
      </c>
      <c r="CD640">
        <v>6</v>
      </c>
      <c r="CE640">
        <v>2009</v>
      </c>
      <c r="CF640" t="s">
        <v>111</v>
      </c>
      <c r="CG640" t="s">
        <v>112</v>
      </c>
      <c r="CH640">
        <v>174000</v>
      </c>
      <c r="CQ640">
        <f t="shared" si="58"/>
        <v>742</v>
      </c>
      <c r="CR640" t="str">
        <f t="shared" si="59"/>
        <v/>
      </c>
    </row>
    <row r="641" spans="1:96" x14ac:dyDescent="0.3">
      <c r="A641">
        <v>1127</v>
      </c>
      <c r="B641">
        <v>120</v>
      </c>
      <c r="C641" t="s">
        <v>83</v>
      </c>
      <c r="D641">
        <v>53</v>
      </c>
      <c r="E641">
        <v>3684</v>
      </c>
      <c r="F641" t="s">
        <v>84</v>
      </c>
      <c r="G641" t="s">
        <v>85</v>
      </c>
      <c r="H641" t="s">
        <v>129</v>
      </c>
      <c r="I641" t="s">
        <v>87</v>
      </c>
      <c r="J641" t="s">
        <v>88</v>
      </c>
      <c r="K641" t="s">
        <v>122</v>
      </c>
      <c r="L641" t="s">
        <v>90</v>
      </c>
      <c r="M641" t="s">
        <v>205</v>
      </c>
      <c r="N641" s="4" t="str">
        <f>VLOOKUP(M641,'Neighborhood Raw Data'!$A$1:$D$26,4,FALSE)</f>
        <v>Less than Average</v>
      </c>
      <c r="O641" t="s">
        <v>92</v>
      </c>
      <c r="P641" t="s">
        <v>92</v>
      </c>
      <c r="Q641" t="s">
        <v>160</v>
      </c>
      <c r="R641" t="s">
        <v>124</v>
      </c>
      <c r="S641">
        <v>7</v>
      </c>
      <c r="T641" s="4">
        <f t="shared" ca="1" si="54"/>
        <v>0.53787758100035954</v>
      </c>
      <c r="U641" s="4" t="str">
        <f t="shared" si="55"/>
        <v>At or Above</v>
      </c>
      <c r="V641">
        <v>5</v>
      </c>
      <c r="W641">
        <v>2007</v>
      </c>
      <c r="X641">
        <v>2007</v>
      </c>
      <c r="Y641" t="s">
        <v>113</v>
      </c>
      <c r="Z641" t="s">
        <v>114</v>
      </c>
      <c r="AA641" t="s">
        <v>125</v>
      </c>
      <c r="AB641" t="s">
        <v>125</v>
      </c>
      <c r="AC641" t="s">
        <v>98</v>
      </c>
      <c r="AD641">
        <v>130</v>
      </c>
      <c r="AE641" t="s">
        <v>102</v>
      </c>
      <c r="AF641" t="s">
        <v>100</v>
      </c>
      <c r="AG641" t="s">
        <v>101</v>
      </c>
      <c r="AH641" t="s">
        <v>102</v>
      </c>
      <c r="AI641" t="s">
        <v>100</v>
      </c>
      <c r="AJ641" t="s">
        <v>142</v>
      </c>
      <c r="AK641" t="s">
        <v>104</v>
      </c>
      <c r="AL641">
        <v>0</v>
      </c>
      <c r="AM641" t="s">
        <v>104</v>
      </c>
      <c r="AN641">
        <v>0</v>
      </c>
      <c r="AO641">
        <v>1373</v>
      </c>
      <c r="AP641">
        <v>1373</v>
      </c>
      <c r="AQ641" t="s">
        <v>105</v>
      </c>
      <c r="AR641" t="s">
        <v>99</v>
      </c>
      <c r="AS641" t="s">
        <v>106</v>
      </c>
      <c r="AT641" t="s">
        <v>107</v>
      </c>
      <c r="AU641">
        <v>1555</v>
      </c>
      <c r="AV641" s="4">
        <f t="shared" ca="1" si="56"/>
        <v>0.47954342124242577</v>
      </c>
      <c r="AW641" s="4" t="str">
        <f t="shared" si="57"/>
        <v>Greater than Median</v>
      </c>
      <c r="AX641">
        <v>0</v>
      </c>
      <c r="AY641">
        <v>0</v>
      </c>
      <c r="AZ641">
        <v>1555</v>
      </c>
      <c r="BA641">
        <v>0</v>
      </c>
      <c r="BB641">
        <v>0</v>
      </c>
      <c r="BC641">
        <v>2</v>
      </c>
      <c r="BD641">
        <v>0</v>
      </c>
      <c r="BE641">
        <v>2</v>
      </c>
      <c r="BF641">
        <v>1</v>
      </c>
      <c r="BG641" t="s">
        <v>102</v>
      </c>
      <c r="BH641">
        <v>7</v>
      </c>
      <c r="BI641" t="s">
        <v>108</v>
      </c>
      <c r="BJ641">
        <v>1</v>
      </c>
      <c r="BK641" t="s">
        <v>100</v>
      </c>
      <c r="BL641" t="s">
        <v>109</v>
      </c>
      <c r="BM641">
        <v>2007</v>
      </c>
      <c r="BN641" t="s">
        <v>110</v>
      </c>
      <c r="BO641">
        <v>3</v>
      </c>
      <c r="BP641">
        <v>660</v>
      </c>
      <c r="BQ641" t="s">
        <v>100</v>
      </c>
      <c r="BR641" t="s">
        <v>100</v>
      </c>
      <c r="BS641" t="s">
        <v>106</v>
      </c>
      <c r="BT641">
        <v>143</v>
      </c>
      <c r="BU641">
        <v>20</v>
      </c>
      <c r="BV641">
        <v>0</v>
      </c>
      <c r="BW641">
        <v>0</v>
      </c>
      <c r="BX641">
        <v>0</v>
      </c>
      <c r="BY641">
        <v>0</v>
      </c>
      <c r="BZ641" t="s">
        <v>85</v>
      </c>
      <c r="CA641" t="s">
        <v>85</v>
      </c>
      <c r="CB641" t="s">
        <v>85</v>
      </c>
      <c r="CC641">
        <v>0</v>
      </c>
      <c r="CD641">
        <v>6</v>
      </c>
      <c r="CE641">
        <v>2009</v>
      </c>
      <c r="CF641" t="s">
        <v>111</v>
      </c>
      <c r="CG641" t="s">
        <v>112</v>
      </c>
      <c r="CH641">
        <v>174000</v>
      </c>
      <c r="CQ641" t="str">
        <f t="shared" si="58"/>
        <v/>
      </c>
      <c r="CR641">
        <f t="shared" si="59"/>
        <v>1555</v>
      </c>
    </row>
    <row r="642" spans="1:96" x14ac:dyDescent="0.3">
      <c r="A642">
        <v>1192</v>
      </c>
      <c r="B642">
        <v>160</v>
      </c>
      <c r="C642" t="s">
        <v>173</v>
      </c>
      <c r="D642">
        <v>24</v>
      </c>
      <c r="E642">
        <v>2645</v>
      </c>
      <c r="F642" t="s">
        <v>84</v>
      </c>
      <c r="G642" t="s">
        <v>84</v>
      </c>
      <c r="H642" t="s">
        <v>129</v>
      </c>
      <c r="I642" t="s">
        <v>87</v>
      </c>
      <c r="J642" t="s">
        <v>88</v>
      </c>
      <c r="K642" t="s">
        <v>122</v>
      </c>
      <c r="L642" t="s">
        <v>90</v>
      </c>
      <c r="M642" t="s">
        <v>153</v>
      </c>
      <c r="N642" s="4" t="str">
        <f>VLOOKUP(M642,'Neighborhood Raw Data'!$A$1:$D$26,4,FALSE)</f>
        <v>Greater than Average</v>
      </c>
      <c r="O642" t="s">
        <v>92</v>
      </c>
      <c r="P642" t="s">
        <v>92</v>
      </c>
      <c r="Q642" t="s">
        <v>216</v>
      </c>
      <c r="R642" t="s">
        <v>94</v>
      </c>
      <c r="S642">
        <v>8</v>
      </c>
      <c r="T642" s="4">
        <f t="shared" ca="1" si="54"/>
        <v>0.58226580359522384</v>
      </c>
      <c r="U642" s="4" t="str">
        <f t="shared" si="55"/>
        <v>At or Above</v>
      </c>
      <c r="V642">
        <v>5</v>
      </c>
      <c r="W642">
        <v>1999</v>
      </c>
      <c r="X642">
        <v>2000</v>
      </c>
      <c r="Y642" t="s">
        <v>95</v>
      </c>
      <c r="Z642" t="s">
        <v>114</v>
      </c>
      <c r="AA642" t="s">
        <v>161</v>
      </c>
      <c r="AB642" t="s">
        <v>161</v>
      </c>
      <c r="AC642" t="s">
        <v>98</v>
      </c>
      <c r="AD642">
        <v>456</v>
      </c>
      <c r="AE642" t="s">
        <v>102</v>
      </c>
      <c r="AF642" t="s">
        <v>100</v>
      </c>
      <c r="AG642" t="s">
        <v>101</v>
      </c>
      <c r="AH642" t="s">
        <v>102</v>
      </c>
      <c r="AI642" t="s">
        <v>100</v>
      </c>
      <c r="AJ642" t="s">
        <v>142</v>
      </c>
      <c r="AK642" t="s">
        <v>104</v>
      </c>
      <c r="AL642">
        <v>0</v>
      </c>
      <c r="AM642" t="s">
        <v>104</v>
      </c>
      <c r="AN642">
        <v>0</v>
      </c>
      <c r="AO642">
        <v>776</v>
      </c>
      <c r="AP642">
        <v>776</v>
      </c>
      <c r="AQ642" t="s">
        <v>105</v>
      </c>
      <c r="AR642" t="s">
        <v>99</v>
      </c>
      <c r="AS642" t="s">
        <v>106</v>
      </c>
      <c r="AT642" t="s">
        <v>107</v>
      </c>
      <c r="AU642">
        <v>764</v>
      </c>
      <c r="AV642" s="4">
        <f t="shared" ca="1" si="56"/>
        <v>0.56589806605666659</v>
      </c>
      <c r="AW642" s="4" t="str">
        <f t="shared" si="57"/>
        <v>Less than Median</v>
      </c>
      <c r="AX642">
        <v>677</v>
      </c>
      <c r="AY642">
        <v>0</v>
      </c>
      <c r="AZ642">
        <v>1441</v>
      </c>
      <c r="BA642">
        <v>0</v>
      </c>
      <c r="BB642">
        <v>0</v>
      </c>
      <c r="BC642">
        <v>2</v>
      </c>
      <c r="BD642">
        <v>1</v>
      </c>
      <c r="BE642">
        <v>2</v>
      </c>
      <c r="BF642">
        <v>1</v>
      </c>
      <c r="BG642" t="s">
        <v>102</v>
      </c>
      <c r="BH642">
        <v>5</v>
      </c>
      <c r="BI642" t="s">
        <v>108</v>
      </c>
      <c r="BJ642">
        <v>0</v>
      </c>
      <c r="BK642" t="s">
        <v>85</v>
      </c>
      <c r="BL642" t="s">
        <v>149</v>
      </c>
      <c r="BM642">
        <v>1999</v>
      </c>
      <c r="BN642" t="s">
        <v>104</v>
      </c>
      <c r="BO642">
        <v>2</v>
      </c>
      <c r="BP642">
        <v>492</v>
      </c>
      <c r="BQ642" t="s">
        <v>100</v>
      </c>
      <c r="BR642" t="s">
        <v>100</v>
      </c>
      <c r="BS642" t="s">
        <v>106</v>
      </c>
      <c r="BT642">
        <v>206</v>
      </c>
      <c r="BU642">
        <v>0</v>
      </c>
      <c r="BV642">
        <v>0</v>
      </c>
      <c r="BW642">
        <v>0</v>
      </c>
      <c r="BX642">
        <v>0</v>
      </c>
      <c r="BY642">
        <v>0</v>
      </c>
      <c r="BZ642" t="s">
        <v>85</v>
      </c>
      <c r="CA642" t="s">
        <v>85</v>
      </c>
      <c r="CB642" t="s">
        <v>85</v>
      </c>
      <c r="CC642">
        <v>0</v>
      </c>
      <c r="CD642">
        <v>11</v>
      </c>
      <c r="CE642">
        <v>2007</v>
      </c>
      <c r="CF642" t="s">
        <v>111</v>
      </c>
      <c r="CG642" t="s">
        <v>112</v>
      </c>
      <c r="CH642">
        <v>174000</v>
      </c>
      <c r="CQ642">
        <f t="shared" si="58"/>
        <v>764</v>
      </c>
      <c r="CR642" t="str">
        <f t="shared" si="59"/>
        <v/>
      </c>
    </row>
    <row r="643" spans="1:96" x14ac:dyDescent="0.3">
      <c r="A643">
        <v>1436</v>
      </c>
      <c r="B643">
        <v>20</v>
      </c>
      <c r="C643" t="s">
        <v>83</v>
      </c>
      <c r="D643">
        <v>80</v>
      </c>
      <c r="E643">
        <v>8400</v>
      </c>
      <c r="F643" t="s">
        <v>84</v>
      </c>
      <c r="G643" t="s">
        <v>85</v>
      </c>
      <c r="H643" t="s">
        <v>129</v>
      </c>
      <c r="I643" t="s">
        <v>87</v>
      </c>
      <c r="J643" t="s">
        <v>88</v>
      </c>
      <c r="K643" t="s">
        <v>122</v>
      </c>
      <c r="L643" t="s">
        <v>90</v>
      </c>
      <c r="M643" t="s">
        <v>177</v>
      </c>
      <c r="N643" s="4" t="str">
        <f>VLOOKUP(M643,'Neighborhood Raw Data'!$A$1:$D$26,4,FALSE)</f>
        <v>Greater than Average</v>
      </c>
      <c r="O643" t="s">
        <v>92</v>
      </c>
      <c r="P643" t="s">
        <v>92</v>
      </c>
      <c r="Q643" t="s">
        <v>93</v>
      </c>
      <c r="R643" t="s">
        <v>124</v>
      </c>
      <c r="S643">
        <v>6</v>
      </c>
      <c r="T643" s="4">
        <f t="shared" ref="T643:T706" ca="1" si="60">RAND()</f>
        <v>0.67778081709663229</v>
      </c>
      <c r="U643" s="4" t="str">
        <f t="shared" ref="U643:U706" si="61">IF(S643&gt;=6,"At or Above", "Below")</f>
        <v>At or Above</v>
      </c>
      <c r="V643">
        <v>9</v>
      </c>
      <c r="W643">
        <v>1962</v>
      </c>
      <c r="X643">
        <v>2005</v>
      </c>
      <c r="Y643" t="s">
        <v>95</v>
      </c>
      <c r="Z643" t="s">
        <v>114</v>
      </c>
      <c r="AA643" t="s">
        <v>115</v>
      </c>
      <c r="AB643" t="s">
        <v>115</v>
      </c>
      <c r="AC643" t="s">
        <v>98</v>
      </c>
      <c r="AD643">
        <v>237</v>
      </c>
      <c r="AE643" t="s">
        <v>102</v>
      </c>
      <c r="AF643" t="s">
        <v>102</v>
      </c>
      <c r="AG643" t="s">
        <v>156</v>
      </c>
      <c r="AH643" t="s">
        <v>100</v>
      </c>
      <c r="AI643" t="s">
        <v>100</v>
      </c>
      <c r="AJ643" t="s">
        <v>142</v>
      </c>
      <c r="AK643" t="s">
        <v>104</v>
      </c>
      <c r="AL643">
        <v>0</v>
      </c>
      <c r="AM643" t="s">
        <v>104</v>
      </c>
      <c r="AN643">
        <v>0</v>
      </c>
      <c r="AO643">
        <v>1319</v>
      </c>
      <c r="AP643">
        <v>1319</v>
      </c>
      <c r="AQ643" t="s">
        <v>105</v>
      </c>
      <c r="AR643" t="s">
        <v>100</v>
      </c>
      <c r="AS643" t="s">
        <v>106</v>
      </c>
      <c r="AT643" t="s">
        <v>107</v>
      </c>
      <c r="AU643">
        <v>1537</v>
      </c>
      <c r="AV643" s="4">
        <f t="shared" ref="AV643:AV706" ca="1" si="62">RAND()</f>
        <v>0.79104942441956405</v>
      </c>
      <c r="AW643" s="4" t="str">
        <f t="shared" ref="AW643:AW706" si="63">IF(AU643&lt;=1087,"Less than Median","Greater than Median")</f>
        <v>Greater than Median</v>
      </c>
      <c r="AX643">
        <v>0</v>
      </c>
      <c r="AY643">
        <v>0</v>
      </c>
      <c r="AZ643">
        <v>1537</v>
      </c>
      <c r="BA643">
        <v>1</v>
      </c>
      <c r="BB643">
        <v>0</v>
      </c>
      <c r="BC643">
        <v>1</v>
      </c>
      <c r="BD643">
        <v>1</v>
      </c>
      <c r="BE643">
        <v>3</v>
      </c>
      <c r="BF643">
        <v>1</v>
      </c>
      <c r="BG643" t="s">
        <v>102</v>
      </c>
      <c r="BH643">
        <v>7</v>
      </c>
      <c r="BI643" t="s">
        <v>108</v>
      </c>
      <c r="BJ643">
        <v>1</v>
      </c>
      <c r="BK643" t="s">
        <v>102</v>
      </c>
      <c r="BL643" t="s">
        <v>109</v>
      </c>
      <c r="BM643">
        <v>1962</v>
      </c>
      <c r="BN643" t="s">
        <v>131</v>
      </c>
      <c r="BO643">
        <v>2</v>
      </c>
      <c r="BP643">
        <v>462</v>
      </c>
      <c r="BQ643" t="s">
        <v>100</v>
      </c>
      <c r="BR643" t="s">
        <v>100</v>
      </c>
      <c r="BS643" t="s">
        <v>106</v>
      </c>
      <c r="BT643">
        <v>0</v>
      </c>
      <c r="BU643">
        <v>36</v>
      </c>
      <c r="BV643">
        <v>0</v>
      </c>
      <c r="BW643">
        <v>0</v>
      </c>
      <c r="BX643">
        <v>0</v>
      </c>
      <c r="BY643">
        <v>0</v>
      </c>
      <c r="BZ643" t="s">
        <v>85</v>
      </c>
      <c r="CA643" t="s">
        <v>150</v>
      </c>
      <c r="CB643" t="s">
        <v>85</v>
      </c>
      <c r="CC643">
        <v>0</v>
      </c>
      <c r="CD643">
        <v>7</v>
      </c>
      <c r="CE643">
        <v>2008</v>
      </c>
      <c r="CF643" t="s">
        <v>196</v>
      </c>
      <c r="CG643" t="s">
        <v>120</v>
      </c>
      <c r="CH643">
        <v>174000</v>
      </c>
      <c r="CQ643" t="str">
        <f t="shared" ref="CQ643:CQ706" si="64">IF(AU643&lt;=1518,AU643,"")</f>
        <v/>
      </c>
      <c r="CR643">
        <f t="shared" ref="CR643:CR706" si="65">IF(AU643&gt;1518, AU643, "")</f>
        <v>1537</v>
      </c>
    </row>
    <row r="644" spans="1:96" x14ac:dyDescent="0.3">
      <c r="A644">
        <v>994</v>
      </c>
      <c r="B644">
        <v>60</v>
      </c>
      <c r="C644" t="s">
        <v>83</v>
      </c>
      <c r="D644">
        <v>68</v>
      </c>
      <c r="E644">
        <v>8846</v>
      </c>
      <c r="F644" t="s">
        <v>84</v>
      </c>
      <c r="G644" t="s">
        <v>85</v>
      </c>
      <c r="H644" t="s">
        <v>129</v>
      </c>
      <c r="I644" t="s">
        <v>87</v>
      </c>
      <c r="J644" t="s">
        <v>88</v>
      </c>
      <c r="K644" t="s">
        <v>122</v>
      </c>
      <c r="L644" t="s">
        <v>90</v>
      </c>
      <c r="M644" t="s">
        <v>152</v>
      </c>
      <c r="N644" s="4" t="str">
        <f>VLOOKUP(M644,'Neighborhood Raw Data'!$A$1:$D$26,4,FALSE)</f>
        <v>Greater than Average</v>
      </c>
      <c r="O644" t="s">
        <v>92</v>
      </c>
      <c r="P644" t="s">
        <v>92</v>
      </c>
      <c r="Q644" t="s">
        <v>93</v>
      </c>
      <c r="R644" t="s">
        <v>94</v>
      </c>
      <c r="S644">
        <v>6</v>
      </c>
      <c r="T644" s="4">
        <f t="shared" ca="1" si="60"/>
        <v>0.65016031709779842</v>
      </c>
      <c r="U644" s="4" t="str">
        <f t="shared" si="61"/>
        <v>At or Above</v>
      </c>
      <c r="V644">
        <v>5</v>
      </c>
      <c r="W644">
        <v>2005</v>
      </c>
      <c r="X644">
        <v>2006</v>
      </c>
      <c r="Y644" t="s">
        <v>95</v>
      </c>
      <c r="Z644" t="s">
        <v>114</v>
      </c>
      <c r="AA644" t="s">
        <v>125</v>
      </c>
      <c r="AB644" t="s">
        <v>125</v>
      </c>
      <c r="AC644" t="s">
        <v>117</v>
      </c>
      <c r="AD644">
        <v>0</v>
      </c>
      <c r="AE644" t="s">
        <v>100</v>
      </c>
      <c r="AF644" t="s">
        <v>100</v>
      </c>
      <c r="AG644" t="s">
        <v>101</v>
      </c>
      <c r="AH644" t="s">
        <v>102</v>
      </c>
      <c r="AI644" t="s">
        <v>100</v>
      </c>
      <c r="AJ644" t="s">
        <v>142</v>
      </c>
      <c r="AK644" t="s">
        <v>104</v>
      </c>
      <c r="AL644">
        <v>0</v>
      </c>
      <c r="AM644" t="s">
        <v>104</v>
      </c>
      <c r="AN644">
        <v>0</v>
      </c>
      <c r="AO644">
        <v>750</v>
      </c>
      <c r="AP644">
        <v>750</v>
      </c>
      <c r="AQ644" t="s">
        <v>105</v>
      </c>
      <c r="AR644" t="s">
        <v>99</v>
      </c>
      <c r="AS644" t="s">
        <v>106</v>
      </c>
      <c r="AT644" t="s">
        <v>107</v>
      </c>
      <c r="AU644">
        <v>750</v>
      </c>
      <c r="AV644" s="4">
        <f t="shared" ca="1" si="62"/>
        <v>0.21215546218268733</v>
      </c>
      <c r="AW644" s="4" t="str">
        <f t="shared" si="63"/>
        <v>Less than Median</v>
      </c>
      <c r="AX644">
        <v>750</v>
      </c>
      <c r="AY644">
        <v>0</v>
      </c>
      <c r="AZ644">
        <v>1500</v>
      </c>
      <c r="BA644">
        <v>0</v>
      </c>
      <c r="BB644">
        <v>0</v>
      </c>
      <c r="BC644">
        <v>2</v>
      </c>
      <c r="BD644">
        <v>1</v>
      </c>
      <c r="BE644">
        <v>3</v>
      </c>
      <c r="BF644">
        <v>1</v>
      </c>
      <c r="BG644" t="s">
        <v>102</v>
      </c>
      <c r="BH644">
        <v>6</v>
      </c>
      <c r="BI644" t="s">
        <v>108</v>
      </c>
      <c r="BJ644">
        <v>0</v>
      </c>
      <c r="BK644" t="s">
        <v>85</v>
      </c>
      <c r="BL644" t="s">
        <v>109</v>
      </c>
      <c r="BM644">
        <v>2005</v>
      </c>
      <c r="BN644" t="s">
        <v>131</v>
      </c>
      <c r="BO644">
        <v>2</v>
      </c>
      <c r="BP644">
        <v>564</v>
      </c>
      <c r="BQ644" t="s">
        <v>100</v>
      </c>
      <c r="BR644" t="s">
        <v>100</v>
      </c>
      <c r="BS644" t="s">
        <v>106</v>
      </c>
      <c r="BT644">
        <v>0</v>
      </c>
      <c r="BU644">
        <v>35</v>
      </c>
      <c r="BV644">
        <v>0</v>
      </c>
      <c r="BW644">
        <v>0</v>
      </c>
      <c r="BX644">
        <v>0</v>
      </c>
      <c r="BY644">
        <v>0</v>
      </c>
      <c r="BZ644" t="s">
        <v>85</v>
      </c>
      <c r="CA644" t="s">
        <v>85</v>
      </c>
      <c r="CB644" t="s">
        <v>85</v>
      </c>
      <c r="CC644">
        <v>0</v>
      </c>
      <c r="CD644">
        <v>8</v>
      </c>
      <c r="CE644">
        <v>2006</v>
      </c>
      <c r="CF644" t="s">
        <v>127</v>
      </c>
      <c r="CG644" t="s">
        <v>128</v>
      </c>
      <c r="CH644">
        <v>173900</v>
      </c>
      <c r="CQ644">
        <f t="shared" si="64"/>
        <v>750</v>
      </c>
      <c r="CR644" t="str">
        <f t="shared" si="65"/>
        <v/>
      </c>
    </row>
    <row r="645" spans="1:96" x14ac:dyDescent="0.3">
      <c r="A645">
        <v>915</v>
      </c>
      <c r="B645">
        <v>160</v>
      </c>
      <c r="C645" t="s">
        <v>173</v>
      </c>
      <c r="D645">
        <v>30</v>
      </c>
      <c r="E645">
        <v>3000</v>
      </c>
      <c r="F645" t="s">
        <v>84</v>
      </c>
      <c r="G645" t="s">
        <v>84</v>
      </c>
      <c r="H645" t="s">
        <v>129</v>
      </c>
      <c r="I645" t="s">
        <v>87</v>
      </c>
      <c r="J645" t="s">
        <v>88</v>
      </c>
      <c r="K645" t="s">
        <v>122</v>
      </c>
      <c r="L645" t="s">
        <v>90</v>
      </c>
      <c r="M645" t="s">
        <v>153</v>
      </c>
      <c r="N645" s="4" t="str">
        <f>VLOOKUP(M645,'Neighborhood Raw Data'!$A$1:$D$26,4,FALSE)</f>
        <v>Greater than Average</v>
      </c>
      <c r="O645" t="s">
        <v>92</v>
      </c>
      <c r="P645" t="s">
        <v>92</v>
      </c>
      <c r="Q645" t="s">
        <v>160</v>
      </c>
      <c r="R645" t="s">
        <v>94</v>
      </c>
      <c r="S645">
        <v>6</v>
      </c>
      <c r="T645" s="4">
        <f t="shared" ca="1" si="60"/>
        <v>0.36590102270398861</v>
      </c>
      <c r="U645" s="4" t="str">
        <f t="shared" si="61"/>
        <v>At or Above</v>
      </c>
      <c r="V645">
        <v>5</v>
      </c>
      <c r="W645">
        <v>2009</v>
      </c>
      <c r="X645">
        <v>2009</v>
      </c>
      <c r="Y645" t="s">
        <v>95</v>
      </c>
      <c r="Z645" t="s">
        <v>114</v>
      </c>
      <c r="AA645" t="s">
        <v>125</v>
      </c>
      <c r="AB645" t="s">
        <v>125</v>
      </c>
      <c r="AC645" t="s">
        <v>126</v>
      </c>
      <c r="AD645">
        <v>76</v>
      </c>
      <c r="AE645" t="s">
        <v>102</v>
      </c>
      <c r="AF645" t="s">
        <v>100</v>
      </c>
      <c r="AG645" t="s">
        <v>101</v>
      </c>
      <c r="AH645" t="s">
        <v>102</v>
      </c>
      <c r="AI645" t="s">
        <v>100</v>
      </c>
      <c r="AJ645" t="s">
        <v>118</v>
      </c>
      <c r="AK645" t="s">
        <v>103</v>
      </c>
      <c r="AL645">
        <v>294</v>
      </c>
      <c r="AM645" t="s">
        <v>104</v>
      </c>
      <c r="AN645">
        <v>0</v>
      </c>
      <c r="AO645">
        <v>318</v>
      </c>
      <c r="AP645">
        <v>612</v>
      </c>
      <c r="AQ645" t="s">
        <v>105</v>
      </c>
      <c r="AR645" t="s">
        <v>99</v>
      </c>
      <c r="AS645" t="s">
        <v>106</v>
      </c>
      <c r="AT645" t="s">
        <v>107</v>
      </c>
      <c r="AU645">
        <v>612</v>
      </c>
      <c r="AV645" s="4">
        <f t="shared" ca="1" si="62"/>
        <v>0.67927245253588375</v>
      </c>
      <c r="AW645" s="4" t="str">
        <f t="shared" si="63"/>
        <v>Less than Median</v>
      </c>
      <c r="AX645">
        <v>612</v>
      </c>
      <c r="AY645">
        <v>0</v>
      </c>
      <c r="AZ645">
        <v>1224</v>
      </c>
      <c r="BA645">
        <v>0</v>
      </c>
      <c r="BB645">
        <v>0</v>
      </c>
      <c r="BC645">
        <v>2</v>
      </c>
      <c r="BD645">
        <v>1</v>
      </c>
      <c r="BE645">
        <v>2</v>
      </c>
      <c r="BF645">
        <v>1</v>
      </c>
      <c r="BG645" t="s">
        <v>102</v>
      </c>
      <c r="BH645">
        <v>4</v>
      </c>
      <c r="BI645" t="s">
        <v>108</v>
      </c>
      <c r="BJ645">
        <v>0</v>
      </c>
      <c r="BK645" t="s">
        <v>85</v>
      </c>
      <c r="BL645" t="s">
        <v>149</v>
      </c>
      <c r="BM645">
        <v>2009</v>
      </c>
      <c r="BN645" t="s">
        <v>131</v>
      </c>
      <c r="BO645">
        <v>2</v>
      </c>
      <c r="BP645">
        <v>528</v>
      </c>
      <c r="BQ645" t="s">
        <v>100</v>
      </c>
      <c r="BR645" t="s">
        <v>100</v>
      </c>
      <c r="BS645" t="s">
        <v>106</v>
      </c>
      <c r="BT645">
        <v>0</v>
      </c>
      <c r="BU645">
        <v>234</v>
      </c>
      <c r="BV645">
        <v>0</v>
      </c>
      <c r="BW645">
        <v>0</v>
      </c>
      <c r="BX645">
        <v>0</v>
      </c>
      <c r="BY645">
        <v>0</v>
      </c>
      <c r="BZ645" t="s">
        <v>85</v>
      </c>
      <c r="CA645" t="s">
        <v>85</v>
      </c>
      <c r="CB645" t="s">
        <v>85</v>
      </c>
      <c r="CC645">
        <v>0</v>
      </c>
      <c r="CD645">
        <v>6</v>
      </c>
      <c r="CE645">
        <v>2009</v>
      </c>
      <c r="CF645" t="s">
        <v>127</v>
      </c>
      <c r="CG645" t="s">
        <v>128</v>
      </c>
      <c r="CH645">
        <v>173733</v>
      </c>
      <c r="CQ645">
        <f t="shared" si="64"/>
        <v>612</v>
      </c>
      <c r="CR645" t="str">
        <f t="shared" si="65"/>
        <v/>
      </c>
    </row>
    <row r="646" spans="1:96" x14ac:dyDescent="0.3">
      <c r="A646">
        <v>671</v>
      </c>
      <c r="B646">
        <v>60</v>
      </c>
      <c r="C646" t="s">
        <v>83</v>
      </c>
      <c r="D646">
        <v>64</v>
      </c>
      <c r="E646">
        <v>8633</v>
      </c>
      <c r="F646" t="s">
        <v>84</v>
      </c>
      <c r="G646" t="s">
        <v>85</v>
      </c>
      <c r="H646" t="s">
        <v>129</v>
      </c>
      <c r="I646" t="s">
        <v>87</v>
      </c>
      <c r="J646" t="s">
        <v>88</v>
      </c>
      <c r="K646" t="s">
        <v>158</v>
      </c>
      <c r="L646" t="s">
        <v>90</v>
      </c>
      <c r="M646" t="s">
        <v>152</v>
      </c>
      <c r="N646" s="4" t="str">
        <f>VLOOKUP(M646,'Neighborhood Raw Data'!$A$1:$D$26,4,FALSE)</f>
        <v>Greater than Average</v>
      </c>
      <c r="O646" t="s">
        <v>92</v>
      </c>
      <c r="P646" t="s">
        <v>92</v>
      </c>
      <c r="Q646" t="s">
        <v>93</v>
      </c>
      <c r="R646" t="s">
        <v>94</v>
      </c>
      <c r="S646">
        <v>6</v>
      </c>
      <c r="T646" s="4">
        <f t="shared" ca="1" si="60"/>
        <v>0.51599095837307019</v>
      </c>
      <c r="U646" s="4" t="str">
        <f t="shared" si="61"/>
        <v>At or Above</v>
      </c>
      <c r="V646">
        <v>5</v>
      </c>
      <c r="W646">
        <v>2005</v>
      </c>
      <c r="X646">
        <v>2005</v>
      </c>
      <c r="Y646" t="s">
        <v>95</v>
      </c>
      <c r="Z646" t="s">
        <v>114</v>
      </c>
      <c r="AA646" t="s">
        <v>125</v>
      </c>
      <c r="AB646" t="s">
        <v>125</v>
      </c>
      <c r="AC646" t="s">
        <v>117</v>
      </c>
      <c r="AD646">
        <v>0</v>
      </c>
      <c r="AE646" t="s">
        <v>102</v>
      </c>
      <c r="AF646" t="s">
        <v>100</v>
      </c>
      <c r="AG646" t="s">
        <v>101</v>
      </c>
      <c r="AH646" t="s">
        <v>102</v>
      </c>
      <c r="AI646" t="s">
        <v>100</v>
      </c>
      <c r="AJ646" t="s">
        <v>142</v>
      </c>
      <c r="AK646" t="s">
        <v>103</v>
      </c>
      <c r="AL646">
        <v>193</v>
      </c>
      <c r="AM646" t="s">
        <v>104</v>
      </c>
      <c r="AN646">
        <v>0</v>
      </c>
      <c r="AO646">
        <v>545</v>
      </c>
      <c r="AP646">
        <v>738</v>
      </c>
      <c r="AQ646" t="s">
        <v>105</v>
      </c>
      <c r="AR646" t="s">
        <v>99</v>
      </c>
      <c r="AS646" t="s">
        <v>106</v>
      </c>
      <c r="AT646" t="s">
        <v>107</v>
      </c>
      <c r="AU646">
        <v>738</v>
      </c>
      <c r="AV646" s="4">
        <f t="shared" ca="1" si="62"/>
        <v>0.93115037481554164</v>
      </c>
      <c r="AW646" s="4" t="str">
        <f t="shared" si="63"/>
        <v>Less than Median</v>
      </c>
      <c r="AX646">
        <v>738</v>
      </c>
      <c r="AY646">
        <v>0</v>
      </c>
      <c r="AZ646">
        <v>1476</v>
      </c>
      <c r="BA646">
        <v>1</v>
      </c>
      <c r="BB646">
        <v>0</v>
      </c>
      <c r="BC646">
        <v>2</v>
      </c>
      <c r="BD646">
        <v>1</v>
      </c>
      <c r="BE646">
        <v>3</v>
      </c>
      <c r="BF646">
        <v>1</v>
      </c>
      <c r="BG646" t="s">
        <v>102</v>
      </c>
      <c r="BH646">
        <v>7</v>
      </c>
      <c r="BI646" t="s">
        <v>108</v>
      </c>
      <c r="BJ646">
        <v>0</v>
      </c>
      <c r="BK646" t="s">
        <v>85</v>
      </c>
      <c r="BL646" t="s">
        <v>109</v>
      </c>
      <c r="BM646">
        <v>2005</v>
      </c>
      <c r="BN646" t="s">
        <v>110</v>
      </c>
      <c r="BO646">
        <v>2</v>
      </c>
      <c r="BP646">
        <v>540</v>
      </c>
      <c r="BQ646" t="s">
        <v>100</v>
      </c>
      <c r="BR646" t="s">
        <v>100</v>
      </c>
      <c r="BS646" t="s">
        <v>106</v>
      </c>
      <c r="BT646">
        <v>100</v>
      </c>
      <c r="BU646">
        <v>35</v>
      </c>
      <c r="BV646">
        <v>0</v>
      </c>
      <c r="BW646">
        <v>0</v>
      </c>
      <c r="BX646">
        <v>0</v>
      </c>
      <c r="BY646">
        <v>0</v>
      </c>
      <c r="BZ646" t="s">
        <v>85</v>
      </c>
      <c r="CA646" t="s">
        <v>85</v>
      </c>
      <c r="CB646" t="s">
        <v>85</v>
      </c>
      <c r="CC646">
        <v>0</v>
      </c>
      <c r="CD646">
        <v>2</v>
      </c>
      <c r="CE646">
        <v>2009</v>
      </c>
      <c r="CF646" t="s">
        <v>111</v>
      </c>
      <c r="CG646" t="s">
        <v>112</v>
      </c>
      <c r="CH646">
        <v>173500</v>
      </c>
      <c r="CQ646">
        <f t="shared" si="64"/>
        <v>738</v>
      </c>
      <c r="CR646" t="str">
        <f t="shared" si="65"/>
        <v/>
      </c>
    </row>
    <row r="647" spans="1:96" x14ac:dyDescent="0.3">
      <c r="A647">
        <v>187</v>
      </c>
      <c r="B647">
        <v>80</v>
      </c>
      <c r="C647" t="s">
        <v>83</v>
      </c>
      <c r="D647" t="s">
        <v>85</v>
      </c>
      <c r="E647">
        <v>9947</v>
      </c>
      <c r="F647" t="s">
        <v>84</v>
      </c>
      <c r="G647" t="s">
        <v>85</v>
      </c>
      <c r="H647" t="s">
        <v>86</v>
      </c>
      <c r="I647" t="s">
        <v>87</v>
      </c>
      <c r="J647" t="s">
        <v>88</v>
      </c>
      <c r="K647" t="s">
        <v>121</v>
      </c>
      <c r="L647" t="s">
        <v>90</v>
      </c>
      <c r="M647" t="s">
        <v>201</v>
      </c>
      <c r="N647" s="4" t="str">
        <f>VLOOKUP(M647,'Neighborhood Raw Data'!$A$1:$D$26,4,FALSE)</f>
        <v>Less than Average</v>
      </c>
      <c r="O647" t="s">
        <v>92</v>
      </c>
      <c r="P647" t="s">
        <v>92</v>
      </c>
      <c r="Q647" t="s">
        <v>93</v>
      </c>
      <c r="R647" t="s">
        <v>178</v>
      </c>
      <c r="S647">
        <v>7</v>
      </c>
      <c r="T647" s="4">
        <f t="shared" ca="1" si="60"/>
        <v>0.87465385117025418</v>
      </c>
      <c r="U647" s="4" t="str">
        <f t="shared" si="61"/>
        <v>At or Above</v>
      </c>
      <c r="V647">
        <v>5</v>
      </c>
      <c r="W647">
        <v>1990</v>
      </c>
      <c r="X647">
        <v>1991</v>
      </c>
      <c r="Y647" t="s">
        <v>95</v>
      </c>
      <c r="Z647" t="s">
        <v>114</v>
      </c>
      <c r="AA647" t="s">
        <v>97</v>
      </c>
      <c r="AB647" t="s">
        <v>97</v>
      </c>
      <c r="AC647" t="s">
        <v>117</v>
      </c>
      <c r="AD647">
        <v>0</v>
      </c>
      <c r="AE647" t="s">
        <v>100</v>
      </c>
      <c r="AF647" t="s">
        <v>100</v>
      </c>
      <c r="AG647" t="s">
        <v>101</v>
      </c>
      <c r="AH647" t="s">
        <v>102</v>
      </c>
      <c r="AI647" t="s">
        <v>100</v>
      </c>
      <c r="AJ647" t="s">
        <v>118</v>
      </c>
      <c r="AK647" t="s">
        <v>103</v>
      </c>
      <c r="AL647">
        <v>611</v>
      </c>
      <c r="AM647" t="s">
        <v>104</v>
      </c>
      <c r="AN647">
        <v>0</v>
      </c>
      <c r="AO647">
        <v>577</v>
      </c>
      <c r="AP647">
        <v>1188</v>
      </c>
      <c r="AQ647" t="s">
        <v>105</v>
      </c>
      <c r="AR647" t="s">
        <v>99</v>
      </c>
      <c r="AS647" t="s">
        <v>106</v>
      </c>
      <c r="AT647" t="s">
        <v>107</v>
      </c>
      <c r="AU647">
        <v>1217</v>
      </c>
      <c r="AV647" s="4">
        <f t="shared" ca="1" si="62"/>
        <v>0.37582428480395624</v>
      </c>
      <c r="AW647" s="4" t="str">
        <f t="shared" si="63"/>
        <v>Greater than Median</v>
      </c>
      <c r="AX647">
        <v>0</v>
      </c>
      <c r="AY647">
        <v>0</v>
      </c>
      <c r="AZ647">
        <v>1217</v>
      </c>
      <c r="BA647">
        <v>1</v>
      </c>
      <c r="BB647">
        <v>0</v>
      </c>
      <c r="BC647">
        <v>2</v>
      </c>
      <c r="BD647">
        <v>0</v>
      </c>
      <c r="BE647">
        <v>3</v>
      </c>
      <c r="BF647">
        <v>1</v>
      </c>
      <c r="BG647" t="s">
        <v>102</v>
      </c>
      <c r="BH647">
        <v>6</v>
      </c>
      <c r="BI647" t="s">
        <v>108</v>
      </c>
      <c r="BJ647">
        <v>0</v>
      </c>
      <c r="BK647" t="s">
        <v>85</v>
      </c>
      <c r="BL647" t="s">
        <v>109</v>
      </c>
      <c r="BM647">
        <v>1990</v>
      </c>
      <c r="BN647" t="s">
        <v>104</v>
      </c>
      <c r="BO647">
        <v>2</v>
      </c>
      <c r="BP647">
        <v>497</v>
      </c>
      <c r="BQ647" t="s">
        <v>100</v>
      </c>
      <c r="BR647" t="s">
        <v>100</v>
      </c>
      <c r="BS647" t="s">
        <v>106</v>
      </c>
      <c r="BT647">
        <v>168</v>
      </c>
      <c r="BU647">
        <v>27</v>
      </c>
      <c r="BV647">
        <v>0</v>
      </c>
      <c r="BW647">
        <v>0</v>
      </c>
      <c r="BX647">
        <v>0</v>
      </c>
      <c r="BY647">
        <v>0</v>
      </c>
      <c r="BZ647" t="s">
        <v>85</v>
      </c>
      <c r="CA647" t="s">
        <v>150</v>
      </c>
      <c r="CB647" t="s">
        <v>85</v>
      </c>
      <c r="CC647">
        <v>0</v>
      </c>
      <c r="CD647">
        <v>6</v>
      </c>
      <c r="CE647">
        <v>2009</v>
      </c>
      <c r="CF647" t="s">
        <v>111</v>
      </c>
      <c r="CG647" t="s">
        <v>112</v>
      </c>
      <c r="CH647">
        <v>173000</v>
      </c>
      <c r="CQ647">
        <f t="shared" si="64"/>
        <v>1217</v>
      </c>
      <c r="CR647" t="str">
        <f t="shared" si="65"/>
        <v/>
      </c>
    </row>
    <row r="648" spans="1:96" x14ac:dyDescent="0.3">
      <c r="A648">
        <v>253</v>
      </c>
      <c r="B648">
        <v>60</v>
      </c>
      <c r="C648" t="s">
        <v>83</v>
      </c>
      <c r="D648">
        <v>65</v>
      </c>
      <c r="E648">
        <v>8366</v>
      </c>
      <c r="F648" t="s">
        <v>84</v>
      </c>
      <c r="G648" t="s">
        <v>85</v>
      </c>
      <c r="H648" t="s">
        <v>86</v>
      </c>
      <c r="I648" t="s">
        <v>87</v>
      </c>
      <c r="J648" t="s">
        <v>88</v>
      </c>
      <c r="K648" t="s">
        <v>122</v>
      </c>
      <c r="L648" t="s">
        <v>90</v>
      </c>
      <c r="M648" t="s">
        <v>185</v>
      </c>
      <c r="N648" s="4" t="str">
        <f>VLOOKUP(M648,'Neighborhood Raw Data'!$A$1:$D$26,4,FALSE)</f>
        <v>Greater than Average</v>
      </c>
      <c r="O648" t="s">
        <v>92</v>
      </c>
      <c r="P648" t="s">
        <v>92</v>
      </c>
      <c r="Q648" t="s">
        <v>93</v>
      </c>
      <c r="R648" t="s">
        <v>94</v>
      </c>
      <c r="S648">
        <v>6</v>
      </c>
      <c r="T648" s="4">
        <f t="shared" ca="1" si="60"/>
        <v>0.61776229825669837</v>
      </c>
      <c r="U648" s="4" t="str">
        <f t="shared" si="61"/>
        <v>At or Above</v>
      </c>
      <c r="V648">
        <v>5</v>
      </c>
      <c r="W648">
        <v>2004</v>
      </c>
      <c r="X648">
        <v>2004</v>
      </c>
      <c r="Y648" t="s">
        <v>95</v>
      </c>
      <c r="Z648" t="s">
        <v>114</v>
      </c>
      <c r="AA648" t="s">
        <v>125</v>
      </c>
      <c r="AB648" t="s">
        <v>125</v>
      </c>
      <c r="AC648" t="s">
        <v>117</v>
      </c>
      <c r="AD648">
        <v>0</v>
      </c>
      <c r="AE648" t="s">
        <v>102</v>
      </c>
      <c r="AF648" t="s">
        <v>100</v>
      </c>
      <c r="AG648" t="s">
        <v>101</v>
      </c>
      <c r="AH648" t="s">
        <v>102</v>
      </c>
      <c r="AI648" t="s">
        <v>100</v>
      </c>
      <c r="AJ648" t="s">
        <v>142</v>
      </c>
      <c r="AK648" t="s">
        <v>104</v>
      </c>
      <c r="AL648">
        <v>0</v>
      </c>
      <c r="AM648" t="s">
        <v>104</v>
      </c>
      <c r="AN648">
        <v>0</v>
      </c>
      <c r="AO648">
        <v>798</v>
      </c>
      <c r="AP648">
        <v>798</v>
      </c>
      <c r="AQ648" t="s">
        <v>105</v>
      </c>
      <c r="AR648" t="s">
        <v>99</v>
      </c>
      <c r="AS648" t="s">
        <v>106</v>
      </c>
      <c r="AT648" t="s">
        <v>107</v>
      </c>
      <c r="AU648">
        <v>798</v>
      </c>
      <c r="AV648" s="4">
        <f t="shared" ca="1" si="62"/>
        <v>0.3099381586978267</v>
      </c>
      <c r="AW648" s="4" t="str">
        <f t="shared" si="63"/>
        <v>Less than Median</v>
      </c>
      <c r="AX648">
        <v>842</v>
      </c>
      <c r="AY648">
        <v>0</v>
      </c>
      <c r="AZ648">
        <v>1640</v>
      </c>
      <c r="BA648">
        <v>0</v>
      </c>
      <c r="BB648">
        <v>0</v>
      </c>
      <c r="BC648">
        <v>2</v>
      </c>
      <c r="BD648">
        <v>1</v>
      </c>
      <c r="BE648">
        <v>3</v>
      </c>
      <c r="BF648">
        <v>1</v>
      </c>
      <c r="BG648" t="s">
        <v>102</v>
      </c>
      <c r="BH648">
        <v>6</v>
      </c>
      <c r="BI648" t="s">
        <v>108</v>
      </c>
      <c r="BJ648">
        <v>0</v>
      </c>
      <c r="BK648" t="s">
        <v>85</v>
      </c>
      <c r="BL648" t="s">
        <v>109</v>
      </c>
      <c r="BM648">
        <v>2004</v>
      </c>
      <c r="BN648" t="s">
        <v>131</v>
      </c>
      <c r="BO648">
        <v>2</v>
      </c>
      <c r="BP648">
        <v>520</v>
      </c>
      <c r="BQ648" t="s">
        <v>100</v>
      </c>
      <c r="BR648" t="s">
        <v>100</v>
      </c>
      <c r="BS648" t="s">
        <v>106</v>
      </c>
      <c r="BT648">
        <v>138</v>
      </c>
      <c r="BU648">
        <v>45</v>
      </c>
      <c r="BV648">
        <v>0</v>
      </c>
      <c r="BW648">
        <v>0</v>
      </c>
      <c r="BX648">
        <v>0</v>
      </c>
      <c r="BY648">
        <v>0</v>
      </c>
      <c r="BZ648" t="s">
        <v>85</v>
      </c>
      <c r="CA648" t="s">
        <v>85</v>
      </c>
      <c r="CB648" t="s">
        <v>85</v>
      </c>
      <c r="CC648">
        <v>0</v>
      </c>
      <c r="CD648">
        <v>12</v>
      </c>
      <c r="CE648">
        <v>2008</v>
      </c>
      <c r="CF648" t="s">
        <v>111</v>
      </c>
      <c r="CG648" t="s">
        <v>112</v>
      </c>
      <c r="CH648">
        <v>173000</v>
      </c>
      <c r="CQ648">
        <f t="shared" si="64"/>
        <v>798</v>
      </c>
      <c r="CR648" t="str">
        <f t="shared" si="65"/>
        <v/>
      </c>
    </row>
    <row r="649" spans="1:96" x14ac:dyDescent="0.3">
      <c r="A649">
        <v>357</v>
      </c>
      <c r="B649">
        <v>20</v>
      </c>
      <c r="C649" t="s">
        <v>83</v>
      </c>
      <c r="D649" t="s">
        <v>85</v>
      </c>
      <c r="E649">
        <v>9248</v>
      </c>
      <c r="F649" t="s">
        <v>84</v>
      </c>
      <c r="G649" t="s">
        <v>85</v>
      </c>
      <c r="H649" t="s">
        <v>86</v>
      </c>
      <c r="I649" t="s">
        <v>87</v>
      </c>
      <c r="J649" t="s">
        <v>88</v>
      </c>
      <c r="K649" t="s">
        <v>122</v>
      </c>
      <c r="L649" t="s">
        <v>90</v>
      </c>
      <c r="M649" t="s">
        <v>169</v>
      </c>
      <c r="N649" s="4" t="str">
        <f>VLOOKUP(M649,'Neighborhood Raw Data'!$A$1:$D$26,4,FALSE)</f>
        <v>Greater than Average</v>
      </c>
      <c r="O649" t="s">
        <v>92</v>
      </c>
      <c r="P649" t="s">
        <v>92</v>
      </c>
      <c r="Q649" t="s">
        <v>93</v>
      </c>
      <c r="R649" t="s">
        <v>124</v>
      </c>
      <c r="S649">
        <v>6</v>
      </c>
      <c r="T649" s="4">
        <f t="shared" ca="1" si="60"/>
        <v>0.95301236605642925</v>
      </c>
      <c r="U649" s="4" t="str">
        <f t="shared" si="61"/>
        <v>At or Above</v>
      </c>
      <c r="V649">
        <v>6</v>
      </c>
      <c r="W649">
        <v>1992</v>
      </c>
      <c r="X649">
        <v>1992</v>
      </c>
      <c r="Y649" t="s">
        <v>95</v>
      </c>
      <c r="Z649" t="s">
        <v>114</v>
      </c>
      <c r="AA649" t="s">
        <v>97</v>
      </c>
      <c r="AB649" t="s">
        <v>97</v>
      </c>
      <c r="AC649" t="s">
        <v>98</v>
      </c>
      <c r="AD649">
        <v>106</v>
      </c>
      <c r="AE649" t="s">
        <v>100</v>
      </c>
      <c r="AF649" t="s">
        <v>100</v>
      </c>
      <c r="AG649" t="s">
        <v>101</v>
      </c>
      <c r="AH649" t="s">
        <v>102</v>
      </c>
      <c r="AI649" t="s">
        <v>100</v>
      </c>
      <c r="AJ649" t="s">
        <v>142</v>
      </c>
      <c r="AK649" t="s">
        <v>103</v>
      </c>
      <c r="AL649">
        <v>560</v>
      </c>
      <c r="AM649" t="s">
        <v>104</v>
      </c>
      <c r="AN649">
        <v>0</v>
      </c>
      <c r="AO649">
        <v>598</v>
      </c>
      <c r="AP649">
        <v>1158</v>
      </c>
      <c r="AQ649" t="s">
        <v>105</v>
      </c>
      <c r="AR649" t="s">
        <v>102</v>
      </c>
      <c r="AS649" t="s">
        <v>106</v>
      </c>
      <c r="AT649" t="s">
        <v>107</v>
      </c>
      <c r="AU649">
        <v>1167</v>
      </c>
      <c r="AV649" s="4">
        <f t="shared" ca="1" si="62"/>
        <v>0.47190439729927525</v>
      </c>
      <c r="AW649" s="4" t="str">
        <f t="shared" si="63"/>
        <v>Greater than Median</v>
      </c>
      <c r="AX649">
        <v>0</v>
      </c>
      <c r="AY649">
        <v>0</v>
      </c>
      <c r="AZ649">
        <v>1167</v>
      </c>
      <c r="BA649">
        <v>1</v>
      </c>
      <c r="BB649">
        <v>0</v>
      </c>
      <c r="BC649">
        <v>2</v>
      </c>
      <c r="BD649">
        <v>0</v>
      </c>
      <c r="BE649">
        <v>3</v>
      </c>
      <c r="BF649">
        <v>1</v>
      </c>
      <c r="BG649" t="s">
        <v>102</v>
      </c>
      <c r="BH649">
        <v>6</v>
      </c>
      <c r="BI649" t="s">
        <v>108</v>
      </c>
      <c r="BJ649">
        <v>0</v>
      </c>
      <c r="BK649" t="s">
        <v>85</v>
      </c>
      <c r="BL649" t="s">
        <v>109</v>
      </c>
      <c r="BM649">
        <v>1992</v>
      </c>
      <c r="BN649" t="s">
        <v>131</v>
      </c>
      <c r="BO649">
        <v>2</v>
      </c>
      <c r="BP649">
        <v>400</v>
      </c>
      <c r="BQ649" t="s">
        <v>100</v>
      </c>
      <c r="BR649" t="s">
        <v>100</v>
      </c>
      <c r="BS649" t="s">
        <v>106</v>
      </c>
      <c r="BT649">
        <v>120</v>
      </c>
      <c r="BU649">
        <v>26</v>
      </c>
      <c r="BV649">
        <v>0</v>
      </c>
      <c r="BW649">
        <v>0</v>
      </c>
      <c r="BX649">
        <v>0</v>
      </c>
      <c r="BY649">
        <v>0</v>
      </c>
      <c r="BZ649" t="s">
        <v>85</v>
      </c>
      <c r="CA649" t="s">
        <v>85</v>
      </c>
      <c r="CB649" t="s">
        <v>85</v>
      </c>
      <c r="CC649">
        <v>0</v>
      </c>
      <c r="CD649">
        <v>7</v>
      </c>
      <c r="CE649">
        <v>2009</v>
      </c>
      <c r="CF649" t="s">
        <v>111</v>
      </c>
      <c r="CG649" t="s">
        <v>112</v>
      </c>
      <c r="CH649">
        <v>173000</v>
      </c>
      <c r="CQ649">
        <f t="shared" si="64"/>
        <v>1167</v>
      </c>
      <c r="CR649" t="str">
        <f t="shared" si="65"/>
        <v/>
      </c>
    </row>
    <row r="650" spans="1:96" x14ac:dyDescent="0.3">
      <c r="A650">
        <v>683</v>
      </c>
      <c r="B650">
        <v>120</v>
      </c>
      <c r="C650" t="s">
        <v>83</v>
      </c>
      <c r="D650" t="s">
        <v>85</v>
      </c>
      <c r="E650">
        <v>2887</v>
      </c>
      <c r="F650" t="s">
        <v>84</v>
      </c>
      <c r="G650" t="s">
        <v>85</v>
      </c>
      <c r="H650" t="s">
        <v>129</v>
      </c>
      <c r="I650" t="s">
        <v>139</v>
      </c>
      <c r="J650" t="s">
        <v>88</v>
      </c>
      <c r="K650" t="s">
        <v>122</v>
      </c>
      <c r="L650" t="s">
        <v>90</v>
      </c>
      <c r="M650" t="s">
        <v>182</v>
      </c>
      <c r="N650" s="4" t="str">
        <f>VLOOKUP(M650,'Neighborhood Raw Data'!$A$1:$D$26,4,FALSE)</f>
        <v>Greater than Average</v>
      </c>
      <c r="O650" t="s">
        <v>92</v>
      </c>
      <c r="P650" t="s">
        <v>92</v>
      </c>
      <c r="Q650" t="s">
        <v>93</v>
      </c>
      <c r="R650" t="s">
        <v>124</v>
      </c>
      <c r="S650">
        <v>6</v>
      </c>
      <c r="T650" s="4">
        <f t="shared" ca="1" si="60"/>
        <v>0.68238428497114378</v>
      </c>
      <c r="U650" s="4" t="str">
        <f t="shared" si="61"/>
        <v>At or Above</v>
      </c>
      <c r="V650">
        <v>5</v>
      </c>
      <c r="W650">
        <v>1996</v>
      </c>
      <c r="X650">
        <v>1997</v>
      </c>
      <c r="Y650" t="s">
        <v>95</v>
      </c>
      <c r="Z650" t="s">
        <v>114</v>
      </c>
      <c r="AA650" t="s">
        <v>115</v>
      </c>
      <c r="AB650" t="s">
        <v>115</v>
      </c>
      <c r="AC650" t="s">
        <v>117</v>
      </c>
      <c r="AD650">
        <v>0</v>
      </c>
      <c r="AE650" t="s">
        <v>100</v>
      </c>
      <c r="AF650" t="s">
        <v>100</v>
      </c>
      <c r="AG650" t="s">
        <v>101</v>
      </c>
      <c r="AH650" t="s">
        <v>102</v>
      </c>
      <c r="AI650" t="s">
        <v>100</v>
      </c>
      <c r="AJ650" t="s">
        <v>148</v>
      </c>
      <c r="AK650" t="s">
        <v>103</v>
      </c>
      <c r="AL650">
        <v>1003</v>
      </c>
      <c r="AM650" t="s">
        <v>104</v>
      </c>
      <c r="AN650">
        <v>0</v>
      </c>
      <c r="AO650">
        <v>288</v>
      </c>
      <c r="AP650">
        <v>1291</v>
      </c>
      <c r="AQ650" t="s">
        <v>105</v>
      </c>
      <c r="AR650" t="s">
        <v>99</v>
      </c>
      <c r="AS650" t="s">
        <v>106</v>
      </c>
      <c r="AT650" t="s">
        <v>107</v>
      </c>
      <c r="AU650">
        <v>1291</v>
      </c>
      <c r="AV650" s="4">
        <f t="shared" ca="1" si="62"/>
        <v>0.95196386695560897</v>
      </c>
      <c r="AW650" s="4" t="str">
        <f t="shared" si="63"/>
        <v>Greater than Median</v>
      </c>
      <c r="AX650">
        <v>0</v>
      </c>
      <c r="AY650">
        <v>0</v>
      </c>
      <c r="AZ650">
        <v>1291</v>
      </c>
      <c r="BA650">
        <v>1</v>
      </c>
      <c r="BB650">
        <v>0</v>
      </c>
      <c r="BC650">
        <v>1</v>
      </c>
      <c r="BD650">
        <v>0</v>
      </c>
      <c r="BE650">
        <v>2</v>
      </c>
      <c r="BF650">
        <v>1</v>
      </c>
      <c r="BG650" t="s">
        <v>102</v>
      </c>
      <c r="BH650">
        <v>6</v>
      </c>
      <c r="BI650" t="s">
        <v>108</v>
      </c>
      <c r="BJ650">
        <v>1</v>
      </c>
      <c r="BK650" t="s">
        <v>102</v>
      </c>
      <c r="BL650" t="s">
        <v>109</v>
      </c>
      <c r="BM650">
        <v>1996</v>
      </c>
      <c r="BN650" t="s">
        <v>104</v>
      </c>
      <c r="BO650">
        <v>2</v>
      </c>
      <c r="BP650">
        <v>431</v>
      </c>
      <c r="BQ650" t="s">
        <v>100</v>
      </c>
      <c r="BR650" t="s">
        <v>100</v>
      </c>
      <c r="BS650" t="s">
        <v>106</v>
      </c>
      <c r="BT650">
        <v>307</v>
      </c>
      <c r="BU650">
        <v>0</v>
      </c>
      <c r="BV650">
        <v>0</v>
      </c>
      <c r="BW650">
        <v>0</v>
      </c>
      <c r="BX650">
        <v>0</v>
      </c>
      <c r="BY650">
        <v>0</v>
      </c>
      <c r="BZ650" t="s">
        <v>85</v>
      </c>
      <c r="CA650" t="s">
        <v>85</v>
      </c>
      <c r="CB650" t="s">
        <v>85</v>
      </c>
      <c r="CC650">
        <v>0</v>
      </c>
      <c r="CD650">
        <v>11</v>
      </c>
      <c r="CE650">
        <v>2008</v>
      </c>
      <c r="CF650" t="s">
        <v>111</v>
      </c>
      <c r="CG650" t="s">
        <v>112</v>
      </c>
      <c r="CH650">
        <v>173000</v>
      </c>
      <c r="CQ650">
        <f t="shared" si="64"/>
        <v>1291</v>
      </c>
      <c r="CR650" t="str">
        <f t="shared" si="65"/>
        <v/>
      </c>
    </row>
    <row r="651" spans="1:96" x14ac:dyDescent="0.3">
      <c r="A651">
        <v>972</v>
      </c>
      <c r="B651">
        <v>160</v>
      </c>
      <c r="C651" t="s">
        <v>83</v>
      </c>
      <c r="D651">
        <v>36</v>
      </c>
      <c r="E651">
        <v>2268</v>
      </c>
      <c r="F651" t="s">
        <v>84</v>
      </c>
      <c r="G651" t="s">
        <v>85</v>
      </c>
      <c r="H651" t="s">
        <v>129</v>
      </c>
      <c r="I651" t="s">
        <v>87</v>
      </c>
      <c r="J651" t="s">
        <v>88</v>
      </c>
      <c r="K651" t="s">
        <v>122</v>
      </c>
      <c r="L651" t="s">
        <v>90</v>
      </c>
      <c r="M651" t="s">
        <v>123</v>
      </c>
      <c r="N651" s="4" t="str">
        <f>VLOOKUP(M651,'Neighborhood Raw Data'!$A$1:$D$26,4,FALSE)</f>
        <v>Greater than Average</v>
      </c>
      <c r="O651" t="s">
        <v>92</v>
      </c>
      <c r="P651" t="s">
        <v>92</v>
      </c>
      <c r="Q651" t="s">
        <v>216</v>
      </c>
      <c r="R651" t="s">
        <v>94</v>
      </c>
      <c r="S651">
        <v>7</v>
      </c>
      <c r="T651" s="4">
        <f t="shared" ca="1" si="60"/>
        <v>0.61496321218476147</v>
      </c>
      <c r="U651" s="4" t="str">
        <f t="shared" si="61"/>
        <v>At or Above</v>
      </c>
      <c r="V651">
        <v>5</v>
      </c>
      <c r="W651">
        <v>2003</v>
      </c>
      <c r="X651">
        <v>2004</v>
      </c>
      <c r="Y651" t="s">
        <v>95</v>
      </c>
      <c r="Z651" t="s">
        <v>114</v>
      </c>
      <c r="AA651" t="s">
        <v>125</v>
      </c>
      <c r="AB651" t="s">
        <v>141</v>
      </c>
      <c r="AC651" t="s">
        <v>126</v>
      </c>
      <c r="AD651">
        <v>106</v>
      </c>
      <c r="AE651" t="s">
        <v>102</v>
      </c>
      <c r="AF651" t="s">
        <v>100</v>
      </c>
      <c r="AG651" t="s">
        <v>101</v>
      </c>
      <c r="AH651" t="s">
        <v>102</v>
      </c>
      <c r="AI651" t="s">
        <v>100</v>
      </c>
      <c r="AJ651" t="s">
        <v>142</v>
      </c>
      <c r="AK651" t="s">
        <v>103</v>
      </c>
      <c r="AL651">
        <v>567</v>
      </c>
      <c r="AM651" t="s">
        <v>104</v>
      </c>
      <c r="AN651">
        <v>0</v>
      </c>
      <c r="AO651">
        <v>197</v>
      </c>
      <c r="AP651">
        <v>764</v>
      </c>
      <c r="AQ651" t="s">
        <v>105</v>
      </c>
      <c r="AR651" t="s">
        <v>99</v>
      </c>
      <c r="AS651" t="s">
        <v>106</v>
      </c>
      <c r="AT651" t="s">
        <v>107</v>
      </c>
      <c r="AU651">
        <v>764</v>
      </c>
      <c r="AV651" s="4">
        <f t="shared" ca="1" si="62"/>
        <v>0.26513428644531811</v>
      </c>
      <c r="AW651" s="4" t="str">
        <f t="shared" si="63"/>
        <v>Less than Median</v>
      </c>
      <c r="AX651">
        <v>862</v>
      </c>
      <c r="AY651">
        <v>0</v>
      </c>
      <c r="AZ651">
        <v>1626</v>
      </c>
      <c r="BA651">
        <v>0</v>
      </c>
      <c r="BB651">
        <v>0</v>
      </c>
      <c r="BC651">
        <v>2</v>
      </c>
      <c r="BD651">
        <v>0</v>
      </c>
      <c r="BE651">
        <v>2</v>
      </c>
      <c r="BF651">
        <v>1</v>
      </c>
      <c r="BG651" t="s">
        <v>102</v>
      </c>
      <c r="BH651">
        <v>6</v>
      </c>
      <c r="BI651" t="s">
        <v>108</v>
      </c>
      <c r="BJ651">
        <v>0</v>
      </c>
      <c r="BK651" t="s">
        <v>85</v>
      </c>
      <c r="BL651" t="s">
        <v>130</v>
      </c>
      <c r="BM651">
        <v>2003</v>
      </c>
      <c r="BN651" t="s">
        <v>131</v>
      </c>
      <c r="BO651">
        <v>2</v>
      </c>
      <c r="BP651">
        <v>474</v>
      </c>
      <c r="BQ651" t="s">
        <v>100</v>
      </c>
      <c r="BR651" t="s">
        <v>100</v>
      </c>
      <c r="BS651" t="s">
        <v>106</v>
      </c>
      <c r="BT651">
        <v>0</v>
      </c>
      <c r="BU651">
        <v>27</v>
      </c>
      <c r="BV651">
        <v>0</v>
      </c>
      <c r="BW651">
        <v>0</v>
      </c>
      <c r="BX651">
        <v>0</v>
      </c>
      <c r="BY651">
        <v>0</v>
      </c>
      <c r="BZ651" t="s">
        <v>85</v>
      </c>
      <c r="CA651" t="s">
        <v>85</v>
      </c>
      <c r="CB651" t="s">
        <v>85</v>
      </c>
      <c r="CC651">
        <v>0</v>
      </c>
      <c r="CD651">
        <v>7</v>
      </c>
      <c r="CE651">
        <v>2009</v>
      </c>
      <c r="CF651" t="s">
        <v>111</v>
      </c>
      <c r="CG651" t="s">
        <v>112</v>
      </c>
      <c r="CH651">
        <v>173000</v>
      </c>
      <c r="CQ651">
        <f t="shared" si="64"/>
        <v>764</v>
      </c>
      <c r="CR651" t="str">
        <f t="shared" si="65"/>
        <v/>
      </c>
    </row>
    <row r="652" spans="1:96" x14ac:dyDescent="0.3">
      <c r="A652">
        <v>1042</v>
      </c>
      <c r="B652">
        <v>60</v>
      </c>
      <c r="C652" t="s">
        <v>83</v>
      </c>
      <c r="D652" t="s">
        <v>85</v>
      </c>
      <c r="E652">
        <v>9130</v>
      </c>
      <c r="F652" t="s">
        <v>84</v>
      </c>
      <c r="G652" t="s">
        <v>85</v>
      </c>
      <c r="H652" t="s">
        <v>129</v>
      </c>
      <c r="I652" t="s">
        <v>87</v>
      </c>
      <c r="J652" t="s">
        <v>88</v>
      </c>
      <c r="K652" t="s">
        <v>122</v>
      </c>
      <c r="L652" t="s">
        <v>90</v>
      </c>
      <c r="M652" t="s">
        <v>194</v>
      </c>
      <c r="N652" s="4" t="str">
        <f>VLOOKUP(M652,'Neighborhood Raw Data'!$A$1:$D$26,4,FALSE)</f>
        <v>Less than Average</v>
      </c>
      <c r="O652" t="s">
        <v>212</v>
      </c>
      <c r="P652" t="s">
        <v>92</v>
      </c>
      <c r="Q652" t="s">
        <v>93</v>
      </c>
      <c r="R652" t="s">
        <v>94</v>
      </c>
      <c r="S652">
        <v>6</v>
      </c>
      <c r="T652" s="4">
        <f t="shared" ca="1" si="60"/>
        <v>0.35101575304244026</v>
      </c>
      <c r="U652" s="4" t="str">
        <f t="shared" si="61"/>
        <v>At or Above</v>
      </c>
      <c r="V652">
        <v>8</v>
      </c>
      <c r="W652">
        <v>1966</v>
      </c>
      <c r="X652">
        <v>2000</v>
      </c>
      <c r="Y652" t="s">
        <v>113</v>
      </c>
      <c r="Z652" t="s">
        <v>114</v>
      </c>
      <c r="AA652" t="s">
        <v>97</v>
      </c>
      <c r="AB652" t="s">
        <v>97</v>
      </c>
      <c r="AC652" t="s">
        <v>98</v>
      </c>
      <c r="AD652">
        <v>252</v>
      </c>
      <c r="AE652" t="s">
        <v>100</v>
      </c>
      <c r="AF652" t="s">
        <v>100</v>
      </c>
      <c r="AG652" t="s">
        <v>156</v>
      </c>
      <c r="AH652" t="s">
        <v>100</v>
      </c>
      <c r="AI652" t="s">
        <v>100</v>
      </c>
      <c r="AJ652" t="s">
        <v>142</v>
      </c>
      <c r="AK652" t="s">
        <v>103</v>
      </c>
      <c r="AL652">
        <v>400</v>
      </c>
      <c r="AM652" t="s">
        <v>157</v>
      </c>
      <c r="AN652">
        <v>64</v>
      </c>
      <c r="AO652">
        <v>336</v>
      </c>
      <c r="AP652">
        <v>800</v>
      </c>
      <c r="AQ652" t="s">
        <v>105</v>
      </c>
      <c r="AR652" t="s">
        <v>102</v>
      </c>
      <c r="AS652" t="s">
        <v>106</v>
      </c>
      <c r="AT652" t="s">
        <v>107</v>
      </c>
      <c r="AU652">
        <v>800</v>
      </c>
      <c r="AV652" s="4">
        <f t="shared" ca="1" si="62"/>
        <v>0.76967207613046729</v>
      </c>
      <c r="AW652" s="4" t="str">
        <f t="shared" si="63"/>
        <v>Less than Median</v>
      </c>
      <c r="AX652">
        <v>832</v>
      </c>
      <c r="AY652">
        <v>0</v>
      </c>
      <c r="AZ652">
        <v>1632</v>
      </c>
      <c r="BA652">
        <v>0</v>
      </c>
      <c r="BB652">
        <v>1</v>
      </c>
      <c r="BC652">
        <v>1</v>
      </c>
      <c r="BD652">
        <v>1</v>
      </c>
      <c r="BE652">
        <v>4</v>
      </c>
      <c r="BF652">
        <v>1</v>
      </c>
      <c r="BG652" t="s">
        <v>102</v>
      </c>
      <c r="BH652">
        <v>7</v>
      </c>
      <c r="BI652" t="s">
        <v>108</v>
      </c>
      <c r="BJ652">
        <v>0</v>
      </c>
      <c r="BK652" t="s">
        <v>85</v>
      </c>
      <c r="BL652" t="s">
        <v>109</v>
      </c>
      <c r="BM652">
        <v>1966</v>
      </c>
      <c r="BN652" t="s">
        <v>104</v>
      </c>
      <c r="BO652">
        <v>2</v>
      </c>
      <c r="BP652">
        <v>484</v>
      </c>
      <c r="BQ652" t="s">
        <v>100</v>
      </c>
      <c r="BR652" t="s">
        <v>100</v>
      </c>
      <c r="BS652" t="s">
        <v>106</v>
      </c>
      <c r="BT652">
        <v>0</v>
      </c>
      <c r="BU652">
        <v>40</v>
      </c>
      <c r="BV652">
        <v>0</v>
      </c>
      <c r="BW652">
        <v>0</v>
      </c>
      <c r="BX652">
        <v>0</v>
      </c>
      <c r="BY652">
        <v>0</v>
      </c>
      <c r="BZ652" t="s">
        <v>85</v>
      </c>
      <c r="CA652" t="s">
        <v>85</v>
      </c>
      <c r="CB652" t="s">
        <v>85</v>
      </c>
      <c r="CC652">
        <v>0</v>
      </c>
      <c r="CD652">
        <v>7</v>
      </c>
      <c r="CE652">
        <v>2008</v>
      </c>
      <c r="CF652" t="s">
        <v>111</v>
      </c>
      <c r="CG652" t="s">
        <v>112</v>
      </c>
      <c r="CH652">
        <v>173000</v>
      </c>
      <c r="CQ652">
        <f t="shared" si="64"/>
        <v>800</v>
      </c>
      <c r="CR652" t="str">
        <f t="shared" si="65"/>
        <v/>
      </c>
    </row>
    <row r="653" spans="1:96" x14ac:dyDescent="0.3">
      <c r="A653">
        <v>1168</v>
      </c>
      <c r="B653">
        <v>60</v>
      </c>
      <c r="C653" t="s">
        <v>83</v>
      </c>
      <c r="D653">
        <v>58</v>
      </c>
      <c r="E653">
        <v>10852</v>
      </c>
      <c r="F653" t="s">
        <v>84</v>
      </c>
      <c r="G653" t="s">
        <v>85</v>
      </c>
      <c r="H653" t="s">
        <v>86</v>
      </c>
      <c r="I653" t="s">
        <v>87</v>
      </c>
      <c r="J653" t="s">
        <v>88</v>
      </c>
      <c r="K653" t="s">
        <v>122</v>
      </c>
      <c r="L653" t="s">
        <v>90</v>
      </c>
      <c r="M653" t="s">
        <v>169</v>
      </c>
      <c r="N653" s="4" t="str">
        <f>VLOOKUP(M653,'Neighborhood Raw Data'!$A$1:$D$26,4,FALSE)</f>
        <v>Greater than Average</v>
      </c>
      <c r="O653" t="s">
        <v>154</v>
      </c>
      <c r="P653" t="s">
        <v>92</v>
      </c>
      <c r="Q653" t="s">
        <v>93</v>
      </c>
      <c r="R653" t="s">
        <v>94</v>
      </c>
      <c r="S653">
        <v>6</v>
      </c>
      <c r="T653" s="4">
        <f t="shared" ca="1" si="60"/>
        <v>0.36693388667482252</v>
      </c>
      <c r="U653" s="4" t="str">
        <f t="shared" si="61"/>
        <v>At or Above</v>
      </c>
      <c r="V653">
        <v>5</v>
      </c>
      <c r="W653">
        <v>2000</v>
      </c>
      <c r="X653">
        <v>2000</v>
      </c>
      <c r="Y653" t="s">
        <v>95</v>
      </c>
      <c r="Z653" t="s">
        <v>114</v>
      </c>
      <c r="AA653" t="s">
        <v>125</v>
      </c>
      <c r="AB653" t="s">
        <v>125</v>
      </c>
      <c r="AC653" t="s">
        <v>117</v>
      </c>
      <c r="AD653">
        <v>0</v>
      </c>
      <c r="AE653" t="s">
        <v>100</v>
      </c>
      <c r="AF653" t="s">
        <v>100</v>
      </c>
      <c r="AG653" t="s">
        <v>101</v>
      </c>
      <c r="AH653" t="s">
        <v>102</v>
      </c>
      <c r="AI653" t="s">
        <v>100</v>
      </c>
      <c r="AJ653" t="s">
        <v>142</v>
      </c>
      <c r="AK653" t="s">
        <v>103</v>
      </c>
      <c r="AL653">
        <v>786</v>
      </c>
      <c r="AM653" t="s">
        <v>104</v>
      </c>
      <c r="AN653">
        <v>0</v>
      </c>
      <c r="AO653">
        <v>173</v>
      </c>
      <c r="AP653">
        <v>959</v>
      </c>
      <c r="AQ653" t="s">
        <v>105</v>
      </c>
      <c r="AR653" t="s">
        <v>99</v>
      </c>
      <c r="AS653" t="s">
        <v>106</v>
      </c>
      <c r="AT653" t="s">
        <v>107</v>
      </c>
      <c r="AU653">
        <v>959</v>
      </c>
      <c r="AV653" s="4">
        <f t="shared" ca="1" si="62"/>
        <v>0.11898152448209509</v>
      </c>
      <c r="AW653" s="4" t="str">
        <f t="shared" si="63"/>
        <v>Less than Median</v>
      </c>
      <c r="AX653">
        <v>712</v>
      </c>
      <c r="AY653">
        <v>0</v>
      </c>
      <c r="AZ653">
        <v>1671</v>
      </c>
      <c r="BA653">
        <v>1</v>
      </c>
      <c r="BB653">
        <v>0</v>
      </c>
      <c r="BC653">
        <v>2</v>
      </c>
      <c r="BD653">
        <v>1</v>
      </c>
      <c r="BE653">
        <v>3</v>
      </c>
      <c r="BF653">
        <v>1</v>
      </c>
      <c r="BG653" t="s">
        <v>100</v>
      </c>
      <c r="BH653">
        <v>7</v>
      </c>
      <c r="BI653" t="s">
        <v>108</v>
      </c>
      <c r="BJ653">
        <v>1</v>
      </c>
      <c r="BK653" t="s">
        <v>100</v>
      </c>
      <c r="BL653" t="s">
        <v>109</v>
      </c>
      <c r="BM653">
        <v>2000</v>
      </c>
      <c r="BN653" t="s">
        <v>110</v>
      </c>
      <c r="BO653">
        <v>2</v>
      </c>
      <c r="BP653">
        <v>472</v>
      </c>
      <c r="BQ653" t="s">
        <v>100</v>
      </c>
      <c r="BR653" t="s">
        <v>100</v>
      </c>
      <c r="BS653" t="s">
        <v>106</v>
      </c>
      <c r="BT653">
        <v>0</v>
      </c>
      <c r="BU653">
        <v>38</v>
      </c>
      <c r="BV653">
        <v>0</v>
      </c>
      <c r="BW653">
        <v>0</v>
      </c>
      <c r="BX653">
        <v>0</v>
      </c>
      <c r="BY653">
        <v>0</v>
      </c>
      <c r="BZ653" t="s">
        <v>85</v>
      </c>
      <c r="CA653" t="s">
        <v>85</v>
      </c>
      <c r="CB653" t="s">
        <v>85</v>
      </c>
      <c r="CC653">
        <v>0</v>
      </c>
      <c r="CD653">
        <v>2</v>
      </c>
      <c r="CE653">
        <v>2006</v>
      </c>
      <c r="CF653" t="s">
        <v>111</v>
      </c>
      <c r="CG653" t="s">
        <v>112</v>
      </c>
      <c r="CH653">
        <v>173000</v>
      </c>
      <c r="CQ653">
        <f t="shared" si="64"/>
        <v>959</v>
      </c>
      <c r="CR653" t="str">
        <f t="shared" si="65"/>
        <v/>
      </c>
    </row>
    <row r="654" spans="1:96" x14ac:dyDescent="0.3">
      <c r="A654">
        <v>493</v>
      </c>
      <c r="B654">
        <v>60</v>
      </c>
      <c r="C654" t="s">
        <v>83</v>
      </c>
      <c r="D654">
        <v>105</v>
      </c>
      <c r="E654">
        <v>15578</v>
      </c>
      <c r="F654" t="s">
        <v>84</v>
      </c>
      <c r="G654" t="s">
        <v>85</v>
      </c>
      <c r="H654" t="s">
        <v>86</v>
      </c>
      <c r="I654" t="s">
        <v>87</v>
      </c>
      <c r="J654" t="s">
        <v>88</v>
      </c>
      <c r="K654" t="s">
        <v>89</v>
      </c>
      <c r="L654" t="s">
        <v>90</v>
      </c>
      <c r="M654" t="s">
        <v>169</v>
      </c>
      <c r="N654" s="4" t="str">
        <f>VLOOKUP(M654,'Neighborhood Raw Data'!$A$1:$D$26,4,FALSE)</f>
        <v>Greater than Average</v>
      </c>
      <c r="O654" t="s">
        <v>92</v>
      </c>
      <c r="P654" t="s">
        <v>92</v>
      </c>
      <c r="Q654" t="s">
        <v>93</v>
      </c>
      <c r="R654" t="s">
        <v>94</v>
      </c>
      <c r="S654">
        <v>6</v>
      </c>
      <c r="T654" s="4">
        <f t="shared" ca="1" si="60"/>
        <v>0.66820550397745893</v>
      </c>
      <c r="U654" s="4" t="str">
        <f t="shared" si="61"/>
        <v>At or Above</v>
      </c>
      <c r="V654">
        <v>5</v>
      </c>
      <c r="W654">
        <v>2006</v>
      </c>
      <c r="X654">
        <v>2006</v>
      </c>
      <c r="Y654" t="s">
        <v>95</v>
      </c>
      <c r="Z654" t="s">
        <v>114</v>
      </c>
      <c r="AA654" t="s">
        <v>125</v>
      </c>
      <c r="AB654" t="s">
        <v>125</v>
      </c>
      <c r="AC654" t="s">
        <v>117</v>
      </c>
      <c r="AD654">
        <v>0</v>
      </c>
      <c r="AE654" t="s">
        <v>102</v>
      </c>
      <c r="AF654" t="s">
        <v>100</v>
      </c>
      <c r="AG654" t="s">
        <v>101</v>
      </c>
      <c r="AH654" t="s">
        <v>102</v>
      </c>
      <c r="AI654" t="s">
        <v>100</v>
      </c>
      <c r="AJ654" t="s">
        <v>142</v>
      </c>
      <c r="AK654" t="s">
        <v>104</v>
      </c>
      <c r="AL654">
        <v>0</v>
      </c>
      <c r="AM654" t="s">
        <v>104</v>
      </c>
      <c r="AN654">
        <v>0</v>
      </c>
      <c r="AO654">
        <v>728</v>
      </c>
      <c r="AP654">
        <v>728</v>
      </c>
      <c r="AQ654" t="s">
        <v>105</v>
      </c>
      <c r="AR654" t="s">
        <v>102</v>
      </c>
      <c r="AS654" t="s">
        <v>106</v>
      </c>
      <c r="AT654" t="s">
        <v>107</v>
      </c>
      <c r="AU654">
        <v>728</v>
      </c>
      <c r="AV654" s="4">
        <f t="shared" ca="1" si="62"/>
        <v>0.30562564755662625</v>
      </c>
      <c r="AW654" s="4" t="str">
        <f t="shared" si="63"/>
        <v>Less than Median</v>
      </c>
      <c r="AX654">
        <v>728</v>
      </c>
      <c r="AY654">
        <v>0</v>
      </c>
      <c r="AZ654">
        <v>1456</v>
      </c>
      <c r="BA654">
        <v>0</v>
      </c>
      <c r="BB654">
        <v>0</v>
      </c>
      <c r="BC654">
        <v>2</v>
      </c>
      <c r="BD654">
        <v>1</v>
      </c>
      <c r="BE654">
        <v>3</v>
      </c>
      <c r="BF654">
        <v>1</v>
      </c>
      <c r="BG654" t="s">
        <v>100</v>
      </c>
      <c r="BH654">
        <v>8</v>
      </c>
      <c r="BI654" t="s">
        <v>108</v>
      </c>
      <c r="BJ654">
        <v>0</v>
      </c>
      <c r="BK654" t="s">
        <v>85</v>
      </c>
      <c r="BL654" t="s">
        <v>109</v>
      </c>
      <c r="BM654">
        <v>2006</v>
      </c>
      <c r="BN654" t="s">
        <v>131</v>
      </c>
      <c r="BO654">
        <v>2</v>
      </c>
      <c r="BP654">
        <v>429</v>
      </c>
      <c r="BQ654" t="s">
        <v>100</v>
      </c>
      <c r="BR654" t="s">
        <v>100</v>
      </c>
      <c r="BS654" t="s">
        <v>106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 t="s">
        <v>85</v>
      </c>
      <c r="CA654" t="s">
        <v>85</v>
      </c>
      <c r="CB654" t="s">
        <v>85</v>
      </c>
      <c r="CC654">
        <v>0</v>
      </c>
      <c r="CD654">
        <v>5</v>
      </c>
      <c r="CE654">
        <v>2006</v>
      </c>
      <c r="CF654" t="s">
        <v>127</v>
      </c>
      <c r="CG654" t="s">
        <v>128</v>
      </c>
      <c r="CH654">
        <v>172785</v>
      </c>
      <c r="CQ654">
        <f t="shared" si="64"/>
        <v>728</v>
      </c>
      <c r="CR654" t="str">
        <f t="shared" si="65"/>
        <v/>
      </c>
    </row>
    <row r="655" spans="1:96" x14ac:dyDescent="0.3">
      <c r="A655">
        <v>57</v>
      </c>
      <c r="B655">
        <v>160</v>
      </c>
      <c r="C655" t="s">
        <v>173</v>
      </c>
      <c r="D655">
        <v>24</v>
      </c>
      <c r="E655">
        <v>2645</v>
      </c>
      <c r="F655" t="s">
        <v>84</v>
      </c>
      <c r="G655" t="s">
        <v>84</v>
      </c>
      <c r="H655" t="s">
        <v>129</v>
      </c>
      <c r="I655" t="s">
        <v>87</v>
      </c>
      <c r="J655" t="s">
        <v>88</v>
      </c>
      <c r="K655" t="s">
        <v>122</v>
      </c>
      <c r="L655" t="s">
        <v>90</v>
      </c>
      <c r="M655" t="s">
        <v>153</v>
      </c>
      <c r="N655" s="4" t="str">
        <f>VLOOKUP(M655,'Neighborhood Raw Data'!$A$1:$D$26,4,FALSE)</f>
        <v>Greater than Average</v>
      </c>
      <c r="O655" t="s">
        <v>92</v>
      </c>
      <c r="P655" t="s">
        <v>92</v>
      </c>
      <c r="Q655" t="s">
        <v>216</v>
      </c>
      <c r="R655" t="s">
        <v>94</v>
      </c>
      <c r="S655">
        <v>8</v>
      </c>
      <c r="T655" s="4">
        <f t="shared" ca="1" si="60"/>
        <v>0.55504494714037611</v>
      </c>
      <c r="U655" s="4" t="str">
        <f t="shared" si="61"/>
        <v>At or Above</v>
      </c>
      <c r="V655">
        <v>5</v>
      </c>
      <c r="W655">
        <v>1999</v>
      </c>
      <c r="X655">
        <v>2000</v>
      </c>
      <c r="Y655" t="s">
        <v>95</v>
      </c>
      <c r="Z655" t="s">
        <v>114</v>
      </c>
      <c r="AA655" t="s">
        <v>161</v>
      </c>
      <c r="AB655" t="s">
        <v>161</v>
      </c>
      <c r="AC655" t="s">
        <v>98</v>
      </c>
      <c r="AD655">
        <v>456</v>
      </c>
      <c r="AE655" t="s">
        <v>102</v>
      </c>
      <c r="AF655" t="s">
        <v>100</v>
      </c>
      <c r="AG655" t="s">
        <v>101</v>
      </c>
      <c r="AH655" t="s">
        <v>102</v>
      </c>
      <c r="AI655" t="s">
        <v>100</v>
      </c>
      <c r="AJ655" t="s">
        <v>142</v>
      </c>
      <c r="AK655" t="s">
        <v>103</v>
      </c>
      <c r="AL655">
        <v>649</v>
      </c>
      <c r="AM655" t="s">
        <v>104</v>
      </c>
      <c r="AN655">
        <v>0</v>
      </c>
      <c r="AO655">
        <v>321</v>
      </c>
      <c r="AP655">
        <v>970</v>
      </c>
      <c r="AQ655" t="s">
        <v>105</v>
      </c>
      <c r="AR655" t="s">
        <v>99</v>
      </c>
      <c r="AS655" t="s">
        <v>106</v>
      </c>
      <c r="AT655" t="s">
        <v>107</v>
      </c>
      <c r="AU655">
        <v>983</v>
      </c>
      <c r="AV655" s="4">
        <f t="shared" ca="1" si="62"/>
        <v>7.4854785539409385E-2</v>
      </c>
      <c r="AW655" s="4" t="str">
        <f t="shared" si="63"/>
        <v>Less than Median</v>
      </c>
      <c r="AX655">
        <v>756</v>
      </c>
      <c r="AY655">
        <v>0</v>
      </c>
      <c r="AZ655">
        <v>1739</v>
      </c>
      <c r="BA655">
        <v>1</v>
      </c>
      <c r="BB655">
        <v>0</v>
      </c>
      <c r="BC655">
        <v>2</v>
      </c>
      <c r="BD655">
        <v>1</v>
      </c>
      <c r="BE655">
        <v>3</v>
      </c>
      <c r="BF655">
        <v>1</v>
      </c>
      <c r="BG655" t="s">
        <v>102</v>
      </c>
      <c r="BH655">
        <v>7</v>
      </c>
      <c r="BI655" t="s">
        <v>108</v>
      </c>
      <c r="BJ655">
        <v>0</v>
      </c>
      <c r="BK655" t="s">
        <v>85</v>
      </c>
      <c r="BL655" t="s">
        <v>109</v>
      </c>
      <c r="BM655">
        <v>1999</v>
      </c>
      <c r="BN655" t="s">
        <v>110</v>
      </c>
      <c r="BO655">
        <v>2</v>
      </c>
      <c r="BP655">
        <v>480</v>
      </c>
      <c r="BQ655" t="s">
        <v>100</v>
      </c>
      <c r="BR655" t="s">
        <v>100</v>
      </c>
      <c r="BS655" t="s">
        <v>106</v>
      </c>
      <c r="BT655">
        <v>115</v>
      </c>
      <c r="BU655">
        <v>0</v>
      </c>
      <c r="BV655">
        <v>0</v>
      </c>
      <c r="BW655">
        <v>0</v>
      </c>
      <c r="BX655">
        <v>0</v>
      </c>
      <c r="BY655">
        <v>0</v>
      </c>
      <c r="BZ655" t="s">
        <v>85</v>
      </c>
      <c r="CA655" t="s">
        <v>85</v>
      </c>
      <c r="CB655" t="s">
        <v>85</v>
      </c>
      <c r="CC655">
        <v>0</v>
      </c>
      <c r="CD655">
        <v>8</v>
      </c>
      <c r="CE655">
        <v>2009</v>
      </c>
      <c r="CF655" t="s">
        <v>111</v>
      </c>
      <c r="CG655" t="s">
        <v>120</v>
      </c>
      <c r="CH655">
        <v>172500</v>
      </c>
      <c r="CQ655">
        <f t="shared" si="64"/>
        <v>983</v>
      </c>
      <c r="CR655" t="str">
        <f t="shared" si="65"/>
        <v/>
      </c>
    </row>
    <row r="656" spans="1:96" x14ac:dyDescent="0.3">
      <c r="A656">
        <v>178</v>
      </c>
      <c r="B656">
        <v>50</v>
      </c>
      <c r="C656" t="s">
        <v>83</v>
      </c>
      <c r="D656" t="s">
        <v>85</v>
      </c>
      <c r="E656">
        <v>13650</v>
      </c>
      <c r="F656" t="s">
        <v>84</v>
      </c>
      <c r="G656" t="s">
        <v>85</v>
      </c>
      <c r="H656" t="s">
        <v>129</v>
      </c>
      <c r="I656" t="s">
        <v>87</v>
      </c>
      <c r="J656" t="s">
        <v>88</v>
      </c>
      <c r="K656" t="s">
        <v>122</v>
      </c>
      <c r="L656" t="s">
        <v>90</v>
      </c>
      <c r="M656" t="s">
        <v>228</v>
      </c>
      <c r="N656" s="4" t="str">
        <f>VLOOKUP(M656,'Neighborhood Raw Data'!$A$1:$D$26,4,FALSE)</f>
        <v>Less than Average</v>
      </c>
      <c r="O656" t="s">
        <v>92</v>
      </c>
      <c r="P656" t="s">
        <v>92</v>
      </c>
      <c r="Q656" t="s">
        <v>93</v>
      </c>
      <c r="R656" t="s">
        <v>155</v>
      </c>
      <c r="S656">
        <v>5</v>
      </c>
      <c r="T656" s="4">
        <f t="shared" ca="1" si="60"/>
        <v>0.15934833509390489</v>
      </c>
      <c r="U656" s="4" t="str">
        <f t="shared" si="61"/>
        <v>Below</v>
      </c>
      <c r="V656">
        <v>5</v>
      </c>
      <c r="W656">
        <v>1958</v>
      </c>
      <c r="X656">
        <v>1958</v>
      </c>
      <c r="Y656" t="s">
        <v>95</v>
      </c>
      <c r="Z656" t="s">
        <v>114</v>
      </c>
      <c r="AA656" t="s">
        <v>161</v>
      </c>
      <c r="AB656" t="s">
        <v>161</v>
      </c>
      <c r="AC656" t="s">
        <v>117</v>
      </c>
      <c r="AD656">
        <v>0</v>
      </c>
      <c r="AE656" t="s">
        <v>102</v>
      </c>
      <c r="AF656" t="s">
        <v>102</v>
      </c>
      <c r="AG656" t="s">
        <v>156</v>
      </c>
      <c r="AH656" t="s">
        <v>100</v>
      </c>
      <c r="AI656" t="s">
        <v>100</v>
      </c>
      <c r="AJ656" t="s">
        <v>142</v>
      </c>
      <c r="AK656" t="s">
        <v>137</v>
      </c>
      <c r="AL656">
        <v>57</v>
      </c>
      <c r="AM656" t="s">
        <v>174</v>
      </c>
      <c r="AN656">
        <v>441</v>
      </c>
      <c r="AO656">
        <v>554</v>
      </c>
      <c r="AP656">
        <v>1052</v>
      </c>
      <c r="AQ656" t="s">
        <v>105</v>
      </c>
      <c r="AR656" t="s">
        <v>99</v>
      </c>
      <c r="AS656" t="s">
        <v>106</v>
      </c>
      <c r="AT656" t="s">
        <v>107</v>
      </c>
      <c r="AU656">
        <v>1252</v>
      </c>
      <c r="AV656" s="4">
        <f t="shared" ca="1" si="62"/>
        <v>0.25006674164911336</v>
      </c>
      <c r="AW656" s="4" t="str">
        <f t="shared" si="63"/>
        <v>Greater than Median</v>
      </c>
      <c r="AX656">
        <v>668</v>
      </c>
      <c r="AY656">
        <v>0</v>
      </c>
      <c r="AZ656">
        <v>1920</v>
      </c>
      <c r="BA656">
        <v>1</v>
      </c>
      <c r="BB656">
        <v>0</v>
      </c>
      <c r="BC656">
        <v>2</v>
      </c>
      <c r="BD656">
        <v>0</v>
      </c>
      <c r="BE656">
        <v>4</v>
      </c>
      <c r="BF656">
        <v>1</v>
      </c>
      <c r="BG656" t="s">
        <v>102</v>
      </c>
      <c r="BH656">
        <v>8</v>
      </c>
      <c r="BI656" t="s">
        <v>108</v>
      </c>
      <c r="BJ656">
        <v>1</v>
      </c>
      <c r="BK656" t="s">
        <v>102</v>
      </c>
      <c r="BL656" t="s">
        <v>109</v>
      </c>
      <c r="BM656">
        <v>1958</v>
      </c>
      <c r="BN656" t="s">
        <v>104</v>
      </c>
      <c r="BO656">
        <v>2</v>
      </c>
      <c r="BP656">
        <v>451</v>
      </c>
      <c r="BQ656" t="s">
        <v>100</v>
      </c>
      <c r="BR656" t="s">
        <v>100</v>
      </c>
      <c r="BS656" t="s">
        <v>106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 t="s">
        <v>85</v>
      </c>
      <c r="CA656" t="s">
        <v>85</v>
      </c>
      <c r="CB656" t="s">
        <v>85</v>
      </c>
      <c r="CC656">
        <v>0</v>
      </c>
      <c r="CD656">
        <v>7</v>
      </c>
      <c r="CE656">
        <v>2006</v>
      </c>
      <c r="CF656" t="s">
        <v>111</v>
      </c>
      <c r="CG656" t="s">
        <v>112</v>
      </c>
      <c r="CH656">
        <v>172500</v>
      </c>
      <c r="CQ656">
        <f t="shared" si="64"/>
        <v>1252</v>
      </c>
      <c r="CR656" t="str">
        <f t="shared" si="65"/>
        <v/>
      </c>
    </row>
    <row r="657" spans="1:96" x14ac:dyDescent="0.3">
      <c r="A657">
        <v>444</v>
      </c>
      <c r="B657">
        <v>120</v>
      </c>
      <c r="C657" t="s">
        <v>83</v>
      </c>
      <c r="D657">
        <v>53</v>
      </c>
      <c r="E657">
        <v>3922</v>
      </c>
      <c r="F657" t="s">
        <v>84</v>
      </c>
      <c r="G657" t="s">
        <v>85</v>
      </c>
      <c r="H657" t="s">
        <v>129</v>
      </c>
      <c r="I657" t="s">
        <v>87</v>
      </c>
      <c r="J657" t="s">
        <v>88</v>
      </c>
      <c r="K657" t="s">
        <v>122</v>
      </c>
      <c r="L657" t="s">
        <v>90</v>
      </c>
      <c r="M657" t="s">
        <v>205</v>
      </c>
      <c r="N657" s="4" t="str">
        <f>VLOOKUP(M657,'Neighborhood Raw Data'!$A$1:$D$26,4,FALSE)</f>
        <v>Less than Average</v>
      </c>
      <c r="O657" t="s">
        <v>92</v>
      </c>
      <c r="P657" t="s">
        <v>92</v>
      </c>
      <c r="Q657" t="s">
        <v>160</v>
      </c>
      <c r="R657" t="s">
        <v>124</v>
      </c>
      <c r="S657">
        <v>7</v>
      </c>
      <c r="T657" s="4">
        <f t="shared" ca="1" si="60"/>
        <v>0.79875426100695424</v>
      </c>
      <c r="U657" s="4" t="str">
        <f t="shared" si="61"/>
        <v>At or Above</v>
      </c>
      <c r="V657">
        <v>5</v>
      </c>
      <c r="W657">
        <v>2006</v>
      </c>
      <c r="X657">
        <v>2007</v>
      </c>
      <c r="Y657" t="s">
        <v>95</v>
      </c>
      <c r="Z657" t="s">
        <v>114</v>
      </c>
      <c r="AA657" t="s">
        <v>164</v>
      </c>
      <c r="AB657" t="s">
        <v>141</v>
      </c>
      <c r="AC657" t="s">
        <v>98</v>
      </c>
      <c r="AD657">
        <v>72</v>
      </c>
      <c r="AE657" t="s">
        <v>102</v>
      </c>
      <c r="AF657" t="s">
        <v>100</v>
      </c>
      <c r="AG657" t="s">
        <v>101</v>
      </c>
      <c r="AH657" t="s">
        <v>99</v>
      </c>
      <c r="AI657" t="s">
        <v>100</v>
      </c>
      <c r="AJ657" t="s">
        <v>118</v>
      </c>
      <c r="AK657" t="s">
        <v>104</v>
      </c>
      <c r="AL657">
        <v>0</v>
      </c>
      <c r="AM657" t="s">
        <v>104</v>
      </c>
      <c r="AN657">
        <v>0</v>
      </c>
      <c r="AO657">
        <v>1258</v>
      </c>
      <c r="AP657">
        <v>1258</v>
      </c>
      <c r="AQ657" t="s">
        <v>105</v>
      </c>
      <c r="AR657" t="s">
        <v>99</v>
      </c>
      <c r="AS657" t="s">
        <v>106</v>
      </c>
      <c r="AT657" t="s">
        <v>107</v>
      </c>
      <c r="AU657">
        <v>1258</v>
      </c>
      <c r="AV657" s="4">
        <f t="shared" ca="1" si="62"/>
        <v>0.48036791677471558</v>
      </c>
      <c r="AW657" s="4" t="str">
        <f t="shared" si="63"/>
        <v>Greater than Median</v>
      </c>
      <c r="AX657">
        <v>0</v>
      </c>
      <c r="AY657">
        <v>0</v>
      </c>
      <c r="AZ657">
        <v>1258</v>
      </c>
      <c r="BA657">
        <v>0</v>
      </c>
      <c r="BB657">
        <v>0</v>
      </c>
      <c r="BC657">
        <v>2</v>
      </c>
      <c r="BD657">
        <v>0</v>
      </c>
      <c r="BE657">
        <v>2</v>
      </c>
      <c r="BF657">
        <v>1</v>
      </c>
      <c r="BG657" t="s">
        <v>102</v>
      </c>
      <c r="BH657">
        <v>6</v>
      </c>
      <c r="BI657" t="s">
        <v>108</v>
      </c>
      <c r="BJ657">
        <v>1</v>
      </c>
      <c r="BK657" t="s">
        <v>102</v>
      </c>
      <c r="BL657" t="s">
        <v>109</v>
      </c>
      <c r="BM657">
        <v>2007</v>
      </c>
      <c r="BN657" t="s">
        <v>110</v>
      </c>
      <c r="BO657">
        <v>3</v>
      </c>
      <c r="BP657">
        <v>648</v>
      </c>
      <c r="BQ657" t="s">
        <v>100</v>
      </c>
      <c r="BR657" t="s">
        <v>100</v>
      </c>
      <c r="BS657" t="s">
        <v>106</v>
      </c>
      <c r="BT657">
        <v>144</v>
      </c>
      <c r="BU657">
        <v>16</v>
      </c>
      <c r="BV657">
        <v>0</v>
      </c>
      <c r="BW657">
        <v>0</v>
      </c>
      <c r="BX657">
        <v>0</v>
      </c>
      <c r="BY657">
        <v>0</v>
      </c>
      <c r="BZ657" t="s">
        <v>85</v>
      </c>
      <c r="CA657" t="s">
        <v>85</v>
      </c>
      <c r="CB657" t="s">
        <v>85</v>
      </c>
      <c r="CC657">
        <v>0</v>
      </c>
      <c r="CD657">
        <v>6</v>
      </c>
      <c r="CE657">
        <v>2007</v>
      </c>
      <c r="CF657" t="s">
        <v>127</v>
      </c>
      <c r="CG657" t="s">
        <v>128</v>
      </c>
      <c r="CH657">
        <v>172500</v>
      </c>
      <c r="CQ657">
        <f t="shared" si="64"/>
        <v>1258</v>
      </c>
      <c r="CR657" t="str">
        <f t="shared" si="65"/>
        <v/>
      </c>
    </row>
    <row r="658" spans="1:96" x14ac:dyDescent="0.3">
      <c r="A658">
        <v>756</v>
      </c>
      <c r="B658">
        <v>160</v>
      </c>
      <c r="C658" t="s">
        <v>173</v>
      </c>
      <c r="D658">
        <v>34</v>
      </c>
      <c r="E658">
        <v>3230</v>
      </c>
      <c r="F658" t="s">
        <v>84</v>
      </c>
      <c r="G658" t="s">
        <v>84</v>
      </c>
      <c r="H658" t="s">
        <v>129</v>
      </c>
      <c r="I658" t="s">
        <v>87</v>
      </c>
      <c r="J658" t="s">
        <v>88</v>
      </c>
      <c r="K658" t="s">
        <v>122</v>
      </c>
      <c r="L658" t="s">
        <v>90</v>
      </c>
      <c r="M658" t="s">
        <v>153</v>
      </c>
      <c r="N658" s="4" t="str">
        <f>VLOOKUP(M658,'Neighborhood Raw Data'!$A$1:$D$26,4,FALSE)</f>
        <v>Greater than Average</v>
      </c>
      <c r="O658" t="s">
        <v>92</v>
      </c>
      <c r="P658" t="s">
        <v>92</v>
      </c>
      <c r="Q658" t="s">
        <v>160</v>
      </c>
      <c r="R658" t="s">
        <v>94</v>
      </c>
      <c r="S658">
        <v>6</v>
      </c>
      <c r="T658" s="4">
        <f t="shared" ca="1" si="60"/>
        <v>8.0916987422016473E-2</v>
      </c>
      <c r="U658" s="4" t="str">
        <f t="shared" si="61"/>
        <v>At or Above</v>
      </c>
      <c r="V658">
        <v>5</v>
      </c>
      <c r="W658">
        <v>1999</v>
      </c>
      <c r="X658">
        <v>1999</v>
      </c>
      <c r="Y658" t="s">
        <v>95</v>
      </c>
      <c r="Z658" t="s">
        <v>114</v>
      </c>
      <c r="AA658" t="s">
        <v>161</v>
      </c>
      <c r="AB658" t="s">
        <v>161</v>
      </c>
      <c r="AC658" t="s">
        <v>98</v>
      </c>
      <c r="AD658">
        <v>894</v>
      </c>
      <c r="AE658" t="s">
        <v>100</v>
      </c>
      <c r="AF658" t="s">
        <v>100</v>
      </c>
      <c r="AG658" t="s">
        <v>101</v>
      </c>
      <c r="AH658" t="s">
        <v>102</v>
      </c>
      <c r="AI658" t="s">
        <v>100</v>
      </c>
      <c r="AJ658" t="s">
        <v>142</v>
      </c>
      <c r="AK658" t="s">
        <v>103</v>
      </c>
      <c r="AL658">
        <v>381</v>
      </c>
      <c r="AM658" t="s">
        <v>104</v>
      </c>
      <c r="AN658">
        <v>0</v>
      </c>
      <c r="AO658">
        <v>348</v>
      </c>
      <c r="AP658">
        <v>729</v>
      </c>
      <c r="AQ658" t="s">
        <v>105</v>
      </c>
      <c r="AR658" t="s">
        <v>102</v>
      </c>
      <c r="AS658" t="s">
        <v>106</v>
      </c>
      <c r="AT658" t="s">
        <v>107</v>
      </c>
      <c r="AU658">
        <v>742</v>
      </c>
      <c r="AV658" s="4">
        <f t="shared" ca="1" si="62"/>
        <v>2.7006763485728502E-2</v>
      </c>
      <c r="AW658" s="4" t="str">
        <f t="shared" si="63"/>
        <v>Less than Median</v>
      </c>
      <c r="AX658">
        <v>729</v>
      </c>
      <c r="AY658">
        <v>0</v>
      </c>
      <c r="AZ658">
        <v>1471</v>
      </c>
      <c r="BA658">
        <v>0</v>
      </c>
      <c r="BB658">
        <v>0</v>
      </c>
      <c r="BC658">
        <v>2</v>
      </c>
      <c r="BD658">
        <v>1</v>
      </c>
      <c r="BE658">
        <v>3</v>
      </c>
      <c r="BF658">
        <v>1</v>
      </c>
      <c r="BG658" t="s">
        <v>100</v>
      </c>
      <c r="BH658">
        <v>6</v>
      </c>
      <c r="BI658" t="s">
        <v>108</v>
      </c>
      <c r="BJ658">
        <v>0</v>
      </c>
      <c r="BK658" t="s">
        <v>85</v>
      </c>
      <c r="BL658" t="s">
        <v>149</v>
      </c>
      <c r="BM658">
        <v>1999</v>
      </c>
      <c r="BN658" t="s">
        <v>104</v>
      </c>
      <c r="BO658">
        <v>2</v>
      </c>
      <c r="BP658">
        <v>440</v>
      </c>
      <c r="BQ658" t="s">
        <v>100</v>
      </c>
      <c r="BR658" t="s">
        <v>100</v>
      </c>
      <c r="BS658" t="s">
        <v>106</v>
      </c>
      <c r="BT658">
        <v>0</v>
      </c>
      <c r="BU658">
        <v>24</v>
      </c>
      <c r="BV658">
        <v>0</v>
      </c>
      <c r="BW658">
        <v>0</v>
      </c>
      <c r="BX658">
        <v>0</v>
      </c>
      <c r="BY658">
        <v>0</v>
      </c>
      <c r="BZ658" t="s">
        <v>85</v>
      </c>
      <c r="CA658" t="s">
        <v>85</v>
      </c>
      <c r="CB658" t="s">
        <v>85</v>
      </c>
      <c r="CC658">
        <v>0</v>
      </c>
      <c r="CD658">
        <v>3</v>
      </c>
      <c r="CE658">
        <v>2009</v>
      </c>
      <c r="CF658" t="s">
        <v>111</v>
      </c>
      <c r="CG658" t="s">
        <v>112</v>
      </c>
      <c r="CH658">
        <v>172500</v>
      </c>
      <c r="CQ658">
        <f t="shared" si="64"/>
        <v>742</v>
      </c>
      <c r="CR658" t="str">
        <f t="shared" si="65"/>
        <v/>
      </c>
    </row>
    <row r="659" spans="1:96" x14ac:dyDescent="0.3">
      <c r="A659">
        <v>892</v>
      </c>
      <c r="B659">
        <v>60</v>
      </c>
      <c r="C659" t="s">
        <v>83</v>
      </c>
      <c r="D659">
        <v>70</v>
      </c>
      <c r="E659">
        <v>11184</v>
      </c>
      <c r="F659" t="s">
        <v>84</v>
      </c>
      <c r="G659" t="s">
        <v>85</v>
      </c>
      <c r="H659" t="s">
        <v>129</v>
      </c>
      <c r="I659" t="s">
        <v>87</v>
      </c>
      <c r="J659" t="s">
        <v>88</v>
      </c>
      <c r="K659" t="s">
        <v>122</v>
      </c>
      <c r="L659" t="s">
        <v>90</v>
      </c>
      <c r="M659" t="s">
        <v>228</v>
      </c>
      <c r="N659" s="4" t="str">
        <f>VLOOKUP(M659,'Neighborhood Raw Data'!$A$1:$D$26,4,FALSE)</f>
        <v>Less than Average</v>
      </c>
      <c r="O659" t="s">
        <v>92</v>
      </c>
      <c r="P659" t="s">
        <v>92</v>
      </c>
      <c r="Q659" t="s">
        <v>93</v>
      </c>
      <c r="R659" t="s">
        <v>94</v>
      </c>
      <c r="S659">
        <v>6</v>
      </c>
      <c r="T659" s="4">
        <f t="shared" ca="1" si="60"/>
        <v>0.33439116428183957</v>
      </c>
      <c r="U659" s="4" t="str">
        <f t="shared" si="61"/>
        <v>At or Above</v>
      </c>
      <c r="V659">
        <v>5</v>
      </c>
      <c r="W659">
        <v>1978</v>
      </c>
      <c r="X659">
        <v>1978</v>
      </c>
      <c r="Y659" t="s">
        <v>113</v>
      </c>
      <c r="Z659" t="s">
        <v>114</v>
      </c>
      <c r="AA659" t="s">
        <v>97</v>
      </c>
      <c r="AB659" t="s">
        <v>97</v>
      </c>
      <c r="AC659" t="s">
        <v>98</v>
      </c>
      <c r="AD659">
        <v>92</v>
      </c>
      <c r="AE659" t="s">
        <v>100</v>
      </c>
      <c r="AF659" t="s">
        <v>100</v>
      </c>
      <c r="AG659" t="s">
        <v>156</v>
      </c>
      <c r="AH659" t="s">
        <v>100</v>
      </c>
      <c r="AI659" t="s">
        <v>100</v>
      </c>
      <c r="AJ659" t="s">
        <v>142</v>
      </c>
      <c r="AK659" t="s">
        <v>193</v>
      </c>
      <c r="AL659">
        <v>226</v>
      </c>
      <c r="AM659" t="s">
        <v>157</v>
      </c>
      <c r="AN659">
        <v>500</v>
      </c>
      <c r="AO659">
        <v>192</v>
      </c>
      <c r="AP659">
        <v>918</v>
      </c>
      <c r="AQ659" t="s">
        <v>105</v>
      </c>
      <c r="AR659" t="s">
        <v>102</v>
      </c>
      <c r="AS659" t="s">
        <v>106</v>
      </c>
      <c r="AT659" t="s">
        <v>107</v>
      </c>
      <c r="AU659">
        <v>918</v>
      </c>
      <c r="AV659" s="4">
        <f t="shared" ca="1" si="62"/>
        <v>0.47175025553345451</v>
      </c>
      <c r="AW659" s="4" t="str">
        <f t="shared" si="63"/>
        <v>Less than Median</v>
      </c>
      <c r="AX659">
        <v>765</v>
      </c>
      <c r="AY659">
        <v>0</v>
      </c>
      <c r="AZ659">
        <v>1683</v>
      </c>
      <c r="BA659">
        <v>0</v>
      </c>
      <c r="BB659">
        <v>0</v>
      </c>
      <c r="BC659">
        <v>2</v>
      </c>
      <c r="BD659">
        <v>1</v>
      </c>
      <c r="BE659">
        <v>3</v>
      </c>
      <c r="BF659">
        <v>1</v>
      </c>
      <c r="BG659" t="s">
        <v>100</v>
      </c>
      <c r="BH659">
        <v>7</v>
      </c>
      <c r="BI659" t="s">
        <v>108</v>
      </c>
      <c r="BJ659">
        <v>1</v>
      </c>
      <c r="BK659" t="s">
        <v>100</v>
      </c>
      <c r="BL659" t="s">
        <v>109</v>
      </c>
      <c r="BM659">
        <v>1978</v>
      </c>
      <c r="BN659" t="s">
        <v>131</v>
      </c>
      <c r="BO659">
        <v>2</v>
      </c>
      <c r="BP659">
        <v>440</v>
      </c>
      <c r="BQ659" t="s">
        <v>100</v>
      </c>
      <c r="BR659" t="s">
        <v>100</v>
      </c>
      <c r="BS659" t="s">
        <v>106</v>
      </c>
      <c r="BT659">
        <v>243</v>
      </c>
      <c r="BU659">
        <v>0</v>
      </c>
      <c r="BV659">
        <v>0</v>
      </c>
      <c r="BW659">
        <v>0</v>
      </c>
      <c r="BX659">
        <v>0</v>
      </c>
      <c r="BY659">
        <v>0</v>
      </c>
      <c r="BZ659" t="s">
        <v>85</v>
      </c>
      <c r="CA659" t="s">
        <v>85</v>
      </c>
      <c r="CB659" t="s">
        <v>85</v>
      </c>
      <c r="CC659">
        <v>0</v>
      </c>
      <c r="CD659">
        <v>7</v>
      </c>
      <c r="CE659">
        <v>2009</v>
      </c>
      <c r="CF659" t="s">
        <v>111</v>
      </c>
      <c r="CG659" t="s">
        <v>112</v>
      </c>
      <c r="CH659">
        <v>172500</v>
      </c>
      <c r="CQ659">
        <f t="shared" si="64"/>
        <v>918</v>
      </c>
      <c r="CR659" t="str">
        <f t="shared" si="65"/>
        <v/>
      </c>
    </row>
    <row r="660" spans="1:96" x14ac:dyDescent="0.3">
      <c r="A660">
        <v>371</v>
      </c>
      <c r="B660">
        <v>60</v>
      </c>
      <c r="C660" t="s">
        <v>83</v>
      </c>
      <c r="D660" t="s">
        <v>85</v>
      </c>
      <c r="E660">
        <v>8121</v>
      </c>
      <c r="F660" t="s">
        <v>84</v>
      </c>
      <c r="G660" t="s">
        <v>85</v>
      </c>
      <c r="H660" t="s">
        <v>86</v>
      </c>
      <c r="I660" t="s">
        <v>87</v>
      </c>
      <c r="J660" t="s">
        <v>88</v>
      </c>
      <c r="K660" t="s">
        <v>122</v>
      </c>
      <c r="L660" t="s">
        <v>90</v>
      </c>
      <c r="M660" t="s">
        <v>169</v>
      </c>
      <c r="N660" s="4" t="str">
        <f>VLOOKUP(M660,'Neighborhood Raw Data'!$A$1:$D$26,4,FALSE)</f>
        <v>Greater than Average</v>
      </c>
      <c r="O660" t="s">
        <v>92</v>
      </c>
      <c r="P660" t="s">
        <v>92</v>
      </c>
      <c r="Q660" t="s">
        <v>93</v>
      </c>
      <c r="R660" t="s">
        <v>94</v>
      </c>
      <c r="S660">
        <v>6</v>
      </c>
      <c r="T660" s="4">
        <f t="shared" ca="1" si="60"/>
        <v>0.9568965938580547</v>
      </c>
      <c r="U660" s="4" t="str">
        <f t="shared" si="61"/>
        <v>At or Above</v>
      </c>
      <c r="V660">
        <v>5</v>
      </c>
      <c r="W660">
        <v>2000</v>
      </c>
      <c r="X660">
        <v>2000</v>
      </c>
      <c r="Y660" t="s">
        <v>95</v>
      </c>
      <c r="Z660" t="s">
        <v>114</v>
      </c>
      <c r="AA660" t="s">
        <v>125</v>
      </c>
      <c r="AB660" t="s">
        <v>125</v>
      </c>
      <c r="AC660" t="s">
        <v>117</v>
      </c>
      <c r="AD660">
        <v>0</v>
      </c>
      <c r="AE660" t="s">
        <v>100</v>
      </c>
      <c r="AF660" t="s">
        <v>100</v>
      </c>
      <c r="AG660" t="s">
        <v>101</v>
      </c>
      <c r="AH660" t="s">
        <v>102</v>
      </c>
      <c r="AI660" t="s">
        <v>100</v>
      </c>
      <c r="AJ660" t="s">
        <v>142</v>
      </c>
      <c r="AK660" t="s">
        <v>104</v>
      </c>
      <c r="AL660">
        <v>0</v>
      </c>
      <c r="AM660" t="s">
        <v>104</v>
      </c>
      <c r="AN660">
        <v>0</v>
      </c>
      <c r="AO660">
        <v>953</v>
      </c>
      <c r="AP660">
        <v>953</v>
      </c>
      <c r="AQ660" t="s">
        <v>105</v>
      </c>
      <c r="AR660" t="s">
        <v>99</v>
      </c>
      <c r="AS660" t="s">
        <v>106</v>
      </c>
      <c r="AT660" t="s">
        <v>107</v>
      </c>
      <c r="AU660">
        <v>953</v>
      </c>
      <c r="AV660" s="4">
        <f t="shared" ca="1" si="62"/>
        <v>8.2377227763814287E-2</v>
      </c>
      <c r="AW660" s="4" t="str">
        <f t="shared" si="63"/>
        <v>Less than Median</v>
      </c>
      <c r="AX660">
        <v>711</v>
      </c>
      <c r="AY660">
        <v>0</v>
      </c>
      <c r="AZ660">
        <v>1664</v>
      </c>
      <c r="BA660">
        <v>0</v>
      </c>
      <c r="BB660">
        <v>0</v>
      </c>
      <c r="BC660">
        <v>2</v>
      </c>
      <c r="BD660">
        <v>1</v>
      </c>
      <c r="BE660">
        <v>3</v>
      </c>
      <c r="BF660">
        <v>1</v>
      </c>
      <c r="BG660" t="s">
        <v>100</v>
      </c>
      <c r="BH660">
        <v>7</v>
      </c>
      <c r="BI660" t="s">
        <v>108</v>
      </c>
      <c r="BJ660">
        <v>1</v>
      </c>
      <c r="BK660" t="s">
        <v>100</v>
      </c>
      <c r="BL660" t="s">
        <v>109</v>
      </c>
      <c r="BM660">
        <v>2000</v>
      </c>
      <c r="BN660" t="s">
        <v>131</v>
      </c>
      <c r="BO660">
        <v>2</v>
      </c>
      <c r="BP660">
        <v>460</v>
      </c>
      <c r="BQ660" t="s">
        <v>100</v>
      </c>
      <c r="BR660" t="s">
        <v>100</v>
      </c>
      <c r="BS660" t="s">
        <v>106</v>
      </c>
      <c r="BT660">
        <v>100</v>
      </c>
      <c r="BU660">
        <v>40</v>
      </c>
      <c r="BV660">
        <v>0</v>
      </c>
      <c r="BW660">
        <v>0</v>
      </c>
      <c r="BX660">
        <v>0</v>
      </c>
      <c r="BY660">
        <v>0</v>
      </c>
      <c r="BZ660" t="s">
        <v>85</v>
      </c>
      <c r="CA660" t="s">
        <v>85</v>
      </c>
      <c r="CB660" t="s">
        <v>85</v>
      </c>
      <c r="CC660">
        <v>0</v>
      </c>
      <c r="CD660">
        <v>1</v>
      </c>
      <c r="CE660">
        <v>2006</v>
      </c>
      <c r="CF660" t="s">
        <v>111</v>
      </c>
      <c r="CG660" t="s">
        <v>112</v>
      </c>
      <c r="CH660">
        <v>172400</v>
      </c>
      <c r="CQ660">
        <f t="shared" si="64"/>
        <v>953</v>
      </c>
      <c r="CR660" t="str">
        <f t="shared" si="65"/>
        <v/>
      </c>
    </row>
    <row r="661" spans="1:96" x14ac:dyDescent="0.3">
      <c r="A661">
        <v>954</v>
      </c>
      <c r="B661">
        <v>60</v>
      </c>
      <c r="C661" t="s">
        <v>83</v>
      </c>
      <c r="D661" t="s">
        <v>85</v>
      </c>
      <c r="E661">
        <v>11075</v>
      </c>
      <c r="F661" t="s">
        <v>84</v>
      </c>
      <c r="G661" t="s">
        <v>85</v>
      </c>
      <c r="H661" t="s">
        <v>86</v>
      </c>
      <c r="I661" t="s">
        <v>87</v>
      </c>
      <c r="J661" t="s">
        <v>88</v>
      </c>
      <c r="K661" t="s">
        <v>122</v>
      </c>
      <c r="L661" t="s">
        <v>140</v>
      </c>
      <c r="M661" t="s">
        <v>201</v>
      </c>
      <c r="N661" s="4" t="str">
        <f>VLOOKUP(M661,'Neighborhood Raw Data'!$A$1:$D$26,4,FALSE)</f>
        <v>Less than Average</v>
      </c>
      <c r="O661" t="s">
        <v>92</v>
      </c>
      <c r="P661" t="s">
        <v>92</v>
      </c>
      <c r="Q661" t="s">
        <v>93</v>
      </c>
      <c r="R661" t="s">
        <v>94</v>
      </c>
      <c r="S661">
        <v>5</v>
      </c>
      <c r="T661" s="4">
        <f t="shared" ca="1" si="60"/>
        <v>3.9641579368280611E-2</v>
      </c>
      <c r="U661" s="4" t="str">
        <f t="shared" si="61"/>
        <v>Below</v>
      </c>
      <c r="V661">
        <v>4</v>
      </c>
      <c r="W661">
        <v>1969</v>
      </c>
      <c r="X661">
        <v>1969</v>
      </c>
      <c r="Y661" t="s">
        <v>95</v>
      </c>
      <c r="Z661" t="s">
        <v>114</v>
      </c>
      <c r="AA661" t="s">
        <v>97</v>
      </c>
      <c r="AB661" t="s">
        <v>97</v>
      </c>
      <c r="AC661" t="s">
        <v>98</v>
      </c>
      <c r="AD661">
        <v>232</v>
      </c>
      <c r="AE661" t="s">
        <v>100</v>
      </c>
      <c r="AF661" t="s">
        <v>100</v>
      </c>
      <c r="AG661" t="s">
        <v>156</v>
      </c>
      <c r="AH661" t="s">
        <v>100</v>
      </c>
      <c r="AI661" t="s">
        <v>100</v>
      </c>
      <c r="AJ661" t="s">
        <v>118</v>
      </c>
      <c r="AK661" t="s">
        <v>137</v>
      </c>
      <c r="AL661">
        <v>562</v>
      </c>
      <c r="AM661" t="s">
        <v>193</v>
      </c>
      <c r="AN661">
        <v>193</v>
      </c>
      <c r="AO661">
        <v>29</v>
      </c>
      <c r="AP661">
        <v>784</v>
      </c>
      <c r="AQ661" t="s">
        <v>105</v>
      </c>
      <c r="AR661" t="s">
        <v>99</v>
      </c>
      <c r="AS661" t="s">
        <v>106</v>
      </c>
      <c r="AT661" t="s">
        <v>107</v>
      </c>
      <c r="AU661">
        <v>1168</v>
      </c>
      <c r="AV661" s="4">
        <f t="shared" ca="1" si="62"/>
        <v>0.81125650011068295</v>
      </c>
      <c r="AW661" s="4" t="str">
        <f t="shared" si="63"/>
        <v>Greater than Median</v>
      </c>
      <c r="AX661">
        <v>800</v>
      </c>
      <c r="AY661">
        <v>0</v>
      </c>
      <c r="AZ661">
        <v>1968</v>
      </c>
      <c r="BA661">
        <v>0</v>
      </c>
      <c r="BB661">
        <v>1</v>
      </c>
      <c r="BC661">
        <v>2</v>
      </c>
      <c r="BD661">
        <v>1</v>
      </c>
      <c r="BE661">
        <v>4</v>
      </c>
      <c r="BF661">
        <v>1</v>
      </c>
      <c r="BG661" t="s">
        <v>100</v>
      </c>
      <c r="BH661">
        <v>7</v>
      </c>
      <c r="BI661" t="s">
        <v>189</v>
      </c>
      <c r="BJ661">
        <v>1</v>
      </c>
      <c r="BK661" t="s">
        <v>235</v>
      </c>
      <c r="BL661" t="s">
        <v>109</v>
      </c>
      <c r="BM661">
        <v>1969</v>
      </c>
      <c r="BN661" t="s">
        <v>131</v>
      </c>
      <c r="BO661">
        <v>2</v>
      </c>
      <c r="BP661">
        <v>530</v>
      </c>
      <c r="BQ661" t="s">
        <v>100</v>
      </c>
      <c r="BR661" t="s">
        <v>100</v>
      </c>
      <c r="BS661" t="s">
        <v>106</v>
      </c>
      <c r="BT661">
        <v>305</v>
      </c>
      <c r="BU661">
        <v>189</v>
      </c>
      <c r="BV661">
        <v>0</v>
      </c>
      <c r="BW661">
        <v>0</v>
      </c>
      <c r="BX661">
        <v>0</v>
      </c>
      <c r="BY661">
        <v>0</v>
      </c>
      <c r="BZ661" t="s">
        <v>85</v>
      </c>
      <c r="CA661" t="s">
        <v>119</v>
      </c>
      <c r="CB661" t="s">
        <v>198</v>
      </c>
      <c r="CC661">
        <v>400</v>
      </c>
      <c r="CD661">
        <v>9</v>
      </c>
      <c r="CE661">
        <v>2008</v>
      </c>
      <c r="CF661" t="s">
        <v>111</v>
      </c>
      <c r="CG661" t="s">
        <v>112</v>
      </c>
      <c r="CH661">
        <v>172000</v>
      </c>
      <c r="CQ661">
        <f t="shared" si="64"/>
        <v>1168</v>
      </c>
      <c r="CR661" t="str">
        <f t="shared" si="65"/>
        <v/>
      </c>
    </row>
    <row r="662" spans="1:96" x14ac:dyDescent="0.3">
      <c r="A662">
        <v>1173</v>
      </c>
      <c r="B662">
        <v>160</v>
      </c>
      <c r="C662" t="s">
        <v>173</v>
      </c>
      <c r="D662">
        <v>35</v>
      </c>
      <c r="E662">
        <v>4017</v>
      </c>
      <c r="F662" t="s">
        <v>84</v>
      </c>
      <c r="G662" t="s">
        <v>84</v>
      </c>
      <c r="H662" t="s">
        <v>86</v>
      </c>
      <c r="I662" t="s">
        <v>87</v>
      </c>
      <c r="J662" t="s">
        <v>88</v>
      </c>
      <c r="K662" t="s">
        <v>122</v>
      </c>
      <c r="L662" t="s">
        <v>90</v>
      </c>
      <c r="M662" t="s">
        <v>153</v>
      </c>
      <c r="N662" s="4" t="str">
        <f>VLOOKUP(M662,'Neighborhood Raw Data'!$A$1:$D$26,4,FALSE)</f>
        <v>Greater than Average</v>
      </c>
      <c r="O662" t="s">
        <v>92</v>
      </c>
      <c r="P662" t="s">
        <v>92</v>
      </c>
      <c r="Q662" t="s">
        <v>160</v>
      </c>
      <c r="R662" t="s">
        <v>94</v>
      </c>
      <c r="S662">
        <v>7</v>
      </c>
      <c r="T662" s="4">
        <f t="shared" ca="1" si="60"/>
        <v>0.72947062450045486</v>
      </c>
      <c r="U662" s="4" t="str">
        <f t="shared" si="61"/>
        <v>At or Above</v>
      </c>
      <c r="V662">
        <v>5</v>
      </c>
      <c r="W662">
        <v>2006</v>
      </c>
      <c r="X662">
        <v>2007</v>
      </c>
      <c r="Y662" t="s">
        <v>95</v>
      </c>
      <c r="Z662" t="s">
        <v>114</v>
      </c>
      <c r="AA662" t="s">
        <v>161</v>
      </c>
      <c r="AB662" t="s">
        <v>161</v>
      </c>
      <c r="AC662" t="s">
        <v>117</v>
      </c>
      <c r="AD662">
        <v>0</v>
      </c>
      <c r="AE662" t="s">
        <v>102</v>
      </c>
      <c r="AF662" t="s">
        <v>100</v>
      </c>
      <c r="AG662" t="s">
        <v>101</v>
      </c>
      <c r="AH662" t="s">
        <v>102</v>
      </c>
      <c r="AI662" t="s">
        <v>100</v>
      </c>
      <c r="AJ662" t="s">
        <v>142</v>
      </c>
      <c r="AK662" t="s">
        <v>104</v>
      </c>
      <c r="AL662">
        <v>0</v>
      </c>
      <c r="AM662" t="s">
        <v>104</v>
      </c>
      <c r="AN662">
        <v>0</v>
      </c>
      <c r="AO662">
        <v>625</v>
      </c>
      <c r="AP662">
        <v>625</v>
      </c>
      <c r="AQ662" t="s">
        <v>105</v>
      </c>
      <c r="AR662" t="s">
        <v>99</v>
      </c>
      <c r="AS662" t="s">
        <v>106</v>
      </c>
      <c r="AT662" t="s">
        <v>107</v>
      </c>
      <c r="AU662">
        <v>625</v>
      </c>
      <c r="AV662" s="4">
        <f t="shared" ca="1" si="62"/>
        <v>0.57115023795811315</v>
      </c>
      <c r="AW662" s="4" t="str">
        <f t="shared" si="63"/>
        <v>Less than Median</v>
      </c>
      <c r="AX662">
        <v>625</v>
      </c>
      <c r="AY662">
        <v>0</v>
      </c>
      <c r="AZ662">
        <v>1250</v>
      </c>
      <c r="BA662">
        <v>0</v>
      </c>
      <c r="BB662">
        <v>0</v>
      </c>
      <c r="BC662">
        <v>2</v>
      </c>
      <c r="BD662">
        <v>1</v>
      </c>
      <c r="BE662">
        <v>2</v>
      </c>
      <c r="BF662">
        <v>1</v>
      </c>
      <c r="BG662" t="s">
        <v>102</v>
      </c>
      <c r="BH662">
        <v>5</v>
      </c>
      <c r="BI662" t="s">
        <v>108</v>
      </c>
      <c r="BJ662">
        <v>0</v>
      </c>
      <c r="BK662" t="s">
        <v>85</v>
      </c>
      <c r="BL662" t="s">
        <v>149</v>
      </c>
      <c r="BM662">
        <v>2006</v>
      </c>
      <c r="BN662" t="s">
        <v>110</v>
      </c>
      <c r="BO662">
        <v>2</v>
      </c>
      <c r="BP662">
        <v>625</v>
      </c>
      <c r="BQ662" t="s">
        <v>100</v>
      </c>
      <c r="BR662" t="s">
        <v>100</v>
      </c>
      <c r="BS662" t="s">
        <v>106</v>
      </c>
      <c r="BT662">
        <v>0</v>
      </c>
      <c r="BU662">
        <v>54</v>
      </c>
      <c r="BV662">
        <v>0</v>
      </c>
      <c r="BW662">
        <v>0</v>
      </c>
      <c r="BX662">
        <v>0</v>
      </c>
      <c r="BY662">
        <v>0</v>
      </c>
      <c r="BZ662" t="s">
        <v>85</v>
      </c>
      <c r="CA662" t="s">
        <v>85</v>
      </c>
      <c r="CB662" t="s">
        <v>85</v>
      </c>
      <c r="CC662">
        <v>0</v>
      </c>
      <c r="CD662">
        <v>3</v>
      </c>
      <c r="CE662">
        <v>2008</v>
      </c>
      <c r="CF662" t="s">
        <v>111</v>
      </c>
      <c r="CG662" t="s">
        <v>112</v>
      </c>
      <c r="CH662">
        <v>171900</v>
      </c>
      <c r="CQ662">
        <f t="shared" si="64"/>
        <v>625</v>
      </c>
      <c r="CR662" t="str">
        <f t="shared" si="65"/>
        <v/>
      </c>
    </row>
    <row r="663" spans="1:96" x14ac:dyDescent="0.3">
      <c r="A663">
        <v>1252</v>
      </c>
      <c r="B663">
        <v>120</v>
      </c>
      <c r="C663" t="s">
        <v>83</v>
      </c>
      <c r="D663" t="s">
        <v>85</v>
      </c>
      <c r="E663">
        <v>3136</v>
      </c>
      <c r="F663" t="s">
        <v>84</v>
      </c>
      <c r="G663" t="s">
        <v>85</v>
      </c>
      <c r="H663" t="s">
        <v>86</v>
      </c>
      <c r="I663" t="s">
        <v>87</v>
      </c>
      <c r="J663" t="s">
        <v>88</v>
      </c>
      <c r="K663" t="s">
        <v>89</v>
      </c>
      <c r="L663" t="s">
        <v>90</v>
      </c>
      <c r="M663" t="s">
        <v>123</v>
      </c>
      <c r="N663" s="4" t="str">
        <f>VLOOKUP(M663,'Neighborhood Raw Data'!$A$1:$D$26,4,FALSE)</f>
        <v>Greater than Average</v>
      </c>
      <c r="O663" t="s">
        <v>92</v>
      </c>
      <c r="P663" t="s">
        <v>92</v>
      </c>
      <c r="Q663" t="s">
        <v>160</v>
      </c>
      <c r="R663" t="s">
        <v>124</v>
      </c>
      <c r="S663">
        <v>7</v>
      </c>
      <c r="T663" s="4">
        <f t="shared" ca="1" si="60"/>
        <v>0.12937404206249692</v>
      </c>
      <c r="U663" s="4" t="str">
        <f t="shared" si="61"/>
        <v>At or Above</v>
      </c>
      <c r="V663">
        <v>5</v>
      </c>
      <c r="W663">
        <v>2003</v>
      </c>
      <c r="X663">
        <v>2003</v>
      </c>
      <c r="Y663" t="s">
        <v>95</v>
      </c>
      <c r="Z663" t="s">
        <v>114</v>
      </c>
      <c r="AA663" t="s">
        <v>125</v>
      </c>
      <c r="AB663" t="s">
        <v>141</v>
      </c>
      <c r="AC663" t="s">
        <v>126</v>
      </c>
      <c r="AD663">
        <v>163</v>
      </c>
      <c r="AE663" t="s">
        <v>102</v>
      </c>
      <c r="AF663" t="s">
        <v>100</v>
      </c>
      <c r="AG663" t="s">
        <v>101</v>
      </c>
      <c r="AH663" t="s">
        <v>102</v>
      </c>
      <c r="AI663" t="s">
        <v>100</v>
      </c>
      <c r="AJ663" t="s">
        <v>142</v>
      </c>
      <c r="AK663" t="s">
        <v>104</v>
      </c>
      <c r="AL663">
        <v>0</v>
      </c>
      <c r="AM663" t="s">
        <v>104</v>
      </c>
      <c r="AN663">
        <v>0</v>
      </c>
      <c r="AO663">
        <v>1405</v>
      </c>
      <c r="AP663">
        <v>1405</v>
      </c>
      <c r="AQ663" t="s">
        <v>105</v>
      </c>
      <c r="AR663" t="s">
        <v>99</v>
      </c>
      <c r="AS663" t="s">
        <v>106</v>
      </c>
      <c r="AT663" t="s">
        <v>107</v>
      </c>
      <c r="AU663">
        <v>1405</v>
      </c>
      <c r="AV663" s="4">
        <f t="shared" ca="1" si="62"/>
        <v>0.33500676856492839</v>
      </c>
      <c r="AW663" s="4" t="str">
        <f t="shared" si="63"/>
        <v>Greater than Median</v>
      </c>
      <c r="AX663">
        <v>0</v>
      </c>
      <c r="AY663">
        <v>0</v>
      </c>
      <c r="AZ663">
        <v>1405</v>
      </c>
      <c r="BA663">
        <v>0</v>
      </c>
      <c r="BB663">
        <v>0</v>
      </c>
      <c r="BC663">
        <v>2</v>
      </c>
      <c r="BD663">
        <v>0</v>
      </c>
      <c r="BE663">
        <v>2</v>
      </c>
      <c r="BF663">
        <v>1</v>
      </c>
      <c r="BG663" t="s">
        <v>102</v>
      </c>
      <c r="BH663">
        <v>6</v>
      </c>
      <c r="BI663" t="s">
        <v>108</v>
      </c>
      <c r="BJ663">
        <v>1</v>
      </c>
      <c r="BK663" t="s">
        <v>102</v>
      </c>
      <c r="BL663" t="s">
        <v>109</v>
      </c>
      <c r="BM663">
        <v>2003</v>
      </c>
      <c r="BN663" t="s">
        <v>131</v>
      </c>
      <c r="BO663">
        <v>2</v>
      </c>
      <c r="BP663">
        <v>478</v>
      </c>
      <c r="BQ663" t="s">
        <v>100</v>
      </c>
      <c r="BR663" t="s">
        <v>100</v>
      </c>
      <c r="BS663" t="s">
        <v>106</v>
      </c>
      <c r="BT663">
        <v>148</v>
      </c>
      <c r="BU663">
        <v>36</v>
      </c>
      <c r="BV663">
        <v>0</v>
      </c>
      <c r="BW663">
        <v>0</v>
      </c>
      <c r="BX663">
        <v>0</v>
      </c>
      <c r="BY663">
        <v>0</v>
      </c>
      <c r="BZ663" t="s">
        <v>85</v>
      </c>
      <c r="CA663" t="s">
        <v>85</v>
      </c>
      <c r="CB663" t="s">
        <v>85</v>
      </c>
      <c r="CC663">
        <v>0</v>
      </c>
      <c r="CD663">
        <v>3</v>
      </c>
      <c r="CE663">
        <v>2006</v>
      </c>
      <c r="CF663" t="s">
        <v>111</v>
      </c>
      <c r="CG663" t="s">
        <v>112</v>
      </c>
      <c r="CH663">
        <v>171750</v>
      </c>
      <c r="CQ663">
        <f t="shared" si="64"/>
        <v>1405</v>
      </c>
      <c r="CR663" t="str">
        <f t="shared" si="65"/>
        <v/>
      </c>
    </row>
    <row r="664" spans="1:96" x14ac:dyDescent="0.3">
      <c r="A664">
        <v>202</v>
      </c>
      <c r="B664">
        <v>20</v>
      </c>
      <c r="C664" t="s">
        <v>83</v>
      </c>
      <c r="D664">
        <v>75</v>
      </c>
      <c r="E664">
        <v>10125</v>
      </c>
      <c r="F664" t="s">
        <v>84</v>
      </c>
      <c r="G664" t="s">
        <v>85</v>
      </c>
      <c r="H664" t="s">
        <v>129</v>
      </c>
      <c r="I664" t="s">
        <v>87</v>
      </c>
      <c r="J664" t="s">
        <v>88</v>
      </c>
      <c r="K664" t="s">
        <v>122</v>
      </c>
      <c r="L664" t="s">
        <v>90</v>
      </c>
      <c r="M664" t="s">
        <v>201</v>
      </c>
      <c r="N664" s="4" t="str">
        <f>VLOOKUP(M664,'Neighborhood Raw Data'!$A$1:$D$26,4,FALSE)</f>
        <v>Less than Average</v>
      </c>
      <c r="O664" t="s">
        <v>92</v>
      </c>
      <c r="P664" t="s">
        <v>92</v>
      </c>
      <c r="Q664" t="s">
        <v>93</v>
      </c>
      <c r="R664" t="s">
        <v>124</v>
      </c>
      <c r="S664">
        <v>6</v>
      </c>
      <c r="T664" s="4">
        <f t="shared" ca="1" si="60"/>
        <v>0.17126477001356244</v>
      </c>
      <c r="U664" s="4" t="str">
        <f t="shared" si="61"/>
        <v>At or Above</v>
      </c>
      <c r="V664">
        <v>6</v>
      </c>
      <c r="W664">
        <v>1977</v>
      </c>
      <c r="X664">
        <v>1977</v>
      </c>
      <c r="Y664" t="s">
        <v>95</v>
      </c>
      <c r="Z664" t="s">
        <v>114</v>
      </c>
      <c r="AA664" t="s">
        <v>179</v>
      </c>
      <c r="AB664" t="s">
        <v>179</v>
      </c>
      <c r="AC664" t="s">
        <v>117</v>
      </c>
      <c r="AD664">
        <v>0</v>
      </c>
      <c r="AE664" t="s">
        <v>100</v>
      </c>
      <c r="AF664" t="s">
        <v>100</v>
      </c>
      <c r="AG664" t="s">
        <v>156</v>
      </c>
      <c r="AH664" t="s">
        <v>100</v>
      </c>
      <c r="AI664" t="s">
        <v>100</v>
      </c>
      <c r="AJ664" t="s">
        <v>142</v>
      </c>
      <c r="AK664" t="s">
        <v>137</v>
      </c>
      <c r="AL664">
        <v>641</v>
      </c>
      <c r="AM664" t="s">
        <v>193</v>
      </c>
      <c r="AN664">
        <v>279</v>
      </c>
      <c r="AO664">
        <v>276</v>
      </c>
      <c r="AP664">
        <v>1196</v>
      </c>
      <c r="AQ664" t="s">
        <v>105</v>
      </c>
      <c r="AR664" t="s">
        <v>100</v>
      </c>
      <c r="AS664" t="s">
        <v>106</v>
      </c>
      <c r="AT664" t="s">
        <v>107</v>
      </c>
      <c r="AU664">
        <v>1279</v>
      </c>
      <c r="AV664" s="4">
        <f t="shared" ca="1" si="62"/>
        <v>0.998472556426099</v>
      </c>
      <c r="AW664" s="4" t="str">
        <f t="shared" si="63"/>
        <v>Greater than Median</v>
      </c>
      <c r="AX664">
        <v>0</v>
      </c>
      <c r="AY664">
        <v>0</v>
      </c>
      <c r="AZ664">
        <v>1279</v>
      </c>
      <c r="BA664">
        <v>0</v>
      </c>
      <c r="BB664">
        <v>1</v>
      </c>
      <c r="BC664">
        <v>2</v>
      </c>
      <c r="BD664">
        <v>0</v>
      </c>
      <c r="BE664">
        <v>3</v>
      </c>
      <c r="BF664">
        <v>1</v>
      </c>
      <c r="BG664" t="s">
        <v>100</v>
      </c>
      <c r="BH664">
        <v>6</v>
      </c>
      <c r="BI664" t="s">
        <v>108</v>
      </c>
      <c r="BJ664">
        <v>2</v>
      </c>
      <c r="BK664" t="s">
        <v>203</v>
      </c>
      <c r="BL664" t="s">
        <v>149</v>
      </c>
      <c r="BM664">
        <v>1980</v>
      </c>
      <c r="BN664" t="s">
        <v>104</v>
      </c>
      <c r="BO664">
        <v>2</v>
      </c>
      <c r="BP664">
        <v>473</v>
      </c>
      <c r="BQ664" t="s">
        <v>100</v>
      </c>
      <c r="BR664" t="s">
        <v>100</v>
      </c>
      <c r="BS664" t="s">
        <v>106</v>
      </c>
      <c r="BT664">
        <v>238</v>
      </c>
      <c r="BU664">
        <v>83</v>
      </c>
      <c r="BV664">
        <v>0</v>
      </c>
      <c r="BW664">
        <v>0</v>
      </c>
      <c r="BX664">
        <v>0</v>
      </c>
      <c r="BY664">
        <v>0</v>
      </c>
      <c r="BZ664" t="s">
        <v>85</v>
      </c>
      <c r="CA664" t="s">
        <v>119</v>
      </c>
      <c r="CB664" t="s">
        <v>85</v>
      </c>
      <c r="CC664">
        <v>0</v>
      </c>
      <c r="CD664">
        <v>2</v>
      </c>
      <c r="CE664">
        <v>2008</v>
      </c>
      <c r="CF664" t="s">
        <v>111</v>
      </c>
      <c r="CG664" t="s">
        <v>112</v>
      </c>
      <c r="CH664">
        <v>171500</v>
      </c>
      <c r="CQ664">
        <f t="shared" si="64"/>
        <v>1279</v>
      </c>
      <c r="CR664" t="str">
        <f t="shared" si="65"/>
        <v/>
      </c>
    </row>
    <row r="665" spans="1:96" x14ac:dyDescent="0.3">
      <c r="A665">
        <v>138</v>
      </c>
      <c r="B665">
        <v>90</v>
      </c>
      <c r="C665" t="s">
        <v>83</v>
      </c>
      <c r="D665">
        <v>82</v>
      </c>
      <c r="E665">
        <v>11070</v>
      </c>
      <c r="F665" t="s">
        <v>84</v>
      </c>
      <c r="G665" t="s">
        <v>85</v>
      </c>
      <c r="H665" t="s">
        <v>129</v>
      </c>
      <c r="I665" t="s">
        <v>87</v>
      </c>
      <c r="J665" t="s">
        <v>88</v>
      </c>
      <c r="K665" t="s">
        <v>122</v>
      </c>
      <c r="L665" t="s">
        <v>90</v>
      </c>
      <c r="M665" t="s">
        <v>201</v>
      </c>
      <c r="N665" s="4" t="str">
        <f>VLOOKUP(M665,'Neighborhood Raw Data'!$A$1:$D$26,4,FALSE)</f>
        <v>Less than Average</v>
      </c>
      <c r="O665" t="s">
        <v>92</v>
      </c>
      <c r="P665" t="s">
        <v>92</v>
      </c>
      <c r="Q665" t="s">
        <v>222</v>
      </c>
      <c r="R665" t="s">
        <v>124</v>
      </c>
      <c r="S665">
        <v>7</v>
      </c>
      <c r="T665" s="4">
        <f t="shared" ca="1" si="60"/>
        <v>0.64594490456577291</v>
      </c>
      <c r="U665" s="4" t="str">
        <f t="shared" si="61"/>
        <v>At or Above</v>
      </c>
      <c r="V665">
        <v>5</v>
      </c>
      <c r="W665">
        <v>1988</v>
      </c>
      <c r="X665">
        <v>1989</v>
      </c>
      <c r="Y665" t="s">
        <v>95</v>
      </c>
      <c r="Z665" t="s">
        <v>114</v>
      </c>
      <c r="AA665" t="s">
        <v>125</v>
      </c>
      <c r="AB665" t="s">
        <v>125</v>
      </c>
      <c r="AC665" t="s">
        <v>98</v>
      </c>
      <c r="AD665">
        <v>70</v>
      </c>
      <c r="AE665" t="s">
        <v>100</v>
      </c>
      <c r="AF665" t="s">
        <v>100</v>
      </c>
      <c r="AG665" t="s">
        <v>156</v>
      </c>
      <c r="AH665" t="s">
        <v>100</v>
      </c>
      <c r="AI665" t="s">
        <v>100</v>
      </c>
      <c r="AJ665" t="s">
        <v>142</v>
      </c>
      <c r="AK665" t="s">
        <v>104</v>
      </c>
      <c r="AL665">
        <v>0</v>
      </c>
      <c r="AM665" t="s">
        <v>104</v>
      </c>
      <c r="AN665">
        <v>0</v>
      </c>
      <c r="AO665">
        <v>1907</v>
      </c>
      <c r="AP665">
        <v>1907</v>
      </c>
      <c r="AQ665" t="s">
        <v>105</v>
      </c>
      <c r="AR665" t="s">
        <v>102</v>
      </c>
      <c r="AS665" t="s">
        <v>106</v>
      </c>
      <c r="AT665" t="s">
        <v>107</v>
      </c>
      <c r="AU665">
        <v>1959</v>
      </c>
      <c r="AV665" s="4">
        <f t="shared" ca="1" si="62"/>
        <v>0.77445086715964662</v>
      </c>
      <c r="AW665" s="4" t="str">
        <f t="shared" si="63"/>
        <v>Greater than Median</v>
      </c>
      <c r="AX665">
        <v>0</v>
      </c>
      <c r="AY665">
        <v>0</v>
      </c>
      <c r="AZ665">
        <v>1959</v>
      </c>
      <c r="BA665">
        <v>0</v>
      </c>
      <c r="BB665">
        <v>0</v>
      </c>
      <c r="BC665">
        <v>3</v>
      </c>
      <c r="BD665">
        <v>0</v>
      </c>
      <c r="BE665">
        <v>5</v>
      </c>
      <c r="BF665">
        <v>2</v>
      </c>
      <c r="BG665" t="s">
        <v>100</v>
      </c>
      <c r="BH665">
        <v>9</v>
      </c>
      <c r="BI665" t="s">
        <v>108</v>
      </c>
      <c r="BJ665">
        <v>0</v>
      </c>
      <c r="BK665" t="s">
        <v>85</v>
      </c>
      <c r="BL665" t="s">
        <v>232</v>
      </c>
      <c r="BM665">
        <v>1989</v>
      </c>
      <c r="BN665" t="s">
        <v>104</v>
      </c>
      <c r="BO665">
        <v>3</v>
      </c>
      <c r="BP665">
        <v>766</v>
      </c>
      <c r="BQ665" t="s">
        <v>100</v>
      </c>
      <c r="BR665" t="s">
        <v>100</v>
      </c>
      <c r="BS665" t="s">
        <v>106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 t="s">
        <v>85</v>
      </c>
      <c r="CA665" t="s">
        <v>85</v>
      </c>
      <c r="CB665" t="s">
        <v>85</v>
      </c>
      <c r="CC665">
        <v>0</v>
      </c>
      <c r="CD665">
        <v>7</v>
      </c>
      <c r="CE665">
        <v>2006</v>
      </c>
      <c r="CF665" t="s">
        <v>111</v>
      </c>
      <c r="CG665" t="s">
        <v>207</v>
      </c>
      <c r="CH665">
        <v>171000</v>
      </c>
      <c r="CQ665" t="str">
        <f t="shared" si="64"/>
        <v/>
      </c>
      <c r="CR665">
        <f t="shared" si="65"/>
        <v>1959</v>
      </c>
    </row>
    <row r="666" spans="1:96" x14ac:dyDescent="0.3">
      <c r="A666">
        <v>796</v>
      </c>
      <c r="B666">
        <v>60</v>
      </c>
      <c r="C666" t="s">
        <v>83</v>
      </c>
      <c r="D666">
        <v>70</v>
      </c>
      <c r="E666">
        <v>8400</v>
      </c>
      <c r="F666" t="s">
        <v>84</v>
      </c>
      <c r="G666" t="s">
        <v>85</v>
      </c>
      <c r="H666" t="s">
        <v>129</v>
      </c>
      <c r="I666" t="s">
        <v>87</v>
      </c>
      <c r="J666" t="s">
        <v>88</v>
      </c>
      <c r="K666" t="s">
        <v>122</v>
      </c>
      <c r="L666" t="s">
        <v>90</v>
      </c>
      <c r="M666" t="s">
        <v>185</v>
      </c>
      <c r="N666" s="4" t="str">
        <f>VLOOKUP(M666,'Neighborhood Raw Data'!$A$1:$D$26,4,FALSE)</f>
        <v>Greater than Average</v>
      </c>
      <c r="O666" t="s">
        <v>92</v>
      </c>
      <c r="P666" t="s">
        <v>92</v>
      </c>
      <c r="Q666" t="s">
        <v>93</v>
      </c>
      <c r="R666" t="s">
        <v>94</v>
      </c>
      <c r="S666">
        <v>6</v>
      </c>
      <c r="T666" s="4">
        <f t="shared" ca="1" si="60"/>
        <v>0.95967148890965792</v>
      </c>
      <c r="U666" s="4" t="str">
        <f t="shared" si="61"/>
        <v>At or Above</v>
      </c>
      <c r="V666">
        <v>6</v>
      </c>
      <c r="W666">
        <v>1980</v>
      </c>
      <c r="X666">
        <v>1981</v>
      </c>
      <c r="Y666" t="s">
        <v>95</v>
      </c>
      <c r="Z666" t="s">
        <v>114</v>
      </c>
      <c r="AA666" t="s">
        <v>97</v>
      </c>
      <c r="AB666" t="s">
        <v>97</v>
      </c>
      <c r="AC666" t="s">
        <v>98</v>
      </c>
      <c r="AD666">
        <v>130</v>
      </c>
      <c r="AE666" t="s">
        <v>100</v>
      </c>
      <c r="AF666" t="s">
        <v>100</v>
      </c>
      <c r="AG666" t="s">
        <v>156</v>
      </c>
      <c r="AH666" t="s">
        <v>102</v>
      </c>
      <c r="AI666" t="s">
        <v>100</v>
      </c>
      <c r="AJ666" t="s">
        <v>142</v>
      </c>
      <c r="AK666" t="s">
        <v>104</v>
      </c>
      <c r="AL666">
        <v>0</v>
      </c>
      <c r="AM666" t="s">
        <v>104</v>
      </c>
      <c r="AN666">
        <v>0</v>
      </c>
      <c r="AO666">
        <v>650</v>
      </c>
      <c r="AP666">
        <v>650</v>
      </c>
      <c r="AQ666" t="s">
        <v>105</v>
      </c>
      <c r="AR666" t="s">
        <v>100</v>
      </c>
      <c r="AS666" t="s">
        <v>106</v>
      </c>
      <c r="AT666" t="s">
        <v>107</v>
      </c>
      <c r="AU666">
        <v>888</v>
      </c>
      <c r="AV666" s="4">
        <f t="shared" ca="1" si="62"/>
        <v>0.11123926402399043</v>
      </c>
      <c r="AW666" s="4" t="str">
        <f t="shared" si="63"/>
        <v>Less than Median</v>
      </c>
      <c r="AX666">
        <v>676</v>
      </c>
      <c r="AY666">
        <v>0</v>
      </c>
      <c r="AZ666">
        <v>1564</v>
      </c>
      <c r="BA666">
        <v>0</v>
      </c>
      <c r="BB666">
        <v>0</v>
      </c>
      <c r="BC666">
        <v>2</v>
      </c>
      <c r="BD666">
        <v>1</v>
      </c>
      <c r="BE666">
        <v>3</v>
      </c>
      <c r="BF666">
        <v>1</v>
      </c>
      <c r="BG666" t="s">
        <v>100</v>
      </c>
      <c r="BH666">
        <v>7</v>
      </c>
      <c r="BI666" t="s">
        <v>108</v>
      </c>
      <c r="BJ666">
        <v>1</v>
      </c>
      <c r="BK666" t="s">
        <v>100</v>
      </c>
      <c r="BL666" t="s">
        <v>109</v>
      </c>
      <c r="BM666">
        <v>1980</v>
      </c>
      <c r="BN666" t="s">
        <v>104</v>
      </c>
      <c r="BO666">
        <v>2</v>
      </c>
      <c r="BP666">
        <v>476</v>
      </c>
      <c r="BQ666" t="s">
        <v>100</v>
      </c>
      <c r="BR666" t="s">
        <v>100</v>
      </c>
      <c r="BS666" t="s">
        <v>106</v>
      </c>
      <c r="BT666">
        <v>0</v>
      </c>
      <c r="BU666">
        <v>50</v>
      </c>
      <c r="BV666">
        <v>0</v>
      </c>
      <c r="BW666">
        <v>0</v>
      </c>
      <c r="BX666">
        <v>204</v>
      </c>
      <c r="BY666">
        <v>0</v>
      </c>
      <c r="BZ666" t="s">
        <v>85</v>
      </c>
      <c r="CA666" t="s">
        <v>119</v>
      </c>
      <c r="CB666" t="s">
        <v>85</v>
      </c>
      <c r="CC666">
        <v>0</v>
      </c>
      <c r="CD666">
        <v>4</v>
      </c>
      <c r="CE666">
        <v>2010</v>
      </c>
      <c r="CF666" t="s">
        <v>111</v>
      </c>
      <c r="CG666" t="s">
        <v>112</v>
      </c>
      <c r="CH666">
        <v>171000</v>
      </c>
      <c r="CQ666">
        <f t="shared" si="64"/>
        <v>888</v>
      </c>
      <c r="CR666" t="str">
        <f t="shared" si="65"/>
        <v/>
      </c>
    </row>
    <row r="667" spans="1:96" x14ac:dyDescent="0.3">
      <c r="A667">
        <v>846</v>
      </c>
      <c r="B667">
        <v>85</v>
      </c>
      <c r="C667" t="s">
        <v>83</v>
      </c>
      <c r="D667" t="s">
        <v>85</v>
      </c>
      <c r="E667">
        <v>16647</v>
      </c>
      <c r="F667" t="s">
        <v>84</v>
      </c>
      <c r="G667" t="s">
        <v>85</v>
      </c>
      <c r="H667" t="s">
        <v>86</v>
      </c>
      <c r="I667" t="s">
        <v>87</v>
      </c>
      <c r="J667" t="s">
        <v>88</v>
      </c>
      <c r="K667" t="s">
        <v>121</v>
      </c>
      <c r="L667" t="s">
        <v>90</v>
      </c>
      <c r="M667" t="s">
        <v>228</v>
      </c>
      <c r="N667" s="4" t="str">
        <f>VLOOKUP(M667,'Neighborhood Raw Data'!$A$1:$D$26,4,FALSE)</f>
        <v>Less than Average</v>
      </c>
      <c r="O667" t="s">
        <v>229</v>
      </c>
      <c r="P667" t="s">
        <v>92</v>
      </c>
      <c r="Q667" t="s">
        <v>93</v>
      </c>
      <c r="R667" t="s">
        <v>223</v>
      </c>
      <c r="S667">
        <v>5</v>
      </c>
      <c r="T667" s="4">
        <f t="shared" ca="1" si="60"/>
        <v>0.87084917352425961</v>
      </c>
      <c r="U667" s="4" t="str">
        <f t="shared" si="61"/>
        <v>Below</v>
      </c>
      <c r="V667">
        <v>5</v>
      </c>
      <c r="W667">
        <v>1975</v>
      </c>
      <c r="X667">
        <v>1981</v>
      </c>
      <c r="Y667" t="s">
        <v>95</v>
      </c>
      <c r="Z667" t="s">
        <v>114</v>
      </c>
      <c r="AA667" t="s">
        <v>97</v>
      </c>
      <c r="AB667" t="s">
        <v>97</v>
      </c>
      <c r="AC667" t="s">
        <v>117</v>
      </c>
      <c r="AD667">
        <v>0</v>
      </c>
      <c r="AE667" t="s">
        <v>100</v>
      </c>
      <c r="AF667" t="s">
        <v>100</v>
      </c>
      <c r="AG667" t="s">
        <v>156</v>
      </c>
      <c r="AH667" t="s">
        <v>102</v>
      </c>
      <c r="AI667" t="s">
        <v>100</v>
      </c>
      <c r="AJ667" t="s">
        <v>102</v>
      </c>
      <c r="AK667" t="s">
        <v>137</v>
      </c>
      <c r="AL667">
        <v>1390</v>
      </c>
      <c r="AM667" t="s">
        <v>104</v>
      </c>
      <c r="AN667">
        <v>0</v>
      </c>
      <c r="AO667">
        <v>0</v>
      </c>
      <c r="AP667">
        <v>1390</v>
      </c>
      <c r="AQ667" t="s">
        <v>105</v>
      </c>
      <c r="AR667" t="s">
        <v>100</v>
      </c>
      <c r="AS667" t="s">
        <v>106</v>
      </c>
      <c r="AT667" t="s">
        <v>107</v>
      </c>
      <c r="AU667">
        <v>1701</v>
      </c>
      <c r="AV667" s="4">
        <f t="shared" ca="1" si="62"/>
        <v>0.10541090949374488</v>
      </c>
      <c r="AW667" s="4" t="str">
        <f t="shared" si="63"/>
        <v>Greater than Median</v>
      </c>
      <c r="AX667">
        <v>0</v>
      </c>
      <c r="AY667">
        <v>0</v>
      </c>
      <c r="AZ667">
        <v>1701</v>
      </c>
      <c r="BA667">
        <v>1</v>
      </c>
      <c r="BB667">
        <v>0</v>
      </c>
      <c r="BC667">
        <v>2</v>
      </c>
      <c r="BD667">
        <v>0</v>
      </c>
      <c r="BE667">
        <v>3</v>
      </c>
      <c r="BF667">
        <v>1</v>
      </c>
      <c r="BG667" t="s">
        <v>100</v>
      </c>
      <c r="BH667">
        <v>6</v>
      </c>
      <c r="BI667" t="s">
        <v>189</v>
      </c>
      <c r="BJ667">
        <v>2</v>
      </c>
      <c r="BK667" t="s">
        <v>100</v>
      </c>
      <c r="BL667" t="s">
        <v>175</v>
      </c>
      <c r="BM667">
        <v>1975</v>
      </c>
      <c r="BN667" t="s">
        <v>110</v>
      </c>
      <c r="BO667">
        <v>2</v>
      </c>
      <c r="BP667">
        <v>611</v>
      </c>
      <c r="BQ667" t="s">
        <v>100</v>
      </c>
      <c r="BR667" t="s">
        <v>100</v>
      </c>
      <c r="BS667" t="s">
        <v>106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 t="s">
        <v>85</v>
      </c>
      <c r="CA667" t="s">
        <v>85</v>
      </c>
      <c r="CB667" t="s">
        <v>85</v>
      </c>
      <c r="CC667">
        <v>0</v>
      </c>
      <c r="CD667">
        <v>1</v>
      </c>
      <c r="CE667">
        <v>2007</v>
      </c>
      <c r="CF667" t="s">
        <v>111</v>
      </c>
      <c r="CG667" t="s">
        <v>112</v>
      </c>
      <c r="CH667">
        <v>171000</v>
      </c>
      <c r="CQ667" t="str">
        <f t="shared" si="64"/>
        <v/>
      </c>
      <c r="CR667">
        <f t="shared" si="65"/>
        <v>1701</v>
      </c>
    </row>
    <row r="668" spans="1:96" x14ac:dyDescent="0.3">
      <c r="A668">
        <v>1171</v>
      </c>
      <c r="B668">
        <v>80</v>
      </c>
      <c r="C668" t="s">
        <v>83</v>
      </c>
      <c r="D668">
        <v>76</v>
      </c>
      <c r="E668">
        <v>9880</v>
      </c>
      <c r="F668" t="s">
        <v>84</v>
      </c>
      <c r="G668" t="s">
        <v>85</v>
      </c>
      <c r="H668" t="s">
        <v>129</v>
      </c>
      <c r="I668" t="s">
        <v>87</v>
      </c>
      <c r="J668" t="s">
        <v>88</v>
      </c>
      <c r="K668" t="s">
        <v>122</v>
      </c>
      <c r="L668" t="s">
        <v>90</v>
      </c>
      <c r="M668" t="s">
        <v>201</v>
      </c>
      <c r="N668" s="4" t="str">
        <f>VLOOKUP(M668,'Neighborhood Raw Data'!$A$1:$D$26,4,FALSE)</f>
        <v>Less than Average</v>
      </c>
      <c r="O668" t="s">
        <v>92</v>
      </c>
      <c r="P668" t="s">
        <v>92</v>
      </c>
      <c r="Q668" t="s">
        <v>93</v>
      </c>
      <c r="R668" t="s">
        <v>178</v>
      </c>
      <c r="S668">
        <v>6</v>
      </c>
      <c r="T668" s="4">
        <f t="shared" ca="1" si="60"/>
        <v>0.60809349888214181</v>
      </c>
      <c r="U668" s="4" t="str">
        <f t="shared" si="61"/>
        <v>At or Above</v>
      </c>
      <c r="V668">
        <v>6</v>
      </c>
      <c r="W668">
        <v>1977</v>
      </c>
      <c r="X668">
        <v>1977</v>
      </c>
      <c r="Y668" t="s">
        <v>95</v>
      </c>
      <c r="Z668" t="s">
        <v>114</v>
      </c>
      <c r="AA668" t="s">
        <v>179</v>
      </c>
      <c r="AB668" t="s">
        <v>179</v>
      </c>
      <c r="AC668" t="s">
        <v>117</v>
      </c>
      <c r="AD668">
        <v>0</v>
      </c>
      <c r="AE668" t="s">
        <v>100</v>
      </c>
      <c r="AF668" t="s">
        <v>100</v>
      </c>
      <c r="AG668" t="s">
        <v>156</v>
      </c>
      <c r="AH668" t="s">
        <v>100</v>
      </c>
      <c r="AI668" t="s">
        <v>100</v>
      </c>
      <c r="AJ668" t="s">
        <v>118</v>
      </c>
      <c r="AK668" t="s">
        <v>137</v>
      </c>
      <c r="AL668">
        <v>522</v>
      </c>
      <c r="AM668" t="s">
        <v>104</v>
      </c>
      <c r="AN668">
        <v>0</v>
      </c>
      <c r="AO668">
        <v>574</v>
      </c>
      <c r="AP668">
        <v>1096</v>
      </c>
      <c r="AQ668" t="s">
        <v>105</v>
      </c>
      <c r="AR668" t="s">
        <v>100</v>
      </c>
      <c r="AS668" t="s">
        <v>106</v>
      </c>
      <c r="AT668" t="s">
        <v>107</v>
      </c>
      <c r="AU668">
        <v>1118</v>
      </c>
      <c r="AV668" s="4">
        <f t="shared" ca="1" si="62"/>
        <v>0.89217240196947611</v>
      </c>
      <c r="AW668" s="4" t="str">
        <f t="shared" si="63"/>
        <v>Greater than Median</v>
      </c>
      <c r="AX668">
        <v>0</v>
      </c>
      <c r="AY668">
        <v>0</v>
      </c>
      <c r="AZ668">
        <v>1118</v>
      </c>
      <c r="BA668">
        <v>1</v>
      </c>
      <c r="BB668">
        <v>0</v>
      </c>
      <c r="BC668">
        <v>1</v>
      </c>
      <c r="BD668">
        <v>0</v>
      </c>
      <c r="BE668">
        <v>3</v>
      </c>
      <c r="BF668">
        <v>1</v>
      </c>
      <c r="BG668" t="s">
        <v>100</v>
      </c>
      <c r="BH668">
        <v>6</v>
      </c>
      <c r="BI668" t="s">
        <v>108</v>
      </c>
      <c r="BJ668">
        <v>1</v>
      </c>
      <c r="BK668" t="s">
        <v>235</v>
      </c>
      <c r="BL668" t="s">
        <v>109</v>
      </c>
      <c r="BM668">
        <v>1977</v>
      </c>
      <c r="BN668" t="s">
        <v>110</v>
      </c>
      <c r="BO668">
        <v>1</v>
      </c>
      <c r="BP668">
        <v>358</v>
      </c>
      <c r="BQ668" t="s">
        <v>100</v>
      </c>
      <c r="BR668" t="s">
        <v>100</v>
      </c>
      <c r="BS668" t="s">
        <v>106</v>
      </c>
      <c r="BT668">
        <v>203</v>
      </c>
      <c r="BU668">
        <v>0</v>
      </c>
      <c r="BV668">
        <v>0</v>
      </c>
      <c r="BW668">
        <v>0</v>
      </c>
      <c r="BX668">
        <v>0</v>
      </c>
      <c r="BY668">
        <v>576</v>
      </c>
      <c r="BZ668" t="s">
        <v>102</v>
      </c>
      <c r="CA668" t="s">
        <v>150</v>
      </c>
      <c r="CB668" t="s">
        <v>85</v>
      </c>
      <c r="CC668">
        <v>0</v>
      </c>
      <c r="CD668">
        <v>7</v>
      </c>
      <c r="CE668">
        <v>2008</v>
      </c>
      <c r="CF668" t="s">
        <v>111</v>
      </c>
      <c r="CG668" t="s">
        <v>112</v>
      </c>
      <c r="CH668">
        <v>171000</v>
      </c>
      <c r="CQ668">
        <f t="shared" si="64"/>
        <v>1118</v>
      </c>
      <c r="CR668" t="str">
        <f t="shared" si="65"/>
        <v/>
      </c>
    </row>
    <row r="669" spans="1:96" x14ac:dyDescent="0.3">
      <c r="A669">
        <v>1352</v>
      </c>
      <c r="B669">
        <v>60</v>
      </c>
      <c r="C669" t="s">
        <v>83</v>
      </c>
      <c r="D669">
        <v>70</v>
      </c>
      <c r="E669">
        <v>9247</v>
      </c>
      <c r="F669" t="s">
        <v>84</v>
      </c>
      <c r="G669" t="s">
        <v>85</v>
      </c>
      <c r="H669" t="s">
        <v>86</v>
      </c>
      <c r="I669" t="s">
        <v>87</v>
      </c>
      <c r="J669" t="s">
        <v>88</v>
      </c>
      <c r="K669" t="s">
        <v>122</v>
      </c>
      <c r="L669" t="s">
        <v>90</v>
      </c>
      <c r="M669" t="s">
        <v>177</v>
      </c>
      <c r="N669" s="4" t="str">
        <f>VLOOKUP(M669,'Neighborhood Raw Data'!$A$1:$D$26,4,FALSE)</f>
        <v>Greater than Average</v>
      </c>
      <c r="O669" t="s">
        <v>92</v>
      </c>
      <c r="P669" t="s">
        <v>92</v>
      </c>
      <c r="Q669" t="s">
        <v>93</v>
      </c>
      <c r="R669" t="s">
        <v>94</v>
      </c>
      <c r="S669">
        <v>6</v>
      </c>
      <c r="T669" s="4">
        <f t="shared" ca="1" si="60"/>
        <v>1.9843840057458095E-2</v>
      </c>
      <c r="U669" s="4" t="str">
        <f t="shared" si="61"/>
        <v>At or Above</v>
      </c>
      <c r="V669">
        <v>6</v>
      </c>
      <c r="W669">
        <v>1962</v>
      </c>
      <c r="X669">
        <v>1962</v>
      </c>
      <c r="Y669" t="s">
        <v>95</v>
      </c>
      <c r="Z669" t="s">
        <v>114</v>
      </c>
      <c r="AA669" t="s">
        <v>97</v>
      </c>
      <c r="AB669" t="s">
        <v>97</v>
      </c>
      <c r="AC669" t="s">
        <v>98</v>
      </c>
      <c r="AD669">
        <v>318</v>
      </c>
      <c r="AE669" t="s">
        <v>100</v>
      </c>
      <c r="AF669" t="s">
        <v>100</v>
      </c>
      <c r="AG669" t="s">
        <v>156</v>
      </c>
      <c r="AH669" t="s">
        <v>100</v>
      </c>
      <c r="AI669" t="s">
        <v>100</v>
      </c>
      <c r="AJ669" t="s">
        <v>142</v>
      </c>
      <c r="AK669" t="s">
        <v>157</v>
      </c>
      <c r="AL669">
        <v>319</v>
      </c>
      <c r="AM669" t="s">
        <v>104</v>
      </c>
      <c r="AN669">
        <v>0</v>
      </c>
      <c r="AO669">
        <v>539</v>
      </c>
      <c r="AP669">
        <v>858</v>
      </c>
      <c r="AQ669" t="s">
        <v>105</v>
      </c>
      <c r="AR669" t="s">
        <v>99</v>
      </c>
      <c r="AS669" t="s">
        <v>106</v>
      </c>
      <c r="AT669" t="s">
        <v>107</v>
      </c>
      <c r="AU669">
        <v>858</v>
      </c>
      <c r="AV669" s="4">
        <f t="shared" ca="1" si="62"/>
        <v>0.8309418530434044</v>
      </c>
      <c r="AW669" s="4" t="str">
        <f t="shared" si="63"/>
        <v>Less than Median</v>
      </c>
      <c r="AX669">
        <v>858</v>
      </c>
      <c r="AY669">
        <v>0</v>
      </c>
      <c r="AZ669">
        <v>1716</v>
      </c>
      <c r="BA669">
        <v>0</v>
      </c>
      <c r="BB669">
        <v>0</v>
      </c>
      <c r="BC669">
        <v>1</v>
      </c>
      <c r="BD669">
        <v>1</v>
      </c>
      <c r="BE669">
        <v>4</v>
      </c>
      <c r="BF669">
        <v>1</v>
      </c>
      <c r="BG669" t="s">
        <v>100</v>
      </c>
      <c r="BH669">
        <v>8</v>
      </c>
      <c r="BI669" t="s">
        <v>108</v>
      </c>
      <c r="BJ669">
        <v>1</v>
      </c>
      <c r="BK669" t="s">
        <v>102</v>
      </c>
      <c r="BL669" t="s">
        <v>109</v>
      </c>
      <c r="BM669">
        <v>1962</v>
      </c>
      <c r="BN669" t="s">
        <v>110</v>
      </c>
      <c r="BO669">
        <v>2</v>
      </c>
      <c r="BP669">
        <v>490</v>
      </c>
      <c r="BQ669" t="s">
        <v>100</v>
      </c>
      <c r="BR669" t="s">
        <v>100</v>
      </c>
      <c r="BS669" t="s">
        <v>106</v>
      </c>
      <c r="BT669">
        <v>0</v>
      </c>
      <c r="BU669">
        <v>84</v>
      </c>
      <c r="BV669">
        <v>0</v>
      </c>
      <c r="BW669">
        <v>0</v>
      </c>
      <c r="BX669">
        <v>120</v>
      </c>
      <c r="BY669">
        <v>0</v>
      </c>
      <c r="BZ669" t="s">
        <v>85</v>
      </c>
      <c r="CA669" t="s">
        <v>85</v>
      </c>
      <c r="CB669" t="s">
        <v>85</v>
      </c>
      <c r="CC669">
        <v>0</v>
      </c>
      <c r="CD669">
        <v>3</v>
      </c>
      <c r="CE669">
        <v>2008</v>
      </c>
      <c r="CF669" t="s">
        <v>111</v>
      </c>
      <c r="CG669" t="s">
        <v>112</v>
      </c>
      <c r="CH669">
        <v>171000</v>
      </c>
      <c r="CQ669">
        <f t="shared" si="64"/>
        <v>858</v>
      </c>
      <c r="CR669" t="str">
        <f t="shared" si="65"/>
        <v/>
      </c>
    </row>
    <row r="670" spans="1:96" x14ac:dyDescent="0.3">
      <c r="A670">
        <v>42</v>
      </c>
      <c r="B670">
        <v>20</v>
      </c>
      <c r="C670" t="s">
        <v>83</v>
      </c>
      <c r="D670">
        <v>115</v>
      </c>
      <c r="E670">
        <v>16905</v>
      </c>
      <c r="F670" t="s">
        <v>84</v>
      </c>
      <c r="G670" t="s">
        <v>85</v>
      </c>
      <c r="H670" t="s">
        <v>129</v>
      </c>
      <c r="I670" t="s">
        <v>87</v>
      </c>
      <c r="J670" t="s">
        <v>88</v>
      </c>
      <c r="K670" t="s">
        <v>122</v>
      </c>
      <c r="L670" t="s">
        <v>90</v>
      </c>
      <c r="M670" t="s">
        <v>168</v>
      </c>
      <c r="N670" s="4" t="str">
        <f>VLOOKUP(M670,'Neighborhood Raw Data'!$A$1:$D$26,4,FALSE)</f>
        <v>Greater than Average</v>
      </c>
      <c r="O670" t="s">
        <v>92</v>
      </c>
      <c r="P670" t="s">
        <v>92</v>
      </c>
      <c r="Q670" t="s">
        <v>93</v>
      </c>
      <c r="R670" t="s">
        <v>124</v>
      </c>
      <c r="S670">
        <v>5</v>
      </c>
      <c r="T670" s="4">
        <f t="shared" ca="1" si="60"/>
        <v>0.28061329807498048</v>
      </c>
      <c r="U670" s="4" t="str">
        <f t="shared" si="61"/>
        <v>Below</v>
      </c>
      <c r="V670">
        <v>6</v>
      </c>
      <c r="W670">
        <v>1959</v>
      </c>
      <c r="X670">
        <v>1959</v>
      </c>
      <c r="Y670" t="s">
        <v>95</v>
      </c>
      <c r="Z670" t="s">
        <v>114</v>
      </c>
      <c r="AA670" t="s">
        <v>125</v>
      </c>
      <c r="AB670" t="s">
        <v>125</v>
      </c>
      <c r="AC670" t="s">
        <v>117</v>
      </c>
      <c r="AD670">
        <v>0</v>
      </c>
      <c r="AE670" t="s">
        <v>100</v>
      </c>
      <c r="AF670" t="s">
        <v>102</v>
      </c>
      <c r="AG670" t="s">
        <v>156</v>
      </c>
      <c r="AH670" t="s">
        <v>100</v>
      </c>
      <c r="AI670" t="s">
        <v>100</v>
      </c>
      <c r="AJ670" t="s">
        <v>102</v>
      </c>
      <c r="AK670" t="s">
        <v>174</v>
      </c>
      <c r="AL670">
        <v>967</v>
      </c>
      <c r="AM670" t="s">
        <v>104</v>
      </c>
      <c r="AN670">
        <v>0</v>
      </c>
      <c r="AO670">
        <v>383</v>
      </c>
      <c r="AP670">
        <v>1350</v>
      </c>
      <c r="AQ670" t="s">
        <v>105</v>
      </c>
      <c r="AR670" t="s">
        <v>102</v>
      </c>
      <c r="AS670" t="s">
        <v>106</v>
      </c>
      <c r="AT670" t="s">
        <v>107</v>
      </c>
      <c r="AU670">
        <v>1328</v>
      </c>
      <c r="AV670" s="4">
        <f t="shared" ca="1" si="62"/>
        <v>0.77055061669329095</v>
      </c>
      <c r="AW670" s="4" t="str">
        <f t="shared" si="63"/>
        <v>Greater than Median</v>
      </c>
      <c r="AX670">
        <v>0</v>
      </c>
      <c r="AY670">
        <v>0</v>
      </c>
      <c r="AZ670">
        <v>1328</v>
      </c>
      <c r="BA670">
        <v>0</v>
      </c>
      <c r="BB670">
        <v>1</v>
      </c>
      <c r="BC670">
        <v>1</v>
      </c>
      <c r="BD670">
        <v>1</v>
      </c>
      <c r="BE670">
        <v>2</v>
      </c>
      <c r="BF670">
        <v>1</v>
      </c>
      <c r="BG670" t="s">
        <v>100</v>
      </c>
      <c r="BH670">
        <v>5</v>
      </c>
      <c r="BI670" t="s">
        <v>108</v>
      </c>
      <c r="BJ670">
        <v>2</v>
      </c>
      <c r="BK670" t="s">
        <v>102</v>
      </c>
      <c r="BL670" t="s">
        <v>109</v>
      </c>
      <c r="BM670">
        <v>1959</v>
      </c>
      <c r="BN670" t="s">
        <v>131</v>
      </c>
      <c r="BO670">
        <v>1</v>
      </c>
      <c r="BP670">
        <v>308</v>
      </c>
      <c r="BQ670" t="s">
        <v>100</v>
      </c>
      <c r="BR670" t="s">
        <v>100</v>
      </c>
      <c r="BS670" t="s">
        <v>220</v>
      </c>
      <c r="BT670">
        <v>0</v>
      </c>
      <c r="BU670">
        <v>104</v>
      </c>
      <c r="BV670">
        <v>0</v>
      </c>
      <c r="BW670">
        <v>0</v>
      </c>
      <c r="BX670">
        <v>0</v>
      </c>
      <c r="BY670">
        <v>0</v>
      </c>
      <c r="BZ670" t="s">
        <v>85</v>
      </c>
      <c r="CA670" t="s">
        <v>85</v>
      </c>
      <c r="CB670" t="s">
        <v>85</v>
      </c>
      <c r="CC670">
        <v>0</v>
      </c>
      <c r="CD670">
        <v>7</v>
      </c>
      <c r="CE670">
        <v>2007</v>
      </c>
      <c r="CF670" t="s">
        <v>111</v>
      </c>
      <c r="CG670" t="s">
        <v>112</v>
      </c>
      <c r="CH670">
        <v>170000</v>
      </c>
      <c r="CQ670">
        <f t="shared" si="64"/>
        <v>1328</v>
      </c>
      <c r="CR670" t="str">
        <f t="shared" si="65"/>
        <v/>
      </c>
    </row>
    <row r="671" spans="1:96" x14ac:dyDescent="0.3">
      <c r="A671">
        <v>562</v>
      </c>
      <c r="B671">
        <v>20</v>
      </c>
      <c r="C671" t="s">
        <v>83</v>
      </c>
      <c r="D671">
        <v>77</v>
      </c>
      <c r="E671">
        <v>10010</v>
      </c>
      <c r="F671" t="s">
        <v>84</v>
      </c>
      <c r="G671" t="s">
        <v>85</v>
      </c>
      <c r="H671" t="s">
        <v>129</v>
      </c>
      <c r="I671" t="s">
        <v>87</v>
      </c>
      <c r="J671" t="s">
        <v>88</v>
      </c>
      <c r="K671" t="s">
        <v>122</v>
      </c>
      <c r="L671" t="s">
        <v>140</v>
      </c>
      <c r="M671" t="s">
        <v>201</v>
      </c>
      <c r="N671" s="4" t="str">
        <f>VLOOKUP(M671,'Neighborhood Raw Data'!$A$1:$D$26,4,FALSE)</f>
        <v>Less than Average</v>
      </c>
      <c r="O671" t="s">
        <v>92</v>
      </c>
      <c r="P671" t="s">
        <v>92</v>
      </c>
      <c r="Q671" t="s">
        <v>93</v>
      </c>
      <c r="R671" t="s">
        <v>124</v>
      </c>
      <c r="S671">
        <v>5</v>
      </c>
      <c r="T671" s="4">
        <f t="shared" ca="1" si="60"/>
        <v>0.2156730614164265</v>
      </c>
      <c r="U671" s="4" t="str">
        <f t="shared" si="61"/>
        <v>Below</v>
      </c>
      <c r="V671">
        <v>5</v>
      </c>
      <c r="W671">
        <v>1974</v>
      </c>
      <c r="X671">
        <v>1975</v>
      </c>
      <c r="Y671" t="s">
        <v>95</v>
      </c>
      <c r="Z671" t="s">
        <v>114</v>
      </c>
      <c r="AA671" t="s">
        <v>97</v>
      </c>
      <c r="AB671" t="s">
        <v>97</v>
      </c>
      <c r="AC671" t="s">
        <v>117</v>
      </c>
      <c r="AD671">
        <v>0</v>
      </c>
      <c r="AE671" t="s">
        <v>100</v>
      </c>
      <c r="AF671" t="s">
        <v>100</v>
      </c>
      <c r="AG671" t="s">
        <v>156</v>
      </c>
      <c r="AH671" t="s">
        <v>102</v>
      </c>
      <c r="AI671" t="s">
        <v>100</v>
      </c>
      <c r="AJ671" t="s">
        <v>118</v>
      </c>
      <c r="AK671" t="s">
        <v>137</v>
      </c>
      <c r="AL671">
        <v>1071</v>
      </c>
      <c r="AM671" t="s">
        <v>193</v>
      </c>
      <c r="AN671">
        <v>123</v>
      </c>
      <c r="AO671">
        <v>195</v>
      </c>
      <c r="AP671">
        <v>1389</v>
      </c>
      <c r="AQ671" t="s">
        <v>105</v>
      </c>
      <c r="AR671" t="s">
        <v>102</v>
      </c>
      <c r="AS671" t="s">
        <v>106</v>
      </c>
      <c r="AT671" t="s">
        <v>107</v>
      </c>
      <c r="AU671">
        <v>1389</v>
      </c>
      <c r="AV671" s="4">
        <f t="shared" ca="1" si="62"/>
        <v>0.51946665369284972</v>
      </c>
      <c r="AW671" s="4" t="str">
        <f t="shared" si="63"/>
        <v>Greater than Median</v>
      </c>
      <c r="AX671">
        <v>0</v>
      </c>
      <c r="AY671">
        <v>0</v>
      </c>
      <c r="AZ671">
        <v>1389</v>
      </c>
      <c r="BA671">
        <v>1</v>
      </c>
      <c r="BB671">
        <v>0</v>
      </c>
      <c r="BC671">
        <v>1</v>
      </c>
      <c r="BD671">
        <v>0</v>
      </c>
      <c r="BE671">
        <v>2</v>
      </c>
      <c r="BF671">
        <v>1</v>
      </c>
      <c r="BG671" t="s">
        <v>100</v>
      </c>
      <c r="BH671">
        <v>6</v>
      </c>
      <c r="BI671" t="s">
        <v>108</v>
      </c>
      <c r="BJ671">
        <v>1</v>
      </c>
      <c r="BK671" t="s">
        <v>100</v>
      </c>
      <c r="BL671" t="s">
        <v>109</v>
      </c>
      <c r="BM671">
        <v>1975</v>
      </c>
      <c r="BN671" t="s">
        <v>131</v>
      </c>
      <c r="BO671">
        <v>2</v>
      </c>
      <c r="BP671">
        <v>418</v>
      </c>
      <c r="BQ671" t="s">
        <v>100</v>
      </c>
      <c r="BR671" t="s">
        <v>100</v>
      </c>
      <c r="BS671" t="s">
        <v>106</v>
      </c>
      <c r="BT671">
        <v>240</v>
      </c>
      <c r="BU671">
        <v>38</v>
      </c>
      <c r="BV671">
        <v>0</v>
      </c>
      <c r="BW671">
        <v>0</v>
      </c>
      <c r="BX671">
        <v>0</v>
      </c>
      <c r="BY671">
        <v>0</v>
      </c>
      <c r="BZ671" t="s">
        <v>85</v>
      </c>
      <c r="CA671" t="s">
        <v>85</v>
      </c>
      <c r="CB671" t="s">
        <v>85</v>
      </c>
      <c r="CC671">
        <v>0</v>
      </c>
      <c r="CD671">
        <v>4</v>
      </c>
      <c r="CE671">
        <v>2006</v>
      </c>
      <c r="CF671" t="s">
        <v>111</v>
      </c>
      <c r="CG671" t="s">
        <v>112</v>
      </c>
      <c r="CH671">
        <v>170000</v>
      </c>
      <c r="CQ671">
        <f t="shared" si="64"/>
        <v>1389</v>
      </c>
      <c r="CR671" t="str">
        <f t="shared" si="65"/>
        <v/>
      </c>
    </row>
    <row r="672" spans="1:96" x14ac:dyDescent="0.3">
      <c r="A672">
        <v>574</v>
      </c>
      <c r="B672">
        <v>80</v>
      </c>
      <c r="C672" t="s">
        <v>83</v>
      </c>
      <c r="D672">
        <v>76</v>
      </c>
      <c r="E672">
        <v>9967</v>
      </c>
      <c r="F672" t="s">
        <v>84</v>
      </c>
      <c r="G672" t="s">
        <v>85</v>
      </c>
      <c r="H672" t="s">
        <v>86</v>
      </c>
      <c r="I672" t="s">
        <v>87</v>
      </c>
      <c r="J672" t="s">
        <v>88</v>
      </c>
      <c r="K672" t="s">
        <v>122</v>
      </c>
      <c r="L672" t="s">
        <v>90</v>
      </c>
      <c r="M672" t="s">
        <v>169</v>
      </c>
      <c r="N672" s="4" t="str">
        <f>VLOOKUP(M672,'Neighborhood Raw Data'!$A$1:$D$26,4,FALSE)</f>
        <v>Greater than Average</v>
      </c>
      <c r="O672" t="s">
        <v>92</v>
      </c>
      <c r="P672" t="s">
        <v>92</v>
      </c>
      <c r="Q672" t="s">
        <v>93</v>
      </c>
      <c r="R672" t="s">
        <v>178</v>
      </c>
      <c r="S672">
        <v>7</v>
      </c>
      <c r="T672" s="4">
        <f t="shared" ca="1" si="60"/>
        <v>0.66187021851573113</v>
      </c>
      <c r="U672" s="4" t="str">
        <f t="shared" si="61"/>
        <v>At or Above</v>
      </c>
      <c r="V672">
        <v>5</v>
      </c>
      <c r="W672">
        <v>2000</v>
      </c>
      <c r="X672">
        <v>2000</v>
      </c>
      <c r="Y672" t="s">
        <v>95</v>
      </c>
      <c r="Z672" t="s">
        <v>114</v>
      </c>
      <c r="AA672" t="s">
        <v>125</v>
      </c>
      <c r="AB672" t="s">
        <v>125</v>
      </c>
      <c r="AC672" t="s">
        <v>117</v>
      </c>
      <c r="AD672">
        <v>0</v>
      </c>
      <c r="AE672" t="s">
        <v>100</v>
      </c>
      <c r="AF672" t="s">
        <v>100</v>
      </c>
      <c r="AG672" t="s">
        <v>101</v>
      </c>
      <c r="AH672" t="s">
        <v>102</v>
      </c>
      <c r="AI672" t="s">
        <v>100</v>
      </c>
      <c r="AJ672" t="s">
        <v>142</v>
      </c>
      <c r="AK672" t="s">
        <v>104</v>
      </c>
      <c r="AL672">
        <v>0</v>
      </c>
      <c r="AM672" t="s">
        <v>104</v>
      </c>
      <c r="AN672">
        <v>0</v>
      </c>
      <c r="AO672">
        <v>384</v>
      </c>
      <c r="AP672">
        <v>384</v>
      </c>
      <c r="AQ672" t="s">
        <v>105</v>
      </c>
      <c r="AR672" t="s">
        <v>99</v>
      </c>
      <c r="AS672" t="s">
        <v>106</v>
      </c>
      <c r="AT672" t="s">
        <v>107</v>
      </c>
      <c r="AU672">
        <v>774</v>
      </c>
      <c r="AV672" s="4">
        <f t="shared" ca="1" si="62"/>
        <v>0.12991939068748171</v>
      </c>
      <c r="AW672" s="4" t="str">
        <f t="shared" si="63"/>
        <v>Less than Median</v>
      </c>
      <c r="AX672">
        <v>656</v>
      </c>
      <c r="AY672">
        <v>0</v>
      </c>
      <c r="AZ672">
        <v>1430</v>
      </c>
      <c r="BA672">
        <v>0</v>
      </c>
      <c r="BB672">
        <v>0</v>
      </c>
      <c r="BC672">
        <v>2</v>
      </c>
      <c r="BD672">
        <v>1</v>
      </c>
      <c r="BE672">
        <v>3</v>
      </c>
      <c r="BF672">
        <v>1</v>
      </c>
      <c r="BG672" t="s">
        <v>100</v>
      </c>
      <c r="BH672">
        <v>8</v>
      </c>
      <c r="BI672" t="s">
        <v>108</v>
      </c>
      <c r="BJ672">
        <v>1</v>
      </c>
      <c r="BK672" t="s">
        <v>100</v>
      </c>
      <c r="BL672" t="s">
        <v>130</v>
      </c>
      <c r="BM672">
        <v>2000</v>
      </c>
      <c r="BN672" t="s">
        <v>131</v>
      </c>
      <c r="BO672">
        <v>2</v>
      </c>
      <c r="BP672">
        <v>400</v>
      </c>
      <c r="BQ672" t="s">
        <v>100</v>
      </c>
      <c r="BR672" t="s">
        <v>100</v>
      </c>
      <c r="BS672" t="s">
        <v>106</v>
      </c>
      <c r="BT672">
        <v>100</v>
      </c>
      <c r="BU672">
        <v>0</v>
      </c>
      <c r="BV672">
        <v>0</v>
      </c>
      <c r="BW672">
        <v>0</v>
      </c>
      <c r="BX672">
        <v>0</v>
      </c>
      <c r="BY672">
        <v>0</v>
      </c>
      <c r="BZ672" t="s">
        <v>85</v>
      </c>
      <c r="CA672" t="s">
        <v>85</v>
      </c>
      <c r="CB672" t="s">
        <v>85</v>
      </c>
      <c r="CC672">
        <v>0</v>
      </c>
      <c r="CD672">
        <v>12</v>
      </c>
      <c r="CE672">
        <v>2007</v>
      </c>
      <c r="CF672" t="s">
        <v>111</v>
      </c>
      <c r="CG672" t="s">
        <v>112</v>
      </c>
      <c r="CH672">
        <v>170000</v>
      </c>
      <c r="CQ672">
        <f t="shared" si="64"/>
        <v>774</v>
      </c>
      <c r="CR672" t="str">
        <f t="shared" si="65"/>
        <v/>
      </c>
    </row>
    <row r="673" spans="1:96" x14ac:dyDescent="0.3">
      <c r="A673">
        <v>855</v>
      </c>
      <c r="B673">
        <v>20</v>
      </c>
      <c r="C673" t="s">
        <v>83</v>
      </c>
      <c r="D673">
        <v>102</v>
      </c>
      <c r="E673">
        <v>17920</v>
      </c>
      <c r="F673" t="s">
        <v>84</v>
      </c>
      <c r="G673" t="s">
        <v>85</v>
      </c>
      <c r="H673" t="s">
        <v>129</v>
      </c>
      <c r="I673" t="s">
        <v>87</v>
      </c>
      <c r="J673" t="s">
        <v>88</v>
      </c>
      <c r="K673" t="s">
        <v>122</v>
      </c>
      <c r="L673" t="s">
        <v>90</v>
      </c>
      <c r="M673" t="s">
        <v>228</v>
      </c>
      <c r="N673" s="4" t="str">
        <f>VLOOKUP(M673,'Neighborhood Raw Data'!$A$1:$D$26,4,FALSE)</f>
        <v>Less than Average</v>
      </c>
      <c r="O673" t="s">
        <v>92</v>
      </c>
      <c r="P673" t="s">
        <v>92</v>
      </c>
      <c r="Q673" t="s">
        <v>93</v>
      </c>
      <c r="R673" t="s">
        <v>124</v>
      </c>
      <c r="S673">
        <v>5</v>
      </c>
      <c r="T673" s="4">
        <f t="shared" ca="1" si="60"/>
        <v>0.63068135690429428</v>
      </c>
      <c r="U673" s="4" t="str">
        <f t="shared" si="61"/>
        <v>Below</v>
      </c>
      <c r="V673">
        <v>4</v>
      </c>
      <c r="W673">
        <v>1955</v>
      </c>
      <c r="X673">
        <v>1974</v>
      </c>
      <c r="Y673" t="s">
        <v>113</v>
      </c>
      <c r="Z673" t="s">
        <v>114</v>
      </c>
      <c r="AA673" t="s">
        <v>115</v>
      </c>
      <c r="AB673" t="s">
        <v>179</v>
      </c>
      <c r="AC673" t="s">
        <v>117</v>
      </c>
      <c r="AD673">
        <v>0</v>
      </c>
      <c r="AE673" t="s">
        <v>100</v>
      </c>
      <c r="AF673" t="s">
        <v>100</v>
      </c>
      <c r="AG673" t="s">
        <v>156</v>
      </c>
      <c r="AH673" t="s">
        <v>100</v>
      </c>
      <c r="AI673" t="s">
        <v>100</v>
      </c>
      <c r="AJ673" t="s">
        <v>148</v>
      </c>
      <c r="AK673" t="s">
        <v>137</v>
      </c>
      <c r="AL673">
        <v>306</v>
      </c>
      <c r="AM673" t="s">
        <v>157</v>
      </c>
      <c r="AN673">
        <v>1085</v>
      </c>
      <c r="AO673">
        <v>372</v>
      </c>
      <c r="AP673">
        <v>1763</v>
      </c>
      <c r="AQ673" t="s">
        <v>105</v>
      </c>
      <c r="AR673" t="s">
        <v>100</v>
      </c>
      <c r="AS673" t="s">
        <v>106</v>
      </c>
      <c r="AT673" t="s">
        <v>107</v>
      </c>
      <c r="AU673">
        <v>1779</v>
      </c>
      <c r="AV673" s="4">
        <f t="shared" ca="1" si="62"/>
        <v>0.44533463606224732</v>
      </c>
      <c r="AW673" s="4" t="str">
        <f t="shared" si="63"/>
        <v>Greater than Median</v>
      </c>
      <c r="AX673">
        <v>0</v>
      </c>
      <c r="AY673">
        <v>0</v>
      </c>
      <c r="AZ673">
        <v>1779</v>
      </c>
      <c r="BA673">
        <v>1</v>
      </c>
      <c r="BB673">
        <v>0</v>
      </c>
      <c r="BC673">
        <v>1</v>
      </c>
      <c r="BD673">
        <v>1</v>
      </c>
      <c r="BE673">
        <v>3</v>
      </c>
      <c r="BF673">
        <v>1</v>
      </c>
      <c r="BG673" t="s">
        <v>100</v>
      </c>
      <c r="BH673">
        <v>6</v>
      </c>
      <c r="BI673" t="s">
        <v>108</v>
      </c>
      <c r="BJ673">
        <v>1</v>
      </c>
      <c r="BK673" t="s">
        <v>102</v>
      </c>
      <c r="BL673" t="s">
        <v>109</v>
      </c>
      <c r="BM673">
        <v>1955</v>
      </c>
      <c r="BN673" t="s">
        <v>104</v>
      </c>
      <c r="BO673">
        <v>2</v>
      </c>
      <c r="BP673">
        <v>454</v>
      </c>
      <c r="BQ673" t="s">
        <v>100</v>
      </c>
      <c r="BR673" t="s">
        <v>100</v>
      </c>
      <c r="BS673" t="s">
        <v>106</v>
      </c>
      <c r="BT673">
        <v>0</v>
      </c>
      <c r="BU673">
        <v>418</v>
      </c>
      <c r="BV673">
        <v>0</v>
      </c>
      <c r="BW673">
        <v>0</v>
      </c>
      <c r="BX673">
        <v>312</v>
      </c>
      <c r="BY673">
        <v>0</v>
      </c>
      <c r="BZ673" t="s">
        <v>85</v>
      </c>
      <c r="CA673" t="s">
        <v>85</v>
      </c>
      <c r="CB673" t="s">
        <v>85</v>
      </c>
      <c r="CC673">
        <v>0</v>
      </c>
      <c r="CD673">
        <v>7</v>
      </c>
      <c r="CE673">
        <v>2006</v>
      </c>
      <c r="CF673" t="s">
        <v>111</v>
      </c>
      <c r="CG673" t="s">
        <v>120</v>
      </c>
      <c r="CH673">
        <v>170000</v>
      </c>
      <c r="CQ673" t="str">
        <f t="shared" si="64"/>
        <v/>
      </c>
      <c r="CR673">
        <f t="shared" si="65"/>
        <v>1779</v>
      </c>
    </row>
    <row r="674" spans="1:96" x14ac:dyDescent="0.3">
      <c r="A674">
        <v>1077</v>
      </c>
      <c r="B674">
        <v>50</v>
      </c>
      <c r="C674" t="s">
        <v>83</v>
      </c>
      <c r="D674">
        <v>60</v>
      </c>
      <c r="E674">
        <v>10800</v>
      </c>
      <c r="F674" t="s">
        <v>84</v>
      </c>
      <c r="G674" t="s">
        <v>209</v>
      </c>
      <c r="H674" t="s">
        <v>129</v>
      </c>
      <c r="I674" t="s">
        <v>87</v>
      </c>
      <c r="J674" t="s">
        <v>88</v>
      </c>
      <c r="K674" t="s">
        <v>122</v>
      </c>
      <c r="L674" t="s">
        <v>90</v>
      </c>
      <c r="M674" t="s">
        <v>144</v>
      </c>
      <c r="N674" s="4" t="str">
        <f>VLOOKUP(M674,'Neighborhood Raw Data'!$A$1:$D$26,4,FALSE)</f>
        <v>Greater than Average</v>
      </c>
      <c r="O674" t="s">
        <v>92</v>
      </c>
      <c r="P674" t="s">
        <v>92</v>
      </c>
      <c r="Q674" t="s">
        <v>93</v>
      </c>
      <c r="R674" t="s">
        <v>155</v>
      </c>
      <c r="S674">
        <v>5</v>
      </c>
      <c r="T674" s="4">
        <f t="shared" ca="1" si="60"/>
        <v>0.92153008123432367</v>
      </c>
      <c r="U674" s="4" t="str">
        <f t="shared" si="61"/>
        <v>Below</v>
      </c>
      <c r="V674">
        <v>8</v>
      </c>
      <c r="W674">
        <v>1936</v>
      </c>
      <c r="X674">
        <v>1989</v>
      </c>
      <c r="Y674" t="s">
        <v>95</v>
      </c>
      <c r="Z674" t="s">
        <v>114</v>
      </c>
      <c r="AA674" t="s">
        <v>115</v>
      </c>
      <c r="AB674" t="s">
        <v>115</v>
      </c>
      <c r="AC674" t="s">
        <v>117</v>
      </c>
      <c r="AD674">
        <v>0</v>
      </c>
      <c r="AE674" t="s">
        <v>100</v>
      </c>
      <c r="AF674" t="s">
        <v>100</v>
      </c>
      <c r="AG674" t="s">
        <v>156</v>
      </c>
      <c r="AH674" t="s">
        <v>203</v>
      </c>
      <c r="AI674" t="s">
        <v>100</v>
      </c>
      <c r="AJ674" t="s">
        <v>142</v>
      </c>
      <c r="AK674" t="s">
        <v>137</v>
      </c>
      <c r="AL674">
        <v>626</v>
      </c>
      <c r="AM674" t="s">
        <v>104</v>
      </c>
      <c r="AN674">
        <v>0</v>
      </c>
      <c r="AO674">
        <v>170</v>
      </c>
      <c r="AP674">
        <v>796</v>
      </c>
      <c r="AQ674" t="s">
        <v>105</v>
      </c>
      <c r="AR674" t="s">
        <v>102</v>
      </c>
      <c r="AS674" t="s">
        <v>106</v>
      </c>
      <c r="AT674" t="s">
        <v>107</v>
      </c>
      <c r="AU674">
        <v>1096</v>
      </c>
      <c r="AV674" s="4">
        <f t="shared" ca="1" si="62"/>
        <v>0.80229229944279179</v>
      </c>
      <c r="AW674" s="4" t="str">
        <f t="shared" si="63"/>
        <v>Greater than Median</v>
      </c>
      <c r="AX674">
        <v>370</v>
      </c>
      <c r="AY674">
        <v>0</v>
      </c>
      <c r="AZ674">
        <v>1466</v>
      </c>
      <c r="BA674">
        <v>0</v>
      </c>
      <c r="BB674">
        <v>1</v>
      </c>
      <c r="BC674">
        <v>2</v>
      </c>
      <c r="BD674">
        <v>0</v>
      </c>
      <c r="BE674">
        <v>3</v>
      </c>
      <c r="BF674">
        <v>1</v>
      </c>
      <c r="BG674" t="s">
        <v>102</v>
      </c>
      <c r="BH674">
        <v>7</v>
      </c>
      <c r="BI674" t="s">
        <v>208</v>
      </c>
      <c r="BJ674">
        <v>1</v>
      </c>
      <c r="BK674" t="s">
        <v>100</v>
      </c>
      <c r="BL674" t="s">
        <v>109</v>
      </c>
      <c r="BM674">
        <v>1950</v>
      </c>
      <c r="BN674" t="s">
        <v>104</v>
      </c>
      <c r="BO674">
        <v>2</v>
      </c>
      <c r="BP674">
        <v>566</v>
      </c>
      <c r="BQ674" t="s">
        <v>100</v>
      </c>
      <c r="BR674" t="s">
        <v>100</v>
      </c>
      <c r="BS674" t="s">
        <v>106</v>
      </c>
      <c r="BT674">
        <v>436</v>
      </c>
      <c r="BU674">
        <v>21</v>
      </c>
      <c r="BV674">
        <v>0</v>
      </c>
      <c r="BW674">
        <v>0</v>
      </c>
      <c r="BX674">
        <v>0</v>
      </c>
      <c r="BY674">
        <v>0</v>
      </c>
      <c r="BZ674" t="s">
        <v>85</v>
      </c>
      <c r="CA674" t="s">
        <v>85</v>
      </c>
      <c r="CB674" t="s">
        <v>198</v>
      </c>
      <c r="CC674">
        <v>500</v>
      </c>
      <c r="CD674">
        <v>4</v>
      </c>
      <c r="CE674">
        <v>2006</v>
      </c>
      <c r="CF674" t="s">
        <v>111</v>
      </c>
      <c r="CG674" t="s">
        <v>112</v>
      </c>
      <c r="CH674">
        <v>170000</v>
      </c>
      <c r="CQ674">
        <f t="shared" si="64"/>
        <v>1096</v>
      </c>
      <c r="CR674" t="str">
        <f t="shared" si="65"/>
        <v/>
      </c>
    </row>
    <row r="675" spans="1:96" x14ac:dyDescent="0.3">
      <c r="A675">
        <v>1098</v>
      </c>
      <c r="B675">
        <v>120</v>
      </c>
      <c r="C675" t="s">
        <v>83</v>
      </c>
      <c r="D675" t="s">
        <v>85</v>
      </c>
      <c r="E675">
        <v>3696</v>
      </c>
      <c r="F675" t="s">
        <v>84</v>
      </c>
      <c r="G675" t="s">
        <v>85</v>
      </c>
      <c r="H675" t="s">
        <v>129</v>
      </c>
      <c r="I675" t="s">
        <v>87</v>
      </c>
      <c r="J675" t="s">
        <v>88</v>
      </c>
      <c r="K675" t="s">
        <v>122</v>
      </c>
      <c r="L675" t="s">
        <v>90</v>
      </c>
      <c r="M675" t="s">
        <v>134</v>
      </c>
      <c r="N675" s="4" t="str">
        <f>VLOOKUP(M675,'Neighborhood Raw Data'!$A$1:$D$26,4,FALSE)</f>
        <v>Greater than Average</v>
      </c>
      <c r="O675" t="s">
        <v>92</v>
      </c>
      <c r="P675" t="s">
        <v>92</v>
      </c>
      <c r="Q675" t="s">
        <v>160</v>
      </c>
      <c r="R675" t="s">
        <v>124</v>
      </c>
      <c r="S675">
        <v>8</v>
      </c>
      <c r="T675" s="4">
        <f t="shared" ca="1" si="60"/>
        <v>0.30796501376204755</v>
      </c>
      <c r="U675" s="4" t="str">
        <f t="shared" si="61"/>
        <v>At or Above</v>
      </c>
      <c r="V675">
        <v>5</v>
      </c>
      <c r="W675">
        <v>1986</v>
      </c>
      <c r="X675">
        <v>1986</v>
      </c>
      <c r="Y675" t="s">
        <v>95</v>
      </c>
      <c r="Z675" t="s">
        <v>114</v>
      </c>
      <c r="AA675" t="s">
        <v>97</v>
      </c>
      <c r="AB675" t="s">
        <v>97</v>
      </c>
      <c r="AC675" t="s">
        <v>117</v>
      </c>
      <c r="AD675">
        <v>0</v>
      </c>
      <c r="AE675" t="s">
        <v>102</v>
      </c>
      <c r="AF675" t="s">
        <v>100</v>
      </c>
      <c r="AG675" t="s">
        <v>156</v>
      </c>
      <c r="AH675" t="s">
        <v>102</v>
      </c>
      <c r="AI675" t="s">
        <v>100</v>
      </c>
      <c r="AJ675" t="s">
        <v>142</v>
      </c>
      <c r="AK675" t="s">
        <v>104</v>
      </c>
      <c r="AL675">
        <v>0</v>
      </c>
      <c r="AM675" t="s">
        <v>104</v>
      </c>
      <c r="AN675">
        <v>0</v>
      </c>
      <c r="AO675">
        <v>1074</v>
      </c>
      <c r="AP675">
        <v>1074</v>
      </c>
      <c r="AQ675" t="s">
        <v>105</v>
      </c>
      <c r="AR675" t="s">
        <v>99</v>
      </c>
      <c r="AS675" t="s">
        <v>106</v>
      </c>
      <c r="AT675" t="s">
        <v>107</v>
      </c>
      <c r="AU675">
        <v>1088</v>
      </c>
      <c r="AV675" s="4">
        <f t="shared" ca="1" si="62"/>
        <v>0.22225338695491481</v>
      </c>
      <c r="AW675" s="4" t="str">
        <f t="shared" si="63"/>
        <v>Greater than Median</v>
      </c>
      <c r="AX675">
        <v>0</v>
      </c>
      <c r="AY675">
        <v>0</v>
      </c>
      <c r="AZ675">
        <v>1088</v>
      </c>
      <c r="BA675">
        <v>0</v>
      </c>
      <c r="BB675">
        <v>0</v>
      </c>
      <c r="BC675">
        <v>1</v>
      </c>
      <c r="BD675">
        <v>1</v>
      </c>
      <c r="BE675">
        <v>2</v>
      </c>
      <c r="BF675">
        <v>1</v>
      </c>
      <c r="BG675" t="s">
        <v>102</v>
      </c>
      <c r="BH675">
        <v>5</v>
      </c>
      <c r="BI675" t="s">
        <v>108</v>
      </c>
      <c r="BJ675">
        <v>0</v>
      </c>
      <c r="BK675" t="s">
        <v>85</v>
      </c>
      <c r="BL675" t="s">
        <v>109</v>
      </c>
      <c r="BM675">
        <v>1987</v>
      </c>
      <c r="BN675" t="s">
        <v>131</v>
      </c>
      <c r="BO675">
        <v>2</v>
      </c>
      <c r="BP675">
        <v>461</v>
      </c>
      <c r="BQ675" t="s">
        <v>100</v>
      </c>
      <c r="BR675" t="s">
        <v>100</v>
      </c>
      <c r="BS675" t="s">
        <v>106</v>
      </c>
      <c r="BT675">
        <v>0</v>
      </c>
      <c r="BU675">
        <v>74</v>
      </c>
      <c r="BV675">
        <v>137</v>
      </c>
      <c r="BW675">
        <v>0</v>
      </c>
      <c r="BX675">
        <v>0</v>
      </c>
      <c r="BY675">
        <v>0</v>
      </c>
      <c r="BZ675" t="s">
        <v>85</v>
      </c>
      <c r="CA675" t="s">
        <v>85</v>
      </c>
      <c r="CB675" t="s">
        <v>85</v>
      </c>
      <c r="CC675">
        <v>0</v>
      </c>
      <c r="CD675">
        <v>10</v>
      </c>
      <c r="CE675">
        <v>2007</v>
      </c>
      <c r="CF675" t="s">
        <v>111</v>
      </c>
      <c r="CG675" t="s">
        <v>112</v>
      </c>
      <c r="CH675">
        <v>170000</v>
      </c>
      <c r="CQ675">
        <f t="shared" si="64"/>
        <v>1088</v>
      </c>
      <c r="CR675" t="str">
        <f t="shared" si="65"/>
        <v/>
      </c>
    </row>
    <row r="676" spans="1:96" x14ac:dyDescent="0.3">
      <c r="A676">
        <v>1243</v>
      </c>
      <c r="B676">
        <v>85</v>
      </c>
      <c r="C676" t="s">
        <v>83</v>
      </c>
      <c r="D676">
        <v>85</v>
      </c>
      <c r="E676">
        <v>10625</v>
      </c>
      <c r="F676" t="s">
        <v>84</v>
      </c>
      <c r="G676" t="s">
        <v>85</v>
      </c>
      <c r="H676" t="s">
        <v>129</v>
      </c>
      <c r="I676" t="s">
        <v>87</v>
      </c>
      <c r="J676" t="s">
        <v>88</v>
      </c>
      <c r="K676" t="s">
        <v>122</v>
      </c>
      <c r="L676" t="s">
        <v>90</v>
      </c>
      <c r="M676" t="s">
        <v>194</v>
      </c>
      <c r="N676" s="4" t="str">
        <f>VLOOKUP(M676,'Neighborhood Raw Data'!$A$1:$D$26,4,FALSE)</f>
        <v>Less than Average</v>
      </c>
      <c r="O676" t="s">
        <v>92</v>
      </c>
      <c r="P676" t="s">
        <v>92</v>
      </c>
      <c r="Q676" t="s">
        <v>93</v>
      </c>
      <c r="R676" t="s">
        <v>223</v>
      </c>
      <c r="S676">
        <v>7</v>
      </c>
      <c r="T676" s="4">
        <f t="shared" ca="1" si="60"/>
        <v>0.86493849031040748</v>
      </c>
      <c r="U676" s="4" t="str">
        <f t="shared" si="61"/>
        <v>At or Above</v>
      </c>
      <c r="V676">
        <v>6</v>
      </c>
      <c r="W676">
        <v>1974</v>
      </c>
      <c r="X676">
        <v>1974</v>
      </c>
      <c r="Y676" t="s">
        <v>95</v>
      </c>
      <c r="Z676" t="s">
        <v>114</v>
      </c>
      <c r="AA676" t="s">
        <v>179</v>
      </c>
      <c r="AB676" t="s">
        <v>179</v>
      </c>
      <c r="AC676" t="s">
        <v>98</v>
      </c>
      <c r="AD676">
        <v>81</v>
      </c>
      <c r="AE676" t="s">
        <v>100</v>
      </c>
      <c r="AF676" t="s">
        <v>100</v>
      </c>
      <c r="AG676" t="s">
        <v>156</v>
      </c>
      <c r="AH676" t="s">
        <v>102</v>
      </c>
      <c r="AI676" t="s">
        <v>100</v>
      </c>
      <c r="AJ676" t="s">
        <v>102</v>
      </c>
      <c r="AK676" t="s">
        <v>103</v>
      </c>
      <c r="AL676">
        <v>885</v>
      </c>
      <c r="AM676" t="s">
        <v>193</v>
      </c>
      <c r="AN676">
        <v>168</v>
      </c>
      <c r="AO676">
        <v>0</v>
      </c>
      <c r="AP676">
        <v>1053</v>
      </c>
      <c r="AQ676" t="s">
        <v>105</v>
      </c>
      <c r="AR676" t="s">
        <v>100</v>
      </c>
      <c r="AS676" t="s">
        <v>106</v>
      </c>
      <c r="AT676" t="s">
        <v>107</v>
      </c>
      <c r="AU676">
        <v>1173</v>
      </c>
      <c r="AV676" s="4">
        <f t="shared" ca="1" si="62"/>
        <v>0.87746579595139773</v>
      </c>
      <c r="AW676" s="4" t="str">
        <f t="shared" si="63"/>
        <v>Greater than Median</v>
      </c>
      <c r="AX676">
        <v>0</v>
      </c>
      <c r="AY676">
        <v>0</v>
      </c>
      <c r="AZ676">
        <v>1173</v>
      </c>
      <c r="BA676">
        <v>1</v>
      </c>
      <c r="BB676">
        <v>0</v>
      </c>
      <c r="BC676">
        <v>2</v>
      </c>
      <c r="BD676">
        <v>0</v>
      </c>
      <c r="BE676">
        <v>3</v>
      </c>
      <c r="BF676">
        <v>1</v>
      </c>
      <c r="BG676" t="s">
        <v>102</v>
      </c>
      <c r="BH676">
        <v>6</v>
      </c>
      <c r="BI676" t="s">
        <v>108</v>
      </c>
      <c r="BJ676">
        <v>2</v>
      </c>
      <c r="BK676" t="s">
        <v>100</v>
      </c>
      <c r="BL676" t="s">
        <v>109</v>
      </c>
      <c r="BM676">
        <v>1974</v>
      </c>
      <c r="BN676" t="s">
        <v>131</v>
      </c>
      <c r="BO676">
        <v>2</v>
      </c>
      <c r="BP676">
        <v>528</v>
      </c>
      <c r="BQ676" t="s">
        <v>100</v>
      </c>
      <c r="BR676" t="s">
        <v>100</v>
      </c>
      <c r="BS676" t="s">
        <v>106</v>
      </c>
      <c r="BT676">
        <v>0</v>
      </c>
      <c r="BU676">
        <v>120</v>
      </c>
      <c r="BV676">
        <v>0</v>
      </c>
      <c r="BW676">
        <v>0</v>
      </c>
      <c r="BX676">
        <v>0</v>
      </c>
      <c r="BY676">
        <v>0</v>
      </c>
      <c r="BZ676" t="s">
        <v>85</v>
      </c>
      <c r="CA676" t="s">
        <v>119</v>
      </c>
      <c r="CB676" t="s">
        <v>85</v>
      </c>
      <c r="CC676">
        <v>0</v>
      </c>
      <c r="CD676">
        <v>1</v>
      </c>
      <c r="CE676">
        <v>2010</v>
      </c>
      <c r="CF676" t="s">
        <v>111</v>
      </c>
      <c r="CG676" t="s">
        <v>207</v>
      </c>
      <c r="CH676">
        <v>170000</v>
      </c>
      <c r="CQ676">
        <f t="shared" si="64"/>
        <v>1173</v>
      </c>
      <c r="CR676" t="str">
        <f t="shared" si="65"/>
        <v/>
      </c>
    </row>
    <row r="677" spans="1:96" x14ac:dyDescent="0.3">
      <c r="A677">
        <v>1356</v>
      </c>
      <c r="B677">
        <v>80</v>
      </c>
      <c r="C677" t="s">
        <v>83</v>
      </c>
      <c r="D677">
        <v>102</v>
      </c>
      <c r="E677">
        <v>10192</v>
      </c>
      <c r="F677" t="s">
        <v>84</v>
      </c>
      <c r="G677" t="s">
        <v>85</v>
      </c>
      <c r="H677" t="s">
        <v>86</v>
      </c>
      <c r="I677" t="s">
        <v>87</v>
      </c>
      <c r="J677" t="s">
        <v>88</v>
      </c>
      <c r="K677" t="s">
        <v>122</v>
      </c>
      <c r="L677" t="s">
        <v>90</v>
      </c>
      <c r="M677" t="s">
        <v>194</v>
      </c>
      <c r="N677" s="4" t="str">
        <f>VLOOKUP(M677,'Neighborhood Raw Data'!$A$1:$D$26,4,FALSE)</f>
        <v>Less than Average</v>
      </c>
      <c r="O677" t="s">
        <v>92</v>
      </c>
      <c r="P677" t="s">
        <v>92</v>
      </c>
      <c r="Q677" t="s">
        <v>93</v>
      </c>
      <c r="R677" t="s">
        <v>178</v>
      </c>
      <c r="S677">
        <v>7</v>
      </c>
      <c r="T677" s="4">
        <f t="shared" ca="1" si="60"/>
        <v>0.91293767044995522</v>
      </c>
      <c r="U677" s="4" t="str">
        <f t="shared" si="61"/>
        <v>At or Above</v>
      </c>
      <c r="V677">
        <v>6</v>
      </c>
      <c r="W677">
        <v>1968</v>
      </c>
      <c r="X677">
        <v>1992</v>
      </c>
      <c r="Y677" t="s">
        <v>95</v>
      </c>
      <c r="Z677" t="s">
        <v>114</v>
      </c>
      <c r="AA677" t="s">
        <v>161</v>
      </c>
      <c r="AB677" t="s">
        <v>161</v>
      </c>
      <c r="AC677" t="s">
        <v>98</v>
      </c>
      <c r="AD677">
        <v>143</v>
      </c>
      <c r="AE677" t="s">
        <v>100</v>
      </c>
      <c r="AF677" t="s">
        <v>100</v>
      </c>
      <c r="AG677" t="s">
        <v>156</v>
      </c>
      <c r="AH677" t="s">
        <v>100</v>
      </c>
      <c r="AI677" t="s">
        <v>100</v>
      </c>
      <c r="AJ677" t="s">
        <v>142</v>
      </c>
      <c r="AK677" t="s">
        <v>104</v>
      </c>
      <c r="AL677">
        <v>0</v>
      </c>
      <c r="AM677" t="s">
        <v>104</v>
      </c>
      <c r="AN677">
        <v>0</v>
      </c>
      <c r="AO677">
        <v>570</v>
      </c>
      <c r="AP677">
        <v>570</v>
      </c>
      <c r="AQ677" t="s">
        <v>105</v>
      </c>
      <c r="AR677" t="s">
        <v>102</v>
      </c>
      <c r="AS677" t="s">
        <v>106</v>
      </c>
      <c r="AT677" t="s">
        <v>107</v>
      </c>
      <c r="AU677">
        <v>1222</v>
      </c>
      <c r="AV677" s="4">
        <f t="shared" ca="1" si="62"/>
        <v>0.3576294434259959</v>
      </c>
      <c r="AW677" s="4" t="str">
        <f t="shared" si="63"/>
        <v>Greater than Median</v>
      </c>
      <c r="AX677">
        <v>698</v>
      </c>
      <c r="AY677">
        <v>0</v>
      </c>
      <c r="AZ677">
        <v>1920</v>
      </c>
      <c r="BA677">
        <v>0</v>
      </c>
      <c r="BB677">
        <v>0</v>
      </c>
      <c r="BC677">
        <v>3</v>
      </c>
      <c r="BD677">
        <v>0</v>
      </c>
      <c r="BE677">
        <v>4</v>
      </c>
      <c r="BF677">
        <v>1</v>
      </c>
      <c r="BG677" t="s">
        <v>102</v>
      </c>
      <c r="BH677">
        <v>8</v>
      </c>
      <c r="BI677" t="s">
        <v>108</v>
      </c>
      <c r="BJ677">
        <v>1</v>
      </c>
      <c r="BK677" t="s">
        <v>100</v>
      </c>
      <c r="BL677" t="s">
        <v>109</v>
      </c>
      <c r="BM677">
        <v>1968</v>
      </c>
      <c r="BN677" t="s">
        <v>131</v>
      </c>
      <c r="BO677">
        <v>2</v>
      </c>
      <c r="BP677">
        <v>487</v>
      </c>
      <c r="BQ677" t="s">
        <v>100</v>
      </c>
      <c r="BR677" t="s">
        <v>100</v>
      </c>
      <c r="BS677" t="s">
        <v>106</v>
      </c>
      <c r="BT677">
        <v>0</v>
      </c>
      <c r="BU677">
        <v>98</v>
      </c>
      <c r="BV677">
        <v>0</v>
      </c>
      <c r="BW677">
        <v>0</v>
      </c>
      <c r="BX677">
        <v>0</v>
      </c>
      <c r="BY677">
        <v>0</v>
      </c>
      <c r="BZ677" t="s">
        <v>85</v>
      </c>
      <c r="CA677" t="s">
        <v>150</v>
      </c>
      <c r="CB677" t="s">
        <v>85</v>
      </c>
      <c r="CC677">
        <v>0</v>
      </c>
      <c r="CD677">
        <v>9</v>
      </c>
      <c r="CE677">
        <v>2006</v>
      </c>
      <c r="CF677" t="s">
        <v>111</v>
      </c>
      <c r="CG677" t="s">
        <v>112</v>
      </c>
      <c r="CH677">
        <v>170000</v>
      </c>
      <c r="CQ677">
        <f t="shared" si="64"/>
        <v>1222</v>
      </c>
      <c r="CR677" t="str">
        <f t="shared" si="65"/>
        <v/>
      </c>
    </row>
    <row r="678" spans="1:96" x14ac:dyDescent="0.3">
      <c r="A678">
        <v>923</v>
      </c>
      <c r="B678">
        <v>20</v>
      </c>
      <c r="C678" t="s">
        <v>83</v>
      </c>
      <c r="D678">
        <v>65</v>
      </c>
      <c r="E678">
        <v>10237</v>
      </c>
      <c r="F678" t="s">
        <v>84</v>
      </c>
      <c r="G678" t="s">
        <v>85</v>
      </c>
      <c r="H678" t="s">
        <v>129</v>
      </c>
      <c r="I678" t="s">
        <v>87</v>
      </c>
      <c r="J678" t="s">
        <v>88</v>
      </c>
      <c r="K678" t="s">
        <v>122</v>
      </c>
      <c r="L678" t="s">
        <v>90</v>
      </c>
      <c r="M678" t="s">
        <v>169</v>
      </c>
      <c r="N678" s="4" t="str">
        <f>VLOOKUP(M678,'Neighborhood Raw Data'!$A$1:$D$26,4,FALSE)</f>
        <v>Greater than Average</v>
      </c>
      <c r="O678" t="s">
        <v>154</v>
      </c>
      <c r="P678" t="s">
        <v>92</v>
      </c>
      <c r="Q678" t="s">
        <v>93</v>
      </c>
      <c r="R678" t="s">
        <v>124</v>
      </c>
      <c r="S678">
        <v>6</v>
      </c>
      <c r="T678" s="4">
        <f t="shared" ca="1" si="60"/>
        <v>0.28573172026101756</v>
      </c>
      <c r="U678" s="4" t="str">
        <f t="shared" si="61"/>
        <v>At or Above</v>
      </c>
      <c r="V678">
        <v>5</v>
      </c>
      <c r="W678">
        <v>2005</v>
      </c>
      <c r="X678">
        <v>2006</v>
      </c>
      <c r="Y678" t="s">
        <v>95</v>
      </c>
      <c r="Z678" t="s">
        <v>114</v>
      </c>
      <c r="AA678" t="s">
        <v>125</v>
      </c>
      <c r="AB678" t="s">
        <v>125</v>
      </c>
      <c r="AC678" t="s">
        <v>117</v>
      </c>
      <c r="AD678">
        <v>0</v>
      </c>
      <c r="AE678" t="s">
        <v>102</v>
      </c>
      <c r="AF678" t="s">
        <v>100</v>
      </c>
      <c r="AG678" t="s">
        <v>101</v>
      </c>
      <c r="AH678" t="s">
        <v>102</v>
      </c>
      <c r="AI678" t="s">
        <v>100</v>
      </c>
      <c r="AJ678" t="s">
        <v>142</v>
      </c>
      <c r="AK678" t="s">
        <v>103</v>
      </c>
      <c r="AL678">
        <v>28</v>
      </c>
      <c r="AM678" t="s">
        <v>104</v>
      </c>
      <c r="AN678">
        <v>0</v>
      </c>
      <c r="AO678">
        <v>1288</v>
      </c>
      <c r="AP678">
        <v>1316</v>
      </c>
      <c r="AQ678" t="s">
        <v>105</v>
      </c>
      <c r="AR678" t="s">
        <v>99</v>
      </c>
      <c r="AS678" t="s">
        <v>106</v>
      </c>
      <c r="AT678" t="s">
        <v>107</v>
      </c>
      <c r="AU678">
        <v>1316</v>
      </c>
      <c r="AV678" s="4">
        <f t="shared" ca="1" si="62"/>
        <v>0.74249212473983384</v>
      </c>
      <c r="AW678" s="4" t="str">
        <f t="shared" si="63"/>
        <v>Greater than Median</v>
      </c>
      <c r="AX678">
        <v>0</v>
      </c>
      <c r="AY678">
        <v>0</v>
      </c>
      <c r="AZ678">
        <v>1316</v>
      </c>
      <c r="BA678">
        <v>0</v>
      </c>
      <c r="BB678">
        <v>0</v>
      </c>
      <c r="BC678">
        <v>2</v>
      </c>
      <c r="BD678">
        <v>0</v>
      </c>
      <c r="BE678">
        <v>3</v>
      </c>
      <c r="BF678">
        <v>1</v>
      </c>
      <c r="BG678" t="s">
        <v>102</v>
      </c>
      <c r="BH678">
        <v>6</v>
      </c>
      <c r="BI678" t="s">
        <v>108</v>
      </c>
      <c r="BJ678">
        <v>1</v>
      </c>
      <c r="BK678" t="s">
        <v>102</v>
      </c>
      <c r="BL678" t="s">
        <v>109</v>
      </c>
      <c r="BM678">
        <v>2005</v>
      </c>
      <c r="BN678" t="s">
        <v>110</v>
      </c>
      <c r="BO678">
        <v>2</v>
      </c>
      <c r="BP678">
        <v>397</v>
      </c>
      <c r="BQ678" t="s">
        <v>100</v>
      </c>
      <c r="BR678" t="s">
        <v>100</v>
      </c>
      <c r="BS678" t="s">
        <v>106</v>
      </c>
      <c r="BT678">
        <v>100</v>
      </c>
      <c r="BU678">
        <v>0</v>
      </c>
      <c r="BV678">
        <v>0</v>
      </c>
      <c r="BW678">
        <v>23</v>
      </c>
      <c r="BX678">
        <v>0</v>
      </c>
      <c r="BY678">
        <v>0</v>
      </c>
      <c r="BZ678" t="s">
        <v>85</v>
      </c>
      <c r="CA678" t="s">
        <v>85</v>
      </c>
      <c r="CB678" t="s">
        <v>85</v>
      </c>
      <c r="CC678">
        <v>0</v>
      </c>
      <c r="CD678">
        <v>10</v>
      </c>
      <c r="CE678">
        <v>2006</v>
      </c>
      <c r="CF678" t="s">
        <v>127</v>
      </c>
      <c r="CG678" t="s">
        <v>128</v>
      </c>
      <c r="CH678">
        <v>169990</v>
      </c>
      <c r="CQ678">
        <f t="shared" si="64"/>
        <v>1316</v>
      </c>
      <c r="CR678" t="str">
        <f t="shared" si="65"/>
        <v/>
      </c>
    </row>
    <row r="679" spans="1:96" x14ac:dyDescent="0.3">
      <c r="A679">
        <v>1248</v>
      </c>
      <c r="B679">
        <v>80</v>
      </c>
      <c r="C679" t="s">
        <v>83</v>
      </c>
      <c r="D679" t="s">
        <v>85</v>
      </c>
      <c r="E679">
        <v>12328</v>
      </c>
      <c r="F679" t="s">
        <v>84</v>
      </c>
      <c r="G679" t="s">
        <v>85</v>
      </c>
      <c r="H679" t="s">
        <v>86</v>
      </c>
      <c r="I679" t="s">
        <v>87</v>
      </c>
      <c r="J679" t="s">
        <v>88</v>
      </c>
      <c r="K679" t="s">
        <v>122</v>
      </c>
      <c r="L679" t="s">
        <v>90</v>
      </c>
      <c r="M679" t="s">
        <v>201</v>
      </c>
      <c r="N679" s="4" t="str">
        <f>VLOOKUP(M679,'Neighborhood Raw Data'!$A$1:$D$26,4,FALSE)</f>
        <v>Less than Average</v>
      </c>
      <c r="O679" t="s">
        <v>92</v>
      </c>
      <c r="P679" t="s">
        <v>92</v>
      </c>
      <c r="Q679" t="s">
        <v>93</v>
      </c>
      <c r="R679" t="s">
        <v>178</v>
      </c>
      <c r="S679">
        <v>6</v>
      </c>
      <c r="T679" s="4">
        <f t="shared" ca="1" si="60"/>
        <v>7.4663675144353014E-3</v>
      </c>
      <c r="U679" s="4" t="str">
        <f t="shared" si="61"/>
        <v>At or Above</v>
      </c>
      <c r="V679">
        <v>5</v>
      </c>
      <c r="W679">
        <v>1976</v>
      </c>
      <c r="X679">
        <v>1976</v>
      </c>
      <c r="Y679" t="s">
        <v>95</v>
      </c>
      <c r="Z679" t="s">
        <v>114</v>
      </c>
      <c r="AA679" t="s">
        <v>97</v>
      </c>
      <c r="AB679" t="s">
        <v>97</v>
      </c>
      <c r="AC679" t="s">
        <v>98</v>
      </c>
      <c r="AD679">
        <v>335</v>
      </c>
      <c r="AE679" t="s">
        <v>100</v>
      </c>
      <c r="AF679" t="s">
        <v>100</v>
      </c>
      <c r="AG679" t="s">
        <v>156</v>
      </c>
      <c r="AH679" t="s">
        <v>100</v>
      </c>
      <c r="AI679" t="s">
        <v>100</v>
      </c>
      <c r="AJ679" t="s">
        <v>118</v>
      </c>
      <c r="AK679" t="s">
        <v>103</v>
      </c>
      <c r="AL679">
        <v>539</v>
      </c>
      <c r="AM679" t="s">
        <v>104</v>
      </c>
      <c r="AN679">
        <v>0</v>
      </c>
      <c r="AO679">
        <v>473</v>
      </c>
      <c r="AP679">
        <v>1012</v>
      </c>
      <c r="AQ679" t="s">
        <v>105</v>
      </c>
      <c r="AR679" t="s">
        <v>100</v>
      </c>
      <c r="AS679" t="s">
        <v>106</v>
      </c>
      <c r="AT679" t="s">
        <v>107</v>
      </c>
      <c r="AU679">
        <v>1034</v>
      </c>
      <c r="AV679" s="4">
        <f t="shared" ca="1" si="62"/>
        <v>0.72448847523945192</v>
      </c>
      <c r="AW679" s="4" t="str">
        <f t="shared" si="63"/>
        <v>Less than Median</v>
      </c>
      <c r="AX679">
        <v>0</v>
      </c>
      <c r="AY679">
        <v>0</v>
      </c>
      <c r="AZ679">
        <v>1034</v>
      </c>
      <c r="BA679">
        <v>1</v>
      </c>
      <c r="BB679">
        <v>0</v>
      </c>
      <c r="BC679">
        <v>1</v>
      </c>
      <c r="BD679">
        <v>0</v>
      </c>
      <c r="BE679">
        <v>3</v>
      </c>
      <c r="BF679">
        <v>1</v>
      </c>
      <c r="BG679" t="s">
        <v>100</v>
      </c>
      <c r="BH679">
        <v>6</v>
      </c>
      <c r="BI679" t="s">
        <v>108</v>
      </c>
      <c r="BJ679">
        <v>0</v>
      </c>
      <c r="BK679" t="s">
        <v>85</v>
      </c>
      <c r="BL679" t="s">
        <v>109</v>
      </c>
      <c r="BM679">
        <v>1976</v>
      </c>
      <c r="BN679" t="s">
        <v>104</v>
      </c>
      <c r="BO679">
        <v>3</v>
      </c>
      <c r="BP679">
        <v>888</v>
      </c>
      <c r="BQ679" t="s">
        <v>100</v>
      </c>
      <c r="BR679" t="s">
        <v>100</v>
      </c>
      <c r="BS679" t="s">
        <v>106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 t="s">
        <v>85</v>
      </c>
      <c r="CA679" t="s">
        <v>85</v>
      </c>
      <c r="CB679" t="s">
        <v>85</v>
      </c>
      <c r="CC679">
        <v>0</v>
      </c>
      <c r="CD679">
        <v>5</v>
      </c>
      <c r="CE679">
        <v>2010</v>
      </c>
      <c r="CF679" t="s">
        <v>111</v>
      </c>
      <c r="CG679" t="s">
        <v>112</v>
      </c>
      <c r="CH679">
        <v>169900</v>
      </c>
      <c r="CQ679">
        <f t="shared" si="64"/>
        <v>1034</v>
      </c>
      <c r="CR679" t="str">
        <f t="shared" si="65"/>
        <v/>
      </c>
    </row>
    <row r="680" spans="1:96" x14ac:dyDescent="0.3">
      <c r="A680">
        <v>105</v>
      </c>
      <c r="B680">
        <v>50</v>
      </c>
      <c r="C680" t="s">
        <v>143</v>
      </c>
      <c r="D680" t="s">
        <v>85</v>
      </c>
      <c r="E680">
        <v>7758</v>
      </c>
      <c r="F680" t="s">
        <v>84</v>
      </c>
      <c r="G680" t="s">
        <v>85</v>
      </c>
      <c r="H680" t="s">
        <v>129</v>
      </c>
      <c r="I680" t="s">
        <v>87</v>
      </c>
      <c r="J680" t="s">
        <v>88</v>
      </c>
      <c r="K680" t="s">
        <v>89</v>
      </c>
      <c r="L680" t="s">
        <v>90</v>
      </c>
      <c r="M680" t="s">
        <v>236</v>
      </c>
      <c r="N680" s="4" t="str">
        <f>VLOOKUP(M680,'Neighborhood Raw Data'!$A$1:$D$26,4,FALSE)</f>
        <v>Less than Average</v>
      </c>
      <c r="O680" t="s">
        <v>92</v>
      </c>
      <c r="P680" t="s">
        <v>92</v>
      </c>
      <c r="Q680" t="s">
        <v>93</v>
      </c>
      <c r="R680" t="s">
        <v>155</v>
      </c>
      <c r="S680">
        <v>7</v>
      </c>
      <c r="T680" s="4">
        <f t="shared" ca="1" si="60"/>
        <v>0.62229240239572137</v>
      </c>
      <c r="U680" s="4" t="str">
        <f t="shared" si="61"/>
        <v>At or Above</v>
      </c>
      <c r="V680">
        <v>4</v>
      </c>
      <c r="W680">
        <v>1931</v>
      </c>
      <c r="X680">
        <v>1950</v>
      </c>
      <c r="Y680" t="s">
        <v>95</v>
      </c>
      <c r="Z680" t="s">
        <v>114</v>
      </c>
      <c r="AA680" t="s">
        <v>166</v>
      </c>
      <c r="AB680" t="s">
        <v>166</v>
      </c>
      <c r="AC680" t="s">
        <v>98</v>
      </c>
      <c r="AD680">
        <v>600</v>
      </c>
      <c r="AE680" t="s">
        <v>100</v>
      </c>
      <c r="AF680" t="s">
        <v>203</v>
      </c>
      <c r="AG680" t="s">
        <v>101</v>
      </c>
      <c r="AH680" t="s">
        <v>100</v>
      </c>
      <c r="AI680" t="s">
        <v>100</v>
      </c>
      <c r="AJ680" t="s">
        <v>142</v>
      </c>
      <c r="AK680" t="s">
        <v>193</v>
      </c>
      <c r="AL680">
        <v>224</v>
      </c>
      <c r="AM680" t="s">
        <v>104</v>
      </c>
      <c r="AN680">
        <v>0</v>
      </c>
      <c r="AO680">
        <v>816</v>
      </c>
      <c r="AP680">
        <v>1040</v>
      </c>
      <c r="AQ680" t="s">
        <v>105</v>
      </c>
      <c r="AR680" t="s">
        <v>99</v>
      </c>
      <c r="AS680" t="s">
        <v>106</v>
      </c>
      <c r="AT680" t="s">
        <v>237</v>
      </c>
      <c r="AU680">
        <v>1226</v>
      </c>
      <c r="AV680" s="4">
        <f t="shared" ca="1" si="62"/>
        <v>0.61198670777806119</v>
      </c>
      <c r="AW680" s="4" t="str">
        <f t="shared" si="63"/>
        <v>Greater than Median</v>
      </c>
      <c r="AX680">
        <v>592</v>
      </c>
      <c r="AY680">
        <v>0</v>
      </c>
      <c r="AZ680">
        <v>1818</v>
      </c>
      <c r="BA680">
        <v>0</v>
      </c>
      <c r="BB680">
        <v>0</v>
      </c>
      <c r="BC680">
        <v>1</v>
      </c>
      <c r="BD680">
        <v>1</v>
      </c>
      <c r="BE680">
        <v>4</v>
      </c>
      <c r="BF680">
        <v>1</v>
      </c>
      <c r="BG680" t="s">
        <v>100</v>
      </c>
      <c r="BH680">
        <v>7</v>
      </c>
      <c r="BI680" t="s">
        <v>108</v>
      </c>
      <c r="BJ680">
        <v>2</v>
      </c>
      <c r="BK680" t="s">
        <v>100</v>
      </c>
      <c r="BL680" t="s">
        <v>149</v>
      </c>
      <c r="BM680">
        <v>1951</v>
      </c>
      <c r="BN680" t="s">
        <v>104</v>
      </c>
      <c r="BO680">
        <v>1</v>
      </c>
      <c r="BP680">
        <v>240</v>
      </c>
      <c r="BQ680" t="s">
        <v>100</v>
      </c>
      <c r="BR680" t="s">
        <v>100</v>
      </c>
      <c r="BS680" t="s">
        <v>106</v>
      </c>
      <c r="BT680">
        <v>0</v>
      </c>
      <c r="BU680">
        <v>0</v>
      </c>
      <c r="BV680">
        <v>0</v>
      </c>
      <c r="BW680">
        <v>0</v>
      </c>
      <c r="BX680">
        <v>184</v>
      </c>
      <c r="BY680">
        <v>0</v>
      </c>
      <c r="BZ680" t="s">
        <v>85</v>
      </c>
      <c r="CA680" t="s">
        <v>85</v>
      </c>
      <c r="CB680" t="s">
        <v>85</v>
      </c>
      <c r="CC680">
        <v>0</v>
      </c>
      <c r="CD680">
        <v>6</v>
      </c>
      <c r="CE680">
        <v>2007</v>
      </c>
      <c r="CF680" t="s">
        <v>111</v>
      </c>
      <c r="CG680" t="s">
        <v>112</v>
      </c>
      <c r="CH680">
        <v>169500</v>
      </c>
      <c r="CQ680">
        <f t="shared" si="64"/>
        <v>1226</v>
      </c>
      <c r="CR680" t="str">
        <f t="shared" si="65"/>
        <v/>
      </c>
    </row>
    <row r="681" spans="1:96" x14ac:dyDescent="0.3">
      <c r="A681">
        <v>398</v>
      </c>
      <c r="B681">
        <v>60</v>
      </c>
      <c r="C681" t="s">
        <v>83</v>
      </c>
      <c r="D681">
        <v>69</v>
      </c>
      <c r="E681">
        <v>7590</v>
      </c>
      <c r="F681" t="s">
        <v>84</v>
      </c>
      <c r="G681" t="s">
        <v>85</v>
      </c>
      <c r="H681" t="s">
        <v>129</v>
      </c>
      <c r="I681" t="s">
        <v>87</v>
      </c>
      <c r="J681" t="s">
        <v>88</v>
      </c>
      <c r="K681" t="s">
        <v>122</v>
      </c>
      <c r="L681" t="s">
        <v>90</v>
      </c>
      <c r="M681" t="s">
        <v>177</v>
      </c>
      <c r="N681" s="4" t="str">
        <f>VLOOKUP(M681,'Neighborhood Raw Data'!$A$1:$D$26,4,FALSE)</f>
        <v>Greater than Average</v>
      </c>
      <c r="O681" t="s">
        <v>165</v>
      </c>
      <c r="P681" t="s">
        <v>92</v>
      </c>
      <c r="Q681" t="s">
        <v>93</v>
      </c>
      <c r="R681" t="s">
        <v>94</v>
      </c>
      <c r="S681">
        <v>5</v>
      </c>
      <c r="T681" s="4">
        <f t="shared" ca="1" si="60"/>
        <v>0.33772940646590899</v>
      </c>
      <c r="U681" s="4" t="str">
        <f t="shared" si="61"/>
        <v>Below</v>
      </c>
      <c r="V681">
        <v>5</v>
      </c>
      <c r="W681">
        <v>1962</v>
      </c>
      <c r="X681">
        <v>1962</v>
      </c>
      <c r="Y681" t="s">
        <v>95</v>
      </c>
      <c r="Z681" t="s">
        <v>114</v>
      </c>
      <c r="AA681" t="s">
        <v>125</v>
      </c>
      <c r="AB681" t="s">
        <v>125</v>
      </c>
      <c r="AC681" t="s">
        <v>98</v>
      </c>
      <c r="AD681">
        <v>288</v>
      </c>
      <c r="AE681" t="s">
        <v>100</v>
      </c>
      <c r="AF681" t="s">
        <v>100</v>
      </c>
      <c r="AG681" t="s">
        <v>156</v>
      </c>
      <c r="AH681" t="s">
        <v>100</v>
      </c>
      <c r="AI681" t="s">
        <v>100</v>
      </c>
      <c r="AJ681" t="s">
        <v>142</v>
      </c>
      <c r="AK681" t="s">
        <v>137</v>
      </c>
      <c r="AL681">
        <v>540</v>
      </c>
      <c r="AM681" t="s">
        <v>104</v>
      </c>
      <c r="AN681">
        <v>0</v>
      </c>
      <c r="AO681">
        <v>324</v>
      </c>
      <c r="AP681">
        <v>864</v>
      </c>
      <c r="AQ681" t="s">
        <v>105</v>
      </c>
      <c r="AR681" t="s">
        <v>100</v>
      </c>
      <c r="AS681" t="s">
        <v>106</v>
      </c>
      <c r="AT681" t="s">
        <v>107</v>
      </c>
      <c r="AU681">
        <v>876</v>
      </c>
      <c r="AV681" s="4">
        <f t="shared" ca="1" si="62"/>
        <v>0.56586270693419749</v>
      </c>
      <c r="AW681" s="4" t="str">
        <f t="shared" si="63"/>
        <v>Less than Median</v>
      </c>
      <c r="AX681">
        <v>936</v>
      </c>
      <c r="AY681">
        <v>0</v>
      </c>
      <c r="AZ681">
        <v>1812</v>
      </c>
      <c r="BA681">
        <v>0</v>
      </c>
      <c r="BB681">
        <v>0</v>
      </c>
      <c r="BC681">
        <v>2</v>
      </c>
      <c r="BD681">
        <v>0</v>
      </c>
      <c r="BE681">
        <v>4</v>
      </c>
      <c r="BF681">
        <v>1</v>
      </c>
      <c r="BG681" t="s">
        <v>100</v>
      </c>
      <c r="BH681">
        <v>8</v>
      </c>
      <c r="BI681" t="s">
        <v>108</v>
      </c>
      <c r="BJ681">
        <v>1</v>
      </c>
      <c r="BK681" t="s">
        <v>100</v>
      </c>
      <c r="BL681" t="s">
        <v>109</v>
      </c>
      <c r="BM681">
        <v>1962</v>
      </c>
      <c r="BN681" t="s">
        <v>131</v>
      </c>
      <c r="BO681">
        <v>1</v>
      </c>
      <c r="BP681">
        <v>264</v>
      </c>
      <c r="BQ681" t="s">
        <v>100</v>
      </c>
      <c r="BR681" t="s">
        <v>100</v>
      </c>
      <c r="BS681" t="s">
        <v>106</v>
      </c>
      <c r="BT681">
        <v>0</v>
      </c>
      <c r="BU681">
        <v>168</v>
      </c>
      <c r="BV681">
        <v>0</v>
      </c>
      <c r="BW681">
        <v>0</v>
      </c>
      <c r="BX681">
        <v>0</v>
      </c>
      <c r="BY681">
        <v>0</v>
      </c>
      <c r="BZ681" t="s">
        <v>85</v>
      </c>
      <c r="CA681" t="s">
        <v>85</v>
      </c>
      <c r="CB681" t="s">
        <v>85</v>
      </c>
      <c r="CC681">
        <v>0</v>
      </c>
      <c r="CD681">
        <v>7</v>
      </c>
      <c r="CE681">
        <v>2007</v>
      </c>
      <c r="CF681" t="s">
        <v>111</v>
      </c>
      <c r="CG681" t="s">
        <v>112</v>
      </c>
      <c r="CH681">
        <v>169500</v>
      </c>
      <c r="CQ681">
        <f t="shared" si="64"/>
        <v>876</v>
      </c>
      <c r="CR681" t="str">
        <f t="shared" si="65"/>
        <v/>
      </c>
    </row>
    <row r="682" spans="1:96" x14ac:dyDescent="0.3">
      <c r="A682">
        <v>869</v>
      </c>
      <c r="B682">
        <v>60</v>
      </c>
      <c r="C682" t="s">
        <v>83</v>
      </c>
      <c r="D682" t="s">
        <v>85</v>
      </c>
      <c r="E682">
        <v>14762</v>
      </c>
      <c r="F682" t="s">
        <v>84</v>
      </c>
      <c r="G682" t="s">
        <v>85</v>
      </c>
      <c r="H682" t="s">
        <v>138</v>
      </c>
      <c r="I682" t="s">
        <v>87</v>
      </c>
      <c r="J682" t="s">
        <v>88</v>
      </c>
      <c r="K682" t="s">
        <v>89</v>
      </c>
      <c r="L682" t="s">
        <v>90</v>
      </c>
      <c r="M682" t="s">
        <v>169</v>
      </c>
      <c r="N682" s="4" t="str">
        <f>VLOOKUP(M682,'Neighborhood Raw Data'!$A$1:$D$26,4,FALSE)</f>
        <v>Greater than Average</v>
      </c>
      <c r="O682" t="s">
        <v>212</v>
      </c>
      <c r="P682" t="s">
        <v>92</v>
      </c>
      <c r="Q682" t="s">
        <v>93</v>
      </c>
      <c r="R682" t="s">
        <v>94</v>
      </c>
      <c r="S682">
        <v>5</v>
      </c>
      <c r="T682" s="4">
        <f t="shared" ca="1" si="60"/>
        <v>0.66334995434300192</v>
      </c>
      <c r="U682" s="4" t="str">
        <f t="shared" si="61"/>
        <v>Below</v>
      </c>
      <c r="V682">
        <v>6</v>
      </c>
      <c r="W682">
        <v>1948</v>
      </c>
      <c r="X682">
        <v>1950</v>
      </c>
      <c r="Y682" t="s">
        <v>95</v>
      </c>
      <c r="Z682" t="s">
        <v>114</v>
      </c>
      <c r="AA682" t="s">
        <v>179</v>
      </c>
      <c r="AB682" t="s">
        <v>179</v>
      </c>
      <c r="AC682" t="s">
        <v>117</v>
      </c>
      <c r="AD682">
        <v>0</v>
      </c>
      <c r="AE682" t="s">
        <v>100</v>
      </c>
      <c r="AF682" t="s">
        <v>100</v>
      </c>
      <c r="AG682" t="s">
        <v>226</v>
      </c>
      <c r="AH682" t="s">
        <v>85</v>
      </c>
      <c r="AI682" t="s">
        <v>85</v>
      </c>
      <c r="AJ682" t="s">
        <v>85</v>
      </c>
      <c r="AK682" t="s">
        <v>85</v>
      </c>
      <c r="AL682">
        <v>0</v>
      </c>
      <c r="AM682" t="s">
        <v>85</v>
      </c>
      <c r="AN682">
        <v>0</v>
      </c>
      <c r="AO682">
        <v>0</v>
      </c>
      <c r="AP682">
        <v>0</v>
      </c>
      <c r="AQ682" t="s">
        <v>105</v>
      </c>
      <c r="AR682" t="s">
        <v>102</v>
      </c>
      <c r="AS682" t="s">
        <v>106</v>
      </c>
      <c r="AT682" t="s">
        <v>107</v>
      </c>
      <c r="AU682">
        <v>1547</v>
      </c>
      <c r="AV682" s="4">
        <f t="shared" ca="1" si="62"/>
        <v>0.60281012008659363</v>
      </c>
      <c r="AW682" s="4" t="str">
        <f t="shared" si="63"/>
        <v>Greater than Median</v>
      </c>
      <c r="AX682">
        <v>720</v>
      </c>
      <c r="AY682">
        <v>53</v>
      </c>
      <c r="AZ682">
        <v>2320</v>
      </c>
      <c r="BA682">
        <v>0</v>
      </c>
      <c r="BB682">
        <v>0</v>
      </c>
      <c r="BC682">
        <v>2</v>
      </c>
      <c r="BD682">
        <v>0</v>
      </c>
      <c r="BE682">
        <v>2</v>
      </c>
      <c r="BF682">
        <v>1</v>
      </c>
      <c r="BG682" t="s">
        <v>100</v>
      </c>
      <c r="BH682">
        <v>7</v>
      </c>
      <c r="BI682" t="s">
        <v>108</v>
      </c>
      <c r="BJ682">
        <v>1</v>
      </c>
      <c r="BK682" t="s">
        <v>100</v>
      </c>
      <c r="BL682" t="s">
        <v>109</v>
      </c>
      <c r="BM682">
        <v>1979</v>
      </c>
      <c r="BN682" t="s">
        <v>104</v>
      </c>
      <c r="BO682">
        <v>2</v>
      </c>
      <c r="BP682">
        <v>672</v>
      </c>
      <c r="BQ682" t="s">
        <v>100</v>
      </c>
      <c r="BR682" t="s">
        <v>100</v>
      </c>
      <c r="BS682" t="s">
        <v>220</v>
      </c>
      <c r="BT682">
        <v>120</v>
      </c>
      <c r="BU682">
        <v>144</v>
      </c>
      <c r="BV682">
        <v>0</v>
      </c>
      <c r="BW682">
        <v>0</v>
      </c>
      <c r="BX682">
        <v>0</v>
      </c>
      <c r="BY682">
        <v>0</v>
      </c>
      <c r="BZ682" t="s">
        <v>85</v>
      </c>
      <c r="CA682" t="s">
        <v>85</v>
      </c>
      <c r="CB682" t="s">
        <v>85</v>
      </c>
      <c r="CC682">
        <v>0</v>
      </c>
      <c r="CD682">
        <v>5</v>
      </c>
      <c r="CE682">
        <v>2006</v>
      </c>
      <c r="CF682" t="s">
        <v>111</v>
      </c>
      <c r="CG682" t="s">
        <v>112</v>
      </c>
      <c r="CH682">
        <v>169000</v>
      </c>
      <c r="CQ682" t="str">
        <f t="shared" si="64"/>
        <v/>
      </c>
      <c r="CR682">
        <f t="shared" si="65"/>
        <v>1547</v>
      </c>
    </row>
    <row r="683" spans="1:96" x14ac:dyDescent="0.3">
      <c r="A683">
        <v>1135</v>
      </c>
      <c r="B683">
        <v>60</v>
      </c>
      <c r="C683" t="s">
        <v>83</v>
      </c>
      <c r="D683">
        <v>57</v>
      </c>
      <c r="E683">
        <v>8773</v>
      </c>
      <c r="F683" t="s">
        <v>84</v>
      </c>
      <c r="G683" t="s">
        <v>85</v>
      </c>
      <c r="H683" t="s">
        <v>86</v>
      </c>
      <c r="I683" t="s">
        <v>139</v>
      </c>
      <c r="J683" t="s">
        <v>88</v>
      </c>
      <c r="K683" t="s">
        <v>122</v>
      </c>
      <c r="L683" t="s">
        <v>90</v>
      </c>
      <c r="M683" t="s">
        <v>169</v>
      </c>
      <c r="N683" s="4" t="str">
        <f>VLOOKUP(M683,'Neighborhood Raw Data'!$A$1:$D$26,4,FALSE)</f>
        <v>Greater than Average</v>
      </c>
      <c r="O683" t="s">
        <v>92</v>
      </c>
      <c r="P683" t="s">
        <v>92</v>
      </c>
      <c r="Q683" t="s">
        <v>93</v>
      </c>
      <c r="R683" t="s">
        <v>94</v>
      </c>
      <c r="S683">
        <v>6</v>
      </c>
      <c r="T683" s="4">
        <f t="shared" ca="1" si="60"/>
        <v>0.35234699536716785</v>
      </c>
      <c r="U683" s="4" t="str">
        <f t="shared" si="61"/>
        <v>At or Above</v>
      </c>
      <c r="V683">
        <v>5</v>
      </c>
      <c r="W683">
        <v>1997</v>
      </c>
      <c r="X683">
        <v>1997</v>
      </c>
      <c r="Y683" t="s">
        <v>95</v>
      </c>
      <c r="Z683" t="s">
        <v>114</v>
      </c>
      <c r="AA683" t="s">
        <v>125</v>
      </c>
      <c r="AB683" t="s">
        <v>125</v>
      </c>
      <c r="AC683" t="s">
        <v>117</v>
      </c>
      <c r="AD683">
        <v>0</v>
      </c>
      <c r="AE683" t="s">
        <v>100</v>
      </c>
      <c r="AF683" t="s">
        <v>100</v>
      </c>
      <c r="AG683" t="s">
        <v>101</v>
      </c>
      <c r="AH683" t="s">
        <v>102</v>
      </c>
      <c r="AI683" t="s">
        <v>100</v>
      </c>
      <c r="AJ683" t="s">
        <v>118</v>
      </c>
      <c r="AK683" t="s">
        <v>104</v>
      </c>
      <c r="AL683">
        <v>0</v>
      </c>
      <c r="AM683" t="s">
        <v>104</v>
      </c>
      <c r="AN683">
        <v>0</v>
      </c>
      <c r="AO683">
        <v>916</v>
      </c>
      <c r="AP683">
        <v>916</v>
      </c>
      <c r="AQ683" t="s">
        <v>105</v>
      </c>
      <c r="AR683" t="s">
        <v>102</v>
      </c>
      <c r="AS683" t="s">
        <v>106</v>
      </c>
      <c r="AT683" t="s">
        <v>107</v>
      </c>
      <c r="AU683">
        <v>916</v>
      </c>
      <c r="AV683" s="4">
        <f t="shared" ca="1" si="62"/>
        <v>0.23578893855271243</v>
      </c>
      <c r="AW683" s="4" t="str">
        <f t="shared" si="63"/>
        <v>Less than Median</v>
      </c>
      <c r="AX683">
        <v>684</v>
      </c>
      <c r="AY683">
        <v>0</v>
      </c>
      <c r="AZ683">
        <v>1600</v>
      </c>
      <c r="BA683">
        <v>0</v>
      </c>
      <c r="BB683">
        <v>0</v>
      </c>
      <c r="BC683">
        <v>2</v>
      </c>
      <c r="BD683">
        <v>1</v>
      </c>
      <c r="BE683">
        <v>3</v>
      </c>
      <c r="BF683">
        <v>1</v>
      </c>
      <c r="BG683" t="s">
        <v>100</v>
      </c>
      <c r="BH683">
        <v>7</v>
      </c>
      <c r="BI683" t="s">
        <v>108</v>
      </c>
      <c r="BJ683">
        <v>1</v>
      </c>
      <c r="BK683" t="s">
        <v>100</v>
      </c>
      <c r="BL683" t="s">
        <v>109</v>
      </c>
      <c r="BM683">
        <v>1997</v>
      </c>
      <c r="BN683" t="s">
        <v>110</v>
      </c>
      <c r="BO683">
        <v>2</v>
      </c>
      <c r="BP683">
        <v>460</v>
      </c>
      <c r="BQ683" t="s">
        <v>100</v>
      </c>
      <c r="BR683" t="s">
        <v>100</v>
      </c>
      <c r="BS683" t="s">
        <v>106</v>
      </c>
      <c r="BT683">
        <v>100</v>
      </c>
      <c r="BU683">
        <v>38</v>
      </c>
      <c r="BV683">
        <v>0</v>
      </c>
      <c r="BW683">
        <v>0</v>
      </c>
      <c r="BX683">
        <v>0</v>
      </c>
      <c r="BY683">
        <v>0</v>
      </c>
      <c r="BZ683" t="s">
        <v>85</v>
      </c>
      <c r="CA683" t="s">
        <v>85</v>
      </c>
      <c r="CB683" t="s">
        <v>85</v>
      </c>
      <c r="CC683">
        <v>0</v>
      </c>
      <c r="CD683">
        <v>8</v>
      </c>
      <c r="CE683">
        <v>2007</v>
      </c>
      <c r="CF683" t="s">
        <v>111</v>
      </c>
      <c r="CG683" t="s">
        <v>112</v>
      </c>
      <c r="CH683">
        <v>169000</v>
      </c>
      <c r="CQ683">
        <f t="shared" si="64"/>
        <v>916</v>
      </c>
      <c r="CR683" t="str">
        <f t="shared" si="65"/>
        <v/>
      </c>
    </row>
    <row r="684" spans="1:96" x14ac:dyDescent="0.3">
      <c r="A684">
        <v>1285</v>
      </c>
      <c r="B684">
        <v>50</v>
      </c>
      <c r="C684" t="s">
        <v>83</v>
      </c>
      <c r="D684">
        <v>50</v>
      </c>
      <c r="E684">
        <v>9638</v>
      </c>
      <c r="F684" t="s">
        <v>84</v>
      </c>
      <c r="G684" t="s">
        <v>85</v>
      </c>
      <c r="H684" t="s">
        <v>129</v>
      </c>
      <c r="I684" t="s">
        <v>87</v>
      </c>
      <c r="J684" t="s">
        <v>88</v>
      </c>
      <c r="K684" t="s">
        <v>122</v>
      </c>
      <c r="L684" t="s">
        <v>90</v>
      </c>
      <c r="M684" t="s">
        <v>225</v>
      </c>
      <c r="N684" s="4" t="str">
        <f>VLOOKUP(M684,'Neighborhood Raw Data'!$A$1:$D$26,4,FALSE)</f>
        <v>Less than Average</v>
      </c>
      <c r="O684" t="s">
        <v>212</v>
      </c>
      <c r="P684" t="s">
        <v>92</v>
      </c>
      <c r="Q684" t="s">
        <v>93</v>
      </c>
      <c r="R684" t="s">
        <v>155</v>
      </c>
      <c r="S684">
        <v>6</v>
      </c>
      <c r="T684" s="4">
        <f t="shared" ca="1" si="60"/>
        <v>0.1348995861513379</v>
      </c>
      <c r="U684" s="4" t="str">
        <f t="shared" si="61"/>
        <v>At or Above</v>
      </c>
      <c r="V684">
        <v>7</v>
      </c>
      <c r="W684">
        <v>1919</v>
      </c>
      <c r="X684">
        <v>1990</v>
      </c>
      <c r="Y684" t="s">
        <v>95</v>
      </c>
      <c r="Z684" t="s">
        <v>114</v>
      </c>
      <c r="AA684" t="s">
        <v>115</v>
      </c>
      <c r="AB684" t="s">
        <v>141</v>
      </c>
      <c r="AC684" t="s">
        <v>117</v>
      </c>
      <c r="AD684">
        <v>0</v>
      </c>
      <c r="AE684" t="s">
        <v>100</v>
      </c>
      <c r="AF684" t="s">
        <v>100</v>
      </c>
      <c r="AG684" t="s">
        <v>101</v>
      </c>
      <c r="AH684" t="s">
        <v>100</v>
      </c>
      <c r="AI684" t="s">
        <v>100</v>
      </c>
      <c r="AJ684" t="s">
        <v>142</v>
      </c>
      <c r="AK684" t="s">
        <v>104</v>
      </c>
      <c r="AL684">
        <v>0</v>
      </c>
      <c r="AM684" t="s">
        <v>104</v>
      </c>
      <c r="AN684">
        <v>0</v>
      </c>
      <c r="AO684">
        <v>804</v>
      </c>
      <c r="AP684">
        <v>804</v>
      </c>
      <c r="AQ684" t="s">
        <v>105</v>
      </c>
      <c r="AR684" t="s">
        <v>99</v>
      </c>
      <c r="AS684" t="s">
        <v>106</v>
      </c>
      <c r="AT684" t="s">
        <v>107</v>
      </c>
      <c r="AU684">
        <v>1699</v>
      </c>
      <c r="AV684" s="4">
        <f t="shared" ca="1" si="62"/>
        <v>0.14363901908288046</v>
      </c>
      <c r="AW684" s="4" t="str">
        <f t="shared" si="63"/>
        <v>Greater than Median</v>
      </c>
      <c r="AX684">
        <v>748</v>
      </c>
      <c r="AY684">
        <v>0</v>
      </c>
      <c r="AZ684">
        <v>2447</v>
      </c>
      <c r="BA684">
        <v>0</v>
      </c>
      <c r="BB684">
        <v>0</v>
      </c>
      <c r="BC684">
        <v>2</v>
      </c>
      <c r="BD684">
        <v>0</v>
      </c>
      <c r="BE684">
        <v>4</v>
      </c>
      <c r="BF684">
        <v>1</v>
      </c>
      <c r="BG684" t="s">
        <v>102</v>
      </c>
      <c r="BH684">
        <v>10</v>
      </c>
      <c r="BI684" t="s">
        <v>189</v>
      </c>
      <c r="BJ684">
        <v>1</v>
      </c>
      <c r="BK684" t="s">
        <v>102</v>
      </c>
      <c r="BL684" t="s">
        <v>149</v>
      </c>
      <c r="BM684">
        <v>1969</v>
      </c>
      <c r="BN684" t="s">
        <v>104</v>
      </c>
      <c r="BO684">
        <v>1</v>
      </c>
      <c r="BP684">
        <v>336</v>
      </c>
      <c r="BQ684" t="s">
        <v>100</v>
      </c>
      <c r="BR684" t="s">
        <v>100</v>
      </c>
      <c r="BS684" t="s">
        <v>106</v>
      </c>
      <c r="BT684">
        <v>272</v>
      </c>
      <c r="BU684">
        <v>0</v>
      </c>
      <c r="BV684">
        <v>42</v>
      </c>
      <c r="BW684">
        <v>0</v>
      </c>
      <c r="BX684">
        <v>116</v>
      </c>
      <c r="BY684">
        <v>0</v>
      </c>
      <c r="BZ684" t="s">
        <v>85</v>
      </c>
      <c r="CA684" t="s">
        <v>85</v>
      </c>
      <c r="CB684" t="s">
        <v>85</v>
      </c>
      <c r="CC684">
        <v>0</v>
      </c>
      <c r="CD684">
        <v>3</v>
      </c>
      <c r="CE684">
        <v>2010</v>
      </c>
      <c r="CF684" t="s">
        <v>111</v>
      </c>
      <c r="CG684" t="s">
        <v>112</v>
      </c>
      <c r="CH684">
        <v>169000</v>
      </c>
      <c r="CQ684" t="str">
        <f t="shared" si="64"/>
        <v/>
      </c>
      <c r="CR684">
        <f t="shared" si="65"/>
        <v>1699</v>
      </c>
    </row>
    <row r="685" spans="1:96" x14ac:dyDescent="0.3">
      <c r="A685">
        <v>85</v>
      </c>
      <c r="B685">
        <v>80</v>
      </c>
      <c r="C685" t="s">
        <v>83</v>
      </c>
      <c r="D685" t="s">
        <v>85</v>
      </c>
      <c r="E685">
        <v>8530</v>
      </c>
      <c r="F685" t="s">
        <v>84</v>
      </c>
      <c r="G685" t="s">
        <v>85</v>
      </c>
      <c r="H685" t="s">
        <v>86</v>
      </c>
      <c r="I685" t="s">
        <v>87</v>
      </c>
      <c r="J685" t="s">
        <v>88</v>
      </c>
      <c r="K685" t="s">
        <v>122</v>
      </c>
      <c r="L685" t="s">
        <v>90</v>
      </c>
      <c r="M685" t="s">
        <v>169</v>
      </c>
      <c r="N685" s="4" t="str">
        <f>VLOOKUP(M685,'Neighborhood Raw Data'!$A$1:$D$26,4,FALSE)</f>
        <v>Greater than Average</v>
      </c>
      <c r="O685" t="s">
        <v>92</v>
      </c>
      <c r="P685" t="s">
        <v>92</v>
      </c>
      <c r="Q685" t="s">
        <v>93</v>
      </c>
      <c r="R685" t="s">
        <v>178</v>
      </c>
      <c r="S685">
        <v>7</v>
      </c>
      <c r="T685" s="4">
        <f t="shared" ca="1" si="60"/>
        <v>6.8545722342039817E-2</v>
      </c>
      <c r="U685" s="4" t="str">
        <f t="shared" si="61"/>
        <v>At or Above</v>
      </c>
      <c r="V685">
        <v>5</v>
      </c>
      <c r="W685">
        <v>1995</v>
      </c>
      <c r="X685">
        <v>1996</v>
      </c>
      <c r="Y685" t="s">
        <v>95</v>
      </c>
      <c r="Z685" t="s">
        <v>114</v>
      </c>
      <c r="AA685" t="s">
        <v>97</v>
      </c>
      <c r="AB685" t="s">
        <v>97</v>
      </c>
      <c r="AC685" t="s">
        <v>98</v>
      </c>
      <c r="AD685">
        <v>22</v>
      </c>
      <c r="AE685" t="s">
        <v>100</v>
      </c>
      <c r="AF685" t="s">
        <v>100</v>
      </c>
      <c r="AG685" t="s">
        <v>101</v>
      </c>
      <c r="AH685" t="s">
        <v>102</v>
      </c>
      <c r="AI685" t="s">
        <v>100</v>
      </c>
      <c r="AJ685" t="s">
        <v>142</v>
      </c>
      <c r="AK685" t="s">
        <v>104</v>
      </c>
      <c r="AL685">
        <v>0</v>
      </c>
      <c r="AM685" t="s">
        <v>104</v>
      </c>
      <c r="AN685">
        <v>0</v>
      </c>
      <c r="AO685">
        <v>384</v>
      </c>
      <c r="AP685">
        <v>384</v>
      </c>
      <c r="AQ685" t="s">
        <v>105</v>
      </c>
      <c r="AR685" t="s">
        <v>102</v>
      </c>
      <c r="AS685" t="s">
        <v>106</v>
      </c>
      <c r="AT685" t="s">
        <v>107</v>
      </c>
      <c r="AU685">
        <v>804</v>
      </c>
      <c r="AV685" s="4">
        <f t="shared" ca="1" si="62"/>
        <v>0.15447752715458918</v>
      </c>
      <c r="AW685" s="4" t="str">
        <f t="shared" si="63"/>
        <v>Less than Median</v>
      </c>
      <c r="AX685">
        <v>670</v>
      </c>
      <c r="AY685">
        <v>0</v>
      </c>
      <c r="AZ685">
        <v>1474</v>
      </c>
      <c r="BA685">
        <v>0</v>
      </c>
      <c r="BB685">
        <v>0</v>
      </c>
      <c r="BC685">
        <v>2</v>
      </c>
      <c r="BD685">
        <v>1</v>
      </c>
      <c r="BE685">
        <v>3</v>
      </c>
      <c r="BF685">
        <v>1</v>
      </c>
      <c r="BG685" t="s">
        <v>100</v>
      </c>
      <c r="BH685">
        <v>7</v>
      </c>
      <c r="BI685" t="s">
        <v>108</v>
      </c>
      <c r="BJ685">
        <v>1</v>
      </c>
      <c r="BK685" t="s">
        <v>100</v>
      </c>
      <c r="BL685" t="s">
        <v>130</v>
      </c>
      <c r="BM685">
        <v>1995</v>
      </c>
      <c r="BN685" t="s">
        <v>110</v>
      </c>
      <c r="BO685">
        <v>2</v>
      </c>
      <c r="BP685">
        <v>400</v>
      </c>
      <c r="BQ685" t="s">
        <v>100</v>
      </c>
      <c r="BR685" t="s">
        <v>100</v>
      </c>
      <c r="BS685" t="s">
        <v>106</v>
      </c>
      <c r="BT685">
        <v>120</v>
      </c>
      <c r="BU685">
        <v>72</v>
      </c>
      <c r="BV685">
        <v>0</v>
      </c>
      <c r="BW685">
        <v>0</v>
      </c>
      <c r="BX685">
        <v>0</v>
      </c>
      <c r="BY685">
        <v>0</v>
      </c>
      <c r="BZ685" t="s">
        <v>85</v>
      </c>
      <c r="CA685" t="s">
        <v>85</v>
      </c>
      <c r="CB685" t="s">
        <v>198</v>
      </c>
      <c r="CC685">
        <v>700</v>
      </c>
      <c r="CD685">
        <v>5</v>
      </c>
      <c r="CE685">
        <v>2009</v>
      </c>
      <c r="CF685" t="s">
        <v>111</v>
      </c>
      <c r="CG685" t="s">
        <v>112</v>
      </c>
      <c r="CH685">
        <v>168500</v>
      </c>
      <c r="CQ685">
        <f t="shared" si="64"/>
        <v>804</v>
      </c>
      <c r="CR685" t="str">
        <f t="shared" si="65"/>
        <v/>
      </c>
    </row>
    <row r="686" spans="1:96" x14ac:dyDescent="0.3">
      <c r="A686">
        <v>624</v>
      </c>
      <c r="B686">
        <v>160</v>
      </c>
      <c r="C686" t="s">
        <v>173</v>
      </c>
      <c r="D686" t="s">
        <v>85</v>
      </c>
      <c r="E686">
        <v>2117</v>
      </c>
      <c r="F686" t="s">
        <v>84</v>
      </c>
      <c r="G686" t="s">
        <v>85</v>
      </c>
      <c r="H686" t="s">
        <v>129</v>
      </c>
      <c r="I686" t="s">
        <v>87</v>
      </c>
      <c r="J686" t="s">
        <v>88</v>
      </c>
      <c r="K686" t="s">
        <v>122</v>
      </c>
      <c r="L686" t="s">
        <v>90</v>
      </c>
      <c r="M686" t="s">
        <v>153</v>
      </c>
      <c r="N686" s="4" t="str">
        <f>VLOOKUP(M686,'Neighborhood Raw Data'!$A$1:$D$26,4,FALSE)</f>
        <v>Greater than Average</v>
      </c>
      <c r="O686" t="s">
        <v>92</v>
      </c>
      <c r="P686" t="s">
        <v>92</v>
      </c>
      <c r="Q686" t="s">
        <v>160</v>
      </c>
      <c r="R686" t="s">
        <v>94</v>
      </c>
      <c r="S686">
        <v>6</v>
      </c>
      <c r="T686" s="4">
        <f t="shared" ca="1" si="60"/>
        <v>0.17949381073508464</v>
      </c>
      <c r="U686" s="4" t="str">
        <f t="shared" si="61"/>
        <v>At or Above</v>
      </c>
      <c r="V686">
        <v>5</v>
      </c>
      <c r="W686">
        <v>2000</v>
      </c>
      <c r="X686">
        <v>2000</v>
      </c>
      <c r="Y686" t="s">
        <v>95</v>
      </c>
      <c r="Z686" t="s">
        <v>114</v>
      </c>
      <c r="AA686" t="s">
        <v>161</v>
      </c>
      <c r="AB686" t="s">
        <v>161</v>
      </c>
      <c r="AC686" t="s">
        <v>98</v>
      </c>
      <c r="AD686">
        <v>513</v>
      </c>
      <c r="AE686" t="s">
        <v>102</v>
      </c>
      <c r="AF686" t="s">
        <v>100</v>
      </c>
      <c r="AG686" t="s">
        <v>101</v>
      </c>
      <c r="AH686" t="s">
        <v>102</v>
      </c>
      <c r="AI686" t="s">
        <v>100</v>
      </c>
      <c r="AJ686" t="s">
        <v>142</v>
      </c>
      <c r="AK686" t="s">
        <v>103</v>
      </c>
      <c r="AL686">
        <v>420</v>
      </c>
      <c r="AM686" t="s">
        <v>104</v>
      </c>
      <c r="AN686">
        <v>0</v>
      </c>
      <c r="AO686">
        <v>336</v>
      </c>
      <c r="AP686">
        <v>756</v>
      </c>
      <c r="AQ686" t="s">
        <v>105</v>
      </c>
      <c r="AR686" t="s">
        <v>99</v>
      </c>
      <c r="AS686" t="s">
        <v>106</v>
      </c>
      <c r="AT686" t="s">
        <v>107</v>
      </c>
      <c r="AU686">
        <v>756</v>
      </c>
      <c r="AV686" s="4">
        <f t="shared" ca="1" si="62"/>
        <v>0.94198783569835087</v>
      </c>
      <c r="AW686" s="4" t="str">
        <f t="shared" si="63"/>
        <v>Less than Median</v>
      </c>
      <c r="AX686">
        <v>756</v>
      </c>
      <c r="AY686">
        <v>0</v>
      </c>
      <c r="AZ686">
        <v>1512</v>
      </c>
      <c r="BA686">
        <v>0</v>
      </c>
      <c r="BB686">
        <v>0</v>
      </c>
      <c r="BC686">
        <v>2</v>
      </c>
      <c r="BD686">
        <v>1</v>
      </c>
      <c r="BE686">
        <v>2</v>
      </c>
      <c r="BF686">
        <v>1</v>
      </c>
      <c r="BG686" t="s">
        <v>102</v>
      </c>
      <c r="BH686">
        <v>4</v>
      </c>
      <c r="BI686" t="s">
        <v>108</v>
      </c>
      <c r="BJ686">
        <v>1</v>
      </c>
      <c r="BK686" t="s">
        <v>100</v>
      </c>
      <c r="BL686" t="s">
        <v>149</v>
      </c>
      <c r="BM686">
        <v>2000</v>
      </c>
      <c r="BN686" t="s">
        <v>104</v>
      </c>
      <c r="BO686">
        <v>2</v>
      </c>
      <c r="BP686">
        <v>440</v>
      </c>
      <c r="BQ686" t="s">
        <v>100</v>
      </c>
      <c r="BR686" t="s">
        <v>100</v>
      </c>
      <c r="BS686" t="s">
        <v>106</v>
      </c>
      <c r="BT686">
        <v>0</v>
      </c>
      <c r="BU686">
        <v>32</v>
      </c>
      <c r="BV686">
        <v>0</v>
      </c>
      <c r="BW686">
        <v>0</v>
      </c>
      <c r="BX686">
        <v>0</v>
      </c>
      <c r="BY686">
        <v>0</v>
      </c>
      <c r="BZ686" t="s">
        <v>85</v>
      </c>
      <c r="CA686" t="s">
        <v>85</v>
      </c>
      <c r="CB686" t="s">
        <v>85</v>
      </c>
      <c r="CC686">
        <v>0</v>
      </c>
      <c r="CD686">
        <v>6</v>
      </c>
      <c r="CE686">
        <v>2007</v>
      </c>
      <c r="CF686" t="s">
        <v>111</v>
      </c>
      <c r="CG686" t="s">
        <v>112</v>
      </c>
      <c r="CH686">
        <v>168500</v>
      </c>
      <c r="CQ686">
        <f t="shared" si="64"/>
        <v>756</v>
      </c>
      <c r="CR686" t="str">
        <f t="shared" si="65"/>
        <v/>
      </c>
    </row>
    <row r="687" spans="1:96" x14ac:dyDescent="0.3">
      <c r="A687">
        <v>630</v>
      </c>
      <c r="B687">
        <v>80</v>
      </c>
      <c r="C687" t="s">
        <v>83</v>
      </c>
      <c r="D687">
        <v>82</v>
      </c>
      <c r="E687">
        <v>9020</v>
      </c>
      <c r="F687" t="s">
        <v>84</v>
      </c>
      <c r="G687" t="s">
        <v>85</v>
      </c>
      <c r="H687" t="s">
        <v>129</v>
      </c>
      <c r="I687" t="s">
        <v>87</v>
      </c>
      <c r="J687" t="s">
        <v>88</v>
      </c>
      <c r="K687" t="s">
        <v>89</v>
      </c>
      <c r="L687" t="s">
        <v>90</v>
      </c>
      <c r="M687" t="s">
        <v>177</v>
      </c>
      <c r="N687" s="4" t="str">
        <f>VLOOKUP(M687,'Neighborhood Raw Data'!$A$1:$D$26,4,FALSE)</f>
        <v>Greater than Average</v>
      </c>
      <c r="O687" t="s">
        <v>212</v>
      </c>
      <c r="P687" t="s">
        <v>92</v>
      </c>
      <c r="Q687" t="s">
        <v>93</v>
      </c>
      <c r="R687" t="s">
        <v>178</v>
      </c>
      <c r="S687">
        <v>6</v>
      </c>
      <c r="T687" s="4">
        <f t="shared" ca="1" si="60"/>
        <v>0.12476004193800228</v>
      </c>
      <c r="U687" s="4" t="str">
        <f t="shared" si="61"/>
        <v>At or Above</v>
      </c>
      <c r="V687">
        <v>5</v>
      </c>
      <c r="W687">
        <v>1964</v>
      </c>
      <c r="X687">
        <v>1964</v>
      </c>
      <c r="Y687" t="s">
        <v>95</v>
      </c>
      <c r="Z687" t="s">
        <v>96</v>
      </c>
      <c r="AA687" t="s">
        <v>179</v>
      </c>
      <c r="AB687" t="s">
        <v>115</v>
      </c>
      <c r="AC687" t="s">
        <v>98</v>
      </c>
      <c r="AD687">
        <v>259</v>
      </c>
      <c r="AE687" t="s">
        <v>100</v>
      </c>
      <c r="AF687" t="s">
        <v>100</v>
      </c>
      <c r="AG687" t="s">
        <v>156</v>
      </c>
      <c r="AH687" t="s">
        <v>100</v>
      </c>
      <c r="AI687" t="s">
        <v>100</v>
      </c>
      <c r="AJ687" t="s">
        <v>102</v>
      </c>
      <c r="AK687" t="s">
        <v>103</v>
      </c>
      <c r="AL687">
        <v>624</v>
      </c>
      <c r="AM687" t="s">
        <v>157</v>
      </c>
      <c r="AN687">
        <v>336</v>
      </c>
      <c r="AO687">
        <v>288</v>
      </c>
      <c r="AP687">
        <v>1248</v>
      </c>
      <c r="AQ687" t="s">
        <v>105</v>
      </c>
      <c r="AR687" t="s">
        <v>100</v>
      </c>
      <c r="AS687" t="s">
        <v>106</v>
      </c>
      <c r="AT687" t="s">
        <v>107</v>
      </c>
      <c r="AU687">
        <v>1350</v>
      </c>
      <c r="AV687" s="4">
        <f t="shared" ca="1" si="62"/>
        <v>0.72927510751438673</v>
      </c>
      <c r="AW687" s="4" t="str">
        <f t="shared" si="63"/>
        <v>Greater than Median</v>
      </c>
      <c r="AX687">
        <v>0</v>
      </c>
      <c r="AY687">
        <v>0</v>
      </c>
      <c r="AZ687">
        <v>1350</v>
      </c>
      <c r="BA687">
        <v>1</v>
      </c>
      <c r="BB687">
        <v>0</v>
      </c>
      <c r="BC687">
        <v>1</v>
      </c>
      <c r="BD687">
        <v>1</v>
      </c>
      <c r="BE687">
        <v>3</v>
      </c>
      <c r="BF687">
        <v>1</v>
      </c>
      <c r="BG687" t="s">
        <v>100</v>
      </c>
      <c r="BH687">
        <v>6</v>
      </c>
      <c r="BI687" t="s">
        <v>108</v>
      </c>
      <c r="BJ687">
        <v>0</v>
      </c>
      <c r="BK687" t="s">
        <v>85</v>
      </c>
      <c r="BL687" t="s">
        <v>109</v>
      </c>
      <c r="BM687">
        <v>1964</v>
      </c>
      <c r="BN687" t="s">
        <v>131</v>
      </c>
      <c r="BO687">
        <v>2</v>
      </c>
      <c r="BP687">
        <v>520</v>
      </c>
      <c r="BQ687" t="s">
        <v>100</v>
      </c>
      <c r="BR687" t="s">
        <v>100</v>
      </c>
      <c r="BS687" t="s">
        <v>106</v>
      </c>
      <c r="BT687">
        <v>176</v>
      </c>
      <c r="BU687">
        <v>0</v>
      </c>
      <c r="BV687">
        <v>0</v>
      </c>
      <c r="BW687">
        <v>0</v>
      </c>
      <c r="BX687">
        <v>0</v>
      </c>
      <c r="BY687">
        <v>0</v>
      </c>
      <c r="BZ687" t="s">
        <v>85</v>
      </c>
      <c r="CA687" t="s">
        <v>150</v>
      </c>
      <c r="CB687" t="s">
        <v>85</v>
      </c>
      <c r="CC687">
        <v>0</v>
      </c>
      <c r="CD687">
        <v>6</v>
      </c>
      <c r="CE687">
        <v>2008</v>
      </c>
      <c r="CF687" t="s">
        <v>111</v>
      </c>
      <c r="CG687" t="s">
        <v>112</v>
      </c>
      <c r="CH687">
        <v>168500</v>
      </c>
      <c r="CQ687">
        <f t="shared" si="64"/>
        <v>1350</v>
      </c>
      <c r="CR687" t="str">
        <f t="shared" si="65"/>
        <v/>
      </c>
    </row>
    <row r="688" spans="1:96" x14ac:dyDescent="0.3">
      <c r="A688">
        <v>405</v>
      </c>
      <c r="B688">
        <v>60</v>
      </c>
      <c r="C688" t="s">
        <v>83</v>
      </c>
      <c r="D688" t="s">
        <v>85</v>
      </c>
      <c r="E688">
        <v>10364</v>
      </c>
      <c r="F688" t="s">
        <v>84</v>
      </c>
      <c r="G688" t="s">
        <v>85</v>
      </c>
      <c r="H688" t="s">
        <v>86</v>
      </c>
      <c r="I688" t="s">
        <v>87</v>
      </c>
      <c r="J688" t="s">
        <v>88</v>
      </c>
      <c r="K688" t="s">
        <v>122</v>
      </c>
      <c r="L688" t="s">
        <v>90</v>
      </c>
      <c r="M688" t="s">
        <v>169</v>
      </c>
      <c r="N688" s="4" t="str">
        <f>VLOOKUP(M688,'Neighborhood Raw Data'!$A$1:$D$26,4,FALSE)</f>
        <v>Greater than Average</v>
      </c>
      <c r="O688" t="s">
        <v>92</v>
      </c>
      <c r="P688" t="s">
        <v>92</v>
      </c>
      <c r="Q688" t="s">
        <v>93</v>
      </c>
      <c r="R688" t="s">
        <v>94</v>
      </c>
      <c r="S688">
        <v>6</v>
      </c>
      <c r="T688" s="4">
        <f t="shared" ca="1" si="60"/>
        <v>0.19900228888376825</v>
      </c>
      <c r="U688" s="4" t="str">
        <f t="shared" si="61"/>
        <v>At or Above</v>
      </c>
      <c r="V688">
        <v>5</v>
      </c>
      <c r="W688">
        <v>1995</v>
      </c>
      <c r="X688">
        <v>1996</v>
      </c>
      <c r="Y688" t="s">
        <v>95</v>
      </c>
      <c r="Z688" t="s">
        <v>114</v>
      </c>
      <c r="AA688" t="s">
        <v>161</v>
      </c>
      <c r="AB688" t="s">
        <v>161</v>
      </c>
      <c r="AC688" t="s">
        <v>117</v>
      </c>
      <c r="AD688">
        <v>0</v>
      </c>
      <c r="AE688" t="s">
        <v>100</v>
      </c>
      <c r="AF688" t="s">
        <v>100</v>
      </c>
      <c r="AG688" t="s">
        <v>101</v>
      </c>
      <c r="AH688" t="s">
        <v>102</v>
      </c>
      <c r="AI688" t="s">
        <v>100</v>
      </c>
      <c r="AJ688" t="s">
        <v>142</v>
      </c>
      <c r="AK688" t="s">
        <v>104</v>
      </c>
      <c r="AL688">
        <v>0</v>
      </c>
      <c r="AM688" t="s">
        <v>104</v>
      </c>
      <c r="AN688">
        <v>0</v>
      </c>
      <c r="AO688">
        <v>806</v>
      </c>
      <c r="AP688">
        <v>806</v>
      </c>
      <c r="AQ688" t="s">
        <v>105</v>
      </c>
      <c r="AR688" t="s">
        <v>102</v>
      </c>
      <c r="AS688" t="s">
        <v>106</v>
      </c>
      <c r="AT688" t="s">
        <v>107</v>
      </c>
      <c r="AU688">
        <v>806</v>
      </c>
      <c r="AV688" s="4">
        <f t="shared" ca="1" si="62"/>
        <v>0.48680059294480482</v>
      </c>
      <c r="AW688" s="4" t="str">
        <f t="shared" si="63"/>
        <v>Less than Median</v>
      </c>
      <c r="AX688">
        <v>766</v>
      </c>
      <c r="AY688">
        <v>0</v>
      </c>
      <c r="AZ688">
        <v>1572</v>
      </c>
      <c r="BA688">
        <v>0</v>
      </c>
      <c r="BB688">
        <v>0</v>
      </c>
      <c r="BC688">
        <v>2</v>
      </c>
      <c r="BD688">
        <v>1</v>
      </c>
      <c r="BE688">
        <v>3</v>
      </c>
      <c r="BF688">
        <v>1</v>
      </c>
      <c r="BG688" t="s">
        <v>100</v>
      </c>
      <c r="BH688">
        <v>7</v>
      </c>
      <c r="BI688" t="s">
        <v>108</v>
      </c>
      <c r="BJ688">
        <v>1</v>
      </c>
      <c r="BK688" t="s">
        <v>100</v>
      </c>
      <c r="BL688" t="s">
        <v>130</v>
      </c>
      <c r="BM688">
        <v>1995</v>
      </c>
      <c r="BN688" t="s">
        <v>110</v>
      </c>
      <c r="BO688">
        <v>2</v>
      </c>
      <c r="BP688">
        <v>373</v>
      </c>
      <c r="BQ688" t="s">
        <v>100</v>
      </c>
      <c r="BR688" t="s">
        <v>100</v>
      </c>
      <c r="BS688" t="s">
        <v>106</v>
      </c>
      <c r="BT688">
        <v>0</v>
      </c>
      <c r="BU688">
        <v>40</v>
      </c>
      <c r="BV688">
        <v>0</v>
      </c>
      <c r="BW688">
        <v>0</v>
      </c>
      <c r="BX688">
        <v>0</v>
      </c>
      <c r="BY688">
        <v>0</v>
      </c>
      <c r="BZ688" t="s">
        <v>85</v>
      </c>
      <c r="CA688" t="s">
        <v>85</v>
      </c>
      <c r="CB688" t="s">
        <v>85</v>
      </c>
      <c r="CC688">
        <v>0</v>
      </c>
      <c r="CD688">
        <v>5</v>
      </c>
      <c r="CE688">
        <v>2007</v>
      </c>
      <c r="CF688" t="s">
        <v>111</v>
      </c>
      <c r="CG688" t="s">
        <v>112</v>
      </c>
      <c r="CH688">
        <v>168000</v>
      </c>
      <c r="CQ688">
        <f t="shared" si="64"/>
        <v>806</v>
      </c>
      <c r="CR688" t="str">
        <f t="shared" si="65"/>
        <v/>
      </c>
    </row>
    <row r="689" spans="1:96" x14ac:dyDescent="0.3">
      <c r="A689">
        <v>669</v>
      </c>
      <c r="B689">
        <v>20</v>
      </c>
      <c r="C689" t="s">
        <v>83</v>
      </c>
      <c r="D689" t="s">
        <v>85</v>
      </c>
      <c r="E689">
        <v>14175</v>
      </c>
      <c r="F689" t="s">
        <v>84</v>
      </c>
      <c r="G689" t="s">
        <v>85</v>
      </c>
      <c r="H689" t="s">
        <v>129</v>
      </c>
      <c r="I689" t="s">
        <v>190</v>
      </c>
      <c r="J689" t="s">
        <v>88</v>
      </c>
      <c r="K689" t="s">
        <v>89</v>
      </c>
      <c r="L689" t="s">
        <v>140</v>
      </c>
      <c r="M689" t="s">
        <v>228</v>
      </c>
      <c r="N689" s="4" t="str">
        <f>VLOOKUP(M689,'Neighborhood Raw Data'!$A$1:$D$26,4,FALSE)</f>
        <v>Less than Average</v>
      </c>
      <c r="O689" t="s">
        <v>92</v>
      </c>
      <c r="P689" t="s">
        <v>92</v>
      </c>
      <c r="Q689" t="s">
        <v>93</v>
      </c>
      <c r="R689" t="s">
        <v>124</v>
      </c>
      <c r="S689">
        <v>5</v>
      </c>
      <c r="T689" s="4">
        <f t="shared" ca="1" si="60"/>
        <v>8.7703774185810546E-2</v>
      </c>
      <c r="U689" s="4" t="str">
        <f t="shared" si="61"/>
        <v>Below</v>
      </c>
      <c r="V689">
        <v>6</v>
      </c>
      <c r="W689">
        <v>1956</v>
      </c>
      <c r="X689">
        <v>1987</v>
      </c>
      <c r="Y689" t="s">
        <v>95</v>
      </c>
      <c r="Z689" t="s">
        <v>114</v>
      </c>
      <c r="AA689" t="s">
        <v>135</v>
      </c>
      <c r="AB689" t="s">
        <v>115</v>
      </c>
      <c r="AC689" t="s">
        <v>117</v>
      </c>
      <c r="AD689">
        <v>0</v>
      </c>
      <c r="AE689" t="s">
        <v>100</v>
      </c>
      <c r="AF689" t="s">
        <v>100</v>
      </c>
      <c r="AG689" t="s">
        <v>156</v>
      </c>
      <c r="AH689" t="s">
        <v>100</v>
      </c>
      <c r="AI689" t="s">
        <v>100</v>
      </c>
      <c r="AJ689" t="s">
        <v>142</v>
      </c>
      <c r="AK689" t="s">
        <v>157</v>
      </c>
      <c r="AL689">
        <v>988</v>
      </c>
      <c r="AM689" t="s">
        <v>104</v>
      </c>
      <c r="AN689">
        <v>0</v>
      </c>
      <c r="AO689">
        <v>200</v>
      </c>
      <c r="AP689">
        <v>1188</v>
      </c>
      <c r="AQ689" t="s">
        <v>105</v>
      </c>
      <c r="AR689" t="s">
        <v>102</v>
      </c>
      <c r="AS689" t="s">
        <v>106</v>
      </c>
      <c r="AT689" t="s">
        <v>107</v>
      </c>
      <c r="AU689">
        <v>1437</v>
      </c>
      <c r="AV689" s="4">
        <f t="shared" ca="1" si="62"/>
        <v>0.93276829191961919</v>
      </c>
      <c r="AW689" s="4" t="str">
        <f t="shared" si="63"/>
        <v>Greater than Median</v>
      </c>
      <c r="AX689">
        <v>0</v>
      </c>
      <c r="AY689">
        <v>0</v>
      </c>
      <c r="AZ689">
        <v>1437</v>
      </c>
      <c r="BA689">
        <v>1</v>
      </c>
      <c r="BB689">
        <v>0</v>
      </c>
      <c r="BC689">
        <v>1</v>
      </c>
      <c r="BD689">
        <v>1</v>
      </c>
      <c r="BE689">
        <v>3</v>
      </c>
      <c r="BF689">
        <v>1</v>
      </c>
      <c r="BG689" t="s">
        <v>100</v>
      </c>
      <c r="BH689">
        <v>6</v>
      </c>
      <c r="BI689" t="s">
        <v>189</v>
      </c>
      <c r="BJ689">
        <v>1</v>
      </c>
      <c r="BK689" t="s">
        <v>100</v>
      </c>
      <c r="BL689" t="s">
        <v>149</v>
      </c>
      <c r="BM689">
        <v>1999</v>
      </c>
      <c r="BN689" t="s">
        <v>104</v>
      </c>
      <c r="BO689">
        <v>2</v>
      </c>
      <c r="BP689">
        <v>576</v>
      </c>
      <c r="BQ689" t="s">
        <v>100</v>
      </c>
      <c r="BR689" t="s">
        <v>100</v>
      </c>
      <c r="BS689" t="s">
        <v>106</v>
      </c>
      <c r="BT689">
        <v>304</v>
      </c>
      <c r="BU689">
        <v>0</v>
      </c>
      <c r="BV689">
        <v>0</v>
      </c>
      <c r="BW689">
        <v>0</v>
      </c>
      <c r="BX689">
        <v>0</v>
      </c>
      <c r="BY689">
        <v>0</v>
      </c>
      <c r="BZ689" t="s">
        <v>85</v>
      </c>
      <c r="CA689" t="s">
        <v>85</v>
      </c>
      <c r="CB689" t="s">
        <v>85</v>
      </c>
      <c r="CC689">
        <v>0</v>
      </c>
      <c r="CD689">
        <v>11</v>
      </c>
      <c r="CE689">
        <v>2006</v>
      </c>
      <c r="CF689" t="s">
        <v>111</v>
      </c>
      <c r="CG689" t="s">
        <v>112</v>
      </c>
      <c r="CH689">
        <v>168000</v>
      </c>
      <c r="CQ689">
        <f t="shared" si="64"/>
        <v>1437</v>
      </c>
      <c r="CR689" t="str">
        <f t="shared" si="65"/>
        <v/>
      </c>
    </row>
    <row r="690" spans="1:96" x14ac:dyDescent="0.3">
      <c r="A690">
        <v>992</v>
      </c>
      <c r="B690">
        <v>70</v>
      </c>
      <c r="C690" t="s">
        <v>143</v>
      </c>
      <c r="D690">
        <v>121</v>
      </c>
      <c r="E690">
        <v>17671</v>
      </c>
      <c r="F690" t="s">
        <v>84</v>
      </c>
      <c r="G690" t="s">
        <v>209</v>
      </c>
      <c r="H690" t="s">
        <v>129</v>
      </c>
      <c r="I690" t="s">
        <v>87</v>
      </c>
      <c r="J690" t="s">
        <v>88</v>
      </c>
      <c r="K690" t="s">
        <v>89</v>
      </c>
      <c r="L690" t="s">
        <v>90</v>
      </c>
      <c r="M690" t="s">
        <v>144</v>
      </c>
      <c r="N690" s="4" t="str">
        <f>VLOOKUP(M690,'Neighborhood Raw Data'!$A$1:$D$26,4,FALSE)</f>
        <v>Greater than Average</v>
      </c>
      <c r="O690" t="s">
        <v>145</v>
      </c>
      <c r="P690" t="s">
        <v>92</v>
      </c>
      <c r="Q690" t="s">
        <v>93</v>
      </c>
      <c r="R690" t="s">
        <v>94</v>
      </c>
      <c r="S690">
        <v>8</v>
      </c>
      <c r="T690" s="4">
        <f t="shared" ca="1" si="60"/>
        <v>7.9333417991632738E-2</v>
      </c>
      <c r="U690" s="4" t="str">
        <f t="shared" si="61"/>
        <v>At or Above</v>
      </c>
      <c r="V690">
        <v>9</v>
      </c>
      <c r="W690">
        <v>1882</v>
      </c>
      <c r="X690">
        <v>1986</v>
      </c>
      <c r="Y690" t="s">
        <v>95</v>
      </c>
      <c r="Z690" t="s">
        <v>114</v>
      </c>
      <c r="AA690" t="s">
        <v>115</v>
      </c>
      <c r="AB690" t="s">
        <v>115</v>
      </c>
      <c r="AC690" t="s">
        <v>117</v>
      </c>
      <c r="AD690">
        <v>0</v>
      </c>
      <c r="AE690" t="s">
        <v>102</v>
      </c>
      <c r="AF690" t="s">
        <v>102</v>
      </c>
      <c r="AG690" t="s">
        <v>147</v>
      </c>
      <c r="AH690" t="s">
        <v>100</v>
      </c>
      <c r="AI690" t="s">
        <v>100</v>
      </c>
      <c r="AJ690" t="s">
        <v>142</v>
      </c>
      <c r="AK690" t="s">
        <v>174</v>
      </c>
      <c r="AL690">
        <v>216</v>
      </c>
      <c r="AM690" t="s">
        <v>104</v>
      </c>
      <c r="AN690">
        <v>0</v>
      </c>
      <c r="AO690">
        <v>700</v>
      </c>
      <c r="AP690">
        <v>916</v>
      </c>
      <c r="AQ690" t="s">
        <v>105</v>
      </c>
      <c r="AR690" t="s">
        <v>102</v>
      </c>
      <c r="AS690" t="s">
        <v>106</v>
      </c>
      <c r="AT690" t="s">
        <v>107</v>
      </c>
      <c r="AU690">
        <v>916</v>
      </c>
      <c r="AV690" s="4">
        <f t="shared" ca="1" si="62"/>
        <v>0.92563376174866807</v>
      </c>
      <c r="AW690" s="4" t="str">
        <f t="shared" si="63"/>
        <v>Less than Median</v>
      </c>
      <c r="AX690">
        <v>826</v>
      </c>
      <c r="AY690">
        <v>0</v>
      </c>
      <c r="AZ690">
        <v>1742</v>
      </c>
      <c r="BA690">
        <v>0</v>
      </c>
      <c r="BB690">
        <v>0</v>
      </c>
      <c r="BC690">
        <v>1</v>
      </c>
      <c r="BD690">
        <v>1</v>
      </c>
      <c r="BE690">
        <v>4</v>
      </c>
      <c r="BF690">
        <v>1</v>
      </c>
      <c r="BG690" t="s">
        <v>102</v>
      </c>
      <c r="BH690">
        <v>8</v>
      </c>
      <c r="BI690" t="s">
        <v>108</v>
      </c>
      <c r="BJ690">
        <v>1</v>
      </c>
      <c r="BK690" t="s">
        <v>102</v>
      </c>
      <c r="BL690" t="s">
        <v>109</v>
      </c>
      <c r="BM690">
        <v>1925</v>
      </c>
      <c r="BN690" t="s">
        <v>104</v>
      </c>
      <c r="BO690">
        <v>2</v>
      </c>
      <c r="BP690">
        <v>424</v>
      </c>
      <c r="BQ690" t="s">
        <v>100</v>
      </c>
      <c r="BR690" t="s">
        <v>100</v>
      </c>
      <c r="BS690" t="s">
        <v>220</v>
      </c>
      <c r="BT690">
        <v>0</v>
      </c>
      <c r="BU690">
        <v>169</v>
      </c>
      <c r="BV690">
        <v>0</v>
      </c>
      <c r="BW690">
        <v>0</v>
      </c>
      <c r="BX690">
        <v>0</v>
      </c>
      <c r="BY690">
        <v>0</v>
      </c>
      <c r="BZ690" t="s">
        <v>85</v>
      </c>
      <c r="CA690" t="s">
        <v>85</v>
      </c>
      <c r="CB690" t="s">
        <v>85</v>
      </c>
      <c r="CC690">
        <v>0</v>
      </c>
      <c r="CD690">
        <v>11</v>
      </c>
      <c r="CE690">
        <v>2009</v>
      </c>
      <c r="CF690" t="s">
        <v>111</v>
      </c>
      <c r="CG690" t="s">
        <v>112</v>
      </c>
      <c r="CH690">
        <v>168000</v>
      </c>
      <c r="CQ690">
        <f t="shared" si="64"/>
        <v>916</v>
      </c>
      <c r="CR690" t="str">
        <f t="shared" si="65"/>
        <v/>
      </c>
    </row>
    <row r="691" spans="1:96" x14ac:dyDescent="0.3">
      <c r="A691">
        <v>1191</v>
      </c>
      <c r="B691">
        <v>190</v>
      </c>
      <c r="C691" t="s">
        <v>83</v>
      </c>
      <c r="D691" t="s">
        <v>85</v>
      </c>
      <c r="E691">
        <v>32463</v>
      </c>
      <c r="F691" t="s">
        <v>84</v>
      </c>
      <c r="G691" t="s">
        <v>85</v>
      </c>
      <c r="H691" t="s">
        <v>129</v>
      </c>
      <c r="I691" t="s">
        <v>162</v>
      </c>
      <c r="J691" t="s">
        <v>88</v>
      </c>
      <c r="K691" t="s">
        <v>122</v>
      </c>
      <c r="L691" t="s">
        <v>140</v>
      </c>
      <c r="M691" t="s">
        <v>201</v>
      </c>
      <c r="N691" s="4" t="str">
        <f>VLOOKUP(M691,'Neighborhood Raw Data'!$A$1:$D$26,4,FALSE)</f>
        <v>Less than Average</v>
      </c>
      <c r="O691" t="s">
        <v>92</v>
      </c>
      <c r="P691" t="s">
        <v>92</v>
      </c>
      <c r="Q691" t="s">
        <v>217</v>
      </c>
      <c r="R691" t="s">
        <v>124</v>
      </c>
      <c r="S691">
        <v>4</v>
      </c>
      <c r="T691" s="4">
        <f t="shared" ca="1" si="60"/>
        <v>0.77406788011473948</v>
      </c>
      <c r="U691" s="4" t="str">
        <f t="shared" si="61"/>
        <v>Below</v>
      </c>
      <c r="V691">
        <v>4</v>
      </c>
      <c r="W691">
        <v>1961</v>
      </c>
      <c r="X691">
        <v>1975</v>
      </c>
      <c r="Y691" t="s">
        <v>95</v>
      </c>
      <c r="Z691" t="s">
        <v>114</v>
      </c>
      <c r="AA691" t="s">
        <v>161</v>
      </c>
      <c r="AB691" t="s">
        <v>161</v>
      </c>
      <c r="AC691" t="s">
        <v>126</v>
      </c>
      <c r="AD691">
        <v>149</v>
      </c>
      <c r="AE691" t="s">
        <v>100</v>
      </c>
      <c r="AF691" t="s">
        <v>102</v>
      </c>
      <c r="AG691" t="s">
        <v>156</v>
      </c>
      <c r="AH691" t="s">
        <v>100</v>
      </c>
      <c r="AI691" t="s">
        <v>100</v>
      </c>
      <c r="AJ691" t="s">
        <v>118</v>
      </c>
      <c r="AK691" t="s">
        <v>174</v>
      </c>
      <c r="AL691">
        <v>1159</v>
      </c>
      <c r="AM691" t="s">
        <v>104</v>
      </c>
      <c r="AN691">
        <v>0</v>
      </c>
      <c r="AO691">
        <v>90</v>
      </c>
      <c r="AP691">
        <v>1249</v>
      </c>
      <c r="AQ691" t="s">
        <v>105</v>
      </c>
      <c r="AR691" t="s">
        <v>99</v>
      </c>
      <c r="AS691" t="s">
        <v>106</v>
      </c>
      <c r="AT691" t="s">
        <v>107</v>
      </c>
      <c r="AU691">
        <v>1622</v>
      </c>
      <c r="AV691" s="4">
        <f t="shared" ca="1" si="62"/>
        <v>0.58933766714397007</v>
      </c>
      <c r="AW691" s="4" t="str">
        <f t="shared" si="63"/>
        <v>Greater than Median</v>
      </c>
      <c r="AX691">
        <v>0</v>
      </c>
      <c r="AY691">
        <v>0</v>
      </c>
      <c r="AZ691">
        <v>1622</v>
      </c>
      <c r="BA691">
        <v>1</v>
      </c>
      <c r="BB691">
        <v>0</v>
      </c>
      <c r="BC691">
        <v>1</v>
      </c>
      <c r="BD691">
        <v>0</v>
      </c>
      <c r="BE691">
        <v>3</v>
      </c>
      <c r="BF691">
        <v>1</v>
      </c>
      <c r="BG691" t="s">
        <v>100</v>
      </c>
      <c r="BH691">
        <v>7</v>
      </c>
      <c r="BI691" t="s">
        <v>108</v>
      </c>
      <c r="BJ691">
        <v>1</v>
      </c>
      <c r="BK691" t="s">
        <v>100</v>
      </c>
      <c r="BL691" t="s">
        <v>232</v>
      </c>
      <c r="BM691">
        <v>1975</v>
      </c>
      <c r="BN691" t="s">
        <v>110</v>
      </c>
      <c r="BO691">
        <v>4</v>
      </c>
      <c r="BP691">
        <v>1356</v>
      </c>
      <c r="BQ691" t="s">
        <v>100</v>
      </c>
      <c r="BR691" t="s">
        <v>100</v>
      </c>
      <c r="BS691" t="s">
        <v>106</v>
      </c>
      <c r="BT691">
        <v>439</v>
      </c>
      <c r="BU691">
        <v>0</v>
      </c>
      <c r="BV691">
        <v>0</v>
      </c>
      <c r="BW691">
        <v>0</v>
      </c>
      <c r="BX691">
        <v>0</v>
      </c>
      <c r="BY691">
        <v>0</v>
      </c>
      <c r="BZ691" t="s">
        <v>85</v>
      </c>
      <c r="CA691" t="s">
        <v>85</v>
      </c>
      <c r="CB691" t="s">
        <v>85</v>
      </c>
      <c r="CC691">
        <v>0</v>
      </c>
      <c r="CD691">
        <v>3</v>
      </c>
      <c r="CE691">
        <v>2007</v>
      </c>
      <c r="CF691" t="s">
        <v>111</v>
      </c>
      <c r="CG691" t="s">
        <v>112</v>
      </c>
      <c r="CH691">
        <v>168000</v>
      </c>
      <c r="CQ691" t="str">
        <f t="shared" si="64"/>
        <v/>
      </c>
      <c r="CR691">
        <f t="shared" si="65"/>
        <v>1622</v>
      </c>
    </row>
    <row r="692" spans="1:96" x14ac:dyDescent="0.3">
      <c r="A692">
        <v>1068</v>
      </c>
      <c r="B692">
        <v>60</v>
      </c>
      <c r="C692" t="s">
        <v>83</v>
      </c>
      <c r="D692">
        <v>80</v>
      </c>
      <c r="E692">
        <v>9760</v>
      </c>
      <c r="F692" t="s">
        <v>84</v>
      </c>
      <c r="G692" t="s">
        <v>85</v>
      </c>
      <c r="H692" t="s">
        <v>129</v>
      </c>
      <c r="I692" t="s">
        <v>87</v>
      </c>
      <c r="J692" t="s">
        <v>88</v>
      </c>
      <c r="K692" t="s">
        <v>122</v>
      </c>
      <c r="L692" t="s">
        <v>140</v>
      </c>
      <c r="M692" t="s">
        <v>177</v>
      </c>
      <c r="N692" s="4" t="str">
        <f>VLOOKUP(M692,'Neighborhood Raw Data'!$A$1:$D$26,4,FALSE)</f>
        <v>Greater than Average</v>
      </c>
      <c r="O692" t="s">
        <v>92</v>
      </c>
      <c r="P692" t="s">
        <v>92</v>
      </c>
      <c r="Q692" t="s">
        <v>93</v>
      </c>
      <c r="R692" t="s">
        <v>94</v>
      </c>
      <c r="S692">
        <v>6</v>
      </c>
      <c r="T692" s="4">
        <f t="shared" ca="1" si="60"/>
        <v>0.97322288070341401</v>
      </c>
      <c r="U692" s="4" t="str">
        <f t="shared" si="61"/>
        <v>At or Above</v>
      </c>
      <c r="V692">
        <v>6</v>
      </c>
      <c r="W692">
        <v>1964</v>
      </c>
      <c r="X692">
        <v>1964</v>
      </c>
      <c r="Y692" t="s">
        <v>95</v>
      </c>
      <c r="Z692" t="s">
        <v>114</v>
      </c>
      <c r="AA692" t="s">
        <v>97</v>
      </c>
      <c r="AB692" t="s">
        <v>97</v>
      </c>
      <c r="AC692" t="s">
        <v>98</v>
      </c>
      <c r="AD692">
        <v>360</v>
      </c>
      <c r="AE692" t="s">
        <v>100</v>
      </c>
      <c r="AF692" t="s">
        <v>100</v>
      </c>
      <c r="AG692" t="s">
        <v>156</v>
      </c>
      <c r="AH692" t="s">
        <v>100</v>
      </c>
      <c r="AI692" t="s">
        <v>100</v>
      </c>
      <c r="AJ692" t="s">
        <v>102</v>
      </c>
      <c r="AK692" t="s">
        <v>103</v>
      </c>
      <c r="AL692">
        <v>674</v>
      </c>
      <c r="AM692" t="s">
        <v>193</v>
      </c>
      <c r="AN692">
        <v>106</v>
      </c>
      <c r="AO692">
        <v>0</v>
      </c>
      <c r="AP692">
        <v>780</v>
      </c>
      <c r="AQ692" t="s">
        <v>105</v>
      </c>
      <c r="AR692" t="s">
        <v>100</v>
      </c>
      <c r="AS692" t="s">
        <v>106</v>
      </c>
      <c r="AT692" t="s">
        <v>107</v>
      </c>
      <c r="AU692">
        <v>798</v>
      </c>
      <c r="AV692" s="4">
        <f t="shared" ca="1" si="62"/>
        <v>0.64045226134633959</v>
      </c>
      <c r="AW692" s="4" t="str">
        <f t="shared" si="63"/>
        <v>Less than Median</v>
      </c>
      <c r="AX692">
        <v>813</v>
      </c>
      <c r="AY692">
        <v>0</v>
      </c>
      <c r="AZ692">
        <v>1611</v>
      </c>
      <c r="BA692">
        <v>1</v>
      </c>
      <c r="BB692">
        <v>0</v>
      </c>
      <c r="BC692">
        <v>1</v>
      </c>
      <c r="BD692">
        <v>1</v>
      </c>
      <c r="BE692">
        <v>4</v>
      </c>
      <c r="BF692">
        <v>1</v>
      </c>
      <c r="BG692" t="s">
        <v>100</v>
      </c>
      <c r="BH692">
        <v>7</v>
      </c>
      <c r="BI692" t="s">
        <v>108</v>
      </c>
      <c r="BJ692">
        <v>0</v>
      </c>
      <c r="BK692" t="s">
        <v>85</v>
      </c>
      <c r="BL692" t="s">
        <v>109</v>
      </c>
      <c r="BM692">
        <v>1964</v>
      </c>
      <c r="BN692" t="s">
        <v>131</v>
      </c>
      <c r="BO692">
        <v>2</v>
      </c>
      <c r="BP692">
        <v>442</v>
      </c>
      <c r="BQ692" t="s">
        <v>100</v>
      </c>
      <c r="BR692" t="s">
        <v>100</v>
      </c>
      <c r="BS692" t="s">
        <v>106</v>
      </c>
      <c r="BT692">
        <v>328</v>
      </c>
      <c r="BU692">
        <v>128</v>
      </c>
      <c r="BV692">
        <v>0</v>
      </c>
      <c r="BW692">
        <v>0</v>
      </c>
      <c r="BX692">
        <v>189</v>
      </c>
      <c r="BY692">
        <v>0</v>
      </c>
      <c r="BZ692" t="s">
        <v>85</v>
      </c>
      <c r="CA692" t="s">
        <v>85</v>
      </c>
      <c r="CB692" t="s">
        <v>85</v>
      </c>
      <c r="CC692">
        <v>0</v>
      </c>
      <c r="CD692">
        <v>6</v>
      </c>
      <c r="CE692">
        <v>2008</v>
      </c>
      <c r="CF692" t="s">
        <v>111</v>
      </c>
      <c r="CG692" t="s">
        <v>112</v>
      </c>
      <c r="CH692">
        <v>167900</v>
      </c>
      <c r="CQ692">
        <f t="shared" si="64"/>
        <v>798</v>
      </c>
      <c r="CR692" t="str">
        <f t="shared" si="65"/>
        <v/>
      </c>
    </row>
    <row r="693" spans="1:96" x14ac:dyDescent="0.3">
      <c r="A693">
        <v>1336</v>
      </c>
      <c r="B693">
        <v>20</v>
      </c>
      <c r="C693" t="s">
        <v>83</v>
      </c>
      <c r="D693">
        <v>80</v>
      </c>
      <c r="E693">
        <v>9650</v>
      </c>
      <c r="F693" t="s">
        <v>84</v>
      </c>
      <c r="G693" t="s">
        <v>85</v>
      </c>
      <c r="H693" t="s">
        <v>129</v>
      </c>
      <c r="I693" t="s">
        <v>87</v>
      </c>
      <c r="J693" t="s">
        <v>88</v>
      </c>
      <c r="K693" t="s">
        <v>122</v>
      </c>
      <c r="L693" t="s">
        <v>90</v>
      </c>
      <c r="M693" t="s">
        <v>194</v>
      </c>
      <c r="N693" s="4" t="str">
        <f>VLOOKUP(M693,'Neighborhood Raw Data'!$A$1:$D$26,4,FALSE)</f>
        <v>Less than Average</v>
      </c>
      <c r="O693" t="s">
        <v>92</v>
      </c>
      <c r="P693" t="s">
        <v>92</v>
      </c>
      <c r="Q693" t="s">
        <v>93</v>
      </c>
      <c r="R693" t="s">
        <v>124</v>
      </c>
      <c r="S693">
        <v>6</v>
      </c>
      <c r="T693" s="4">
        <f t="shared" ca="1" si="60"/>
        <v>0.40537686660152417</v>
      </c>
      <c r="U693" s="4" t="str">
        <f t="shared" si="61"/>
        <v>At or Above</v>
      </c>
      <c r="V693">
        <v>5</v>
      </c>
      <c r="W693">
        <v>1977</v>
      </c>
      <c r="X693">
        <v>1977</v>
      </c>
      <c r="Y693" t="s">
        <v>95</v>
      </c>
      <c r="Z693" t="s">
        <v>114</v>
      </c>
      <c r="AA693" t="s">
        <v>179</v>
      </c>
      <c r="AB693" t="s">
        <v>179</v>
      </c>
      <c r="AC693" t="s">
        <v>98</v>
      </c>
      <c r="AD693">
        <v>360</v>
      </c>
      <c r="AE693" t="s">
        <v>100</v>
      </c>
      <c r="AF693" t="s">
        <v>100</v>
      </c>
      <c r="AG693" t="s">
        <v>156</v>
      </c>
      <c r="AH693" t="s">
        <v>102</v>
      </c>
      <c r="AI693" t="s">
        <v>100</v>
      </c>
      <c r="AJ693" t="s">
        <v>142</v>
      </c>
      <c r="AK693" t="s">
        <v>137</v>
      </c>
      <c r="AL693">
        <v>686</v>
      </c>
      <c r="AM693" t="s">
        <v>104</v>
      </c>
      <c r="AN693">
        <v>0</v>
      </c>
      <c r="AO693">
        <v>664</v>
      </c>
      <c r="AP693">
        <v>1350</v>
      </c>
      <c r="AQ693" t="s">
        <v>105</v>
      </c>
      <c r="AR693" t="s">
        <v>100</v>
      </c>
      <c r="AS693" t="s">
        <v>106</v>
      </c>
      <c r="AT693" t="s">
        <v>107</v>
      </c>
      <c r="AU693">
        <v>1334</v>
      </c>
      <c r="AV693" s="4">
        <f t="shared" ca="1" si="62"/>
        <v>0.7098922369206998</v>
      </c>
      <c r="AW693" s="4" t="str">
        <f t="shared" si="63"/>
        <v>Greater than Median</v>
      </c>
      <c r="AX693">
        <v>0</v>
      </c>
      <c r="AY693">
        <v>0</v>
      </c>
      <c r="AZ693">
        <v>1334</v>
      </c>
      <c r="BA693">
        <v>0</v>
      </c>
      <c r="BB693">
        <v>1</v>
      </c>
      <c r="BC693">
        <v>2</v>
      </c>
      <c r="BD693">
        <v>0</v>
      </c>
      <c r="BE693">
        <v>2</v>
      </c>
      <c r="BF693">
        <v>1</v>
      </c>
      <c r="BG693" t="s">
        <v>100</v>
      </c>
      <c r="BH693">
        <v>6</v>
      </c>
      <c r="BI693" t="s">
        <v>108</v>
      </c>
      <c r="BJ693">
        <v>1</v>
      </c>
      <c r="BK693" t="s">
        <v>100</v>
      </c>
      <c r="BL693" t="s">
        <v>109</v>
      </c>
      <c r="BM693">
        <v>1977</v>
      </c>
      <c r="BN693" t="s">
        <v>131</v>
      </c>
      <c r="BO693">
        <v>2</v>
      </c>
      <c r="BP693">
        <v>630</v>
      </c>
      <c r="BQ693" t="s">
        <v>100</v>
      </c>
      <c r="BR693" t="s">
        <v>100</v>
      </c>
      <c r="BS693" t="s">
        <v>106</v>
      </c>
      <c r="BT693">
        <v>0</v>
      </c>
      <c r="BU693">
        <v>16</v>
      </c>
      <c r="BV693">
        <v>0</v>
      </c>
      <c r="BW693">
        <v>0</v>
      </c>
      <c r="BX693">
        <v>0</v>
      </c>
      <c r="BY693">
        <v>0</v>
      </c>
      <c r="BZ693" t="s">
        <v>85</v>
      </c>
      <c r="CA693" t="s">
        <v>85</v>
      </c>
      <c r="CB693" t="s">
        <v>85</v>
      </c>
      <c r="CC693">
        <v>0</v>
      </c>
      <c r="CD693">
        <v>4</v>
      </c>
      <c r="CE693">
        <v>2009</v>
      </c>
      <c r="CF693" t="s">
        <v>111</v>
      </c>
      <c r="CG693" t="s">
        <v>112</v>
      </c>
      <c r="CH693">
        <v>167900</v>
      </c>
      <c r="CQ693">
        <f t="shared" si="64"/>
        <v>1334</v>
      </c>
      <c r="CR693" t="str">
        <f t="shared" si="65"/>
        <v/>
      </c>
    </row>
    <row r="694" spans="1:96" x14ac:dyDescent="0.3">
      <c r="A694">
        <v>975</v>
      </c>
      <c r="B694">
        <v>70</v>
      </c>
      <c r="C694" t="s">
        <v>83</v>
      </c>
      <c r="D694">
        <v>60</v>
      </c>
      <c r="E694">
        <v>11414</v>
      </c>
      <c r="F694" t="s">
        <v>84</v>
      </c>
      <c r="G694" t="s">
        <v>85</v>
      </c>
      <c r="H694" t="s">
        <v>86</v>
      </c>
      <c r="I694" t="s">
        <v>87</v>
      </c>
      <c r="J694" t="s">
        <v>88</v>
      </c>
      <c r="K694" t="s">
        <v>89</v>
      </c>
      <c r="L694" t="s">
        <v>90</v>
      </c>
      <c r="M694" t="s">
        <v>219</v>
      </c>
      <c r="N694" s="4" t="str">
        <f>VLOOKUP(M694,'Neighborhood Raw Data'!$A$1:$D$26,4,FALSE)</f>
        <v>Less than Average</v>
      </c>
      <c r="O694" t="s">
        <v>154</v>
      </c>
      <c r="P694" t="s">
        <v>212</v>
      </c>
      <c r="Q694" t="s">
        <v>93</v>
      </c>
      <c r="R694" t="s">
        <v>94</v>
      </c>
      <c r="S694">
        <v>7</v>
      </c>
      <c r="T694" s="4">
        <f t="shared" ca="1" si="60"/>
        <v>0.21326252386961886</v>
      </c>
      <c r="U694" s="4" t="str">
        <f t="shared" si="61"/>
        <v>At or Above</v>
      </c>
      <c r="V694">
        <v>8</v>
      </c>
      <c r="W694">
        <v>1910</v>
      </c>
      <c r="X694">
        <v>1993</v>
      </c>
      <c r="Y694" t="s">
        <v>95</v>
      </c>
      <c r="Z694" t="s">
        <v>114</v>
      </c>
      <c r="AA694" t="s">
        <v>97</v>
      </c>
      <c r="AB694" t="s">
        <v>97</v>
      </c>
      <c r="AC694" t="s">
        <v>117</v>
      </c>
      <c r="AD694">
        <v>0</v>
      </c>
      <c r="AE694" t="s">
        <v>100</v>
      </c>
      <c r="AF694" t="s">
        <v>102</v>
      </c>
      <c r="AG694" t="s">
        <v>147</v>
      </c>
      <c r="AH694" t="s">
        <v>102</v>
      </c>
      <c r="AI694" t="s">
        <v>100</v>
      </c>
      <c r="AJ694" t="s">
        <v>142</v>
      </c>
      <c r="AK694" t="s">
        <v>104</v>
      </c>
      <c r="AL694">
        <v>0</v>
      </c>
      <c r="AM694" t="s">
        <v>104</v>
      </c>
      <c r="AN694">
        <v>0</v>
      </c>
      <c r="AO694">
        <v>728</v>
      </c>
      <c r="AP694">
        <v>728</v>
      </c>
      <c r="AQ694" t="s">
        <v>105</v>
      </c>
      <c r="AR694" t="s">
        <v>100</v>
      </c>
      <c r="AS694" t="s">
        <v>204</v>
      </c>
      <c r="AT694" t="s">
        <v>107</v>
      </c>
      <c r="AU694">
        <v>1136</v>
      </c>
      <c r="AV694" s="4">
        <f t="shared" ca="1" si="62"/>
        <v>0.90107509879975811</v>
      </c>
      <c r="AW694" s="4" t="str">
        <f t="shared" si="63"/>
        <v>Greater than Median</v>
      </c>
      <c r="AX694">
        <v>883</v>
      </c>
      <c r="AY694">
        <v>0</v>
      </c>
      <c r="AZ694">
        <v>2019</v>
      </c>
      <c r="BA694">
        <v>0</v>
      </c>
      <c r="BB694">
        <v>0</v>
      </c>
      <c r="BC694">
        <v>1</v>
      </c>
      <c r="BD694">
        <v>0</v>
      </c>
      <c r="BE694">
        <v>3</v>
      </c>
      <c r="BF694">
        <v>1</v>
      </c>
      <c r="BG694" t="s">
        <v>102</v>
      </c>
      <c r="BH694">
        <v>8</v>
      </c>
      <c r="BI694" t="s">
        <v>108</v>
      </c>
      <c r="BJ694">
        <v>0</v>
      </c>
      <c r="BK694" t="s">
        <v>85</v>
      </c>
      <c r="BL694" t="s">
        <v>149</v>
      </c>
      <c r="BM694">
        <v>1997</v>
      </c>
      <c r="BN694" t="s">
        <v>104</v>
      </c>
      <c r="BO694">
        <v>2</v>
      </c>
      <c r="BP694">
        <v>532</v>
      </c>
      <c r="BQ694" t="s">
        <v>100</v>
      </c>
      <c r="BR694" t="s">
        <v>100</v>
      </c>
      <c r="BS694" t="s">
        <v>106</v>
      </c>
      <c r="BT694">
        <v>509</v>
      </c>
      <c r="BU694">
        <v>135</v>
      </c>
      <c r="BV694">
        <v>0</v>
      </c>
      <c r="BW694">
        <v>0</v>
      </c>
      <c r="BX694">
        <v>0</v>
      </c>
      <c r="BY694">
        <v>0</v>
      </c>
      <c r="BZ694" t="s">
        <v>85</v>
      </c>
      <c r="CA694" t="s">
        <v>150</v>
      </c>
      <c r="CB694" t="s">
        <v>85</v>
      </c>
      <c r="CC694">
        <v>0</v>
      </c>
      <c r="CD694">
        <v>10</v>
      </c>
      <c r="CE694">
        <v>2009</v>
      </c>
      <c r="CF694" t="s">
        <v>111</v>
      </c>
      <c r="CG694" t="s">
        <v>112</v>
      </c>
      <c r="CH694">
        <v>167500</v>
      </c>
      <c r="CQ694">
        <f t="shared" si="64"/>
        <v>1136</v>
      </c>
      <c r="CR694" t="str">
        <f t="shared" si="65"/>
        <v/>
      </c>
    </row>
    <row r="695" spans="1:96" x14ac:dyDescent="0.3">
      <c r="A695">
        <v>1027</v>
      </c>
      <c r="B695">
        <v>20</v>
      </c>
      <c r="C695" t="s">
        <v>83</v>
      </c>
      <c r="D695">
        <v>73</v>
      </c>
      <c r="E695">
        <v>9300</v>
      </c>
      <c r="F695" t="s">
        <v>84</v>
      </c>
      <c r="G695" t="s">
        <v>85</v>
      </c>
      <c r="H695" t="s">
        <v>129</v>
      </c>
      <c r="I695" t="s">
        <v>87</v>
      </c>
      <c r="J695" t="s">
        <v>88</v>
      </c>
      <c r="K695" t="s">
        <v>122</v>
      </c>
      <c r="L695" t="s">
        <v>90</v>
      </c>
      <c r="M695" t="s">
        <v>177</v>
      </c>
      <c r="N695" s="4" t="str">
        <f>VLOOKUP(M695,'Neighborhood Raw Data'!$A$1:$D$26,4,FALSE)</f>
        <v>Greater than Average</v>
      </c>
      <c r="O695" t="s">
        <v>212</v>
      </c>
      <c r="P695" t="s">
        <v>92</v>
      </c>
      <c r="Q695" t="s">
        <v>93</v>
      </c>
      <c r="R695" t="s">
        <v>124</v>
      </c>
      <c r="S695">
        <v>5</v>
      </c>
      <c r="T695" s="4">
        <f t="shared" ca="1" si="60"/>
        <v>0.89618693043601139</v>
      </c>
      <c r="U695" s="4" t="str">
        <f t="shared" si="61"/>
        <v>Below</v>
      </c>
      <c r="V695">
        <v>5</v>
      </c>
      <c r="W695">
        <v>1960</v>
      </c>
      <c r="X695">
        <v>1960</v>
      </c>
      <c r="Y695" t="s">
        <v>95</v>
      </c>
      <c r="Z695" t="s">
        <v>114</v>
      </c>
      <c r="AA695" t="s">
        <v>161</v>
      </c>
      <c r="AB695" t="s">
        <v>97</v>
      </c>
      <c r="AC695" t="s">
        <v>98</v>
      </c>
      <c r="AD695">
        <v>324</v>
      </c>
      <c r="AE695" t="s">
        <v>100</v>
      </c>
      <c r="AF695" t="s">
        <v>100</v>
      </c>
      <c r="AG695" t="s">
        <v>156</v>
      </c>
      <c r="AH695" t="s">
        <v>100</v>
      </c>
      <c r="AI695" t="s">
        <v>100</v>
      </c>
      <c r="AJ695" t="s">
        <v>142</v>
      </c>
      <c r="AK695" t="s">
        <v>157</v>
      </c>
      <c r="AL695">
        <v>697</v>
      </c>
      <c r="AM695" t="s">
        <v>104</v>
      </c>
      <c r="AN695">
        <v>0</v>
      </c>
      <c r="AO695">
        <v>571</v>
      </c>
      <c r="AP695">
        <v>1268</v>
      </c>
      <c r="AQ695" t="s">
        <v>105</v>
      </c>
      <c r="AR695" t="s">
        <v>100</v>
      </c>
      <c r="AS695" t="s">
        <v>106</v>
      </c>
      <c r="AT695" t="s">
        <v>107</v>
      </c>
      <c r="AU695">
        <v>1264</v>
      </c>
      <c r="AV695" s="4">
        <f t="shared" ca="1" si="62"/>
        <v>0.26268951911791549</v>
      </c>
      <c r="AW695" s="4" t="str">
        <f t="shared" si="63"/>
        <v>Greater than Median</v>
      </c>
      <c r="AX695">
        <v>0</v>
      </c>
      <c r="AY695">
        <v>0</v>
      </c>
      <c r="AZ695">
        <v>1264</v>
      </c>
      <c r="BA695">
        <v>1</v>
      </c>
      <c r="BB695">
        <v>0</v>
      </c>
      <c r="BC695">
        <v>1</v>
      </c>
      <c r="BD695">
        <v>0</v>
      </c>
      <c r="BE695">
        <v>3</v>
      </c>
      <c r="BF695">
        <v>1</v>
      </c>
      <c r="BG695" t="s">
        <v>100</v>
      </c>
      <c r="BH695">
        <v>6</v>
      </c>
      <c r="BI695" t="s">
        <v>108</v>
      </c>
      <c r="BJ695">
        <v>2</v>
      </c>
      <c r="BK695" t="s">
        <v>102</v>
      </c>
      <c r="BL695" t="s">
        <v>109</v>
      </c>
      <c r="BM695">
        <v>1960</v>
      </c>
      <c r="BN695" t="s">
        <v>104</v>
      </c>
      <c r="BO695">
        <v>2</v>
      </c>
      <c r="BP695">
        <v>461</v>
      </c>
      <c r="BQ695" t="s">
        <v>100</v>
      </c>
      <c r="BR695" t="s">
        <v>100</v>
      </c>
      <c r="BS695" t="s">
        <v>106</v>
      </c>
      <c r="BT695">
        <v>0</v>
      </c>
      <c r="BU695">
        <v>0</v>
      </c>
      <c r="BV695">
        <v>0</v>
      </c>
      <c r="BW695">
        <v>0</v>
      </c>
      <c r="BX695">
        <v>143</v>
      </c>
      <c r="BY695">
        <v>0</v>
      </c>
      <c r="BZ695" t="s">
        <v>85</v>
      </c>
      <c r="CA695" t="s">
        <v>85</v>
      </c>
      <c r="CB695" t="s">
        <v>85</v>
      </c>
      <c r="CC695">
        <v>0</v>
      </c>
      <c r="CD695">
        <v>4</v>
      </c>
      <c r="CE695">
        <v>2010</v>
      </c>
      <c r="CF695" t="s">
        <v>111</v>
      </c>
      <c r="CG695" t="s">
        <v>112</v>
      </c>
      <c r="CH695">
        <v>167500</v>
      </c>
      <c r="CQ695">
        <f t="shared" si="64"/>
        <v>1264</v>
      </c>
      <c r="CR695" t="str">
        <f t="shared" si="65"/>
        <v/>
      </c>
    </row>
    <row r="696" spans="1:96" x14ac:dyDescent="0.3">
      <c r="A696">
        <v>1380</v>
      </c>
      <c r="B696">
        <v>80</v>
      </c>
      <c r="C696" t="s">
        <v>83</v>
      </c>
      <c r="D696">
        <v>73</v>
      </c>
      <c r="E696">
        <v>9735</v>
      </c>
      <c r="F696" t="s">
        <v>84</v>
      </c>
      <c r="G696" t="s">
        <v>85</v>
      </c>
      <c r="H696" t="s">
        <v>129</v>
      </c>
      <c r="I696" t="s">
        <v>87</v>
      </c>
      <c r="J696" t="s">
        <v>88</v>
      </c>
      <c r="K696" t="s">
        <v>122</v>
      </c>
      <c r="L696" t="s">
        <v>90</v>
      </c>
      <c r="M696" t="s">
        <v>168</v>
      </c>
      <c r="N696" s="4" t="str">
        <f>VLOOKUP(M696,'Neighborhood Raw Data'!$A$1:$D$26,4,FALSE)</f>
        <v>Greater than Average</v>
      </c>
      <c r="O696" t="s">
        <v>92</v>
      </c>
      <c r="P696" t="s">
        <v>92</v>
      </c>
      <c r="Q696" t="s">
        <v>93</v>
      </c>
      <c r="R696" t="s">
        <v>178</v>
      </c>
      <c r="S696">
        <v>5</v>
      </c>
      <c r="T696" s="4">
        <f t="shared" ca="1" si="60"/>
        <v>0.43606230629172837</v>
      </c>
      <c r="U696" s="4" t="str">
        <f t="shared" si="61"/>
        <v>Below</v>
      </c>
      <c r="V696">
        <v>5</v>
      </c>
      <c r="W696">
        <v>2006</v>
      </c>
      <c r="X696">
        <v>2007</v>
      </c>
      <c r="Y696" t="s">
        <v>95</v>
      </c>
      <c r="Z696" t="s">
        <v>114</v>
      </c>
      <c r="AA696" t="s">
        <v>125</v>
      </c>
      <c r="AB696" t="s">
        <v>125</v>
      </c>
      <c r="AC696" t="s">
        <v>117</v>
      </c>
      <c r="AD696">
        <v>0</v>
      </c>
      <c r="AE696" t="s">
        <v>100</v>
      </c>
      <c r="AF696" t="s">
        <v>100</v>
      </c>
      <c r="AG696" t="s">
        <v>101</v>
      </c>
      <c r="AH696" t="s">
        <v>102</v>
      </c>
      <c r="AI696" t="s">
        <v>100</v>
      </c>
      <c r="AJ696" t="s">
        <v>142</v>
      </c>
      <c r="AK696" t="s">
        <v>104</v>
      </c>
      <c r="AL696">
        <v>0</v>
      </c>
      <c r="AM696" t="s">
        <v>104</v>
      </c>
      <c r="AN696">
        <v>0</v>
      </c>
      <c r="AO696">
        <v>384</v>
      </c>
      <c r="AP696">
        <v>384</v>
      </c>
      <c r="AQ696" t="s">
        <v>105</v>
      </c>
      <c r="AR696" t="s">
        <v>102</v>
      </c>
      <c r="AS696" t="s">
        <v>106</v>
      </c>
      <c r="AT696" t="s">
        <v>85</v>
      </c>
      <c r="AU696">
        <v>754</v>
      </c>
      <c r="AV696" s="4">
        <f t="shared" ca="1" si="62"/>
        <v>0.71628431854485386</v>
      </c>
      <c r="AW696" s="4" t="str">
        <f t="shared" si="63"/>
        <v>Less than Median</v>
      </c>
      <c r="AX696">
        <v>640</v>
      </c>
      <c r="AY696">
        <v>0</v>
      </c>
      <c r="AZ696">
        <v>1394</v>
      </c>
      <c r="BA696">
        <v>0</v>
      </c>
      <c r="BB696">
        <v>0</v>
      </c>
      <c r="BC696">
        <v>2</v>
      </c>
      <c r="BD696">
        <v>1</v>
      </c>
      <c r="BE696">
        <v>3</v>
      </c>
      <c r="BF696">
        <v>1</v>
      </c>
      <c r="BG696" t="s">
        <v>102</v>
      </c>
      <c r="BH696">
        <v>7</v>
      </c>
      <c r="BI696" t="s">
        <v>108</v>
      </c>
      <c r="BJ696">
        <v>0</v>
      </c>
      <c r="BK696" t="s">
        <v>85</v>
      </c>
      <c r="BL696" t="s">
        <v>130</v>
      </c>
      <c r="BM696">
        <v>2007</v>
      </c>
      <c r="BN696" t="s">
        <v>110</v>
      </c>
      <c r="BO696">
        <v>2</v>
      </c>
      <c r="BP696">
        <v>400</v>
      </c>
      <c r="BQ696" t="s">
        <v>100</v>
      </c>
      <c r="BR696" t="s">
        <v>100</v>
      </c>
      <c r="BS696" t="s">
        <v>106</v>
      </c>
      <c r="BT696">
        <v>100</v>
      </c>
      <c r="BU696">
        <v>0</v>
      </c>
      <c r="BV696">
        <v>0</v>
      </c>
      <c r="BW696">
        <v>0</v>
      </c>
      <c r="BX696">
        <v>0</v>
      </c>
      <c r="BY696">
        <v>0</v>
      </c>
      <c r="BZ696" t="s">
        <v>85</v>
      </c>
      <c r="CA696" t="s">
        <v>85</v>
      </c>
      <c r="CB696" t="s">
        <v>85</v>
      </c>
      <c r="CC696">
        <v>0</v>
      </c>
      <c r="CD696">
        <v>5</v>
      </c>
      <c r="CE696">
        <v>2008</v>
      </c>
      <c r="CF696" t="s">
        <v>111</v>
      </c>
      <c r="CG696" t="s">
        <v>112</v>
      </c>
      <c r="CH696">
        <v>167500</v>
      </c>
      <c r="CQ696">
        <f t="shared" si="64"/>
        <v>754</v>
      </c>
      <c r="CR696" t="str">
        <f t="shared" si="65"/>
        <v/>
      </c>
    </row>
    <row r="697" spans="1:96" x14ac:dyDescent="0.3">
      <c r="A697">
        <v>220</v>
      </c>
      <c r="B697">
        <v>120</v>
      </c>
      <c r="C697" t="s">
        <v>83</v>
      </c>
      <c r="D697">
        <v>43</v>
      </c>
      <c r="E697">
        <v>3010</v>
      </c>
      <c r="F697" t="s">
        <v>84</v>
      </c>
      <c r="G697" t="s">
        <v>85</v>
      </c>
      <c r="H697" t="s">
        <v>129</v>
      </c>
      <c r="I697" t="s">
        <v>87</v>
      </c>
      <c r="J697" t="s">
        <v>88</v>
      </c>
      <c r="K697" t="s">
        <v>122</v>
      </c>
      <c r="L697" t="s">
        <v>90</v>
      </c>
      <c r="M697" t="s">
        <v>205</v>
      </c>
      <c r="N697" s="4" t="str">
        <f>VLOOKUP(M697,'Neighborhood Raw Data'!$A$1:$D$26,4,FALSE)</f>
        <v>Less than Average</v>
      </c>
      <c r="O697" t="s">
        <v>92</v>
      </c>
      <c r="P697" t="s">
        <v>92</v>
      </c>
      <c r="Q697" t="s">
        <v>160</v>
      </c>
      <c r="R697" t="s">
        <v>124</v>
      </c>
      <c r="S697">
        <v>7</v>
      </c>
      <c r="T697" s="4">
        <f t="shared" ca="1" si="60"/>
        <v>0.65671130254105081</v>
      </c>
      <c r="U697" s="4" t="str">
        <f t="shared" si="61"/>
        <v>At or Above</v>
      </c>
      <c r="V697">
        <v>5</v>
      </c>
      <c r="W697">
        <v>2005</v>
      </c>
      <c r="X697">
        <v>2006</v>
      </c>
      <c r="Y697" t="s">
        <v>95</v>
      </c>
      <c r="Z697" t="s">
        <v>114</v>
      </c>
      <c r="AA697" t="s">
        <v>125</v>
      </c>
      <c r="AB697" t="s">
        <v>125</v>
      </c>
      <c r="AC697" t="s">
        <v>98</v>
      </c>
      <c r="AD697">
        <v>16</v>
      </c>
      <c r="AE697" t="s">
        <v>102</v>
      </c>
      <c r="AF697" t="s">
        <v>100</v>
      </c>
      <c r="AG697" t="s">
        <v>101</v>
      </c>
      <c r="AH697" t="s">
        <v>102</v>
      </c>
      <c r="AI697" t="s">
        <v>100</v>
      </c>
      <c r="AJ697" t="s">
        <v>118</v>
      </c>
      <c r="AK697" t="s">
        <v>103</v>
      </c>
      <c r="AL697">
        <v>16</v>
      </c>
      <c r="AM697" t="s">
        <v>104</v>
      </c>
      <c r="AN697">
        <v>0</v>
      </c>
      <c r="AO697">
        <v>1232</v>
      </c>
      <c r="AP697">
        <v>1248</v>
      </c>
      <c r="AQ697" t="s">
        <v>105</v>
      </c>
      <c r="AR697" t="s">
        <v>99</v>
      </c>
      <c r="AS697" t="s">
        <v>106</v>
      </c>
      <c r="AT697" t="s">
        <v>107</v>
      </c>
      <c r="AU697">
        <v>1248</v>
      </c>
      <c r="AV697" s="4">
        <f t="shared" ca="1" si="62"/>
        <v>0.81190289390702164</v>
      </c>
      <c r="AW697" s="4" t="str">
        <f t="shared" si="63"/>
        <v>Greater than Median</v>
      </c>
      <c r="AX697">
        <v>0</v>
      </c>
      <c r="AY697">
        <v>0</v>
      </c>
      <c r="AZ697">
        <v>1248</v>
      </c>
      <c r="BA697">
        <v>0</v>
      </c>
      <c r="BB697">
        <v>0</v>
      </c>
      <c r="BC697">
        <v>2</v>
      </c>
      <c r="BD697">
        <v>0</v>
      </c>
      <c r="BE697">
        <v>2</v>
      </c>
      <c r="BF697">
        <v>1</v>
      </c>
      <c r="BG697" t="s">
        <v>102</v>
      </c>
      <c r="BH697">
        <v>5</v>
      </c>
      <c r="BI697" t="s">
        <v>108</v>
      </c>
      <c r="BJ697">
        <v>0</v>
      </c>
      <c r="BK697" t="s">
        <v>85</v>
      </c>
      <c r="BL697" t="s">
        <v>109</v>
      </c>
      <c r="BM697">
        <v>2005</v>
      </c>
      <c r="BN697" t="s">
        <v>110</v>
      </c>
      <c r="BO697">
        <v>2</v>
      </c>
      <c r="BP697">
        <v>438</v>
      </c>
      <c r="BQ697" t="s">
        <v>100</v>
      </c>
      <c r="BR697" t="s">
        <v>100</v>
      </c>
      <c r="BS697" t="s">
        <v>106</v>
      </c>
      <c r="BT697">
        <v>108</v>
      </c>
      <c r="BU697">
        <v>0</v>
      </c>
      <c r="BV697">
        <v>0</v>
      </c>
      <c r="BW697">
        <v>0</v>
      </c>
      <c r="BX697">
        <v>0</v>
      </c>
      <c r="BY697">
        <v>0</v>
      </c>
      <c r="BZ697" t="s">
        <v>85</v>
      </c>
      <c r="CA697" t="s">
        <v>85</v>
      </c>
      <c r="CB697" t="s">
        <v>85</v>
      </c>
      <c r="CC697">
        <v>0</v>
      </c>
      <c r="CD697">
        <v>3</v>
      </c>
      <c r="CE697">
        <v>2006</v>
      </c>
      <c r="CF697" t="s">
        <v>127</v>
      </c>
      <c r="CG697" t="s">
        <v>128</v>
      </c>
      <c r="CH697">
        <v>167240</v>
      </c>
      <c r="CQ697">
        <f t="shared" si="64"/>
        <v>1248</v>
      </c>
      <c r="CR697" t="str">
        <f t="shared" si="65"/>
        <v/>
      </c>
    </row>
    <row r="698" spans="1:96" x14ac:dyDescent="0.3">
      <c r="A698">
        <v>295</v>
      </c>
      <c r="B698">
        <v>20</v>
      </c>
      <c r="C698" t="s">
        <v>83</v>
      </c>
      <c r="D698">
        <v>80</v>
      </c>
      <c r="E698">
        <v>9600</v>
      </c>
      <c r="F698" t="s">
        <v>84</v>
      </c>
      <c r="G698" t="s">
        <v>85</v>
      </c>
      <c r="H698" t="s">
        <v>129</v>
      </c>
      <c r="I698" t="s">
        <v>87</v>
      </c>
      <c r="J698" t="s">
        <v>88</v>
      </c>
      <c r="K698" t="s">
        <v>122</v>
      </c>
      <c r="L698" t="s">
        <v>90</v>
      </c>
      <c r="M698" t="s">
        <v>177</v>
      </c>
      <c r="N698" s="4" t="str">
        <f>VLOOKUP(M698,'Neighborhood Raw Data'!$A$1:$D$26,4,FALSE)</f>
        <v>Greater than Average</v>
      </c>
      <c r="O698" t="s">
        <v>92</v>
      </c>
      <c r="P698" t="s">
        <v>92</v>
      </c>
      <c r="Q698" t="s">
        <v>93</v>
      </c>
      <c r="R698" t="s">
        <v>124</v>
      </c>
      <c r="S698">
        <v>6</v>
      </c>
      <c r="T698" s="4">
        <f t="shared" ca="1" si="60"/>
        <v>0.87281302708141628</v>
      </c>
      <c r="U698" s="4" t="str">
        <f t="shared" si="61"/>
        <v>At or Above</v>
      </c>
      <c r="V698">
        <v>5</v>
      </c>
      <c r="W698">
        <v>1953</v>
      </c>
      <c r="X698">
        <v>1953</v>
      </c>
      <c r="Y698" t="s">
        <v>113</v>
      </c>
      <c r="Z698" t="s">
        <v>114</v>
      </c>
      <c r="AA698" t="s">
        <v>97</v>
      </c>
      <c r="AB698" t="s">
        <v>97</v>
      </c>
      <c r="AC698" t="s">
        <v>126</v>
      </c>
      <c r="AD698">
        <v>238</v>
      </c>
      <c r="AE698" t="s">
        <v>100</v>
      </c>
      <c r="AF698" t="s">
        <v>100</v>
      </c>
      <c r="AG698" t="s">
        <v>156</v>
      </c>
      <c r="AH698" t="s">
        <v>100</v>
      </c>
      <c r="AI698" t="s">
        <v>100</v>
      </c>
      <c r="AJ698" t="s">
        <v>142</v>
      </c>
      <c r="AK698" t="s">
        <v>103</v>
      </c>
      <c r="AL698">
        <v>1285</v>
      </c>
      <c r="AM698" t="s">
        <v>104</v>
      </c>
      <c r="AN698">
        <v>0</v>
      </c>
      <c r="AO698">
        <v>131</v>
      </c>
      <c r="AP698">
        <v>1416</v>
      </c>
      <c r="AQ698" t="s">
        <v>105</v>
      </c>
      <c r="AR698" t="s">
        <v>100</v>
      </c>
      <c r="AS698" t="s">
        <v>106</v>
      </c>
      <c r="AT698" t="s">
        <v>107</v>
      </c>
      <c r="AU698">
        <v>1644</v>
      </c>
      <c r="AV698" s="4">
        <f t="shared" ca="1" si="62"/>
        <v>0.84984715275903189</v>
      </c>
      <c r="AW698" s="4" t="str">
        <f t="shared" si="63"/>
        <v>Greater than Median</v>
      </c>
      <c r="AX698">
        <v>0</v>
      </c>
      <c r="AY698">
        <v>0</v>
      </c>
      <c r="AZ698">
        <v>1644</v>
      </c>
      <c r="BA698">
        <v>1</v>
      </c>
      <c r="BB698">
        <v>0</v>
      </c>
      <c r="BC698">
        <v>1</v>
      </c>
      <c r="BD698">
        <v>0</v>
      </c>
      <c r="BE698">
        <v>3</v>
      </c>
      <c r="BF698">
        <v>1</v>
      </c>
      <c r="BG698" t="s">
        <v>100</v>
      </c>
      <c r="BH698">
        <v>7</v>
      </c>
      <c r="BI698" t="s">
        <v>108</v>
      </c>
      <c r="BJ698">
        <v>2</v>
      </c>
      <c r="BK698" t="s">
        <v>102</v>
      </c>
      <c r="BL698" t="s">
        <v>109</v>
      </c>
      <c r="BM698">
        <v>1953</v>
      </c>
      <c r="BN698" t="s">
        <v>110</v>
      </c>
      <c r="BO698">
        <v>2</v>
      </c>
      <c r="BP698">
        <v>418</v>
      </c>
      <c r="BQ698" t="s">
        <v>100</v>
      </c>
      <c r="BR698" t="s">
        <v>100</v>
      </c>
      <c r="BS698" t="s">
        <v>106</v>
      </c>
      <c r="BT698">
        <v>110</v>
      </c>
      <c r="BU698">
        <v>0</v>
      </c>
      <c r="BV698">
        <v>0</v>
      </c>
      <c r="BW698">
        <v>0</v>
      </c>
      <c r="BX698">
        <v>0</v>
      </c>
      <c r="BY698">
        <v>0</v>
      </c>
      <c r="BZ698" t="s">
        <v>85</v>
      </c>
      <c r="CA698" t="s">
        <v>85</v>
      </c>
      <c r="CB698" t="s">
        <v>85</v>
      </c>
      <c r="CC698">
        <v>0</v>
      </c>
      <c r="CD698">
        <v>10</v>
      </c>
      <c r="CE698">
        <v>2009</v>
      </c>
      <c r="CF698" t="s">
        <v>111</v>
      </c>
      <c r="CG698" t="s">
        <v>112</v>
      </c>
      <c r="CH698">
        <v>167000</v>
      </c>
      <c r="CQ698" t="str">
        <f t="shared" si="64"/>
        <v/>
      </c>
      <c r="CR698">
        <f t="shared" si="65"/>
        <v>1644</v>
      </c>
    </row>
    <row r="699" spans="1:96" x14ac:dyDescent="0.3">
      <c r="A699">
        <v>467</v>
      </c>
      <c r="B699">
        <v>20</v>
      </c>
      <c r="C699" t="s">
        <v>83</v>
      </c>
      <c r="D699">
        <v>85</v>
      </c>
      <c r="E699">
        <v>10628</v>
      </c>
      <c r="F699" t="s">
        <v>84</v>
      </c>
      <c r="G699" t="s">
        <v>85</v>
      </c>
      <c r="H699" t="s">
        <v>129</v>
      </c>
      <c r="I699" t="s">
        <v>87</v>
      </c>
      <c r="J699" t="s">
        <v>88</v>
      </c>
      <c r="K699" t="s">
        <v>122</v>
      </c>
      <c r="L699" t="s">
        <v>90</v>
      </c>
      <c r="M699" t="s">
        <v>177</v>
      </c>
      <c r="N699" s="4" t="str">
        <f>VLOOKUP(M699,'Neighborhood Raw Data'!$A$1:$D$26,4,FALSE)</f>
        <v>Greater than Average</v>
      </c>
      <c r="O699" t="s">
        <v>92</v>
      </c>
      <c r="P699" t="s">
        <v>92</v>
      </c>
      <c r="Q699" t="s">
        <v>93</v>
      </c>
      <c r="R699" t="s">
        <v>124</v>
      </c>
      <c r="S699">
        <v>7</v>
      </c>
      <c r="T699" s="4">
        <f t="shared" ca="1" si="60"/>
        <v>0.41113744918835526</v>
      </c>
      <c r="U699" s="4" t="str">
        <f t="shared" si="61"/>
        <v>At or Above</v>
      </c>
      <c r="V699">
        <v>5</v>
      </c>
      <c r="W699">
        <v>1970</v>
      </c>
      <c r="X699">
        <v>1970</v>
      </c>
      <c r="Y699" t="s">
        <v>199</v>
      </c>
      <c r="Z699" t="s">
        <v>200</v>
      </c>
      <c r="AA699" t="s">
        <v>179</v>
      </c>
      <c r="AB699" t="s">
        <v>179</v>
      </c>
      <c r="AC699" t="s">
        <v>117</v>
      </c>
      <c r="AD699">
        <v>0</v>
      </c>
      <c r="AE699" t="s">
        <v>100</v>
      </c>
      <c r="AF699" t="s">
        <v>102</v>
      </c>
      <c r="AG699" t="s">
        <v>156</v>
      </c>
      <c r="AH699" t="s">
        <v>100</v>
      </c>
      <c r="AI699" t="s">
        <v>102</v>
      </c>
      <c r="AJ699" t="s">
        <v>102</v>
      </c>
      <c r="AK699" t="s">
        <v>103</v>
      </c>
      <c r="AL699">
        <v>778</v>
      </c>
      <c r="AM699" t="s">
        <v>104</v>
      </c>
      <c r="AN699">
        <v>0</v>
      </c>
      <c r="AO699">
        <v>499</v>
      </c>
      <c r="AP699">
        <v>1277</v>
      </c>
      <c r="AQ699" t="s">
        <v>105</v>
      </c>
      <c r="AR699" t="s">
        <v>100</v>
      </c>
      <c r="AS699" t="s">
        <v>106</v>
      </c>
      <c r="AT699" t="s">
        <v>107</v>
      </c>
      <c r="AU699">
        <v>1277</v>
      </c>
      <c r="AV699" s="4">
        <f t="shared" ca="1" si="62"/>
        <v>0.17659593240851457</v>
      </c>
      <c r="AW699" s="4" t="str">
        <f t="shared" si="63"/>
        <v>Greater than Median</v>
      </c>
      <c r="AX699">
        <v>0</v>
      </c>
      <c r="AY699">
        <v>0</v>
      </c>
      <c r="AZ699">
        <v>1277</v>
      </c>
      <c r="BA699">
        <v>1</v>
      </c>
      <c r="BB699">
        <v>0</v>
      </c>
      <c r="BC699">
        <v>1</v>
      </c>
      <c r="BD699">
        <v>0</v>
      </c>
      <c r="BE699">
        <v>2</v>
      </c>
      <c r="BF699">
        <v>1</v>
      </c>
      <c r="BG699" t="s">
        <v>100</v>
      </c>
      <c r="BH699">
        <v>5</v>
      </c>
      <c r="BI699" t="s">
        <v>108</v>
      </c>
      <c r="BJ699">
        <v>1</v>
      </c>
      <c r="BK699" t="s">
        <v>235</v>
      </c>
      <c r="BL699" t="s">
        <v>109</v>
      </c>
      <c r="BM699">
        <v>1970</v>
      </c>
      <c r="BN699" t="s">
        <v>104</v>
      </c>
      <c r="BO699">
        <v>2</v>
      </c>
      <c r="BP699">
        <v>526</v>
      </c>
      <c r="BQ699" t="s">
        <v>100</v>
      </c>
      <c r="BR699" t="s">
        <v>100</v>
      </c>
      <c r="BS699" t="s">
        <v>106</v>
      </c>
      <c r="BT699">
        <v>0</v>
      </c>
      <c r="BU699">
        <v>0</v>
      </c>
      <c r="BV699">
        <v>0</v>
      </c>
      <c r="BW699">
        <v>0</v>
      </c>
      <c r="BX699">
        <v>176</v>
      </c>
      <c r="BY699">
        <v>0</v>
      </c>
      <c r="BZ699" t="s">
        <v>85</v>
      </c>
      <c r="CA699" t="s">
        <v>167</v>
      </c>
      <c r="CB699" t="s">
        <v>85</v>
      </c>
      <c r="CC699">
        <v>0</v>
      </c>
      <c r="CD699">
        <v>4</v>
      </c>
      <c r="CE699">
        <v>2007</v>
      </c>
      <c r="CF699" t="s">
        <v>111</v>
      </c>
      <c r="CG699" t="s">
        <v>112</v>
      </c>
      <c r="CH699">
        <v>167000</v>
      </c>
      <c r="CQ699">
        <f t="shared" si="64"/>
        <v>1277</v>
      </c>
      <c r="CR699" t="str">
        <f t="shared" si="65"/>
        <v/>
      </c>
    </row>
    <row r="700" spans="1:96" x14ac:dyDescent="0.3">
      <c r="A700">
        <v>660</v>
      </c>
      <c r="B700">
        <v>20</v>
      </c>
      <c r="C700" t="s">
        <v>83</v>
      </c>
      <c r="D700">
        <v>75</v>
      </c>
      <c r="E700">
        <v>9937</v>
      </c>
      <c r="F700" t="s">
        <v>84</v>
      </c>
      <c r="G700" t="s">
        <v>85</v>
      </c>
      <c r="H700" t="s">
        <v>129</v>
      </c>
      <c r="I700" t="s">
        <v>87</v>
      </c>
      <c r="J700" t="s">
        <v>88</v>
      </c>
      <c r="K700" t="s">
        <v>89</v>
      </c>
      <c r="L700" t="s">
        <v>90</v>
      </c>
      <c r="M700" t="s">
        <v>186</v>
      </c>
      <c r="N700" s="4" t="str">
        <f>VLOOKUP(M700,'Neighborhood Raw Data'!$A$1:$D$26,4,FALSE)</f>
        <v>Less than Average</v>
      </c>
      <c r="O700" t="s">
        <v>92</v>
      </c>
      <c r="P700" t="s">
        <v>92</v>
      </c>
      <c r="Q700" t="s">
        <v>93</v>
      </c>
      <c r="R700" t="s">
        <v>124</v>
      </c>
      <c r="S700">
        <v>5</v>
      </c>
      <c r="T700" s="4">
        <f t="shared" ca="1" si="60"/>
        <v>8.86960853680685E-2</v>
      </c>
      <c r="U700" s="4" t="str">
        <f t="shared" si="61"/>
        <v>Below</v>
      </c>
      <c r="V700">
        <v>7</v>
      </c>
      <c r="W700">
        <v>1964</v>
      </c>
      <c r="X700">
        <v>1999</v>
      </c>
      <c r="Y700" t="s">
        <v>113</v>
      </c>
      <c r="Z700" t="s">
        <v>114</v>
      </c>
      <c r="AA700" t="s">
        <v>161</v>
      </c>
      <c r="AB700" t="s">
        <v>161</v>
      </c>
      <c r="AC700" t="s">
        <v>117</v>
      </c>
      <c r="AD700">
        <v>0</v>
      </c>
      <c r="AE700" t="s">
        <v>100</v>
      </c>
      <c r="AF700" t="s">
        <v>102</v>
      </c>
      <c r="AG700" t="s">
        <v>101</v>
      </c>
      <c r="AH700" t="s">
        <v>100</v>
      </c>
      <c r="AI700" t="s">
        <v>100</v>
      </c>
      <c r="AJ700" t="s">
        <v>142</v>
      </c>
      <c r="AK700" t="s">
        <v>174</v>
      </c>
      <c r="AL700">
        <v>637</v>
      </c>
      <c r="AM700" t="s">
        <v>104</v>
      </c>
      <c r="AN700">
        <v>0</v>
      </c>
      <c r="AO700">
        <v>849</v>
      </c>
      <c r="AP700">
        <v>1486</v>
      </c>
      <c r="AQ700" t="s">
        <v>105</v>
      </c>
      <c r="AR700" t="s">
        <v>99</v>
      </c>
      <c r="AS700" t="s">
        <v>106</v>
      </c>
      <c r="AT700" t="s">
        <v>107</v>
      </c>
      <c r="AU700">
        <v>1486</v>
      </c>
      <c r="AV700" s="4">
        <f t="shared" ca="1" si="62"/>
        <v>5.5308212268103119E-2</v>
      </c>
      <c r="AW700" s="4" t="str">
        <f t="shared" si="63"/>
        <v>Greater than Median</v>
      </c>
      <c r="AX700">
        <v>0</v>
      </c>
      <c r="AY700">
        <v>0</v>
      </c>
      <c r="AZ700">
        <v>1486</v>
      </c>
      <c r="BA700">
        <v>1</v>
      </c>
      <c r="BB700">
        <v>0</v>
      </c>
      <c r="BC700">
        <v>1</v>
      </c>
      <c r="BD700">
        <v>0</v>
      </c>
      <c r="BE700">
        <v>3</v>
      </c>
      <c r="BF700">
        <v>1</v>
      </c>
      <c r="BG700" t="s">
        <v>100</v>
      </c>
      <c r="BH700">
        <v>7</v>
      </c>
      <c r="BI700" t="s">
        <v>108</v>
      </c>
      <c r="BJ700">
        <v>0</v>
      </c>
      <c r="BK700" t="s">
        <v>85</v>
      </c>
      <c r="BL700" t="s">
        <v>149</v>
      </c>
      <c r="BM700">
        <v>1968</v>
      </c>
      <c r="BN700" t="s">
        <v>110</v>
      </c>
      <c r="BO700">
        <v>2</v>
      </c>
      <c r="BP700">
        <v>480</v>
      </c>
      <c r="BQ700" t="s">
        <v>100</v>
      </c>
      <c r="BR700" t="s">
        <v>100</v>
      </c>
      <c r="BS700" t="s">
        <v>106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 t="s">
        <v>85</v>
      </c>
      <c r="CA700" t="s">
        <v>119</v>
      </c>
      <c r="CB700" t="s">
        <v>85</v>
      </c>
      <c r="CC700">
        <v>0</v>
      </c>
      <c r="CD700">
        <v>3</v>
      </c>
      <c r="CE700">
        <v>2009</v>
      </c>
      <c r="CF700" t="s">
        <v>111</v>
      </c>
      <c r="CG700" t="s">
        <v>112</v>
      </c>
      <c r="CH700">
        <v>167000</v>
      </c>
      <c r="CQ700">
        <f t="shared" si="64"/>
        <v>1486</v>
      </c>
      <c r="CR700" t="str">
        <f t="shared" si="65"/>
        <v/>
      </c>
    </row>
    <row r="701" spans="1:96" x14ac:dyDescent="0.3">
      <c r="A701">
        <v>834</v>
      </c>
      <c r="B701">
        <v>20</v>
      </c>
      <c r="C701" t="s">
        <v>83</v>
      </c>
      <c r="D701">
        <v>100</v>
      </c>
      <c r="E701">
        <v>10004</v>
      </c>
      <c r="F701" t="s">
        <v>84</v>
      </c>
      <c r="G701" t="s">
        <v>85</v>
      </c>
      <c r="H701" t="s">
        <v>129</v>
      </c>
      <c r="I701" t="s">
        <v>87</v>
      </c>
      <c r="J701" t="s">
        <v>88</v>
      </c>
      <c r="K701" t="s">
        <v>122</v>
      </c>
      <c r="L701" t="s">
        <v>90</v>
      </c>
      <c r="M701" t="s">
        <v>177</v>
      </c>
      <c r="N701" s="4" t="str">
        <f>VLOOKUP(M701,'Neighborhood Raw Data'!$A$1:$D$26,4,FALSE)</f>
        <v>Greater than Average</v>
      </c>
      <c r="O701" t="s">
        <v>92</v>
      </c>
      <c r="P701" t="s">
        <v>92</v>
      </c>
      <c r="Q701" t="s">
        <v>93</v>
      </c>
      <c r="R701" t="s">
        <v>124</v>
      </c>
      <c r="S701">
        <v>6</v>
      </c>
      <c r="T701" s="4">
        <f t="shared" ca="1" si="60"/>
        <v>0.14225744649334371</v>
      </c>
      <c r="U701" s="4" t="str">
        <f t="shared" si="61"/>
        <v>At or Above</v>
      </c>
      <c r="V701">
        <v>6</v>
      </c>
      <c r="W701">
        <v>1964</v>
      </c>
      <c r="X701">
        <v>1964</v>
      </c>
      <c r="Y701" t="s">
        <v>95</v>
      </c>
      <c r="Z701" t="s">
        <v>114</v>
      </c>
      <c r="AA701" t="s">
        <v>97</v>
      </c>
      <c r="AB701" t="s">
        <v>179</v>
      </c>
      <c r="AC701" t="s">
        <v>98</v>
      </c>
      <c r="AD701">
        <v>180</v>
      </c>
      <c r="AE701" t="s">
        <v>100</v>
      </c>
      <c r="AF701" t="s">
        <v>100</v>
      </c>
      <c r="AG701" t="s">
        <v>156</v>
      </c>
      <c r="AH701" t="s">
        <v>100</v>
      </c>
      <c r="AI701" t="s">
        <v>100</v>
      </c>
      <c r="AJ701" t="s">
        <v>142</v>
      </c>
      <c r="AK701" t="s">
        <v>157</v>
      </c>
      <c r="AL701">
        <v>196</v>
      </c>
      <c r="AM701" t="s">
        <v>174</v>
      </c>
      <c r="AN701">
        <v>345</v>
      </c>
      <c r="AO701">
        <v>975</v>
      </c>
      <c r="AP701">
        <v>1516</v>
      </c>
      <c r="AQ701" t="s">
        <v>105</v>
      </c>
      <c r="AR701" t="s">
        <v>100</v>
      </c>
      <c r="AS701" t="s">
        <v>106</v>
      </c>
      <c r="AT701" t="s">
        <v>107</v>
      </c>
      <c r="AU701">
        <v>1516</v>
      </c>
      <c r="AV701" s="4">
        <f t="shared" ca="1" si="62"/>
        <v>0.37666906729883287</v>
      </c>
      <c r="AW701" s="4" t="str">
        <f t="shared" si="63"/>
        <v>Greater than Median</v>
      </c>
      <c r="AX701">
        <v>0</v>
      </c>
      <c r="AY701">
        <v>0</v>
      </c>
      <c r="AZ701">
        <v>1516</v>
      </c>
      <c r="BA701">
        <v>0</v>
      </c>
      <c r="BB701">
        <v>0</v>
      </c>
      <c r="BC701">
        <v>1</v>
      </c>
      <c r="BD701">
        <v>1</v>
      </c>
      <c r="BE701">
        <v>3</v>
      </c>
      <c r="BF701">
        <v>1</v>
      </c>
      <c r="BG701" t="s">
        <v>100</v>
      </c>
      <c r="BH701">
        <v>6</v>
      </c>
      <c r="BI701" t="s">
        <v>108</v>
      </c>
      <c r="BJ701">
        <v>0</v>
      </c>
      <c r="BK701" t="s">
        <v>85</v>
      </c>
      <c r="BL701" t="s">
        <v>109</v>
      </c>
      <c r="BM701">
        <v>1964</v>
      </c>
      <c r="BN701" t="s">
        <v>131</v>
      </c>
      <c r="BO701">
        <v>2</v>
      </c>
      <c r="BP701">
        <v>472</v>
      </c>
      <c r="BQ701" t="s">
        <v>100</v>
      </c>
      <c r="BR701" t="s">
        <v>100</v>
      </c>
      <c r="BS701" t="s">
        <v>106</v>
      </c>
      <c r="BT701">
        <v>0</v>
      </c>
      <c r="BU701">
        <v>0</v>
      </c>
      <c r="BV701">
        <v>0</v>
      </c>
      <c r="BW701">
        <v>0</v>
      </c>
      <c r="BX701">
        <v>152</v>
      </c>
      <c r="BY701">
        <v>0</v>
      </c>
      <c r="BZ701" t="s">
        <v>85</v>
      </c>
      <c r="CA701" t="s">
        <v>85</v>
      </c>
      <c r="CB701" t="s">
        <v>85</v>
      </c>
      <c r="CC701">
        <v>0</v>
      </c>
      <c r="CD701">
        <v>2</v>
      </c>
      <c r="CE701">
        <v>2009</v>
      </c>
      <c r="CF701" t="s">
        <v>111</v>
      </c>
      <c r="CG701" t="s">
        <v>112</v>
      </c>
      <c r="CH701">
        <v>167000</v>
      </c>
      <c r="CQ701">
        <f t="shared" si="64"/>
        <v>1516</v>
      </c>
      <c r="CR701" t="str">
        <f t="shared" si="65"/>
        <v/>
      </c>
    </row>
    <row r="702" spans="1:96" x14ac:dyDescent="0.3">
      <c r="A702">
        <v>143</v>
      </c>
      <c r="B702">
        <v>50</v>
      </c>
      <c r="C702" t="s">
        <v>83</v>
      </c>
      <c r="D702">
        <v>71</v>
      </c>
      <c r="E702">
        <v>8520</v>
      </c>
      <c r="F702" t="s">
        <v>84</v>
      </c>
      <c r="G702" t="s">
        <v>85</v>
      </c>
      <c r="H702" t="s">
        <v>129</v>
      </c>
      <c r="I702" t="s">
        <v>87</v>
      </c>
      <c r="J702" t="s">
        <v>88</v>
      </c>
      <c r="K702" t="s">
        <v>89</v>
      </c>
      <c r="L702" t="s">
        <v>90</v>
      </c>
      <c r="M702" t="s">
        <v>177</v>
      </c>
      <c r="N702" s="4" t="str">
        <f>VLOOKUP(M702,'Neighborhood Raw Data'!$A$1:$D$26,4,FALSE)</f>
        <v>Greater than Average</v>
      </c>
      <c r="O702" t="s">
        <v>145</v>
      </c>
      <c r="P702" t="s">
        <v>92</v>
      </c>
      <c r="Q702" t="s">
        <v>93</v>
      </c>
      <c r="R702" t="s">
        <v>155</v>
      </c>
      <c r="S702">
        <v>5</v>
      </c>
      <c r="T702" s="4">
        <f t="shared" ca="1" si="60"/>
        <v>5.4488454476494641E-2</v>
      </c>
      <c r="U702" s="4" t="str">
        <f t="shared" si="61"/>
        <v>Below</v>
      </c>
      <c r="V702">
        <v>4</v>
      </c>
      <c r="W702">
        <v>1952</v>
      </c>
      <c r="X702">
        <v>1952</v>
      </c>
      <c r="Y702" t="s">
        <v>95</v>
      </c>
      <c r="Z702" t="s">
        <v>114</v>
      </c>
      <c r="AA702" t="s">
        <v>98</v>
      </c>
      <c r="AB702" t="s">
        <v>115</v>
      </c>
      <c r="AC702" t="s">
        <v>117</v>
      </c>
      <c r="AD702">
        <v>0</v>
      </c>
      <c r="AE702" t="s">
        <v>100</v>
      </c>
      <c r="AF702" t="s">
        <v>203</v>
      </c>
      <c r="AG702" t="s">
        <v>156</v>
      </c>
      <c r="AH702" t="s">
        <v>100</v>
      </c>
      <c r="AI702" t="s">
        <v>100</v>
      </c>
      <c r="AJ702" t="s">
        <v>142</v>
      </c>
      <c r="AK702" t="s">
        <v>157</v>
      </c>
      <c r="AL702">
        <v>507</v>
      </c>
      <c r="AM702" t="s">
        <v>104</v>
      </c>
      <c r="AN702">
        <v>0</v>
      </c>
      <c r="AO702">
        <v>403</v>
      </c>
      <c r="AP702">
        <v>910</v>
      </c>
      <c r="AQ702" t="s">
        <v>105</v>
      </c>
      <c r="AR702" t="s">
        <v>203</v>
      </c>
      <c r="AS702" t="s">
        <v>106</v>
      </c>
      <c r="AT702" t="s">
        <v>107</v>
      </c>
      <c r="AU702">
        <v>910</v>
      </c>
      <c r="AV702" s="4">
        <f t="shared" ca="1" si="62"/>
        <v>0.42200344034869619</v>
      </c>
      <c r="AW702" s="4" t="str">
        <f t="shared" si="63"/>
        <v>Less than Median</v>
      </c>
      <c r="AX702">
        <v>475</v>
      </c>
      <c r="AY702">
        <v>0</v>
      </c>
      <c r="AZ702">
        <v>1385</v>
      </c>
      <c r="BA702">
        <v>0</v>
      </c>
      <c r="BB702">
        <v>0</v>
      </c>
      <c r="BC702">
        <v>2</v>
      </c>
      <c r="BD702">
        <v>0</v>
      </c>
      <c r="BE702">
        <v>4</v>
      </c>
      <c r="BF702">
        <v>1</v>
      </c>
      <c r="BG702" t="s">
        <v>100</v>
      </c>
      <c r="BH702">
        <v>6</v>
      </c>
      <c r="BI702" t="s">
        <v>108</v>
      </c>
      <c r="BJ702">
        <v>0</v>
      </c>
      <c r="BK702" t="s">
        <v>85</v>
      </c>
      <c r="BL702" t="s">
        <v>149</v>
      </c>
      <c r="BM702">
        <v>2000</v>
      </c>
      <c r="BN702" t="s">
        <v>104</v>
      </c>
      <c r="BO702">
        <v>2</v>
      </c>
      <c r="BP702">
        <v>720</v>
      </c>
      <c r="BQ702" t="s">
        <v>100</v>
      </c>
      <c r="BR702" t="s">
        <v>100</v>
      </c>
      <c r="BS702" t="s">
        <v>106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 t="s">
        <v>85</v>
      </c>
      <c r="CA702" t="s">
        <v>119</v>
      </c>
      <c r="CB702" t="s">
        <v>85</v>
      </c>
      <c r="CC702">
        <v>0</v>
      </c>
      <c r="CD702">
        <v>6</v>
      </c>
      <c r="CE702">
        <v>2010</v>
      </c>
      <c r="CF702" t="s">
        <v>111</v>
      </c>
      <c r="CG702" t="s">
        <v>112</v>
      </c>
      <c r="CH702">
        <v>166000</v>
      </c>
      <c r="CQ702">
        <f t="shared" si="64"/>
        <v>910</v>
      </c>
      <c r="CR702" t="str">
        <f t="shared" si="65"/>
        <v/>
      </c>
    </row>
    <row r="703" spans="1:96" x14ac:dyDescent="0.3">
      <c r="A703">
        <v>831</v>
      </c>
      <c r="B703">
        <v>20</v>
      </c>
      <c r="C703" t="s">
        <v>83</v>
      </c>
      <c r="D703">
        <v>80</v>
      </c>
      <c r="E703">
        <v>11900</v>
      </c>
      <c r="F703" t="s">
        <v>84</v>
      </c>
      <c r="G703" t="s">
        <v>85</v>
      </c>
      <c r="H703" t="s">
        <v>86</v>
      </c>
      <c r="I703" t="s">
        <v>87</v>
      </c>
      <c r="J703" t="s">
        <v>88</v>
      </c>
      <c r="K703" t="s">
        <v>89</v>
      </c>
      <c r="L703" t="s">
        <v>90</v>
      </c>
      <c r="M703" t="s">
        <v>177</v>
      </c>
      <c r="N703" s="4" t="str">
        <f>VLOOKUP(M703,'Neighborhood Raw Data'!$A$1:$D$26,4,FALSE)</f>
        <v>Greater than Average</v>
      </c>
      <c r="O703" t="s">
        <v>92</v>
      </c>
      <c r="P703" t="s">
        <v>92</v>
      </c>
      <c r="Q703" t="s">
        <v>93</v>
      </c>
      <c r="R703" t="s">
        <v>124</v>
      </c>
      <c r="S703">
        <v>6</v>
      </c>
      <c r="T703" s="4">
        <f t="shared" ca="1" si="60"/>
        <v>0.55885608261031772</v>
      </c>
      <c r="U703" s="4" t="str">
        <f t="shared" si="61"/>
        <v>At or Above</v>
      </c>
      <c r="V703">
        <v>5</v>
      </c>
      <c r="W703">
        <v>1957</v>
      </c>
      <c r="X703">
        <v>1957</v>
      </c>
      <c r="Y703" t="s">
        <v>95</v>
      </c>
      <c r="Z703" t="s">
        <v>114</v>
      </c>
      <c r="AA703" t="s">
        <v>97</v>
      </c>
      <c r="AB703" t="s">
        <v>97</v>
      </c>
      <c r="AC703" t="s">
        <v>98</v>
      </c>
      <c r="AD703">
        <v>387</v>
      </c>
      <c r="AE703" t="s">
        <v>100</v>
      </c>
      <c r="AF703" t="s">
        <v>100</v>
      </c>
      <c r="AG703" t="s">
        <v>156</v>
      </c>
      <c r="AH703" t="s">
        <v>100</v>
      </c>
      <c r="AI703" t="s">
        <v>100</v>
      </c>
      <c r="AJ703" t="s">
        <v>142</v>
      </c>
      <c r="AK703" t="s">
        <v>157</v>
      </c>
      <c r="AL703">
        <v>1040</v>
      </c>
      <c r="AM703" t="s">
        <v>104</v>
      </c>
      <c r="AN703">
        <v>0</v>
      </c>
      <c r="AO703">
        <v>352</v>
      </c>
      <c r="AP703">
        <v>1392</v>
      </c>
      <c r="AQ703" t="s">
        <v>105</v>
      </c>
      <c r="AR703" t="s">
        <v>100</v>
      </c>
      <c r="AS703" t="s">
        <v>106</v>
      </c>
      <c r="AT703" t="s">
        <v>214</v>
      </c>
      <c r="AU703">
        <v>1392</v>
      </c>
      <c r="AV703" s="4">
        <f t="shared" ca="1" si="62"/>
        <v>0.47154479921751569</v>
      </c>
      <c r="AW703" s="4" t="str">
        <f t="shared" si="63"/>
        <v>Greater than Median</v>
      </c>
      <c r="AX703">
        <v>0</v>
      </c>
      <c r="AY703">
        <v>0</v>
      </c>
      <c r="AZ703">
        <v>1392</v>
      </c>
      <c r="BA703">
        <v>1</v>
      </c>
      <c r="BB703">
        <v>0</v>
      </c>
      <c r="BC703">
        <v>1</v>
      </c>
      <c r="BD703">
        <v>1</v>
      </c>
      <c r="BE703">
        <v>3</v>
      </c>
      <c r="BF703">
        <v>1</v>
      </c>
      <c r="BG703" t="s">
        <v>100</v>
      </c>
      <c r="BH703">
        <v>6</v>
      </c>
      <c r="BI703" t="s">
        <v>108</v>
      </c>
      <c r="BJ703">
        <v>2</v>
      </c>
      <c r="BK703" t="s">
        <v>102</v>
      </c>
      <c r="BL703" t="s">
        <v>109</v>
      </c>
      <c r="BM703">
        <v>1957</v>
      </c>
      <c r="BN703" t="s">
        <v>131</v>
      </c>
      <c r="BO703">
        <v>2</v>
      </c>
      <c r="BP703">
        <v>458</v>
      </c>
      <c r="BQ703" t="s">
        <v>100</v>
      </c>
      <c r="BR703" t="s">
        <v>100</v>
      </c>
      <c r="BS703" t="s">
        <v>106</v>
      </c>
      <c r="BT703">
        <v>0</v>
      </c>
      <c r="BU703">
        <v>0</v>
      </c>
      <c r="BV703">
        <v>0</v>
      </c>
      <c r="BW703">
        <v>0</v>
      </c>
      <c r="BX703">
        <v>192</v>
      </c>
      <c r="BY703">
        <v>0</v>
      </c>
      <c r="BZ703" t="s">
        <v>85</v>
      </c>
      <c r="CA703" t="s">
        <v>85</v>
      </c>
      <c r="CB703" t="s">
        <v>85</v>
      </c>
      <c r="CC703">
        <v>0</v>
      </c>
      <c r="CD703">
        <v>6</v>
      </c>
      <c r="CE703">
        <v>2008</v>
      </c>
      <c r="CF703" t="s">
        <v>111</v>
      </c>
      <c r="CG703" t="s">
        <v>112</v>
      </c>
      <c r="CH703">
        <v>166000</v>
      </c>
      <c r="CQ703">
        <f t="shared" si="64"/>
        <v>1392</v>
      </c>
      <c r="CR703" t="str">
        <f t="shared" si="65"/>
        <v/>
      </c>
    </row>
    <row r="704" spans="1:96" x14ac:dyDescent="0.3">
      <c r="A704">
        <v>311</v>
      </c>
      <c r="B704">
        <v>60</v>
      </c>
      <c r="C704" t="s">
        <v>83</v>
      </c>
      <c r="D704" t="s">
        <v>85</v>
      </c>
      <c r="E704">
        <v>7685</v>
      </c>
      <c r="F704" t="s">
        <v>84</v>
      </c>
      <c r="G704" t="s">
        <v>85</v>
      </c>
      <c r="H704" t="s">
        <v>86</v>
      </c>
      <c r="I704" t="s">
        <v>87</v>
      </c>
      <c r="J704" t="s">
        <v>88</v>
      </c>
      <c r="K704" t="s">
        <v>122</v>
      </c>
      <c r="L704" t="s">
        <v>90</v>
      </c>
      <c r="M704" t="s">
        <v>169</v>
      </c>
      <c r="N704" s="4" t="str">
        <f>VLOOKUP(M704,'Neighborhood Raw Data'!$A$1:$D$26,4,FALSE)</f>
        <v>Greater than Average</v>
      </c>
      <c r="O704" t="s">
        <v>92</v>
      </c>
      <c r="P704" t="s">
        <v>92</v>
      </c>
      <c r="Q704" t="s">
        <v>93</v>
      </c>
      <c r="R704" t="s">
        <v>94</v>
      </c>
      <c r="S704">
        <v>6</v>
      </c>
      <c r="T704" s="4">
        <f t="shared" ca="1" si="60"/>
        <v>0.20242044250374613</v>
      </c>
      <c r="U704" s="4" t="str">
        <f t="shared" si="61"/>
        <v>At or Above</v>
      </c>
      <c r="V704">
        <v>5</v>
      </c>
      <c r="W704">
        <v>1993</v>
      </c>
      <c r="X704">
        <v>1994</v>
      </c>
      <c r="Y704" t="s">
        <v>95</v>
      </c>
      <c r="Z704" t="s">
        <v>114</v>
      </c>
      <c r="AA704" t="s">
        <v>97</v>
      </c>
      <c r="AB704" t="s">
        <v>97</v>
      </c>
      <c r="AC704" t="s">
        <v>98</v>
      </c>
      <c r="AD704">
        <v>112</v>
      </c>
      <c r="AE704" t="s">
        <v>100</v>
      </c>
      <c r="AF704" t="s">
        <v>100</v>
      </c>
      <c r="AG704" t="s">
        <v>101</v>
      </c>
      <c r="AH704" t="s">
        <v>102</v>
      </c>
      <c r="AI704" t="s">
        <v>100</v>
      </c>
      <c r="AJ704" t="s">
        <v>142</v>
      </c>
      <c r="AK704" t="s">
        <v>137</v>
      </c>
      <c r="AL704">
        <v>518</v>
      </c>
      <c r="AM704" t="s">
        <v>104</v>
      </c>
      <c r="AN704">
        <v>0</v>
      </c>
      <c r="AO704">
        <v>179</v>
      </c>
      <c r="AP704">
        <v>697</v>
      </c>
      <c r="AQ704" t="s">
        <v>105</v>
      </c>
      <c r="AR704" t="s">
        <v>102</v>
      </c>
      <c r="AS704" t="s">
        <v>106</v>
      </c>
      <c r="AT704" t="s">
        <v>107</v>
      </c>
      <c r="AU704">
        <v>697</v>
      </c>
      <c r="AV704" s="4">
        <f t="shared" ca="1" si="62"/>
        <v>8.6664884836320955E-2</v>
      </c>
      <c r="AW704" s="4" t="str">
        <f t="shared" si="63"/>
        <v>Less than Median</v>
      </c>
      <c r="AX704">
        <v>804</v>
      </c>
      <c r="AY704">
        <v>0</v>
      </c>
      <c r="AZ704">
        <v>1501</v>
      </c>
      <c r="BA704">
        <v>0</v>
      </c>
      <c r="BB704">
        <v>0</v>
      </c>
      <c r="BC704">
        <v>2</v>
      </c>
      <c r="BD704">
        <v>1</v>
      </c>
      <c r="BE704">
        <v>3</v>
      </c>
      <c r="BF704">
        <v>1</v>
      </c>
      <c r="BG704" t="s">
        <v>102</v>
      </c>
      <c r="BH704">
        <v>6</v>
      </c>
      <c r="BI704" t="s">
        <v>108</v>
      </c>
      <c r="BJ704">
        <v>1</v>
      </c>
      <c r="BK704" t="s">
        <v>100</v>
      </c>
      <c r="BL704" t="s">
        <v>109</v>
      </c>
      <c r="BM704">
        <v>1993</v>
      </c>
      <c r="BN704" t="s">
        <v>110</v>
      </c>
      <c r="BO704">
        <v>2</v>
      </c>
      <c r="BP704">
        <v>420</v>
      </c>
      <c r="BQ704" t="s">
        <v>100</v>
      </c>
      <c r="BR704" t="s">
        <v>100</v>
      </c>
      <c r="BS704" t="s">
        <v>106</v>
      </c>
      <c r="BT704">
        <v>190</v>
      </c>
      <c r="BU704">
        <v>63</v>
      </c>
      <c r="BV704">
        <v>0</v>
      </c>
      <c r="BW704">
        <v>0</v>
      </c>
      <c r="BX704">
        <v>0</v>
      </c>
      <c r="BY704">
        <v>0</v>
      </c>
      <c r="BZ704" t="s">
        <v>85</v>
      </c>
      <c r="CA704" t="s">
        <v>85</v>
      </c>
      <c r="CB704" t="s">
        <v>85</v>
      </c>
      <c r="CC704">
        <v>0</v>
      </c>
      <c r="CD704">
        <v>5</v>
      </c>
      <c r="CE704">
        <v>2006</v>
      </c>
      <c r="CF704" t="s">
        <v>111</v>
      </c>
      <c r="CG704" t="s">
        <v>112</v>
      </c>
      <c r="CH704">
        <v>165600</v>
      </c>
      <c r="CQ704">
        <f t="shared" si="64"/>
        <v>697</v>
      </c>
      <c r="CR704" t="str">
        <f t="shared" si="65"/>
        <v/>
      </c>
    </row>
    <row r="705" spans="1:96" x14ac:dyDescent="0.3">
      <c r="A705">
        <v>34</v>
      </c>
      <c r="B705">
        <v>20</v>
      </c>
      <c r="C705" t="s">
        <v>83</v>
      </c>
      <c r="D705">
        <v>70</v>
      </c>
      <c r="E705">
        <v>10552</v>
      </c>
      <c r="F705" t="s">
        <v>84</v>
      </c>
      <c r="G705" t="s">
        <v>85</v>
      </c>
      <c r="H705" t="s">
        <v>86</v>
      </c>
      <c r="I705" t="s">
        <v>87</v>
      </c>
      <c r="J705" t="s">
        <v>88</v>
      </c>
      <c r="K705" t="s">
        <v>122</v>
      </c>
      <c r="L705" t="s">
        <v>90</v>
      </c>
      <c r="M705" t="s">
        <v>177</v>
      </c>
      <c r="N705" s="4" t="str">
        <f>VLOOKUP(M705,'Neighborhood Raw Data'!$A$1:$D$26,4,FALSE)</f>
        <v>Greater than Average</v>
      </c>
      <c r="O705" t="s">
        <v>92</v>
      </c>
      <c r="P705" t="s">
        <v>92</v>
      </c>
      <c r="Q705" t="s">
        <v>93</v>
      </c>
      <c r="R705" t="s">
        <v>124</v>
      </c>
      <c r="S705">
        <v>5</v>
      </c>
      <c r="T705" s="4">
        <f t="shared" ca="1" si="60"/>
        <v>0.19944294410438046</v>
      </c>
      <c r="U705" s="4" t="str">
        <f t="shared" si="61"/>
        <v>Below</v>
      </c>
      <c r="V705">
        <v>5</v>
      </c>
      <c r="W705">
        <v>1959</v>
      </c>
      <c r="X705">
        <v>1959</v>
      </c>
      <c r="Y705" t="s">
        <v>113</v>
      </c>
      <c r="Z705" t="s">
        <v>114</v>
      </c>
      <c r="AA705" t="s">
        <v>98</v>
      </c>
      <c r="AB705" t="s">
        <v>98</v>
      </c>
      <c r="AC705" t="s">
        <v>117</v>
      </c>
      <c r="AD705">
        <v>0</v>
      </c>
      <c r="AE705" t="s">
        <v>100</v>
      </c>
      <c r="AF705" t="s">
        <v>100</v>
      </c>
      <c r="AG705" t="s">
        <v>156</v>
      </c>
      <c r="AH705" t="s">
        <v>100</v>
      </c>
      <c r="AI705" t="s">
        <v>100</v>
      </c>
      <c r="AJ705" t="s">
        <v>142</v>
      </c>
      <c r="AK705" t="s">
        <v>157</v>
      </c>
      <c r="AL705">
        <v>1018</v>
      </c>
      <c r="AM705" t="s">
        <v>104</v>
      </c>
      <c r="AN705">
        <v>0</v>
      </c>
      <c r="AO705">
        <v>380</v>
      </c>
      <c r="AP705">
        <v>1398</v>
      </c>
      <c r="AQ705" t="s">
        <v>105</v>
      </c>
      <c r="AR705" t="s">
        <v>102</v>
      </c>
      <c r="AS705" t="s">
        <v>106</v>
      </c>
      <c r="AT705" t="s">
        <v>107</v>
      </c>
      <c r="AU705">
        <v>1700</v>
      </c>
      <c r="AV705" s="4">
        <f t="shared" ca="1" si="62"/>
        <v>0.92989331841913692</v>
      </c>
      <c r="AW705" s="4" t="str">
        <f t="shared" si="63"/>
        <v>Greater than Median</v>
      </c>
      <c r="AX705">
        <v>0</v>
      </c>
      <c r="AY705">
        <v>0</v>
      </c>
      <c r="AZ705">
        <v>1700</v>
      </c>
      <c r="BA705">
        <v>0</v>
      </c>
      <c r="BB705">
        <v>1</v>
      </c>
      <c r="BC705">
        <v>1</v>
      </c>
      <c r="BD705">
        <v>1</v>
      </c>
      <c r="BE705">
        <v>4</v>
      </c>
      <c r="BF705">
        <v>1</v>
      </c>
      <c r="BG705" t="s">
        <v>102</v>
      </c>
      <c r="BH705">
        <v>6</v>
      </c>
      <c r="BI705" t="s">
        <v>108</v>
      </c>
      <c r="BJ705">
        <v>1</v>
      </c>
      <c r="BK705" t="s">
        <v>102</v>
      </c>
      <c r="BL705" t="s">
        <v>109</v>
      </c>
      <c r="BM705">
        <v>1959</v>
      </c>
      <c r="BN705" t="s">
        <v>131</v>
      </c>
      <c r="BO705">
        <v>2</v>
      </c>
      <c r="BP705">
        <v>447</v>
      </c>
      <c r="BQ705" t="s">
        <v>100</v>
      </c>
      <c r="BR705" t="s">
        <v>100</v>
      </c>
      <c r="BS705" t="s">
        <v>106</v>
      </c>
      <c r="BT705">
        <v>0</v>
      </c>
      <c r="BU705">
        <v>38</v>
      </c>
      <c r="BV705">
        <v>0</v>
      </c>
      <c r="BW705">
        <v>0</v>
      </c>
      <c r="BX705">
        <v>0</v>
      </c>
      <c r="BY705">
        <v>0</v>
      </c>
      <c r="BZ705" t="s">
        <v>85</v>
      </c>
      <c r="CA705" t="s">
        <v>85</v>
      </c>
      <c r="CB705" t="s">
        <v>85</v>
      </c>
      <c r="CC705">
        <v>0</v>
      </c>
      <c r="CD705">
        <v>4</v>
      </c>
      <c r="CE705">
        <v>2010</v>
      </c>
      <c r="CF705" t="s">
        <v>111</v>
      </c>
      <c r="CG705" t="s">
        <v>112</v>
      </c>
      <c r="CH705">
        <v>165500</v>
      </c>
      <c r="CQ705" t="str">
        <f t="shared" si="64"/>
        <v/>
      </c>
      <c r="CR705">
        <f t="shared" si="65"/>
        <v>1700</v>
      </c>
    </row>
    <row r="706" spans="1:96" x14ac:dyDescent="0.3">
      <c r="A706">
        <v>784</v>
      </c>
      <c r="B706">
        <v>85</v>
      </c>
      <c r="C706" t="s">
        <v>83</v>
      </c>
      <c r="D706" t="s">
        <v>85</v>
      </c>
      <c r="E706">
        <v>9101</v>
      </c>
      <c r="F706" t="s">
        <v>84</v>
      </c>
      <c r="G706" t="s">
        <v>85</v>
      </c>
      <c r="H706" t="s">
        <v>86</v>
      </c>
      <c r="I706" t="s">
        <v>87</v>
      </c>
      <c r="J706" t="s">
        <v>88</v>
      </c>
      <c r="K706" t="s">
        <v>89</v>
      </c>
      <c r="L706" t="s">
        <v>90</v>
      </c>
      <c r="M706" t="s">
        <v>201</v>
      </c>
      <c r="N706" s="4" t="str">
        <f>VLOOKUP(M706,'Neighborhood Raw Data'!$A$1:$D$26,4,FALSE)</f>
        <v>Less than Average</v>
      </c>
      <c r="O706" t="s">
        <v>92</v>
      </c>
      <c r="P706" t="s">
        <v>92</v>
      </c>
      <c r="Q706" t="s">
        <v>93</v>
      </c>
      <c r="R706" t="s">
        <v>223</v>
      </c>
      <c r="S706">
        <v>5</v>
      </c>
      <c r="T706" s="4">
        <f t="shared" ca="1" si="60"/>
        <v>0.71384363874940426</v>
      </c>
      <c r="U706" s="4" t="str">
        <f t="shared" si="61"/>
        <v>Below</v>
      </c>
      <c r="V706">
        <v>6</v>
      </c>
      <c r="W706">
        <v>1978</v>
      </c>
      <c r="X706">
        <v>1978</v>
      </c>
      <c r="Y706" t="s">
        <v>95</v>
      </c>
      <c r="Z706" t="s">
        <v>114</v>
      </c>
      <c r="AA706" t="s">
        <v>179</v>
      </c>
      <c r="AB706" t="s">
        <v>179</v>
      </c>
      <c r="AC706" t="s">
        <v>98</v>
      </c>
      <c r="AD706">
        <v>104</v>
      </c>
      <c r="AE706" t="s">
        <v>100</v>
      </c>
      <c r="AF706" t="s">
        <v>102</v>
      </c>
      <c r="AG706" t="s">
        <v>101</v>
      </c>
      <c r="AH706" t="s">
        <v>102</v>
      </c>
      <c r="AI706" t="s">
        <v>100</v>
      </c>
      <c r="AJ706" t="s">
        <v>118</v>
      </c>
      <c r="AK706" t="s">
        <v>103</v>
      </c>
      <c r="AL706">
        <v>1097</v>
      </c>
      <c r="AM706" t="s">
        <v>104</v>
      </c>
      <c r="AN706">
        <v>0</v>
      </c>
      <c r="AO706">
        <v>0</v>
      </c>
      <c r="AP706">
        <v>1097</v>
      </c>
      <c r="AQ706" t="s">
        <v>105</v>
      </c>
      <c r="AR706" t="s">
        <v>99</v>
      </c>
      <c r="AS706" t="s">
        <v>106</v>
      </c>
      <c r="AT706" t="s">
        <v>107</v>
      </c>
      <c r="AU706">
        <v>1110</v>
      </c>
      <c r="AV706" s="4">
        <f t="shared" ca="1" si="62"/>
        <v>0.82435154267737831</v>
      </c>
      <c r="AW706" s="4" t="str">
        <f t="shared" si="63"/>
        <v>Greater than Median</v>
      </c>
      <c r="AX706">
        <v>0</v>
      </c>
      <c r="AY706">
        <v>0</v>
      </c>
      <c r="AZ706">
        <v>1110</v>
      </c>
      <c r="BA706">
        <v>1</v>
      </c>
      <c r="BB706">
        <v>0</v>
      </c>
      <c r="BC706">
        <v>1</v>
      </c>
      <c r="BD706">
        <v>0</v>
      </c>
      <c r="BE706">
        <v>1</v>
      </c>
      <c r="BF706">
        <v>1</v>
      </c>
      <c r="BG706" t="s">
        <v>102</v>
      </c>
      <c r="BH706">
        <v>4</v>
      </c>
      <c r="BI706" t="s">
        <v>108</v>
      </c>
      <c r="BJ706">
        <v>1</v>
      </c>
      <c r="BK706" t="s">
        <v>100</v>
      </c>
      <c r="BL706" t="s">
        <v>109</v>
      </c>
      <c r="BM706">
        <v>1978</v>
      </c>
      <c r="BN706" t="s">
        <v>110</v>
      </c>
      <c r="BO706">
        <v>2</v>
      </c>
      <c r="BP706">
        <v>602</v>
      </c>
      <c r="BQ706" t="s">
        <v>100</v>
      </c>
      <c r="BR706" t="s">
        <v>100</v>
      </c>
      <c r="BS706" t="s">
        <v>106</v>
      </c>
      <c r="BT706">
        <v>303</v>
      </c>
      <c r="BU706">
        <v>30</v>
      </c>
      <c r="BV706">
        <v>0</v>
      </c>
      <c r="BW706">
        <v>0</v>
      </c>
      <c r="BX706">
        <v>0</v>
      </c>
      <c r="BY706">
        <v>0</v>
      </c>
      <c r="BZ706" t="s">
        <v>85</v>
      </c>
      <c r="CA706" t="s">
        <v>85</v>
      </c>
      <c r="CB706" t="s">
        <v>85</v>
      </c>
      <c r="CC706">
        <v>0</v>
      </c>
      <c r="CD706">
        <v>7</v>
      </c>
      <c r="CE706">
        <v>2009</v>
      </c>
      <c r="CF706" t="s">
        <v>111</v>
      </c>
      <c r="CG706" t="s">
        <v>112</v>
      </c>
      <c r="CH706">
        <v>165500</v>
      </c>
      <c r="CQ706">
        <f t="shared" si="64"/>
        <v>1110</v>
      </c>
      <c r="CR706" t="str">
        <f t="shared" si="65"/>
        <v/>
      </c>
    </row>
    <row r="707" spans="1:96" x14ac:dyDescent="0.3">
      <c r="A707">
        <v>1372</v>
      </c>
      <c r="B707">
        <v>80</v>
      </c>
      <c r="C707" t="s">
        <v>83</v>
      </c>
      <c r="D707">
        <v>80</v>
      </c>
      <c r="E707">
        <v>9600</v>
      </c>
      <c r="F707" t="s">
        <v>84</v>
      </c>
      <c r="G707" t="s">
        <v>85</v>
      </c>
      <c r="H707" t="s">
        <v>129</v>
      </c>
      <c r="I707" t="s">
        <v>87</v>
      </c>
      <c r="J707" t="s">
        <v>88</v>
      </c>
      <c r="K707" t="s">
        <v>122</v>
      </c>
      <c r="L707" t="s">
        <v>90</v>
      </c>
      <c r="M707" t="s">
        <v>177</v>
      </c>
      <c r="N707" s="4" t="str">
        <f>VLOOKUP(M707,'Neighborhood Raw Data'!$A$1:$D$26,4,FALSE)</f>
        <v>Greater than Average</v>
      </c>
      <c r="O707" t="s">
        <v>92</v>
      </c>
      <c r="P707" t="s">
        <v>92</v>
      </c>
      <c r="Q707" t="s">
        <v>93</v>
      </c>
      <c r="R707" t="s">
        <v>178</v>
      </c>
      <c r="S707">
        <v>6</v>
      </c>
      <c r="T707" s="4">
        <f t="shared" ref="T707:T770" ca="1" si="66">RAND()</f>
        <v>0.54578928507665891</v>
      </c>
      <c r="U707" s="4" t="str">
        <f t="shared" ref="U707:U770" si="67">IF(S707&gt;=6,"At or Above", "Below")</f>
        <v>At or Above</v>
      </c>
      <c r="V707">
        <v>6</v>
      </c>
      <c r="W707">
        <v>1955</v>
      </c>
      <c r="X707">
        <v>1996</v>
      </c>
      <c r="Y707" t="s">
        <v>113</v>
      </c>
      <c r="Z707" t="s">
        <v>114</v>
      </c>
      <c r="AA707" t="s">
        <v>218</v>
      </c>
      <c r="AB707" t="s">
        <v>218</v>
      </c>
      <c r="AC707" t="s">
        <v>117</v>
      </c>
      <c r="AD707">
        <v>0</v>
      </c>
      <c r="AE707" t="s">
        <v>100</v>
      </c>
      <c r="AF707" t="s">
        <v>100</v>
      </c>
      <c r="AG707" t="s">
        <v>156</v>
      </c>
      <c r="AH707" t="s">
        <v>100</v>
      </c>
      <c r="AI707" t="s">
        <v>100</v>
      </c>
      <c r="AJ707" t="s">
        <v>118</v>
      </c>
      <c r="AK707" t="s">
        <v>174</v>
      </c>
      <c r="AL707">
        <v>831</v>
      </c>
      <c r="AM707" t="s">
        <v>104</v>
      </c>
      <c r="AN707">
        <v>0</v>
      </c>
      <c r="AO707">
        <v>161</v>
      </c>
      <c r="AP707">
        <v>992</v>
      </c>
      <c r="AQ707" t="s">
        <v>105</v>
      </c>
      <c r="AR707" t="s">
        <v>102</v>
      </c>
      <c r="AS707" t="s">
        <v>106</v>
      </c>
      <c r="AT707" t="s">
        <v>107</v>
      </c>
      <c r="AU707">
        <v>1661</v>
      </c>
      <c r="AV707" s="4">
        <f t="shared" ref="AV707:AV770" ca="1" si="68">RAND()</f>
        <v>0.49969375232786595</v>
      </c>
      <c r="AW707" s="4" t="str">
        <f t="shared" ref="AW707:AW770" si="69">IF(AU707&lt;=1087,"Less than Median","Greater than Median")</f>
        <v>Greater than Median</v>
      </c>
      <c r="AX707">
        <v>0</v>
      </c>
      <c r="AY707">
        <v>0</v>
      </c>
      <c r="AZ707">
        <v>1661</v>
      </c>
      <c r="BA707">
        <v>1</v>
      </c>
      <c r="BB707">
        <v>0</v>
      </c>
      <c r="BC707">
        <v>1</v>
      </c>
      <c r="BD707">
        <v>0</v>
      </c>
      <c r="BE707">
        <v>3</v>
      </c>
      <c r="BF707">
        <v>1</v>
      </c>
      <c r="BG707" t="s">
        <v>102</v>
      </c>
      <c r="BH707">
        <v>8</v>
      </c>
      <c r="BI707" t="s">
        <v>108</v>
      </c>
      <c r="BJ707">
        <v>1</v>
      </c>
      <c r="BK707" t="s">
        <v>100</v>
      </c>
      <c r="BL707" t="s">
        <v>130</v>
      </c>
      <c r="BM707">
        <v>1955</v>
      </c>
      <c r="BN707" t="s">
        <v>131</v>
      </c>
      <c r="BO707">
        <v>1</v>
      </c>
      <c r="BP707">
        <v>377</v>
      </c>
      <c r="BQ707" t="s">
        <v>100</v>
      </c>
      <c r="BR707" t="s">
        <v>100</v>
      </c>
      <c r="BS707" t="s">
        <v>106</v>
      </c>
      <c r="BT707">
        <v>0</v>
      </c>
      <c r="BU707">
        <v>28</v>
      </c>
      <c r="BV707">
        <v>0</v>
      </c>
      <c r="BW707">
        <v>0</v>
      </c>
      <c r="BX707">
        <v>178</v>
      </c>
      <c r="BY707">
        <v>0</v>
      </c>
      <c r="BZ707" t="s">
        <v>85</v>
      </c>
      <c r="CA707" t="s">
        <v>119</v>
      </c>
      <c r="CB707" t="s">
        <v>85</v>
      </c>
      <c r="CC707">
        <v>0</v>
      </c>
      <c r="CD707">
        <v>10</v>
      </c>
      <c r="CE707">
        <v>2008</v>
      </c>
      <c r="CF707" t="s">
        <v>111</v>
      </c>
      <c r="CG707" t="s">
        <v>112</v>
      </c>
      <c r="CH707">
        <v>165500</v>
      </c>
      <c r="CQ707" t="str">
        <f t="shared" ref="CQ707:CQ770" si="70">IF(AU707&lt;=1518,AU707,"")</f>
        <v/>
      </c>
      <c r="CR707">
        <f t="shared" ref="CR707:CR770" si="71">IF(AU707&gt;1518, AU707, "")</f>
        <v>1661</v>
      </c>
    </row>
    <row r="708" spans="1:96" x14ac:dyDescent="0.3">
      <c r="A708">
        <v>1255</v>
      </c>
      <c r="B708">
        <v>60</v>
      </c>
      <c r="C708" t="s">
        <v>83</v>
      </c>
      <c r="D708">
        <v>60</v>
      </c>
      <c r="E708">
        <v>6931</v>
      </c>
      <c r="F708" t="s">
        <v>84</v>
      </c>
      <c r="G708" t="s">
        <v>85</v>
      </c>
      <c r="H708" t="s">
        <v>129</v>
      </c>
      <c r="I708" t="s">
        <v>87</v>
      </c>
      <c r="J708" t="s">
        <v>88</v>
      </c>
      <c r="K708" t="s">
        <v>122</v>
      </c>
      <c r="L708" t="s">
        <v>90</v>
      </c>
      <c r="M708" t="s">
        <v>186</v>
      </c>
      <c r="N708" s="4" t="str">
        <f>VLOOKUP(M708,'Neighborhood Raw Data'!$A$1:$D$26,4,FALSE)</f>
        <v>Less than Average</v>
      </c>
      <c r="O708" t="s">
        <v>92</v>
      </c>
      <c r="P708" t="s">
        <v>92</v>
      </c>
      <c r="Q708" t="s">
        <v>93</v>
      </c>
      <c r="R708" t="s">
        <v>94</v>
      </c>
      <c r="S708">
        <v>7</v>
      </c>
      <c r="T708" s="4">
        <f t="shared" ca="1" si="66"/>
        <v>0.25239446465565596</v>
      </c>
      <c r="U708" s="4" t="str">
        <f t="shared" si="67"/>
        <v>At or Above</v>
      </c>
      <c r="V708">
        <v>5</v>
      </c>
      <c r="W708">
        <v>2003</v>
      </c>
      <c r="X708">
        <v>2004</v>
      </c>
      <c r="Y708" t="s">
        <v>95</v>
      </c>
      <c r="Z708" t="s">
        <v>114</v>
      </c>
      <c r="AA708" t="s">
        <v>125</v>
      </c>
      <c r="AB708" t="s">
        <v>125</v>
      </c>
      <c r="AC708" t="s">
        <v>126</v>
      </c>
      <c r="AD708">
        <v>92</v>
      </c>
      <c r="AE708" t="s">
        <v>102</v>
      </c>
      <c r="AF708" t="s">
        <v>100</v>
      </c>
      <c r="AG708" t="s">
        <v>101</v>
      </c>
      <c r="AH708" t="s">
        <v>102</v>
      </c>
      <c r="AI708" t="s">
        <v>100</v>
      </c>
      <c r="AJ708" t="s">
        <v>142</v>
      </c>
      <c r="AK708" t="s">
        <v>104</v>
      </c>
      <c r="AL708">
        <v>0</v>
      </c>
      <c r="AM708" t="s">
        <v>104</v>
      </c>
      <c r="AN708">
        <v>0</v>
      </c>
      <c r="AO708">
        <v>746</v>
      </c>
      <c r="AP708">
        <v>746</v>
      </c>
      <c r="AQ708" t="s">
        <v>105</v>
      </c>
      <c r="AR708" t="s">
        <v>99</v>
      </c>
      <c r="AS708" t="s">
        <v>106</v>
      </c>
      <c r="AT708" t="s">
        <v>107</v>
      </c>
      <c r="AU708">
        <v>760</v>
      </c>
      <c r="AV708" s="4">
        <f t="shared" ca="1" si="68"/>
        <v>8.6376658781344595E-2</v>
      </c>
      <c r="AW708" s="4" t="str">
        <f t="shared" si="69"/>
        <v>Less than Median</v>
      </c>
      <c r="AX708">
        <v>896</v>
      </c>
      <c r="AY708">
        <v>0</v>
      </c>
      <c r="AZ708">
        <v>1656</v>
      </c>
      <c r="BA708">
        <v>0</v>
      </c>
      <c r="BB708">
        <v>0</v>
      </c>
      <c r="BC708">
        <v>2</v>
      </c>
      <c r="BD708">
        <v>1</v>
      </c>
      <c r="BE708">
        <v>3</v>
      </c>
      <c r="BF708">
        <v>1</v>
      </c>
      <c r="BG708" t="s">
        <v>102</v>
      </c>
      <c r="BH708">
        <v>7</v>
      </c>
      <c r="BI708" t="s">
        <v>108</v>
      </c>
      <c r="BJ708">
        <v>1</v>
      </c>
      <c r="BK708" t="s">
        <v>102</v>
      </c>
      <c r="BL708" t="s">
        <v>130</v>
      </c>
      <c r="BM708">
        <v>2003</v>
      </c>
      <c r="BN708" t="s">
        <v>110</v>
      </c>
      <c r="BO708">
        <v>2</v>
      </c>
      <c r="BP708">
        <v>397</v>
      </c>
      <c r="BQ708" t="s">
        <v>100</v>
      </c>
      <c r="BR708" t="s">
        <v>100</v>
      </c>
      <c r="BS708" t="s">
        <v>106</v>
      </c>
      <c r="BT708">
        <v>178</v>
      </c>
      <c r="BU708">
        <v>128</v>
      </c>
      <c r="BV708">
        <v>0</v>
      </c>
      <c r="BW708">
        <v>0</v>
      </c>
      <c r="BX708">
        <v>0</v>
      </c>
      <c r="BY708">
        <v>0</v>
      </c>
      <c r="BZ708" t="s">
        <v>85</v>
      </c>
      <c r="CA708" t="s">
        <v>85</v>
      </c>
      <c r="CB708" t="s">
        <v>85</v>
      </c>
      <c r="CC708">
        <v>0</v>
      </c>
      <c r="CD708">
        <v>7</v>
      </c>
      <c r="CE708">
        <v>2008</v>
      </c>
      <c r="CF708" t="s">
        <v>111</v>
      </c>
      <c r="CG708" t="s">
        <v>112</v>
      </c>
      <c r="CH708">
        <v>165400</v>
      </c>
      <c r="CQ708">
        <f t="shared" si="70"/>
        <v>760</v>
      </c>
      <c r="CR708" t="str">
        <f t="shared" si="71"/>
        <v/>
      </c>
    </row>
    <row r="709" spans="1:96" x14ac:dyDescent="0.3">
      <c r="A709">
        <v>625</v>
      </c>
      <c r="B709">
        <v>60</v>
      </c>
      <c r="C709" t="s">
        <v>83</v>
      </c>
      <c r="D709">
        <v>80</v>
      </c>
      <c r="E709">
        <v>10400</v>
      </c>
      <c r="F709" t="s">
        <v>84</v>
      </c>
      <c r="G709" t="s">
        <v>85</v>
      </c>
      <c r="H709" t="s">
        <v>129</v>
      </c>
      <c r="I709" t="s">
        <v>87</v>
      </c>
      <c r="J709" t="s">
        <v>88</v>
      </c>
      <c r="K709" t="s">
        <v>122</v>
      </c>
      <c r="L709" t="s">
        <v>90</v>
      </c>
      <c r="M709" t="s">
        <v>194</v>
      </c>
      <c r="N709" s="4" t="str">
        <f>VLOOKUP(M709,'Neighborhood Raw Data'!$A$1:$D$26,4,FALSE)</f>
        <v>Less than Average</v>
      </c>
      <c r="O709" t="s">
        <v>92</v>
      </c>
      <c r="P709" t="s">
        <v>92</v>
      </c>
      <c r="Q709" t="s">
        <v>93</v>
      </c>
      <c r="R709" t="s">
        <v>94</v>
      </c>
      <c r="S709">
        <v>6</v>
      </c>
      <c r="T709" s="4">
        <f t="shared" ca="1" si="66"/>
        <v>0.20103519617052035</v>
      </c>
      <c r="U709" s="4" t="str">
        <f t="shared" si="67"/>
        <v>At or Above</v>
      </c>
      <c r="V709">
        <v>5</v>
      </c>
      <c r="W709">
        <v>1972</v>
      </c>
      <c r="X709">
        <v>1972</v>
      </c>
      <c r="Y709" t="s">
        <v>95</v>
      </c>
      <c r="Z709" t="s">
        <v>114</v>
      </c>
      <c r="AA709" t="s">
        <v>125</v>
      </c>
      <c r="AB709" t="s">
        <v>125</v>
      </c>
      <c r="AC709" t="s">
        <v>117</v>
      </c>
      <c r="AD709">
        <v>288</v>
      </c>
      <c r="AE709" t="s">
        <v>100</v>
      </c>
      <c r="AF709" t="s">
        <v>100</v>
      </c>
      <c r="AG709" t="s">
        <v>156</v>
      </c>
      <c r="AH709" t="s">
        <v>100</v>
      </c>
      <c r="AI709" t="s">
        <v>100</v>
      </c>
      <c r="AJ709" t="s">
        <v>142</v>
      </c>
      <c r="AK709" t="s">
        <v>157</v>
      </c>
      <c r="AL709">
        <v>247</v>
      </c>
      <c r="AM709" t="s">
        <v>104</v>
      </c>
      <c r="AN709">
        <v>0</v>
      </c>
      <c r="AO709">
        <v>485</v>
      </c>
      <c r="AP709">
        <v>732</v>
      </c>
      <c r="AQ709" t="s">
        <v>105</v>
      </c>
      <c r="AR709" t="s">
        <v>102</v>
      </c>
      <c r="AS709" t="s">
        <v>106</v>
      </c>
      <c r="AT709" t="s">
        <v>107</v>
      </c>
      <c r="AU709">
        <v>1012</v>
      </c>
      <c r="AV709" s="4">
        <f t="shared" ca="1" si="68"/>
        <v>0.80091516302828736</v>
      </c>
      <c r="AW709" s="4" t="str">
        <f t="shared" si="69"/>
        <v>Less than Median</v>
      </c>
      <c r="AX709">
        <v>778</v>
      </c>
      <c r="AY709">
        <v>0</v>
      </c>
      <c r="AZ709">
        <v>1790</v>
      </c>
      <c r="BA709">
        <v>1</v>
      </c>
      <c r="BB709">
        <v>0</v>
      </c>
      <c r="BC709">
        <v>1</v>
      </c>
      <c r="BD709">
        <v>2</v>
      </c>
      <c r="BE709">
        <v>4</v>
      </c>
      <c r="BF709">
        <v>1</v>
      </c>
      <c r="BG709" t="s">
        <v>100</v>
      </c>
      <c r="BH709">
        <v>8</v>
      </c>
      <c r="BI709" t="s">
        <v>189</v>
      </c>
      <c r="BJ709">
        <v>1</v>
      </c>
      <c r="BK709" t="s">
        <v>100</v>
      </c>
      <c r="BL709" t="s">
        <v>109</v>
      </c>
      <c r="BM709">
        <v>1972</v>
      </c>
      <c r="BN709" t="s">
        <v>131</v>
      </c>
      <c r="BO709">
        <v>2</v>
      </c>
      <c r="BP709">
        <v>484</v>
      </c>
      <c r="BQ709" t="s">
        <v>100</v>
      </c>
      <c r="BR709" t="s">
        <v>100</v>
      </c>
      <c r="BS709" t="s">
        <v>106</v>
      </c>
      <c r="BT709">
        <v>148</v>
      </c>
      <c r="BU709">
        <v>0</v>
      </c>
      <c r="BV709">
        <v>0</v>
      </c>
      <c r="BW709">
        <v>0</v>
      </c>
      <c r="BX709">
        <v>147</v>
      </c>
      <c r="BY709">
        <v>0</v>
      </c>
      <c r="BZ709" t="s">
        <v>85</v>
      </c>
      <c r="CA709" t="s">
        <v>85</v>
      </c>
      <c r="CB709" t="s">
        <v>85</v>
      </c>
      <c r="CC709">
        <v>0</v>
      </c>
      <c r="CD709">
        <v>11</v>
      </c>
      <c r="CE709">
        <v>2006</v>
      </c>
      <c r="CF709" t="s">
        <v>111</v>
      </c>
      <c r="CG709" t="s">
        <v>112</v>
      </c>
      <c r="CH709">
        <v>165150</v>
      </c>
      <c r="CQ709">
        <f t="shared" si="70"/>
        <v>1012</v>
      </c>
      <c r="CR709" t="str">
        <f t="shared" si="71"/>
        <v/>
      </c>
    </row>
    <row r="710" spans="1:96" x14ac:dyDescent="0.3">
      <c r="A710">
        <v>368</v>
      </c>
      <c r="B710">
        <v>80</v>
      </c>
      <c r="C710" t="s">
        <v>83</v>
      </c>
      <c r="D710">
        <v>101</v>
      </c>
      <c r="E710">
        <v>9150</v>
      </c>
      <c r="F710" t="s">
        <v>84</v>
      </c>
      <c r="G710" t="s">
        <v>85</v>
      </c>
      <c r="H710" t="s">
        <v>86</v>
      </c>
      <c r="I710" t="s">
        <v>87</v>
      </c>
      <c r="J710" t="s">
        <v>88</v>
      </c>
      <c r="K710" t="s">
        <v>89</v>
      </c>
      <c r="L710" t="s">
        <v>90</v>
      </c>
      <c r="M710" t="s">
        <v>177</v>
      </c>
      <c r="N710" s="4" t="str">
        <f>VLOOKUP(M710,'Neighborhood Raw Data'!$A$1:$D$26,4,FALSE)</f>
        <v>Greater than Average</v>
      </c>
      <c r="O710" t="s">
        <v>92</v>
      </c>
      <c r="P710" t="s">
        <v>92</v>
      </c>
      <c r="Q710" t="s">
        <v>93</v>
      </c>
      <c r="R710" t="s">
        <v>178</v>
      </c>
      <c r="S710">
        <v>6</v>
      </c>
      <c r="T710" s="4">
        <f t="shared" ca="1" si="66"/>
        <v>0.343902090787364</v>
      </c>
      <c r="U710" s="4" t="str">
        <f t="shared" si="67"/>
        <v>At or Above</v>
      </c>
      <c r="V710">
        <v>5</v>
      </c>
      <c r="W710">
        <v>1962</v>
      </c>
      <c r="X710">
        <v>1962</v>
      </c>
      <c r="Y710" t="s">
        <v>95</v>
      </c>
      <c r="Z710" t="s">
        <v>200</v>
      </c>
      <c r="AA710" t="s">
        <v>179</v>
      </c>
      <c r="AB710" t="s">
        <v>179</v>
      </c>
      <c r="AC710" t="s">
        <v>98</v>
      </c>
      <c r="AD710">
        <v>305</v>
      </c>
      <c r="AE710" t="s">
        <v>100</v>
      </c>
      <c r="AF710" t="s">
        <v>100</v>
      </c>
      <c r="AG710" t="s">
        <v>156</v>
      </c>
      <c r="AH710" t="s">
        <v>102</v>
      </c>
      <c r="AI710" t="s">
        <v>100</v>
      </c>
      <c r="AJ710" t="s">
        <v>102</v>
      </c>
      <c r="AK710" t="s">
        <v>103</v>
      </c>
      <c r="AL710">
        <v>371</v>
      </c>
      <c r="AM710" t="s">
        <v>104</v>
      </c>
      <c r="AN710">
        <v>0</v>
      </c>
      <c r="AO710">
        <v>728</v>
      </c>
      <c r="AP710">
        <v>1099</v>
      </c>
      <c r="AQ710" t="s">
        <v>105</v>
      </c>
      <c r="AR710" t="s">
        <v>102</v>
      </c>
      <c r="AS710" t="s">
        <v>106</v>
      </c>
      <c r="AT710" t="s">
        <v>107</v>
      </c>
      <c r="AU710">
        <v>1431</v>
      </c>
      <c r="AV710" s="4">
        <f t="shared" ca="1" si="68"/>
        <v>0.61397886306623561</v>
      </c>
      <c r="AW710" s="4" t="str">
        <f t="shared" si="69"/>
        <v>Greater than Median</v>
      </c>
      <c r="AX710">
        <v>0</v>
      </c>
      <c r="AY710">
        <v>0</v>
      </c>
      <c r="AZ710">
        <v>1431</v>
      </c>
      <c r="BA710">
        <v>0</v>
      </c>
      <c r="BB710">
        <v>1</v>
      </c>
      <c r="BC710">
        <v>1</v>
      </c>
      <c r="BD710">
        <v>0</v>
      </c>
      <c r="BE710">
        <v>3</v>
      </c>
      <c r="BF710">
        <v>1</v>
      </c>
      <c r="BG710" t="s">
        <v>100</v>
      </c>
      <c r="BH710">
        <v>6</v>
      </c>
      <c r="BI710" t="s">
        <v>108</v>
      </c>
      <c r="BJ710">
        <v>1</v>
      </c>
      <c r="BK710" t="s">
        <v>102</v>
      </c>
      <c r="BL710" t="s">
        <v>175</v>
      </c>
      <c r="BM710">
        <v>1962</v>
      </c>
      <c r="BN710" t="s">
        <v>131</v>
      </c>
      <c r="BO710">
        <v>1</v>
      </c>
      <c r="BP710">
        <v>296</v>
      </c>
      <c r="BQ710" t="s">
        <v>100</v>
      </c>
      <c r="BR710" t="s">
        <v>100</v>
      </c>
      <c r="BS710" t="s">
        <v>106</v>
      </c>
      <c r="BT710">
        <v>64</v>
      </c>
      <c r="BU710">
        <v>110</v>
      </c>
      <c r="BV710">
        <v>0</v>
      </c>
      <c r="BW710">
        <v>0</v>
      </c>
      <c r="BX710">
        <v>0</v>
      </c>
      <c r="BY710">
        <v>0</v>
      </c>
      <c r="BZ710" t="s">
        <v>85</v>
      </c>
      <c r="CA710" t="s">
        <v>85</v>
      </c>
      <c r="CB710" t="s">
        <v>85</v>
      </c>
      <c r="CC710">
        <v>0</v>
      </c>
      <c r="CD710">
        <v>12</v>
      </c>
      <c r="CE710">
        <v>2008</v>
      </c>
      <c r="CF710" t="s">
        <v>111</v>
      </c>
      <c r="CG710" t="s">
        <v>112</v>
      </c>
      <c r="CH710">
        <v>165000</v>
      </c>
      <c r="CQ710">
        <f t="shared" si="70"/>
        <v>1431</v>
      </c>
      <c r="CR710" t="str">
        <f t="shared" si="71"/>
        <v/>
      </c>
    </row>
    <row r="711" spans="1:96" x14ac:dyDescent="0.3">
      <c r="A711">
        <v>673</v>
      </c>
      <c r="B711">
        <v>20</v>
      </c>
      <c r="C711" t="s">
        <v>83</v>
      </c>
      <c r="D711" t="s">
        <v>85</v>
      </c>
      <c r="E711">
        <v>11250</v>
      </c>
      <c r="F711" t="s">
        <v>84</v>
      </c>
      <c r="G711" t="s">
        <v>85</v>
      </c>
      <c r="H711" t="s">
        <v>86</v>
      </c>
      <c r="I711" t="s">
        <v>87</v>
      </c>
      <c r="J711" t="s">
        <v>88</v>
      </c>
      <c r="K711" t="s">
        <v>122</v>
      </c>
      <c r="L711" t="s">
        <v>90</v>
      </c>
      <c r="M711" t="s">
        <v>163</v>
      </c>
      <c r="N711" s="4" t="str">
        <f>VLOOKUP(M711,'Neighborhood Raw Data'!$A$1:$D$26,4,FALSE)</f>
        <v>Greater than Average</v>
      </c>
      <c r="O711" t="s">
        <v>92</v>
      </c>
      <c r="P711" t="s">
        <v>92</v>
      </c>
      <c r="Q711" t="s">
        <v>93</v>
      </c>
      <c r="R711" t="s">
        <v>124</v>
      </c>
      <c r="S711">
        <v>6</v>
      </c>
      <c r="T711" s="4">
        <f t="shared" ca="1" si="66"/>
        <v>0.18838346352785129</v>
      </c>
      <c r="U711" s="4" t="str">
        <f t="shared" si="67"/>
        <v>At or Above</v>
      </c>
      <c r="V711">
        <v>6</v>
      </c>
      <c r="W711">
        <v>1977</v>
      </c>
      <c r="X711">
        <v>1977</v>
      </c>
      <c r="Y711" t="s">
        <v>95</v>
      </c>
      <c r="Z711" t="s">
        <v>114</v>
      </c>
      <c r="AA711" t="s">
        <v>179</v>
      </c>
      <c r="AB711" t="s">
        <v>179</v>
      </c>
      <c r="AC711" t="s">
        <v>117</v>
      </c>
      <c r="AD711">
        <v>0</v>
      </c>
      <c r="AE711" t="s">
        <v>102</v>
      </c>
      <c r="AF711" t="s">
        <v>100</v>
      </c>
      <c r="AG711" t="s">
        <v>156</v>
      </c>
      <c r="AH711" t="s">
        <v>102</v>
      </c>
      <c r="AI711" t="s">
        <v>100</v>
      </c>
      <c r="AJ711" t="s">
        <v>142</v>
      </c>
      <c r="AK711" t="s">
        <v>137</v>
      </c>
      <c r="AL711">
        <v>767</v>
      </c>
      <c r="AM711" t="s">
        <v>104</v>
      </c>
      <c r="AN711">
        <v>0</v>
      </c>
      <c r="AO711">
        <v>441</v>
      </c>
      <c r="AP711">
        <v>1208</v>
      </c>
      <c r="AQ711" t="s">
        <v>105</v>
      </c>
      <c r="AR711" t="s">
        <v>100</v>
      </c>
      <c r="AS711" t="s">
        <v>106</v>
      </c>
      <c r="AT711" t="s">
        <v>107</v>
      </c>
      <c r="AU711">
        <v>1208</v>
      </c>
      <c r="AV711" s="4">
        <f t="shared" ca="1" si="68"/>
        <v>0.39121741851667502</v>
      </c>
      <c r="AW711" s="4" t="str">
        <f t="shared" si="69"/>
        <v>Greater than Median</v>
      </c>
      <c r="AX711">
        <v>0</v>
      </c>
      <c r="AY711">
        <v>0</v>
      </c>
      <c r="AZ711">
        <v>1208</v>
      </c>
      <c r="BA711">
        <v>1</v>
      </c>
      <c r="BB711">
        <v>0</v>
      </c>
      <c r="BC711">
        <v>1</v>
      </c>
      <c r="BD711">
        <v>1</v>
      </c>
      <c r="BE711">
        <v>3</v>
      </c>
      <c r="BF711">
        <v>1</v>
      </c>
      <c r="BG711" t="s">
        <v>100</v>
      </c>
      <c r="BH711">
        <v>6</v>
      </c>
      <c r="BI711" t="s">
        <v>108</v>
      </c>
      <c r="BJ711">
        <v>1</v>
      </c>
      <c r="BK711" t="s">
        <v>100</v>
      </c>
      <c r="BL711" t="s">
        <v>109</v>
      </c>
      <c r="BM711">
        <v>1977</v>
      </c>
      <c r="BN711" t="s">
        <v>131</v>
      </c>
      <c r="BO711">
        <v>2</v>
      </c>
      <c r="BP711">
        <v>546</v>
      </c>
      <c r="BQ711" t="s">
        <v>100</v>
      </c>
      <c r="BR711" t="s">
        <v>100</v>
      </c>
      <c r="BS711" t="s">
        <v>106</v>
      </c>
      <c r="BT711">
        <v>198</v>
      </c>
      <c r="BU711">
        <v>42</v>
      </c>
      <c r="BV711">
        <v>0</v>
      </c>
      <c r="BW711">
        <v>0</v>
      </c>
      <c r="BX711">
        <v>0</v>
      </c>
      <c r="BY711">
        <v>0</v>
      </c>
      <c r="BZ711" t="s">
        <v>85</v>
      </c>
      <c r="CA711" t="s">
        <v>85</v>
      </c>
      <c r="CB711" t="s">
        <v>85</v>
      </c>
      <c r="CC711">
        <v>0</v>
      </c>
      <c r="CD711">
        <v>6</v>
      </c>
      <c r="CE711">
        <v>2006</v>
      </c>
      <c r="CF711" t="s">
        <v>111</v>
      </c>
      <c r="CG711" t="s">
        <v>112</v>
      </c>
      <c r="CH711">
        <v>165000</v>
      </c>
      <c r="CQ711">
        <f t="shared" si="70"/>
        <v>1208</v>
      </c>
      <c r="CR711" t="str">
        <f t="shared" si="71"/>
        <v/>
      </c>
    </row>
    <row r="712" spans="1:96" x14ac:dyDescent="0.3">
      <c r="A712">
        <v>716</v>
      </c>
      <c r="B712">
        <v>20</v>
      </c>
      <c r="C712" t="s">
        <v>83</v>
      </c>
      <c r="D712">
        <v>78</v>
      </c>
      <c r="E712">
        <v>10140</v>
      </c>
      <c r="F712" t="s">
        <v>84</v>
      </c>
      <c r="G712" t="s">
        <v>85</v>
      </c>
      <c r="H712" t="s">
        <v>129</v>
      </c>
      <c r="I712" t="s">
        <v>87</v>
      </c>
      <c r="J712" t="s">
        <v>88</v>
      </c>
      <c r="K712" t="s">
        <v>122</v>
      </c>
      <c r="L712" t="s">
        <v>90</v>
      </c>
      <c r="M712" t="s">
        <v>194</v>
      </c>
      <c r="N712" s="4" t="str">
        <f>VLOOKUP(M712,'Neighborhood Raw Data'!$A$1:$D$26,4,FALSE)</f>
        <v>Less than Average</v>
      </c>
      <c r="O712" t="s">
        <v>92</v>
      </c>
      <c r="P712" t="s">
        <v>92</v>
      </c>
      <c r="Q712" t="s">
        <v>93</v>
      </c>
      <c r="R712" t="s">
        <v>124</v>
      </c>
      <c r="S712">
        <v>6</v>
      </c>
      <c r="T712" s="4">
        <f t="shared" ca="1" si="66"/>
        <v>0.5019216482330443</v>
      </c>
      <c r="U712" s="4" t="str">
        <f t="shared" si="67"/>
        <v>At or Above</v>
      </c>
      <c r="V712">
        <v>5</v>
      </c>
      <c r="W712">
        <v>1974</v>
      </c>
      <c r="X712">
        <v>1974</v>
      </c>
      <c r="Y712" t="s">
        <v>113</v>
      </c>
      <c r="Z712" t="s">
        <v>114</v>
      </c>
      <c r="AA712" t="s">
        <v>97</v>
      </c>
      <c r="AB712" t="s">
        <v>97</v>
      </c>
      <c r="AC712" t="s">
        <v>98</v>
      </c>
      <c r="AD712">
        <v>174</v>
      </c>
      <c r="AE712" t="s">
        <v>100</v>
      </c>
      <c r="AF712" t="s">
        <v>100</v>
      </c>
      <c r="AG712" t="s">
        <v>156</v>
      </c>
      <c r="AH712" t="s">
        <v>102</v>
      </c>
      <c r="AI712" t="s">
        <v>100</v>
      </c>
      <c r="AJ712" t="s">
        <v>142</v>
      </c>
      <c r="AK712" t="s">
        <v>104</v>
      </c>
      <c r="AL712">
        <v>0</v>
      </c>
      <c r="AM712" t="s">
        <v>104</v>
      </c>
      <c r="AN712">
        <v>0</v>
      </c>
      <c r="AO712">
        <v>1064</v>
      </c>
      <c r="AP712">
        <v>1064</v>
      </c>
      <c r="AQ712" t="s">
        <v>105</v>
      </c>
      <c r="AR712" t="s">
        <v>100</v>
      </c>
      <c r="AS712" t="s">
        <v>106</v>
      </c>
      <c r="AT712" t="s">
        <v>107</v>
      </c>
      <c r="AU712">
        <v>1350</v>
      </c>
      <c r="AV712" s="4">
        <f t="shared" ca="1" si="68"/>
        <v>0.3614348932871061</v>
      </c>
      <c r="AW712" s="4" t="str">
        <f t="shared" si="69"/>
        <v>Greater than Median</v>
      </c>
      <c r="AX712">
        <v>0</v>
      </c>
      <c r="AY712">
        <v>0</v>
      </c>
      <c r="AZ712">
        <v>1350</v>
      </c>
      <c r="BA712">
        <v>0</v>
      </c>
      <c r="BB712">
        <v>0</v>
      </c>
      <c r="BC712">
        <v>2</v>
      </c>
      <c r="BD712">
        <v>0</v>
      </c>
      <c r="BE712">
        <v>3</v>
      </c>
      <c r="BF712">
        <v>1</v>
      </c>
      <c r="BG712" t="s">
        <v>100</v>
      </c>
      <c r="BH712">
        <v>7</v>
      </c>
      <c r="BI712" t="s">
        <v>108</v>
      </c>
      <c r="BJ712">
        <v>1</v>
      </c>
      <c r="BK712" t="s">
        <v>100</v>
      </c>
      <c r="BL712" t="s">
        <v>109</v>
      </c>
      <c r="BM712">
        <v>1974</v>
      </c>
      <c r="BN712" t="s">
        <v>131</v>
      </c>
      <c r="BO712">
        <v>2</v>
      </c>
      <c r="BP712">
        <v>478</v>
      </c>
      <c r="BQ712" t="s">
        <v>100</v>
      </c>
      <c r="BR712" t="s">
        <v>100</v>
      </c>
      <c r="BS712" t="s">
        <v>106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 t="s">
        <v>85</v>
      </c>
      <c r="CA712" t="s">
        <v>119</v>
      </c>
      <c r="CB712" t="s">
        <v>85</v>
      </c>
      <c r="CC712">
        <v>0</v>
      </c>
      <c r="CD712">
        <v>8</v>
      </c>
      <c r="CE712">
        <v>2009</v>
      </c>
      <c r="CF712" t="s">
        <v>111</v>
      </c>
      <c r="CG712" t="s">
        <v>112</v>
      </c>
      <c r="CH712">
        <v>165000</v>
      </c>
      <c r="CQ712">
        <f t="shared" si="70"/>
        <v>1350</v>
      </c>
      <c r="CR712" t="str">
        <f t="shared" si="71"/>
        <v/>
      </c>
    </row>
    <row r="713" spans="1:96" x14ac:dyDescent="0.3">
      <c r="A713">
        <v>894</v>
      </c>
      <c r="B713">
        <v>20</v>
      </c>
      <c r="C713" t="s">
        <v>83</v>
      </c>
      <c r="D713" t="s">
        <v>85</v>
      </c>
      <c r="E713">
        <v>13284</v>
      </c>
      <c r="F713" t="s">
        <v>84</v>
      </c>
      <c r="G713" t="s">
        <v>85</v>
      </c>
      <c r="H713" t="s">
        <v>129</v>
      </c>
      <c r="I713" t="s">
        <v>87</v>
      </c>
      <c r="J713" t="s">
        <v>88</v>
      </c>
      <c r="K713" t="s">
        <v>122</v>
      </c>
      <c r="L713" t="s">
        <v>90</v>
      </c>
      <c r="M713" t="s">
        <v>228</v>
      </c>
      <c r="N713" s="4" t="str">
        <f>VLOOKUP(M713,'Neighborhood Raw Data'!$A$1:$D$26,4,FALSE)</f>
        <v>Less than Average</v>
      </c>
      <c r="O713" t="s">
        <v>165</v>
      </c>
      <c r="P713" t="s">
        <v>92</v>
      </c>
      <c r="Q713" t="s">
        <v>93</v>
      </c>
      <c r="R713" t="s">
        <v>124</v>
      </c>
      <c r="S713">
        <v>5</v>
      </c>
      <c r="T713" s="4">
        <f t="shared" ca="1" si="66"/>
        <v>0.40043592770752368</v>
      </c>
      <c r="U713" s="4" t="str">
        <f t="shared" si="67"/>
        <v>Below</v>
      </c>
      <c r="V713">
        <v>5</v>
      </c>
      <c r="W713">
        <v>1954</v>
      </c>
      <c r="X713">
        <v>1954</v>
      </c>
      <c r="Y713" t="s">
        <v>95</v>
      </c>
      <c r="Z713" t="s">
        <v>114</v>
      </c>
      <c r="AA713" t="s">
        <v>115</v>
      </c>
      <c r="AB713" t="s">
        <v>179</v>
      </c>
      <c r="AC713" t="s">
        <v>117</v>
      </c>
      <c r="AD713">
        <v>0</v>
      </c>
      <c r="AE713" t="s">
        <v>100</v>
      </c>
      <c r="AF713" t="s">
        <v>100</v>
      </c>
      <c r="AG713" t="s">
        <v>101</v>
      </c>
      <c r="AH713" t="s">
        <v>102</v>
      </c>
      <c r="AI713" t="s">
        <v>100</v>
      </c>
      <c r="AJ713" t="s">
        <v>148</v>
      </c>
      <c r="AK713" t="s">
        <v>174</v>
      </c>
      <c r="AL713">
        <v>1064</v>
      </c>
      <c r="AM713" t="s">
        <v>104</v>
      </c>
      <c r="AN713">
        <v>0</v>
      </c>
      <c r="AO713">
        <v>319</v>
      </c>
      <c r="AP713">
        <v>1383</v>
      </c>
      <c r="AQ713" t="s">
        <v>105</v>
      </c>
      <c r="AR713" t="s">
        <v>100</v>
      </c>
      <c r="AS713" t="s">
        <v>106</v>
      </c>
      <c r="AT713" t="s">
        <v>107</v>
      </c>
      <c r="AU713">
        <v>1383</v>
      </c>
      <c r="AV713" s="4">
        <f t="shared" ca="1" si="68"/>
        <v>0.68296303849742457</v>
      </c>
      <c r="AW713" s="4" t="str">
        <f t="shared" si="69"/>
        <v>Greater than Median</v>
      </c>
      <c r="AX713">
        <v>0</v>
      </c>
      <c r="AY713">
        <v>0</v>
      </c>
      <c r="AZ713">
        <v>1383</v>
      </c>
      <c r="BA713">
        <v>1</v>
      </c>
      <c r="BB713">
        <v>0</v>
      </c>
      <c r="BC713">
        <v>1</v>
      </c>
      <c r="BD713">
        <v>0</v>
      </c>
      <c r="BE713">
        <v>3</v>
      </c>
      <c r="BF713">
        <v>1</v>
      </c>
      <c r="BG713" t="s">
        <v>100</v>
      </c>
      <c r="BH713">
        <v>6</v>
      </c>
      <c r="BI713" t="s">
        <v>108</v>
      </c>
      <c r="BJ713">
        <v>1</v>
      </c>
      <c r="BK713" t="s">
        <v>102</v>
      </c>
      <c r="BL713" t="s">
        <v>109</v>
      </c>
      <c r="BM713">
        <v>1954</v>
      </c>
      <c r="BN713" t="s">
        <v>104</v>
      </c>
      <c r="BO713">
        <v>1</v>
      </c>
      <c r="BP713">
        <v>354</v>
      </c>
      <c r="BQ713" t="s">
        <v>100</v>
      </c>
      <c r="BR713" t="s">
        <v>100</v>
      </c>
      <c r="BS713" t="s">
        <v>106</v>
      </c>
      <c r="BT713">
        <v>511</v>
      </c>
      <c r="BU713">
        <v>116</v>
      </c>
      <c r="BV713">
        <v>0</v>
      </c>
      <c r="BW713">
        <v>0</v>
      </c>
      <c r="BX713">
        <v>0</v>
      </c>
      <c r="BY713">
        <v>0</v>
      </c>
      <c r="BZ713" t="s">
        <v>85</v>
      </c>
      <c r="CA713" t="s">
        <v>150</v>
      </c>
      <c r="CB713" t="s">
        <v>85</v>
      </c>
      <c r="CC713">
        <v>0</v>
      </c>
      <c r="CD713">
        <v>6</v>
      </c>
      <c r="CE713">
        <v>2008</v>
      </c>
      <c r="CF713" t="s">
        <v>111</v>
      </c>
      <c r="CG713" t="s">
        <v>112</v>
      </c>
      <c r="CH713">
        <v>165000</v>
      </c>
      <c r="CQ713">
        <f t="shared" si="70"/>
        <v>1383</v>
      </c>
      <c r="CR713" t="str">
        <f t="shared" si="71"/>
        <v/>
      </c>
    </row>
    <row r="714" spans="1:96" x14ac:dyDescent="0.3">
      <c r="A714">
        <v>976</v>
      </c>
      <c r="B714">
        <v>160</v>
      </c>
      <c r="C714" t="s">
        <v>173</v>
      </c>
      <c r="D714" t="s">
        <v>85</v>
      </c>
      <c r="E714">
        <v>2651</v>
      </c>
      <c r="F714" t="s">
        <v>84</v>
      </c>
      <c r="G714" t="s">
        <v>85</v>
      </c>
      <c r="H714" t="s">
        <v>129</v>
      </c>
      <c r="I714" t="s">
        <v>87</v>
      </c>
      <c r="J714" t="s">
        <v>88</v>
      </c>
      <c r="K714" t="s">
        <v>158</v>
      </c>
      <c r="L714" t="s">
        <v>90</v>
      </c>
      <c r="M714" t="s">
        <v>153</v>
      </c>
      <c r="N714" s="4" t="str">
        <f>VLOOKUP(M714,'Neighborhood Raw Data'!$A$1:$D$26,4,FALSE)</f>
        <v>Greater than Average</v>
      </c>
      <c r="O714" t="s">
        <v>92</v>
      </c>
      <c r="P714" t="s">
        <v>92</v>
      </c>
      <c r="Q714" t="s">
        <v>216</v>
      </c>
      <c r="R714" t="s">
        <v>94</v>
      </c>
      <c r="S714">
        <v>7</v>
      </c>
      <c r="T714" s="4">
        <f t="shared" ca="1" si="66"/>
        <v>0.19383040569987708</v>
      </c>
      <c r="U714" s="4" t="str">
        <f t="shared" si="67"/>
        <v>At or Above</v>
      </c>
      <c r="V714">
        <v>5</v>
      </c>
      <c r="W714">
        <v>2000</v>
      </c>
      <c r="X714">
        <v>2000</v>
      </c>
      <c r="Y714" t="s">
        <v>95</v>
      </c>
      <c r="Z714" t="s">
        <v>114</v>
      </c>
      <c r="AA714" t="s">
        <v>161</v>
      </c>
      <c r="AB714" t="s">
        <v>161</v>
      </c>
      <c r="AC714" t="s">
        <v>117</v>
      </c>
      <c r="AD714">
        <v>0</v>
      </c>
      <c r="AE714" t="s">
        <v>102</v>
      </c>
      <c r="AF714" t="s">
        <v>100</v>
      </c>
      <c r="AG714" t="s">
        <v>101</v>
      </c>
      <c r="AH714" t="s">
        <v>102</v>
      </c>
      <c r="AI714" t="s">
        <v>100</v>
      </c>
      <c r="AJ714" t="s">
        <v>142</v>
      </c>
      <c r="AK714" t="s">
        <v>103</v>
      </c>
      <c r="AL714">
        <v>641</v>
      </c>
      <c r="AM714" t="s">
        <v>104</v>
      </c>
      <c r="AN714">
        <v>0</v>
      </c>
      <c r="AO714">
        <v>32</v>
      </c>
      <c r="AP714">
        <v>673</v>
      </c>
      <c r="AQ714" t="s">
        <v>105</v>
      </c>
      <c r="AR714" t="s">
        <v>99</v>
      </c>
      <c r="AS714" t="s">
        <v>106</v>
      </c>
      <c r="AT714" t="s">
        <v>107</v>
      </c>
      <c r="AU714">
        <v>673</v>
      </c>
      <c r="AV714" s="4">
        <f t="shared" ca="1" si="68"/>
        <v>0.52306921082067659</v>
      </c>
      <c r="AW714" s="4" t="str">
        <f t="shared" si="69"/>
        <v>Less than Median</v>
      </c>
      <c r="AX714">
        <v>709</v>
      </c>
      <c r="AY714">
        <v>0</v>
      </c>
      <c r="AZ714">
        <v>1382</v>
      </c>
      <c r="BA714">
        <v>1</v>
      </c>
      <c r="BB714">
        <v>0</v>
      </c>
      <c r="BC714">
        <v>2</v>
      </c>
      <c r="BD714">
        <v>1</v>
      </c>
      <c r="BE714">
        <v>3</v>
      </c>
      <c r="BF714">
        <v>1</v>
      </c>
      <c r="BG714" t="s">
        <v>102</v>
      </c>
      <c r="BH714">
        <v>6</v>
      </c>
      <c r="BI714" t="s">
        <v>108</v>
      </c>
      <c r="BJ714">
        <v>0</v>
      </c>
      <c r="BK714" t="s">
        <v>85</v>
      </c>
      <c r="BL714" t="s">
        <v>149</v>
      </c>
      <c r="BM714">
        <v>2000</v>
      </c>
      <c r="BN714" t="s">
        <v>104</v>
      </c>
      <c r="BO714">
        <v>2</v>
      </c>
      <c r="BP714">
        <v>490</v>
      </c>
      <c r="BQ714" t="s">
        <v>100</v>
      </c>
      <c r="BR714" t="s">
        <v>100</v>
      </c>
      <c r="BS714" t="s">
        <v>106</v>
      </c>
      <c r="BT714">
        <v>153</v>
      </c>
      <c r="BU714">
        <v>50</v>
      </c>
      <c r="BV714">
        <v>0</v>
      </c>
      <c r="BW714">
        <v>0</v>
      </c>
      <c r="BX714">
        <v>0</v>
      </c>
      <c r="BY714">
        <v>0</v>
      </c>
      <c r="BZ714" t="s">
        <v>85</v>
      </c>
      <c r="CA714" t="s">
        <v>85</v>
      </c>
      <c r="CB714" t="s">
        <v>85</v>
      </c>
      <c r="CC714">
        <v>0</v>
      </c>
      <c r="CD714">
        <v>4</v>
      </c>
      <c r="CE714">
        <v>2006</v>
      </c>
      <c r="CF714" t="s">
        <v>111</v>
      </c>
      <c r="CG714" t="s">
        <v>112</v>
      </c>
      <c r="CH714">
        <v>165000</v>
      </c>
      <c r="CQ714">
        <f t="shared" si="70"/>
        <v>673</v>
      </c>
      <c r="CR714" t="str">
        <f t="shared" si="71"/>
        <v/>
      </c>
    </row>
    <row r="715" spans="1:96" x14ac:dyDescent="0.3">
      <c r="A715">
        <v>1013</v>
      </c>
      <c r="B715">
        <v>70</v>
      </c>
      <c r="C715" t="s">
        <v>83</v>
      </c>
      <c r="D715">
        <v>55</v>
      </c>
      <c r="E715">
        <v>10592</v>
      </c>
      <c r="F715" t="s">
        <v>84</v>
      </c>
      <c r="G715" t="s">
        <v>85</v>
      </c>
      <c r="H715" t="s">
        <v>129</v>
      </c>
      <c r="I715" t="s">
        <v>87</v>
      </c>
      <c r="J715" t="s">
        <v>88</v>
      </c>
      <c r="K715" t="s">
        <v>122</v>
      </c>
      <c r="L715" t="s">
        <v>90</v>
      </c>
      <c r="M715" t="s">
        <v>159</v>
      </c>
      <c r="N715" s="4" t="str">
        <f>VLOOKUP(M715,'Neighborhood Raw Data'!$A$1:$D$26,4,FALSE)</f>
        <v>Greater than Average</v>
      </c>
      <c r="O715" t="s">
        <v>92</v>
      </c>
      <c r="P715" t="s">
        <v>92</v>
      </c>
      <c r="Q715" t="s">
        <v>93</v>
      </c>
      <c r="R715" t="s">
        <v>94</v>
      </c>
      <c r="S715">
        <v>6</v>
      </c>
      <c r="T715" s="4">
        <f t="shared" ca="1" si="66"/>
        <v>0.72139622732883957</v>
      </c>
      <c r="U715" s="4" t="str">
        <f t="shared" si="67"/>
        <v>At or Above</v>
      </c>
      <c r="V715">
        <v>7</v>
      </c>
      <c r="W715">
        <v>1923</v>
      </c>
      <c r="X715">
        <v>1996</v>
      </c>
      <c r="Y715" t="s">
        <v>113</v>
      </c>
      <c r="Z715" t="s">
        <v>114</v>
      </c>
      <c r="AA715" t="s">
        <v>115</v>
      </c>
      <c r="AB715" t="s">
        <v>115</v>
      </c>
      <c r="AC715" t="s">
        <v>117</v>
      </c>
      <c r="AD715">
        <v>0</v>
      </c>
      <c r="AE715" t="s">
        <v>100</v>
      </c>
      <c r="AF715" t="s">
        <v>102</v>
      </c>
      <c r="AG715" t="s">
        <v>101</v>
      </c>
      <c r="AH715" t="s">
        <v>100</v>
      </c>
      <c r="AI715" t="s">
        <v>203</v>
      </c>
      <c r="AJ715" t="s">
        <v>142</v>
      </c>
      <c r="AK715" t="s">
        <v>104</v>
      </c>
      <c r="AL715">
        <v>0</v>
      </c>
      <c r="AM715" t="s">
        <v>104</v>
      </c>
      <c r="AN715">
        <v>0</v>
      </c>
      <c r="AO715">
        <v>602</v>
      </c>
      <c r="AP715">
        <v>602</v>
      </c>
      <c r="AQ715" t="s">
        <v>105</v>
      </c>
      <c r="AR715" t="s">
        <v>100</v>
      </c>
      <c r="AS715" t="s">
        <v>106</v>
      </c>
      <c r="AT715" t="s">
        <v>107</v>
      </c>
      <c r="AU715">
        <v>900</v>
      </c>
      <c r="AV715" s="4">
        <f t="shared" ca="1" si="68"/>
        <v>0.33587705103398602</v>
      </c>
      <c r="AW715" s="4" t="str">
        <f t="shared" si="69"/>
        <v>Less than Median</v>
      </c>
      <c r="AX715">
        <v>602</v>
      </c>
      <c r="AY715">
        <v>0</v>
      </c>
      <c r="AZ715">
        <v>1502</v>
      </c>
      <c r="BA715">
        <v>0</v>
      </c>
      <c r="BB715">
        <v>0</v>
      </c>
      <c r="BC715">
        <v>1</v>
      </c>
      <c r="BD715">
        <v>1</v>
      </c>
      <c r="BE715">
        <v>3</v>
      </c>
      <c r="BF715">
        <v>1</v>
      </c>
      <c r="BG715" t="s">
        <v>102</v>
      </c>
      <c r="BH715">
        <v>7</v>
      </c>
      <c r="BI715" t="s">
        <v>108</v>
      </c>
      <c r="BJ715">
        <v>2</v>
      </c>
      <c r="BK715" t="s">
        <v>100</v>
      </c>
      <c r="BL715" t="s">
        <v>149</v>
      </c>
      <c r="BM715">
        <v>1923</v>
      </c>
      <c r="BN715" t="s">
        <v>104</v>
      </c>
      <c r="BO715">
        <v>1</v>
      </c>
      <c r="BP715">
        <v>180</v>
      </c>
      <c r="BQ715" t="s">
        <v>100</v>
      </c>
      <c r="BR715" t="s">
        <v>100</v>
      </c>
      <c r="BS715" t="s">
        <v>106</v>
      </c>
      <c r="BT715">
        <v>96</v>
      </c>
      <c r="BU715">
        <v>0</v>
      </c>
      <c r="BV715">
        <v>112</v>
      </c>
      <c r="BW715">
        <v>0</v>
      </c>
      <c r="BX715">
        <v>53</v>
      </c>
      <c r="BY715">
        <v>0</v>
      </c>
      <c r="BZ715" t="s">
        <v>85</v>
      </c>
      <c r="CA715" t="s">
        <v>85</v>
      </c>
      <c r="CB715" t="s">
        <v>85</v>
      </c>
      <c r="CC715">
        <v>0</v>
      </c>
      <c r="CD715">
        <v>8</v>
      </c>
      <c r="CE715">
        <v>2007</v>
      </c>
      <c r="CF715" t="s">
        <v>111</v>
      </c>
      <c r="CG715" t="s">
        <v>112</v>
      </c>
      <c r="CH715">
        <v>165000</v>
      </c>
      <c r="CQ715">
        <f t="shared" si="70"/>
        <v>900</v>
      </c>
      <c r="CR715" t="str">
        <f t="shared" si="71"/>
        <v/>
      </c>
    </row>
    <row r="716" spans="1:96" x14ac:dyDescent="0.3">
      <c r="A716">
        <v>1053</v>
      </c>
      <c r="B716">
        <v>60</v>
      </c>
      <c r="C716" t="s">
        <v>83</v>
      </c>
      <c r="D716">
        <v>100</v>
      </c>
      <c r="E716">
        <v>9500</v>
      </c>
      <c r="F716" t="s">
        <v>84</v>
      </c>
      <c r="G716" t="s">
        <v>85</v>
      </c>
      <c r="H716" t="s">
        <v>129</v>
      </c>
      <c r="I716" t="s">
        <v>87</v>
      </c>
      <c r="J716" t="s">
        <v>88</v>
      </c>
      <c r="K716" t="s">
        <v>89</v>
      </c>
      <c r="L716" t="s">
        <v>90</v>
      </c>
      <c r="M716" t="s">
        <v>177</v>
      </c>
      <c r="N716" s="4" t="str">
        <f>VLOOKUP(M716,'Neighborhood Raw Data'!$A$1:$D$26,4,FALSE)</f>
        <v>Greater than Average</v>
      </c>
      <c r="O716" t="s">
        <v>145</v>
      </c>
      <c r="P716" t="s">
        <v>92</v>
      </c>
      <c r="Q716" t="s">
        <v>93</v>
      </c>
      <c r="R716" t="s">
        <v>94</v>
      </c>
      <c r="S716">
        <v>6</v>
      </c>
      <c r="T716" s="4">
        <f t="shared" ca="1" si="66"/>
        <v>0.70909435349094108</v>
      </c>
      <c r="U716" s="4" t="str">
        <f t="shared" si="67"/>
        <v>At or Above</v>
      </c>
      <c r="V716">
        <v>6</v>
      </c>
      <c r="W716">
        <v>1964</v>
      </c>
      <c r="X716">
        <v>1978</v>
      </c>
      <c r="Y716" t="s">
        <v>95</v>
      </c>
      <c r="Z716" t="s">
        <v>114</v>
      </c>
      <c r="AA716" t="s">
        <v>125</v>
      </c>
      <c r="AB716" t="s">
        <v>125</v>
      </c>
      <c r="AC716" t="s">
        <v>197</v>
      </c>
      <c r="AD716">
        <v>272</v>
      </c>
      <c r="AE716" t="s">
        <v>100</v>
      </c>
      <c r="AF716" t="s">
        <v>100</v>
      </c>
      <c r="AG716" t="s">
        <v>156</v>
      </c>
      <c r="AH716" t="s">
        <v>100</v>
      </c>
      <c r="AI716" t="s">
        <v>100</v>
      </c>
      <c r="AJ716" t="s">
        <v>142</v>
      </c>
      <c r="AK716" t="s">
        <v>157</v>
      </c>
      <c r="AL716">
        <v>442</v>
      </c>
      <c r="AM716" t="s">
        <v>104</v>
      </c>
      <c r="AN716">
        <v>0</v>
      </c>
      <c r="AO716">
        <v>374</v>
      </c>
      <c r="AP716">
        <v>816</v>
      </c>
      <c r="AQ716" t="s">
        <v>105</v>
      </c>
      <c r="AR716" t="s">
        <v>100</v>
      </c>
      <c r="AS716" t="s">
        <v>106</v>
      </c>
      <c r="AT716" t="s">
        <v>107</v>
      </c>
      <c r="AU716">
        <v>1127</v>
      </c>
      <c r="AV716" s="4">
        <f t="shared" ca="1" si="68"/>
        <v>0.51556197515496804</v>
      </c>
      <c r="AW716" s="4" t="str">
        <f t="shared" si="69"/>
        <v>Greater than Median</v>
      </c>
      <c r="AX716">
        <v>850</v>
      </c>
      <c r="AY716">
        <v>0</v>
      </c>
      <c r="AZ716">
        <v>1977</v>
      </c>
      <c r="BA716">
        <v>0</v>
      </c>
      <c r="BB716">
        <v>1</v>
      </c>
      <c r="BC716">
        <v>1</v>
      </c>
      <c r="BD716">
        <v>1</v>
      </c>
      <c r="BE716">
        <v>4</v>
      </c>
      <c r="BF716">
        <v>1</v>
      </c>
      <c r="BG716" t="s">
        <v>100</v>
      </c>
      <c r="BH716">
        <v>9</v>
      </c>
      <c r="BI716" t="s">
        <v>108</v>
      </c>
      <c r="BJ716">
        <v>1</v>
      </c>
      <c r="BK716" t="s">
        <v>100</v>
      </c>
      <c r="BL716" t="s">
        <v>109</v>
      </c>
      <c r="BM716">
        <v>1964</v>
      </c>
      <c r="BN716" t="s">
        <v>131</v>
      </c>
      <c r="BO716">
        <v>2</v>
      </c>
      <c r="BP716">
        <v>540</v>
      </c>
      <c r="BQ716" t="s">
        <v>100</v>
      </c>
      <c r="BR716" t="s">
        <v>100</v>
      </c>
      <c r="BS716" t="s">
        <v>106</v>
      </c>
      <c r="BT716">
        <v>0</v>
      </c>
      <c r="BU716">
        <v>52</v>
      </c>
      <c r="BV716">
        <v>0</v>
      </c>
      <c r="BW716">
        <v>0</v>
      </c>
      <c r="BX716">
        <v>0</v>
      </c>
      <c r="BY716">
        <v>0</v>
      </c>
      <c r="BZ716" t="s">
        <v>85</v>
      </c>
      <c r="CA716" t="s">
        <v>150</v>
      </c>
      <c r="CB716" t="s">
        <v>85</v>
      </c>
      <c r="CC716">
        <v>0</v>
      </c>
      <c r="CD716">
        <v>6</v>
      </c>
      <c r="CE716">
        <v>2007</v>
      </c>
      <c r="CF716" t="s">
        <v>111</v>
      </c>
      <c r="CG716" t="s">
        <v>112</v>
      </c>
      <c r="CH716">
        <v>165000</v>
      </c>
      <c r="CQ716">
        <f t="shared" si="70"/>
        <v>1127</v>
      </c>
      <c r="CR716" t="str">
        <f t="shared" si="71"/>
        <v/>
      </c>
    </row>
    <row r="717" spans="1:96" x14ac:dyDescent="0.3">
      <c r="A717">
        <v>1194</v>
      </c>
      <c r="B717">
        <v>120</v>
      </c>
      <c r="C717" t="s">
        <v>143</v>
      </c>
      <c r="D717" t="s">
        <v>85</v>
      </c>
      <c r="E717">
        <v>4500</v>
      </c>
      <c r="F717" t="s">
        <v>84</v>
      </c>
      <c r="G717" t="s">
        <v>85</v>
      </c>
      <c r="H717" t="s">
        <v>129</v>
      </c>
      <c r="I717" t="s">
        <v>87</v>
      </c>
      <c r="J717" t="s">
        <v>88</v>
      </c>
      <c r="K717" t="s">
        <v>158</v>
      </c>
      <c r="L717" t="s">
        <v>90</v>
      </c>
      <c r="M717" t="s">
        <v>201</v>
      </c>
      <c r="N717" s="4" t="str">
        <f>VLOOKUP(M717,'Neighborhood Raw Data'!$A$1:$D$26,4,FALSE)</f>
        <v>Less than Average</v>
      </c>
      <c r="O717" t="s">
        <v>92</v>
      </c>
      <c r="P717" t="s">
        <v>92</v>
      </c>
      <c r="Q717" t="s">
        <v>160</v>
      </c>
      <c r="R717" t="s">
        <v>124</v>
      </c>
      <c r="S717">
        <v>6</v>
      </c>
      <c r="T717" s="4">
        <f t="shared" ca="1" si="66"/>
        <v>0.97600984137756386</v>
      </c>
      <c r="U717" s="4" t="str">
        <f t="shared" si="67"/>
        <v>At or Above</v>
      </c>
      <c r="V717">
        <v>5</v>
      </c>
      <c r="W717">
        <v>1999</v>
      </c>
      <c r="X717">
        <v>1999</v>
      </c>
      <c r="Y717" t="s">
        <v>113</v>
      </c>
      <c r="Z717" t="s">
        <v>114</v>
      </c>
      <c r="AA717" t="s">
        <v>125</v>
      </c>
      <c r="AB717" t="s">
        <v>125</v>
      </c>
      <c r="AC717" t="s">
        <v>98</v>
      </c>
      <c r="AD717">
        <v>425</v>
      </c>
      <c r="AE717" t="s">
        <v>100</v>
      </c>
      <c r="AF717" t="s">
        <v>100</v>
      </c>
      <c r="AG717" t="s">
        <v>101</v>
      </c>
      <c r="AH717" t="s">
        <v>99</v>
      </c>
      <c r="AI717" t="s">
        <v>100</v>
      </c>
      <c r="AJ717" t="s">
        <v>142</v>
      </c>
      <c r="AK717" t="s">
        <v>103</v>
      </c>
      <c r="AL717">
        <v>883</v>
      </c>
      <c r="AM717" t="s">
        <v>104</v>
      </c>
      <c r="AN717">
        <v>0</v>
      </c>
      <c r="AO717">
        <v>341</v>
      </c>
      <c r="AP717">
        <v>1224</v>
      </c>
      <c r="AQ717" t="s">
        <v>105</v>
      </c>
      <c r="AR717" t="s">
        <v>99</v>
      </c>
      <c r="AS717" t="s">
        <v>106</v>
      </c>
      <c r="AT717" t="s">
        <v>107</v>
      </c>
      <c r="AU717">
        <v>1224</v>
      </c>
      <c r="AV717" s="4">
        <f t="shared" ca="1" si="68"/>
        <v>0.24662381143258971</v>
      </c>
      <c r="AW717" s="4" t="str">
        <f t="shared" si="69"/>
        <v>Greater than Median</v>
      </c>
      <c r="AX717">
        <v>0</v>
      </c>
      <c r="AY717">
        <v>0</v>
      </c>
      <c r="AZ717">
        <v>1224</v>
      </c>
      <c r="BA717">
        <v>1</v>
      </c>
      <c r="BB717">
        <v>0</v>
      </c>
      <c r="BC717">
        <v>2</v>
      </c>
      <c r="BD717">
        <v>0</v>
      </c>
      <c r="BE717">
        <v>2</v>
      </c>
      <c r="BF717">
        <v>1</v>
      </c>
      <c r="BG717" t="s">
        <v>100</v>
      </c>
      <c r="BH717">
        <v>5</v>
      </c>
      <c r="BI717" t="s">
        <v>108</v>
      </c>
      <c r="BJ717">
        <v>0</v>
      </c>
      <c r="BK717" t="s">
        <v>85</v>
      </c>
      <c r="BL717" t="s">
        <v>109</v>
      </c>
      <c r="BM717">
        <v>1999</v>
      </c>
      <c r="BN717" t="s">
        <v>110</v>
      </c>
      <c r="BO717">
        <v>2</v>
      </c>
      <c r="BP717">
        <v>402</v>
      </c>
      <c r="BQ717" t="s">
        <v>100</v>
      </c>
      <c r="BR717" t="s">
        <v>100</v>
      </c>
      <c r="BS717" t="s">
        <v>106</v>
      </c>
      <c r="BT717">
        <v>0</v>
      </c>
      <c r="BU717">
        <v>304</v>
      </c>
      <c r="BV717">
        <v>0</v>
      </c>
      <c r="BW717">
        <v>0</v>
      </c>
      <c r="BX717">
        <v>0</v>
      </c>
      <c r="BY717">
        <v>0</v>
      </c>
      <c r="BZ717" t="s">
        <v>85</v>
      </c>
      <c r="CA717" t="s">
        <v>85</v>
      </c>
      <c r="CB717" t="s">
        <v>85</v>
      </c>
      <c r="CC717">
        <v>0</v>
      </c>
      <c r="CD717">
        <v>6</v>
      </c>
      <c r="CE717">
        <v>2009</v>
      </c>
      <c r="CF717" t="s">
        <v>111</v>
      </c>
      <c r="CG717" t="s">
        <v>112</v>
      </c>
      <c r="CH717">
        <v>165000</v>
      </c>
      <c r="CQ717">
        <f t="shared" si="70"/>
        <v>1224</v>
      </c>
      <c r="CR717" t="str">
        <f t="shared" si="71"/>
        <v/>
      </c>
    </row>
    <row r="718" spans="1:96" x14ac:dyDescent="0.3">
      <c r="A718">
        <v>402</v>
      </c>
      <c r="B718">
        <v>20</v>
      </c>
      <c r="C718" t="s">
        <v>83</v>
      </c>
      <c r="D718">
        <v>65</v>
      </c>
      <c r="E718">
        <v>8767</v>
      </c>
      <c r="F718" t="s">
        <v>84</v>
      </c>
      <c r="G718" t="s">
        <v>85</v>
      </c>
      <c r="H718" t="s">
        <v>86</v>
      </c>
      <c r="I718" t="s">
        <v>87</v>
      </c>
      <c r="J718" t="s">
        <v>88</v>
      </c>
      <c r="K718" t="s">
        <v>122</v>
      </c>
      <c r="L718" t="s">
        <v>90</v>
      </c>
      <c r="M718" t="s">
        <v>152</v>
      </c>
      <c r="N718" s="4" t="str">
        <f>VLOOKUP(M718,'Neighborhood Raw Data'!$A$1:$D$26,4,FALSE)</f>
        <v>Greater than Average</v>
      </c>
      <c r="O718" t="s">
        <v>92</v>
      </c>
      <c r="P718" t="s">
        <v>92</v>
      </c>
      <c r="Q718" t="s">
        <v>93</v>
      </c>
      <c r="R718" t="s">
        <v>124</v>
      </c>
      <c r="S718">
        <v>7</v>
      </c>
      <c r="T718" s="4">
        <f t="shared" ca="1" si="66"/>
        <v>0.53212678560004822</v>
      </c>
      <c r="U718" s="4" t="str">
        <f t="shared" si="67"/>
        <v>At or Above</v>
      </c>
      <c r="V718">
        <v>5</v>
      </c>
      <c r="W718">
        <v>2005</v>
      </c>
      <c r="X718">
        <v>2005</v>
      </c>
      <c r="Y718" t="s">
        <v>95</v>
      </c>
      <c r="Z718" t="s">
        <v>114</v>
      </c>
      <c r="AA718" t="s">
        <v>125</v>
      </c>
      <c r="AB718" t="s">
        <v>125</v>
      </c>
      <c r="AC718" t="s">
        <v>117</v>
      </c>
      <c r="AD718">
        <v>0</v>
      </c>
      <c r="AE718" t="s">
        <v>102</v>
      </c>
      <c r="AF718" t="s">
        <v>100</v>
      </c>
      <c r="AG718" t="s">
        <v>101</v>
      </c>
      <c r="AH718" t="s">
        <v>102</v>
      </c>
      <c r="AI718" t="s">
        <v>100</v>
      </c>
      <c r="AJ718" t="s">
        <v>118</v>
      </c>
      <c r="AK718" t="s">
        <v>103</v>
      </c>
      <c r="AL718">
        <v>24</v>
      </c>
      <c r="AM718" t="s">
        <v>104</v>
      </c>
      <c r="AN718">
        <v>0</v>
      </c>
      <c r="AO718">
        <v>1286</v>
      </c>
      <c r="AP718">
        <v>1310</v>
      </c>
      <c r="AQ718" t="s">
        <v>105</v>
      </c>
      <c r="AR718" t="s">
        <v>99</v>
      </c>
      <c r="AS718" t="s">
        <v>106</v>
      </c>
      <c r="AT718" t="s">
        <v>107</v>
      </c>
      <c r="AU718">
        <v>1310</v>
      </c>
      <c r="AV718" s="4">
        <f t="shared" ca="1" si="68"/>
        <v>0.45967278480888729</v>
      </c>
      <c r="AW718" s="4" t="str">
        <f t="shared" si="69"/>
        <v>Greater than Median</v>
      </c>
      <c r="AX718">
        <v>0</v>
      </c>
      <c r="AY718">
        <v>0</v>
      </c>
      <c r="AZ718">
        <v>1310</v>
      </c>
      <c r="BA718">
        <v>0</v>
      </c>
      <c r="BB718">
        <v>0</v>
      </c>
      <c r="BC718">
        <v>2</v>
      </c>
      <c r="BD718">
        <v>0</v>
      </c>
      <c r="BE718">
        <v>3</v>
      </c>
      <c r="BF718">
        <v>1</v>
      </c>
      <c r="BG718" t="s">
        <v>102</v>
      </c>
      <c r="BH718">
        <v>6</v>
      </c>
      <c r="BI718" t="s">
        <v>108</v>
      </c>
      <c r="BJ718">
        <v>1</v>
      </c>
      <c r="BK718" t="s">
        <v>102</v>
      </c>
      <c r="BL718" t="s">
        <v>109</v>
      </c>
      <c r="BM718">
        <v>2005</v>
      </c>
      <c r="BN718" t="s">
        <v>110</v>
      </c>
      <c r="BO718">
        <v>2</v>
      </c>
      <c r="BP718">
        <v>400</v>
      </c>
      <c r="BQ718" t="s">
        <v>100</v>
      </c>
      <c r="BR718" t="s">
        <v>100</v>
      </c>
      <c r="BS718" t="s">
        <v>106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 t="s">
        <v>85</v>
      </c>
      <c r="CA718" t="s">
        <v>85</v>
      </c>
      <c r="CB718" t="s">
        <v>85</v>
      </c>
      <c r="CC718">
        <v>0</v>
      </c>
      <c r="CD718">
        <v>7</v>
      </c>
      <c r="CE718">
        <v>2006</v>
      </c>
      <c r="CF718" t="s">
        <v>127</v>
      </c>
      <c r="CG718" t="s">
        <v>128</v>
      </c>
      <c r="CH718">
        <v>164990</v>
      </c>
      <c r="CQ718">
        <f t="shared" si="70"/>
        <v>1310</v>
      </c>
      <c r="CR718" t="str">
        <f t="shared" si="71"/>
        <v/>
      </c>
    </row>
    <row r="719" spans="1:96" x14ac:dyDescent="0.3">
      <c r="A719">
        <v>511</v>
      </c>
      <c r="B719">
        <v>20</v>
      </c>
      <c r="C719" t="s">
        <v>83</v>
      </c>
      <c r="D719">
        <v>75</v>
      </c>
      <c r="E719">
        <v>14559</v>
      </c>
      <c r="F719" t="s">
        <v>84</v>
      </c>
      <c r="G719" t="s">
        <v>85</v>
      </c>
      <c r="H719" t="s">
        <v>129</v>
      </c>
      <c r="I719" t="s">
        <v>87</v>
      </c>
      <c r="J719" t="s">
        <v>88</v>
      </c>
      <c r="K719" t="s">
        <v>122</v>
      </c>
      <c r="L719" t="s">
        <v>90</v>
      </c>
      <c r="M719" t="s">
        <v>177</v>
      </c>
      <c r="N719" s="4" t="str">
        <f>VLOOKUP(M719,'Neighborhood Raw Data'!$A$1:$D$26,4,FALSE)</f>
        <v>Greater than Average</v>
      </c>
      <c r="O719" t="s">
        <v>92</v>
      </c>
      <c r="P719" t="s">
        <v>92</v>
      </c>
      <c r="Q719" t="s">
        <v>93</v>
      </c>
      <c r="R719" t="s">
        <v>124</v>
      </c>
      <c r="S719">
        <v>5</v>
      </c>
      <c r="T719" s="4">
        <f t="shared" ca="1" si="66"/>
        <v>0.63824041393508135</v>
      </c>
      <c r="U719" s="4" t="str">
        <f t="shared" si="67"/>
        <v>Below</v>
      </c>
      <c r="V719">
        <v>7</v>
      </c>
      <c r="W719">
        <v>1951</v>
      </c>
      <c r="X719">
        <v>2000</v>
      </c>
      <c r="Y719" t="s">
        <v>113</v>
      </c>
      <c r="Z719" t="s">
        <v>114</v>
      </c>
      <c r="AA719" t="s">
        <v>115</v>
      </c>
      <c r="AB719" t="s">
        <v>115</v>
      </c>
      <c r="AC719" t="s">
        <v>197</v>
      </c>
      <c r="AD719">
        <v>70</v>
      </c>
      <c r="AE719" t="s">
        <v>102</v>
      </c>
      <c r="AF719" t="s">
        <v>100</v>
      </c>
      <c r="AG719" t="s">
        <v>156</v>
      </c>
      <c r="AH719" t="s">
        <v>100</v>
      </c>
      <c r="AI719" t="s">
        <v>100</v>
      </c>
      <c r="AJ719" t="s">
        <v>142</v>
      </c>
      <c r="AK719" t="s">
        <v>174</v>
      </c>
      <c r="AL719">
        <v>650</v>
      </c>
      <c r="AM719" t="s">
        <v>157</v>
      </c>
      <c r="AN719">
        <v>180</v>
      </c>
      <c r="AO719">
        <v>178</v>
      </c>
      <c r="AP719">
        <v>1008</v>
      </c>
      <c r="AQ719" t="s">
        <v>105</v>
      </c>
      <c r="AR719" t="s">
        <v>99</v>
      </c>
      <c r="AS719" t="s">
        <v>106</v>
      </c>
      <c r="AT719" t="s">
        <v>107</v>
      </c>
      <c r="AU719">
        <v>1363</v>
      </c>
      <c r="AV719" s="4">
        <f t="shared" ca="1" si="68"/>
        <v>0.58857422346249344</v>
      </c>
      <c r="AW719" s="4" t="str">
        <f t="shared" si="69"/>
        <v>Greater than Median</v>
      </c>
      <c r="AX719">
        <v>0</v>
      </c>
      <c r="AY719">
        <v>0</v>
      </c>
      <c r="AZ719">
        <v>1363</v>
      </c>
      <c r="BA719">
        <v>1</v>
      </c>
      <c r="BB719">
        <v>0</v>
      </c>
      <c r="BC719">
        <v>1</v>
      </c>
      <c r="BD719">
        <v>0</v>
      </c>
      <c r="BE719">
        <v>2</v>
      </c>
      <c r="BF719">
        <v>1</v>
      </c>
      <c r="BG719" t="s">
        <v>100</v>
      </c>
      <c r="BH719">
        <v>6</v>
      </c>
      <c r="BI719" t="s">
        <v>208</v>
      </c>
      <c r="BJ719">
        <v>2</v>
      </c>
      <c r="BK719" t="s">
        <v>100</v>
      </c>
      <c r="BL719" t="s">
        <v>238</v>
      </c>
      <c r="BM719">
        <v>1951</v>
      </c>
      <c r="BN719" t="s">
        <v>104</v>
      </c>
      <c r="BO719">
        <v>1</v>
      </c>
      <c r="BP719">
        <v>288</v>
      </c>
      <c r="BQ719" t="s">
        <v>100</v>
      </c>
      <c r="BR719" t="s">
        <v>100</v>
      </c>
      <c r="BS719" t="s">
        <v>106</v>
      </c>
      <c r="BT719">
        <v>324</v>
      </c>
      <c r="BU719">
        <v>42</v>
      </c>
      <c r="BV719">
        <v>0</v>
      </c>
      <c r="BW719">
        <v>0</v>
      </c>
      <c r="BX719">
        <v>168</v>
      </c>
      <c r="BY719">
        <v>0</v>
      </c>
      <c r="BZ719" t="s">
        <v>85</v>
      </c>
      <c r="CA719" t="s">
        <v>85</v>
      </c>
      <c r="CB719" t="s">
        <v>198</v>
      </c>
      <c r="CC719">
        <v>2000</v>
      </c>
      <c r="CD719">
        <v>6</v>
      </c>
      <c r="CE719">
        <v>2009</v>
      </c>
      <c r="CF719" t="s">
        <v>111</v>
      </c>
      <c r="CG719" t="s">
        <v>112</v>
      </c>
      <c r="CH719">
        <v>164900</v>
      </c>
      <c r="CQ719">
        <f t="shared" si="70"/>
        <v>1363</v>
      </c>
      <c r="CR719" t="str">
        <f t="shared" si="71"/>
        <v/>
      </c>
    </row>
    <row r="720" spans="1:96" x14ac:dyDescent="0.3">
      <c r="A720">
        <v>286</v>
      </c>
      <c r="B720">
        <v>160</v>
      </c>
      <c r="C720" t="s">
        <v>173</v>
      </c>
      <c r="D720">
        <v>35</v>
      </c>
      <c r="E720">
        <v>4251</v>
      </c>
      <c r="F720" t="s">
        <v>84</v>
      </c>
      <c r="G720" t="s">
        <v>84</v>
      </c>
      <c r="H720" t="s">
        <v>86</v>
      </c>
      <c r="I720" t="s">
        <v>87</v>
      </c>
      <c r="J720" t="s">
        <v>88</v>
      </c>
      <c r="K720" t="s">
        <v>122</v>
      </c>
      <c r="L720" t="s">
        <v>90</v>
      </c>
      <c r="M720" t="s">
        <v>153</v>
      </c>
      <c r="N720" s="4" t="str">
        <f>VLOOKUP(M720,'Neighborhood Raw Data'!$A$1:$D$26,4,FALSE)</f>
        <v>Greater than Average</v>
      </c>
      <c r="O720" t="s">
        <v>92</v>
      </c>
      <c r="P720" t="s">
        <v>92</v>
      </c>
      <c r="Q720" t="s">
        <v>160</v>
      </c>
      <c r="R720" t="s">
        <v>94</v>
      </c>
      <c r="S720">
        <v>7</v>
      </c>
      <c r="T720" s="4">
        <f t="shared" ca="1" si="66"/>
        <v>0.61996354869781822</v>
      </c>
      <c r="U720" s="4" t="str">
        <f t="shared" si="67"/>
        <v>At or Above</v>
      </c>
      <c r="V720">
        <v>5</v>
      </c>
      <c r="W720">
        <v>2006</v>
      </c>
      <c r="X720">
        <v>2007</v>
      </c>
      <c r="Y720" t="s">
        <v>95</v>
      </c>
      <c r="Z720" t="s">
        <v>114</v>
      </c>
      <c r="AA720" t="s">
        <v>161</v>
      </c>
      <c r="AB720" t="s">
        <v>161</v>
      </c>
      <c r="AC720" t="s">
        <v>117</v>
      </c>
      <c r="AD720">
        <v>0</v>
      </c>
      <c r="AE720" t="s">
        <v>102</v>
      </c>
      <c r="AF720" t="s">
        <v>100</v>
      </c>
      <c r="AG720" t="s">
        <v>101</v>
      </c>
      <c r="AH720" t="s">
        <v>102</v>
      </c>
      <c r="AI720" t="s">
        <v>100</v>
      </c>
      <c r="AJ720" t="s">
        <v>142</v>
      </c>
      <c r="AK720" t="s">
        <v>104</v>
      </c>
      <c r="AL720">
        <v>0</v>
      </c>
      <c r="AM720" t="s">
        <v>104</v>
      </c>
      <c r="AN720">
        <v>0</v>
      </c>
      <c r="AO720">
        <v>625</v>
      </c>
      <c r="AP720">
        <v>625</v>
      </c>
      <c r="AQ720" t="s">
        <v>105</v>
      </c>
      <c r="AR720" t="s">
        <v>99</v>
      </c>
      <c r="AS720" t="s">
        <v>106</v>
      </c>
      <c r="AT720" t="s">
        <v>107</v>
      </c>
      <c r="AU720">
        <v>625</v>
      </c>
      <c r="AV720" s="4">
        <f t="shared" ca="1" si="68"/>
        <v>0.98535263002208795</v>
      </c>
      <c r="AW720" s="4" t="str">
        <f t="shared" si="69"/>
        <v>Less than Median</v>
      </c>
      <c r="AX720">
        <v>625</v>
      </c>
      <c r="AY720">
        <v>0</v>
      </c>
      <c r="AZ720">
        <v>1250</v>
      </c>
      <c r="BA720">
        <v>0</v>
      </c>
      <c r="BB720">
        <v>0</v>
      </c>
      <c r="BC720">
        <v>2</v>
      </c>
      <c r="BD720">
        <v>1</v>
      </c>
      <c r="BE720">
        <v>2</v>
      </c>
      <c r="BF720">
        <v>1</v>
      </c>
      <c r="BG720" t="s">
        <v>102</v>
      </c>
      <c r="BH720">
        <v>5</v>
      </c>
      <c r="BI720" t="s">
        <v>108</v>
      </c>
      <c r="BJ720">
        <v>0</v>
      </c>
      <c r="BK720" t="s">
        <v>85</v>
      </c>
      <c r="BL720" t="s">
        <v>149</v>
      </c>
      <c r="BM720">
        <v>2006</v>
      </c>
      <c r="BN720" t="s">
        <v>131</v>
      </c>
      <c r="BO720">
        <v>2</v>
      </c>
      <c r="BP720">
        <v>528</v>
      </c>
      <c r="BQ720" t="s">
        <v>100</v>
      </c>
      <c r="BR720" t="s">
        <v>100</v>
      </c>
      <c r="BS720" t="s">
        <v>106</v>
      </c>
      <c r="BT720">
        <v>0</v>
      </c>
      <c r="BU720">
        <v>54</v>
      </c>
      <c r="BV720">
        <v>0</v>
      </c>
      <c r="BW720">
        <v>0</v>
      </c>
      <c r="BX720">
        <v>0</v>
      </c>
      <c r="BY720">
        <v>0</v>
      </c>
      <c r="BZ720" t="s">
        <v>85</v>
      </c>
      <c r="CA720" t="s">
        <v>85</v>
      </c>
      <c r="CB720" t="s">
        <v>85</v>
      </c>
      <c r="CC720">
        <v>0</v>
      </c>
      <c r="CD720">
        <v>6</v>
      </c>
      <c r="CE720">
        <v>2007</v>
      </c>
      <c r="CF720" t="s">
        <v>127</v>
      </c>
      <c r="CG720" t="s">
        <v>128</v>
      </c>
      <c r="CH720">
        <v>164700</v>
      </c>
      <c r="CQ720">
        <f t="shared" si="70"/>
        <v>625</v>
      </c>
      <c r="CR720" t="str">
        <f t="shared" si="71"/>
        <v/>
      </c>
    </row>
    <row r="721" spans="1:96" x14ac:dyDescent="0.3">
      <c r="A721">
        <v>88</v>
      </c>
      <c r="B721">
        <v>160</v>
      </c>
      <c r="C721" t="s">
        <v>173</v>
      </c>
      <c r="D721">
        <v>40</v>
      </c>
      <c r="E721">
        <v>3951</v>
      </c>
      <c r="F721" t="s">
        <v>84</v>
      </c>
      <c r="G721" t="s">
        <v>84</v>
      </c>
      <c r="H721" t="s">
        <v>129</v>
      </c>
      <c r="I721" t="s">
        <v>87</v>
      </c>
      <c r="J721" t="s">
        <v>88</v>
      </c>
      <c r="K721" t="s">
        <v>89</v>
      </c>
      <c r="L721" t="s">
        <v>90</v>
      </c>
      <c r="M721" t="s">
        <v>153</v>
      </c>
      <c r="N721" s="4" t="str">
        <f>VLOOKUP(M721,'Neighborhood Raw Data'!$A$1:$D$26,4,FALSE)</f>
        <v>Greater than Average</v>
      </c>
      <c r="O721" t="s">
        <v>92</v>
      </c>
      <c r="P721" t="s">
        <v>92</v>
      </c>
      <c r="Q721" t="s">
        <v>160</v>
      </c>
      <c r="R721" t="s">
        <v>94</v>
      </c>
      <c r="S721">
        <v>6</v>
      </c>
      <c r="T721" s="4">
        <f t="shared" ca="1" si="66"/>
        <v>0.52781836842692598</v>
      </c>
      <c r="U721" s="4" t="str">
        <f t="shared" si="67"/>
        <v>At or Above</v>
      </c>
      <c r="V721">
        <v>5</v>
      </c>
      <c r="W721">
        <v>2009</v>
      </c>
      <c r="X721">
        <v>2009</v>
      </c>
      <c r="Y721" t="s">
        <v>95</v>
      </c>
      <c r="Z721" t="s">
        <v>114</v>
      </c>
      <c r="AA721" t="s">
        <v>125</v>
      </c>
      <c r="AB721" t="s">
        <v>125</v>
      </c>
      <c r="AC721" t="s">
        <v>126</v>
      </c>
      <c r="AD721">
        <v>76</v>
      </c>
      <c r="AE721" t="s">
        <v>102</v>
      </c>
      <c r="AF721" t="s">
        <v>100</v>
      </c>
      <c r="AG721" t="s">
        <v>101</v>
      </c>
      <c r="AH721" t="s">
        <v>102</v>
      </c>
      <c r="AI721" t="s">
        <v>100</v>
      </c>
      <c r="AJ721" t="s">
        <v>118</v>
      </c>
      <c r="AK721" t="s">
        <v>104</v>
      </c>
      <c r="AL721">
        <v>0</v>
      </c>
      <c r="AM721" t="s">
        <v>104</v>
      </c>
      <c r="AN721">
        <v>0</v>
      </c>
      <c r="AO721">
        <v>612</v>
      </c>
      <c r="AP721">
        <v>612</v>
      </c>
      <c r="AQ721" t="s">
        <v>105</v>
      </c>
      <c r="AR721" t="s">
        <v>99</v>
      </c>
      <c r="AS721" t="s">
        <v>106</v>
      </c>
      <c r="AT721" t="s">
        <v>107</v>
      </c>
      <c r="AU721">
        <v>612</v>
      </c>
      <c r="AV721" s="4">
        <f t="shared" ca="1" si="68"/>
        <v>0.88247535069255811</v>
      </c>
      <c r="AW721" s="4" t="str">
        <f t="shared" si="69"/>
        <v>Less than Median</v>
      </c>
      <c r="AX721">
        <v>612</v>
      </c>
      <c r="AY721">
        <v>0</v>
      </c>
      <c r="AZ721">
        <v>1224</v>
      </c>
      <c r="BA721">
        <v>0</v>
      </c>
      <c r="BB721">
        <v>0</v>
      </c>
      <c r="BC721">
        <v>2</v>
      </c>
      <c r="BD721">
        <v>1</v>
      </c>
      <c r="BE721">
        <v>2</v>
      </c>
      <c r="BF721">
        <v>1</v>
      </c>
      <c r="BG721" t="s">
        <v>102</v>
      </c>
      <c r="BH721">
        <v>4</v>
      </c>
      <c r="BI721" t="s">
        <v>108</v>
      </c>
      <c r="BJ721">
        <v>0</v>
      </c>
      <c r="BK721" t="s">
        <v>85</v>
      </c>
      <c r="BL721" t="s">
        <v>149</v>
      </c>
      <c r="BM721">
        <v>2009</v>
      </c>
      <c r="BN721" t="s">
        <v>131</v>
      </c>
      <c r="BO721">
        <v>2</v>
      </c>
      <c r="BP721">
        <v>528</v>
      </c>
      <c r="BQ721" t="s">
        <v>100</v>
      </c>
      <c r="BR721" t="s">
        <v>100</v>
      </c>
      <c r="BS721" t="s">
        <v>106</v>
      </c>
      <c r="BT721">
        <v>0</v>
      </c>
      <c r="BU721">
        <v>234</v>
      </c>
      <c r="BV721">
        <v>0</v>
      </c>
      <c r="BW721">
        <v>0</v>
      </c>
      <c r="BX721">
        <v>0</v>
      </c>
      <c r="BY721">
        <v>0</v>
      </c>
      <c r="BZ721" t="s">
        <v>85</v>
      </c>
      <c r="CA721" t="s">
        <v>85</v>
      </c>
      <c r="CB721" t="s">
        <v>85</v>
      </c>
      <c r="CC721">
        <v>0</v>
      </c>
      <c r="CD721">
        <v>6</v>
      </c>
      <c r="CE721">
        <v>2009</v>
      </c>
      <c r="CF721" t="s">
        <v>127</v>
      </c>
      <c r="CG721" t="s">
        <v>128</v>
      </c>
      <c r="CH721">
        <v>164500</v>
      </c>
      <c r="CQ721">
        <f t="shared" si="70"/>
        <v>612</v>
      </c>
      <c r="CR721" t="str">
        <f t="shared" si="71"/>
        <v/>
      </c>
    </row>
    <row r="722" spans="1:96" x14ac:dyDescent="0.3">
      <c r="A722">
        <v>578</v>
      </c>
      <c r="B722">
        <v>80</v>
      </c>
      <c r="C722" t="s">
        <v>83</v>
      </c>
      <c r="D722">
        <v>96</v>
      </c>
      <c r="E722">
        <v>11777</v>
      </c>
      <c r="F722" t="s">
        <v>84</v>
      </c>
      <c r="G722" t="s">
        <v>85</v>
      </c>
      <c r="H722" t="s">
        <v>86</v>
      </c>
      <c r="I722" t="s">
        <v>87</v>
      </c>
      <c r="J722" t="s">
        <v>88</v>
      </c>
      <c r="K722" t="s">
        <v>122</v>
      </c>
      <c r="L722" t="s">
        <v>90</v>
      </c>
      <c r="M722" t="s">
        <v>228</v>
      </c>
      <c r="N722" s="4" t="str">
        <f>VLOOKUP(M722,'Neighborhood Raw Data'!$A$1:$D$26,4,FALSE)</f>
        <v>Less than Average</v>
      </c>
      <c r="O722" t="s">
        <v>92</v>
      </c>
      <c r="P722" t="s">
        <v>92</v>
      </c>
      <c r="Q722" t="s">
        <v>93</v>
      </c>
      <c r="R722" t="s">
        <v>178</v>
      </c>
      <c r="S722">
        <v>5</v>
      </c>
      <c r="T722" s="4">
        <f t="shared" ca="1" si="66"/>
        <v>0.65703049705097938</v>
      </c>
      <c r="U722" s="4" t="str">
        <f t="shared" si="67"/>
        <v>Below</v>
      </c>
      <c r="V722">
        <v>6</v>
      </c>
      <c r="W722">
        <v>1966</v>
      </c>
      <c r="X722">
        <v>1966</v>
      </c>
      <c r="Y722" t="s">
        <v>95</v>
      </c>
      <c r="Z722" t="s">
        <v>114</v>
      </c>
      <c r="AA722" t="s">
        <v>125</v>
      </c>
      <c r="AB722" t="s">
        <v>125</v>
      </c>
      <c r="AC722" t="s">
        <v>98</v>
      </c>
      <c r="AD722">
        <v>97</v>
      </c>
      <c r="AE722" t="s">
        <v>100</v>
      </c>
      <c r="AF722" t="s">
        <v>100</v>
      </c>
      <c r="AG722" t="s">
        <v>156</v>
      </c>
      <c r="AH722" t="s">
        <v>100</v>
      </c>
      <c r="AI722" t="s">
        <v>100</v>
      </c>
      <c r="AJ722" t="s">
        <v>118</v>
      </c>
      <c r="AK722" t="s">
        <v>193</v>
      </c>
      <c r="AL722">
        <v>328</v>
      </c>
      <c r="AM722" t="s">
        <v>137</v>
      </c>
      <c r="AN722">
        <v>551</v>
      </c>
      <c r="AO722">
        <v>285</v>
      </c>
      <c r="AP722">
        <v>1164</v>
      </c>
      <c r="AQ722" t="s">
        <v>105</v>
      </c>
      <c r="AR722" t="s">
        <v>99</v>
      </c>
      <c r="AS722" t="s">
        <v>106</v>
      </c>
      <c r="AT722" t="s">
        <v>107</v>
      </c>
      <c r="AU722">
        <v>1320</v>
      </c>
      <c r="AV722" s="4">
        <f t="shared" ca="1" si="68"/>
        <v>0.85640903325068685</v>
      </c>
      <c r="AW722" s="4" t="str">
        <f t="shared" si="69"/>
        <v>Greater than Median</v>
      </c>
      <c r="AX722">
        <v>0</v>
      </c>
      <c r="AY722">
        <v>0</v>
      </c>
      <c r="AZ722">
        <v>1320</v>
      </c>
      <c r="BA722">
        <v>1</v>
      </c>
      <c r="BB722">
        <v>0</v>
      </c>
      <c r="BC722">
        <v>1</v>
      </c>
      <c r="BD722">
        <v>0</v>
      </c>
      <c r="BE722">
        <v>3</v>
      </c>
      <c r="BF722">
        <v>1</v>
      </c>
      <c r="BG722" t="s">
        <v>100</v>
      </c>
      <c r="BH722">
        <v>6</v>
      </c>
      <c r="BI722" t="s">
        <v>108</v>
      </c>
      <c r="BJ722">
        <v>2</v>
      </c>
      <c r="BK722" t="s">
        <v>203</v>
      </c>
      <c r="BL722" t="s">
        <v>109</v>
      </c>
      <c r="BM722">
        <v>1966</v>
      </c>
      <c r="BN722" t="s">
        <v>131</v>
      </c>
      <c r="BO722">
        <v>2</v>
      </c>
      <c r="BP722">
        <v>564</v>
      </c>
      <c r="BQ722" t="s">
        <v>100</v>
      </c>
      <c r="BR722" t="s">
        <v>100</v>
      </c>
      <c r="BS722" t="s">
        <v>106</v>
      </c>
      <c r="BT722">
        <v>160</v>
      </c>
      <c r="BU722">
        <v>68</v>
      </c>
      <c r="BV722">
        <v>240</v>
      </c>
      <c r="BW722">
        <v>0</v>
      </c>
      <c r="BX722">
        <v>0</v>
      </c>
      <c r="BY722">
        <v>0</v>
      </c>
      <c r="BZ722" t="s">
        <v>85</v>
      </c>
      <c r="CA722" t="s">
        <v>85</v>
      </c>
      <c r="CB722" t="s">
        <v>85</v>
      </c>
      <c r="CC722">
        <v>0</v>
      </c>
      <c r="CD722">
        <v>5</v>
      </c>
      <c r="CE722">
        <v>2006</v>
      </c>
      <c r="CF722" t="s">
        <v>111</v>
      </c>
      <c r="CG722" t="s">
        <v>120</v>
      </c>
      <c r="CH722">
        <v>164500</v>
      </c>
      <c r="CQ722">
        <f t="shared" si="70"/>
        <v>1320</v>
      </c>
      <c r="CR722" t="str">
        <f t="shared" si="71"/>
        <v/>
      </c>
    </row>
    <row r="723" spans="1:96" x14ac:dyDescent="0.3">
      <c r="A723">
        <v>484</v>
      </c>
      <c r="B723">
        <v>120</v>
      </c>
      <c r="C723" t="s">
        <v>143</v>
      </c>
      <c r="D723">
        <v>32</v>
      </c>
      <c r="E723">
        <v>4500</v>
      </c>
      <c r="F723" t="s">
        <v>84</v>
      </c>
      <c r="G723" t="s">
        <v>85</v>
      </c>
      <c r="H723" t="s">
        <v>129</v>
      </c>
      <c r="I723" t="s">
        <v>87</v>
      </c>
      <c r="J723" t="s">
        <v>88</v>
      </c>
      <c r="K723" t="s">
        <v>158</v>
      </c>
      <c r="L723" t="s">
        <v>90</v>
      </c>
      <c r="M723" t="s">
        <v>201</v>
      </c>
      <c r="N723" s="4" t="str">
        <f>VLOOKUP(M723,'Neighborhood Raw Data'!$A$1:$D$26,4,FALSE)</f>
        <v>Less than Average</v>
      </c>
      <c r="O723" t="s">
        <v>92</v>
      </c>
      <c r="P723" t="s">
        <v>92</v>
      </c>
      <c r="Q723" t="s">
        <v>216</v>
      </c>
      <c r="R723" t="s">
        <v>124</v>
      </c>
      <c r="S723">
        <v>6</v>
      </c>
      <c r="T723" s="4">
        <f t="shared" ca="1" si="66"/>
        <v>0.74946698035083814</v>
      </c>
      <c r="U723" s="4" t="str">
        <f t="shared" si="67"/>
        <v>At or Above</v>
      </c>
      <c r="V723">
        <v>5</v>
      </c>
      <c r="W723">
        <v>1998</v>
      </c>
      <c r="X723">
        <v>1998</v>
      </c>
      <c r="Y723" t="s">
        <v>113</v>
      </c>
      <c r="Z723" t="s">
        <v>114</v>
      </c>
      <c r="AA723" t="s">
        <v>125</v>
      </c>
      <c r="AB723" t="s">
        <v>125</v>
      </c>
      <c r="AC723" t="s">
        <v>98</v>
      </c>
      <c r="AD723">
        <v>116</v>
      </c>
      <c r="AE723" t="s">
        <v>100</v>
      </c>
      <c r="AF723" t="s">
        <v>100</v>
      </c>
      <c r="AG723" t="s">
        <v>101</v>
      </c>
      <c r="AH723" t="s">
        <v>99</v>
      </c>
      <c r="AI723" t="s">
        <v>100</v>
      </c>
      <c r="AJ723" t="s">
        <v>142</v>
      </c>
      <c r="AK723" t="s">
        <v>103</v>
      </c>
      <c r="AL723">
        <v>897</v>
      </c>
      <c r="AM723" t="s">
        <v>104</v>
      </c>
      <c r="AN723">
        <v>0</v>
      </c>
      <c r="AO723">
        <v>319</v>
      </c>
      <c r="AP723">
        <v>1216</v>
      </c>
      <c r="AQ723" t="s">
        <v>105</v>
      </c>
      <c r="AR723" t="s">
        <v>99</v>
      </c>
      <c r="AS723" t="s">
        <v>106</v>
      </c>
      <c r="AT723" t="s">
        <v>107</v>
      </c>
      <c r="AU723">
        <v>1216</v>
      </c>
      <c r="AV723" s="4">
        <f t="shared" ca="1" si="68"/>
        <v>0.26555574995816267</v>
      </c>
      <c r="AW723" s="4" t="str">
        <f t="shared" si="69"/>
        <v>Greater than Median</v>
      </c>
      <c r="AX723">
        <v>0</v>
      </c>
      <c r="AY723">
        <v>0</v>
      </c>
      <c r="AZ723">
        <v>1216</v>
      </c>
      <c r="BA723">
        <v>1</v>
      </c>
      <c r="BB723">
        <v>0</v>
      </c>
      <c r="BC723">
        <v>2</v>
      </c>
      <c r="BD723">
        <v>0</v>
      </c>
      <c r="BE723">
        <v>2</v>
      </c>
      <c r="BF723">
        <v>1</v>
      </c>
      <c r="BG723" t="s">
        <v>100</v>
      </c>
      <c r="BH723">
        <v>5</v>
      </c>
      <c r="BI723" t="s">
        <v>108</v>
      </c>
      <c r="BJ723">
        <v>0</v>
      </c>
      <c r="BK723" t="s">
        <v>85</v>
      </c>
      <c r="BL723" t="s">
        <v>109</v>
      </c>
      <c r="BM723">
        <v>1998</v>
      </c>
      <c r="BN723" t="s">
        <v>104</v>
      </c>
      <c r="BO723">
        <v>2</v>
      </c>
      <c r="BP723">
        <v>402</v>
      </c>
      <c r="BQ723" t="s">
        <v>100</v>
      </c>
      <c r="BR723" t="s">
        <v>100</v>
      </c>
      <c r="BS723" t="s">
        <v>106</v>
      </c>
      <c r="BT723">
        <v>0</v>
      </c>
      <c r="BU723">
        <v>125</v>
      </c>
      <c r="BV723">
        <v>0</v>
      </c>
      <c r="BW723">
        <v>0</v>
      </c>
      <c r="BX723">
        <v>0</v>
      </c>
      <c r="BY723">
        <v>0</v>
      </c>
      <c r="BZ723" t="s">
        <v>85</v>
      </c>
      <c r="CA723" t="s">
        <v>85</v>
      </c>
      <c r="CB723" t="s">
        <v>85</v>
      </c>
      <c r="CC723">
        <v>0</v>
      </c>
      <c r="CD723">
        <v>5</v>
      </c>
      <c r="CE723">
        <v>2006</v>
      </c>
      <c r="CF723" t="s">
        <v>111</v>
      </c>
      <c r="CG723" t="s">
        <v>112</v>
      </c>
      <c r="CH723">
        <v>164000</v>
      </c>
      <c r="CQ723">
        <f t="shared" si="70"/>
        <v>1216</v>
      </c>
      <c r="CR723" t="str">
        <f t="shared" si="71"/>
        <v/>
      </c>
    </row>
    <row r="724" spans="1:96" x14ac:dyDescent="0.3">
      <c r="A724">
        <v>853</v>
      </c>
      <c r="B724">
        <v>75</v>
      </c>
      <c r="C724" t="s">
        <v>83</v>
      </c>
      <c r="D724">
        <v>53</v>
      </c>
      <c r="E724">
        <v>7128</v>
      </c>
      <c r="F724" t="s">
        <v>84</v>
      </c>
      <c r="G724" t="s">
        <v>85</v>
      </c>
      <c r="H724" t="s">
        <v>129</v>
      </c>
      <c r="I724" t="s">
        <v>87</v>
      </c>
      <c r="J724" t="s">
        <v>88</v>
      </c>
      <c r="K724" t="s">
        <v>122</v>
      </c>
      <c r="L724" t="s">
        <v>90</v>
      </c>
      <c r="M724" t="s">
        <v>159</v>
      </c>
      <c r="N724" s="4" t="str">
        <f>VLOOKUP(M724,'Neighborhood Raw Data'!$A$1:$D$26,4,FALSE)</f>
        <v>Greater than Average</v>
      </c>
      <c r="O724" t="s">
        <v>92</v>
      </c>
      <c r="P724" t="s">
        <v>92</v>
      </c>
      <c r="Q724" t="s">
        <v>93</v>
      </c>
      <c r="R724" t="s">
        <v>183</v>
      </c>
      <c r="S724">
        <v>7</v>
      </c>
      <c r="T724" s="4">
        <f t="shared" ca="1" si="66"/>
        <v>0.15099525188792973</v>
      </c>
      <c r="U724" s="4" t="str">
        <f t="shared" si="67"/>
        <v>At or Above</v>
      </c>
      <c r="V724">
        <v>5</v>
      </c>
      <c r="W724">
        <v>1941</v>
      </c>
      <c r="X724">
        <v>1950</v>
      </c>
      <c r="Y724" t="s">
        <v>95</v>
      </c>
      <c r="Z724" t="s">
        <v>114</v>
      </c>
      <c r="AA724" t="s">
        <v>161</v>
      </c>
      <c r="AB724" t="s">
        <v>161</v>
      </c>
      <c r="AC724" t="s">
        <v>117</v>
      </c>
      <c r="AD724">
        <v>0</v>
      </c>
      <c r="AE724" t="s">
        <v>100</v>
      </c>
      <c r="AF724" t="s">
        <v>102</v>
      </c>
      <c r="AG724" t="s">
        <v>156</v>
      </c>
      <c r="AH724" t="s">
        <v>100</v>
      </c>
      <c r="AI724" t="s">
        <v>100</v>
      </c>
      <c r="AJ724" t="s">
        <v>142</v>
      </c>
      <c r="AK724" t="s">
        <v>157</v>
      </c>
      <c r="AL724">
        <v>364</v>
      </c>
      <c r="AM724" t="s">
        <v>104</v>
      </c>
      <c r="AN724">
        <v>0</v>
      </c>
      <c r="AO724">
        <v>554</v>
      </c>
      <c r="AP724">
        <v>918</v>
      </c>
      <c r="AQ724" t="s">
        <v>105</v>
      </c>
      <c r="AR724" t="s">
        <v>102</v>
      </c>
      <c r="AS724" t="s">
        <v>106</v>
      </c>
      <c r="AT724" t="s">
        <v>107</v>
      </c>
      <c r="AU724">
        <v>918</v>
      </c>
      <c r="AV724" s="4">
        <f t="shared" ca="1" si="68"/>
        <v>0.48921963288233905</v>
      </c>
      <c r="AW724" s="4" t="str">
        <f t="shared" si="69"/>
        <v>Less than Median</v>
      </c>
      <c r="AX724">
        <v>728</v>
      </c>
      <c r="AY724">
        <v>0</v>
      </c>
      <c r="AZ724">
        <v>1646</v>
      </c>
      <c r="BA724">
        <v>0</v>
      </c>
      <c r="BB724">
        <v>0</v>
      </c>
      <c r="BC724">
        <v>2</v>
      </c>
      <c r="BD724">
        <v>0</v>
      </c>
      <c r="BE724">
        <v>4</v>
      </c>
      <c r="BF724">
        <v>1</v>
      </c>
      <c r="BG724" t="s">
        <v>100</v>
      </c>
      <c r="BH724">
        <v>7</v>
      </c>
      <c r="BI724" t="s">
        <v>108</v>
      </c>
      <c r="BJ724">
        <v>2</v>
      </c>
      <c r="BK724" t="s">
        <v>102</v>
      </c>
      <c r="BL724" t="s">
        <v>149</v>
      </c>
      <c r="BM724">
        <v>1941</v>
      </c>
      <c r="BN724" t="s">
        <v>104</v>
      </c>
      <c r="BO724">
        <v>1</v>
      </c>
      <c r="BP724">
        <v>240</v>
      </c>
      <c r="BQ724" t="s">
        <v>100</v>
      </c>
      <c r="BR724" t="s">
        <v>100</v>
      </c>
      <c r="BS724" t="s">
        <v>106</v>
      </c>
      <c r="BT724">
        <v>0</v>
      </c>
      <c r="BU724">
        <v>0</v>
      </c>
      <c r="BV724">
        <v>0</v>
      </c>
      <c r="BW724">
        <v>0</v>
      </c>
      <c r="BX724">
        <v>126</v>
      </c>
      <c r="BY724">
        <v>0</v>
      </c>
      <c r="BZ724" t="s">
        <v>85</v>
      </c>
      <c r="CA724" t="s">
        <v>119</v>
      </c>
      <c r="CB724" t="s">
        <v>85</v>
      </c>
      <c r="CC724">
        <v>0</v>
      </c>
      <c r="CD724">
        <v>8</v>
      </c>
      <c r="CE724">
        <v>2007</v>
      </c>
      <c r="CF724" t="s">
        <v>111</v>
      </c>
      <c r="CG724" t="s">
        <v>112</v>
      </c>
      <c r="CH724">
        <v>164000</v>
      </c>
      <c r="CQ724">
        <f t="shared" si="70"/>
        <v>918</v>
      </c>
      <c r="CR724" t="str">
        <f t="shared" si="71"/>
        <v/>
      </c>
    </row>
    <row r="725" spans="1:96" x14ac:dyDescent="0.3">
      <c r="A725">
        <v>1212</v>
      </c>
      <c r="B725">
        <v>50</v>
      </c>
      <c r="C725" t="s">
        <v>83</v>
      </c>
      <c r="D725">
        <v>152</v>
      </c>
      <c r="E725">
        <v>12134</v>
      </c>
      <c r="F725" t="s">
        <v>84</v>
      </c>
      <c r="G725" t="s">
        <v>85</v>
      </c>
      <c r="H725" t="s">
        <v>86</v>
      </c>
      <c r="I725" t="s">
        <v>190</v>
      </c>
      <c r="J725" t="s">
        <v>88</v>
      </c>
      <c r="K725" t="s">
        <v>122</v>
      </c>
      <c r="L725" t="s">
        <v>140</v>
      </c>
      <c r="M725" t="s">
        <v>169</v>
      </c>
      <c r="N725" s="4" t="str">
        <f>VLOOKUP(M725,'Neighborhood Raw Data'!$A$1:$D$26,4,FALSE)</f>
        <v>Greater than Average</v>
      </c>
      <c r="O725" t="s">
        <v>92</v>
      </c>
      <c r="P725" t="s">
        <v>92</v>
      </c>
      <c r="Q725" t="s">
        <v>93</v>
      </c>
      <c r="R725" t="s">
        <v>155</v>
      </c>
      <c r="S725">
        <v>8</v>
      </c>
      <c r="T725" s="4">
        <f t="shared" ca="1" si="66"/>
        <v>0.13672283642287231</v>
      </c>
      <c r="U725" s="4" t="str">
        <f t="shared" si="67"/>
        <v>At or Above</v>
      </c>
      <c r="V725">
        <v>7</v>
      </c>
      <c r="W725">
        <v>1988</v>
      </c>
      <c r="X725">
        <v>2005</v>
      </c>
      <c r="Y725" t="s">
        <v>95</v>
      </c>
      <c r="Z725" t="s">
        <v>114</v>
      </c>
      <c r="AA725" t="s">
        <v>115</v>
      </c>
      <c r="AB725" t="s">
        <v>115</v>
      </c>
      <c r="AC725" t="s">
        <v>117</v>
      </c>
      <c r="AD725">
        <v>0</v>
      </c>
      <c r="AE725" t="s">
        <v>102</v>
      </c>
      <c r="AF725" t="s">
        <v>100</v>
      </c>
      <c r="AG725" t="s">
        <v>210</v>
      </c>
      <c r="AH725" t="s">
        <v>102</v>
      </c>
      <c r="AI725" t="s">
        <v>100</v>
      </c>
      <c r="AJ725" t="s">
        <v>118</v>
      </c>
      <c r="AK725" t="s">
        <v>103</v>
      </c>
      <c r="AL725">
        <v>427</v>
      </c>
      <c r="AM725" t="s">
        <v>104</v>
      </c>
      <c r="AN725">
        <v>0</v>
      </c>
      <c r="AO725">
        <v>132</v>
      </c>
      <c r="AP725">
        <v>559</v>
      </c>
      <c r="AQ725" t="s">
        <v>105</v>
      </c>
      <c r="AR725" t="s">
        <v>102</v>
      </c>
      <c r="AS725" t="s">
        <v>106</v>
      </c>
      <c r="AT725" t="s">
        <v>107</v>
      </c>
      <c r="AU725">
        <v>1080</v>
      </c>
      <c r="AV725" s="4">
        <f t="shared" ca="1" si="68"/>
        <v>0.99391952901419423</v>
      </c>
      <c r="AW725" s="4" t="str">
        <f t="shared" si="69"/>
        <v>Less than Median</v>
      </c>
      <c r="AX725">
        <v>672</v>
      </c>
      <c r="AY725">
        <v>0</v>
      </c>
      <c r="AZ725">
        <v>1752</v>
      </c>
      <c r="BA725">
        <v>0</v>
      </c>
      <c r="BB725">
        <v>0</v>
      </c>
      <c r="BC725">
        <v>2</v>
      </c>
      <c r="BD725">
        <v>0</v>
      </c>
      <c r="BE725">
        <v>4</v>
      </c>
      <c r="BF725">
        <v>1</v>
      </c>
      <c r="BG725" t="s">
        <v>100</v>
      </c>
      <c r="BH725">
        <v>8</v>
      </c>
      <c r="BI725" t="s">
        <v>108</v>
      </c>
      <c r="BJ725">
        <v>0</v>
      </c>
      <c r="BK725" t="s">
        <v>85</v>
      </c>
      <c r="BL725" t="s">
        <v>175</v>
      </c>
      <c r="BM725">
        <v>1988</v>
      </c>
      <c r="BN725" t="s">
        <v>131</v>
      </c>
      <c r="BO725">
        <v>2</v>
      </c>
      <c r="BP725">
        <v>492</v>
      </c>
      <c r="BQ725" t="s">
        <v>100</v>
      </c>
      <c r="BR725" t="s">
        <v>100</v>
      </c>
      <c r="BS725" t="s">
        <v>106</v>
      </c>
      <c r="BT725">
        <v>325</v>
      </c>
      <c r="BU725">
        <v>12</v>
      </c>
      <c r="BV725">
        <v>0</v>
      </c>
      <c r="BW725">
        <v>0</v>
      </c>
      <c r="BX725">
        <v>0</v>
      </c>
      <c r="BY725">
        <v>0</v>
      </c>
      <c r="BZ725" t="s">
        <v>85</v>
      </c>
      <c r="CA725" t="s">
        <v>85</v>
      </c>
      <c r="CB725" t="s">
        <v>85</v>
      </c>
      <c r="CC725">
        <v>0</v>
      </c>
      <c r="CD725">
        <v>6</v>
      </c>
      <c r="CE725">
        <v>2010</v>
      </c>
      <c r="CF725" t="s">
        <v>111</v>
      </c>
      <c r="CG725" t="s">
        <v>112</v>
      </c>
      <c r="CH725">
        <v>164000</v>
      </c>
      <c r="CQ725">
        <f t="shared" si="70"/>
        <v>1080</v>
      </c>
      <c r="CR725" t="str">
        <f t="shared" si="71"/>
        <v/>
      </c>
    </row>
    <row r="726" spans="1:96" x14ac:dyDescent="0.3">
      <c r="A726">
        <v>120</v>
      </c>
      <c r="B726">
        <v>60</v>
      </c>
      <c r="C726" t="s">
        <v>83</v>
      </c>
      <c r="D726">
        <v>65</v>
      </c>
      <c r="E726">
        <v>8461</v>
      </c>
      <c r="F726" t="s">
        <v>84</v>
      </c>
      <c r="G726" t="s">
        <v>85</v>
      </c>
      <c r="H726" t="s">
        <v>129</v>
      </c>
      <c r="I726" t="s">
        <v>87</v>
      </c>
      <c r="J726" t="s">
        <v>88</v>
      </c>
      <c r="K726" t="s">
        <v>122</v>
      </c>
      <c r="L726" t="s">
        <v>90</v>
      </c>
      <c r="M726" t="s">
        <v>152</v>
      </c>
      <c r="N726" s="4" t="str">
        <f>VLOOKUP(M726,'Neighborhood Raw Data'!$A$1:$D$26,4,FALSE)</f>
        <v>Greater than Average</v>
      </c>
      <c r="O726" t="s">
        <v>92</v>
      </c>
      <c r="P726" t="s">
        <v>92</v>
      </c>
      <c r="Q726" t="s">
        <v>93</v>
      </c>
      <c r="R726" t="s">
        <v>94</v>
      </c>
      <c r="S726">
        <v>6</v>
      </c>
      <c r="T726" s="4">
        <f t="shared" ca="1" si="66"/>
        <v>0.79985716477373026</v>
      </c>
      <c r="U726" s="4" t="str">
        <f t="shared" si="67"/>
        <v>At or Above</v>
      </c>
      <c r="V726">
        <v>5</v>
      </c>
      <c r="W726">
        <v>2005</v>
      </c>
      <c r="X726">
        <v>2006</v>
      </c>
      <c r="Y726" t="s">
        <v>95</v>
      </c>
      <c r="Z726" t="s">
        <v>114</v>
      </c>
      <c r="AA726" t="s">
        <v>125</v>
      </c>
      <c r="AB726" t="s">
        <v>125</v>
      </c>
      <c r="AC726" t="s">
        <v>117</v>
      </c>
      <c r="AD726">
        <v>0</v>
      </c>
      <c r="AE726" t="s">
        <v>102</v>
      </c>
      <c r="AF726" t="s">
        <v>100</v>
      </c>
      <c r="AG726" t="s">
        <v>101</v>
      </c>
      <c r="AH726" t="s">
        <v>102</v>
      </c>
      <c r="AI726" t="s">
        <v>100</v>
      </c>
      <c r="AJ726" t="s">
        <v>142</v>
      </c>
      <c r="AK726" t="s">
        <v>104</v>
      </c>
      <c r="AL726">
        <v>0</v>
      </c>
      <c r="AM726" t="s">
        <v>104</v>
      </c>
      <c r="AN726">
        <v>0</v>
      </c>
      <c r="AO726">
        <v>728</v>
      </c>
      <c r="AP726">
        <v>728</v>
      </c>
      <c r="AQ726" t="s">
        <v>105</v>
      </c>
      <c r="AR726" t="s">
        <v>99</v>
      </c>
      <c r="AS726" t="s">
        <v>106</v>
      </c>
      <c r="AT726" t="s">
        <v>107</v>
      </c>
      <c r="AU726">
        <v>728</v>
      </c>
      <c r="AV726" s="4">
        <f t="shared" ca="1" si="68"/>
        <v>0.71971520244797393</v>
      </c>
      <c r="AW726" s="4" t="str">
        <f t="shared" si="69"/>
        <v>Less than Median</v>
      </c>
      <c r="AX726">
        <v>728</v>
      </c>
      <c r="AY726">
        <v>0</v>
      </c>
      <c r="AZ726">
        <v>1456</v>
      </c>
      <c r="BA726">
        <v>0</v>
      </c>
      <c r="BB726">
        <v>0</v>
      </c>
      <c r="BC726">
        <v>2</v>
      </c>
      <c r="BD726">
        <v>1</v>
      </c>
      <c r="BE726">
        <v>3</v>
      </c>
      <c r="BF726">
        <v>1</v>
      </c>
      <c r="BG726" t="s">
        <v>102</v>
      </c>
      <c r="BH726">
        <v>8</v>
      </c>
      <c r="BI726" t="s">
        <v>108</v>
      </c>
      <c r="BJ726">
        <v>1</v>
      </c>
      <c r="BK726" t="s">
        <v>102</v>
      </c>
      <c r="BL726" t="s">
        <v>109</v>
      </c>
      <c r="BM726">
        <v>2005</v>
      </c>
      <c r="BN726" t="s">
        <v>110</v>
      </c>
      <c r="BO726">
        <v>2</v>
      </c>
      <c r="BP726">
        <v>390</v>
      </c>
      <c r="BQ726" t="s">
        <v>100</v>
      </c>
      <c r="BR726" t="s">
        <v>100</v>
      </c>
      <c r="BS726" t="s">
        <v>106</v>
      </c>
      <c r="BT726">
        <v>0</v>
      </c>
      <c r="BU726">
        <v>24</v>
      </c>
      <c r="BV726">
        <v>0</v>
      </c>
      <c r="BW726">
        <v>0</v>
      </c>
      <c r="BX726">
        <v>0</v>
      </c>
      <c r="BY726">
        <v>0</v>
      </c>
      <c r="BZ726" t="s">
        <v>85</v>
      </c>
      <c r="CA726" t="s">
        <v>85</v>
      </c>
      <c r="CB726" t="s">
        <v>85</v>
      </c>
      <c r="CC726">
        <v>0</v>
      </c>
      <c r="CD726">
        <v>7</v>
      </c>
      <c r="CE726">
        <v>2006</v>
      </c>
      <c r="CF726" t="s">
        <v>127</v>
      </c>
      <c r="CG726" t="s">
        <v>128</v>
      </c>
      <c r="CH726">
        <v>163990</v>
      </c>
      <c r="CQ726">
        <f t="shared" si="70"/>
        <v>728</v>
      </c>
      <c r="CR726" t="str">
        <f t="shared" si="71"/>
        <v/>
      </c>
    </row>
    <row r="727" spans="1:96" x14ac:dyDescent="0.3">
      <c r="A727">
        <v>1125</v>
      </c>
      <c r="B727">
        <v>80</v>
      </c>
      <c r="C727" t="s">
        <v>83</v>
      </c>
      <c r="D727" t="s">
        <v>85</v>
      </c>
      <c r="E727">
        <v>9125</v>
      </c>
      <c r="F727" t="s">
        <v>84</v>
      </c>
      <c r="G727" t="s">
        <v>85</v>
      </c>
      <c r="H727" t="s">
        <v>86</v>
      </c>
      <c r="I727" t="s">
        <v>87</v>
      </c>
      <c r="J727" t="s">
        <v>88</v>
      </c>
      <c r="K727" t="s">
        <v>122</v>
      </c>
      <c r="L727" t="s">
        <v>90</v>
      </c>
      <c r="M727" t="s">
        <v>169</v>
      </c>
      <c r="N727" s="4" t="str">
        <f>VLOOKUP(M727,'Neighborhood Raw Data'!$A$1:$D$26,4,FALSE)</f>
        <v>Greater than Average</v>
      </c>
      <c r="O727" t="s">
        <v>92</v>
      </c>
      <c r="P727" t="s">
        <v>92</v>
      </c>
      <c r="Q727" t="s">
        <v>93</v>
      </c>
      <c r="R727" t="s">
        <v>178</v>
      </c>
      <c r="S727">
        <v>7</v>
      </c>
      <c r="T727" s="4">
        <f t="shared" ca="1" si="66"/>
        <v>0.59290194583229561</v>
      </c>
      <c r="U727" s="4" t="str">
        <f t="shared" si="67"/>
        <v>At or Above</v>
      </c>
      <c r="V727">
        <v>5</v>
      </c>
      <c r="W727">
        <v>1992</v>
      </c>
      <c r="X727">
        <v>1992</v>
      </c>
      <c r="Y727" t="s">
        <v>95</v>
      </c>
      <c r="Z727" t="s">
        <v>114</v>
      </c>
      <c r="AA727" t="s">
        <v>97</v>
      </c>
      <c r="AB727" t="s">
        <v>97</v>
      </c>
      <c r="AC727" t="s">
        <v>98</v>
      </c>
      <c r="AD727">
        <v>170</v>
      </c>
      <c r="AE727" t="s">
        <v>100</v>
      </c>
      <c r="AF727" t="s">
        <v>100</v>
      </c>
      <c r="AG727" t="s">
        <v>101</v>
      </c>
      <c r="AH727" t="s">
        <v>102</v>
      </c>
      <c r="AI727" t="s">
        <v>100</v>
      </c>
      <c r="AJ727" t="s">
        <v>142</v>
      </c>
      <c r="AK727" t="s">
        <v>104</v>
      </c>
      <c r="AL727">
        <v>0</v>
      </c>
      <c r="AM727" t="s">
        <v>104</v>
      </c>
      <c r="AN727">
        <v>0</v>
      </c>
      <c r="AO727">
        <v>384</v>
      </c>
      <c r="AP727">
        <v>384</v>
      </c>
      <c r="AQ727" t="s">
        <v>105</v>
      </c>
      <c r="AR727" t="s">
        <v>102</v>
      </c>
      <c r="AS727" t="s">
        <v>106</v>
      </c>
      <c r="AT727" t="s">
        <v>107</v>
      </c>
      <c r="AU727">
        <v>812</v>
      </c>
      <c r="AV727" s="4">
        <f t="shared" ca="1" si="68"/>
        <v>0.89574216209631796</v>
      </c>
      <c r="AW727" s="4" t="str">
        <f t="shared" si="69"/>
        <v>Less than Median</v>
      </c>
      <c r="AX727">
        <v>670</v>
      </c>
      <c r="AY727">
        <v>0</v>
      </c>
      <c r="AZ727">
        <v>1482</v>
      </c>
      <c r="BA727">
        <v>0</v>
      </c>
      <c r="BB727">
        <v>0</v>
      </c>
      <c r="BC727">
        <v>2</v>
      </c>
      <c r="BD727">
        <v>1</v>
      </c>
      <c r="BE727">
        <v>3</v>
      </c>
      <c r="BF727">
        <v>1</v>
      </c>
      <c r="BG727" t="s">
        <v>102</v>
      </c>
      <c r="BH727">
        <v>7</v>
      </c>
      <c r="BI727" t="s">
        <v>108</v>
      </c>
      <c r="BJ727">
        <v>1</v>
      </c>
      <c r="BK727" t="s">
        <v>100</v>
      </c>
      <c r="BL727" t="s">
        <v>109</v>
      </c>
      <c r="BM727">
        <v>1992</v>
      </c>
      <c r="BN727" t="s">
        <v>110</v>
      </c>
      <c r="BO727">
        <v>2</v>
      </c>
      <c r="BP727">
        <v>392</v>
      </c>
      <c r="BQ727" t="s">
        <v>100</v>
      </c>
      <c r="BR727" t="s">
        <v>100</v>
      </c>
      <c r="BS727" t="s">
        <v>106</v>
      </c>
      <c r="BT727">
        <v>100</v>
      </c>
      <c r="BU727">
        <v>25</v>
      </c>
      <c r="BV727">
        <v>0</v>
      </c>
      <c r="BW727">
        <v>0</v>
      </c>
      <c r="BX727">
        <v>0</v>
      </c>
      <c r="BY727">
        <v>0</v>
      </c>
      <c r="BZ727" t="s">
        <v>85</v>
      </c>
      <c r="CA727" t="s">
        <v>85</v>
      </c>
      <c r="CB727" t="s">
        <v>85</v>
      </c>
      <c r="CC727">
        <v>0</v>
      </c>
      <c r="CD727">
        <v>7</v>
      </c>
      <c r="CE727">
        <v>2007</v>
      </c>
      <c r="CF727" t="s">
        <v>111</v>
      </c>
      <c r="CG727" t="s">
        <v>112</v>
      </c>
      <c r="CH727">
        <v>163900</v>
      </c>
      <c r="CQ727">
        <f t="shared" si="70"/>
        <v>812</v>
      </c>
      <c r="CR727" t="str">
        <f t="shared" si="71"/>
        <v/>
      </c>
    </row>
    <row r="728" spans="1:96" x14ac:dyDescent="0.3">
      <c r="A728">
        <v>93</v>
      </c>
      <c r="B728">
        <v>30</v>
      </c>
      <c r="C728" t="s">
        <v>83</v>
      </c>
      <c r="D728">
        <v>80</v>
      </c>
      <c r="E728">
        <v>13360</v>
      </c>
      <c r="F728" t="s">
        <v>84</v>
      </c>
      <c r="G728" t="s">
        <v>209</v>
      </c>
      <c r="H728" t="s">
        <v>86</v>
      </c>
      <c r="I728" t="s">
        <v>139</v>
      </c>
      <c r="J728" t="s">
        <v>88</v>
      </c>
      <c r="K728" t="s">
        <v>122</v>
      </c>
      <c r="L728" t="s">
        <v>90</v>
      </c>
      <c r="M728" t="s">
        <v>159</v>
      </c>
      <c r="N728" s="4" t="str">
        <f>VLOOKUP(M728,'Neighborhood Raw Data'!$A$1:$D$26,4,FALSE)</f>
        <v>Greater than Average</v>
      </c>
      <c r="O728" t="s">
        <v>92</v>
      </c>
      <c r="P728" t="s">
        <v>92</v>
      </c>
      <c r="Q728" t="s">
        <v>93</v>
      </c>
      <c r="R728" t="s">
        <v>124</v>
      </c>
      <c r="S728">
        <v>5</v>
      </c>
      <c r="T728" s="4">
        <f t="shared" ca="1" si="66"/>
        <v>0.6841921642772959</v>
      </c>
      <c r="U728" s="4" t="str">
        <f t="shared" si="67"/>
        <v>Below</v>
      </c>
      <c r="V728">
        <v>7</v>
      </c>
      <c r="W728">
        <v>1921</v>
      </c>
      <c r="X728">
        <v>2006</v>
      </c>
      <c r="Y728" t="s">
        <v>95</v>
      </c>
      <c r="Z728" t="s">
        <v>114</v>
      </c>
      <c r="AA728" t="s">
        <v>115</v>
      </c>
      <c r="AB728" t="s">
        <v>115</v>
      </c>
      <c r="AC728" t="s">
        <v>117</v>
      </c>
      <c r="AD728">
        <v>0</v>
      </c>
      <c r="AE728" t="s">
        <v>100</v>
      </c>
      <c r="AF728" t="s">
        <v>102</v>
      </c>
      <c r="AG728" t="s">
        <v>147</v>
      </c>
      <c r="AH728" t="s">
        <v>102</v>
      </c>
      <c r="AI728" t="s">
        <v>100</v>
      </c>
      <c r="AJ728" t="s">
        <v>142</v>
      </c>
      <c r="AK728" t="s">
        <v>137</v>
      </c>
      <c r="AL728">
        <v>713</v>
      </c>
      <c r="AM728" t="s">
        <v>104</v>
      </c>
      <c r="AN728">
        <v>0</v>
      </c>
      <c r="AO728">
        <v>163</v>
      </c>
      <c r="AP728">
        <v>876</v>
      </c>
      <c r="AQ728" t="s">
        <v>105</v>
      </c>
      <c r="AR728" t="s">
        <v>99</v>
      </c>
      <c r="AS728" t="s">
        <v>106</v>
      </c>
      <c r="AT728" t="s">
        <v>107</v>
      </c>
      <c r="AU728">
        <v>964</v>
      </c>
      <c r="AV728" s="4">
        <f t="shared" ca="1" si="68"/>
        <v>0.61927634814947863</v>
      </c>
      <c r="AW728" s="4" t="str">
        <f t="shared" si="69"/>
        <v>Less than Median</v>
      </c>
      <c r="AX728">
        <v>0</v>
      </c>
      <c r="AY728">
        <v>0</v>
      </c>
      <c r="AZ728">
        <v>964</v>
      </c>
      <c r="BA728">
        <v>1</v>
      </c>
      <c r="BB728">
        <v>0</v>
      </c>
      <c r="BC728">
        <v>1</v>
      </c>
      <c r="BD728">
        <v>0</v>
      </c>
      <c r="BE728">
        <v>2</v>
      </c>
      <c r="BF728">
        <v>1</v>
      </c>
      <c r="BG728" t="s">
        <v>100</v>
      </c>
      <c r="BH728">
        <v>5</v>
      </c>
      <c r="BI728" t="s">
        <v>108</v>
      </c>
      <c r="BJ728">
        <v>0</v>
      </c>
      <c r="BK728" t="s">
        <v>85</v>
      </c>
      <c r="BL728" t="s">
        <v>149</v>
      </c>
      <c r="BM728">
        <v>1921</v>
      </c>
      <c r="BN728" t="s">
        <v>104</v>
      </c>
      <c r="BO728">
        <v>2</v>
      </c>
      <c r="BP728">
        <v>432</v>
      </c>
      <c r="BQ728" t="s">
        <v>100</v>
      </c>
      <c r="BR728" t="s">
        <v>100</v>
      </c>
      <c r="BS728" t="s">
        <v>106</v>
      </c>
      <c r="BT728">
        <v>0</v>
      </c>
      <c r="BU728">
        <v>0</v>
      </c>
      <c r="BV728">
        <v>44</v>
      </c>
      <c r="BW728">
        <v>0</v>
      </c>
      <c r="BX728">
        <v>0</v>
      </c>
      <c r="BY728">
        <v>0</v>
      </c>
      <c r="BZ728" t="s">
        <v>85</v>
      </c>
      <c r="CA728" t="s">
        <v>85</v>
      </c>
      <c r="CB728" t="s">
        <v>85</v>
      </c>
      <c r="CC728">
        <v>0</v>
      </c>
      <c r="CD728">
        <v>8</v>
      </c>
      <c r="CE728">
        <v>2009</v>
      </c>
      <c r="CF728" t="s">
        <v>111</v>
      </c>
      <c r="CG728" t="s">
        <v>112</v>
      </c>
      <c r="CH728">
        <v>163500</v>
      </c>
      <c r="CQ728">
        <f t="shared" si="70"/>
        <v>964</v>
      </c>
      <c r="CR728" t="str">
        <f t="shared" si="71"/>
        <v/>
      </c>
    </row>
    <row r="729" spans="1:96" x14ac:dyDescent="0.3">
      <c r="A729">
        <v>1007</v>
      </c>
      <c r="B729">
        <v>20</v>
      </c>
      <c r="C729" t="s">
        <v>83</v>
      </c>
      <c r="D729" t="s">
        <v>85</v>
      </c>
      <c r="E729">
        <v>12155</v>
      </c>
      <c r="F729" t="s">
        <v>84</v>
      </c>
      <c r="G729" t="s">
        <v>85</v>
      </c>
      <c r="H729" t="s">
        <v>170</v>
      </c>
      <c r="I729" t="s">
        <v>87</v>
      </c>
      <c r="J729" t="s">
        <v>88</v>
      </c>
      <c r="K729" t="s">
        <v>122</v>
      </c>
      <c r="L729" t="s">
        <v>90</v>
      </c>
      <c r="M729" t="s">
        <v>177</v>
      </c>
      <c r="N729" s="4" t="str">
        <f>VLOOKUP(M729,'Neighborhood Raw Data'!$A$1:$D$26,4,FALSE)</f>
        <v>Greater than Average</v>
      </c>
      <c r="O729" t="s">
        <v>165</v>
      </c>
      <c r="P729" t="s">
        <v>92</v>
      </c>
      <c r="Q729" t="s">
        <v>93</v>
      </c>
      <c r="R729" t="s">
        <v>124</v>
      </c>
      <c r="S729">
        <v>6</v>
      </c>
      <c r="T729" s="4">
        <f t="shared" ca="1" si="66"/>
        <v>0.35664347932312768</v>
      </c>
      <c r="U729" s="4" t="str">
        <f t="shared" si="67"/>
        <v>At or Above</v>
      </c>
      <c r="V729">
        <v>3</v>
      </c>
      <c r="W729">
        <v>1970</v>
      </c>
      <c r="X729">
        <v>1970</v>
      </c>
      <c r="Y729" t="s">
        <v>95</v>
      </c>
      <c r="Z729" t="s">
        <v>114</v>
      </c>
      <c r="AA729" t="s">
        <v>179</v>
      </c>
      <c r="AB729" t="s">
        <v>179</v>
      </c>
      <c r="AC729" t="s">
        <v>117</v>
      </c>
      <c r="AD729">
        <v>0</v>
      </c>
      <c r="AE729" t="s">
        <v>100</v>
      </c>
      <c r="AF729" t="s">
        <v>100</v>
      </c>
      <c r="AG729" t="s">
        <v>156</v>
      </c>
      <c r="AH729" t="s">
        <v>102</v>
      </c>
      <c r="AI729" t="s">
        <v>100</v>
      </c>
      <c r="AJ729" t="s">
        <v>142</v>
      </c>
      <c r="AK729" t="s">
        <v>193</v>
      </c>
      <c r="AL729">
        <v>1237</v>
      </c>
      <c r="AM729" t="s">
        <v>104</v>
      </c>
      <c r="AN729">
        <v>0</v>
      </c>
      <c r="AO729">
        <v>420</v>
      </c>
      <c r="AP729">
        <v>1657</v>
      </c>
      <c r="AQ729" t="s">
        <v>105</v>
      </c>
      <c r="AR729" t="s">
        <v>102</v>
      </c>
      <c r="AS729" t="s">
        <v>106</v>
      </c>
      <c r="AT729" t="s">
        <v>107</v>
      </c>
      <c r="AU729">
        <v>1657</v>
      </c>
      <c r="AV729" s="4">
        <f t="shared" ca="1" si="68"/>
        <v>0.97569898716694414</v>
      </c>
      <c r="AW729" s="4" t="str">
        <f t="shared" si="69"/>
        <v>Greater than Median</v>
      </c>
      <c r="AX729">
        <v>0</v>
      </c>
      <c r="AY729">
        <v>0</v>
      </c>
      <c r="AZ729">
        <v>1657</v>
      </c>
      <c r="BA729">
        <v>0</v>
      </c>
      <c r="BB729">
        <v>1</v>
      </c>
      <c r="BC729">
        <v>2</v>
      </c>
      <c r="BD729">
        <v>0</v>
      </c>
      <c r="BE729">
        <v>3</v>
      </c>
      <c r="BF729">
        <v>1</v>
      </c>
      <c r="BG729" t="s">
        <v>100</v>
      </c>
      <c r="BH729">
        <v>7</v>
      </c>
      <c r="BI729" t="s">
        <v>108</v>
      </c>
      <c r="BJ729">
        <v>1</v>
      </c>
      <c r="BK729" t="s">
        <v>100</v>
      </c>
      <c r="BL729" t="s">
        <v>109</v>
      </c>
      <c r="BM729">
        <v>1970</v>
      </c>
      <c r="BN729" t="s">
        <v>104</v>
      </c>
      <c r="BO729">
        <v>2</v>
      </c>
      <c r="BP729">
        <v>484</v>
      </c>
      <c r="BQ729" t="s">
        <v>100</v>
      </c>
      <c r="BR729" t="s">
        <v>100</v>
      </c>
      <c r="BS729" t="s">
        <v>106</v>
      </c>
      <c r="BT729">
        <v>0</v>
      </c>
      <c r="BU729">
        <v>0</v>
      </c>
      <c r="BV729">
        <v>0</v>
      </c>
      <c r="BW729">
        <v>0</v>
      </c>
      <c r="BX729">
        <v>147</v>
      </c>
      <c r="BY729">
        <v>0</v>
      </c>
      <c r="BZ729" t="s">
        <v>85</v>
      </c>
      <c r="CA729" t="s">
        <v>85</v>
      </c>
      <c r="CB729" t="s">
        <v>85</v>
      </c>
      <c r="CC729">
        <v>0</v>
      </c>
      <c r="CD729">
        <v>3</v>
      </c>
      <c r="CE729">
        <v>2007</v>
      </c>
      <c r="CF729" t="s">
        <v>111</v>
      </c>
      <c r="CG729" t="s">
        <v>112</v>
      </c>
      <c r="CH729">
        <v>163500</v>
      </c>
      <c r="CQ729" t="str">
        <f t="shared" si="70"/>
        <v/>
      </c>
      <c r="CR729">
        <f t="shared" si="71"/>
        <v>1657</v>
      </c>
    </row>
    <row r="730" spans="1:96" x14ac:dyDescent="0.3">
      <c r="A730">
        <v>174</v>
      </c>
      <c r="B730">
        <v>20</v>
      </c>
      <c r="C730" t="s">
        <v>83</v>
      </c>
      <c r="D730">
        <v>80</v>
      </c>
      <c r="E730">
        <v>10197</v>
      </c>
      <c r="F730" t="s">
        <v>84</v>
      </c>
      <c r="G730" t="s">
        <v>85</v>
      </c>
      <c r="H730" t="s">
        <v>86</v>
      </c>
      <c r="I730" t="s">
        <v>87</v>
      </c>
      <c r="J730" t="s">
        <v>88</v>
      </c>
      <c r="K730" t="s">
        <v>122</v>
      </c>
      <c r="L730" t="s">
        <v>90</v>
      </c>
      <c r="M730" t="s">
        <v>177</v>
      </c>
      <c r="N730" s="4" t="str">
        <f>VLOOKUP(M730,'Neighborhood Raw Data'!$A$1:$D$26,4,FALSE)</f>
        <v>Greater than Average</v>
      </c>
      <c r="O730" t="s">
        <v>92</v>
      </c>
      <c r="P730" t="s">
        <v>92</v>
      </c>
      <c r="Q730" t="s">
        <v>93</v>
      </c>
      <c r="R730" t="s">
        <v>124</v>
      </c>
      <c r="S730">
        <v>6</v>
      </c>
      <c r="T730" s="4">
        <f t="shared" ca="1" si="66"/>
        <v>0.39722786574428093</v>
      </c>
      <c r="U730" s="4" t="str">
        <f t="shared" si="67"/>
        <v>At or Above</v>
      </c>
      <c r="V730">
        <v>5</v>
      </c>
      <c r="W730">
        <v>1961</v>
      </c>
      <c r="X730">
        <v>1961</v>
      </c>
      <c r="Y730" t="s">
        <v>95</v>
      </c>
      <c r="Z730" t="s">
        <v>114</v>
      </c>
      <c r="AA730" t="s">
        <v>164</v>
      </c>
      <c r="AB730" t="s">
        <v>141</v>
      </c>
      <c r="AC730" t="s">
        <v>197</v>
      </c>
      <c r="AD730">
        <v>491</v>
      </c>
      <c r="AE730" t="s">
        <v>100</v>
      </c>
      <c r="AF730" t="s">
        <v>100</v>
      </c>
      <c r="AG730" t="s">
        <v>156</v>
      </c>
      <c r="AH730" t="s">
        <v>100</v>
      </c>
      <c r="AI730" t="s">
        <v>100</v>
      </c>
      <c r="AJ730" t="s">
        <v>142</v>
      </c>
      <c r="AK730" t="s">
        <v>137</v>
      </c>
      <c r="AL730">
        <v>288</v>
      </c>
      <c r="AM730" t="s">
        <v>157</v>
      </c>
      <c r="AN730">
        <v>374</v>
      </c>
      <c r="AO730">
        <v>700</v>
      </c>
      <c r="AP730">
        <v>1362</v>
      </c>
      <c r="AQ730" t="s">
        <v>105</v>
      </c>
      <c r="AR730" t="s">
        <v>100</v>
      </c>
      <c r="AS730" t="s">
        <v>106</v>
      </c>
      <c r="AT730" t="s">
        <v>107</v>
      </c>
      <c r="AU730">
        <v>1362</v>
      </c>
      <c r="AV730" s="4">
        <f t="shared" ca="1" si="68"/>
        <v>0.24307821263437479</v>
      </c>
      <c r="AW730" s="4" t="str">
        <f t="shared" si="69"/>
        <v>Greater than Median</v>
      </c>
      <c r="AX730">
        <v>0</v>
      </c>
      <c r="AY730">
        <v>0</v>
      </c>
      <c r="AZ730">
        <v>1362</v>
      </c>
      <c r="BA730">
        <v>1</v>
      </c>
      <c r="BB730">
        <v>0</v>
      </c>
      <c r="BC730">
        <v>1</v>
      </c>
      <c r="BD730">
        <v>1</v>
      </c>
      <c r="BE730">
        <v>3</v>
      </c>
      <c r="BF730">
        <v>1</v>
      </c>
      <c r="BG730" t="s">
        <v>100</v>
      </c>
      <c r="BH730">
        <v>6</v>
      </c>
      <c r="BI730" t="s">
        <v>108</v>
      </c>
      <c r="BJ730">
        <v>1</v>
      </c>
      <c r="BK730" t="s">
        <v>100</v>
      </c>
      <c r="BL730" t="s">
        <v>109</v>
      </c>
      <c r="BM730">
        <v>1961</v>
      </c>
      <c r="BN730" t="s">
        <v>104</v>
      </c>
      <c r="BO730">
        <v>2</v>
      </c>
      <c r="BP730">
        <v>504</v>
      </c>
      <c r="BQ730" t="s">
        <v>100</v>
      </c>
      <c r="BR730" t="s">
        <v>100</v>
      </c>
      <c r="BS730" t="s">
        <v>106</v>
      </c>
      <c r="BT730">
        <v>0</v>
      </c>
      <c r="BU730">
        <v>20</v>
      </c>
      <c r="BV730">
        <v>0</v>
      </c>
      <c r="BW730">
        <v>0</v>
      </c>
      <c r="BX730">
        <v>0</v>
      </c>
      <c r="BY730">
        <v>0</v>
      </c>
      <c r="BZ730" t="s">
        <v>85</v>
      </c>
      <c r="CA730" t="s">
        <v>85</v>
      </c>
      <c r="CB730" t="s">
        <v>85</v>
      </c>
      <c r="CC730">
        <v>0</v>
      </c>
      <c r="CD730">
        <v>6</v>
      </c>
      <c r="CE730">
        <v>2008</v>
      </c>
      <c r="CF730" t="s">
        <v>196</v>
      </c>
      <c r="CG730" t="s">
        <v>112</v>
      </c>
      <c r="CH730">
        <v>163000</v>
      </c>
      <c r="CQ730">
        <f t="shared" si="70"/>
        <v>1362</v>
      </c>
      <c r="CR730" t="str">
        <f t="shared" si="71"/>
        <v/>
      </c>
    </row>
    <row r="731" spans="1:96" x14ac:dyDescent="0.3">
      <c r="A731">
        <v>736</v>
      </c>
      <c r="B731">
        <v>75</v>
      </c>
      <c r="C731" t="s">
        <v>143</v>
      </c>
      <c r="D731">
        <v>60</v>
      </c>
      <c r="E731">
        <v>10800</v>
      </c>
      <c r="F731" t="s">
        <v>84</v>
      </c>
      <c r="G731" t="s">
        <v>85</v>
      </c>
      <c r="H731" t="s">
        <v>129</v>
      </c>
      <c r="I731" t="s">
        <v>87</v>
      </c>
      <c r="J731" t="s">
        <v>88</v>
      </c>
      <c r="K731" t="s">
        <v>122</v>
      </c>
      <c r="L731" t="s">
        <v>90</v>
      </c>
      <c r="M731" t="s">
        <v>144</v>
      </c>
      <c r="N731" s="4" t="str">
        <f>VLOOKUP(M731,'Neighborhood Raw Data'!$A$1:$D$26,4,FALSE)</f>
        <v>Greater than Average</v>
      </c>
      <c r="O731" t="s">
        <v>92</v>
      </c>
      <c r="P731" t="s">
        <v>92</v>
      </c>
      <c r="Q731" t="s">
        <v>93</v>
      </c>
      <c r="R731" t="s">
        <v>183</v>
      </c>
      <c r="S731">
        <v>7</v>
      </c>
      <c r="T731" s="4">
        <f t="shared" ca="1" si="66"/>
        <v>7.8881501288792455E-2</v>
      </c>
      <c r="U731" s="4" t="str">
        <f t="shared" si="67"/>
        <v>At or Above</v>
      </c>
      <c r="V731">
        <v>7</v>
      </c>
      <c r="W731">
        <v>1914</v>
      </c>
      <c r="X731">
        <v>1970</v>
      </c>
      <c r="Y731" t="s">
        <v>95</v>
      </c>
      <c r="Z731" t="s">
        <v>114</v>
      </c>
      <c r="AA731" t="s">
        <v>115</v>
      </c>
      <c r="AB731" t="s">
        <v>115</v>
      </c>
      <c r="AC731" t="s">
        <v>117</v>
      </c>
      <c r="AD731">
        <v>0</v>
      </c>
      <c r="AE731" t="s">
        <v>100</v>
      </c>
      <c r="AF731" t="s">
        <v>100</v>
      </c>
      <c r="AG731" t="s">
        <v>147</v>
      </c>
      <c r="AH731" t="s">
        <v>102</v>
      </c>
      <c r="AI731" t="s">
        <v>100</v>
      </c>
      <c r="AJ731" t="s">
        <v>148</v>
      </c>
      <c r="AK731" t="s">
        <v>157</v>
      </c>
      <c r="AL731">
        <v>390</v>
      </c>
      <c r="AM731" t="s">
        <v>104</v>
      </c>
      <c r="AN731">
        <v>0</v>
      </c>
      <c r="AO731">
        <v>490</v>
      </c>
      <c r="AP731">
        <v>880</v>
      </c>
      <c r="AQ731" t="s">
        <v>172</v>
      </c>
      <c r="AR731" t="s">
        <v>203</v>
      </c>
      <c r="AS731" t="s">
        <v>204</v>
      </c>
      <c r="AT731" t="s">
        <v>107</v>
      </c>
      <c r="AU731">
        <v>880</v>
      </c>
      <c r="AV731" s="4">
        <f t="shared" ca="1" si="68"/>
        <v>0.68998169977476043</v>
      </c>
      <c r="AW731" s="4" t="str">
        <f t="shared" si="69"/>
        <v>Less than Median</v>
      </c>
      <c r="AX731">
        <v>888</v>
      </c>
      <c r="AY731">
        <v>0</v>
      </c>
      <c r="AZ731">
        <v>1768</v>
      </c>
      <c r="BA731">
        <v>0</v>
      </c>
      <c r="BB731">
        <v>0</v>
      </c>
      <c r="BC731">
        <v>1</v>
      </c>
      <c r="BD731">
        <v>1</v>
      </c>
      <c r="BE731">
        <v>2</v>
      </c>
      <c r="BF731">
        <v>1</v>
      </c>
      <c r="BG731" t="s">
        <v>100</v>
      </c>
      <c r="BH731">
        <v>6</v>
      </c>
      <c r="BI731" t="s">
        <v>108</v>
      </c>
      <c r="BJ731">
        <v>2</v>
      </c>
      <c r="BK731" t="s">
        <v>100</v>
      </c>
      <c r="BL731" t="s">
        <v>149</v>
      </c>
      <c r="BM731">
        <v>1914</v>
      </c>
      <c r="BN731" t="s">
        <v>104</v>
      </c>
      <c r="BO731">
        <v>2</v>
      </c>
      <c r="BP731">
        <v>320</v>
      </c>
      <c r="BQ731" t="s">
        <v>100</v>
      </c>
      <c r="BR731" t="s">
        <v>100</v>
      </c>
      <c r="BS731" t="s">
        <v>204</v>
      </c>
      <c r="BT731">
        <v>0</v>
      </c>
      <c r="BU731">
        <v>341</v>
      </c>
      <c r="BV731">
        <v>0</v>
      </c>
      <c r="BW731">
        <v>0</v>
      </c>
      <c r="BX731">
        <v>0</v>
      </c>
      <c r="BY731">
        <v>0</v>
      </c>
      <c r="BZ731" t="s">
        <v>85</v>
      </c>
      <c r="CA731" t="s">
        <v>85</v>
      </c>
      <c r="CB731" t="s">
        <v>85</v>
      </c>
      <c r="CC731">
        <v>0</v>
      </c>
      <c r="CD731">
        <v>10</v>
      </c>
      <c r="CE731">
        <v>2006</v>
      </c>
      <c r="CF731" t="s">
        <v>111</v>
      </c>
      <c r="CG731" t="s">
        <v>112</v>
      </c>
      <c r="CH731">
        <v>163000</v>
      </c>
      <c r="CQ731">
        <f t="shared" si="70"/>
        <v>880</v>
      </c>
      <c r="CR731" t="str">
        <f t="shared" si="71"/>
        <v/>
      </c>
    </row>
    <row r="732" spans="1:96" x14ac:dyDescent="0.3">
      <c r="A732">
        <v>1172</v>
      </c>
      <c r="B732">
        <v>20</v>
      </c>
      <c r="C732" t="s">
        <v>83</v>
      </c>
      <c r="D732">
        <v>76</v>
      </c>
      <c r="E732">
        <v>9120</v>
      </c>
      <c r="F732" t="s">
        <v>84</v>
      </c>
      <c r="G732" t="s">
        <v>85</v>
      </c>
      <c r="H732" t="s">
        <v>129</v>
      </c>
      <c r="I732" t="s">
        <v>87</v>
      </c>
      <c r="J732" t="s">
        <v>88</v>
      </c>
      <c r="K732" t="s">
        <v>122</v>
      </c>
      <c r="L732" t="s">
        <v>90</v>
      </c>
      <c r="M732" t="s">
        <v>177</v>
      </c>
      <c r="N732" s="4" t="str">
        <f>VLOOKUP(M732,'Neighborhood Raw Data'!$A$1:$D$26,4,FALSE)</f>
        <v>Greater than Average</v>
      </c>
      <c r="O732" t="s">
        <v>92</v>
      </c>
      <c r="P732" t="s">
        <v>92</v>
      </c>
      <c r="Q732" t="s">
        <v>93</v>
      </c>
      <c r="R732" t="s">
        <v>124</v>
      </c>
      <c r="S732">
        <v>6</v>
      </c>
      <c r="T732" s="4">
        <f t="shared" ca="1" si="66"/>
        <v>0.19454359849073444</v>
      </c>
      <c r="U732" s="4" t="str">
        <f t="shared" si="67"/>
        <v>At or Above</v>
      </c>
      <c r="V732">
        <v>6</v>
      </c>
      <c r="W732">
        <v>1958</v>
      </c>
      <c r="X732">
        <v>1958</v>
      </c>
      <c r="Y732" t="s">
        <v>113</v>
      </c>
      <c r="Z732" t="s">
        <v>114</v>
      </c>
      <c r="AA732" t="s">
        <v>161</v>
      </c>
      <c r="AB732" t="s">
        <v>161</v>
      </c>
      <c r="AC732" t="s">
        <v>117</v>
      </c>
      <c r="AD732">
        <v>0</v>
      </c>
      <c r="AE732" t="s">
        <v>100</v>
      </c>
      <c r="AF732" t="s">
        <v>100</v>
      </c>
      <c r="AG732" t="s">
        <v>156</v>
      </c>
      <c r="AH732" t="s">
        <v>100</v>
      </c>
      <c r="AI732" t="s">
        <v>100</v>
      </c>
      <c r="AJ732" t="s">
        <v>142</v>
      </c>
      <c r="AK732" t="s">
        <v>137</v>
      </c>
      <c r="AL732">
        <v>662</v>
      </c>
      <c r="AM732" t="s">
        <v>104</v>
      </c>
      <c r="AN732">
        <v>0</v>
      </c>
      <c r="AO732">
        <v>599</v>
      </c>
      <c r="AP732">
        <v>1261</v>
      </c>
      <c r="AQ732" t="s">
        <v>105</v>
      </c>
      <c r="AR732" t="s">
        <v>99</v>
      </c>
      <c r="AS732" t="s">
        <v>106</v>
      </c>
      <c r="AT732" t="s">
        <v>107</v>
      </c>
      <c r="AU732">
        <v>1261</v>
      </c>
      <c r="AV732" s="4">
        <f t="shared" ca="1" si="68"/>
        <v>0.37592280272697809</v>
      </c>
      <c r="AW732" s="4" t="str">
        <f t="shared" si="69"/>
        <v>Greater than Median</v>
      </c>
      <c r="AX732">
        <v>0</v>
      </c>
      <c r="AY732">
        <v>0</v>
      </c>
      <c r="AZ732">
        <v>1261</v>
      </c>
      <c r="BA732">
        <v>1</v>
      </c>
      <c r="BB732">
        <v>0</v>
      </c>
      <c r="BC732">
        <v>1</v>
      </c>
      <c r="BD732">
        <v>0</v>
      </c>
      <c r="BE732">
        <v>3</v>
      </c>
      <c r="BF732">
        <v>1</v>
      </c>
      <c r="BG732" t="s">
        <v>100</v>
      </c>
      <c r="BH732">
        <v>6</v>
      </c>
      <c r="BI732" t="s">
        <v>108</v>
      </c>
      <c r="BJ732">
        <v>1</v>
      </c>
      <c r="BK732" t="s">
        <v>100</v>
      </c>
      <c r="BL732" t="s">
        <v>109</v>
      </c>
      <c r="BM732">
        <v>1958</v>
      </c>
      <c r="BN732" t="s">
        <v>131</v>
      </c>
      <c r="BO732">
        <v>2</v>
      </c>
      <c r="BP732">
        <v>433</v>
      </c>
      <c r="BQ732" t="s">
        <v>100</v>
      </c>
      <c r="BR732" t="s">
        <v>100</v>
      </c>
      <c r="BS732" t="s">
        <v>106</v>
      </c>
      <c r="BT732">
        <v>0</v>
      </c>
      <c r="BU732">
        <v>0</v>
      </c>
      <c r="BV732">
        <v>0</v>
      </c>
      <c r="BW732">
        <v>0</v>
      </c>
      <c r="BX732">
        <v>288</v>
      </c>
      <c r="BY732">
        <v>0</v>
      </c>
      <c r="BZ732" t="s">
        <v>85</v>
      </c>
      <c r="CA732" t="s">
        <v>85</v>
      </c>
      <c r="CB732" t="s">
        <v>198</v>
      </c>
      <c r="CC732">
        <v>1400</v>
      </c>
      <c r="CD732">
        <v>11</v>
      </c>
      <c r="CE732">
        <v>2008</v>
      </c>
      <c r="CF732" t="s">
        <v>111</v>
      </c>
      <c r="CG732" t="s">
        <v>112</v>
      </c>
      <c r="CH732">
        <v>163000</v>
      </c>
      <c r="CQ732">
        <f t="shared" si="70"/>
        <v>1261</v>
      </c>
      <c r="CR732" t="str">
        <f t="shared" si="71"/>
        <v/>
      </c>
    </row>
    <row r="733" spans="1:96" x14ac:dyDescent="0.3">
      <c r="A733">
        <v>1394</v>
      </c>
      <c r="B733">
        <v>190</v>
      </c>
      <c r="C733" t="s">
        <v>143</v>
      </c>
      <c r="D733">
        <v>60</v>
      </c>
      <c r="E733">
        <v>10800</v>
      </c>
      <c r="F733" t="s">
        <v>84</v>
      </c>
      <c r="G733" t="s">
        <v>84</v>
      </c>
      <c r="H733" t="s">
        <v>129</v>
      </c>
      <c r="I733" t="s">
        <v>87</v>
      </c>
      <c r="J733" t="s">
        <v>88</v>
      </c>
      <c r="K733" t="s">
        <v>122</v>
      </c>
      <c r="L733" t="s">
        <v>90</v>
      </c>
      <c r="M733" t="s">
        <v>144</v>
      </c>
      <c r="N733" s="4" t="str">
        <f>VLOOKUP(M733,'Neighborhood Raw Data'!$A$1:$D$26,4,FALSE)</f>
        <v>Greater than Average</v>
      </c>
      <c r="O733" t="s">
        <v>92</v>
      </c>
      <c r="P733" t="s">
        <v>92</v>
      </c>
      <c r="Q733" t="s">
        <v>217</v>
      </c>
      <c r="R733" t="s">
        <v>155</v>
      </c>
      <c r="S733">
        <v>6</v>
      </c>
      <c r="T733" s="4">
        <f t="shared" ca="1" si="66"/>
        <v>0.25183858884538857</v>
      </c>
      <c r="U733" s="4" t="str">
        <f t="shared" si="67"/>
        <v>At or Above</v>
      </c>
      <c r="V733">
        <v>7</v>
      </c>
      <c r="W733">
        <v>1905</v>
      </c>
      <c r="X733">
        <v>2000</v>
      </c>
      <c r="Y733" t="s">
        <v>95</v>
      </c>
      <c r="Z733" t="s">
        <v>114</v>
      </c>
      <c r="AA733" t="s">
        <v>115</v>
      </c>
      <c r="AB733" t="s">
        <v>115</v>
      </c>
      <c r="AC733" t="s">
        <v>117</v>
      </c>
      <c r="AD733">
        <v>0</v>
      </c>
      <c r="AE733" t="s">
        <v>100</v>
      </c>
      <c r="AF733" t="s">
        <v>100</v>
      </c>
      <c r="AG733" t="s">
        <v>147</v>
      </c>
      <c r="AH733" t="s">
        <v>203</v>
      </c>
      <c r="AI733" t="s">
        <v>100</v>
      </c>
      <c r="AJ733" t="s">
        <v>142</v>
      </c>
      <c r="AK733" t="s">
        <v>104</v>
      </c>
      <c r="AL733">
        <v>0</v>
      </c>
      <c r="AM733" t="s">
        <v>104</v>
      </c>
      <c r="AN733">
        <v>0</v>
      </c>
      <c r="AO733">
        <v>482</v>
      </c>
      <c r="AP733">
        <v>482</v>
      </c>
      <c r="AQ733" t="s">
        <v>105</v>
      </c>
      <c r="AR733" t="s">
        <v>99</v>
      </c>
      <c r="AS733" t="s">
        <v>204</v>
      </c>
      <c r="AT733" t="s">
        <v>107</v>
      </c>
      <c r="AU733">
        <v>1221</v>
      </c>
      <c r="AV733" s="4">
        <f t="shared" ca="1" si="68"/>
        <v>0.7075337978486308</v>
      </c>
      <c r="AW733" s="4" t="str">
        <f t="shared" si="69"/>
        <v>Greater than Median</v>
      </c>
      <c r="AX733">
        <v>691</v>
      </c>
      <c r="AY733">
        <v>0</v>
      </c>
      <c r="AZ733">
        <v>1912</v>
      </c>
      <c r="BA733">
        <v>0</v>
      </c>
      <c r="BB733">
        <v>0</v>
      </c>
      <c r="BC733">
        <v>2</v>
      </c>
      <c r="BD733">
        <v>0</v>
      </c>
      <c r="BE733">
        <v>3</v>
      </c>
      <c r="BF733">
        <v>2</v>
      </c>
      <c r="BG733" t="s">
        <v>100</v>
      </c>
      <c r="BH733">
        <v>7</v>
      </c>
      <c r="BI733" t="s">
        <v>108</v>
      </c>
      <c r="BJ733">
        <v>1</v>
      </c>
      <c r="BK733" t="s">
        <v>100</v>
      </c>
      <c r="BL733" t="s">
        <v>149</v>
      </c>
      <c r="BM733">
        <v>2003</v>
      </c>
      <c r="BN733" t="s">
        <v>104</v>
      </c>
      <c r="BO733">
        <v>2</v>
      </c>
      <c r="BP733">
        <v>672</v>
      </c>
      <c r="BQ733" t="s">
        <v>102</v>
      </c>
      <c r="BR733" t="s">
        <v>100</v>
      </c>
      <c r="BS733" t="s">
        <v>106</v>
      </c>
      <c r="BT733">
        <v>0</v>
      </c>
      <c r="BU733">
        <v>25</v>
      </c>
      <c r="BV733">
        <v>212</v>
      </c>
      <c r="BW733">
        <v>0</v>
      </c>
      <c r="BX733">
        <v>0</v>
      </c>
      <c r="BY733">
        <v>0</v>
      </c>
      <c r="BZ733" t="s">
        <v>85</v>
      </c>
      <c r="CA733" t="s">
        <v>85</v>
      </c>
      <c r="CB733" t="s">
        <v>85</v>
      </c>
      <c r="CC733">
        <v>0</v>
      </c>
      <c r="CD733">
        <v>4</v>
      </c>
      <c r="CE733">
        <v>2008</v>
      </c>
      <c r="CF733" t="s">
        <v>111</v>
      </c>
      <c r="CG733" t="s">
        <v>112</v>
      </c>
      <c r="CH733">
        <v>163000</v>
      </c>
      <c r="CQ733">
        <f t="shared" si="70"/>
        <v>1221</v>
      </c>
      <c r="CR733" t="str">
        <f t="shared" si="71"/>
        <v/>
      </c>
    </row>
    <row r="734" spans="1:96" x14ac:dyDescent="0.3">
      <c r="A734">
        <v>443</v>
      </c>
      <c r="B734">
        <v>50</v>
      </c>
      <c r="C734" t="s">
        <v>143</v>
      </c>
      <c r="D734">
        <v>52</v>
      </c>
      <c r="E734">
        <v>6240</v>
      </c>
      <c r="F734" t="s">
        <v>84</v>
      </c>
      <c r="G734" t="s">
        <v>85</v>
      </c>
      <c r="H734" t="s">
        <v>129</v>
      </c>
      <c r="I734" t="s">
        <v>87</v>
      </c>
      <c r="J734" t="s">
        <v>88</v>
      </c>
      <c r="K734" t="s">
        <v>122</v>
      </c>
      <c r="L734" t="s">
        <v>90</v>
      </c>
      <c r="M734" t="s">
        <v>219</v>
      </c>
      <c r="N734" s="4" t="str">
        <f>VLOOKUP(M734,'Neighborhood Raw Data'!$A$1:$D$26,4,FALSE)</f>
        <v>Less than Average</v>
      </c>
      <c r="O734" t="s">
        <v>92</v>
      </c>
      <c r="P734" t="s">
        <v>92</v>
      </c>
      <c r="Q734" t="s">
        <v>93</v>
      </c>
      <c r="R734" t="s">
        <v>155</v>
      </c>
      <c r="S734">
        <v>5</v>
      </c>
      <c r="T734" s="4">
        <f t="shared" ca="1" si="66"/>
        <v>9.3187585324982836E-2</v>
      </c>
      <c r="U734" s="4" t="str">
        <f t="shared" si="67"/>
        <v>Below</v>
      </c>
      <c r="V734">
        <v>7</v>
      </c>
      <c r="W734">
        <v>1930</v>
      </c>
      <c r="X734">
        <v>1992</v>
      </c>
      <c r="Y734" t="s">
        <v>95</v>
      </c>
      <c r="Z734" t="s">
        <v>114</v>
      </c>
      <c r="AA734" t="s">
        <v>161</v>
      </c>
      <c r="AB734" t="s">
        <v>161</v>
      </c>
      <c r="AC734" t="s">
        <v>117</v>
      </c>
      <c r="AD734">
        <v>0</v>
      </c>
      <c r="AE734" t="s">
        <v>100</v>
      </c>
      <c r="AF734" t="s">
        <v>100</v>
      </c>
      <c r="AG734" t="s">
        <v>101</v>
      </c>
      <c r="AH734" t="s">
        <v>100</v>
      </c>
      <c r="AI734" t="s">
        <v>100</v>
      </c>
      <c r="AJ734" t="s">
        <v>142</v>
      </c>
      <c r="AK734" t="s">
        <v>104</v>
      </c>
      <c r="AL734">
        <v>0</v>
      </c>
      <c r="AM734" t="s">
        <v>104</v>
      </c>
      <c r="AN734">
        <v>0</v>
      </c>
      <c r="AO734">
        <v>1078</v>
      </c>
      <c r="AP734">
        <v>1078</v>
      </c>
      <c r="AQ734" t="s">
        <v>105</v>
      </c>
      <c r="AR734" t="s">
        <v>100</v>
      </c>
      <c r="AS734" t="s">
        <v>106</v>
      </c>
      <c r="AT734" t="s">
        <v>107</v>
      </c>
      <c r="AU734">
        <v>1128</v>
      </c>
      <c r="AV734" s="4">
        <f t="shared" ca="1" si="68"/>
        <v>0.37635554162973894</v>
      </c>
      <c r="AW734" s="4" t="str">
        <f t="shared" si="69"/>
        <v>Greater than Median</v>
      </c>
      <c r="AX734">
        <v>445</v>
      </c>
      <c r="AY734">
        <v>0</v>
      </c>
      <c r="AZ734">
        <v>1573</v>
      </c>
      <c r="BA734">
        <v>0</v>
      </c>
      <c r="BB734">
        <v>0</v>
      </c>
      <c r="BC734">
        <v>2</v>
      </c>
      <c r="BD734">
        <v>0</v>
      </c>
      <c r="BE734">
        <v>3</v>
      </c>
      <c r="BF734">
        <v>1</v>
      </c>
      <c r="BG734" t="s">
        <v>100</v>
      </c>
      <c r="BH734">
        <v>8</v>
      </c>
      <c r="BI734" t="s">
        <v>108</v>
      </c>
      <c r="BJ734">
        <v>1</v>
      </c>
      <c r="BK734" t="s">
        <v>102</v>
      </c>
      <c r="BL734" t="s">
        <v>149</v>
      </c>
      <c r="BM734">
        <v>1930</v>
      </c>
      <c r="BN734" t="s">
        <v>104</v>
      </c>
      <c r="BO734">
        <v>2</v>
      </c>
      <c r="BP734">
        <v>360</v>
      </c>
      <c r="BQ734" t="s">
        <v>100</v>
      </c>
      <c r="BR734" t="s">
        <v>100</v>
      </c>
      <c r="BS734" t="s">
        <v>220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 t="s">
        <v>85</v>
      </c>
      <c r="CA734" t="s">
        <v>85</v>
      </c>
      <c r="CB734" t="s">
        <v>85</v>
      </c>
      <c r="CC734">
        <v>0</v>
      </c>
      <c r="CD734">
        <v>6</v>
      </c>
      <c r="CE734">
        <v>2008</v>
      </c>
      <c r="CF734" t="s">
        <v>111</v>
      </c>
      <c r="CG734" t="s">
        <v>112</v>
      </c>
      <c r="CH734">
        <v>162900</v>
      </c>
      <c r="CQ734">
        <f t="shared" si="70"/>
        <v>1128</v>
      </c>
      <c r="CR734" t="str">
        <f t="shared" si="71"/>
        <v/>
      </c>
    </row>
    <row r="735" spans="1:96" x14ac:dyDescent="0.3">
      <c r="A735">
        <v>1294</v>
      </c>
      <c r="B735">
        <v>60</v>
      </c>
      <c r="C735" t="s">
        <v>83</v>
      </c>
      <c r="D735">
        <v>78</v>
      </c>
      <c r="E735">
        <v>10140</v>
      </c>
      <c r="F735" t="s">
        <v>84</v>
      </c>
      <c r="G735" t="s">
        <v>85</v>
      </c>
      <c r="H735" t="s">
        <v>129</v>
      </c>
      <c r="I735" t="s">
        <v>87</v>
      </c>
      <c r="J735" t="s">
        <v>88</v>
      </c>
      <c r="K735" t="s">
        <v>122</v>
      </c>
      <c r="L735" t="s">
        <v>90</v>
      </c>
      <c r="M735" t="s">
        <v>194</v>
      </c>
      <c r="N735" s="4" t="str">
        <f>VLOOKUP(M735,'Neighborhood Raw Data'!$A$1:$D$26,4,FALSE)</f>
        <v>Less than Average</v>
      </c>
      <c r="O735" t="s">
        <v>92</v>
      </c>
      <c r="P735" t="s">
        <v>92</v>
      </c>
      <c r="Q735" t="s">
        <v>93</v>
      </c>
      <c r="R735" t="s">
        <v>94</v>
      </c>
      <c r="S735">
        <v>7</v>
      </c>
      <c r="T735" s="4">
        <f t="shared" ca="1" si="66"/>
        <v>0.83743753555097711</v>
      </c>
      <c r="U735" s="4" t="str">
        <f t="shared" si="67"/>
        <v>At or Above</v>
      </c>
      <c r="V735">
        <v>5</v>
      </c>
      <c r="W735">
        <v>1976</v>
      </c>
      <c r="X735">
        <v>1976</v>
      </c>
      <c r="Y735" t="s">
        <v>95</v>
      </c>
      <c r="Z735" t="s">
        <v>114</v>
      </c>
      <c r="AA735" t="s">
        <v>97</v>
      </c>
      <c r="AB735" t="s">
        <v>97</v>
      </c>
      <c r="AC735" t="s">
        <v>117</v>
      </c>
      <c r="AD735">
        <v>0</v>
      </c>
      <c r="AE735" t="s">
        <v>100</v>
      </c>
      <c r="AF735" t="s">
        <v>100</v>
      </c>
      <c r="AG735" t="s">
        <v>101</v>
      </c>
      <c r="AH735" t="s">
        <v>102</v>
      </c>
      <c r="AI735" t="s">
        <v>100</v>
      </c>
      <c r="AJ735" t="s">
        <v>142</v>
      </c>
      <c r="AK735" t="s">
        <v>103</v>
      </c>
      <c r="AL735">
        <v>194</v>
      </c>
      <c r="AM735" t="s">
        <v>104</v>
      </c>
      <c r="AN735">
        <v>0</v>
      </c>
      <c r="AO735">
        <v>638</v>
      </c>
      <c r="AP735">
        <v>832</v>
      </c>
      <c r="AQ735" t="s">
        <v>105</v>
      </c>
      <c r="AR735" t="s">
        <v>100</v>
      </c>
      <c r="AS735" t="s">
        <v>106</v>
      </c>
      <c r="AT735" t="s">
        <v>107</v>
      </c>
      <c r="AU735">
        <v>832</v>
      </c>
      <c r="AV735" s="4">
        <f t="shared" ca="1" si="68"/>
        <v>0.40940869675149716</v>
      </c>
      <c r="AW735" s="4" t="str">
        <f t="shared" si="69"/>
        <v>Less than Median</v>
      </c>
      <c r="AX735">
        <v>832</v>
      </c>
      <c r="AY735">
        <v>0</v>
      </c>
      <c r="AZ735">
        <v>1664</v>
      </c>
      <c r="BA735">
        <v>0</v>
      </c>
      <c r="BB735">
        <v>0</v>
      </c>
      <c r="BC735">
        <v>2</v>
      </c>
      <c r="BD735">
        <v>1</v>
      </c>
      <c r="BE735">
        <v>4</v>
      </c>
      <c r="BF735">
        <v>1</v>
      </c>
      <c r="BG735" t="s">
        <v>100</v>
      </c>
      <c r="BH735">
        <v>8</v>
      </c>
      <c r="BI735" t="s">
        <v>108</v>
      </c>
      <c r="BJ735">
        <v>1</v>
      </c>
      <c r="BK735" t="s">
        <v>100</v>
      </c>
      <c r="BL735" t="s">
        <v>109</v>
      </c>
      <c r="BM735">
        <v>1976</v>
      </c>
      <c r="BN735" t="s">
        <v>131</v>
      </c>
      <c r="BO735">
        <v>2</v>
      </c>
      <c r="BP735">
        <v>528</v>
      </c>
      <c r="BQ735" t="s">
        <v>100</v>
      </c>
      <c r="BR735" t="s">
        <v>100</v>
      </c>
      <c r="BS735" t="s">
        <v>106</v>
      </c>
      <c r="BT735">
        <v>0</v>
      </c>
      <c r="BU735">
        <v>28</v>
      </c>
      <c r="BV735">
        <v>0</v>
      </c>
      <c r="BW735">
        <v>0</v>
      </c>
      <c r="BX735">
        <v>259</v>
      </c>
      <c r="BY735">
        <v>0</v>
      </c>
      <c r="BZ735" t="s">
        <v>85</v>
      </c>
      <c r="CA735" t="s">
        <v>167</v>
      </c>
      <c r="CB735" t="s">
        <v>85</v>
      </c>
      <c r="CC735">
        <v>0</v>
      </c>
      <c r="CD735">
        <v>3</v>
      </c>
      <c r="CE735">
        <v>2006</v>
      </c>
      <c r="CF735" t="s">
        <v>111</v>
      </c>
      <c r="CG735" t="s">
        <v>112</v>
      </c>
      <c r="CH735">
        <v>162900</v>
      </c>
      <c r="CQ735">
        <f t="shared" si="70"/>
        <v>832</v>
      </c>
      <c r="CR735" t="str">
        <f t="shared" si="71"/>
        <v/>
      </c>
    </row>
    <row r="736" spans="1:96" x14ac:dyDescent="0.3">
      <c r="A736">
        <v>161</v>
      </c>
      <c r="B736">
        <v>20</v>
      </c>
      <c r="C736" t="s">
        <v>83</v>
      </c>
      <c r="D736" t="s">
        <v>85</v>
      </c>
      <c r="E736">
        <v>11120</v>
      </c>
      <c r="F736" t="s">
        <v>84</v>
      </c>
      <c r="G736" t="s">
        <v>85</v>
      </c>
      <c r="H736" t="s">
        <v>86</v>
      </c>
      <c r="I736" t="s">
        <v>87</v>
      </c>
      <c r="J736" t="s">
        <v>88</v>
      </c>
      <c r="K736" t="s">
        <v>121</v>
      </c>
      <c r="L736" t="s">
        <v>90</v>
      </c>
      <c r="M736" t="s">
        <v>163</v>
      </c>
      <c r="N736" s="4" t="str">
        <f>VLOOKUP(M736,'Neighborhood Raw Data'!$A$1:$D$26,4,FALSE)</f>
        <v>Greater than Average</v>
      </c>
      <c r="O736" t="s">
        <v>92</v>
      </c>
      <c r="P736" t="s">
        <v>92</v>
      </c>
      <c r="Q736" t="s">
        <v>93</v>
      </c>
      <c r="R736" t="s">
        <v>124</v>
      </c>
      <c r="S736">
        <v>6</v>
      </c>
      <c r="T736" s="4">
        <f t="shared" ca="1" si="66"/>
        <v>0.59177144115786628</v>
      </c>
      <c r="U736" s="4" t="str">
        <f t="shared" si="67"/>
        <v>At or Above</v>
      </c>
      <c r="V736">
        <v>6</v>
      </c>
      <c r="W736">
        <v>1984</v>
      </c>
      <c r="X736">
        <v>1984</v>
      </c>
      <c r="Y736" t="s">
        <v>95</v>
      </c>
      <c r="Z736" t="s">
        <v>114</v>
      </c>
      <c r="AA736" t="s">
        <v>179</v>
      </c>
      <c r="AB736" t="s">
        <v>179</v>
      </c>
      <c r="AC736" t="s">
        <v>117</v>
      </c>
      <c r="AD736">
        <v>0</v>
      </c>
      <c r="AE736" t="s">
        <v>100</v>
      </c>
      <c r="AF736" t="s">
        <v>100</v>
      </c>
      <c r="AG736" t="s">
        <v>101</v>
      </c>
      <c r="AH736" t="s">
        <v>102</v>
      </c>
      <c r="AI736" t="s">
        <v>100</v>
      </c>
      <c r="AJ736" t="s">
        <v>142</v>
      </c>
      <c r="AK736" t="s">
        <v>174</v>
      </c>
      <c r="AL736">
        <v>660</v>
      </c>
      <c r="AM736" t="s">
        <v>104</v>
      </c>
      <c r="AN736">
        <v>0</v>
      </c>
      <c r="AO736">
        <v>572</v>
      </c>
      <c r="AP736">
        <v>1232</v>
      </c>
      <c r="AQ736" t="s">
        <v>105</v>
      </c>
      <c r="AR736" t="s">
        <v>100</v>
      </c>
      <c r="AS736" t="s">
        <v>106</v>
      </c>
      <c r="AT736" t="s">
        <v>107</v>
      </c>
      <c r="AU736">
        <v>1232</v>
      </c>
      <c r="AV736" s="4">
        <f t="shared" ca="1" si="68"/>
        <v>0.90882079063656196</v>
      </c>
      <c r="AW736" s="4" t="str">
        <f t="shared" si="69"/>
        <v>Greater than Median</v>
      </c>
      <c r="AX736">
        <v>0</v>
      </c>
      <c r="AY736">
        <v>0</v>
      </c>
      <c r="AZ736">
        <v>1232</v>
      </c>
      <c r="BA736">
        <v>0</v>
      </c>
      <c r="BB736">
        <v>0</v>
      </c>
      <c r="BC736">
        <v>2</v>
      </c>
      <c r="BD736">
        <v>0</v>
      </c>
      <c r="BE736">
        <v>3</v>
      </c>
      <c r="BF736">
        <v>1</v>
      </c>
      <c r="BG736" t="s">
        <v>100</v>
      </c>
      <c r="BH736">
        <v>6</v>
      </c>
      <c r="BI736" t="s">
        <v>108</v>
      </c>
      <c r="BJ736">
        <v>0</v>
      </c>
      <c r="BK736" t="s">
        <v>85</v>
      </c>
      <c r="BL736" t="s">
        <v>109</v>
      </c>
      <c r="BM736">
        <v>1984</v>
      </c>
      <c r="BN736" t="s">
        <v>104</v>
      </c>
      <c r="BO736">
        <v>2</v>
      </c>
      <c r="BP736">
        <v>516</v>
      </c>
      <c r="BQ736" t="s">
        <v>100</v>
      </c>
      <c r="BR736" t="s">
        <v>100</v>
      </c>
      <c r="BS736" t="s">
        <v>106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 t="s">
        <v>85</v>
      </c>
      <c r="CA736" t="s">
        <v>85</v>
      </c>
      <c r="CB736" t="s">
        <v>85</v>
      </c>
      <c r="CC736">
        <v>0</v>
      </c>
      <c r="CD736">
        <v>6</v>
      </c>
      <c r="CE736">
        <v>2008</v>
      </c>
      <c r="CF736" t="s">
        <v>111</v>
      </c>
      <c r="CG736" t="s">
        <v>112</v>
      </c>
      <c r="CH736">
        <v>162500</v>
      </c>
      <c r="CQ736">
        <f t="shared" si="70"/>
        <v>1232</v>
      </c>
      <c r="CR736" t="str">
        <f t="shared" si="71"/>
        <v/>
      </c>
    </row>
    <row r="737" spans="1:96" x14ac:dyDescent="0.3">
      <c r="A737">
        <v>370</v>
      </c>
      <c r="B737">
        <v>20</v>
      </c>
      <c r="C737" t="s">
        <v>83</v>
      </c>
      <c r="D737" t="s">
        <v>85</v>
      </c>
      <c r="E737">
        <v>9830</v>
      </c>
      <c r="F737" t="s">
        <v>84</v>
      </c>
      <c r="G737" t="s">
        <v>85</v>
      </c>
      <c r="H737" t="s">
        <v>86</v>
      </c>
      <c r="I737" t="s">
        <v>87</v>
      </c>
      <c r="J737" t="s">
        <v>88</v>
      </c>
      <c r="K737" t="s">
        <v>89</v>
      </c>
      <c r="L737" t="s">
        <v>90</v>
      </c>
      <c r="M737" t="s">
        <v>177</v>
      </c>
      <c r="N737" s="4" t="str">
        <f>VLOOKUP(M737,'Neighborhood Raw Data'!$A$1:$D$26,4,FALSE)</f>
        <v>Greater than Average</v>
      </c>
      <c r="O737" t="s">
        <v>92</v>
      </c>
      <c r="P737" t="s">
        <v>92</v>
      </c>
      <c r="Q737" t="s">
        <v>93</v>
      </c>
      <c r="R737" t="s">
        <v>124</v>
      </c>
      <c r="S737">
        <v>5</v>
      </c>
      <c r="T737" s="4">
        <f t="shared" ca="1" si="66"/>
        <v>0.66579836806802228</v>
      </c>
      <c r="U737" s="4" t="str">
        <f t="shared" si="67"/>
        <v>Below</v>
      </c>
      <c r="V737">
        <v>7</v>
      </c>
      <c r="W737">
        <v>1959</v>
      </c>
      <c r="X737">
        <v>2006</v>
      </c>
      <c r="Y737" t="s">
        <v>95</v>
      </c>
      <c r="Z737" t="s">
        <v>114</v>
      </c>
      <c r="AA737" t="s">
        <v>115</v>
      </c>
      <c r="AB737" t="s">
        <v>115</v>
      </c>
      <c r="AC737" t="s">
        <v>117</v>
      </c>
      <c r="AD737">
        <v>0</v>
      </c>
      <c r="AE737" t="s">
        <v>100</v>
      </c>
      <c r="AF737" t="s">
        <v>102</v>
      </c>
      <c r="AG737" t="s">
        <v>156</v>
      </c>
      <c r="AH737" t="s">
        <v>100</v>
      </c>
      <c r="AI737" t="s">
        <v>100</v>
      </c>
      <c r="AJ737" t="s">
        <v>142</v>
      </c>
      <c r="AK737" t="s">
        <v>137</v>
      </c>
      <c r="AL737">
        <v>72</v>
      </c>
      <c r="AM737" t="s">
        <v>157</v>
      </c>
      <c r="AN737">
        <v>258</v>
      </c>
      <c r="AO737">
        <v>733</v>
      </c>
      <c r="AP737">
        <v>1063</v>
      </c>
      <c r="AQ737" t="s">
        <v>105</v>
      </c>
      <c r="AR737" t="s">
        <v>99</v>
      </c>
      <c r="AS737" t="s">
        <v>106</v>
      </c>
      <c r="AT737" t="s">
        <v>107</v>
      </c>
      <c r="AU737">
        <v>1287</v>
      </c>
      <c r="AV737" s="4">
        <f t="shared" ca="1" si="68"/>
        <v>0.61914018004800841</v>
      </c>
      <c r="AW737" s="4" t="str">
        <f t="shared" si="69"/>
        <v>Greater than Median</v>
      </c>
      <c r="AX737">
        <v>0</v>
      </c>
      <c r="AY737">
        <v>0</v>
      </c>
      <c r="AZ737">
        <v>1287</v>
      </c>
      <c r="BA737">
        <v>1</v>
      </c>
      <c r="BB737">
        <v>0</v>
      </c>
      <c r="BC737">
        <v>1</v>
      </c>
      <c r="BD737">
        <v>0</v>
      </c>
      <c r="BE737">
        <v>3</v>
      </c>
      <c r="BF737">
        <v>1</v>
      </c>
      <c r="BG737" t="s">
        <v>102</v>
      </c>
      <c r="BH737">
        <v>7</v>
      </c>
      <c r="BI737" t="s">
        <v>108</v>
      </c>
      <c r="BJ737">
        <v>1</v>
      </c>
      <c r="BK737" t="s">
        <v>102</v>
      </c>
      <c r="BL737" t="s">
        <v>149</v>
      </c>
      <c r="BM737">
        <v>1997</v>
      </c>
      <c r="BN737" t="s">
        <v>110</v>
      </c>
      <c r="BO737">
        <v>2</v>
      </c>
      <c r="BP737">
        <v>576</v>
      </c>
      <c r="BQ737" t="s">
        <v>100</v>
      </c>
      <c r="BR737" t="s">
        <v>100</v>
      </c>
      <c r="BS737" t="s">
        <v>106</v>
      </c>
      <c r="BT737">
        <v>364</v>
      </c>
      <c r="BU737">
        <v>17</v>
      </c>
      <c r="BV737">
        <v>0</v>
      </c>
      <c r="BW737">
        <v>0</v>
      </c>
      <c r="BX737">
        <v>182</v>
      </c>
      <c r="BY737">
        <v>0</v>
      </c>
      <c r="BZ737" t="s">
        <v>85</v>
      </c>
      <c r="CA737" t="s">
        <v>85</v>
      </c>
      <c r="CB737" t="s">
        <v>85</v>
      </c>
      <c r="CC737">
        <v>0</v>
      </c>
      <c r="CD737">
        <v>3</v>
      </c>
      <c r="CE737">
        <v>2010</v>
      </c>
      <c r="CF737" t="s">
        <v>111</v>
      </c>
      <c r="CG737" t="s">
        <v>112</v>
      </c>
      <c r="CH737">
        <v>162000</v>
      </c>
      <c r="CQ737">
        <f t="shared" si="70"/>
        <v>1287</v>
      </c>
      <c r="CR737" t="str">
        <f t="shared" si="71"/>
        <v/>
      </c>
    </row>
    <row r="738" spans="1:96" x14ac:dyDescent="0.3">
      <c r="A738">
        <v>752</v>
      </c>
      <c r="B738">
        <v>60</v>
      </c>
      <c r="C738" t="s">
        <v>83</v>
      </c>
      <c r="D738" t="s">
        <v>85</v>
      </c>
      <c r="E738">
        <v>7750</v>
      </c>
      <c r="F738" t="s">
        <v>84</v>
      </c>
      <c r="G738" t="s">
        <v>85</v>
      </c>
      <c r="H738" t="s">
        <v>129</v>
      </c>
      <c r="I738" t="s">
        <v>87</v>
      </c>
      <c r="J738" t="s">
        <v>88</v>
      </c>
      <c r="K738" t="s">
        <v>122</v>
      </c>
      <c r="L738" t="s">
        <v>90</v>
      </c>
      <c r="M738" t="s">
        <v>169</v>
      </c>
      <c r="N738" s="4" t="str">
        <f>VLOOKUP(M738,'Neighborhood Raw Data'!$A$1:$D$26,4,FALSE)</f>
        <v>Greater than Average</v>
      </c>
      <c r="O738" t="s">
        <v>154</v>
      </c>
      <c r="P738" t="s">
        <v>92</v>
      </c>
      <c r="Q738" t="s">
        <v>93</v>
      </c>
      <c r="R738" t="s">
        <v>94</v>
      </c>
      <c r="S738">
        <v>7</v>
      </c>
      <c r="T738" s="4">
        <f t="shared" ca="1" si="66"/>
        <v>0.97513406772985067</v>
      </c>
      <c r="U738" s="4" t="str">
        <f t="shared" si="67"/>
        <v>At or Above</v>
      </c>
      <c r="V738">
        <v>5</v>
      </c>
      <c r="W738">
        <v>2003</v>
      </c>
      <c r="X738">
        <v>2003</v>
      </c>
      <c r="Y738" t="s">
        <v>95</v>
      </c>
      <c r="Z738" t="s">
        <v>114</v>
      </c>
      <c r="AA738" t="s">
        <v>125</v>
      </c>
      <c r="AB738" t="s">
        <v>125</v>
      </c>
      <c r="AC738" t="s">
        <v>117</v>
      </c>
      <c r="AD738">
        <v>0</v>
      </c>
      <c r="AE738" t="s">
        <v>102</v>
      </c>
      <c r="AF738" t="s">
        <v>100</v>
      </c>
      <c r="AG738" t="s">
        <v>101</v>
      </c>
      <c r="AH738" t="s">
        <v>102</v>
      </c>
      <c r="AI738" t="s">
        <v>100</v>
      </c>
      <c r="AJ738" t="s">
        <v>142</v>
      </c>
      <c r="AK738" t="s">
        <v>104</v>
      </c>
      <c r="AL738">
        <v>0</v>
      </c>
      <c r="AM738" t="s">
        <v>104</v>
      </c>
      <c r="AN738">
        <v>0</v>
      </c>
      <c r="AO738">
        <v>660</v>
      </c>
      <c r="AP738">
        <v>660</v>
      </c>
      <c r="AQ738" t="s">
        <v>105</v>
      </c>
      <c r="AR738" t="s">
        <v>99</v>
      </c>
      <c r="AS738" t="s">
        <v>106</v>
      </c>
      <c r="AT738" t="s">
        <v>107</v>
      </c>
      <c r="AU738">
        <v>660</v>
      </c>
      <c r="AV738" s="4">
        <f t="shared" ca="1" si="68"/>
        <v>0.39423372941402224</v>
      </c>
      <c r="AW738" s="4" t="str">
        <f t="shared" si="69"/>
        <v>Less than Median</v>
      </c>
      <c r="AX738">
        <v>660</v>
      </c>
      <c r="AY738">
        <v>0</v>
      </c>
      <c r="AZ738">
        <v>1320</v>
      </c>
      <c r="BA738">
        <v>0</v>
      </c>
      <c r="BB738">
        <v>0</v>
      </c>
      <c r="BC738">
        <v>2</v>
      </c>
      <c r="BD738">
        <v>1</v>
      </c>
      <c r="BE738">
        <v>3</v>
      </c>
      <c r="BF738">
        <v>1</v>
      </c>
      <c r="BG738" t="s">
        <v>102</v>
      </c>
      <c r="BH738">
        <v>6</v>
      </c>
      <c r="BI738" t="s">
        <v>108</v>
      </c>
      <c r="BJ738">
        <v>0</v>
      </c>
      <c r="BK738" t="s">
        <v>85</v>
      </c>
      <c r="BL738" t="s">
        <v>109</v>
      </c>
      <c r="BM738">
        <v>2003</v>
      </c>
      <c r="BN738" t="s">
        <v>110</v>
      </c>
      <c r="BO738">
        <v>2</v>
      </c>
      <c r="BP738">
        <v>400</v>
      </c>
      <c r="BQ738" t="s">
        <v>100</v>
      </c>
      <c r="BR738" t="s">
        <v>100</v>
      </c>
      <c r="BS738" t="s">
        <v>106</v>
      </c>
      <c r="BT738">
        <v>0</v>
      </c>
      <c r="BU738">
        <v>48</v>
      </c>
      <c r="BV738">
        <v>0</v>
      </c>
      <c r="BW738">
        <v>0</v>
      </c>
      <c r="BX738">
        <v>0</v>
      </c>
      <c r="BY738">
        <v>0</v>
      </c>
      <c r="BZ738" t="s">
        <v>85</v>
      </c>
      <c r="CA738" t="s">
        <v>85</v>
      </c>
      <c r="CB738" t="s">
        <v>85</v>
      </c>
      <c r="CC738">
        <v>0</v>
      </c>
      <c r="CD738">
        <v>8</v>
      </c>
      <c r="CE738">
        <v>2007</v>
      </c>
      <c r="CF738" t="s">
        <v>111</v>
      </c>
      <c r="CG738" t="s">
        <v>112</v>
      </c>
      <c r="CH738">
        <v>162000</v>
      </c>
      <c r="CQ738">
        <f t="shared" si="70"/>
        <v>660</v>
      </c>
      <c r="CR738" t="str">
        <f t="shared" si="71"/>
        <v/>
      </c>
    </row>
    <row r="739" spans="1:96" x14ac:dyDescent="0.3">
      <c r="A739">
        <v>776</v>
      </c>
      <c r="B739">
        <v>120</v>
      </c>
      <c r="C739" t="s">
        <v>143</v>
      </c>
      <c r="D739">
        <v>32</v>
      </c>
      <c r="E739">
        <v>4500</v>
      </c>
      <c r="F739" t="s">
        <v>84</v>
      </c>
      <c r="G739" t="s">
        <v>85</v>
      </c>
      <c r="H739" t="s">
        <v>129</v>
      </c>
      <c r="I739" t="s">
        <v>87</v>
      </c>
      <c r="J739" t="s">
        <v>88</v>
      </c>
      <c r="K739" t="s">
        <v>158</v>
      </c>
      <c r="L739" t="s">
        <v>90</v>
      </c>
      <c r="M739" t="s">
        <v>201</v>
      </c>
      <c r="N739" s="4" t="str">
        <f>VLOOKUP(M739,'Neighborhood Raw Data'!$A$1:$D$26,4,FALSE)</f>
        <v>Less than Average</v>
      </c>
      <c r="O739" t="s">
        <v>92</v>
      </c>
      <c r="P739" t="s">
        <v>92</v>
      </c>
      <c r="Q739" t="s">
        <v>160</v>
      </c>
      <c r="R739" t="s">
        <v>124</v>
      </c>
      <c r="S739">
        <v>6</v>
      </c>
      <c r="T739" s="4">
        <f t="shared" ca="1" si="66"/>
        <v>9.8785344439300315E-2</v>
      </c>
      <c r="U739" s="4" t="str">
        <f t="shared" si="67"/>
        <v>At or Above</v>
      </c>
      <c r="V739">
        <v>5</v>
      </c>
      <c r="W739">
        <v>1998</v>
      </c>
      <c r="X739">
        <v>1998</v>
      </c>
      <c r="Y739" t="s">
        <v>113</v>
      </c>
      <c r="Z739" t="s">
        <v>114</v>
      </c>
      <c r="AA739" t="s">
        <v>125</v>
      </c>
      <c r="AB739" t="s">
        <v>125</v>
      </c>
      <c r="AC739" t="s">
        <v>98</v>
      </c>
      <c r="AD739">
        <v>320</v>
      </c>
      <c r="AE739" t="s">
        <v>100</v>
      </c>
      <c r="AF739" t="s">
        <v>100</v>
      </c>
      <c r="AG739" t="s">
        <v>101</v>
      </c>
      <c r="AH739" t="s">
        <v>99</v>
      </c>
      <c r="AI739" t="s">
        <v>100</v>
      </c>
      <c r="AJ739" t="s">
        <v>142</v>
      </c>
      <c r="AK739" t="s">
        <v>103</v>
      </c>
      <c r="AL739">
        <v>866</v>
      </c>
      <c r="AM739" t="s">
        <v>104</v>
      </c>
      <c r="AN739">
        <v>0</v>
      </c>
      <c r="AO739">
        <v>338</v>
      </c>
      <c r="AP739">
        <v>1204</v>
      </c>
      <c r="AQ739" t="s">
        <v>105</v>
      </c>
      <c r="AR739" t="s">
        <v>99</v>
      </c>
      <c r="AS739" t="s">
        <v>106</v>
      </c>
      <c r="AT739" t="s">
        <v>107</v>
      </c>
      <c r="AU739">
        <v>1204</v>
      </c>
      <c r="AV739" s="4">
        <f t="shared" ca="1" si="68"/>
        <v>0.30367762847807189</v>
      </c>
      <c r="AW739" s="4" t="str">
        <f t="shared" si="69"/>
        <v>Greater than Median</v>
      </c>
      <c r="AX739">
        <v>0</v>
      </c>
      <c r="AY739">
        <v>0</v>
      </c>
      <c r="AZ739">
        <v>1204</v>
      </c>
      <c r="BA739">
        <v>1</v>
      </c>
      <c r="BB739">
        <v>0</v>
      </c>
      <c r="BC739">
        <v>2</v>
      </c>
      <c r="BD739">
        <v>0</v>
      </c>
      <c r="BE739">
        <v>2</v>
      </c>
      <c r="BF739">
        <v>1</v>
      </c>
      <c r="BG739" t="s">
        <v>100</v>
      </c>
      <c r="BH739">
        <v>5</v>
      </c>
      <c r="BI739" t="s">
        <v>108</v>
      </c>
      <c r="BJ739">
        <v>0</v>
      </c>
      <c r="BK739" t="s">
        <v>85</v>
      </c>
      <c r="BL739" t="s">
        <v>109</v>
      </c>
      <c r="BM739">
        <v>1998</v>
      </c>
      <c r="BN739" t="s">
        <v>110</v>
      </c>
      <c r="BO739">
        <v>2</v>
      </c>
      <c r="BP739">
        <v>412</v>
      </c>
      <c r="BQ739" t="s">
        <v>100</v>
      </c>
      <c r="BR739" t="s">
        <v>100</v>
      </c>
      <c r="BS739" t="s">
        <v>106</v>
      </c>
      <c r="BT739">
        <v>0</v>
      </c>
      <c r="BU739">
        <v>247</v>
      </c>
      <c r="BV739">
        <v>0</v>
      </c>
      <c r="BW739">
        <v>0</v>
      </c>
      <c r="BX739">
        <v>0</v>
      </c>
      <c r="BY739">
        <v>0</v>
      </c>
      <c r="BZ739" t="s">
        <v>85</v>
      </c>
      <c r="CA739" t="s">
        <v>85</v>
      </c>
      <c r="CB739" t="s">
        <v>85</v>
      </c>
      <c r="CC739">
        <v>0</v>
      </c>
      <c r="CD739">
        <v>6</v>
      </c>
      <c r="CE739">
        <v>2009</v>
      </c>
      <c r="CF739" t="s">
        <v>111</v>
      </c>
      <c r="CG739" t="s">
        <v>112</v>
      </c>
      <c r="CH739">
        <v>162000</v>
      </c>
      <c r="CQ739">
        <f t="shared" si="70"/>
        <v>1204</v>
      </c>
      <c r="CR739" t="str">
        <f t="shared" si="71"/>
        <v/>
      </c>
    </row>
    <row r="740" spans="1:96" x14ac:dyDescent="0.3">
      <c r="A740">
        <v>1277</v>
      </c>
      <c r="B740">
        <v>60</v>
      </c>
      <c r="C740" t="s">
        <v>83</v>
      </c>
      <c r="D740" t="s">
        <v>85</v>
      </c>
      <c r="E740">
        <v>12936</v>
      </c>
      <c r="F740" t="s">
        <v>84</v>
      </c>
      <c r="G740" t="s">
        <v>85</v>
      </c>
      <c r="H740" t="s">
        <v>86</v>
      </c>
      <c r="I740" t="s">
        <v>87</v>
      </c>
      <c r="J740" t="s">
        <v>88</v>
      </c>
      <c r="K740" t="s">
        <v>121</v>
      </c>
      <c r="L740" t="s">
        <v>90</v>
      </c>
      <c r="M740" t="s">
        <v>194</v>
      </c>
      <c r="N740" s="4" t="str">
        <f>VLOOKUP(M740,'Neighborhood Raw Data'!$A$1:$D$26,4,FALSE)</f>
        <v>Less than Average</v>
      </c>
      <c r="O740" t="s">
        <v>92</v>
      </c>
      <c r="P740" t="s">
        <v>92</v>
      </c>
      <c r="Q740" t="s">
        <v>93</v>
      </c>
      <c r="R740" t="s">
        <v>94</v>
      </c>
      <c r="S740">
        <v>6</v>
      </c>
      <c r="T740" s="4">
        <f t="shared" ca="1" si="66"/>
        <v>0.16842874306130884</v>
      </c>
      <c r="U740" s="4" t="str">
        <f t="shared" si="67"/>
        <v>At or Above</v>
      </c>
      <c r="V740">
        <v>6</v>
      </c>
      <c r="W740">
        <v>1972</v>
      </c>
      <c r="X740">
        <v>1972</v>
      </c>
      <c r="Y740" t="s">
        <v>95</v>
      </c>
      <c r="Z740" t="s">
        <v>114</v>
      </c>
      <c r="AA740" t="s">
        <v>97</v>
      </c>
      <c r="AB740" t="s">
        <v>179</v>
      </c>
      <c r="AC740" t="s">
        <v>117</v>
      </c>
      <c r="AD740">
        <v>0</v>
      </c>
      <c r="AE740" t="s">
        <v>100</v>
      </c>
      <c r="AF740" t="s">
        <v>100</v>
      </c>
      <c r="AG740" t="s">
        <v>156</v>
      </c>
      <c r="AH740" t="s">
        <v>100</v>
      </c>
      <c r="AI740" t="s">
        <v>102</v>
      </c>
      <c r="AJ740" t="s">
        <v>142</v>
      </c>
      <c r="AK740" t="s">
        <v>174</v>
      </c>
      <c r="AL740">
        <v>593</v>
      </c>
      <c r="AM740" t="s">
        <v>104</v>
      </c>
      <c r="AN740">
        <v>0</v>
      </c>
      <c r="AO740">
        <v>130</v>
      </c>
      <c r="AP740">
        <v>723</v>
      </c>
      <c r="AQ740" t="s">
        <v>105</v>
      </c>
      <c r="AR740" t="s">
        <v>100</v>
      </c>
      <c r="AS740" t="s">
        <v>106</v>
      </c>
      <c r="AT740" t="s">
        <v>107</v>
      </c>
      <c r="AU740">
        <v>735</v>
      </c>
      <c r="AV740" s="4">
        <f t="shared" ca="1" si="68"/>
        <v>0.9971873225194624</v>
      </c>
      <c r="AW740" s="4" t="str">
        <f t="shared" si="69"/>
        <v>Less than Median</v>
      </c>
      <c r="AX740">
        <v>660</v>
      </c>
      <c r="AY740">
        <v>0</v>
      </c>
      <c r="AZ740">
        <v>1395</v>
      </c>
      <c r="BA740">
        <v>0</v>
      </c>
      <c r="BB740">
        <v>1</v>
      </c>
      <c r="BC740">
        <v>1</v>
      </c>
      <c r="BD740">
        <v>1</v>
      </c>
      <c r="BE740">
        <v>3</v>
      </c>
      <c r="BF740">
        <v>1</v>
      </c>
      <c r="BG740" t="s">
        <v>100</v>
      </c>
      <c r="BH740">
        <v>6</v>
      </c>
      <c r="BI740" t="s">
        <v>108</v>
      </c>
      <c r="BJ740">
        <v>1</v>
      </c>
      <c r="BK740" t="s">
        <v>100</v>
      </c>
      <c r="BL740" t="s">
        <v>109</v>
      </c>
      <c r="BM740">
        <v>1972</v>
      </c>
      <c r="BN740" t="s">
        <v>104</v>
      </c>
      <c r="BO740">
        <v>2</v>
      </c>
      <c r="BP740">
        <v>497</v>
      </c>
      <c r="BQ740" t="s">
        <v>100</v>
      </c>
      <c r="BR740" t="s">
        <v>100</v>
      </c>
      <c r="BS740" t="s">
        <v>106</v>
      </c>
      <c r="BT740">
        <v>294</v>
      </c>
      <c r="BU740">
        <v>116</v>
      </c>
      <c r="BV740">
        <v>0</v>
      </c>
      <c r="BW740">
        <v>0</v>
      </c>
      <c r="BX740">
        <v>0</v>
      </c>
      <c r="BY740">
        <v>0</v>
      </c>
      <c r="BZ740" t="s">
        <v>85</v>
      </c>
      <c r="CA740" t="s">
        <v>85</v>
      </c>
      <c r="CB740" t="s">
        <v>85</v>
      </c>
      <c r="CC740">
        <v>0</v>
      </c>
      <c r="CD740">
        <v>12</v>
      </c>
      <c r="CE740">
        <v>2009</v>
      </c>
      <c r="CF740" t="s">
        <v>111</v>
      </c>
      <c r="CG740" t="s">
        <v>112</v>
      </c>
      <c r="CH740">
        <v>162000</v>
      </c>
      <c r="CQ740">
        <f t="shared" si="70"/>
        <v>735</v>
      </c>
      <c r="CR740" t="str">
        <f t="shared" si="71"/>
        <v/>
      </c>
    </row>
    <row r="741" spans="1:96" x14ac:dyDescent="0.3">
      <c r="A741">
        <v>215</v>
      </c>
      <c r="B741">
        <v>60</v>
      </c>
      <c r="C741" t="s">
        <v>83</v>
      </c>
      <c r="D741" t="s">
        <v>85</v>
      </c>
      <c r="E741">
        <v>10900</v>
      </c>
      <c r="F741" t="s">
        <v>84</v>
      </c>
      <c r="G741" t="s">
        <v>85</v>
      </c>
      <c r="H741" t="s">
        <v>86</v>
      </c>
      <c r="I741" t="s">
        <v>87</v>
      </c>
      <c r="J741" t="s">
        <v>88</v>
      </c>
      <c r="K741" t="s">
        <v>158</v>
      </c>
      <c r="L741" t="s">
        <v>90</v>
      </c>
      <c r="M741" t="s">
        <v>152</v>
      </c>
      <c r="N741" s="4" t="str">
        <f>VLOOKUP(M741,'Neighborhood Raw Data'!$A$1:$D$26,4,FALSE)</f>
        <v>Greater than Average</v>
      </c>
      <c r="O741" t="s">
        <v>92</v>
      </c>
      <c r="P741" t="s">
        <v>92</v>
      </c>
      <c r="Q741" t="s">
        <v>93</v>
      </c>
      <c r="R741" t="s">
        <v>94</v>
      </c>
      <c r="S741">
        <v>6</v>
      </c>
      <c r="T741" s="4">
        <f t="shared" ca="1" si="66"/>
        <v>0.24809546931538751</v>
      </c>
      <c r="U741" s="4" t="str">
        <f t="shared" si="67"/>
        <v>At or Above</v>
      </c>
      <c r="V741">
        <v>7</v>
      </c>
      <c r="W741">
        <v>1977</v>
      </c>
      <c r="X741">
        <v>1977</v>
      </c>
      <c r="Y741" t="s">
        <v>95</v>
      </c>
      <c r="Z741" t="s">
        <v>114</v>
      </c>
      <c r="AA741" t="s">
        <v>97</v>
      </c>
      <c r="AB741" t="s">
        <v>97</v>
      </c>
      <c r="AC741" t="s">
        <v>98</v>
      </c>
      <c r="AD741">
        <v>153</v>
      </c>
      <c r="AE741" t="s">
        <v>100</v>
      </c>
      <c r="AF741" t="s">
        <v>100</v>
      </c>
      <c r="AG741" t="s">
        <v>156</v>
      </c>
      <c r="AH741" t="s">
        <v>102</v>
      </c>
      <c r="AI741" t="s">
        <v>100</v>
      </c>
      <c r="AJ741" t="s">
        <v>142</v>
      </c>
      <c r="AK741" t="s">
        <v>103</v>
      </c>
      <c r="AL741">
        <v>378</v>
      </c>
      <c r="AM741" t="s">
        <v>104</v>
      </c>
      <c r="AN741">
        <v>0</v>
      </c>
      <c r="AO741">
        <v>311</v>
      </c>
      <c r="AP741">
        <v>689</v>
      </c>
      <c r="AQ741" t="s">
        <v>105</v>
      </c>
      <c r="AR741" t="s">
        <v>99</v>
      </c>
      <c r="AS741" t="s">
        <v>106</v>
      </c>
      <c r="AT741" t="s">
        <v>107</v>
      </c>
      <c r="AU741">
        <v>689</v>
      </c>
      <c r="AV741" s="4">
        <f t="shared" ca="1" si="68"/>
        <v>0.21386951410381161</v>
      </c>
      <c r="AW741" s="4" t="str">
        <f t="shared" si="69"/>
        <v>Less than Median</v>
      </c>
      <c r="AX741">
        <v>703</v>
      </c>
      <c r="AY741">
        <v>0</v>
      </c>
      <c r="AZ741">
        <v>1392</v>
      </c>
      <c r="BA741">
        <v>0</v>
      </c>
      <c r="BB741">
        <v>0</v>
      </c>
      <c r="BC741">
        <v>1</v>
      </c>
      <c r="BD741">
        <v>1</v>
      </c>
      <c r="BE741">
        <v>3</v>
      </c>
      <c r="BF741">
        <v>1</v>
      </c>
      <c r="BG741" t="s">
        <v>100</v>
      </c>
      <c r="BH741">
        <v>6</v>
      </c>
      <c r="BI741" t="s">
        <v>108</v>
      </c>
      <c r="BJ741">
        <v>0</v>
      </c>
      <c r="BK741" t="s">
        <v>85</v>
      </c>
      <c r="BL741" t="s">
        <v>109</v>
      </c>
      <c r="BM741">
        <v>1977</v>
      </c>
      <c r="BN741" t="s">
        <v>110</v>
      </c>
      <c r="BO741">
        <v>1</v>
      </c>
      <c r="BP741">
        <v>299</v>
      </c>
      <c r="BQ741" t="s">
        <v>100</v>
      </c>
      <c r="BR741" t="s">
        <v>100</v>
      </c>
      <c r="BS741" t="s">
        <v>106</v>
      </c>
      <c r="BT741">
        <v>0</v>
      </c>
      <c r="BU741">
        <v>36</v>
      </c>
      <c r="BV741">
        <v>0</v>
      </c>
      <c r="BW741">
        <v>0</v>
      </c>
      <c r="BX741">
        <v>0</v>
      </c>
      <c r="BY741">
        <v>0</v>
      </c>
      <c r="BZ741" t="s">
        <v>85</v>
      </c>
      <c r="CA741" t="s">
        <v>119</v>
      </c>
      <c r="CB741" t="s">
        <v>198</v>
      </c>
      <c r="CC741">
        <v>450</v>
      </c>
      <c r="CD741">
        <v>3</v>
      </c>
      <c r="CE741">
        <v>2010</v>
      </c>
      <c r="CF741" t="s">
        <v>111</v>
      </c>
      <c r="CG741" t="s">
        <v>112</v>
      </c>
      <c r="CH741">
        <v>161750</v>
      </c>
      <c r="CQ741">
        <f t="shared" si="70"/>
        <v>689</v>
      </c>
      <c r="CR741" t="str">
        <f t="shared" si="71"/>
        <v/>
      </c>
    </row>
    <row r="742" spans="1:96" x14ac:dyDescent="0.3">
      <c r="A742">
        <v>786</v>
      </c>
      <c r="B742">
        <v>20</v>
      </c>
      <c r="C742" t="s">
        <v>83</v>
      </c>
      <c r="D742" t="s">
        <v>85</v>
      </c>
      <c r="E742">
        <v>9790</v>
      </c>
      <c r="F742" t="s">
        <v>84</v>
      </c>
      <c r="G742" t="s">
        <v>85</v>
      </c>
      <c r="H742" t="s">
        <v>129</v>
      </c>
      <c r="I742" t="s">
        <v>87</v>
      </c>
      <c r="J742" t="s">
        <v>88</v>
      </c>
      <c r="K742" t="s">
        <v>122</v>
      </c>
      <c r="L742" t="s">
        <v>90</v>
      </c>
      <c r="M742" t="s">
        <v>194</v>
      </c>
      <c r="N742" s="4" t="str">
        <f>VLOOKUP(M742,'Neighborhood Raw Data'!$A$1:$D$26,4,FALSE)</f>
        <v>Less than Average</v>
      </c>
      <c r="O742" t="s">
        <v>212</v>
      </c>
      <c r="P742" t="s">
        <v>92</v>
      </c>
      <c r="Q742" t="s">
        <v>93</v>
      </c>
      <c r="R742" t="s">
        <v>124</v>
      </c>
      <c r="S742">
        <v>6</v>
      </c>
      <c r="T742" s="4">
        <f t="shared" ca="1" si="66"/>
        <v>0.46920529558026081</v>
      </c>
      <c r="U742" s="4" t="str">
        <f t="shared" si="67"/>
        <v>At or Above</v>
      </c>
      <c r="V742">
        <v>5</v>
      </c>
      <c r="W742">
        <v>1967</v>
      </c>
      <c r="X742">
        <v>1967</v>
      </c>
      <c r="Y742" t="s">
        <v>95</v>
      </c>
      <c r="Z742" t="s">
        <v>114</v>
      </c>
      <c r="AA742" t="s">
        <v>98</v>
      </c>
      <c r="AB742" t="s">
        <v>115</v>
      </c>
      <c r="AC742" t="s">
        <v>117</v>
      </c>
      <c r="AD742">
        <v>0</v>
      </c>
      <c r="AE742" t="s">
        <v>100</v>
      </c>
      <c r="AF742" t="s">
        <v>100</v>
      </c>
      <c r="AG742" t="s">
        <v>156</v>
      </c>
      <c r="AH742" t="s">
        <v>100</v>
      </c>
      <c r="AI742" t="s">
        <v>100</v>
      </c>
      <c r="AJ742" t="s">
        <v>142</v>
      </c>
      <c r="AK742" t="s">
        <v>157</v>
      </c>
      <c r="AL742">
        <v>251</v>
      </c>
      <c r="AM742" t="s">
        <v>193</v>
      </c>
      <c r="AN742">
        <v>630</v>
      </c>
      <c r="AO742">
        <v>491</v>
      </c>
      <c r="AP742">
        <v>1372</v>
      </c>
      <c r="AQ742" t="s">
        <v>105</v>
      </c>
      <c r="AR742" t="s">
        <v>100</v>
      </c>
      <c r="AS742" t="s">
        <v>106</v>
      </c>
      <c r="AT742" t="s">
        <v>107</v>
      </c>
      <c r="AU742">
        <v>1342</v>
      </c>
      <c r="AV742" s="4">
        <f t="shared" ca="1" si="68"/>
        <v>0.3238856360261847</v>
      </c>
      <c r="AW742" s="4" t="str">
        <f t="shared" si="69"/>
        <v>Greater than Median</v>
      </c>
      <c r="AX742">
        <v>0</v>
      </c>
      <c r="AY742">
        <v>0</v>
      </c>
      <c r="AZ742">
        <v>1342</v>
      </c>
      <c r="BA742">
        <v>0</v>
      </c>
      <c r="BB742">
        <v>0</v>
      </c>
      <c r="BC742">
        <v>2</v>
      </c>
      <c r="BD742">
        <v>0</v>
      </c>
      <c r="BE742">
        <v>3</v>
      </c>
      <c r="BF742">
        <v>1</v>
      </c>
      <c r="BG742" t="s">
        <v>100</v>
      </c>
      <c r="BH742">
        <v>7</v>
      </c>
      <c r="BI742" t="s">
        <v>108</v>
      </c>
      <c r="BJ742">
        <v>1</v>
      </c>
      <c r="BK742" t="s">
        <v>102</v>
      </c>
      <c r="BL742" t="s">
        <v>109</v>
      </c>
      <c r="BM742">
        <v>1967</v>
      </c>
      <c r="BN742" t="s">
        <v>104</v>
      </c>
      <c r="BO742">
        <v>2</v>
      </c>
      <c r="BP742">
        <v>457</v>
      </c>
      <c r="BQ742" t="s">
        <v>100</v>
      </c>
      <c r="BR742" t="s">
        <v>100</v>
      </c>
      <c r="BS742" t="s">
        <v>106</v>
      </c>
      <c r="BT742">
        <v>0</v>
      </c>
      <c r="BU742">
        <v>0</v>
      </c>
      <c r="BV742">
        <v>0</v>
      </c>
      <c r="BW742">
        <v>0</v>
      </c>
      <c r="BX742">
        <v>197</v>
      </c>
      <c r="BY742">
        <v>0</v>
      </c>
      <c r="BZ742" t="s">
        <v>85</v>
      </c>
      <c r="CA742" t="s">
        <v>85</v>
      </c>
      <c r="CB742" t="s">
        <v>85</v>
      </c>
      <c r="CC742">
        <v>0</v>
      </c>
      <c r="CD742">
        <v>9</v>
      </c>
      <c r="CE742">
        <v>2009</v>
      </c>
      <c r="CF742" t="s">
        <v>111</v>
      </c>
      <c r="CG742" t="s">
        <v>112</v>
      </c>
      <c r="CH742">
        <v>161500</v>
      </c>
      <c r="CQ742">
        <f t="shared" si="70"/>
        <v>1342</v>
      </c>
      <c r="CR742" t="str">
        <f t="shared" si="71"/>
        <v/>
      </c>
    </row>
    <row r="743" spans="1:96" x14ac:dyDescent="0.3">
      <c r="A743">
        <v>1263</v>
      </c>
      <c r="B743">
        <v>50</v>
      </c>
      <c r="C743" t="s">
        <v>83</v>
      </c>
      <c r="D743" t="s">
        <v>85</v>
      </c>
      <c r="E743">
        <v>11250</v>
      </c>
      <c r="F743" t="s">
        <v>84</v>
      </c>
      <c r="G743" t="s">
        <v>85</v>
      </c>
      <c r="H743" t="s">
        <v>129</v>
      </c>
      <c r="I743" t="s">
        <v>87</v>
      </c>
      <c r="J743" t="s">
        <v>88</v>
      </c>
      <c r="K743" t="s">
        <v>122</v>
      </c>
      <c r="L743" t="s">
        <v>90</v>
      </c>
      <c r="M743" t="s">
        <v>182</v>
      </c>
      <c r="N743" s="4" t="str">
        <f>VLOOKUP(M743,'Neighborhood Raw Data'!$A$1:$D$26,4,FALSE)</f>
        <v>Greater than Average</v>
      </c>
      <c r="O743" t="s">
        <v>92</v>
      </c>
      <c r="P743" t="s">
        <v>92</v>
      </c>
      <c r="Q743" t="s">
        <v>93</v>
      </c>
      <c r="R743" t="s">
        <v>155</v>
      </c>
      <c r="S743">
        <v>4</v>
      </c>
      <c r="T743" s="4">
        <f t="shared" ca="1" si="66"/>
        <v>0.52323151820414793</v>
      </c>
      <c r="U743" s="4" t="str">
        <f t="shared" si="67"/>
        <v>Below</v>
      </c>
      <c r="V743">
        <v>5</v>
      </c>
      <c r="W743">
        <v>1957</v>
      </c>
      <c r="X743">
        <v>1989</v>
      </c>
      <c r="Y743" t="s">
        <v>95</v>
      </c>
      <c r="Z743" t="s">
        <v>114</v>
      </c>
      <c r="AA743" t="s">
        <v>115</v>
      </c>
      <c r="AB743" t="s">
        <v>115</v>
      </c>
      <c r="AC743" t="s">
        <v>117</v>
      </c>
      <c r="AD743">
        <v>0</v>
      </c>
      <c r="AE743" t="s">
        <v>100</v>
      </c>
      <c r="AF743" t="s">
        <v>100</v>
      </c>
      <c r="AG743" t="s">
        <v>156</v>
      </c>
      <c r="AH743" t="s">
        <v>100</v>
      </c>
      <c r="AI743" t="s">
        <v>100</v>
      </c>
      <c r="AJ743" t="s">
        <v>118</v>
      </c>
      <c r="AK743" t="s">
        <v>104</v>
      </c>
      <c r="AL743">
        <v>0</v>
      </c>
      <c r="AM743" t="s">
        <v>104</v>
      </c>
      <c r="AN743">
        <v>0</v>
      </c>
      <c r="AO743">
        <v>1104</v>
      </c>
      <c r="AP743">
        <v>1104</v>
      </c>
      <c r="AQ743" t="s">
        <v>105</v>
      </c>
      <c r="AR743" t="s">
        <v>99</v>
      </c>
      <c r="AS743" t="s">
        <v>106</v>
      </c>
      <c r="AT743" t="s">
        <v>214</v>
      </c>
      <c r="AU743">
        <v>1104</v>
      </c>
      <c r="AV743" s="4">
        <f t="shared" ca="1" si="68"/>
        <v>0.23612694947608492</v>
      </c>
      <c r="AW743" s="4" t="str">
        <f t="shared" si="69"/>
        <v>Greater than Median</v>
      </c>
      <c r="AX743">
        <v>684</v>
      </c>
      <c r="AY743">
        <v>0</v>
      </c>
      <c r="AZ743">
        <v>1788</v>
      </c>
      <c r="BA743">
        <v>1</v>
      </c>
      <c r="BB743">
        <v>0</v>
      </c>
      <c r="BC743">
        <v>1</v>
      </c>
      <c r="BD743">
        <v>0</v>
      </c>
      <c r="BE743">
        <v>5</v>
      </c>
      <c r="BF743">
        <v>1</v>
      </c>
      <c r="BG743" t="s">
        <v>100</v>
      </c>
      <c r="BH743">
        <v>8</v>
      </c>
      <c r="BI743" t="s">
        <v>189</v>
      </c>
      <c r="BJ743">
        <v>2</v>
      </c>
      <c r="BK743" t="s">
        <v>100</v>
      </c>
      <c r="BL743" t="s">
        <v>109</v>
      </c>
      <c r="BM743">
        <v>1957</v>
      </c>
      <c r="BN743" t="s">
        <v>104</v>
      </c>
      <c r="BO743">
        <v>1</v>
      </c>
      <c r="BP743">
        <v>304</v>
      </c>
      <c r="BQ743" t="s">
        <v>100</v>
      </c>
      <c r="BR743" t="s">
        <v>100</v>
      </c>
      <c r="BS743" t="s">
        <v>106</v>
      </c>
      <c r="BT743">
        <v>120</v>
      </c>
      <c r="BU743">
        <v>0</v>
      </c>
      <c r="BV743">
        <v>0</v>
      </c>
      <c r="BW743">
        <v>0</v>
      </c>
      <c r="BX743">
        <v>0</v>
      </c>
      <c r="BY743">
        <v>0</v>
      </c>
      <c r="BZ743" t="s">
        <v>85</v>
      </c>
      <c r="CA743" t="s">
        <v>85</v>
      </c>
      <c r="CB743" t="s">
        <v>85</v>
      </c>
      <c r="CC743">
        <v>0</v>
      </c>
      <c r="CD743">
        <v>11</v>
      </c>
      <c r="CE743">
        <v>2009</v>
      </c>
      <c r="CF743" t="s">
        <v>111</v>
      </c>
      <c r="CG743" t="s">
        <v>112</v>
      </c>
      <c r="CH743">
        <v>161500</v>
      </c>
      <c r="CQ743">
        <f t="shared" si="70"/>
        <v>1104</v>
      </c>
      <c r="CR743" t="str">
        <f t="shared" si="71"/>
        <v/>
      </c>
    </row>
    <row r="744" spans="1:96" x14ac:dyDescent="0.3">
      <c r="A744">
        <v>459</v>
      </c>
      <c r="B744">
        <v>70</v>
      </c>
      <c r="C744" t="s">
        <v>143</v>
      </c>
      <c r="D744" t="s">
        <v>85</v>
      </c>
      <c r="E744">
        <v>5100</v>
      </c>
      <c r="F744" t="s">
        <v>84</v>
      </c>
      <c r="G744" t="s">
        <v>209</v>
      </c>
      <c r="H744" t="s">
        <v>129</v>
      </c>
      <c r="I744" t="s">
        <v>87</v>
      </c>
      <c r="J744" t="s">
        <v>88</v>
      </c>
      <c r="K744" t="s">
        <v>122</v>
      </c>
      <c r="L744" t="s">
        <v>90</v>
      </c>
      <c r="M744" t="s">
        <v>144</v>
      </c>
      <c r="N744" s="4" t="str">
        <f>VLOOKUP(M744,'Neighborhood Raw Data'!$A$1:$D$26,4,FALSE)</f>
        <v>Greater than Average</v>
      </c>
      <c r="O744" t="s">
        <v>92</v>
      </c>
      <c r="P744" t="s">
        <v>92</v>
      </c>
      <c r="Q744" t="s">
        <v>93</v>
      </c>
      <c r="R744" t="s">
        <v>94</v>
      </c>
      <c r="S744">
        <v>8</v>
      </c>
      <c r="T744" s="4">
        <f t="shared" ca="1" si="66"/>
        <v>0.36009262418492671</v>
      </c>
      <c r="U744" s="4" t="str">
        <f t="shared" si="67"/>
        <v>At or Above</v>
      </c>
      <c r="V744">
        <v>7</v>
      </c>
      <c r="W744">
        <v>1925</v>
      </c>
      <c r="X744">
        <v>1996</v>
      </c>
      <c r="Y744" t="s">
        <v>113</v>
      </c>
      <c r="Z744" t="s">
        <v>114</v>
      </c>
      <c r="AA744" t="s">
        <v>166</v>
      </c>
      <c r="AB744" t="s">
        <v>141</v>
      </c>
      <c r="AC744" t="s">
        <v>117</v>
      </c>
      <c r="AD744">
        <v>0</v>
      </c>
      <c r="AE744" t="s">
        <v>100</v>
      </c>
      <c r="AF744" t="s">
        <v>102</v>
      </c>
      <c r="AG744" t="s">
        <v>101</v>
      </c>
      <c r="AH744" t="s">
        <v>100</v>
      </c>
      <c r="AI744" t="s">
        <v>100</v>
      </c>
      <c r="AJ744" t="s">
        <v>142</v>
      </c>
      <c r="AK744" t="s">
        <v>104</v>
      </c>
      <c r="AL744">
        <v>0</v>
      </c>
      <c r="AM744" t="s">
        <v>104</v>
      </c>
      <c r="AN744">
        <v>0</v>
      </c>
      <c r="AO744">
        <v>588</v>
      </c>
      <c r="AP744">
        <v>588</v>
      </c>
      <c r="AQ744" t="s">
        <v>105</v>
      </c>
      <c r="AR744" t="s">
        <v>203</v>
      </c>
      <c r="AS744" t="s">
        <v>106</v>
      </c>
      <c r="AT744" t="s">
        <v>107</v>
      </c>
      <c r="AU744">
        <v>833</v>
      </c>
      <c r="AV744" s="4">
        <f t="shared" ca="1" si="68"/>
        <v>0.49813697121890432</v>
      </c>
      <c r="AW744" s="4" t="str">
        <f t="shared" si="69"/>
        <v>Less than Median</v>
      </c>
      <c r="AX744">
        <v>833</v>
      </c>
      <c r="AY744">
        <v>0</v>
      </c>
      <c r="AZ744">
        <v>1666</v>
      </c>
      <c r="BA744">
        <v>0</v>
      </c>
      <c r="BB744">
        <v>0</v>
      </c>
      <c r="BC744">
        <v>1</v>
      </c>
      <c r="BD744">
        <v>0</v>
      </c>
      <c r="BE744">
        <v>3</v>
      </c>
      <c r="BF744">
        <v>1</v>
      </c>
      <c r="BG744" t="s">
        <v>102</v>
      </c>
      <c r="BH744">
        <v>7</v>
      </c>
      <c r="BI744" t="s">
        <v>108</v>
      </c>
      <c r="BJ744">
        <v>1</v>
      </c>
      <c r="BK744" t="s">
        <v>102</v>
      </c>
      <c r="BL744" t="s">
        <v>149</v>
      </c>
      <c r="BM744">
        <v>1925</v>
      </c>
      <c r="BN744" t="s">
        <v>104</v>
      </c>
      <c r="BO744">
        <v>1</v>
      </c>
      <c r="BP744">
        <v>228</v>
      </c>
      <c r="BQ744" t="s">
        <v>100</v>
      </c>
      <c r="BR744" t="s">
        <v>100</v>
      </c>
      <c r="BS744" t="s">
        <v>106</v>
      </c>
      <c r="BT744">
        <v>192</v>
      </c>
      <c r="BU744">
        <v>63</v>
      </c>
      <c r="BV744">
        <v>0</v>
      </c>
      <c r="BW744">
        <v>0</v>
      </c>
      <c r="BX744">
        <v>0</v>
      </c>
      <c r="BY744">
        <v>0</v>
      </c>
      <c r="BZ744" t="s">
        <v>85</v>
      </c>
      <c r="CA744" t="s">
        <v>119</v>
      </c>
      <c r="CB744" t="s">
        <v>85</v>
      </c>
      <c r="CC744">
        <v>0</v>
      </c>
      <c r="CD744">
        <v>6</v>
      </c>
      <c r="CE744">
        <v>2008</v>
      </c>
      <c r="CF744" t="s">
        <v>111</v>
      </c>
      <c r="CG744" t="s">
        <v>112</v>
      </c>
      <c r="CH744">
        <v>161000</v>
      </c>
      <c r="CQ744">
        <f t="shared" si="70"/>
        <v>833</v>
      </c>
      <c r="CR744" t="str">
        <f t="shared" si="71"/>
        <v/>
      </c>
    </row>
    <row r="745" spans="1:96" x14ac:dyDescent="0.3">
      <c r="A745">
        <v>509</v>
      </c>
      <c r="B745">
        <v>70</v>
      </c>
      <c r="C745" t="s">
        <v>143</v>
      </c>
      <c r="D745">
        <v>60</v>
      </c>
      <c r="E745">
        <v>9600</v>
      </c>
      <c r="F745" t="s">
        <v>84</v>
      </c>
      <c r="G745" t="s">
        <v>85</v>
      </c>
      <c r="H745" t="s">
        <v>129</v>
      </c>
      <c r="I745" t="s">
        <v>87</v>
      </c>
      <c r="J745" t="s">
        <v>88</v>
      </c>
      <c r="K745" t="s">
        <v>122</v>
      </c>
      <c r="L745" t="s">
        <v>90</v>
      </c>
      <c r="M745" t="s">
        <v>144</v>
      </c>
      <c r="N745" s="4" t="str">
        <f>VLOOKUP(M745,'Neighborhood Raw Data'!$A$1:$D$26,4,FALSE)</f>
        <v>Greater than Average</v>
      </c>
      <c r="O745" t="s">
        <v>92</v>
      </c>
      <c r="P745" t="s">
        <v>92</v>
      </c>
      <c r="Q745" t="s">
        <v>93</v>
      </c>
      <c r="R745" t="s">
        <v>94</v>
      </c>
      <c r="S745">
        <v>7</v>
      </c>
      <c r="T745" s="4">
        <f t="shared" ca="1" si="66"/>
        <v>3.6895660430089849E-2</v>
      </c>
      <c r="U745" s="4" t="str">
        <f t="shared" si="67"/>
        <v>At or Above</v>
      </c>
      <c r="V745">
        <v>9</v>
      </c>
      <c r="W745">
        <v>1928</v>
      </c>
      <c r="X745">
        <v>2005</v>
      </c>
      <c r="Y745" t="s">
        <v>206</v>
      </c>
      <c r="Z745" t="s">
        <v>114</v>
      </c>
      <c r="AA745" t="s">
        <v>161</v>
      </c>
      <c r="AB745" t="s">
        <v>161</v>
      </c>
      <c r="AC745" t="s">
        <v>117</v>
      </c>
      <c r="AD745">
        <v>0</v>
      </c>
      <c r="AE745" t="s">
        <v>100</v>
      </c>
      <c r="AF745" t="s">
        <v>99</v>
      </c>
      <c r="AG745" t="s">
        <v>147</v>
      </c>
      <c r="AH745" t="s">
        <v>100</v>
      </c>
      <c r="AI745" t="s">
        <v>100</v>
      </c>
      <c r="AJ745" t="s">
        <v>142</v>
      </c>
      <c r="AK745" t="s">
        <v>157</v>
      </c>
      <c r="AL745">
        <v>141</v>
      </c>
      <c r="AM745" t="s">
        <v>104</v>
      </c>
      <c r="AN745">
        <v>0</v>
      </c>
      <c r="AO745">
        <v>548</v>
      </c>
      <c r="AP745">
        <v>689</v>
      </c>
      <c r="AQ745" t="s">
        <v>105</v>
      </c>
      <c r="AR745" t="s">
        <v>99</v>
      </c>
      <c r="AS745" t="s">
        <v>106</v>
      </c>
      <c r="AT745" t="s">
        <v>107</v>
      </c>
      <c r="AU745">
        <v>689</v>
      </c>
      <c r="AV745" s="4">
        <f t="shared" ca="1" si="68"/>
        <v>0.17781068405754341</v>
      </c>
      <c r="AW745" s="4" t="str">
        <f t="shared" si="69"/>
        <v>Less than Median</v>
      </c>
      <c r="AX745">
        <v>689</v>
      </c>
      <c r="AY745">
        <v>0</v>
      </c>
      <c r="AZ745">
        <v>1378</v>
      </c>
      <c r="BA745">
        <v>0</v>
      </c>
      <c r="BB745">
        <v>0</v>
      </c>
      <c r="BC745">
        <v>2</v>
      </c>
      <c r="BD745">
        <v>0</v>
      </c>
      <c r="BE745">
        <v>3</v>
      </c>
      <c r="BF745">
        <v>1</v>
      </c>
      <c r="BG745" t="s">
        <v>102</v>
      </c>
      <c r="BH745">
        <v>7</v>
      </c>
      <c r="BI745" t="s">
        <v>108</v>
      </c>
      <c r="BJ745">
        <v>1</v>
      </c>
      <c r="BK745" t="s">
        <v>102</v>
      </c>
      <c r="BL745" t="s">
        <v>149</v>
      </c>
      <c r="BM745">
        <v>1928</v>
      </c>
      <c r="BN745" t="s">
        <v>104</v>
      </c>
      <c r="BO745">
        <v>2</v>
      </c>
      <c r="BP745">
        <v>360</v>
      </c>
      <c r="BQ745" t="s">
        <v>100</v>
      </c>
      <c r="BR745" t="s">
        <v>100</v>
      </c>
      <c r="BS745" t="s">
        <v>204</v>
      </c>
      <c r="BT745">
        <v>0</v>
      </c>
      <c r="BU745">
        <v>0</v>
      </c>
      <c r="BV745">
        <v>116</v>
      </c>
      <c r="BW745">
        <v>0</v>
      </c>
      <c r="BX745">
        <v>0</v>
      </c>
      <c r="BY745">
        <v>0</v>
      </c>
      <c r="BZ745" t="s">
        <v>85</v>
      </c>
      <c r="CA745" t="s">
        <v>85</v>
      </c>
      <c r="CB745" t="s">
        <v>85</v>
      </c>
      <c r="CC745">
        <v>0</v>
      </c>
      <c r="CD745">
        <v>10</v>
      </c>
      <c r="CE745">
        <v>2008</v>
      </c>
      <c r="CF745" t="s">
        <v>111</v>
      </c>
      <c r="CG745" t="s">
        <v>112</v>
      </c>
      <c r="CH745">
        <v>161000</v>
      </c>
      <c r="CQ745">
        <f t="shared" si="70"/>
        <v>689</v>
      </c>
      <c r="CR745" t="str">
        <f t="shared" si="71"/>
        <v/>
      </c>
    </row>
    <row r="746" spans="1:96" x14ac:dyDescent="0.3">
      <c r="A746">
        <v>791</v>
      </c>
      <c r="B746">
        <v>120</v>
      </c>
      <c r="C746" t="s">
        <v>83</v>
      </c>
      <c r="D746">
        <v>43</v>
      </c>
      <c r="E746">
        <v>3182</v>
      </c>
      <c r="F746" t="s">
        <v>84</v>
      </c>
      <c r="G746" t="s">
        <v>85</v>
      </c>
      <c r="H746" t="s">
        <v>129</v>
      </c>
      <c r="I746" t="s">
        <v>87</v>
      </c>
      <c r="J746" t="s">
        <v>88</v>
      </c>
      <c r="K746" t="s">
        <v>122</v>
      </c>
      <c r="L746" t="s">
        <v>90</v>
      </c>
      <c r="M746" t="s">
        <v>205</v>
      </c>
      <c r="N746" s="4" t="str">
        <f>VLOOKUP(M746,'Neighborhood Raw Data'!$A$1:$D$26,4,FALSE)</f>
        <v>Less than Average</v>
      </c>
      <c r="O746" t="s">
        <v>92</v>
      </c>
      <c r="P746" t="s">
        <v>92</v>
      </c>
      <c r="Q746" t="s">
        <v>160</v>
      </c>
      <c r="R746" t="s">
        <v>124</v>
      </c>
      <c r="S746">
        <v>7</v>
      </c>
      <c r="T746" s="4">
        <f t="shared" ca="1" si="66"/>
        <v>0.18528338755853246</v>
      </c>
      <c r="U746" s="4" t="str">
        <f t="shared" si="67"/>
        <v>At or Above</v>
      </c>
      <c r="V746">
        <v>5</v>
      </c>
      <c r="W746">
        <v>2005</v>
      </c>
      <c r="X746">
        <v>2006</v>
      </c>
      <c r="Y746" t="s">
        <v>95</v>
      </c>
      <c r="Z746" t="s">
        <v>114</v>
      </c>
      <c r="AA746" t="s">
        <v>125</v>
      </c>
      <c r="AB746" t="s">
        <v>125</v>
      </c>
      <c r="AC746" t="s">
        <v>98</v>
      </c>
      <c r="AD746">
        <v>11</v>
      </c>
      <c r="AE746" t="s">
        <v>102</v>
      </c>
      <c r="AF746" t="s">
        <v>100</v>
      </c>
      <c r="AG746" t="s">
        <v>101</v>
      </c>
      <c r="AH746" t="s">
        <v>102</v>
      </c>
      <c r="AI746" t="s">
        <v>100</v>
      </c>
      <c r="AJ746" t="s">
        <v>142</v>
      </c>
      <c r="AK746" t="s">
        <v>103</v>
      </c>
      <c r="AL746">
        <v>16</v>
      </c>
      <c r="AM746" t="s">
        <v>104</v>
      </c>
      <c r="AN746">
        <v>0</v>
      </c>
      <c r="AO746">
        <v>1129</v>
      </c>
      <c r="AP746">
        <v>1145</v>
      </c>
      <c r="AQ746" t="s">
        <v>105</v>
      </c>
      <c r="AR746" t="s">
        <v>99</v>
      </c>
      <c r="AS746" t="s">
        <v>106</v>
      </c>
      <c r="AT746" t="s">
        <v>107</v>
      </c>
      <c r="AU746">
        <v>1145</v>
      </c>
      <c r="AV746" s="4">
        <f t="shared" ca="1" si="68"/>
        <v>0.55691398928107971</v>
      </c>
      <c r="AW746" s="4" t="str">
        <f t="shared" si="69"/>
        <v>Greater than Median</v>
      </c>
      <c r="AX746">
        <v>0</v>
      </c>
      <c r="AY746">
        <v>0</v>
      </c>
      <c r="AZ746">
        <v>1145</v>
      </c>
      <c r="BA746">
        <v>0</v>
      </c>
      <c r="BB746">
        <v>0</v>
      </c>
      <c r="BC746">
        <v>2</v>
      </c>
      <c r="BD746">
        <v>0</v>
      </c>
      <c r="BE746">
        <v>2</v>
      </c>
      <c r="BF746">
        <v>1</v>
      </c>
      <c r="BG746" t="s">
        <v>102</v>
      </c>
      <c r="BH746">
        <v>5</v>
      </c>
      <c r="BI746" t="s">
        <v>108</v>
      </c>
      <c r="BJ746">
        <v>1</v>
      </c>
      <c r="BK746" t="s">
        <v>102</v>
      </c>
      <c r="BL746" t="s">
        <v>109</v>
      </c>
      <c r="BM746">
        <v>2005</v>
      </c>
      <c r="BN746" t="s">
        <v>110</v>
      </c>
      <c r="BO746">
        <v>2</v>
      </c>
      <c r="BP746">
        <v>397</v>
      </c>
      <c r="BQ746" t="s">
        <v>100</v>
      </c>
      <c r="BR746" t="s">
        <v>100</v>
      </c>
      <c r="BS746" t="s">
        <v>106</v>
      </c>
      <c r="BT746">
        <v>100</v>
      </c>
      <c r="BU746">
        <v>16</v>
      </c>
      <c r="BV746">
        <v>0</v>
      </c>
      <c r="BW746">
        <v>0</v>
      </c>
      <c r="BX746">
        <v>0</v>
      </c>
      <c r="BY746">
        <v>0</v>
      </c>
      <c r="BZ746" t="s">
        <v>85</v>
      </c>
      <c r="CA746" t="s">
        <v>85</v>
      </c>
      <c r="CB746" t="s">
        <v>85</v>
      </c>
      <c r="CC746">
        <v>0</v>
      </c>
      <c r="CD746">
        <v>9</v>
      </c>
      <c r="CE746">
        <v>2009</v>
      </c>
      <c r="CF746" t="s">
        <v>111</v>
      </c>
      <c r="CG746" t="s">
        <v>112</v>
      </c>
      <c r="CH746">
        <v>160200</v>
      </c>
      <c r="CQ746">
        <f t="shared" si="70"/>
        <v>1145</v>
      </c>
      <c r="CR746" t="str">
        <f t="shared" si="71"/>
        <v/>
      </c>
    </row>
    <row r="747" spans="1:96" x14ac:dyDescent="0.3">
      <c r="A747">
        <v>41</v>
      </c>
      <c r="B747">
        <v>20</v>
      </c>
      <c r="C747" t="s">
        <v>83</v>
      </c>
      <c r="D747">
        <v>84</v>
      </c>
      <c r="E747">
        <v>8658</v>
      </c>
      <c r="F747" t="s">
        <v>84</v>
      </c>
      <c r="G747" t="s">
        <v>85</v>
      </c>
      <c r="H747" t="s">
        <v>129</v>
      </c>
      <c r="I747" t="s">
        <v>87</v>
      </c>
      <c r="J747" t="s">
        <v>88</v>
      </c>
      <c r="K747" t="s">
        <v>122</v>
      </c>
      <c r="L747" t="s">
        <v>90</v>
      </c>
      <c r="M747" t="s">
        <v>177</v>
      </c>
      <c r="N747" s="4" t="str">
        <f>VLOOKUP(M747,'Neighborhood Raw Data'!$A$1:$D$26,4,FALSE)</f>
        <v>Greater than Average</v>
      </c>
      <c r="O747" t="s">
        <v>92</v>
      </c>
      <c r="P747" t="s">
        <v>92</v>
      </c>
      <c r="Q747" t="s">
        <v>93</v>
      </c>
      <c r="R747" t="s">
        <v>124</v>
      </c>
      <c r="S747">
        <v>6</v>
      </c>
      <c r="T747" s="4">
        <f t="shared" ca="1" si="66"/>
        <v>0.65496078867023089</v>
      </c>
      <c r="U747" s="4" t="str">
        <f t="shared" si="67"/>
        <v>At or Above</v>
      </c>
      <c r="V747">
        <v>5</v>
      </c>
      <c r="W747">
        <v>1965</v>
      </c>
      <c r="X747">
        <v>1965</v>
      </c>
      <c r="Y747" t="s">
        <v>95</v>
      </c>
      <c r="Z747" t="s">
        <v>114</v>
      </c>
      <c r="AA747" t="s">
        <v>115</v>
      </c>
      <c r="AB747" t="s">
        <v>115</v>
      </c>
      <c r="AC747" t="s">
        <v>98</v>
      </c>
      <c r="AD747">
        <v>101</v>
      </c>
      <c r="AE747" t="s">
        <v>100</v>
      </c>
      <c r="AF747" t="s">
        <v>100</v>
      </c>
      <c r="AG747" t="s">
        <v>156</v>
      </c>
      <c r="AH747" t="s">
        <v>100</v>
      </c>
      <c r="AI747" t="s">
        <v>100</v>
      </c>
      <c r="AJ747" t="s">
        <v>142</v>
      </c>
      <c r="AK747" t="s">
        <v>157</v>
      </c>
      <c r="AL747">
        <v>643</v>
      </c>
      <c r="AM747" t="s">
        <v>104</v>
      </c>
      <c r="AN747">
        <v>0</v>
      </c>
      <c r="AO747">
        <v>445</v>
      </c>
      <c r="AP747">
        <v>1088</v>
      </c>
      <c r="AQ747" t="s">
        <v>105</v>
      </c>
      <c r="AR747" t="s">
        <v>99</v>
      </c>
      <c r="AS747" t="s">
        <v>106</v>
      </c>
      <c r="AT747" t="s">
        <v>107</v>
      </c>
      <c r="AU747">
        <v>1324</v>
      </c>
      <c r="AV747" s="4">
        <f t="shared" ca="1" si="68"/>
        <v>0.52196391322963198</v>
      </c>
      <c r="AW747" s="4" t="str">
        <f t="shared" si="69"/>
        <v>Greater than Median</v>
      </c>
      <c r="AX747">
        <v>0</v>
      </c>
      <c r="AY747">
        <v>0</v>
      </c>
      <c r="AZ747">
        <v>1324</v>
      </c>
      <c r="BA747">
        <v>0</v>
      </c>
      <c r="BB747">
        <v>0</v>
      </c>
      <c r="BC747">
        <v>2</v>
      </c>
      <c r="BD747">
        <v>0</v>
      </c>
      <c r="BE747">
        <v>3</v>
      </c>
      <c r="BF747">
        <v>1</v>
      </c>
      <c r="BG747" t="s">
        <v>100</v>
      </c>
      <c r="BH747">
        <v>6</v>
      </c>
      <c r="BI747" t="s">
        <v>108</v>
      </c>
      <c r="BJ747">
        <v>1</v>
      </c>
      <c r="BK747" t="s">
        <v>100</v>
      </c>
      <c r="BL747" t="s">
        <v>109</v>
      </c>
      <c r="BM747">
        <v>1965</v>
      </c>
      <c r="BN747" t="s">
        <v>131</v>
      </c>
      <c r="BO747">
        <v>2</v>
      </c>
      <c r="BP747">
        <v>440</v>
      </c>
      <c r="BQ747" t="s">
        <v>100</v>
      </c>
      <c r="BR747" t="s">
        <v>100</v>
      </c>
      <c r="BS747" t="s">
        <v>106</v>
      </c>
      <c r="BT747">
        <v>0</v>
      </c>
      <c r="BU747">
        <v>138</v>
      </c>
      <c r="BV747">
        <v>0</v>
      </c>
      <c r="BW747">
        <v>0</v>
      </c>
      <c r="BX747">
        <v>0</v>
      </c>
      <c r="BY747">
        <v>0</v>
      </c>
      <c r="BZ747" t="s">
        <v>85</v>
      </c>
      <c r="CA747" t="s">
        <v>167</v>
      </c>
      <c r="CB747" t="s">
        <v>85</v>
      </c>
      <c r="CC747">
        <v>0</v>
      </c>
      <c r="CD747">
        <v>12</v>
      </c>
      <c r="CE747">
        <v>2006</v>
      </c>
      <c r="CF747" t="s">
        <v>111</v>
      </c>
      <c r="CG747" t="s">
        <v>120</v>
      </c>
      <c r="CH747">
        <v>160000</v>
      </c>
      <c r="CQ747">
        <f t="shared" si="70"/>
        <v>1324</v>
      </c>
      <c r="CR747" t="str">
        <f t="shared" si="71"/>
        <v/>
      </c>
    </row>
    <row r="748" spans="1:96" x14ac:dyDescent="0.3">
      <c r="A748">
        <v>489</v>
      </c>
      <c r="B748">
        <v>190</v>
      </c>
      <c r="C748" t="s">
        <v>83</v>
      </c>
      <c r="D748">
        <v>60</v>
      </c>
      <c r="E748">
        <v>10800</v>
      </c>
      <c r="F748" t="s">
        <v>84</v>
      </c>
      <c r="G748" t="s">
        <v>85</v>
      </c>
      <c r="H748" t="s">
        <v>129</v>
      </c>
      <c r="I748" t="s">
        <v>87</v>
      </c>
      <c r="J748" t="s">
        <v>88</v>
      </c>
      <c r="K748" t="s">
        <v>89</v>
      </c>
      <c r="L748" t="s">
        <v>90</v>
      </c>
      <c r="M748" t="s">
        <v>144</v>
      </c>
      <c r="N748" s="4" t="str">
        <f>VLOOKUP(M748,'Neighborhood Raw Data'!$A$1:$D$26,4,FALSE)</f>
        <v>Greater than Average</v>
      </c>
      <c r="O748" t="s">
        <v>92</v>
      </c>
      <c r="P748" t="s">
        <v>92</v>
      </c>
      <c r="Q748" t="s">
        <v>217</v>
      </c>
      <c r="R748" t="s">
        <v>155</v>
      </c>
      <c r="S748">
        <v>5</v>
      </c>
      <c r="T748" s="4">
        <f t="shared" ca="1" si="66"/>
        <v>0.85969370090466302</v>
      </c>
      <c r="U748" s="4" t="str">
        <f t="shared" si="67"/>
        <v>Below</v>
      </c>
      <c r="V748">
        <v>4</v>
      </c>
      <c r="W748">
        <v>1900</v>
      </c>
      <c r="X748">
        <v>1970</v>
      </c>
      <c r="Y748" t="s">
        <v>95</v>
      </c>
      <c r="Z748" t="s">
        <v>114</v>
      </c>
      <c r="AA748" t="s">
        <v>115</v>
      </c>
      <c r="AB748" t="s">
        <v>115</v>
      </c>
      <c r="AC748" t="s">
        <v>117</v>
      </c>
      <c r="AD748">
        <v>0</v>
      </c>
      <c r="AE748" t="s">
        <v>100</v>
      </c>
      <c r="AF748" t="s">
        <v>203</v>
      </c>
      <c r="AG748" t="s">
        <v>156</v>
      </c>
      <c r="AH748" t="s">
        <v>100</v>
      </c>
      <c r="AI748" t="s">
        <v>203</v>
      </c>
      <c r="AJ748" t="s">
        <v>142</v>
      </c>
      <c r="AK748" t="s">
        <v>174</v>
      </c>
      <c r="AL748">
        <v>664</v>
      </c>
      <c r="AM748" t="s">
        <v>104</v>
      </c>
      <c r="AN748">
        <v>0</v>
      </c>
      <c r="AO748">
        <v>290</v>
      </c>
      <c r="AP748">
        <v>954</v>
      </c>
      <c r="AQ748" t="s">
        <v>105</v>
      </c>
      <c r="AR748" t="s">
        <v>100</v>
      </c>
      <c r="AS748" t="s">
        <v>204</v>
      </c>
      <c r="AT748" t="s">
        <v>214</v>
      </c>
      <c r="AU748">
        <v>1766</v>
      </c>
      <c r="AV748" s="4">
        <f t="shared" ca="1" si="68"/>
        <v>0.61340664203635842</v>
      </c>
      <c r="AW748" s="4" t="str">
        <f t="shared" si="69"/>
        <v>Greater than Median</v>
      </c>
      <c r="AX748">
        <v>648</v>
      </c>
      <c r="AY748">
        <v>0</v>
      </c>
      <c r="AZ748">
        <v>2414</v>
      </c>
      <c r="BA748">
        <v>0</v>
      </c>
      <c r="BB748">
        <v>0</v>
      </c>
      <c r="BC748">
        <v>2</v>
      </c>
      <c r="BD748">
        <v>0</v>
      </c>
      <c r="BE748">
        <v>3</v>
      </c>
      <c r="BF748">
        <v>2</v>
      </c>
      <c r="BG748" t="s">
        <v>100</v>
      </c>
      <c r="BH748">
        <v>10</v>
      </c>
      <c r="BI748" t="s">
        <v>140</v>
      </c>
      <c r="BJ748">
        <v>1</v>
      </c>
      <c r="BK748" t="s">
        <v>102</v>
      </c>
      <c r="BL748" t="s">
        <v>109</v>
      </c>
      <c r="BM748">
        <v>1970</v>
      </c>
      <c r="BN748" t="s">
        <v>104</v>
      </c>
      <c r="BO748">
        <v>2</v>
      </c>
      <c r="BP748">
        <v>520</v>
      </c>
      <c r="BQ748" t="s">
        <v>100</v>
      </c>
      <c r="BR748" t="s">
        <v>203</v>
      </c>
      <c r="BS748" t="s">
        <v>204</v>
      </c>
      <c r="BT748">
        <v>142</v>
      </c>
      <c r="BU748">
        <v>0</v>
      </c>
      <c r="BV748">
        <v>0</v>
      </c>
      <c r="BW748">
        <v>0</v>
      </c>
      <c r="BX748">
        <v>0</v>
      </c>
      <c r="BY748">
        <v>0</v>
      </c>
      <c r="BZ748" t="s">
        <v>85</v>
      </c>
      <c r="CA748" t="s">
        <v>85</v>
      </c>
      <c r="CB748" t="s">
        <v>85</v>
      </c>
      <c r="CC748">
        <v>0</v>
      </c>
      <c r="CD748">
        <v>5</v>
      </c>
      <c r="CE748">
        <v>2006</v>
      </c>
      <c r="CF748" t="s">
        <v>215</v>
      </c>
      <c r="CG748" t="s">
        <v>112</v>
      </c>
      <c r="CH748">
        <v>160000</v>
      </c>
      <c r="CQ748" t="str">
        <f t="shared" si="70"/>
        <v/>
      </c>
      <c r="CR748">
        <f t="shared" si="71"/>
        <v>1766</v>
      </c>
    </row>
    <row r="749" spans="1:96" x14ac:dyDescent="0.3">
      <c r="A749">
        <v>626</v>
      </c>
      <c r="B749">
        <v>20</v>
      </c>
      <c r="C749" t="s">
        <v>83</v>
      </c>
      <c r="D749">
        <v>87</v>
      </c>
      <c r="E749">
        <v>10000</v>
      </c>
      <c r="F749" t="s">
        <v>84</v>
      </c>
      <c r="G749" t="s">
        <v>85</v>
      </c>
      <c r="H749" t="s">
        <v>86</v>
      </c>
      <c r="I749" t="s">
        <v>87</v>
      </c>
      <c r="J749" t="s">
        <v>88</v>
      </c>
      <c r="K749" t="s">
        <v>89</v>
      </c>
      <c r="L749" t="s">
        <v>90</v>
      </c>
      <c r="M749" t="s">
        <v>177</v>
      </c>
      <c r="N749" s="4" t="str">
        <f>VLOOKUP(M749,'Neighborhood Raw Data'!$A$1:$D$26,4,FALSE)</f>
        <v>Greater than Average</v>
      </c>
      <c r="O749" t="s">
        <v>92</v>
      </c>
      <c r="P749" t="s">
        <v>92</v>
      </c>
      <c r="Q749" t="s">
        <v>93</v>
      </c>
      <c r="R749" t="s">
        <v>124</v>
      </c>
      <c r="S749">
        <v>6</v>
      </c>
      <c r="T749" s="4">
        <f t="shared" ca="1" si="66"/>
        <v>0.43138621363566965</v>
      </c>
      <c r="U749" s="4" t="str">
        <f t="shared" si="67"/>
        <v>At or Above</v>
      </c>
      <c r="V749">
        <v>6</v>
      </c>
      <c r="W749">
        <v>1962</v>
      </c>
      <c r="X749">
        <v>1962</v>
      </c>
      <c r="Y749" t="s">
        <v>113</v>
      </c>
      <c r="Z749" t="s">
        <v>114</v>
      </c>
      <c r="AA749" t="s">
        <v>115</v>
      </c>
      <c r="AB749" t="s">
        <v>115</v>
      </c>
      <c r="AC749" t="s">
        <v>98</v>
      </c>
      <c r="AD749">
        <v>261</v>
      </c>
      <c r="AE749" t="s">
        <v>100</v>
      </c>
      <c r="AF749" t="s">
        <v>100</v>
      </c>
      <c r="AG749" t="s">
        <v>156</v>
      </c>
      <c r="AH749" t="s">
        <v>100</v>
      </c>
      <c r="AI749" t="s">
        <v>100</v>
      </c>
      <c r="AJ749" t="s">
        <v>142</v>
      </c>
      <c r="AK749" t="s">
        <v>104</v>
      </c>
      <c r="AL749">
        <v>0</v>
      </c>
      <c r="AM749" t="s">
        <v>104</v>
      </c>
      <c r="AN749">
        <v>0</v>
      </c>
      <c r="AO749">
        <v>1116</v>
      </c>
      <c r="AP749">
        <v>1116</v>
      </c>
      <c r="AQ749" t="s">
        <v>105</v>
      </c>
      <c r="AR749" t="s">
        <v>100</v>
      </c>
      <c r="AS749" t="s">
        <v>106</v>
      </c>
      <c r="AT749" t="s">
        <v>107</v>
      </c>
      <c r="AU749">
        <v>1116</v>
      </c>
      <c r="AV749" s="4">
        <f t="shared" ca="1" si="68"/>
        <v>0.78530219825249392</v>
      </c>
      <c r="AW749" s="4" t="str">
        <f t="shared" si="69"/>
        <v>Greater than Median</v>
      </c>
      <c r="AX749">
        <v>0</v>
      </c>
      <c r="AY749">
        <v>0</v>
      </c>
      <c r="AZ749">
        <v>1116</v>
      </c>
      <c r="BA749">
        <v>0</v>
      </c>
      <c r="BB749">
        <v>0</v>
      </c>
      <c r="BC749">
        <v>1</v>
      </c>
      <c r="BD749">
        <v>1</v>
      </c>
      <c r="BE749">
        <v>3</v>
      </c>
      <c r="BF749">
        <v>1</v>
      </c>
      <c r="BG749" t="s">
        <v>100</v>
      </c>
      <c r="BH749">
        <v>5</v>
      </c>
      <c r="BI749" t="s">
        <v>108</v>
      </c>
      <c r="BJ749">
        <v>0</v>
      </c>
      <c r="BK749" t="s">
        <v>85</v>
      </c>
      <c r="BL749" t="s">
        <v>109</v>
      </c>
      <c r="BM749">
        <v>1962</v>
      </c>
      <c r="BN749" t="s">
        <v>104</v>
      </c>
      <c r="BO749">
        <v>2</v>
      </c>
      <c r="BP749">
        <v>440</v>
      </c>
      <c r="BQ749" t="s">
        <v>100</v>
      </c>
      <c r="BR749" t="s">
        <v>100</v>
      </c>
      <c r="BS749" t="s">
        <v>106</v>
      </c>
      <c r="BT749">
        <v>0</v>
      </c>
      <c r="BU749">
        <v>0</v>
      </c>
      <c r="BV749">
        <v>0</v>
      </c>
      <c r="BW749">
        <v>0</v>
      </c>
      <c r="BX749">
        <v>385</v>
      </c>
      <c r="BY749">
        <v>0</v>
      </c>
      <c r="BZ749" t="s">
        <v>85</v>
      </c>
      <c r="CA749" t="s">
        <v>85</v>
      </c>
      <c r="CB749" t="s">
        <v>85</v>
      </c>
      <c r="CC749">
        <v>0</v>
      </c>
      <c r="CD749">
        <v>2</v>
      </c>
      <c r="CE749">
        <v>2010</v>
      </c>
      <c r="CF749" t="s">
        <v>111</v>
      </c>
      <c r="CG749" t="s">
        <v>112</v>
      </c>
      <c r="CH749">
        <v>160000</v>
      </c>
      <c r="CQ749">
        <f t="shared" si="70"/>
        <v>1116</v>
      </c>
      <c r="CR749" t="str">
        <f t="shared" si="71"/>
        <v/>
      </c>
    </row>
    <row r="750" spans="1:96" x14ac:dyDescent="0.3">
      <c r="A750">
        <v>768</v>
      </c>
      <c r="B750">
        <v>50</v>
      </c>
      <c r="C750" t="s">
        <v>83</v>
      </c>
      <c r="D750">
        <v>75</v>
      </c>
      <c r="E750">
        <v>12508</v>
      </c>
      <c r="F750" t="s">
        <v>84</v>
      </c>
      <c r="G750" t="s">
        <v>85</v>
      </c>
      <c r="H750" t="s">
        <v>86</v>
      </c>
      <c r="I750" t="s">
        <v>87</v>
      </c>
      <c r="J750" t="s">
        <v>88</v>
      </c>
      <c r="K750" t="s">
        <v>122</v>
      </c>
      <c r="L750" t="s">
        <v>90</v>
      </c>
      <c r="M750" t="s">
        <v>201</v>
      </c>
      <c r="N750" s="4" t="str">
        <f>VLOOKUP(M750,'Neighborhood Raw Data'!$A$1:$D$26,4,FALSE)</f>
        <v>Less than Average</v>
      </c>
      <c r="O750" t="s">
        <v>92</v>
      </c>
      <c r="P750" t="s">
        <v>92</v>
      </c>
      <c r="Q750" t="s">
        <v>93</v>
      </c>
      <c r="R750" t="s">
        <v>155</v>
      </c>
      <c r="S750">
        <v>6</v>
      </c>
      <c r="T750" s="4">
        <f t="shared" ca="1" si="66"/>
        <v>0.74659588328397086</v>
      </c>
      <c r="U750" s="4" t="str">
        <f t="shared" si="67"/>
        <v>At or Above</v>
      </c>
      <c r="V750">
        <v>7</v>
      </c>
      <c r="W750">
        <v>1940</v>
      </c>
      <c r="X750">
        <v>1985</v>
      </c>
      <c r="Y750" t="s">
        <v>95</v>
      </c>
      <c r="Z750" t="s">
        <v>114</v>
      </c>
      <c r="AA750" t="s">
        <v>125</v>
      </c>
      <c r="AB750" t="s">
        <v>125</v>
      </c>
      <c r="AC750" t="s">
        <v>117</v>
      </c>
      <c r="AD750">
        <v>0</v>
      </c>
      <c r="AE750" t="s">
        <v>100</v>
      </c>
      <c r="AF750" t="s">
        <v>100</v>
      </c>
      <c r="AG750" t="s">
        <v>156</v>
      </c>
      <c r="AH750" t="s">
        <v>102</v>
      </c>
      <c r="AI750" t="s">
        <v>100</v>
      </c>
      <c r="AJ750" t="s">
        <v>148</v>
      </c>
      <c r="AK750" t="s">
        <v>137</v>
      </c>
      <c r="AL750">
        <v>660</v>
      </c>
      <c r="AM750" t="s">
        <v>104</v>
      </c>
      <c r="AN750">
        <v>0</v>
      </c>
      <c r="AO750">
        <v>323</v>
      </c>
      <c r="AP750">
        <v>983</v>
      </c>
      <c r="AQ750" t="s">
        <v>105</v>
      </c>
      <c r="AR750" t="s">
        <v>99</v>
      </c>
      <c r="AS750" t="s">
        <v>106</v>
      </c>
      <c r="AT750" t="s">
        <v>107</v>
      </c>
      <c r="AU750">
        <v>983</v>
      </c>
      <c r="AV750" s="4">
        <f t="shared" ca="1" si="68"/>
        <v>0.56360488837100431</v>
      </c>
      <c r="AW750" s="4" t="str">
        <f t="shared" si="69"/>
        <v>Less than Median</v>
      </c>
      <c r="AX750">
        <v>767</v>
      </c>
      <c r="AY750">
        <v>0</v>
      </c>
      <c r="AZ750">
        <v>1750</v>
      </c>
      <c r="BA750">
        <v>1</v>
      </c>
      <c r="BB750">
        <v>0</v>
      </c>
      <c r="BC750">
        <v>2</v>
      </c>
      <c r="BD750">
        <v>0</v>
      </c>
      <c r="BE750">
        <v>4</v>
      </c>
      <c r="BF750">
        <v>1</v>
      </c>
      <c r="BG750" t="s">
        <v>100</v>
      </c>
      <c r="BH750">
        <v>7</v>
      </c>
      <c r="BI750" t="s">
        <v>140</v>
      </c>
      <c r="BJ750">
        <v>0</v>
      </c>
      <c r="BK750" t="s">
        <v>85</v>
      </c>
      <c r="BL750" t="s">
        <v>109</v>
      </c>
      <c r="BM750">
        <v>1989</v>
      </c>
      <c r="BN750" t="s">
        <v>104</v>
      </c>
      <c r="BO750">
        <v>1</v>
      </c>
      <c r="BP750">
        <v>423</v>
      </c>
      <c r="BQ750" t="s">
        <v>100</v>
      </c>
      <c r="BR750" t="s">
        <v>100</v>
      </c>
      <c r="BS750" t="s">
        <v>106</v>
      </c>
      <c r="BT750">
        <v>245</v>
      </c>
      <c r="BU750">
        <v>0</v>
      </c>
      <c r="BV750">
        <v>156</v>
      </c>
      <c r="BW750">
        <v>0</v>
      </c>
      <c r="BX750">
        <v>0</v>
      </c>
      <c r="BY750">
        <v>0</v>
      </c>
      <c r="BZ750" t="s">
        <v>85</v>
      </c>
      <c r="CA750" t="s">
        <v>85</v>
      </c>
      <c r="CB750" t="s">
        <v>198</v>
      </c>
      <c r="CC750">
        <v>1300</v>
      </c>
      <c r="CD750">
        <v>7</v>
      </c>
      <c r="CE750">
        <v>2008</v>
      </c>
      <c r="CF750" t="s">
        <v>111</v>
      </c>
      <c r="CG750" t="s">
        <v>112</v>
      </c>
      <c r="CH750">
        <v>160000</v>
      </c>
      <c r="CQ750">
        <f t="shared" si="70"/>
        <v>983</v>
      </c>
      <c r="CR750" t="str">
        <f t="shared" si="71"/>
        <v/>
      </c>
    </row>
    <row r="751" spans="1:96" x14ac:dyDescent="0.3">
      <c r="A751">
        <v>967</v>
      </c>
      <c r="B751">
        <v>50</v>
      </c>
      <c r="C751" t="s">
        <v>83</v>
      </c>
      <c r="D751">
        <v>130</v>
      </c>
      <c r="E751">
        <v>9600</v>
      </c>
      <c r="F751" t="s">
        <v>84</v>
      </c>
      <c r="G751" t="s">
        <v>85</v>
      </c>
      <c r="H751" t="s">
        <v>86</v>
      </c>
      <c r="I751" t="s">
        <v>139</v>
      </c>
      <c r="J751" t="s">
        <v>88</v>
      </c>
      <c r="K751" t="s">
        <v>122</v>
      </c>
      <c r="L751" t="s">
        <v>90</v>
      </c>
      <c r="M751" t="s">
        <v>159</v>
      </c>
      <c r="N751" s="4" t="str">
        <f>VLOOKUP(M751,'Neighborhood Raw Data'!$A$1:$D$26,4,FALSE)</f>
        <v>Greater than Average</v>
      </c>
      <c r="O751" t="s">
        <v>92</v>
      </c>
      <c r="P751" t="s">
        <v>92</v>
      </c>
      <c r="Q751" t="s">
        <v>93</v>
      </c>
      <c r="R751" t="s">
        <v>155</v>
      </c>
      <c r="S751">
        <v>5</v>
      </c>
      <c r="T751" s="4">
        <f t="shared" ca="1" si="66"/>
        <v>0.74196501121688063</v>
      </c>
      <c r="U751" s="4" t="str">
        <f t="shared" si="67"/>
        <v>Below</v>
      </c>
      <c r="V751">
        <v>7</v>
      </c>
      <c r="W751">
        <v>1940</v>
      </c>
      <c r="X751">
        <v>1950</v>
      </c>
      <c r="Y751" t="s">
        <v>95</v>
      </c>
      <c r="Z751" t="s">
        <v>114</v>
      </c>
      <c r="AA751" t="s">
        <v>161</v>
      </c>
      <c r="AB751" t="s">
        <v>161</v>
      </c>
      <c r="AC751" t="s">
        <v>117</v>
      </c>
      <c r="AD751">
        <v>0</v>
      </c>
      <c r="AE751" t="s">
        <v>102</v>
      </c>
      <c r="AF751" t="s">
        <v>102</v>
      </c>
      <c r="AG751" t="s">
        <v>147</v>
      </c>
      <c r="AH751" t="s">
        <v>100</v>
      </c>
      <c r="AI751" t="s">
        <v>203</v>
      </c>
      <c r="AJ751" t="s">
        <v>142</v>
      </c>
      <c r="AK751" t="s">
        <v>157</v>
      </c>
      <c r="AL751">
        <v>428</v>
      </c>
      <c r="AM751" t="s">
        <v>104</v>
      </c>
      <c r="AN751">
        <v>0</v>
      </c>
      <c r="AO751">
        <v>300</v>
      </c>
      <c r="AP751">
        <v>728</v>
      </c>
      <c r="AQ751" t="s">
        <v>105</v>
      </c>
      <c r="AR751" t="s">
        <v>99</v>
      </c>
      <c r="AS751" t="s">
        <v>106</v>
      </c>
      <c r="AT751" t="s">
        <v>107</v>
      </c>
      <c r="AU751">
        <v>976</v>
      </c>
      <c r="AV751" s="4">
        <f t="shared" ca="1" si="68"/>
        <v>0.73330335708084282</v>
      </c>
      <c r="AW751" s="4" t="str">
        <f t="shared" si="69"/>
        <v>Less than Median</v>
      </c>
      <c r="AX751">
        <v>332</v>
      </c>
      <c r="AY751">
        <v>0</v>
      </c>
      <c r="AZ751">
        <v>1308</v>
      </c>
      <c r="BA751">
        <v>1</v>
      </c>
      <c r="BB751">
        <v>0</v>
      </c>
      <c r="BC751">
        <v>1</v>
      </c>
      <c r="BD751">
        <v>1</v>
      </c>
      <c r="BE751">
        <v>2</v>
      </c>
      <c r="BF751">
        <v>1</v>
      </c>
      <c r="BG751" t="s">
        <v>100</v>
      </c>
      <c r="BH751">
        <v>7</v>
      </c>
      <c r="BI751" t="s">
        <v>189</v>
      </c>
      <c r="BJ751">
        <v>2</v>
      </c>
      <c r="BK751" t="s">
        <v>100</v>
      </c>
      <c r="BL751" t="s">
        <v>149</v>
      </c>
      <c r="BM751">
        <v>1940</v>
      </c>
      <c r="BN751" t="s">
        <v>104</v>
      </c>
      <c r="BO751">
        <v>1</v>
      </c>
      <c r="BP751">
        <v>256</v>
      </c>
      <c r="BQ751" t="s">
        <v>100</v>
      </c>
      <c r="BR751" t="s">
        <v>100</v>
      </c>
      <c r="BS751" t="s">
        <v>106</v>
      </c>
      <c r="BT751">
        <v>0</v>
      </c>
      <c r="BU751">
        <v>70</v>
      </c>
      <c r="BV751">
        <v>0</v>
      </c>
      <c r="BW751">
        <v>0</v>
      </c>
      <c r="BX751">
        <v>0</v>
      </c>
      <c r="BY751">
        <v>0</v>
      </c>
      <c r="BZ751" t="s">
        <v>85</v>
      </c>
      <c r="CA751" t="s">
        <v>85</v>
      </c>
      <c r="CB751" t="s">
        <v>85</v>
      </c>
      <c r="CC751">
        <v>0</v>
      </c>
      <c r="CD751">
        <v>6</v>
      </c>
      <c r="CE751">
        <v>2009</v>
      </c>
      <c r="CF751" t="s">
        <v>111</v>
      </c>
      <c r="CG751" t="s">
        <v>112</v>
      </c>
      <c r="CH751">
        <v>160000</v>
      </c>
      <c r="CQ751">
        <f t="shared" si="70"/>
        <v>976</v>
      </c>
      <c r="CR751" t="str">
        <f t="shared" si="71"/>
        <v/>
      </c>
    </row>
    <row r="752" spans="1:96" x14ac:dyDescent="0.3">
      <c r="A752">
        <v>1019</v>
      </c>
      <c r="B752">
        <v>80</v>
      </c>
      <c r="C752" t="s">
        <v>83</v>
      </c>
      <c r="D752" t="s">
        <v>85</v>
      </c>
      <c r="E752">
        <v>10784</v>
      </c>
      <c r="F752" t="s">
        <v>84</v>
      </c>
      <c r="G752" t="s">
        <v>85</v>
      </c>
      <c r="H752" t="s">
        <v>86</v>
      </c>
      <c r="I752" t="s">
        <v>87</v>
      </c>
      <c r="J752" t="s">
        <v>88</v>
      </c>
      <c r="K752" t="s">
        <v>158</v>
      </c>
      <c r="L752" t="s">
        <v>90</v>
      </c>
      <c r="M752" t="s">
        <v>169</v>
      </c>
      <c r="N752" s="4" t="str">
        <f>VLOOKUP(M752,'Neighborhood Raw Data'!$A$1:$D$26,4,FALSE)</f>
        <v>Greater than Average</v>
      </c>
      <c r="O752" t="s">
        <v>92</v>
      </c>
      <c r="P752" t="s">
        <v>92</v>
      </c>
      <c r="Q752" t="s">
        <v>93</v>
      </c>
      <c r="R752" t="s">
        <v>178</v>
      </c>
      <c r="S752">
        <v>7</v>
      </c>
      <c r="T752" s="4">
        <f t="shared" ca="1" si="66"/>
        <v>0.84386319349231786</v>
      </c>
      <c r="U752" s="4" t="str">
        <f t="shared" si="67"/>
        <v>At or Above</v>
      </c>
      <c r="V752">
        <v>5</v>
      </c>
      <c r="W752">
        <v>1991</v>
      </c>
      <c r="X752">
        <v>1992</v>
      </c>
      <c r="Y752" t="s">
        <v>95</v>
      </c>
      <c r="Z752" t="s">
        <v>114</v>
      </c>
      <c r="AA752" t="s">
        <v>97</v>
      </c>
      <c r="AB752" t="s">
        <v>97</v>
      </c>
      <c r="AC752" t="s">
        <v>98</v>
      </c>
      <c r="AD752">
        <v>76</v>
      </c>
      <c r="AE752" t="s">
        <v>102</v>
      </c>
      <c r="AF752" t="s">
        <v>100</v>
      </c>
      <c r="AG752" t="s">
        <v>101</v>
      </c>
      <c r="AH752" t="s">
        <v>102</v>
      </c>
      <c r="AI752" t="s">
        <v>100</v>
      </c>
      <c r="AJ752" t="s">
        <v>142</v>
      </c>
      <c r="AK752" t="s">
        <v>104</v>
      </c>
      <c r="AL752">
        <v>0</v>
      </c>
      <c r="AM752" t="s">
        <v>104</v>
      </c>
      <c r="AN752">
        <v>0</v>
      </c>
      <c r="AO752">
        <v>384</v>
      </c>
      <c r="AP752">
        <v>384</v>
      </c>
      <c r="AQ752" t="s">
        <v>105</v>
      </c>
      <c r="AR752" t="s">
        <v>102</v>
      </c>
      <c r="AS752" t="s">
        <v>106</v>
      </c>
      <c r="AT752" t="s">
        <v>107</v>
      </c>
      <c r="AU752">
        <v>802</v>
      </c>
      <c r="AV752" s="4">
        <f t="shared" ca="1" si="68"/>
        <v>0.85940157120782967</v>
      </c>
      <c r="AW752" s="4" t="str">
        <f t="shared" si="69"/>
        <v>Less than Median</v>
      </c>
      <c r="AX752">
        <v>670</v>
      </c>
      <c r="AY752">
        <v>0</v>
      </c>
      <c r="AZ752">
        <v>1472</v>
      </c>
      <c r="BA752">
        <v>0</v>
      </c>
      <c r="BB752">
        <v>0</v>
      </c>
      <c r="BC752">
        <v>2</v>
      </c>
      <c r="BD752">
        <v>1</v>
      </c>
      <c r="BE752">
        <v>3</v>
      </c>
      <c r="BF752">
        <v>1</v>
      </c>
      <c r="BG752" t="s">
        <v>102</v>
      </c>
      <c r="BH752">
        <v>7</v>
      </c>
      <c r="BI752" t="s">
        <v>108</v>
      </c>
      <c r="BJ752">
        <v>1</v>
      </c>
      <c r="BK752" t="s">
        <v>100</v>
      </c>
      <c r="BL752" t="s">
        <v>109</v>
      </c>
      <c r="BM752">
        <v>1991</v>
      </c>
      <c r="BN752" t="s">
        <v>131</v>
      </c>
      <c r="BO752">
        <v>2</v>
      </c>
      <c r="BP752">
        <v>402</v>
      </c>
      <c r="BQ752" t="s">
        <v>100</v>
      </c>
      <c r="BR752" t="s">
        <v>100</v>
      </c>
      <c r="BS752" t="s">
        <v>106</v>
      </c>
      <c r="BT752">
        <v>164</v>
      </c>
      <c r="BU752">
        <v>0</v>
      </c>
      <c r="BV752">
        <v>0</v>
      </c>
      <c r="BW752">
        <v>0</v>
      </c>
      <c r="BX752">
        <v>0</v>
      </c>
      <c r="BY752">
        <v>0</v>
      </c>
      <c r="BZ752" t="s">
        <v>85</v>
      </c>
      <c r="CA752" t="s">
        <v>85</v>
      </c>
      <c r="CB752" t="s">
        <v>85</v>
      </c>
      <c r="CC752">
        <v>0</v>
      </c>
      <c r="CD752">
        <v>5</v>
      </c>
      <c r="CE752">
        <v>2007</v>
      </c>
      <c r="CF752" t="s">
        <v>111</v>
      </c>
      <c r="CG752" t="s">
        <v>112</v>
      </c>
      <c r="CH752">
        <v>160000</v>
      </c>
      <c r="CQ752">
        <f t="shared" si="70"/>
        <v>802</v>
      </c>
      <c r="CR752" t="str">
        <f t="shared" si="71"/>
        <v/>
      </c>
    </row>
    <row r="753" spans="1:96" x14ac:dyDescent="0.3">
      <c r="A753">
        <v>1031</v>
      </c>
      <c r="B753">
        <v>190</v>
      </c>
      <c r="C753" t="s">
        <v>224</v>
      </c>
      <c r="D753" t="s">
        <v>85</v>
      </c>
      <c r="E753">
        <v>7082</v>
      </c>
      <c r="F753" t="s">
        <v>84</v>
      </c>
      <c r="G753" t="s">
        <v>85</v>
      </c>
      <c r="H753" t="s">
        <v>129</v>
      </c>
      <c r="I753" t="s">
        <v>87</v>
      </c>
      <c r="J753" t="s">
        <v>88</v>
      </c>
      <c r="K753" t="s">
        <v>122</v>
      </c>
      <c r="L753" t="s">
        <v>90</v>
      </c>
      <c r="M753" t="s">
        <v>225</v>
      </c>
      <c r="N753" s="4" t="str">
        <f>VLOOKUP(M753,'Neighborhood Raw Data'!$A$1:$D$26,4,FALSE)</f>
        <v>Less than Average</v>
      </c>
      <c r="O753" t="s">
        <v>92</v>
      </c>
      <c r="P753" t="s">
        <v>92</v>
      </c>
      <c r="Q753" t="s">
        <v>217</v>
      </c>
      <c r="R753" t="s">
        <v>94</v>
      </c>
      <c r="S753">
        <v>5</v>
      </c>
      <c r="T753" s="4">
        <f t="shared" ca="1" si="66"/>
        <v>2.276004658079922E-2</v>
      </c>
      <c r="U753" s="4" t="str">
        <f t="shared" si="67"/>
        <v>Below</v>
      </c>
      <c r="V753">
        <v>8</v>
      </c>
      <c r="W753">
        <v>1916</v>
      </c>
      <c r="X753">
        <v>1995</v>
      </c>
      <c r="Y753" t="s">
        <v>95</v>
      </c>
      <c r="Z753" t="s">
        <v>114</v>
      </c>
      <c r="AA753" t="s">
        <v>125</v>
      </c>
      <c r="AB753" t="s">
        <v>125</v>
      </c>
      <c r="AC753" t="s">
        <v>117</v>
      </c>
      <c r="AD753">
        <v>0</v>
      </c>
      <c r="AE753" t="s">
        <v>100</v>
      </c>
      <c r="AF753" t="s">
        <v>100</v>
      </c>
      <c r="AG753" t="s">
        <v>101</v>
      </c>
      <c r="AH753" t="s">
        <v>100</v>
      </c>
      <c r="AI753" t="s">
        <v>100</v>
      </c>
      <c r="AJ753" t="s">
        <v>148</v>
      </c>
      <c r="AK753" t="s">
        <v>104</v>
      </c>
      <c r="AL753">
        <v>0</v>
      </c>
      <c r="AM753" t="s">
        <v>104</v>
      </c>
      <c r="AN753">
        <v>0</v>
      </c>
      <c r="AO753">
        <v>686</v>
      </c>
      <c r="AP753">
        <v>686</v>
      </c>
      <c r="AQ753" t="s">
        <v>105</v>
      </c>
      <c r="AR753" t="s">
        <v>102</v>
      </c>
      <c r="AS753" t="s">
        <v>106</v>
      </c>
      <c r="AT753" t="s">
        <v>107</v>
      </c>
      <c r="AU753">
        <v>948</v>
      </c>
      <c r="AV753" s="4">
        <f t="shared" ca="1" si="68"/>
        <v>0.12618719394419298</v>
      </c>
      <c r="AW753" s="4" t="str">
        <f t="shared" si="69"/>
        <v>Less than Median</v>
      </c>
      <c r="AX753">
        <v>980</v>
      </c>
      <c r="AY753">
        <v>0</v>
      </c>
      <c r="AZ753">
        <v>1928</v>
      </c>
      <c r="BA753">
        <v>0</v>
      </c>
      <c r="BB753">
        <v>0</v>
      </c>
      <c r="BC753">
        <v>2</v>
      </c>
      <c r="BD753">
        <v>0</v>
      </c>
      <c r="BE753">
        <v>5</v>
      </c>
      <c r="BF753">
        <v>2</v>
      </c>
      <c r="BG753" t="s">
        <v>100</v>
      </c>
      <c r="BH753">
        <v>10</v>
      </c>
      <c r="BI753" t="s">
        <v>108</v>
      </c>
      <c r="BJ753">
        <v>0</v>
      </c>
      <c r="BK753" t="s">
        <v>85</v>
      </c>
      <c r="BL753" t="s">
        <v>85</v>
      </c>
      <c r="BM753" t="s">
        <v>85</v>
      </c>
      <c r="BN753" t="s">
        <v>85</v>
      </c>
      <c r="BO753">
        <v>0</v>
      </c>
      <c r="BP753">
        <v>0</v>
      </c>
      <c r="BQ753" t="s">
        <v>85</v>
      </c>
      <c r="BR753" t="s">
        <v>85</v>
      </c>
      <c r="BS753" t="s">
        <v>204</v>
      </c>
      <c r="BT753">
        <v>0</v>
      </c>
      <c r="BU753">
        <v>0</v>
      </c>
      <c r="BV753">
        <v>228</v>
      </c>
      <c r="BW753">
        <v>0</v>
      </c>
      <c r="BX753">
        <v>0</v>
      </c>
      <c r="BY753">
        <v>0</v>
      </c>
      <c r="BZ753" t="s">
        <v>85</v>
      </c>
      <c r="CA753" t="s">
        <v>85</v>
      </c>
      <c r="CB753" t="s">
        <v>85</v>
      </c>
      <c r="CC753">
        <v>0</v>
      </c>
      <c r="CD753">
        <v>7</v>
      </c>
      <c r="CE753">
        <v>2006</v>
      </c>
      <c r="CF753" t="s">
        <v>111</v>
      </c>
      <c r="CG753" t="s">
        <v>112</v>
      </c>
      <c r="CH753">
        <v>160000</v>
      </c>
      <c r="CQ753">
        <f t="shared" si="70"/>
        <v>948</v>
      </c>
      <c r="CR753" t="str">
        <f t="shared" si="71"/>
        <v/>
      </c>
    </row>
    <row r="754" spans="1:96" x14ac:dyDescent="0.3">
      <c r="A754">
        <v>1084</v>
      </c>
      <c r="B754">
        <v>20</v>
      </c>
      <c r="C754" t="s">
        <v>83</v>
      </c>
      <c r="D754">
        <v>80</v>
      </c>
      <c r="E754">
        <v>8800</v>
      </c>
      <c r="F754" t="s">
        <v>84</v>
      </c>
      <c r="G754" t="s">
        <v>85</v>
      </c>
      <c r="H754" t="s">
        <v>129</v>
      </c>
      <c r="I754" t="s">
        <v>87</v>
      </c>
      <c r="J754" t="s">
        <v>88</v>
      </c>
      <c r="K754" t="s">
        <v>122</v>
      </c>
      <c r="L754" t="s">
        <v>90</v>
      </c>
      <c r="M754" t="s">
        <v>177</v>
      </c>
      <c r="N754" s="4" t="str">
        <f>VLOOKUP(M754,'Neighborhood Raw Data'!$A$1:$D$26,4,FALSE)</f>
        <v>Greater than Average</v>
      </c>
      <c r="O754" t="s">
        <v>92</v>
      </c>
      <c r="P754" t="s">
        <v>92</v>
      </c>
      <c r="Q754" t="s">
        <v>93</v>
      </c>
      <c r="R754" t="s">
        <v>124</v>
      </c>
      <c r="S754">
        <v>6</v>
      </c>
      <c r="T754" s="4">
        <f t="shared" ca="1" si="66"/>
        <v>0.53397089496302508</v>
      </c>
      <c r="U754" s="4" t="str">
        <f t="shared" si="67"/>
        <v>At or Above</v>
      </c>
      <c r="V754">
        <v>6</v>
      </c>
      <c r="W754">
        <v>1964</v>
      </c>
      <c r="X754">
        <v>1964</v>
      </c>
      <c r="Y754" t="s">
        <v>113</v>
      </c>
      <c r="Z754" t="s">
        <v>114</v>
      </c>
      <c r="AA754" t="s">
        <v>97</v>
      </c>
      <c r="AB754" t="s">
        <v>97</v>
      </c>
      <c r="AC754" t="s">
        <v>98</v>
      </c>
      <c r="AD754">
        <v>425</v>
      </c>
      <c r="AE754" t="s">
        <v>100</v>
      </c>
      <c r="AF754" t="s">
        <v>100</v>
      </c>
      <c r="AG754" t="s">
        <v>156</v>
      </c>
      <c r="AH754" t="s">
        <v>100</v>
      </c>
      <c r="AI754" t="s">
        <v>100</v>
      </c>
      <c r="AJ754" t="s">
        <v>142</v>
      </c>
      <c r="AK754" t="s">
        <v>174</v>
      </c>
      <c r="AL754">
        <v>553</v>
      </c>
      <c r="AM754" t="s">
        <v>104</v>
      </c>
      <c r="AN754">
        <v>0</v>
      </c>
      <c r="AO754">
        <v>698</v>
      </c>
      <c r="AP754">
        <v>1251</v>
      </c>
      <c r="AQ754" t="s">
        <v>105</v>
      </c>
      <c r="AR754" t="s">
        <v>100</v>
      </c>
      <c r="AS754" t="s">
        <v>106</v>
      </c>
      <c r="AT754" t="s">
        <v>107</v>
      </c>
      <c r="AU754">
        <v>1251</v>
      </c>
      <c r="AV754" s="4">
        <f t="shared" ca="1" si="68"/>
        <v>0.38050609360464827</v>
      </c>
      <c r="AW754" s="4" t="str">
        <f t="shared" si="69"/>
        <v>Greater than Median</v>
      </c>
      <c r="AX754">
        <v>0</v>
      </c>
      <c r="AY754">
        <v>0</v>
      </c>
      <c r="AZ754">
        <v>1251</v>
      </c>
      <c r="BA754">
        <v>1</v>
      </c>
      <c r="BB754">
        <v>0</v>
      </c>
      <c r="BC754">
        <v>1</v>
      </c>
      <c r="BD754">
        <v>0</v>
      </c>
      <c r="BE754">
        <v>3</v>
      </c>
      <c r="BF754">
        <v>1</v>
      </c>
      <c r="BG754" t="s">
        <v>100</v>
      </c>
      <c r="BH754">
        <v>6</v>
      </c>
      <c r="BI754" t="s">
        <v>108</v>
      </c>
      <c r="BJ754">
        <v>2</v>
      </c>
      <c r="BK754" t="s">
        <v>102</v>
      </c>
      <c r="BL754" t="s">
        <v>109</v>
      </c>
      <c r="BM754">
        <v>1964</v>
      </c>
      <c r="BN754" t="s">
        <v>131</v>
      </c>
      <c r="BO754">
        <v>1</v>
      </c>
      <c r="BP754">
        <v>461</v>
      </c>
      <c r="BQ754" t="s">
        <v>100</v>
      </c>
      <c r="BR754" t="s">
        <v>100</v>
      </c>
      <c r="BS754" t="s">
        <v>106</v>
      </c>
      <c r="BT754">
        <v>0</v>
      </c>
      <c r="BU754">
        <v>116</v>
      </c>
      <c r="BV754">
        <v>0</v>
      </c>
      <c r="BW754">
        <v>0</v>
      </c>
      <c r="BX754">
        <v>0</v>
      </c>
      <c r="BY754">
        <v>0</v>
      </c>
      <c r="BZ754" t="s">
        <v>85</v>
      </c>
      <c r="CA754" t="s">
        <v>119</v>
      </c>
      <c r="CB754" t="s">
        <v>198</v>
      </c>
      <c r="CC754">
        <v>700</v>
      </c>
      <c r="CD754">
        <v>3</v>
      </c>
      <c r="CE754">
        <v>2006</v>
      </c>
      <c r="CF754" t="s">
        <v>111</v>
      </c>
      <c r="CG754" t="s">
        <v>112</v>
      </c>
      <c r="CH754">
        <v>160000</v>
      </c>
      <c r="CQ754">
        <f t="shared" si="70"/>
        <v>1251</v>
      </c>
      <c r="CR754" t="str">
        <f t="shared" si="71"/>
        <v/>
      </c>
    </row>
    <row r="755" spans="1:96" x14ac:dyDescent="0.3">
      <c r="A755">
        <v>1092</v>
      </c>
      <c r="B755">
        <v>160</v>
      </c>
      <c r="C755" t="s">
        <v>173</v>
      </c>
      <c r="D755">
        <v>24</v>
      </c>
      <c r="E755">
        <v>2160</v>
      </c>
      <c r="F755" t="s">
        <v>84</v>
      </c>
      <c r="G755" t="s">
        <v>84</v>
      </c>
      <c r="H755" t="s">
        <v>129</v>
      </c>
      <c r="I755" t="s">
        <v>87</v>
      </c>
      <c r="J755" t="s">
        <v>88</v>
      </c>
      <c r="K755" t="s">
        <v>122</v>
      </c>
      <c r="L755" t="s">
        <v>90</v>
      </c>
      <c r="M755" t="s">
        <v>153</v>
      </c>
      <c r="N755" s="4" t="str">
        <f>VLOOKUP(M755,'Neighborhood Raw Data'!$A$1:$D$26,4,FALSE)</f>
        <v>Greater than Average</v>
      </c>
      <c r="O755" t="s">
        <v>92</v>
      </c>
      <c r="P755" t="s">
        <v>92</v>
      </c>
      <c r="Q755" t="s">
        <v>216</v>
      </c>
      <c r="R755" t="s">
        <v>94</v>
      </c>
      <c r="S755">
        <v>7</v>
      </c>
      <c r="T755" s="4">
        <f t="shared" ca="1" si="66"/>
        <v>0.5462609166700082</v>
      </c>
      <c r="U755" s="4" t="str">
        <f t="shared" si="67"/>
        <v>At or Above</v>
      </c>
      <c r="V755">
        <v>5</v>
      </c>
      <c r="W755">
        <v>1999</v>
      </c>
      <c r="X755">
        <v>2000</v>
      </c>
      <c r="Y755" t="s">
        <v>95</v>
      </c>
      <c r="Z755" t="s">
        <v>114</v>
      </c>
      <c r="AA755" t="s">
        <v>161</v>
      </c>
      <c r="AB755" t="s">
        <v>161</v>
      </c>
      <c r="AC755" t="s">
        <v>98</v>
      </c>
      <c r="AD755">
        <v>212</v>
      </c>
      <c r="AE755" t="s">
        <v>102</v>
      </c>
      <c r="AF755" t="s">
        <v>100</v>
      </c>
      <c r="AG755" t="s">
        <v>101</v>
      </c>
      <c r="AH755" t="s">
        <v>102</v>
      </c>
      <c r="AI755" t="s">
        <v>100</v>
      </c>
      <c r="AJ755" t="s">
        <v>142</v>
      </c>
      <c r="AK755" t="s">
        <v>174</v>
      </c>
      <c r="AL755">
        <v>510</v>
      </c>
      <c r="AM755" t="s">
        <v>104</v>
      </c>
      <c r="AN755">
        <v>0</v>
      </c>
      <c r="AO755">
        <v>90</v>
      </c>
      <c r="AP755">
        <v>600</v>
      </c>
      <c r="AQ755" t="s">
        <v>105</v>
      </c>
      <c r="AR755" t="s">
        <v>99</v>
      </c>
      <c r="AS755" t="s">
        <v>106</v>
      </c>
      <c r="AT755" t="s">
        <v>107</v>
      </c>
      <c r="AU755">
        <v>624</v>
      </c>
      <c r="AV755" s="4">
        <f t="shared" ca="1" si="68"/>
        <v>0.7351270407519902</v>
      </c>
      <c r="AW755" s="4" t="str">
        <f t="shared" si="69"/>
        <v>Less than Median</v>
      </c>
      <c r="AX755">
        <v>628</v>
      </c>
      <c r="AY755">
        <v>0</v>
      </c>
      <c r="AZ755">
        <v>1252</v>
      </c>
      <c r="BA755">
        <v>1</v>
      </c>
      <c r="BB755">
        <v>0</v>
      </c>
      <c r="BC755">
        <v>2</v>
      </c>
      <c r="BD755">
        <v>1</v>
      </c>
      <c r="BE755">
        <v>2</v>
      </c>
      <c r="BF755">
        <v>1</v>
      </c>
      <c r="BG755" t="s">
        <v>102</v>
      </c>
      <c r="BH755">
        <v>4</v>
      </c>
      <c r="BI755" t="s">
        <v>108</v>
      </c>
      <c r="BJ755">
        <v>0</v>
      </c>
      <c r="BK755" t="s">
        <v>85</v>
      </c>
      <c r="BL755" t="s">
        <v>149</v>
      </c>
      <c r="BM755">
        <v>1999</v>
      </c>
      <c r="BN755" t="s">
        <v>104</v>
      </c>
      <c r="BO755">
        <v>2</v>
      </c>
      <c r="BP755">
        <v>462</v>
      </c>
      <c r="BQ755" t="s">
        <v>100</v>
      </c>
      <c r="BR755" t="s">
        <v>100</v>
      </c>
      <c r="BS755" t="s">
        <v>106</v>
      </c>
      <c r="BT755">
        <v>0</v>
      </c>
      <c r="BU755">
        <v>48</v>
      </c>
      <c r="BV755">
        <v>0</v>
      </c>
      <c r="BW755">
        <v>0</v>
      </c>
      <c r="BX755">
        <v>0</v>
      </c>
      <c r="BY755">
        <v>0</v>
      </c>
      <c r="BZ755" t="s">
        <v>85</v>
      </c>
      <c r="CA755" t="s">
        <v>85</v>
      </c>
      <c r="CB755" t="s">
        <v>85</v>
      </c>
      <c r="CC755">
        <v>0</v>
      </c>
      <c r="CD755">
        <v>3</v>
      </c>
      <c r="CE755">
        <v>2008</v>
      </c>
      <c r="CF755" t="s">
        <v>111</v>
      </c>
      <c r="CG755" t="s">
        <v>112</v>
      </c>
      <c r="CH755">
        <v>160000</v>
      </c>
      <c r="CQ755">
        <f t="shared" si="70"/>
        <v>624</v>
      </c>
      <c r="CR755" t="str">
        <f t="shared" si="71"/>
        <v/>
      </c>
    </row>
    <row r="756" spans="1:96" x14ac:dyDescent="0.3">
      <c r="A756">
        <v>1299</v>
      </c>
      <c r="B756">
        <v>60</v>
      </c>
      <c r="C756" t="s">
        <v>83</v>
      </c>
      <c r="D756">
        <v>313</v>
      </c>
      <c r="E756">
        <v>63887</v>
      </c>
      <c r="F756" t="s">
        <v>84</v>
      </c>
      <c r="G756" t="s">
        <v>85</v>
      </c>
      <c r="H756" t="s">
        <v>170</v>
      </c>
      <c r="I756" t="s">
        <v>190</v>
      </c>
      <c r="J756" t="s">
        <v>88</v>
      </c>
      <c r="K756" t="s">
        <v>89</v>
      </c>
      <c r="L756" t="s">
        <v>90</v>
      </c>
      <c r="M756" t="s">
        <v>186</v>
      </c>
      <c r="N756" s="4" t="str">
        <f>VLOOKUP(M756,'Neighborhood Raw Data'!$A$1:$D$26,4,FALSE)</f>
        <v>Less than Average</v>
      </c>
      <c r="O756" t="s">
        <v>212</v>
      </c>
      <c r="P756" t="s">
        <v>92</v>
      </c>
      <c r="Q756" t="s">
        <v>93</v>
      </c>
      <c r="R756" t="s">
        <v>94</v>
      </c>
      <c r="S756">
        <v>10</v>
      </c>
      <c r="T756" s="4">
        <f t="shared" ca="1" si="66"/>
        <v>0.53436289410626348</v>
      </c>
      <c r="U756" s="4" t="str">
        <f t="shared" si="67"/>
        <v>At or Above</v>
      </c>
      <c r="V756">
        <v>5</v>
      </c>
      <c r="W756">
        <v>2008</v>
      </c>
      <c r="X756">
        <v>2008</v>
      </c>
      <c r="Y756" t="s">
        <v>113</v>
      </c>
      <c r="Z756" t="s">
        <v>239</v>
      </c>
      <c r="AA756" t="s">
        <v>166</v>
      </c>
      <c r="AB756" t="s">
        <v>166</v>
      </c>
      <c r="AC756" t="s">
        <v>126</v>
      </c>
      <c r="AD756">
        <v>796</v>
      </c>
      <c r="AE756" t="s">
        <v>99</v>
      </c>
      <c r="AF756" t="s">
        <v>100</v>
      </c>
      <c r="AG756" t="s">
        <v>101</v>
      </c>
      <c r="AH756" t="s">
        <v>99</v>
      </c>
      <c r="AI756" t="s">
        <v>100</v>
      </c>
      <c r="AJ756" t="s">
        <v>102</v>
      </c>
      <c r="AK756" t="s">
        <v>103</v>
      </c>
      <c r="AL756">
        <v>5644</v>
      </c>
      <c r="AM756" t="s">
        <v>104</v>
      </c>
      <c r="AN756">
        <v>0</v>
      </c>
      <c r="AO756">
        <v>466</v>
      </c>
      <c r="AP756">
        <v>6110</v>
      </c>
      <c r="AQ756" t="s">
        <v>105</v>
      </c>
      <c r="AR756" t="s">
        <v>99</v>
      </c>
      <c r="AS756" t="s">
        <v>106</v>
      </c>
      <c r="AT756" t="s">
        <v>107</v>
      </c>
      <c r="AU756">
        <v>4692</v>
      </c>
      <c r="AV756" s="4">
        <f t="shared" ca="1" si="68"/>
        <v>0.13443021095326602</v>
      </c>
      <c r="AW756" s="4" t="str">
        <f t="shared" si="69"/>
        <v>Greater than Median</v>
      </c>
      <c r="AX756">
        <v>950</v>
      </c>
      <c r="AY756">
        <v>0</v>
      </c>
      <c r="AZ756">
        <v>5642</v>
      </c>
      <c r="BA756">
        <v>2</v>
      </c>
      <c r="BB756">
        <v>0</v>
      </c>
      <c r="BC756">
        <v>2</v>
      </c>
      <c r="BD756">
        <v>1</v>
      </c>
      <c r="BE756">
        <v>3</v>
      </c>
      <c r="BF756">
        <v>1</v>
      </c>
      <c r="BG756" t="s">
        <v>99</v>
      </c>
      <c r="BH756">
        <v>12</v>
      </c>
      <c r="BI756" t="s">
        <v>108</v>
      </c>
      <c r="BJ756">
        <v>3</v>
      </c>
      <c r="BK756" t="s">
        <v>102</v>
      </c>
      <c r="BL756" t="s">
        <v>109</v>
      </c>
      <c r="BM756">
        <v>2008</v>
      </c>
      <c r="BN756" t="s">
        <v>110</v>
      </c>
      <c r="BO756">
        <v>2</v>
      </c>
      <c r="BP756">
        <v>1418</v>
      </c>
      <c r="BQ756" t="s">
        <v>100</v>
      </c>
      <c r="BR756" t="s">
        <v>100</v>
      </c>
      <c r="BS756" t="s">
        <v>106</v>
      </c>
      <c r="BT756">
        <v>214</v>
      </c>
      <c r="BU756">
        <v>292</v>
      </c>
      <c r="BV756">
        <v>0</v>
      </c>
      <c r="BW756">
        <v>0</v>
      </c>
      <c r="BX756">
        <v>0</v>
      </c>
      <c r="BY756">
        <v>480</v>
      </c>
      <c r="BZ756" t="s">
        <v>102</v>
      </c>
      <c r="CA756" t="s">
        <v>85</v>
      </c>
      <c r="CB756" t="s">
        <v>85</v>
      </c>
      <c r="CC756">
        <v>0</v>
      </c>
      <c r="CD756">
        <v>1</v>
      </c>
      <c r="CE756">
        <v>2008</v>
      </c>
      <c r="CF756" t="s">
        <v>127</v>
      </c>
      <c r="CG756" t="s">
        <v>128</v>
      </c>
      <c r="CH756">
        <v>160000</v>
      </c>
      <c r="CQ756" t="str">
        <f t="shared" si="70"/>
        <v/>
      </c>
      <c r="CR756">
        <f t="shared" si="71"/>
        <v>4692</v>
      </c>
    </row>
    <row r="757" spans="1:96" x14ac:dyDescent="0.3">
      <c r="A757">
        <v>1397</v>
      </c>
      <c r="B757">
        <v>20</v>
      </c>
      <c r="C757" t="s">
        <v>83</v>
      </c>
      <c r="D757" t="s">
        <v>85</v>
      </c>
      <c r="E757">
        <v>57200</v>
      </c>
      <c r="F757" t="s">
        <v>84</v>
      </c>
      <c r="G757" t="s">
        <v>85</v>
      </c>
      <c r="H757" t="s">
        <v>86</v>
      </c>
      <c r="I757" t="s">
        <v>190</v>
      </c>
      <c r="J757" t="s">
        <v>88</v>
      </c>
      <c r="K757" t="s">
        <v>122</v>
      </c>
      <c r="L757" t="s">
        <v>171</v>
      </c>
      <c r="M757" t="s">
        <v>168</v>
      </c>
      <c r="N757" s="4" t="str">
        <f>VLOOKUP(M757,'Neighborhood Raw Data'!$A$1:$D$26,4,FALSE)</f>
        <v>Greater than Average</v>
      </c>
      <c r="O757" t="s">
        <v>92</v>
      </c>
      <c r="P757" t="s">
        <v>92</v>
      </c>
      <c r="Q757" t="s">
        <v>93</v>
      </c>
      <c r="R757" t="s">
        <v>124</v>
      </c>
      <c r="S757">
        <v>5</v>
      </c>
      <c r="T757" s="4">
        <f t="shared" ca="1" si="66"/>
        <v>0.60008352139998067</v>
      </c>
      <c r="U757" s="4" t="str">
        <f t="shared" si="67"/>
        <v>Below</v>
      </c>
      <c r="V757">
        <v>5</v>
      </c>
      <c r="W757">
        <v>1948</v>
      </c>
      <c r="X757">
        <v>1950</v>
      </c>
      <c r="Y757" t="s">
        <v>95</v>
      </c>
      <c r="Z757" t="s">
        <v>114</v>
      </c>
      <c r="AA757" t="s">
        <v>115</v>
      </c>
      <c r="AB757" t="s">
        <v>115</v>
      </c>
      <c r="AC757" t="s">
        <v>117</v>
      </c>
      <c r="AD757">
        <v>0</v>
      </c>
      <c r="AE757" t="s">
        <v>100</v>
      </c>
      <c r="AF757" t="s">
        <v>100</v>
      </c>
      <c r="AG757" t="s">
        <v>156</v>
      </c>
      <c r="AH757" t="s">
        <v>100</v>
      </c>
      <c r="AI757" t="s">
        <v>100</v>
      </c>
      <c r="AJ757" t="s">
        <v>118</v>
      </c>
      <c r="AK757" t="s">
        <v>174</v>
      </c>
      <c r="AL757">
        <v>353</v>
      </c>
      <c r="AM757" t="s">
        <v>157</v>
      </c>
      <c r="AN757">
        <v>334</v>
      </c>
      <c r="AO757">
        <v>60</v>
      </c>
      <c r="AP757">
        <v>747</v>
      </c>
      <c r="AQ757" t="s">
        <v>105</v>
      </c>
      <c r="AR757" t="s">
        <v>100</v>
      </c>
      <c r="AS757" t="s">
        <v>106</v>
      </c>
      <c r="AT757" t="s">
        <v>107</v>
      </c>
      <c r="AU757">
        <v>1687</v>
      </c>
      <c r="AV757" s="4">
        <f t="shared" ca="1" si="68"/>
        <v>0.42707420535775198</v>
      </c>
      <c r="AW757" s="4" t="str">
        <f t="shared" si="69"/>
        <v>Greater than Median</v>
      </c>
      <c r="AX757">
        <v>0</v>
      </c>
      <c r="AY757">
        <v>0</v>
      </c>
      <c r="AZ757">
        <v>1687</v>
      </c>
      <c r="BA757">
        <v>1</v>
      </c>
      <c r="BB757">
        <v>0</v>
      </c>
      <c r="BC757">
        <v>1</v>
      </c>
      <c r="BD757">
        <v>0</v>
      </c>
      <c r="BE757">
        <v>3</v>
      </c>
      <c r="BF757">
        <v>1</v>
      </c>
      <c r="BG757" t="s">
        <v>100</v>
      </c>
      <c r="BH757">
        <v>7</v>
      </c>
      <c r="BI757" t="s">
        <v>208</v>
      </c>
      <c r="BJ757">
        <v>2</v>
      </c>
      <c r="BK757" t="s">
        <v>100</v>
      </c>
      <c r="BL757" t="s">
        <v>149</v>
      </c>
      <c r="BM757">
        <v>1966</v>
      </c>
      <c r="BN757" t="s">
        <v>104</v>
      </c>
      <c r="BO757">
        <v>2</v>
      </c>
      <c r="BP757">
        <v>572</v>
      </c>
      <c r="BQ757" t="s">
        <v>100</v>
      </c>
      <c r="BR757" t="s">
        <v>100</v>
      </c>
      <c r="BS757" t="s">
        <v>204</v>
      </c>
      <c r="BT757">
        <v>0</v>
      </c>
      <c r="BU757">
        <v>0</v>
      </c>
      <c r="BV757">
        <v>50</v>
      </c>
      <c r="BW757">
        <v>0</v>
      </c>
      <c r="BX757">
        <v>0</v>
      </c>
      <c r="BY757">
        <v>0</v>
      </c>
      <c r="BZ757" t="s">
        <v>85</v>
      </c>
      <c r="CA757" t="s">
        <v>85</v>
      </c>
      <c r="CB757" t="s">
        <v>85</v>
      </c>
      <c r="CC757">
        <v>0</v>
      </c>
      <c r="CD757">
        <v>6</v>
      </c>
      <c r="CE757">
        <v>2010</v>
      </c>
      <c r="CF757" t="s">
        <v>111</v>
      </c>
      <c r="CG757" t="s">
        <v>112</v>
      </c>
      <c r="CH757">
        <v>160000</v>
      </c>
      <c r="CQ757" t="str">
        <f t="shared" si="70"/>
        <v/>
      </c>
      <c r="CR757">
        <f t="shared" si="71"/>
        <v>1687</v>
      </c>
    </row>
    <row r="758" spans="1:96" x14ac:dyDescent="0.3">
      <c r="A758">
        <v>1435</v>
      </c>
      <c r="B758">
        <v>20</v>
      </c>
      <c r="C758" t="s">
        <v>83</v>
      </c>
      <c r="D758">
        <v>80</v>
      </c>
      <c r="E758">
        <v>17400</v>
      </c>
      <c r="F758" t="s">
        <v>84</v>
      </c>
      <c r="G758" t="s">
        <v>85</v>
      </c>
      <c r="H758" t="s">
        <v>129</v>
      </c>
      <c r="I758" t="s">
        <v>162</v>
      </c>
      <c r="J758" t="s">
        <v>88</v>
      </c>
      <c r="K758" t="s">
        <v>122</v>
      </c>
      <c r="L758" t="s">
        <v>140</v>
      </c>
      <c r="M758" t="s">
        <v>201</v>
      </c>
      <c r="N758" s="4" t="str">
        <f>VLOOKUP(M758,'Neighborhood Raw Data'!$A$1:$D$26,4,FALSE)</f>
        <v>Less than Average</v>
      </c>
      <c r="O758" t="s">
        <v>92</v>
      </c>
      <c r="P758" t="s">
        <v>92</v>
      </c>
      <c r="Q758" t="s">
        <v>93</v>
      </c>
      <c r="R758" t="s">
        <v>124</v>
      </c>
      <c r="S758">
        <v>5</v>
      </c>
      <c r="T758" s="4">
        <f t="shared" ca="1" si="66"/>
        <v>0.43212319100207552</v>
      </c>
      <c r="U758" s="4" t="str">
        <f t="shared" si="67"/>
        <v>Below</v>
      </c>
      <c r="V758">
        <v>5</v>
      </c>
      <c r="W758">
        <v>1977</v>
      </c>
      <c r="X758">
        <v>1977</v>
      </c>
      <c r="Y758" t="s">
        <v>95</v>
      </c>
      <c r="Z758" t="s">
        <v>114</v>
      </c>
      <c r="AA758" t="s">
        <v>98</v>
      </c>
      <c r="AB758" t="s">
        <v>98</v>
      </c>
      <c r="AC758" t="s">
        <v>117</v>
      </c>
      <c r="AD758">
        <v>0</v>
      </c>
      <c r="AE758" t="s">
        <v>100</v>
      </c>
      <c r="AF758" t="s">
        <v>100</v>
      </c>
      <c r="AG758" t="s">
        <v>156</v>
      </c>
      <c r="AH758" t="s">
        <v>100</v>
      </c>
      <c r="AI758" t="s">
        <v>100</v>
      </c>
      <c r="AJ758" t="s">
        <v>142</v>
      </c>
      <c r="AK758" t="s">
        <v>137</v>
      </c>
      <c r="AL758">
        <v>936</v>
      </c>
      <c r="AM758" t="s">
        <v>104</v>
      </c>
      <c r="AN758">
        <v>0</v>
      </c>
      <c r="AO758">
        <v>190</v>
      </c>
      <c r="AP758">
        <v>1126</v>
      </c>
      <c r="AQ758" t="s">
        <v>105</v>
      </c>
      <c r="AR758" t="s">
        <v>203</v>
      </c>
      <c r="AS758" t="s">
        <v>106</v>
      </c>
      <c r="AT758" t="s">
        <v>107</v>
      </c>
      <c r="AU758">
        <v>1126</v>
      </c>
      <c r="AV758" s="4">
        <f t="shared" ca="1" si="68"/>
        <v>0.7548872340375502</v>
      </c>
      <c r="AW758" s="4" t="str">
        <f t="shared" si="69"/>
        <v>Greater than Median</v>
      </c>
      <c r="AX758">
        <v>0</v>
      </c>
      <c r="AY758">
        <v>0</v>
      </c>
      <c r="AZ758">
        <v>1126</v>
      </c>
      <c r="BA758">
        <v>1</v>
      </c>
      <c r="BB758">
        <v>0</v>
      </c>
      <c r="BC758">
        <v>2</v>
      </c>
      <c r="BD758">
        <v>0</v>
      </c>
      <c r="BE758">
        <v>3</v>
      </c>
      <c r="BF758">
        <v>1</v>
      </c>
      <c r="BG758" t="s">
        <v>100</v>
      </c>
      <c r="BH758">
        <v>5</v>
      </c>
      <c r="BI758" t="s">
        <v>108</v>
      </c>
      <c r="BJ758">
        <v>1</v>
      </c>
      <c r="BK758" t="s">
        <v>102</v>
      </c>
      <c r="BL758" t="s">
        <v>109</v>
      </c>
      <c r="BM758">
        <v>1977</v>
      </c>
      <c r="BN758" t="s">
        <v>131</v>
      </c>
      <c r="BO758">
        <v>2</v>
      </c>
      <c r="BP758">
        <v>484</v>
      </c>
      <c r="BQ758" t="s">
        <v>100</v>
      </c>
      <c r="BR758" t="s">
        <v>100</v>
      </c>
      <c r="BS758" t="s">
        <v>220</v>
      </c>
      <c r="BT758">
        <v>295</v>
      </c>
      <c r="BU758">
        <v>41</v>
      </c>
      <c r="BV758">
        <v>0</v>
      </c>
      <c r="BW758">
        <v>0</v>
      </c>
      <c r="BX758">
        <v>0</v>
      </c>
      <c r="BY758">
        <v>0</v>
      </c>
      <c r="BZ758" t="s">
        <v>85</v>
      </c>
      <c r="CA758" t="s">
        <v>85</v>
      </c>
      <c r="CB758" t="s">
        <v>85</v>
      </c>
      <c r="CC758">
        <v>0</v>
      </c>
      <c r="CD758">
        <v>5</v>
      </c>
      <c r="CE758">
        <v>2006</v>
      </c>
      <c r="CF758" t="s">
        <v>111</v>
      </c>
      <c r="CG758" t="s">
        <v>112</v>
      </c>
      <c r="CH758">
        <v>160000</v>
      </c>
      <c r="CQ758">
        <f t="shared" si="70"/>
        <v>1126</v>
      </c>
      <c r="CR758" t="str">
        <f t="shared" si="71"/>
        <v/>
      </c>
    </row>
    <row r="759" spans="1:96" x14ac:dyDescent="0.3">
      <c r="A759">
        <v>809</v>
      </c>
      <c r="B759">
        <v>80</v>
      </c>
      <c r="C759" t="s">
        <v>83</v>
      </c>
      <c r="D759">
        <v>85</v>
      </c>
      <c r="E759">
        <v>13400</v>
      </c>
      <c r="F759" t="s">
        <v>84</v>
      </c>
      <c r="G759" t="s">
        <v>85</v>
      </c>
      <c r="H759" t="s">
        <v>129</v>
      </c>
      <c r="I759" t="s">
        <v>87</v>
      </c>
      <c r="J759" t="s">
        <v>88</v>
      </c>
      <c r="K759" t="s">
        <v>122</v>
      </c>
      <c r="L759" t="s">
        <v>90</v>
      </c>
      <c r="M759" t="s">
        <v>177</v>
      </c>
      <c r="N759" s="4" t="str">
        <f>VLOOKUP(M759,'Neighborhood Raw Data'!$A$1:$D$26,4,FALSE)</f>
        <v>Greater than Average</v>
      </c>
      <c r="O759" t="s">
        <v>92</v>
      </c>
      <c r="P759" t="s">
        <v>92</v>
      </c>
      <c r="Q759" t="s">
        <v>93</v>
      </c>
      <c r="R759" t="s">
        <v>178</v>
      </c>
      <c r="S759">
        <v>5</v>
      </c>
      <c r="T759" s="4">
        <f t="shared" ca="1" si="66"/>
        <v>0.30112945387365841</v>
      </c>
      <c r="U759" s="4" t="str">
        <f t="shared" si="67"/>
        <v>Below</v>
      </c>
      <c r="V759">
        <v>5</v>
      </c>
      <c r="W759">
        <v>1966</v>
      </c>
      <c r="X759">
        <v>1966</v>
      </c>
      <c r="Y759" t="s">
        <v>95</v>
      </c>
      <c r="Z759" t="s">
        <v>114</v>
      </c>
      <c r="AA759" t="s">
        <v>125</v>
      </c>
      <c r="AB759" t="s">
        <v>125</v>
      </c>
      <c r="AC759" t="s">
        <v>98</v>
      </c>
      <c r="AD759">
        <v>1047</v>
      </c>
      <c r="AE759" t="s">
        <v>100</v>
      </c>
      <c r="AF759" t="s">
        <v>100</v>
      </c>
      <c r="AG759" t="s">
        <v>156</v>
      </c>
      <c r="AH759" t="s">
        <v>100</v>
      </c>
      <c r="AI759" t="s">
        <v>100</v>
      </c>
      <c r="AJ759" t="s">
        <v>118</v>
      </c>
      <c r="AK759" t="s">
        <v>137</v>
      </c>
      <c r="AL759">
        <v>516</v>
      </c>
      <c r="AM759" t="s">
        <v>174</v>
      </c>
      <c r="AN759">
        <v>128</v>
      </c>
      <c r="AO759">
        <v>380</v>
      </c>
      <c r="AP759">
        <v>1024</v>
      </c>
      <c r="AQ759" t="s">
        <v>105</v>
      </c>
      <c r="AR759" t="s">
        <v>100</v>
      </c>
      <c r="AS759" t="s">
        <v>106</v>
      </c>
      <c r="AT759" t="s">
        <v>107</v>
      </c>
      <c r="AU759">
        <v>1086</v>
      </c>
      <c r="AV759" s="4">
        <f t="shared" ca="1" si="68"/>
        <v>0.61116772409867504</v>
      </c>
      <c r="AW759" s="4" t="str">
        <f t="shared" si="69"/>
        <v>Less than Median</v>
      </c>
      <c r="AX759">
        <v>0</v>
      </c>
      <c r="AY759">
        <v>0</v>
      </c>
      <c r="AZ759">
        <v>1086</v>
      </c>
      <c r="BA759">
        <v>1</v>
      </c>
      <c r="BB759">
        <v>0</v>
      </c>
      <c r="BC759">
        <v>1</v>
      </c>
      <c r="BD759">
        <v>0</v>
      </c>
      <c r="BE759">
        <v>3</v>
      </c>
      <c r="BF759">
        <v>1</v>
      </c>
      <c r="BG759" t="s">
        <v>100</v>
      </c>
      <c r="BH759">
        <v>6</v>
      </c>
      <c r="BI759" t="s">
        <v>108</v>
      </c>
      <c r="BJ759">
        <v>1</v>
      </c>
      <c r="BK759" t="s">
        <v>102</v>
      </c>
      <c r="BL759" t="s">
        <v>109</v>
      </c>
      <c r="BM759">
        <v>1966</v>
      </c>
      <c r="BN759" t="s">
        <v>131</v>
      </c>
      <c r="BO759">
        <v>2</v>
      </c>
      <c r="BP759">
        <v>484</v>
      </c>
      <c r="BQ759" t="s">
        <v>100</v>
      </c>
      <c r="BR759" t="s">
        <v>100</v>
      </c>
      <c r="BS759" t="s">
        <v>106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 t="s">
        <v>85</v>
      </c>
      <c r="CA759" t="s">
        <v>167</v>
      </c>
      <c r="CB759" t="s">
        <v>85</v>
      </c>
      <c r="CC759">
        <v>0</v>
      </c>
      <c r="CD759">
        <v>6</v>
      </c>
      <c r="CE759">
        <v>2006</v>
      </c>
      <c r="CF759" t="s">
        <v>111</v>
      </c>
      <c r="CG759" t="s">
        <v>112</v>
      </c>
      <c r="CH759">
        <v>159950</v>
      </c>
      <c r="CQ759">
        <f t="shared" si="70"/>
        <v>1086</v>
      </c>
      <c r="CR759" t="str">
        <f t="shared" si="71"/>
        <v/>
      </c>
    </row>
    <row r="760" spans="1:96" x14ac:dyDescent="0.3">
      <c r="A760">
        <v>983</v>
      </c>
      <c r="B760">
        <v>20</v>
      </c>
      <c r="C760" t="s">
        <v>83</v>
      </c>
      <c r="D760">
        <v>43</v>
      </c>
      <c r="E760">
        <v>3182</v>
      </c>
      <c r="F760" t="s">
        <v>84</v>
      </c>
      <c r="G760" t="s">
        <v>85</v>
      </c>
      <c r="H760" t="s">
        <v>129</v>
      </c>
      <c r="I760" t="s">
        <v>87</v>
      </c>
      <c r="J760" t="s">
        <v>88</v>
      </c>
      <c r="K760" t="s">
        <v>122</v>
      </c>
      <c r="L760" t="s">
        <v>90</v>
      </c>
      <c r="M760" t="s">
        <v>205</v>
      </c>
      <c r="N760" s="4" t="str">
        <f>VLOOKUP(M760,'Neighborhood Raw Data'!$A$1:$D$26,4,FALSE)</f>
        <v>Less than Average</v>
      </c>
      <c r="O760" t="s">
        <v>92</v>
      </c>
      <c r="P760" t="s">
        <v>92</v>
      </c>
      <c r="Q760" t="s">
        <v>93</v>
      </c>
      <c r="R760" t="s">
        <v>124</v>
      </c>
      <c r="S760">
        <v>7</v>
      </c>
      <c r="T760" s="4">
        <f t="shared" ca="1" si="66"/>
        <v>0.9027217775429206</v>
      </c>
      <c r="U760" s="4" t="str">
        <f t="shared" si="67"/>
        <v>At or Above</v>
      </c>
      <c r="V760">
        <v>5</v>
      </c>
      <c r="W760">
        <v>2007</v>
      </c>
      <c r="X760">
        <v>2007</v>
      </c>
      <c r="Y760" t="s">
        <v>95</v>
      </c>
      <c r="Z760" t="s">
        <v>114</v>
      </c>
      <c r="AA760" t="s">
        <v>125</v>
      </c>
      <c r="AB760" t="s">
        <v>125</v>
      </c>
      <c r="AC760" t="s">
        <v>98</v>
      </c>
      <c r="AD760">
        <v>16</v>
      </c>
      <c r="AE760" t="s">
        <v>102</v>
      </c>
      <c r="AF760" t="s">
        <v>100</v>
      </c>
      <c r="AG760" t="s">
        <v>101</v>
      </c>
      <c r="AH760" t="s">
        <v>102</v>
      </c>
      <c r="AI760" t="s">
        <v>100</v>
      </c>
      <c r="AJ760" t="s">
        <v>118</v>
      </c>
      <c r="AK760" t="s">
        <v>104</v>
      </c>
      <c r="AL760">
        <v>0</v>
      </c>
      <c r="AM760" t="s">
        <v>104</v>
      </c>
      <c r="AN760">
        <v>0</v>
      </c>
      <c r="AO760">
        <v>1266</v>
      </c>
      <c r="AP760">
        <v>1266</v>
      </c>
      <c r="AQ760" t="s">
        <v>105</v>
      </c>
      <c r="AR760" t="s">
        <v>99</v>
      </c>
      <c r="AS760" t="s">
        <v>106</v>
      </c>
      <c r="AT760" t="s">
        <v>107</v>
      </c>
      <c r="AU760">
        <v>1266</v>
      </c>
      <c r="AV760" s="4">
        <f t="shared" ca="1" si="68"/>
        <v>0.78312348958424483</v>
      </c>
      <c r="AW760" s="4" t="str">
        <f t="shared" si="69"/>
        <v>Greater than Median</v>
      </c>
      <c r="AX760">
        <v>0</v>
      </c>
      <c r="AY760">
        <v>0</v>
      </c>
      <c r="AZ760">
        <v>1266</v>
      </c>
      <c r="BA760">
        <v>0</v>
      </c>
      <c r="BB760">
        <v>0</v>
      </c>
      <c r="BC760">
        <v>2</v>
      </c>
      <c r="BD760">
        <v>0</v>
      </c>
      <c r="BE760">
        <v>2</v>
      </c>
      <c r="BF760">
        <v>1</v>
      </c>
      <c r="BG760" t="s">
        <v>102</v>
      </c>
      <c r="BH760">
        <v>6</v>
      </c>
      <c r="BI760" t="s">
        <v>108</v>
      </c>
      <c r="BJ760">
        <v>1</v>
      </c>
      <c r="BK760" t="s">
        <v>102</v>
      </c>
      <c r="BL760" t="s">
        <v>109</v>
      </c>
      <c r="BM760">
        <v>2007</v>
      </c>
      <c r="BN760" t="s">
        <v>110</v>
      </c>
      <c r="BO760">
        <v>2</v>
      </c>
      <c r="BP760">
        <v>388</v>
      </c>
      <c r="BQ760" t="s">
        <v>100</v>
      </c>
      <c r="BR760" t="s">
        <v>100</v>
      </c>
      <c r="BS760" t="s">
        <v>106</v>
      </c>
      <c r="BT760">
        <v>100</v>
      </c>
      <c r="BU760">
        <v>16</v>
      </c>
      <c r="BV760">
        <v>0</v>
      </c>
      <c r="BW760">
        <v>0</v>
      </c>
      <c r="BX760">
        <v>0</v>
      </c>
      <c r="BY760">
        <v>0</v>
      </c>
      <c r="BZ760" t="s">
        <v>85</v>
      </c>
      <c r="CA760" t="s">
        <v>85</v>
      </c>
      <c r="CB760" t="s">
        <v>85</v>
      </c>
      <c r="CC760">
        <v>0</v>
      </c>
      <c r="CD760">
        <v>3</v>
      </c>
      <c r="CE760">
        <v>2008</v>
      </c>
      <c r="CF760" t="s">
        <v>111</v>
      </c>
      <c r="CG760" t="s">
        <v>112</v>
      </c>
      <c r="CH760">
        <v>159895</v>
      </c>
      <c r="CQ760">
        <f t="shared" si="70"/>
        <v>1266</v>
      </c>
      <c r="CR760" t="str">
        <f t="shared" si="71"/>
        <v/>
      </c>
    </row>
    <row r="761" spans="1:96" x14ac:dyDescent="0.3">
      <c r="A761">
        <v>717</v>
      </c>
      <c r="B761">
        <v>70</v>
      </c>
      <c r="C761" t="s">
        <v>143</v>
      </c>
      <c r="D761">
        <v>60</v>
      </c>
      <c r="E761">
        <v>10800</v>
      </c>
      <c r="F761" t="s">
        <v>84</v>
      </c>
      <c r="G761" t="s">
        <v>209</v>
      </c>
      <c r="H761" t="s">
        <v>129</v>
      </c>
      <c r="I761" t="s">
        <v>190</v>
      </c>
      <c r="J761" t="s">
        <v>88</v>
      </c>
      <c r="K761" t="s">
        <v>122</v>
      </c>
      <c r="L761" t="s">
        <v>90</v>
      </c>
      <c r="M761" t="s">
        <v>144</v>
      </c>
      <c r="N761" s="4" t="str">
        <f>VLOOKUP(M761,'Neighborhood Raw Data'!$A$1:$D$26,4,FALSE)</f>
        <v>Greater than Average</v>
      </c>
      <c r="O761" t="s">
        <v>92</v>
      </c>
      <c r="P761" t="s">
        <v>92</v>
      </c>
      <c r="Q761" t="s">
        <v>93</v>
      </c>
      <c r="R761" t="s">
        <v>94</v>
      </c>
      <c r="S761">
        <v>7</v>
      </c>
      <c r="T761" s="4">
        <f t="shared" ca="1" si="66"/>
        <v>0.67074415021207678</v>
      </c>
      <c r="U761" s="4" t="str">
        <f t="shared" si="67"/>
        <v>At or Above</v>
      </c>
      <c r="V761">
        <v>8</v>
      </c>
      <c r="W761">
        <v>1890</v>
      </c>
      <c r="X761">
        <v>1998</v>
      </c>
      <c r="Y761" t="s">
        <v>95</v>
      </c>
      <c r="Z761" t="s">
        <v>114</v>
      </c>
      <c r="AA761" t="s">
        <v>115</v>
      </c>
      <c r="AB761" t="s">
        <v>125</v>
      </c>
      <c r="AC761" t="s">
        <v>117</v>
      </c>
      <c r="AD761">
        <v>0</v>
      </c>
      <c r="AE761" t="s">
        <v>100</v>
      </c>
      <c r="AF761" t="s">
        <v>102</v>
      </c>
      <c r="AG761" t="s">
        <v>147</v>
      </c>
      <c r="AH761" t="s">
        <v>100</v>
      </c>
      <c r="AI761" t="s">
        <v>100</v>
      </c>
      <c r="AJ761" t="s">
        <v>142</v>
      </c>
      <c r="AK761" t="s">
        <v>104</v>
      </c>
      <c r="AL761">
        <v>0</v>
      </c>
      <c r="AM761" t="s">
        <v>104</v>
      </c>
      <c r="AN761">
        <v>0</v>
      </c>
      <c r="AO761">
        <v>718</v>
      </c>
      <c r="AP761">
        <v>718</v>
      </c>
      <c r="AQ761" t="s">
        <v>105</v>
      </c>
      <c r="AR761" t="s">
        <v>99</v>
      </c>
      <c r="AS761" t="s">
        <v>106</v>
      </c>
      <c r="AT761" t="s">
        <v>107</v>
      </c>
      <c r="AU761">
        <v>1576</v>
      </c>
      <c r="AV761" s="4">
        <f t="shared" ca="1" si="68"/>
        <v>0.44386123027814228</v>
      </c>
      <c r="AW761" s="4" t="str">
        <f t="shared" si="69"/>
        <v>Greater than Median</v>
      </c>
      <c r="AX761">
        <v>978</v>
      </c>
      <c r="AY761">
        <v>0</v>
      </c>
      <c r="AZ761">
        <v>2554</v>
      </c>
      <c r="BA761">
        <v>0</v>
      </c>
      <c r="BB761">
        <v>0</v>
      </c>
      <c r="BC761">
        <v>1</v>
      </c>
      <c r="BD761">
        <v>1</v>
      </c>
      <c r="BE761">
        <v>3</v>
      </c>
      <c r="BF761">
        <v>1</v>
      </c>
      <c r="BG761" t="s">
        <v>100</v>
      </c>
      <c r="BH761">
        <v>8</v>
      </c>
      <c r="BI761" t="s">
        <v>108</v>
      </c>
      <c r="BJ761">
        <v>0</v>
      </c>
      <c r="BK761" t="s">
        <v>85</v>
      </c>
      <c r="BL761" t="s">
        <v>149</v>
      </c>
      <c r="BM761">
        <v>1996</v>
      </c>
      <c r="BN761" t="s">
        <v>104</v>
      </c>
      <c r="BO761">
        <v>2</v>
      </c>
      <c r="BP761">
        <v>704</v>
      </c>
      <c r="BQ761" t="s">
        <v>100</v>
      </c>
      <c r="BR761" t="s">
        <v>100</v>
      </c>
      <c r="BS761" t="s">
        <v>220</v>
      </c>
      <c r="BT761">
        <v>0</v>
      </c>
      <c r="BU761">
        <v>48</v>
      </c>
      <c r="BV761">
        <v>143</v>
      </c>
      <c r="BW761">
        <v>0</v>
      </c>
      <c r="BX761">
        <v>0</v>
      </c>
      <c r="BY761">
        <v>0</v>
      </c>
      <c r="BZ761" t="s">
        <v>85</v>
      </c>
      <c r="CA761" t="s">
        <v>85</v>
      </c>
      <c r="CB761" t="s">
        <v>85</v>
      </c>
      <c r="CC761">
        <v>0</v>
      </c>
      <c r="CD761">
        <v>7</v>
      </c>
      <c r="CE761">
        <v>2007</v>
      </c>
      <c r="CF761" t="s">
        <v>111</v>
      </c>
      <c r="CG761" t="s">
        <v>112</v>
      </c>
      <c r="CH761">
        <v>159500</v>
      </c>
      <c r="CQ761" t="str">
        <f t="shared" si="70"/>
        <v/>
      </c>
      <c r="CR761">
        <f t="shared" si="71"/>
        <v>1576</v>
      </c>
    </row>
    <row r="762" spans="1:96" x14ac:dyDescent="0.3">
      <c r="A762">
        <v>1074</v>
      </c>
      <c r="B762">
        <v>60</v>
      </c>
      <c r="C762" t="s">
        <v>83</v>
      </c>
      <c r="D762">
        <v>75</v>
      </c>
      <c r="E762">
        <v>7950</v>
      </c>
      <c r="F762" t="s">
        <v>84</v>
      </c>
      <c r="G762" t="s">
        <v>85</v>
      </c>
      <c r="H762" t="s">
        <v>86</v>
      </c>
      <c r="I762" t="s">
        <v>190</v>
      </c>
      <c r="J762" t="s">
        <v>88</v>
      </c>
      <c r="K762" t="s">
        <v>89</v>
      </c>
      <c r="L762" t="s">
        <v>90</v>
      </c>
      <c r="M762" t="s">
        <v>186</v>
      </c>
      <c r="N762" s="4" t="str">
        <f>VLOOKUP(M762,'Neighborhood Raw Data'!$A$1:$D$26,4,FALSE)</f>
        <v>Less than Average</v>
      </c>
      <c r="O762" t="s">
        <v>92</v>
      </c>
      <c r="P762" t="s">
        <v>92</v>
      </c>
      <c r="Q762" t="s">
        <v>93</v>
      </c>
      <c r="R762" t="s">
        <v>94</v>
      </c>
      <c r="S762">
        <v>6</v>
      </c>
      <c r="T762" s="4">
        <f t="shared" ca="1" si="66"/>
        <v>0.28507153424003884</v>
      </c>
      <c r="U762" s="4" t="str">
        <f t="shared" si="67"/>
        <v>At or Above</v>
      </c>
      <c r="V762">
        <v>6</v>
      </c>
      <c r="W762">
        <v>1977</v>
      </c>
      <c r="X762">
        <v>1977</v>
      </c>
      <c r="Y762" t="s">
        <v>113</v>
      </c>
      <c r="Z762" t="s">
        <v>114</v>
      </c>
      <c r="AA762" t="s">
        <v>97</v>
      </c>
      <c r="AB762" t="s">
        <v>179</v>
      </c>
      <c r="AC762" t="s">
        <v>98</v>
      </c>
      <c r="AD762">
        <v>140</v>
      </c>
      <c r="AE762" t="s">
        <v>100</v>
      </c>
      <c r="AF762" t="s">
        <v>100</v>
      </c>
      <c r="AG762" t="s">
        <v>156</v>
      </c>
      <c r="AH762" t="s">
        <v>100</v>
      </c>
      <c r="AI762" t="s">
        <v>100</v>
      </c>
      <c r="AJ762" t="s">
        <v>142</v>
      </c>
      <c r="AK762" t="s">
        <v>174</v>
      </c>
      <c r="AL762">
        <v>535</v>
      </c>
      <c r="AM762" t="s">
        <v>104</v>
      </c>
      <c r="AN762">
        <v>0</v>
      </c>
      <c r="AO762">
        <v>155</v>
      </c>
      <c r="AP762">
        <v>690</v>
      </c>
      <c r="AQ762" t="s">
        <v>105</v>
      </c>
      <c r="AR762" t="s">
        <v>100</v>
      </c>
      <c r="AS762" t="s">
        <v>106</v>
      </c>
      <c r="AT762" t="s">
        <v>107</v>
      </c>
      <c r="AU762">
        <v>698</v>
      </c>
      <c r="AV762" s="4">
        <f t="shared" ca="1" si="68"/>
        <v>0.87629011377558919</v>
      </c>
      <c r="AW762" s="4" t="str">
        <f t="shared" si="69"/>
        <v>Less than Median</v>
      </c>
      <c r="AX762">
        <v>728</v>
      </c>
      <c r="AY762">
        <v>0</v>
      </c>
      <c r="AZ762">
        <v>1426</v>
      </c>
      <c r="BA762">
        <v>0</v>
      </c>
      <c r="BB762">
        <v>0</v>
      </c>
      <c r="BC762">
        <v>1</v>
      </c>
      <c r="BD762">
        <v>1</v>
      </c>
      <c r="BE762">
        <v>3</v>
      </c>
      <c r="BF762">
        <v>1</v>
      </c>
      <c r="BG762" t="s">
        <v>100</v>
      </c>
      <c r="BH762">
        <v>6</v>
      </c>
      <c r="BI762" t="s">
        <v>108</v>
      </c>
      <c r="BJ762">
        <v>0</v>
      </c>
      <c r="BK762" t="s">
        <v>85</v>
      </c>
      <c r="BL762" t="s">
        <v>109</v>
      </c>
      <c r="BM762">
        <v>1977</v>
      </c>
      <c r="BN762" t="s">
        <v>110</v>
      </c>
      <c r="BO762">
        <v>2</v>
      </c>
      <c r="BP762">
        <v>440</v>
      </c>
      <c r="BQ762" t="s">
        <v>100</v>
      </c>
      <c r="BR762" t="s">
        <v>100</v>
      </c>
      <c r="BS762" t="s">
        <v>106</v>
      </c>
      <c r="BT762">
        <v>252</v>
      </c>
      <c r="BU762">
        <v>0</v>
      </c>
      <c r="BV762">
        <v>0</v>
      </c>
      <c r="BW762">
        <v>0</v>
      </c>
      <c r="BX762">
        <v>0</v>
      </c>
      <c r="BY762">
        <v>0</v>
      </c>
      <c r="BZ762" t="s">
        <v>85</v>
      </c>
      <c r="CA762" t="s">
        <v>119</v>
      </c>
      <c r="CB762" t="s">
        <v>85</v>
      </c>
      <c r="CC762">
        <v>0</v>
      </c>
      <c r="CD762">
        <v>7</v>
      </c>
      <c r="CE762">
        <v>2009</v>
      </c>
      <c r="CF762" t="s">
        <v>111</v>
      </c>
      <c r="CG762" t="s">
        <v>112</v>
      </c>
      <c r="CH762">
        <v>159500</v>
      </c>
      <c r="CQ762">
        <f t="shared" si="70"/>
        <v>698</v>
      </c>
      <c r="CR762" t="str">
        <f t="shared" si="71"/>
        <v/>
      </c>
    </row>
    <row r="763" spans="1:96" x14ac:dyDescent="0.3">
      <c r="A763">
        <v>1104</v>
      </c>
      <c r="B763">
        <v>20</v>
      </c>
      <c r="C763" t="s">
        <v>83</v>
      </c>
      <c r="D763">
        <v>79</v>
      </c>
      <c r="E763">
        <v>8910</v>
      </c>
      <c r="F763" t="s">
        <v>84</v>
      </c>
      <c r="G763" t="s">
        <v>85</v>
      </c>
      <c r="H763" t="s">
        <v>129</v>
      </c>
      <c r="I763" t="s">
        <v>87</v>
      </c>
      <c r="J763" t="s">
        <v>88</v>
      </c>
      <c r="K763" t="s">
        <v>89</v>
      </c>
      <c r="L763" t="s">
        <v>90</v>
      </c>
      <c r="M763" t="s">
        <v>177</v>
      </c>
      <c r="N763" s="4" t="str">
        <f>VLOOKUP(M763,'Neighborhood Raw Data'!$A$1:$D$26,4,FALSE)</f>
        <v>Greater than Average</v>
      </c>
      <c r="O763" t="s">
        <v>92</v>
      </c>
      <c r="P763" t="s">
        <v>92</v>
      </c>
      <c r="Q763" t="s">
        <v>93</v>
      </c>
      <c r="R763" t="s">
        <v>124</v>
      </c>
      <c r="S763">
        <v>6</v>
      </c>
      <c r="T763" s="4">
        <f t="shared" ca="1" si="66"/>
        <v>0.60864399154877047</v>
      </c>
      <c r="U763" s="4" t="str">
        <f t="shared" si="67"/>
        <v>At or Above</v>
      </c>
      <c r="V763">
        <v>6</v>
      </c>
      <c r="W763">
        <v>1959</v>
      </c>
      <c r="X763">
        <v>1959</v>
      </c>
      <c r="Y763" t="s">
        <v>113</v>
      </c>
      <c r="Z763" t="s">
        <v>114</v>
      </c>
      <c r="AA763" t="s">
        <v>98</v>
      </c>
      <c r="AB763" t="s">
        <v>98</v>
      </c>
      <c r="AC763" t="s">
        <v>117</v>
      </c>
      <c r="AD763">
        <v>0</v>
      </c>
      <c r="AE763" t="s">
        <v>100</v>
      </c>
      <c r="AF763" t="s">
        <v>100</v>
      </c>
      <c r="AG763" t="s">
        <v>156</v>
      </c>
      <c r="AH763" t="s">
        <v>100</v>
      </c>
      <c r="AI763" t="s">
        <v>100</v>
      </c>
      <c r="AJ763" t="s">
        <v>148</v>
      </c>
      <c r="AK763" t="s">
        <v>137</v>
      </c>
      <c r="AL763">
        <v>655</v>
      </c>
      <c r="AM763" t="s">
        <v>104</v>
      </c>
      <c r="AN763">
        <v>0</v>
      </c>
      <c r="AO763">
        <v>0</v>
      </c>
      <c r="AP763">
        <v>655</v>
      </c>
      <c r="AQ763" t="s">
        <v>105</v>
      </c>
      <c r="AR763" t="s">
        <v>99</v>
      </c>
      <c r="AS763" t="s">
        <v>106</v>
      </c>
      <c r="AT763" t="s">
        <v>107</v>
      </c>
      <c r="AU763">
        <v>1194</v>
      </c>
      <c r="AV763" s="4">
        <f t="shared" ca="1" si="68"/>
        <v>0.10119368093457404</v>
      </c>
      <c r="AW763" s="4" t="str">
        <f t="shared" si="69"/>
        <v>Greater than Median</v>
      </c>
      <c r="AX763">
        <v>0</v>
      </c>
      <c r="AY763">
        <v>0</v>
      </c>
      <c r="AZ763">
        <v>1194</v>
      </c>
      <c r="BA763">
        <v>0</v>
      </c>
      <c r="BB763">
        <v>1</v>
      </c>
      <c r="BC763">
        <v>1</v>
      </c>
      <c r="BD763">
        <v>0</v>
      </c>
      <c r="BE763">
        <v>3</v>
      </c>
      <c r="BF763">
        <v>1</v>
      </c>
      <c r="BG763" t="s">
        <v>100</v>
      </c>
      <c r="BH763">
        <v>6</v>
      </c>
      <c r="BI763" t="s">
        <v>108</v>
      </c>
      <c r="BJ763">
        <v>1</v>
      </c>
      <c r="BK763" t="s">
        <v>203</v>
      </c>
      <c r="BL763" t="s">
        <v>130</v>
      </c>
      <c r="BM763">
        <v>1954</v>
      </c>
      <c r="BN763" t="s">
        <v>110</v>
      </c>
      <c r="BO763">
        <v>2</v>
      </c>
      <c r="BP763">
        <v>539</v>
      </c>
      <c r="BQ763" t="s">
        <v>100</v>
      </c>
      <c r="BR763" t="s">
        <v>100</v>
      </c>
      <c r="BS763" t="s">
        <v>106</v>
      </c>
      <c r="BT763">
        <v>0</v>
      </c>
      <c r="BU763">
        <v>0</v>
      </c>
      <c r="BV763">
        <v>192</v>
      </c>
      <c r="BW763">
        <v>0</v>
      </c>
      <c r="BX763">
        <v>0</v>
      </c>
      <c r="BY763">
        <v>0</v>
      </c>
      <c r="BZ763" t="s">
        <v>85</v>
      </c>
      <c r="CA763" t="s">
        <v>85</v>
      </c>
      <c r="CB763" t="s">
        <v>85</v>
      </c>
      <c r="CC763">
        <v>0</v>
      </c>
      <c r="CD763">
        <v>7</v>
      </c>
      <c r="CE763">
        <v>2006</v>
      </c>
      <c r="CF763" t="s">
        <v>111</v>
      </c>
      <c r="CG763" t="s">
        <v>112</v>
      </c>
      <c r="CH763">
        <v>159500</v>
      </c>
      <c r="CQ763">
        <f t="shared" si="70"/>
        <v>1194</v>
      </c>
      <c r="CR763" t="str">
        <f t="shared" si="71"/>
        <v/>
      </c>
    </row>
    <row r="764" spans="1:96" x14ac:dyDescent="0.3">
      <c r="A764">
        <v>682</v>
      </c>
      <c r="B764">
        <v>50</v>
      </c>
      <c r="C764" t="s">
        <v>224</v>
      </c>
      <c r="D764">
        <v>55</v>
      </c>
      <c r="E764">
        <v>4500</v>
      </c>
      <c r="F764" t="s">
        <v>84</v>
      </c>
      <c r="G764" t="s">
        <v>84</v>
      </c>
      <c r="H764" t="s">
        <v>138</v>
      </c>
      <c r="I764" t="s">
        <v>190</v>
      </c>
      <c r="J764" t="s">
        <v>88</v>
      </c>
      <c r="K764" t="s">
        <v>122</v>
      </c>
      <c r="L764" t="s">
        <v>90</v>
      </c>
      <c r="M764" t="s">
        <v>225</v>
      </c>
      <c r="N764" s="4" t="str">
        <f>VLOOKUP(M764,'Neighborhood Raw Data'!$A$1:$D$26,4,FALSE)</f>
        <v>Less than Average</v>
      </c>
      <c r="O764" t="s">
        <v>92</v>
      </c>
      <c r="P764" t="s">
        <v>92</v>
      </c>
      <c r="Q764" t="s">
        <v>93</v>
      </c>
      <c r="R764" t="s">
        <v>155</v>
      </c>
      <c r="S764">
        <v>5</v>
      </c>
      <c r="T764" s="4">
        <f t="shared" ca="1" si="66"/>
        <v>0.3817599122109</v>
      </c>
      <c r="U764" s="4" t="str">
        <f t="shared" si="67"/>
        <v>Below</v>
      </c>
      <c r="V764">
        <v>5</v>
      </c>
      <c r="W764">
        <v>1932</v>
      </c>
      <c r="X764">
        <v>2000</v>
      </c>
      <c r="Y764" t="s">
        <v>95</v>
      </c>
      <c r="Z764" t="s">
        <v>114</v>
      </c>
      <c r="AA764" t="s">
        <v>125</v>
      </c>
      <c r="AB764" t="s">
        <v>166</v>
      </c>
      <c r="AC764" t="s">
        <v>117</v>
      </c>
      <c r="AD764">
        <v>0</v>
      </c>
      <c r="AE764" t="s">
        <v>100</v>
      </c>
      <c r="AF764" t="s">
        <v>100</v>
      </c>
      <c r="AG764" t="s">
        <v>147</v>
      </c>
      <c r="AH764" t="s">
        <v>100</v>
      </c>
      <c r="AI764" t="s">
        <v>100</v>
      </c>
      <c r="AJ764" t="s">
        <v>142</v>
      </c>
      <c r="AK764" t="s">
        <v>157</v>
      </c>
      <c r="AL764">
        <v>182</v>
      </c>
      <c r="AM764" t="s">
        <v>104</v>
      </c>
      <c r="AN764">
        <v>0</v>
      </c>
      <c r="AO764">
        <v>611</v>
      </c>
      <c r="AP764">
        <v>793</v>
      </c>
      <c r="AQ764" t="s">
        <v>105</v>
      </c>
      <c r="AR764" t="s">
        <v>99</v>
      </c>
      <c r="AS764" t="s">
        <v>106</v>
      </c>
      <c r="AT764" t="s">
        <v>107</v>
      </c>
      <c r="AU764">
        <v>848</v>
      </c>
      <c r="AV764" s="4">
        <f t="shared" ca="1" si="68"/>
        <v>0.63878771347126606</v>
      </c>
      <c r="AW764" s="4" t="str">
        <f t="shared" si="69"/>
        <v>Less than Median</v>
      </c>
      <c r="AX764">
        <v>672</v>
      </c>
      <c r="AY764">
        <v>0</v>
      </c>
      <c r="AZ764">
        <v>1520</v>
      </c>
      <c r="BA764">
        <v>0</v>
      </c>
      <c r="BB764">
        <v>0</v>
      </c>
      <c r="BC764">
        <v>1</v>
      </c>
      <c r="BD764">
        <v>0</v>
      </c>
      <c r="BE764">
        <v>3</v>
      </c>
      <c r="BF764">
        <v>1</v>
      </c>
      <c r="BG764" t="s">
        <v>100</v>
      </c>
      <c r="BH764">
        <v>6</v>
      </c>
      <c r="BI764" t="s">
        <v>108</v>
      </c>
      <c r="BJ764">
        <v>0</v>
      </c>
      <c r="BK764" t="s">
        <v>85</v>
      </c>
      <c r="BL764" t="s">
        <v>149</v>
      </c>
      <c r="BM764">
        <v>1968</v>
      </c>
      <c r="BN764" t="s">
        <v>104</v>
      </c>
      <c r="BO764">
        <v>1</v>
      </c>
      <c r="BP764">
        <v>281</v>
      </c>
      <c r="BQ764" t="s">
        <v>100</v>
      </c>
      <c r="BR764" t="s">
        <v>100</v>
      </c>
      <c r="BS764" t="s">
        <v>106</v>
      </c>
      <c r="BT764">
        <v>0</v>
      </c>
      <c r="BU764">
        <v>0</v>
      </c>
      <c r="BV764">
        <v>56</v>
      </c>
      <c r="BW764">
        <v>0</v>
      </c>
      <c r="BX764">
        <v>0</v>
      </c>
      <c r="BY764">
        <v>0</v>
      </c>
      <c r="BZ764" t="s">
        <v>85</v>
      </c>
      <c r="CA764" t="s">
        <v>85</v>
      </c>
      <c r="CB764" t="s">
        <v>85</v>
      </c>
      <c r="CC764">
        <v>0</v>
      </c>
      <c r="CD764">
        <v>7</v>
      </c>
      <c r="CE764">
        <v>2009</v>
      </c>
      <c r="CF764" t="s">
        <v>111</v>
      </c>
      <c r="CG764" t="s">
        <v>120</v>
      </c>
      <c r="CH764">
        <v>159434</v>
      </c>
      <c r="CQ764">
        <f t="shared" si="70"/>
        <v>848</v>
      </c>
      <c r="CR764" t="str">
        <f t="shared" si="71"/>
        <v/>
      </c>
    </row>
    <row r="765" spans="1:96" x14ac:dyDescent="0.3">
      <c r="A765">
        <v>19</v>
      </c>
      <c r="B765">
        <v>20</v>
      </c>
      <c r="C765" t="s">
        <v>83</v>
      </c>
      <c r="D765">
        <v>66</v>
      </c>
      <c r="E765">
        <v>13695</v>
      </c>
      <c r="F765" t="s">
        <v>84</v>
      </c>
      <c r="G765" t="s">
        <v>85</v>
      </c>
      <c r="H765" t="s">
        <v>129</v>
      </c>
      <c r="I765" t="s">
        <v>87</v>
      </c>
      <c r="J765" t="s">
        <v>88</v>
      </c>
      <c r="K765" t="s">
        <v>122</v>
      </c>
      <c r="L765" t="s">
        <v>90</v>
      </c>
      <c r="M765" t="s">
        <v>185</v>
      </c>
      <c r="N765" s="4" t="str">
        <f>VLOOKUP(M765,'Neighborhood Raw Data'!$A$1:$D$26,4,FALSE)</f>
        <v>Greater than Average</v>
      </c>
      <c r="O765" t="s">
        <v>229</v>
      </c>
      <c r="P765" t="s">
        <v>92</v>
      </c>
      <c r="Q765" t="s">
        <v>93</v>
      </c>
      <c r="R765" t="s">
        <v>124</v>
      </c>
      <c r="S765">
        <v>5</v>
      </c>
      <c r="T765" s="4">
        <f t="shared" ca="1" si="66"/>
        <v>0.64399001994694638</v>
      </c>
      <c r="U765" s="4" t="str">
        <f t="shared" si="67"/>
        <v>Below</v>
      </c>
      <c r="V765">
        <v>5</v>
      </c>
      <c r="W765">
        <v>2004</v>
      </c>
      <c r="X765">
        <v>2004</v>
      </c>
      <c r="Y765" t="s">
        <v>95</v>
      </c>
      <c r="Z765" t="s">
        <v>114</v>
      </c>
      <c r="AA765" t="s">
        <v>125</v>
      </c>
      <c r="AB765" t="s">
        <v>125</v>
      </c>
      <c r="AC765" t="s">
        <v>117</v>
      </c>
      <c r="AD765">
        <v>0</v>
      </c>
      <c r="AE765" t="s">
        <v>100</v>
      </c>
      <c r="AF765" t="s">
        <v>100</v>
      </c>
      <c r="AG765" t="s">
        <v>101</v>
      </c>
      <c r="AH765" t="s">
        <v>100</v>
      </c>
      <c r="AI765" t="s">
        <v>100</v>
      </c>
      <c r="AJ765" t="s">
        <v>142</v>
      </c>
      <c r="AK765" t="s">
        <v>103</v>
      </c>
      <c r="AL765">
        <v>646</v>
      </c>
      <c r="AM765" t="s">
        <v>104</v>
      </c>
      <c r="AN765">
        <v>0</v>
      </c>
      <c r="AO765">
        <v>468</v>
      </c>
      <c r="AP765">
        <v>1114</v>
      </c>
      <c r="AQ765" t="s">
        <v>105</v>
      </c>
      <c r="AR765" t="s">
        <v>99</v>
      </c>
      <c r="AS765" t="s">
        <v>106</v>
      </c>
      <c r="AT765" t="s">
        <v>107</v>
      </c>
      <c r="AU765">
        <v>1114</v>
      </c>
      <c r="AV765" s="4">
        <f t="shared" ca="1" si="68"/>
        <v>0.82970718793181142</v>
      </c>
      <c r="AW765" s="4" t="str">
        <f t="shared" si="69"/>
        <v>Greater than Median</v>
      </c>
      <c r="AX765">
        <v>0</v>
      </c>
      <c r="AY765">
        <v>0</v>
      </c>
      <c r="AZ765">
        <v>1114</v>
      </c>
      <c r="BA765">
        <v>1</v>
      </c>
      <c r="BB765">
        <v>0</v>
      </c>
      <c r="BC765">
        <v>1</v>
      </c>
      <c r="BD765">
        <v>1</v>
      </c>
      <c r="BE765">
        <v>3</v>
      </c>
      <c r="BF765">
        <v>1</v>
      </c>
      <c r="BG765" t="s">
        <v>102</v>
      </c>
      <c r="BH765">
        <v>6</v>
      </c>
      <c r="BI765" t="s">
        <v>108</v>
      </c>
      <c r="BJ765">
        <v>0</v>
      </c>
      <c r="BK765" t="s">
        <v>85</v>
      </c>
      <c r="BL765" t="s">
        <v>149</v>
      </c>
      <c r="BM765">
        <v>2004</v>
      </c>
      <c r="BN765" t="s">
        <v>104</v>
      </c>
      <c r="BO765">
        <v>2</v>
      </c>
      <c r="BP765">
        <v>576</v>
      </c>
      <c r="BQ765" t="s">
        <v>100</v>
      </c>
      <c r="BR765" t="s">
        <v>100</v>
      </c>
      <c r="BS765" t="s">
        <v>106</v>
      </c>
      <c r="BT765">
        <v>0</v>
      </c>
      <c r="BU765">
        <v>102</v>
      </c>
      <c r="BV765">
        <v>0</v>
      </c>
      <c r="BW765">
        <v>0</v>
      </c>
      <c r="BX765">
        <v>0</v>
      </c>
      <c r="BY765">
        <v>0</v>
      </c>
      <c r="BZ765" t="s">
        <v>85</v>
      </c>
      <c r="CA765" t="s">
        <v>85</v>
      </c>
      <c r="CB765" t="s">
        <v>85</v>
      </c>
      <c r="CC765">
        <v>0</v>
      </c>
      <c r="CD765">
        <v>6</v>
      </c>
      <c r="CE765">
        <v>2008</v>
      </c>
      <c r="CF765" t="s">
        <v>111</v>
      </c>
      <c r="CG765" t="s">
        <v>112</v>
      </c>
      <c r="CH765">
        <v>159000</v>
      </c>
      <c r="CQ765">
        <f t="shared" si="70"/>
        <v>1114</v>
      </c>
      <c r="CR765" t="str">
        <f t="shared" si="71"/>
        <v/>
      </c>
    </row>
    <row r="766" spans="1:96" x14ac:dyDescent="0.3">
      <c r="A766">
        <v>287</v>
      </c>
      <c r="B766">
        <v>50</v>
      </c>
      <c r="C766" t="s">
        <v>83</v>
      </c>
      <c r="D766">
        <v>77</v>
      </c>
      <c r="E766">
        <v>9786</v>
      </c>
      <c r="F766" t="s">
        <v>84</v>
      </c>
      <c r="G766" t="s">
        <v>85</v>
      </c>
      <c r="H766" t="s">
        <v>86</v>
      </c>
      <c r="I766" t="s">
        <v>190</v>
      </c>
      <c r="J766" t="s">
        <v>88</v>
      </c>
      <c r="K766" t="s">
        <v>122</v>
      </c>
      <c r="L766" t="s">
        <v>90</v>
      </c>
      <c r="M766" t="s">
        <v>177</v>
      </c>
      <c r="N766" s="4" t="str">
        <f>VLOOKUP(M766,'Neighborhood Raw Data'!$A$1:$D$26,4,FALSE)</f>
        <v>Greater than Average</v>
      </c>
      <c r="O766" t="s">
        <v>92</v>
      </c>
      <c r="P766" t="s">
        <v>92</v>
      </c>
      <c r="Q766" t="s">
        <v>93</v>
      </c>
      <c r="R766" t="s">
        <v>155</v>
      </c>
      <c r="S766">
        <v>6</v>
      </c>
      <c r="T766" s="4">
        <f t="shared" ca="1" si="66"/>
        <v>0.38904703506873772</v>
      </c>
      <c r="U766" s="4" t="str">
        <f t="shared" si="67"/>
        <v>At or Above</v>
      </c>
      <c r="V766">
        <v>7</v>
      </c>
      <c r="W766">
        <v>1962</v>
      </c>
      <c r="X766">
        <v>1981</v>
      </c>
      <c r="Y766" t="s">
        <v>95</v>
      </c>
      <c r="Z766" t="s">
        <v>114</v>
      </c>
      <c r="AA766" t="s">
        <v>115</v>
      </c>
      <c r="AB766" t="s">
        <v>115</v>
      </c>
      <c r="AC766" t="s">
        <v>117</v>
      </c>
      <c r="AD766">
        <v>0</v>
      </c>
      <c r="AE766" t="s">
        <v>100</v>
      </c>
      <c r="AF766" t="s">
        <v>100</v>
      </c>
      <c r="AG766" t="s">
        <v>156</v>
      </c>
      <c r="AH766" t="s">
        <v>100</v>
      </c>
      <c r="AI766" t="s">
        <v>100</v>
      </c>
      <c r="AJ766" t="s">
        <v>142</v>
      </c>
      <c r="AK766" t="s">
        <v>157</v>
      </c>
      <c r="AL766">
        <v>600</v>
      </c>
      <c r="AM766" t="s">
        <v>104</v>
      </c>
      <c r="AN766">
        <v>0</v>
      </c>
      <c r="AO766">
        <v>312</v>
      </c>
      <c r="AP766">
        <v>912</v>
      </c>
      <c r="AQ766" t="s">
        <v>105</v>
      </c>
      <c r="AR766" t="s">
        <v>100</v>
      </c>
      <c r="AS766" t="s">
        <v>106</v>
      </c>
      <c r="AT766" t="s">
        <v>107</v>
      </c>
      <c r="AU766">
        <v>1085</v>
      </c>
      <c r="AV766" s="4">
        <f t="shared" ca="1" si="68"/>
        <v>0.67827044802264147</v>
      </c>
      <c r="AW766" s="4" t="str">
        <f t="shared" si="69"/>
        <v>Less than Median</v>
      </c>
      <c r="AX766">
        <v>649</v>
      </c>
      <c r="AY766">
        <v>0</v>
      </c>
      <c r="AZ766">
        <v>1734</v>
      </c>
      <c r="BA766">
        <v>0</v>
      </c>
      <c r="BB766">
        <v>0</v>
      </c>
      <c r="BC766">
        <v>1</v>
      </c>
      <c r="BD766">
        <v>1</v>
      </c>
      <c r="BE766">
        <v>3</v>
      </c>
      <c r="BF766">
        <v>1</v>
      </c>
      <c r="BG766" t="s">
        <v>102</v>
      </c>
      <c r="BH766">
        <v>7</v>
      </c>
      <c r="BI766" t="s">
        <v>108</v>
      </c>
      <c r="BJ766">
        <v>1</v>
      </c>
      <c r="BK766" t="s">
        <v>102</v>
      </c>
      <c r="BL766" t="s">
        <v>109</v>
      </c>
      <c r="BM766">
        <v>1962</v>
      </c>
      <c r="BN766" t="s">
        <v>131</v>
      </c>
      <c r="BO766">
        <v>2</v>
      </c>
      <c r="BP766">
        <v>440</v>
      </c>
      <c r="BQ766" t="s">
        <v>100</v>
      </c>
      <c r="BR766" t="s">
        <v>100</v>
      </c>
      <c r="BS766" t="s">
        <v>106</v>
      </c>
      <c r="BT766">
        <v>0</v>
      </c>
      <c r="BU766">
        <v>0</v>
      </c>
      <c r="BV766">
        <v>0</v>
      </c>
      <c r="BW766">
        <v>0</v>
      </c>
      <c r="BX766">
        <v>128</v>
      </c>
      <c r="BY766">
        <v>0</v>
      </c>
      <c r="BZ766" t="s">
        <v>85</v>
      </c>
      <c r="CA766" t="s">
        <v>150</v>
      </c>
      <c r="CB766" t="s">
        <v>85</v>
      </c>
      <c r="CC766">
        <v>0</v>
      </c>
      <c r="CD766">
        <v>6</v>
      </c>
      <c r="CE766">
        <v>2006</v>
      </c>
      <c r="CF766" t="s">
        <v>111</v>
      </c>
      <c r="CG766" t="s">
        <v>112</v>
      </c>
      <c r="CH766">
        <v>159000</v>
      </c>
      <c r="CQ766">
        <f t="shared" si="70"/>
        <v>1085</v>
      </c>
      <c r="CR766" t="str">
        <f t="shared" si="71"/>
        <v/>
      </c>
    </row>
    <row r="767" spans="1:96" x14ac:dyDescent="0.3">
      <c r="A767">
        <v>367</v>
      </c>
      <c r="B767">
        <v>20</v>
      </c>
      <c r="C767" t="s">
        <v>83</v>
      </c>
      <c r="D767" t="s">
        <v>85</v>
      </c>
      <c r="E767">
        <v>9500</v>
      </c>
      <c r="F767" t="s">
        <v>84</v>
      </c>
      <c r="G767" t="s">
        <v>85</v>
      </c>
      <c r="H767" t="s">
        <v>86</v>
      </c>
      <c r="I767" t="s">
        <v>87</v>
      </c>
      <c r="J767" t="s">
        <v>88</v>
      </c>
      <c r="K767" t="s">
        <v>122</v>
      </c>
      <c r="L767" t="s">
        <v>90</v>
      </c>
      <c r="M767" t="s">
        <v>177</v>
      </c>
      <c r="N767" s="4" t="str">
        <f>VLOOKUP(M767,'Neighborhood Raw Data'!$A$1:$D$26,4,FALSE)</f>
        <v>Greater than Average</v>
      </c>
      <c r="O767" t="s">
        <v>92</v>
      </c>
      <c r="P767" t="s">
        <v>92</v>
      </c>
      <c r="Q767" t="s">
        <v>93</v>
      </c>
      <c r="R767" t="s">
        <v>124</v>
      </c>
      <c r="S767">
        <v>6</v>
      </c>
      <c r="T767" s="4">
        <f t="shared" ca="1" si="66"/>
        <v>0.15108548391546262</v>
      </c>
      <c r="U767" s="4" t="str">
        <f t="shared" si="67"/>
        <v>At or Above</v>
      </c>
      <c r="V767">
        <v>5</v>
      </c>
      <c r="W767">
        <v>1963</v>
      </c>
      <c r="X767">
        <v>1963</v>
      </c>
      <c r="Y767" t="s">
        <v>95</v>
      </c>
      <c r="Z767" t="s">
        <v>114</v>
      </c>
      <c r="AA767" t="s">
        <v>179</v>
      </c>
      <c r="AB767" t="s">
        <v>179</v>
      </c>
      <c r="AC767" t="s">
        <v>98</v>
      </c>
      <c r="AD767">
        <v>247</v>
      </c>
      <c r="AE767" t="s">
        <v>100</v>
      </c>
      <c r="AF767" t="s">
        <v>100</v>
      </c>
      <c r="AG767" t="s">
        <v>156</v>
      </c>
      <c r="AH767" t="s">
        <v>102</v>
      </c>
      <c r="AI767" t="s">
        <v>100</v>
      </c>
      <c r="AJ767" t="s">
        <v>142</v>
      </c>
      <c r="AK767" t="s">
        <v>174</v>
      </c>
      <c r="AL767">
        <v>609</v>
      </c>
      <c r="AM767" t="s">
        <v>104</v>
      </c>
      <c r="AN767">
        <v>0</v>
      </c>
      <c r="AO767">
        <v>785</v>
      </c>
      <c r="AP767">
        <v>1394</v>
      </c>
      <c r="AQ767" t="s">
        <v>105</v>
      </c>
      <c r="AR767" t="s">
        <v>102</v>
      </c>
      <c r="AS767" t="s">
        <v>106</v>
      </c>
      <c r="AT767" t="s">
        <v>107</v>
      </c>
      <c r="AU767">
        <v>1394</v>
      </c>
      <c r="AV767" s="4">
        <f t="shared" ca="1" si="68"/>
        <v>0.62524576713417235</v>
      </c>
      <c r="AW767" s="4" t="str">
        <f t="shared" si="69"/>
        <v>Greater than Median</v>
      </c>
      <c r="AX767">
        <v>0</v>
      </c>
      <c r="AY767">
        <v>0</v>
      </c>
      <c r="AZ767">
        <v>1394</v>
      </c>
      <c r="BA767">
        <v>1</v>
      </c>
      <c r="BB767">
        <v>0</v>
      </c>
      <c r="BC767">
        <v>1</v>
      </c>
      <c r="BD767">
        <v>1</v>
      </c>
      <c r="BE767">
        <v>3</v>
      </c>
      <c r="BF767">
        <v>1</v>
      </c>
      <c r="BG767" t="s">
        <v>100</v>
      </c>
      <c r="BH767">
        <v>6</v>
      </c>
      <c r="BI767" t="s">
        <v>108</v>
      </c>
      <c r="BJ767">
        <v>2</v>
      </c>
      <c r="BK767" t="s">
        <v>102</v>
      </c>
      <c r="BL767" t="s">
        <v>109</v>
      </c>
      <c r="BM767">
        <v>1963</v>
      </c>
      <c r="BN767" t="s">
        <v>131</v>
      </c>
      <c r="BO767">
        <v>2</v>
      </c>
      <c r="BP767">
        <v>514</v>
      </c>
      <c r="BQ767" t="s">
        <v>100</v>
      </c>
      <c r="BR767" t="s">
        <v>100</v>
      </c>
      <c r="BS767" t="s">
        <v>106</v>
      </c>
      <c r="BT767">
        <v>0</v>
      </c>
      <c r="BU767">
        <v>76</v>
      </c>
      <c r="BV767">
        <v>0</v>
      </c>
      <c r="BW767">
        <v>0</v>
      </c>
      <c r="BX767">
        <v>185</v>
      </c>
      <c r="BY767">
        <v>0</v>
      </c>
      <c r="BZ767" t="s">
        <v>85</v>
      </c>
      <c r="CA767" t="s">
        <v>85</v>
      </c>
      <c r="CB767" t="s">
        <v>85</v>
      </c>
      <c r="CC767">
        <v>0</v>
      </c>
      <c r="CD767">
        <v>7</v>
      </c>
      <c r="CE767">
        <v>2009</v>
      </c>
      <c r="CF767" t="s">
        <v>111</v>
      </c>
      <c r="CG767" t="s">
        <v>112</v>
      </c>
      <c r="CH767">
        <v>159000</v>
      </c>
      <c r="CQ767">
        <f t="shared" si="70"/>
        <v>1394</v>
      </c>
      <c r="CR767" t="str">
        <f t="shared" si="71"/>
        <v/>
      </c>
    </row>
    <row r="768" spans="1:96" x14ac:dyDescent="0.3">
      <c r="A768">
        <v>523</v>
      </c>
      <c r="B768">
        <v>50</v>
      </c>
      <c r="C768" t="s">
        <v>143</v>
      </c>
      <c r="D768">
        <v>50</v>
      </c>
      <c r="E768">
        <v>5000</v>
      </c>
      <c r="F768" t="s">
        <v>84</v>
      </c>
      <c r="G768" t="s">
        <v>85</v>
      </c>
      <c r="H768" t="s">
        <v>129</v>
      </c>
      <c r="I768" t="s">
        <v>87</v>
      </c>
      <c r="J768" t="s">
        <v>88</v>
      </c>
      <c r="K768" t="s">
        <v>89</v>
      </c>
      <c r="L768" t="s">
        <v>90</v>
      </c>
      <c r="M768" t="s">
        <v>219</v>
      </c>
      <c r="N768" s="4" t="str">
        <f>VLOOKUP(M768,'Neighborhood Raw Data'!$A$1:$D$26,4,FALSE)</f>
        <v>Less than Average</v>
      </c>
      <c r="O768" t="s">
        <v>212</v>
      </c>
      <c r="P768" t="s">
        <v>92</v>
      </c>
      <c r="Q768" t="s">
        <v>93</v>
      </c>
      <c r="R768" t="s">
        <v>155</v>
      </c>
      <c r="S768">
        <v>6</v>
      </c>
      <c r="T768" s="4">
        <f t="shared" ca="1" si="66"/>
        <v>0.93888844793433113</v>
      </c>
      <c r="U768" s="4" t="str">
        <f t="shared" si="67"/>
        <v>At or Above</v>
      </c>
      <c r="V768">
        <v>7</v>
      </c>
      <c r="W768">
        <v>1947</v>
      </c>
      <c r="X768">
        <v>1950</v>
      </c>
      <c r="Y768" t="s">
        <v>95</v>
      </c>
      <c r="Z768" t="s">
        <v>114</v>
      </c>
      <c r="AA768" t="s">
        <v>135</v>
      </c>
      <c r="AB768" t="s">
        <v>136</v>
      </c>
      <c r="AC768" t="s">
        <v>117</v>
      </c>
      <c r="AD768">
        <v>0</v>
      </c>
      <c r="AE768" t="s">
        <v>100</v>
      </c>
      <c r="AF768" t="s">
        <v>102</v>
      </c>
      <c r="AG768" t="s">
        <v>156</v>
      </c>
      <c r="AH768" t="s">
        <v>100</v>
      </c>
      <c r="AI768" t="s">
        <v>100</v>
      </c>
      <c r="AJ768" t="s">
        <v>142</v>
      </c>
      <c r="AK768" t="s">
        <v>137</v>
      </c>
      <c r="AL768">
        <v>399</v>
      </c>
      <c r="AM768" t="s">
        <v>104</v>
      </c>
      <c r="AN768">
        <v>0</v>
      </c>
      <c r="AO768">
        <v>605</v>
      </c>
      <c r="AP768">
        <v>1004</v>
      </c>
      <c r="AQ768" t="s">
        <v>105</v>
      </c>
      <c r="AR768" t="s">
        <v>99</v>
      </c>
      <c r="AS768" t="s">
        <v>106</v>
      </c>
      <c r="AT768" t="s">
        <v>107</v>
      </c>
      <c r="AU768">
        <v>1004</v>
      </c>
      <c r="AV768" s="4">
        <f t="shared" ca="1" si="68"/>
        <v>0.34780564194643004</v>
      </c>
      <c r="AW768" s="4" t="str">
        <f t="shared" si="69"/>
        <v>Less than Median</v>
      </c>
      <c r="AX768">
        <v>660</v>
      </c>
      <c r="AY768">
        <v>0</v>
      </c>
      <c r="AZ768">
        <v>1664</v>
      </c>
      <c r="BA768">
        <v>0</v>
      </c>
      <c r="BB768">
        <v>0</v>
      </c>
      <c r="BC768">
        <v>2</v>
      </c>
      <c r="BD768">
        <v>0</v>
      </c>
      <c r="BE768">
        <v>3</v>
      </c>
      <c r="BF768">
        <v>1</v>
      </c>
      <c r="BG768" t="s">
        <v>100</v>
      </c>
      <c r="BH768">
        <v>7</v>
      </c>
      <c r="BI768" t="s">
        <v>108</v>
      </c>
      <c r="BJ768">
        <v>2</v>
      </c>
      <c r="BK768" t="s">
        <v>102</v>
      </c>
      <c r="BL768" t="s">
        <v>149</v>
      </c>
      <c r="BM768">
        <v>1950</v>
      </c>
      <c r="BN768" t="s">
        <v>104</v>
      </c>
      <c r="BO768">
        <v>2</v>
      </c>
      <c r="BP768">
        <v>420</v>
      </c>
      <c r="BQ768" t="s">
        <v>100</v>
      </c>
      <c r="BR768" t="s">
        <v>100</v>
      </c>
      <c r="BS768" t="s">
        <v>106</v>
      </c>
      <c r="BT768">
        <v>0</v>
      </c>
      <c r="BU768">
        <v>24</v>
      </c>
      <c r="BV768">
        <v>36</v>
      </c>
      <c r="BW768">
        <v>0</v>
      </c>
      <c r="BX768">
        <v>0</v>
      </c>
      <c r="BY768">
        <v>0</v>
      </c>
      <c r="BZ768" t="s">
        <v>85</v>
      </c>
      <c r="CA768" t="s">
        <v>85</v>
      </c>
      <c r="CB768" t="s">
        <v>85</v>
      </c>
      <c r="CC768">
        <v>0</v>
      </c>
      <c r="CD768">
        <v>10</v>
      </c>
      <c r="CE768">
        <v>2006</v>
      </c>
      <c r="CF768" t="s">
        <v>111</v>
      </c>
      <c r="CG768" t="s">
        <v>112</v>
      </c>
      <c r="CH768">
        <v>159000</v>
      </c>
      <c r="CQ768">
        <f t="shared" si="70"/>
        <v>1004</v>
      </c>
      <c r="CR768" t="str">
        <f t="shared" si="71"/>
        <v/>
      </c>
    </row>
    <row r="769" spans="1:96" x14ac:dyDescent="0.3">
      <c r="A769">
        <v>758</v>
      </c>
      <c r="B769">
        <v>60</v>
      </c>
      <c r="C769" t="s">
        <v>83</v>
      </c>
      <c r="D769" t="s">
        <v>85</v>
      </c>
      <c r="E769">
        <v>11616</v>
      </c>
      <c r="F769" t="s">
        <v>84</v>
      </c>
      <c r="G769" t="s">
        <v>85</v>
      </c>
      <c r="H769" t="s">
        <v>86</v>
      </c>
      <c r="I769" t="s">
        <v>87</v>
      </c>
      <c r="J769" t="s">
        <v>88</v>
      </c>
      <c r="K769" t="s">
        <v>121</v>
      </c>
      <c r="L769" t="s">
        <v>90</v>
      </c>
      <c r="M769" t="s">
        <v>228</v>
      </c>
      <c r="N769" s="4" t="str">
        <f>VLOOKUP(M769,'Neighborhood Raw Data'!$A$1:$D$26,4,FALSE)</f>
        <v>Less than Average</v>
      </c>
      <c r="O769" t="s">
        <v>92</v>
      </c>
      <c r="P769" t="s">
        <v>92</v>
      </c>
      <c r="Q769" t="s">
        <v>93</v>
      </c>
      <c r="R769" t="s">
        <v>94</v>
      </c>
      <c r="S769">
        <v>6</v>
      </c>
      <c r="T769" s="4">
        <f t="shared" ca="1" si="66"/>
        <v>0.24151403609793054</v>
      </c>
      <c r="U769" s="4" t="str">
        <f t="shared" si="67"/>
        <v>At or Above</v>
      </c>
      <c r="V769">
        <v>5</v>
      </c>
      <c r="W769">
        <v>1978</v>
      </c>
      <c r="X769">
        <v>1978</v>
      </c>
      <c r="Y769" t="s">
        <v>113</v>
      </c>
      <c r="Z769" t="s">
        <v>114</v>
      </c>
      <c r="AA769" t="s">
        <v>97</v>
      </c>
      <c r="AB769" t="s">
        <v>97</v>
      </c>
      <c r="AC769" t="s">
        <v>197</v>
      </c>
      <c r="AD769">
        <v>328</v>
      </c>
      <c r="AE769" t="s">
        <v>100</v>
      </c>
      <c r="AF769" t="s">
        <v>100</v>
      </c>
      <c r="AG769" t="s">
        <v>156</v>
      </c>
      <c r="AH769" t="s">
        <v>100</v>
      </c>
      <c r="AI769" t="s">
        <v>100</v>
      </c>
      <c r="AJ769" t="s">
        <v>148</v>
      </c>
      <c r="AK769" t="s">
        <v>157</v>
      </c>
      <c r="AL769">
        <v>438</v>
      </c>
      <c r="AM769" t="s">
        <v>104</v>
      </c>
      <c r="AN769">
        <v>0</v>
      </c>
      <c r="AO769">
        <v>234</v>
      </c>
      <c r="AP769">
        <v>672</v>
      </c>
      <c r="AQ769" t="s">
        <v>105</v>
      </c>
      <c r="AR769" t="s">
        <v>100</v>
      </c>
      <c r="AS769" t="s">
        <v>106</v>
      </c>
      <c r="AT769" t="s">
        <v>107</v>
      </c>
      <c r="AU769">
        <v>672</v>
      </c>
      <c r="AV769" s="4">
        <f t="shared" ca="1" si="68"/>
        <v>0.50768970645508316</v>
      </c>
      <c r="AW769" s="4" t="str">
        <f t="shared" si="69"/>
        <v>Less than Median</v>
      </c>
      <c r="AX769">
        <v>714</v>
      </c>
      <c r="AY769">
        <v>0</v>
      </c>
      <c r="AZ769">
        <v>1386</v>
      </c>
      <c r="BA769">
        <v>0</v>
      </c>
      <c r="BB769">
        <v>0</v>
      </c>
      <c r="BC769">
        <v>2</v>
      </c>
      <c r="BD769">
        <v>1</v>
      </c>
      <c r="BE769">
        <v>3</v>
      </c>
      <c r="BF769">
        <v>1</v>
      </c>
      <c r="BG769" t="s">
        <v>100</v>
      </c>
      <c r="BH769">
        <v>6</v>
      </c>
      <c r="BI769" t="s">
        <v>108</v>
      </c>
      <c r="BJ769">
        <v>1</v>
      </c>
      <c r="BK769" t="s">
        <v>100</v>
      </c>
      <c r="BL769" t="s">
        <v>109</v>
      </c>
      <c r="BM769">
        <v>1978</v>
      </c>
      <c r="BN769" t="s">
        <v>110</v>
      </c>
      <c r="BO769">
        <v>2</v>
      </c>
      <c r="BP769">
        <v>440</v>
      </c>
      <c r="BQ769" t="s">
        <v>100</v>
      </c>
      <c r="BR769" t="s">
        <v>100</v>
      </c>
      <c r="BS769" t="s">
        <v>106</v>
      </c>
      <c r="BT769">
        <v>335</v>
      </c>
      <c r="BU769">
        <v>0</v>
      </c>
      <c r="BV769">
        <v>0</v>
      </c>
      <c r="BW769">
        <v>0</v>
      </c>
      <c r="BX769">
        <v>0</v>
      </c>
      <c r="BY769">
        <v>0</v>
      </c>
      <c r="BZ769" t="s">
        <v>85</v>
      </c>
      <c r="CA769" t="s">
        <v>150</v>
      </c>
      <c r="CB769" t="s">
        <v>85</v>
      </c>
      <c r="CC769">
        <v>0</v>
      </c>
      <c r="CD769">
        <v>4</v>
      </c>
      <c r="CE769">
        <v>2010</v>
      </c>
      <c r="CF769" t="s">
        <v>111</v>
      </c>
      <c r="CG769" t="s">
        <v>120</v>
      </c>
      <c r="CH769">
        <v>158900</v>
      </c>
      <c r="CQ769">
        <f t="shared" si="70"/>
        <v>672</v>
      </c>
      <c r="CR769" t="str">
        <f t="shared" si="71"/>
        <v/>
      </c>
    </row>
    <row r="770" spans="1:96" x14ac:dyDescent="0.3">
      <c r="A770">
        <v>300</v>
      </c>
      <c r="B770">
        <v>20</v>
      </c>
      <c r="C770" t="s">
        <v>83</v>
      </c>
      <c r="D770">
        <v>80</v>
      </c>
      <c r="E770">
        <v>14000</v>
      </c>
      <c r="F770" t="s">
        <v>84</v>
      </c>
      <c r="G770" t="s">
        <v>85</v>
      </c>
      <c r="H770" t="s">
        <v>129</v>
      </c>
      <c r="I770" t="s">
        <v>87</v>
      </c>
      <c r="J770" t="s">
        <v>88</v>
      </c>
      <c r="K770" t="s">
        <v>122</v>
      </c>
      <c r="L770" t="s">
        <v>90</v>
      </c>
      <c r="M770" t="s">
        <v>159</v>
      </c>
      <c r="N770" s="4" t="str">
        <f>VLOOKUP(M770,'Neighborhood Raw Data'!$A$1:$D$26,4,FALSE)</f>
        <v>Greater than Average</v>
      </c>
      <c r="O770" t="s">
        <v>92</v>
      </c>
      <c r="P770" t="s">
        <v>92</v>
      </c>
      <c r="Q770" t="s">
        <v>93</v>
      </c>
      <c r="R770" t="s">
        <v>124</v>
      </c>
      <c r="S770">
        <v>6</v>
      </c>
      <c r="T770" s="4">
        <f t="shared" ca="1" si="66"/>
        <v>0.678058893661725</v>
      </c>
      <c r="U770" s="4" t="str">
        <f t="shared" si="67"/>
        <v>At or Above</v>
      </c>
      <c r="V770">
        <v>8</v>
      </c>
      <c r="W770">
        <v>1950</v>
      </c>
      <c r="X770">
        <v>2004</v>
      </c>
      <c r="Y770" t="s">
        <v>95</v>
      </c>
      <c r="Z770" t="s">
        <v>114</v>
      </c>
      <c r="AA770" t="s">
        <v>97</v>
      </c>
      <c r="AB770" t="s">
        <v>97</v>
      </c>
      <c r="AC770" t="s">
        <v>117</v>
      </c>
      <c r="AD770">
        <v>0</v>
      </c>
      <c r="AE770" t="s">
        <v>100</v>
      </c>
      <c r="AF770" t="s">
        <v>102</v>
      </c>
      <c r="AG770" t="s">
        <v>156</v>
      </c>
      <c r="AH770" t="s">
        <v>100</v>
      </c>
      <c r="AI770" t="s">
        <v>100</v>
      </c>
      <c r="AJ770" t="s">
        <v>142</v>
      </c>
      <c r="AK770" t="s">
        <v>104</v>
      </c>
      <c r="AL770">
        <v>0</v>
      </c>
      <c r="AM770" t="s">
        <v>104</v>
      </c>
      <c r="AN770">
        <v>0</v>
      </c>
      <c r="AO770">
        <v>1092</v>
      </c>
      <c r="AP770">
        <v>1092</v>
      </c>
      <c r="AQ770" t="s">
        <v>105</v>
      </c>
      <c r="AR770" t="s">
        <v>99</v>
      </c>
      <c r="AS770" t="s">
        <v>106</v>
      </c>
      <c r="AT770" t="s">
        <v>107</v>
      </c>
      <c r="AU770">
        <v>1152</v>
      </c>
      <c r="AV770" s="4">
        <f t="shared" ca="1" si="68"/>
        <v>0.55284487631188439</v>
      </c>
      <c r="AW770" s="4" t="str">
        <f t="shared" si="69"/>
        <v>Greater than Median</v>
      </c>
      <c r="AX770">
        <v>0</v>
      </c>
      <c r="AY770">
        <v>0</v>
      </c>
      <c r="AZ770">
        <v>1152</v>
      </c>
      <c r="BA770">
        <v>0</v>
      </c>
      <c r="BB770">
        <v>1</v>
      </c>
      <c r="BC770">
        <v>1</v>
      </c>
      <c r="BD770">
        <v>0</v>
      </c>
      <c r="BE770">
        <v>3</v>
      </c>
      <c r="BF770">
        <v>1</v>
      </c>
      <c r="BG770" t="s">
        <v>102</v>
      </c>
      <c r="BH770">
        <v>6</v>
      </c>
      <c r="BI770" t="s">
        <v>108</v>
      </c>
      <c r="BJ770">
        <v>1</v>
      </c>
      <c r="BK770" t="s">
        <v>102</v>
      </c>
      <c r="BL770" t="s">
        <v>109</v>
      </c>
      <c r="BM770">
        <v>1950</v>
      </c>
      <c r="BN770" t="s">
        <v>104</v>
      </c>
      <c r="BO770">
        <v>1</v>
      </c>
      <c r="BP770">
        <v>300</v>
      </c>
      <c r="BQ770" t="s">
        <v>100</v>
      </c>
      <c r="BR770" t="s">
        <v>100</v>
      </c>
      <c r="BS770" t="s">
        <v>106</v>
      </c>
      <c r="BT770">
        <v>0</v>
      </c>
      <c r="BU770">
        <v>36</v>
      </c>
      <c r="BV770">
        <v>0</v>
      </c>
      <c r="BW770">
        <v>0</v>
      </c>
      <c r="BX770">
        <v>0</v>
      </c>
      <c r="BY770">
        <v>0</v>
      </c>
      <c r="BZ770" t="s">
        <v>85</v>
      </c>
      <c r="CA770" t="s">
        <v>150</v>
      </c>
      <c r="CB770" t="s">
        <v>85</v>
      </c>
      <c r="CC770">
        <v>0</v>
      </c>
      <c r="CD770">
        <v>8</v>
      </c>
      <c r="CE770">
        <v>2009</v>
      </c>
      <c r="CF770" t="s">
        <v>111</v>
      </c>
      <c r="CG770" t="s">
        <v>207</v>
      </c>
      <c r="CH770">
        <v>158500</v>
      </c>
      <c r="CQ770">
        <f t="shared" si="70"/>
        <v>1152</v>
      </c>
      <c r="CR770" t="str">
        <f t="shared" si="71"/>
        <v/>
      </c>
    </row>
    <row r="771" spans="1:96" x14ac:dyDescent="0.3">
      <c r="A771">
        <v>61</v>
      </c>
      <c r="B771">
        <v>20</v>
      </c>
      <c r="C771" t="s">
        <v>83</v>
      </c>
      <c r="D771">
        <v>63</v>
      </c>
      <c r="E771">
        <v>13072</v>
      </c>
      <c r="F771" t="s">
        <v>84</v>
      </c>
      <c r="G771" t="s">
        <v>85</v>
      </c>
      <c r="H771" t="s">
        <v>129</v>
      </c>
      <c r="I771" t="s">
        <v>87</v>
      </c>
      <c r="J771" t="s">
        <v>88</v>
      </c>
      <c r="K771" t="s">
        <v>122</v>
      </c>
      <c r="L771" t="s">
        <v>90</v>
      </c>
      <c r="M771" t="s">
        <v>185</v>
      </c>
      <c r="N771" s="4" t="str">
        <f>VLOOKUP(M771,'Neighborhood Raw Data'!$A$1:$D$26,4,FALSE)</f>
        <v>Greater than Average</v>
      </c>
      <c r="O771" t="s">
        <v>229</v>
      </c>
      <c r="P771" t="s">
        <v>92</v>
      </c>
      <c r="Q771" t="s">
        <v>93</v>
      </c>
      <c r="R771" t="s">
        <v>124</v>
      </c>
      <c r="S771">
        <v>6</v>
      </c>
      <c r="T771" s="4">
        <f t="shared" ref="T771:T834" ca="1" si="72">RAND()</f>
        <v>2.2328553867923429E-2</v>
      </c>
      <c r="U771" s="4" t="str">
        <f t="shared" ref="U771:U834" si="73">IF(S771&gt;=6,"At or Above", "Below")</f>
        <v>At or Above</v>
      </c>
      <c r="V771">
        <v>5</v>
      </c>
      <c r="W771">
        <v>2004</v>
      </c>
      <c r="X771">
        <v>2004</v>
      </c>
      <c r="Y771" t="s">
        <v>95</v>
      </c>
      <c r="Z771" t="s">
        <v>114</v>
      </c>
      <c r="AA771" t="s">
        <v>125</v>
      </c>
      <c r="AB771" t="s">
        <v>125</v>
      </c>
      <c r="AC771" t="s">
        <v>117</v>
      </c>
      <c r="AD771">
        <v>0</v>
      </c>
      <c r="AE771" t="s">
        <v>100</v>
      </c>
      <c r="AF771" t="s">
        <v>100</v>
      </c>
      <c r="AG771" t="s">
        <v>101</v>
      </c>
      <c r="AH771" t="s">
        <v>102</v>
      </c>
      <c r="AI771" t="s">
        <v>100</v>
      </c>
      <c r="AJ771" t="s">
        <v>142</v>
      </c>
      <c r="AK771" t="s">
        <v>137</v>
      </c>
      <c r="AL771">
        <v>941</v>
      </c>
      <c r="AM771" t="s">
        <v>104</v>
      </c>
      <c r="AN771">
        <v>0</v>
      </c>
      <c r="AO771">
        <v>217</v>
      </c>
      <c r="AP771">
        <v>1158</v>
      </c>
      <c r="AQ771" t="s">
        <v>105</v>
      </c>
      <c r="AR771" t="s">
        <v>99</v>
      </c>
      <c r="AS771" t="s">
        <v>106</v>
      </c>
      <c r="AT771" t="s">
        <v>107</v>
      </c>
      <c r="AU771">
        <v>1158</v>
      </c>
      <c r="AV771" s="4">
        <f t="shared" ref="AV771:AV834" ca="1" si="74">RAND()</f>
        <v>0.88932056857488395</v>
      </c>
      <c r="AW771" s="4" t="str">
        <f t="shared" ref="AW771:AW834" si="75">IF(AU771&lt;=1087,"Less than Median","Greater than Median")</f>
        <v>Greater than Median</v>
      </c>
      <c r="AX771">
        <v>0</v>
      </c>
      <c r="AY771">
        <v>0</v>
      </c>
      <c r="AZ771">
        <v>1158</v>
      </c>
      <c r="BA771">
        <v>1</v>
      </c>
      <c r="BB771">
        <v>0</v>
      </c>
      <c r="BC771">
        <v>1</v>
      </c>
      <c r="BD771">
        <v>1</v>
      </c>
      <c r="BE771">
        <v>3</v>
      </c>
      <c r="BF771">
        <v>1</v>
      </c>
      <c r="BG771" t="s">
        <v>102</v>
      </c>
      <c r="BH771">
        <v>5</v>
      </c>
      <c r="BI771" t="s">
        <v>108</v>
      </c>
      <c r="BJ771">
        <v>0</v>
      </c>
      <c r="BK771" t="s">
        <v>85</v>
      </c>
      <c r="BL771" t="s">
        <v>149</v>
      </c>
      <c r="BM771">
        <v>2006</v>
      </c>
      <c r="BN771" t="s">
        <v>104</v>
      </c>
      <c r="BO771">
        <v>2</v>
      </c>
      <c r="BP771">
        <v>576</v>
      </c>
      <c r="BQ771" t="s">
        <v>100</v>
      </c>
      <c r="BR771" t="s">
        <v>100</v>
      </c>
      <c r="BS771" t="s">
        <v>106</v>
      </c>
      <c r="BT771">
        <v>0</v>
      </c>
      <c r="BU771">
        <v>50</v>
      </c>
      <c r="BV771">
        <v>0</v>
      </c>
      <c r="BW771">
        <v>0</v>
      </c>
      <c r="BX771">
        <v>0</v>
      </c>
      <c r="BY771">
        <v>0</v>
      </c>
      <c r="BZ771" t="s">
        <v>85</v>
      </c>
      <c r="CA771" t="s">
        <v>85</v>
      </c>
      <c r="CB771" t="s">
        <v>85</v>
      </c>
      <c r="CC771">
        <v>0</v>
      </c>
      <c r="CD771">
        <v>5</v>
      </c>
      <c r="CE771">
        <v>2006</v>
      </c>
      <c r="CF771" t="s">
        <v>127</v>
      </c>
      <c r="CG771" t="s">
        <v>128</v>
      </c>
      <c r="CH771">
        <v>158000</v>
      </c>
      <c r="CQ771">
        <f t="shared" ref="CQ771:CQ834" si="76">IF(AU771&lt;=1518,AU771,"")</f>
        <v>1158</v>
      </c>
      <c r="CR771" t="str">
        <f t="shared" ref="CR771:CR834" si="77">IF(AU771&gt;1518, AU771, "")</f>
        <v/>
      </c>
    </row>
    <row r="772" spans="1:96" x14ac:dyDescent="0.3">
      <c r="A772">
        <v>254</v>
      </c>
      <c r="B772">
        <v>80</v>
      </c>
      <c r="C772" t="s">
        <v>83</v>
      </c>
      <c r="D772">
        <v>85</v>
      </c>
      <c r="E772">
        <v>9350</v>
      </c>
      <c r="F772" t="s">
        <v>84</v>
      </c>
      <c r="G772" t="s">
        <v>85</v>
      </c>
      <c r="H772" t="s">
        <v>129</v>
      </c>
      <c r="I772" t="s">
        <v>87</v>
      </c>
      <c r="J772" t="s">
        <v>88</v>
      </c>
      <c r="K772" t="s">
        <v>122</v>
      </c>
      <c r="L772" t="s">
        <v>90</v>
      </c>
      <c r="M772" t="s">
        <v>177</v>
      </c>
      <c r="N772" s="4" t="str">
        <f>VLOOKUP(M772,'Neighborhood Raw Data'!$A$1:$D$26,4,FALSE)</f>
        <v>Greater than Average</v>
      </c>
      <c r="O772" t="s">
        <v>92</v>
      </c>
      <c r="P772" t="s">
        <v>92</v>
      </c>
      <c r="Q772" t="s">
        <v>93</v>
      </c>
      <c r="R772" t="s">
        <v>178</v>
      </c>
      <c r="S772">
        <v>6</v>
      </c>
      <c r="T772" s="4">
        <f t="shared" ca="1" si="72"/>
        <v>0.42944597668672624</v>
      </c>
      <c r="U772" s="4" t="str">
        <f t="shared" si="73"/>
        <v>At or Above</v>
      </c>
      <c r="V772">
        <v>7</v>
      </c>
      <c r="W772">
        <v>1964</v>
      </c>
      <c r="X772">
        <v>1991</v>
      </c>
      <c r="Y772" t="s">
        <v>113</v>
      </c>
      <c r="Z772" t="s">
        <v>114</v>
      </c>
      <c r="AA772" t="s">
        <v>97</v>
      </c>
      <c r="AB772" t="s">
        <v>97</v>
      </c>
      <c r="AC772" t="s">
        <v>98</v>
      </c>
      <c r="AD772">
        <v>108</v>
      </c>
      <c r="AE772" t="s">
        <v>100</v>
      </c>
      <c r="AF772" t="s">
        <v>100</v>
      </c>
      <c r="AG772" t="s">
        <v>156</v>
      </c>
      <c r="AH772" t="s">
        <v>102</v>
      </c>
      <c r="AI772" t="s">
        <v>100</v>
      </c>
      <c r="AJ772" t="s">
        <v>102</v>
      </c>
      <c r="AK772" t="s">
        <v>193</v>
      </c>
      <c r="AL772">
        <v>270</v>
      </c>
      <c r="AM772" t="s">
        <v>137</v>
      </c>
      <c r="AN772">
        <v>580</v>
      </c>
      <c r="AO772">
        <v>452</v>
      </c>
      <c r="AP772">
        <v>1302</v>
      </c>
      <c r="AQ772" t="s">
        <v>105</v>
      </c>
      <c r="AR772" t="s">
        <v>99</v>
      </c>
      <c r="AS772" t="s">
        <v>106</v>
      </c>
      <c r="AT772" t="s">
        <v>107</v>
      </c>
      <c r="AU772">
        <v>1302</v>
      </c>
      <c r="AV772" s="4">
        <f t="shared" ca="1" si="74"/>
        <v>0.9985052139381958</v>
      </c>
      <c r="AW772" s="4" t="str">
        <f t="shared" si="75"/>
        <v>Greater than Median</v>
      </c>
      <c r="AX772">
        <v>0</v>
      </c>
      <c r="AY772">
        <v>0</v>
      </c>
      <c r="AZ772">
        <v>1302</v>
      </c>
      <c r="BA772">
        <v>0</v>
      </c>
      <c r="BB772">
        <v>1</v>
      </c>
      <c r="BC772">
        <v>2</v>
      </c>
      <c r="BD772">
        <v>0</v>
      </c>
      <c r="BE772">
        <v>3</v>
      </c>
      <c r="BF772">
        <v>1</v>
      </c>
      <c r="BG772" t="s">
        <v>102</v>
      </c>
      <c r="BH772">
        <v>7</v>
      </c>
      <c r="BI772" t="s">
        <v>208</v>
      </c>
      <c r="BJ772">
        <v>0</v>
      </c>
      <c r="BK772" t="s">
        <v>85</v>
      </c>
      <c r="BL772" t="s">
        <v>109</v>
      </c>
      <c r="BM772">
        <v>1964</v>
      </c>
      <c r="BN772" t="s">
        <v>131</v>
      </c>
      <c r="BO772">
        <v>1</v>
      </c>
      <c r="BP772">
        <v>309</v>
      </c>
      <c r="BQ772" t="s">
        <v>100</v>
      </c>
      <c r="BR772" t="s">
        <v>100</v>
      </c>
      <c r="BS772" t="s">
        <v>106</v>
      </c>
      <c r="BT772">
        <v>333</v>
      </c>
      <c r="BU772">
        <v>0</v>
      </c>
      <c r="BV772">
        <v>0</v>
      </c>
      <c r="BW772">
        <v>0</v>
      </c>
      <c r="BX772">
        <v>0</v>
      </c>
      <c r="BY772">
        <v>0</v>
      </c>
      <c r="BZ772" t="s">
        <v>85</v>
      </c>
      <c r="CA772" t="s">
        <v>119</v>
      </c>
      <c r="CB772" t="s">
        <v>85</v>
      </c>
      <c r="CC772">
        <v>0</v>
      </c>
      <c r="CD772">
        <v>10</v>
      </c>
      <c r="CE772">
        <v>2007</v>
      </c>
      <c r="CF772" t="s">
        <v>181</v>
      </c>
      <c r="CG772" t="s">
        <v>112</v>
      </c>
      <c r="CH772">
        <v>158000</v>
      </c>
      <c r="CQ772">
        <f t="shared" si="76"/>
        <v>1302</v>
      </c>
      <c r="CR772" t="str">
        <f t="shared" si="77"/>
        <v/>
      </c>
    </row>
    <row r="773" spans="1:96" x14ac:dyDescent="0.3">
      <c r="A773">
        <v>517</v>
      </c>
      <c r="B773">
        <v>80</v>
      </c>
      <c r="C773" t="s">
        <v>83</v>
      </c>
      <c r="D773" t="s">
        <v>85</v>
      </c>
      <c r="E773">
        <v>10448</v>
      </c>
      <c r="F773" t="s">
        <v>84</v>
      </c>
      <c r="G773" t="s">
        <v>85</v>
      </c>
      <c r="H773" t="s">
        <v>86</v>
      </c>
      <c r="I773" t="s">
        <v>87</v>
      </c>
      <c r="J773" t="s">
        <v>88</v>
      </c>
      <c r="K773" t="s">
        <v>89</v>
      </c>
      <c r="L773" t="s">
        <v>90</v>
      </c>
      <c r="M773" t="s">
        <v>194</v>
      </c>
      <c r="N773" s="4" t="str">
        <f>VLOOKUP(M773,'Neighborhood Raw Data'!$A$1:$D$26,4,FALSE)</f>
        <v>Less than Average</v>
      </c>
      <c r="O773" t="s">
        <v>92</v>
      </c>
      <c r="P773" t="s">
        <v>92</v>
      </c>
      <c r="Q773" t="s">
        <v>93</v>
      </c>
      <c r="R773" t="s">
        <v>178</v>
      </c>
      <c r="S773">
        <v>6</v>
      </c>
      <c r="T773" s="4">
        <f t="shared" ca="1" si="72"/>
        <v>0.75990763936356331</v>
      </c>
      <c r="U773" s="4" t="str">
        <f t="shared" si="73"/>
        <v>At or Above</v>
      </c>
      <c r="V773">
        <v>6</v>
      </c>
      <c r="W773">
        <v>1972</v>
      </c>
      <c r="X773">
        <v>1972</v>
      </c>
      <c r="Y773" t="s">
        <v>95</v>
      </c>
      <c r="Z773" t="s">
        <v>114</v>
      </c>
      <c r="AA773" t="s">
        <v>97</v>
      </c>
      <c r="AB773" t="s">
        <v>97</v>
      </c>
      <c r="AC773" t="s">
        <v>98</v>
      </c>
      <c r="AD773">
        <v>333</v>
      </c>
      <c r="AE773" t="s">
        <v>100</v>
      </c>
      <c r="AF773" t="s">
        <v>100</v>
      </c>
      <c r="AG773" t="s">
        <v>156</v>
      </c>
      <c r="AH773" t="s">
        <v>100</v>
      </c>
      <c r="AI773" t="s">
        <v>100</v>
      </c>
      <c r="AJ773" t="s">
        <v>142</v>
      </c>
      <c r="AK773" t="s">
        <v>104</v>
      </c>
      <c r="AL773">
        <v>0</v>
      </c>
      <c r="AM773" t="s">
        <v>104</v>
      </c>
      <c r="AN773">
        <v>0</v>
      </c>
      <c r="AO773">
        <v>689</v>
      </c>
      <c r="AP773">
        <v>689</v>
      </c>
      <c r="AQ773" t="s">
        <v>105</v>
      </c>
      <c r="AR773" t="s">
        <v>100</v>
      </c>
      <c r="AS773" t="s">
        <v>106</v>
      </c>
      <c r="AT773" t="s">
        <v>107</v>
      </c>
      <c r="AU773">
        <v>1378</v>
      </c>
      <c r="AV773" s="4">
        <f t="shared" ca="1" si="74"/>
        <v>0.47851577491811659</v>
      </c>
      <c r="AW773" s="4" t="str">
        <f t="shared" si="75"/>
        <v>Greater than Median</v>
      </c>
      <c r="AX773">
        <v>741</v>
      </c>
      <c r="AY773">
        <v>0</v>
      </c>
      <c r="AZ773">
        <v>2119</v>
      </c>
      <c r="BA773">
        <v>0</v>
      </c>
      <c r="BB773">
        <v>0</v>
      </c>
      <c r="BC773">
        <v>2</v>
      </c>
      <c r="BD773">
        <v>1</v>
      </c>
      <c r="BE773">
        <v>3</v>
      </c>
      <c r="BF773">
        <v>1</v>
      </c>
      <c r="BG773" t="s">
        <v>100</v>
      </c>
      <c r="BH773">
        <v>7</v>
      </c>
      <c r="BI773" t="s">
        <v>108</v>
      </c>
      <c r="BJ773">
        <v>1</v>
      </c>
      <c r="BK773" t="s">
        <v>100</v>
      </c>
      <c r="BL773" t="s">
        <v>109</v>
      </c>
      <c r="BM773">
        <v>1972</v>
      </c>
      <c r="BN773" t="s">
        <v>131</v>
      </c>
      <c r="BO773">
        <v>2</v>
      </c>
      <c r="BP773">
        <v>583</v>
      </c>
      <c r="BQ773" t="s">
        <v>100</v>
      </c>
      <c r="BR773" t="s">
        <v>100</v>
      </c>
      <c r="BS773" t="s">
        <v>106</v>
      </c>
      <c r="BT773">
        <v>0</v>
      </c>
      <c r="BU773">
        <v>104</v>
      </c>
      <c r="BV773">
        <v>0</v>
      </c>
      <c r="BW773">
        <v>0</v>
      </c>
      <c r="BX773">
        <v>0</v>
      </c>
      <c r="BY773">
        <v>0</v>
      </c>
      <c r="BZ773" t="s">
        <v>85</v>
      </c>
      <c r="CA773" t="s">
        <v>150</v>
      </c>
      <c r="CB773" t="s">
        <v>85</v>
      </c>
      <c r="CC773">
        <v>0</v>
      </c>
      <c r="CD773">
        <v>8</v>
      </c>
      <c r="CE773">
        <v>2009</v>
      </c>
      <c r="CF773" t="s">
        <v>196</v>
      </c>
      <c r="CG773" t="s">
        <v>120</v>
      </c>
      <c r="CH773">
        <v>158000</v>
      </c>
      <c r="CQ773">
        <f t="shared" si="76"/>
        <v>1378</v>
      </c>
      <c r="CR773" t="str">
        <f t="shared" si="77"/>
        <v/>
      </c>
    </row>
    <row r="774" spans="1:96" x14ac:dyDescent="0.3">
      <c r="A774">
        <v>539</v>
      </c>
      <c r="B774">
        <v>20</v>
      </c>
      <c r="C774" t="s">
        <v>83</v>
      </c>
      <c r="D774" t="s">
        <v>85</v>
      </c>
      <c r="E774">
        <v>11553</v>
      </c>
      <c r="F774" t="s">
        <v>84</v>
      </c>
      <c r="G774" t="s">
        <v>85</v>
      </c>
      <c r="H774" t="s">
        <v>86</v>
      </c>
      <c r="I774" t="s">
        <v>87</v>
      </c>
      <c r="J774" t="s">
        <v>88</v>
      </c>
      <c r="K774" t="s">
        <v>122</v>
      </c>
      <c r="L774" t="s">
        <v>90</v>
      </c>
      <c r="M774" t="s">
        <v>228</v>
      </c>
      <c r="N774" s="4" t="str">
        <f>VLOOKUP(M774,'Neighborhood Raw Data'!$A$1:$D$26,4,FALSE)</f>
        <v>Less than Average</v>
      </c>
      <c r="O774" t="s">
        <v>92</v>
      </c>
      <c r="P774" t="s">
        <v>92</v>
      </c>
      <c r="Q774" t="s">
        <v>93</v>
      </c>
      <c r="R774" t="s">
        <v>124</v>
      </c>
      <c r="S774">
        <v>5</v>
      </c>
      <c r="T774" s="4">
        <f t="shared" ca="1" si="72"/>
        <v>0.89953502856486223</v>
      </c>
      <c r="U774" s="4" t="str">
        <f t="shared" si="73"/>
        <v>Below</v>
      </c>
      <c r="V774">
        <v>5</v>
      </c>
      <c r="W774">
        <v>1968</v>
      </c>
      <c r="X774">
        <v>1968</v>
      </c>
      <c r="Y774" t="s">
        <v>113</v>
      </c>
      <c r="Z774" t="s">
        <v>114</v>
      </c>
      <c r="AA774" t="s">
        <v>179</v>
      </c>
      <c r="AB774" t="s">
        <v>179</v>
      </c>
      <c r="AC774" t="s">
        <v>98</v>
      </c>
      <c r="AD774">
        <v>188</v>
      </c>
      <c r="AE774" t="s">
        <v>100</v>
      </c>
      <c r="AF774" t="s">
        <v>100</v>
      </c>
      <c r="AG774" t="s">
        <v>156</v>
      </c>
      <c r="AH774" t="s">
        <v>100</v>
      </c>
      <c r="AI774" t="s">
        <v>100</v>
      </c>
      <c r="AJ774" t="s">
        <v>142</v>
      </c>
      <c r="AK774" t="s">
        <v>174</v>
      </c>
      <c r="AL774">
        <v>673</v>
      </c>
      <c r="AM774" t="s">
        <v>104</v>
      </c>
      <c r="AN774">
        <v>0</v>
      </c>
      <c r="AO774">
        <v>378</v>
      </c>
      <c r="AP774">
        <v>1051</v>
      </c>
      <c r="AQ774" t="s">
        <v>105</v>
      </c>
      <c r="AR774" t="s">
        <v>100</v>
      </c>
      <c r="AS774" t="s">
        <v>106</v>
      </c>
      <c r="AT774" t="s">
        <v>107</v>
      </c>
      <c r="AU774">
        <v>1159</v>
      </c>
      <c r="AV774" s="4">
        <f t="shared" ca="1" si="74"/>
        <v>0.36557587936622982</v>
      </c>
      <c r="AW774" s="4" t="str">
        <f t="shared" si="75"/>
        <v>Greater than Median</v>
      </c>
      <c r="AX774">
        <v>0</v>
      </c>
      <c r="AY774">
        <v>0</v>
      </c>
      <c r="AZ774">
        <v>1159</v>
      </c>
      <c r="BA774">
        <v>0</v>
      </c>
      <c r="BB774">
        <v>0</v>
      </c>
      <c r="BC774">
        <v>1</v>
      </c>
      <c r="BD774">
        <v>1</v>
      </c>
      <c r="BE774">
        <v>3</v>
      </c>
      <c r="BF774">
        <v>1</v>
      </c>
      <c r="BG774" t="s">
        <v>100</v>
      </c>
      <c r="BH774">
        <v>7</v>
      </c>
      <c r="BI774" t="s">
        <v>108</v>
      </c>
      <c r="BJ774">
        <v>1</v>
      </c>
      <c r="BK774" t="s">
        <v>203</v>
      </c>
      <c r="BL774" t="s">
        <v>109</v>
      </c>
      <c r="BM774">
        <v>1968</v>
      </c>
      <c r="BN774" t="s">
        <v>104</v>
      </c>
      <c r="BO774">
        <v>1</v>
      </c>
      <c r="BP774">
        <v>336</v>
      </c>
      <c r="BQ774" t="s">
        <v>100</v>
      </c>
      <c r="BR774" t="s">
        <v>100</v>
      </c>
      <c r="BS774" t="s">
        <v>106</v>
      </c>
      <c r="BT774">
        <v>466</v>
      </c>
      <c r="BU774">
        <v>0</v>
      </c>
      <c r="BV774">
        <v>0</v>
      </c>
      <c r="BW774">
        <v>0</v>
      </c>
      <c r="BX774">
        <v>0</v>
      </c>
      <c r="BY774">
        <v>0</v>
      </c>
      <c r="BZ774" t="s">
        <v>85</v>
      </c>
      <c r="CA774" t="s">
        <v>85</v>
      </c>
      <c r="CB774" t="s">
        <v>85</v>
      </c>
      <c r="CC774">
        <v>0</v>
      </c>
      <c r="CD774">
        <v>7</v>
      </c>
      <c r="CE774">
        <v>2006</v>
      </c>
      <c r="CF774" t="s">
        <v>111</v>
      </c>
      <c r="CG774" t="s">
        <v>112</v>
      </c>
      <c r="CH774">
        <v>158000</v>
      </c>
      <c r="CQ774">
        <f t="shared" si="76"/>
        <v>1159</v>
      </c>
      <c r="CR774" t="str">
        <f t="shared" si="77"/>
        <v/>
      </c>
    </row>
    <row r="775" spans="1:96" x14ac:dyDescent="0.3">
      <c r="A775">
        <v>854</v>
      </c>
      <c r="B775">
        <v>80</v>
      </c>
      <c r="C775" t="s">
        <v>83</v>
      </c>
      <c r="D775" t="s">
        <v>85</v>
      </c>
      <c r="E775">
        <v>12095</v>
      </c>
      <c r="F775" t="s">
        <v>84</v>
      </c>
      <c r="G775" t="s">
        <v>85</v>
      </c>
      <c r="H775" t="s">
        <v>86</v>
      </c>
      <c r="I775" t="s">
        <v>87</v>
      </c>
      <c r="J775" t="s">
        <v>88</v>
      </c>
      <c r="K775" t="s">
        <v>89</v>
      </c>
      <c r="L775" t="s">
        <v>90</v>
      </c>
      <c r="M775" t="s">
        <v>177</v>
      </c>
      <c r="N775" s="4" t="str">
        <f>VLOOKUP(M775,'Neighborhood Raw Data'!$A$1:$D$26,4,FALSE)</f>
        <v>Greater than Average</v>
      </c>
      <c r="O775" t="s">
        <v>92</v>
      </c>
      <c r="P775" t="s">
        <v>92</v>
      </c>
      <c r="Q775" t="s">
        <v>93</v>
      </c>
      <c r="R775" t="s">
        <v>178</v>
      </c>
      <c r="S775">
        <v>6</v>
      </c>
      <c r="T775" s="4">
        <f t="shared" ca="1" si="72"/>
        <v>0.56003228840912889</v>
      </c>
      <c r="U775" s="4" t="str">
        <f t="shared" si="73"/>
        <v>At or Above</v>
      </c>
      <c r="V775">
        <v>6</v>
      </c>
      <c r="W775">
        <v>1964</v>
      </c>
      <c r="X775">
        <v>1964</v>
      </c>
      <c r="Y775" t="s">
        <v>95</v>
      </c>
      <c r="Z775" t="s">
        <v>114</v>
      </c>
      <c r="AA775" t="s">
        <v>161</v>
      </c>
      <c r="AB775" t="s">
        <v>97</v>
      </c>
      <c r="AC775" t="s">
        <v>98</v>
      </c>
      <c r="AD775">
        <v>115</v>
      </c>
      <c r="AE775" t="s">
        <v>100</v>
      </c>
      <c r="AF775" t="s">
        <v>102</v>
      </c>
      <c r="AG775" t="s">
        <v>156</v>
      </c>
      <c r="AH775" t="s">
        <v>100</v>
      </c>
      <c r="AI775" t="s">
        <v>100</v>
      </c>
      <c r="AJ775" t="s">
        <v>102</v>
      </c>
      <c r="AK775" t="s">
        <v>157</v>
      </c>
      <c r="AL775">
        <v>564</v>
      </c>
      <c r="AM775" t="s">
        <v>104</v>
      </c>
      <c r="AN775">
        <v>0</v>
      </c>
      <c r="AO775">
        <v>563</v>
      </c>
      <c r="AP775">
        <v>1127</v>
      </c>
      <c r="AQ775" t="s">
        <v>105</v>
      </c>
      <c r="AR775" t="s">
        <v>100</v>
      </c>
      <c r="AS775" t="s">
        <v>106</v>
      </c>
      <c r="AT775" t="s">
        <v>107</v>
      </c>
      <c r="AU775">
        <v>1445</v>
      </c>
      <c r="AV775" s="4">
        <f t="shared" ca="1" si="74"/>
        <v>0.84988456431420512</v>
      </c>
      <c r="AW775" s="4" t="str">
        <f t="shared" si="75"/>
        <v>Greater than Median</v>
      </c>
      <c r="AX775">
        <v>0</v>
      </c>
      <c r="AY775">
        <v>0</v>
      </c>
      <c r="AZ775">
        <v>1445</v>
      </c>
      <c r="BA775">
        <v>0</v>
      </c>
      <c r="BB775">
        <v>0</v>
      </c>
      <c r="BC775">
        <v>1</v>
      </c>
      <c r="BD775">
        <v>1</v>
      </c>
      <c r="BE775">
        <v>3</v>
      </c>
      <c r="BF775">
        <v>1</v>
      </c>
      <c r="BG775" t="s">
        <v>100</v>
      </c>
      <c r="BH775">
        <v>7</v>
      </c>
      <c r="BI775" t="s">
        <v>108</v>
      </c>
      <c r="BJ775">
        <v>1</v>
      </c>
      <c r="BK775" t="s">
        <v>203</v>
      </c>
      <c r="BL775" t="s">
        <v>109</v>
      </c>
      <c r="BM775">
        <v>1964</v>
      </c>
      <c r="BN775" t="s">
        <v>131</v>
      </c>
      <c r="BO775">
        <v>2</v>
      </c>
      <c r="BP775">
        <v>645</v>
      </c>
      <c r="BQ775" t="s">
        <v>100</v>
      </c>
      <c r="BR775" t="s">
        <v>100</v>
      </c>
      <c r="BS775" t="s">
        <v>106</v>
      </c>
      <c r="BT775">
        <v>180</v>
      </c>
      <c r="BU775">
        <v>0</v>
      </c>
      <c r="BV775">
        <v>0</v>
      </c>
      <c r="BW775">
        <v>0</v>
      </c>
      <c r="BX775">
        <v>0</v>
      </c>
      <c r="BY775">
        <v>0</v>
      </c>
      <c r="BZ775" t="s">
        <v>85</v>
      </c>
      <c r="CA775" t="s">
        <v>119</v>
      </c>
      <c r="CB775" t="s">
        <v>85</v>
      </c>
      <c r="CC775">
        <v>0</v>
      </c>
      <c r="CD775">
        <v>8</v>
      </c>
      <c r="CE775">
        <v>2009</v>
      </c>
      <c r="CF775" t="s">
        <v>111</v>
      </c>
      <c r="CG775" t="s">
        <v>112</v>
      </c>
      <c r="CH775">
        <v>158000</v>
      </c>
      <c r="CQ775">
        <f t="shared" si="76"/>
        <v>1445</v>
      </c>
      <c r="CR775" t="str">
        <f t="shared" si="77"/>
        <v/>
      </c>
    </row>
    <row r="776" spans="1:96" x14ac:dyDescent="0.3">
      <c r="A776">
        <v>1195</v>
      </c>
      <c r="B776">
        <v>60</v>
      </c>
      <c r="C776" t="s">
        <v>83</v>
      </c>
      <c r="D776">
        <v>80</v>
      </c>
      <c r="E776">
        <v>9364</v>
      </c>
      <c r="F776" t="s">
        <v>84</v>
      </c>
      <c r="G776" t="s">
        <v>85</v>
      </c>
      <c r="H776" t="s">
        <v>129</v>
      </c>
      <c r="I776" t="s">
        <v>87</v>
      </c>
      <c r="J776" t="s">
        <v>88</v>
      </c>
      <c r="K776" t="s">
        <v>89</v>
      </c>
      <c r="L776" t="s">
        <v>90</v>
      </c>
      <c r="M776" t="s">
        <v>228</v>
      </c>
      <c r="N776" s="4" t="str">
        <f>VLOOKUP(M776,'Neighborhood Raw Data'!$A$1:$D$26,4,FALSE)</f>
        <v>Less than Average</v>
      </c>
      <c r="O776" t="s">
        <v>92</v>
      </c>
      <c r="P776" t="s">
        <v>92</v>
      </c>
      <c r="Q776" t="s">
        <v>93</v>
      </c>
      <c r="R776" t="s">
        <v>94</v>
      </c>
      <c r="S776">
        <v>6</v>
      </c>
      <c r="T776" s="4">
        <f t="shared" ca="1" si="72"/>
        <v>0.52409351109785351</v>
      </c>
      <c r="U776" s="4" t="str">
        <f t="shared" si="73"/>
        <v>At or Above</v>
      </c>
      <c r="V776">
        <v>7</v>
      </c>
      <c r="W776">
        <v>1969</v>
      </c>
      <c r="X776">
        <v>1969</v>
      </c>
      <c r="Y776" t="s">
        <v>95</v>
      </c>
      <c r="Z776" t="s">
        <v>114</v>
      </c>
      <c r="AA776" t="s">
        <v>97</v>
      </c>
      <c r="AB776" t="s">
        <v>97</v>
      </c>
      <c r="AC776" t="s">
        <v>126</v>
      </c>
      <c r="AD776">
        <v>143</v>
      </c>
      <c r="AE776" t="s">
        <v>100</v>
      </c>
      <c r="AF776" t="s">
        <v>100</v>
      </c>
      <c r="AG776" t="s">
        <v>156</v>
      </c>
      <c r="AH776" t="s">
        <v>100</v>
      </c>
      <c r="AI776" t="s">
        <v>100</v>
      </c>
      <c r="AJ776" t="s">
        <v>142</v>
      </c>
      <c r="AK776" t="s">
        <v>137</v>
      </c>
      <c r="AL776">
        <v>371</v>
      </c>
      <c r="AM776" t="s">
        <v>104</v>
      </c>
      <c r="AN776">
        <v>0</v>
      </c>
      <c r="AO776">
        <v>292</v>
      </c>
      <c r="AP776">
        <v>663</v>
      </c>
      <c r="AQ776" t="s">
        <v>105</v>
      </c>
      <c r="AR776" t="s">
        <v>100</v>
      </c>
      <c r="AS776" t="s">
        <v>106</v>
      </c>
      <c r="AT776" t="s">
        <v>107</v>
      </c>
      <c r="AU776">
        <v>663</v>
      </c>
      <c r="AV776" s="4">
        <f t="shared" ca="1" si="74"/>
        <v>3.8502267799930268E-2</v>
      </c>
      <c r="AW776" s="4" t="str">
        <f t="shared" si="75"/>
        <v>Less than Median</v>
      </c>
      <c r="AX776">
        <v>689</v>
      </c>
      <c r="AY776">
        <v>0</v>
      </c>
      <c r="AZ776">
        <v>1352</v>
      </c>
      <c r="BA776">
        <v>0</v>
      </c>
      <c r="BB776">
        <v>0</v>
      </c>
      <c r="BC776">
        <v>1</v>
      </c>
      <c r="BD776">
        <v>1</v>
      </c>
      <c r="BE776">
        <v>4</v>
      </c>
      <c r="BF776">
        <v>1</v>
      </c>
      <c r="BG776" t="s">
        <v>100</v>
      </c>
      <c r="BH776">
        <v>7</v>
      </c>
      <c r="BI776" t="s">
        <v>108</v>
      </c>
      <c r="BJ776">
        <v>0</v>
      </c>
      <c r="BK776" t="s">
        <v>85</v>
      </c>
      <c r="BL776" t="s">
        <v>109</v>
      </c>
      <c r="BM776">
        <v>1969</v>
      </c>
      <c r="BN776" t="s">
        <v>110</v>
      </c>
      <c r="BO776">
        <v>1</v>
      </c>
      <c r="BP776">
        <v>299</v>
      </c>
      <c r="BQ776" t="s">
        <v>100</v>
      </c>
      <c r="BR776" t="s">
        <v>100</v>
      </c>
      <c r="BS776" t="s">
        <v>106</v>
      </c>
      <c r="BT776">
        <v>379</v>
      </c>
      <c r="BU776">
        <v>36</v>
      </c>
      <c r="BV776">
        <v>0</v>
      </c>
      <c r="BW776">
        <v>0</v>
      </c>
      <c r="BX776">
        <v>0</v>
      </c>
      <c r="BY776">
        <v>0</v>
      </c>
      <c r="BZ776" t="s">
        <v>85</v>
      </c>
      <c r="CA776" t="s">
        <v>119</v>
      </c>
      <c r="CB776" t="s">
        <v>85</v>
      </c>
      <c r="CC776">
        <v>0</v>
      </c>
      <c r="CD776">
        <v>3</v>
      </c>
      <c r="CE776">
        <v>2010</v>
      </c>
      <c r="CF776" t="s">
        <v>111</v>
      </c>
      <c r="CG776" t="s">
        <v>112</v>
      </c>
      <c r="CH776">
        <v>158000</v>
      </c>
      <c r="CQ776">
        <f t="shared" si="76"/>
        <v>663</v>
      </c>
      <c r="CR776" t="str">
        <f t="shared" si="77"/>
        <v/>
      </c>
    </row>
    <row r="777" spans="1:96" x14ac:dyDescent="0.3">
      <c r="A777">
        <v>814</v>
      </c>
      <c r="B777">
        <v>20</v>
      </c>
      <c r="C777" t="s">
        <v>83</v>
      </c>
      <c r="D777">
        <v>75</v>
      </c>
      <c r="E777">
        <v>9750</v>
      </c>
      <c r="F777" t="s">
        <v>84</v>
      </c>
      <c r="G777" t="s">
        <v>85</v>
      </c>
      <c r="H777" t="s">
        <v>129</v>
      </c>
      <c r="I777" t="s">
        <v>87</v>
      </c>
      <c r="J777" t="s">
        <v>88</v>
      </c>
      <c r="K777" t="s">
        <v>122</v>
      </c>
      <c r="L777" t="s">
        <v>90</v>
      </c>
      <c r="M777" t="s">
        <v>177</v>
      </c>
      <c r="N777" s="4" t="str">
        <f>VLOOKUP(M777,'Neighborhood Raw Data'!$A$1:$D$26,4,FALSE)</f>
        <v>Greater than Average</v>
      </c>
      <c r="O777" t="s">
        <v>92</v>
      </c>
      <c r="P777" t="s">
        <v>92</v>
      </c>
      <c r="Q777" t="s">
        <v>93</v>
      </c>
      <c r="R777" t="s">
        <v>124</v>
      </c>
      <c r="S777">
        <v>6</v>
      </c>
      <c r="T777" s="4">
        <f t="shared" ca="1" si="72"/>
        <v>0.21443259684464866</v>
      </c>
      <c r="U777" s="4" t="str">
        <f t="shared" si="73"/>
        <v>At or Above</v>
      </c>
      <c r="V777">
        <v>6</v>
      </c>
      <c r="W777">
        <v>1958</v>
      </c>
      <c r="X777">
        <v>1958</v>
      </c>
      <c r="Y777" t="s">
        <v>95</v>
      </c>
      <c r="Z777" t="s">
        <v>114</v>
      </c>
      <c r="AA777" t="s">
        <v>161</v>
      </c>
      <c r="AB777" t="s">
        <v>161</v>
      </c>
      <c r="AC777" t="s">
        <v>98</v>
      </c>
      <c r="AD777">
        <v>243</v>
      </c>
      <c r="AE777" t="s">
        <v>100</v>
      </c>
      <c r="AF777" t="s">
        <v>100</v>
      </c>
      <c r="AG777" t="s">
        <v>156</v>
      </c>
      <c r="AH777" t="s">
        <v>100</v>
      </c>
      <c r="AI777" t="s">
        <v>100</v>
      </c>
      <c r="AJ777" t="s">
        <v>142</v>
      </c>
      <c r="AK777" t="s">
        <v>157</v>
      </c>
      <c r="AL777">
        <v>608</v>
      </c>
      <c r="AM777" t="s">
        <v>104</v>
      </c>
      <c r="AN777">
        <v>0</v>
      </c>
      <c r="AO777">
        <v>834</v>
      </c>
      <c r="AP777">
        <v>1442</v>
      </c>
      <c r="AQ777" t="s">
        <v>105</v>
      </c>
      <c r="AR777" t="s">
        <v>102</v>
      </c>
      <c r="AS777" t="s">
        <v>106</v>
      </c>
      <c r="AT777" t="s">
        <v>107</v>
      </c>
      <c r="AU777">
        <v>1442</v>
      </c>
      <c r="AV777" s="4">
        <f t="shared" ca="1" si="74"/>
        <v>0.19802599031464063</v>
      </c>
      <c r="AW777" s="4" t="str">
        <f t="shared" si="75"/>
        <v>Greater than Median</v>
      </c>
      <c r="AX777">
        <v>0</v>
      </c>
      <c r="AY777">
        <v>0</v>
      </c>
      <c r="AZ777">
        <v>1442</v>
      </c>
      <c r="BA777">
        <v>0</v>
      </c>
      <c r="BB777">
        <v>0</v>
      </c>
      <c r="BC777">
        <v>1</v>
      </c>
      <c r="BD777">
        <v>1</v>
      </c>
      <c r="BE777">
        <v>4</v>
      </c>
      <c r="BF777">
        <v>1</v>
      </c>
      <c r="BG777" t="s">
        <v>100</v>
      </c>
      <c r="BH777">
        <v>7</v>
      </c>
      <c r="BI777" t="s">
        <v>108</v>
      </c>
      <c r="BJ777">
        <v>0</v>
      </c>
      <c r="BK777" t="s">
        <v>85</v>
      </c>
      <c r="BL777" t="s">
        <v>109</v>
      </c>
      <c r="BM777">
        <v>1958</v>
      </c>
      <c r="BN777" t="s">
        <v>131</v>
      </c>
      <c r="BO777">
        <v>1</v>
      </c>
      <c r="BP777">
        <v>301</v>
      </c>
      <c r="BQ777" t="s">
        <v>100</v>
      </c>
      <c r="BR777" t="s">
        <v>100</v>
      </c>
      <c r="BS777" t="s">
        <v>106</v>
      </c>
      <c r="BT777">
        <v>0</v>
      </c>
      <c r="BU777">
        <v>0</v>
      </c>
      <c r="BV777">
        <v>275</v>
      </c>
      <c r="BW777">
        <v>0</v>
      </c>
      <c r="BX777">
        <v>0</v>
      </c>
      <c r="BY777">
        <v>0</v>
      </c>
      <c r="BZ777" t="s">
        <v>85</v>
      </c>
      <c r="CA777" t="s">
        <v>85</v>
      </c>
      <c r="CB777" t="s">
        <v>198</v>
      </c>
      <c r="CC777">
        <v>500</v>
      </c>
      <c r="CD777">
        <v>4</v>
      </c>
      <c r="CE777">
        <v>2007</v>
      </c>
      <c r="CF777" t="s">
        <v>196</v>
      </c>
      <c r="CG777" t="s">
        <v>112</v>
      </c>
      <c r="CH777">
        <v>157900</v>
      </c>
      <c r="CQ777">
        <f t="shared" si="76"/>
        <v>1442</v>
      </c>
      <c r="CR777" t="str">
        <f t="shared" si="77"/>
        <v/>
      </c>
    </row>
    <row r="778" spans="1:96" x14ac:dyDescent="0.3">
      <c r="A778">
        <v>1447</v>
      </c>
      <c r="B778">
        <v>20</v>
      </c>
      <c r="C778" t="s">
        <v>83</v>
      </c>
      <c r="D778" t="s">
        <v>85</v>
      </c>
      <c r="E778">
        <v>26142</v>
      </c>
      <c r="F778" t="s">
        <v>84</v>
      </c>
      <c r="G778" t="s">
        <v>85</v>
      </c>
      <c r="H778" t="s">
        <v>86</v>
      </c>
      <c r="I778" t="s">
        <v>87</v>
      </c>
      <c r="J778" t="s">
        <v>88</v>
      </c>
      <c r="K778" t="s">
        <v>121</v>
      </c>
      <c r="L778" t="s">
        <v>90</v>
      </c>
      <c r="M778" t="s">
        <v>201</v>
      </c>
      <c r="N778" s="4" t="str">
        <f>VLOOKUP(M778,'Neighborhood Raw Data'!$A$1:$D$26,4,FALSE)</f>
        <v>Less than Average</v>
      </c>
      <c r="O778" t="s">
        <v>92</v>
      </c>
      <c r="P778" t="s">
        <v>92</v>
      </c>
      <c r="Q778" t="s">
        <v>93</v>
      </c>
      <c r="R778" t="s">
        <v>124</v>
      </c>
      <c r="S778">
        <v>5</v>
      </c>
      <c r="T778" s="4">
        <f t="shared" ca="1" si="72"/>
        <v>0.43394873259262412</v>
      </c>
      <c r="U778" s="4" t="str">
        <f t="shared" si="73"/>
        <v>Below</v>
      </c>
      <c r="V778">
        <v>7</v>
      </c>
      <c r="W778">
        <v>1962</v>
      </c>
      <c r="X778">
        <v>1962</v>
      </c>
      <c r="Y778" t="s">
        <v>95</v>
      </c>
      <c r="Z778" t="s">
        <v>114</v>
      </c>
      <c r="AA778" t="s">
        <v>97</v>
      </c>
      <c r="AB778" t="s">
        <v>97</v>
      </c>
      <c r="AC778" t="s">
        <v>98</v>
      </c>
      <c r="AD778">
        <v>189</v>
      </c>
      <c r="AE778" t="s">
        <v>100</v>
      </c>
      <c r="AF778" t="s">
        <v>100</v>
      </c>
      <c r="AG778" t="s">
        <v>156</v>
      </c>
      <c r="AH778" t="s">
        <v>100</v>
      </c>
      <c r="AI778" t="s">
        <v>100</v>
      </c>
      <c r="AJ778" t="s">
        <v>142</v>
      </c>
      <c r="AK778" t="s">
        <v>157</v>
      </c>
      <c r="AL778">
        <v>593</v>
      </c>
      <c r="AM778" t="s">
        <v>104</v>
      </c>
      <c r="AN778">
        <v>0</v>
      </c>
      <c r="AO778">
        <v>595</v>
      </c>
      <c r="AP778">
        <v>1188</v>
      </c>
      <c r="AQ778" t="s">
        <v>105</v>
      </c>
      <c r="AR778" t="s">
        <v>100</v>
      </c>
      <c r="AS778" t="s">
        <v>106</v>
      </c>
      <c r="AT778" t="s">
        <v>107</v>
      </c>
      <c r="AU778">
        <v>1188</v>
      </c>
      <c r="AV778" s="4">
        <f t="shared" ca="1" si="74"/>
        <v>0.32084163386548925</v>
      </c>
      <c r="AW778" s="4" t="str">
        <f t="shared" si="75"/>
        <v>Greater than Median</v>
      </c>
      <c r="AX778">
        <v>0</v>
      </c>
      <c r="AY778">
        <v>0</v>
      </c>
      <c r="AZ778">
        <v>1188</v>
      </c>
      <c r="BA778">
        <v>0</v>
      </c>
      <c r="BB778">
        <v>0</v>
      </c>
      <c r="BC778">
        <v>1</v>
      </c>
      <c r="BD778">
        <v>0</v>
      </c>
      <c r="BE778">
        <v>3</v>
      </c>
      <c r="BF778">
        <v>1</v>
      </c>
      <c r="BG778" t="s">
        <v>100</v>
      </c>
      <c r="BH778">
        <v>6</v>
      </c>
      <c r="BI778" t="s">
        <v>108</v>
      </c>
      <c r="BJ778">
        <v>0</v>
      </c>
      <c r="BK778" t="s">
        <v>85</v>
      </c>
      <c r="BL778" t="s">
        <v>109</v>
      </c>
      <c r="BM778">
        <v>1962</v>
      </c>
      <c r="BN778" t="s">
        <v>104</v>
      </c>
      <c r="BO778">
        <v>1</v>
      </c>
      <c r="BP778">
        <v>312</v>
      </c>
      <c r="BQ778" t="s">
        <v>100</v>
      </c>
      <c r="BR778" t="s">
        <v>100</v>
      </c>
      <c r="BS778" t="s">
        <v>220</v>
      </c>
      <c r="BT778">
        <v>261</v>
      </c>
      <c r="BU778">
        <v>39</v>
      </c>
      <c r="BV778">
        <v>0</v>
      </c>
      <c r="BW778">
        <v>0</v>
      </c>
      <c r="BX778">
        <v>0</v>
      </c>
      <c r="BY778">
        <v>0</v>
      </c>
      <c r="BZ778" t="s">
        <v>85</v>
      </c>
      <c r="CA778" t="s">
        <v>85</v>
      </c>
      <c r="CB778" t="s">
        <v>85</v>
      </c>
      <c r="CC778">
        <v>0</v>
      </c>
      <c r="CD778">
        <v>4</v>
      </c>
      <c r="CE778">
        <v>2010</v>
      </c>
      <c r="CF778" t="s">
        <v>111</v>
      </c>
      <c r="CG778" t="s">
        <v>112</v>
      </c>
      <c r="CH778">
        <v>157900</v>
      </c>
      <c r="CQ778">
        <f t="shared" si="76"/>
        <v>1188</v>
      </c>
      <c r="CR778" t="str">
        <f t="shared" si="77"/>
        <v/>
      </c>
    </row>
    <row r="779" spans="1:96" x14ac:dyDescent="0.3">
      <c r="A779">
        <v>348</v>
      </c>
      <c r="B779">
        <v>20</v>
      </c>
      <c r="C779" t="s">
        <v>83</v>
      </c>
      <c r="D779" t="s">
        <v>85</v>
      </c>
      <c r="E779">
        <v>17600</v>
      </c>
      <c r="F779" t="s">
        <v>84</v>
      </c>
      <c r="G779" t="s">
        <v>85</v>
      </c>
      <c r="H779" t="s">
        <v>86</v>
      </c>
      <c r="I779" t="s">
        <v>87</v>
      </c>
      <c r="J779" t="s">
        <v>88</v>
      </c>
      <c r="K779" t="s">
        <v>122</v>
      </c>
      <c r="L779" t="s">
        <v>90</v>
      </c>
      <c r="M779" t="s">
        <v>177</v>
      </c>
      <c r="N779" s="4" t="str">
        <f>VLOOKUP(M779,'Neighborhood Raw Data'!$A$1:$D$26,4,FALSE)</f>
        <v>Greater than Average</v>
      </c>
      <c r="O779" t="s">
        <v>92</v>
      </c>
      <c r="P779" t="s">
        <v>92</v>
      </c>
      <c r="Q779" t="s">
        <v>93</v>
      </c>
      <c r="R779" t="s">
        <v>124</v>
      </c>
      <c r="S779">
        <v>6</v>
      </c>
      <c r="T779" s="4">
        <f t="shared" ca="1" si="72"/>
        <v>0.69943226291405092</v>
      </c>
      <c r="U779" s="4" t="str">
        <f t="shared" si="73"/>
        <v>At or Above</v>
      </c>
      <c r="V779">
        <v>5</v>
      </c>
      <c r="W779">
        <v>1960</v>
      </c>
      <c r="X779">
        <v>1960</v>
      </c>
      <c r="Y779" t="s">
        <v>95</v>
      </c>
      <c r="Z779" t="s">
        <v>114</v>
      </c>
      <c r="AA779" t="s">
        <v>115</v>
      </c>
      <c r="AB779" t="s">
        <v>115</v>
      </c>
      <c r="AC779" t="s">
        <v>98</v>
      </c>
      <c r="AD779">
        <v>30</v>
      </c>
      <c r="AE779" t="s">
        <v>100</v>
      </c>
      <c r="AF779" t="s">
        <v>100</v>
      </c>
      <c r="AG779" t="s">
        <v>156</v>
      </c>
      <c r="AH779" t="s">
        <v>100</v>
      </c>
      <c r="AI779" t="s">
        <v>100</v>
      </c>
      <c r="AJ779" t="s">
        <v>142</v>
      </c>
      <c r="AK779" t="s">
        <v>174</v>
      </c>
      <c r="AL779">
        <v>1270</v>
      </c>
      <c r="AM779" t="s">
        <v>104</v>
      </c>
      <c r="AN779">
        <v>0</v>
      </c>
      <c r="AO779">
        <v>208</v>
      </c>
      <c r="AP779">
        <v>1478</v>
      </c>
      <c r="AQ779" t="s">
        <v>105</v>
      </c>
      <c r="AR779" t="s">
        <v>99</v>
      </c>
      <c r="AS779" t="s">
        <v>106</v>
      </c>
      <c r="AT779" t="s">
        <v>214</v>
      </c>
      <c r="AU779">
        <v>1478</v>
      </c>
      <c r="AV779" s="4">
        <f t="shared" ca="1" si="74"/>
        <v>0.68751674693548526</v>
      </c>
      <c r="AW779" s="4" t="str">
        <f t="shared" si="75"/>
        <v>Greater than Median</v>
      </c>
      <c r="AX779">
        <v>0</v>
      </c>
      <c r="AY779">
        <v>0</v>
      </c>
      <c r="AZ779">
        <v>1478</v>
      </c>
      <c r="BA779">
        <v>1</v>
      </c>
      <c r="BB779">
        <v>0</v>
      </c>
      <c r="BC779">
        <v>2</v>
      </c>
      <c r="BD779">
        <v>0</v>
      </c>
      <c r="BE779">
        <v>3</v>
      </c>
      <c r="BF779">
        <v>1</v>
      </c>
      <c r="BG779" t="s">
        <v>100</v>
      </c>
      <c r="BH779">
        <v>6</v>
      </c>
      <c r="BI779" t="s">
        <v>108</v>
      </c>
      <c r="BJ779">
        <v>2</v>
      </c>
      <c r="BK779" t="s">
        <v>102</v>
      </c>
      <c r="BL779" t="s">
        <v>109</v>
      </c>
      <c r="BM779">
        <v>1960</v>
      </c>
      <c r="BN779" t="s">
        <v>104</v>
      </c>
      <c r="BO779">
        <v>2</v>
      </c>
      <c r="BP779">
        <v>498</v>
      </c>
      <c r="BQ779" t="s">
        <v>100</v>
      </c>
      <c r="BR779" t="s">
        <v>100</v>
      </c>
      <c r="BS779" t="s">
        <v>106</v>
      </c>
      <c r="BT779">
        <v>0</v>
      </c>
      <c r="BU779">
        <v>40</v>
      </c>
      <c r="BV779">
        <v>0</v>
      </c>
      <c r="BW779">
        <v>0</v>
      </c>
      <c r="BX779">
        <v>0</v>
      </c>
      <c r="BY779">
        <v>0</v>
      </c>
      <c r="BZ779" t="s">
        <v>85</v>
      </c>
      <c r="CA779" t="s">
        <v>85</v>
      </c>
      <c r="CB779" t="s">
        <v>85</v>
      </c>
      <c r="CC779">
        <v>0</v>
      </c>
      <c r="CD779">
        <v>12</v>
      </c>
      <c r="CE779">
        <v>2009</v>
      </c>
      <c r="CF779" t="s">
        <v>111</v>
      </c>
      <c r="CG779" t="s">
        <v>112</v>
      </c>
      <c r="CH779">
        <v>157500</v>
      </c>
      <c r="CQ779">
        <f t="shared" si="76"/>
        <v>1478</v>
      </c>
      <c r="CR779" t="str">
        <f t="shared" si="77"/>
        <v/>
      </c>
    </row>
    <row r="780" spans="1:96" x14ac:dyDescent="0.3">
      <c r="A780">
        <v>842</v>
      </c>
      <c r="B780">
        <v>70</v>
      </c>
      <c r="C780" t="s">
        <v>143</v>
      </c>
      <c r="D780">
        <v>60</v>
      </c>
      <c r="E780">
        <v>10440</v>
      </c>
      <c r="F780" t="s">
        <v>84</v>
      </c>
      <c r="G780" t="s">
        <v>209</v>
      </c>
      <c r="H780" t="s">
        <v>129</v>
      </c>
      <c r="I780" t="s">
        <v>87</v>
      </c>
      <c r="J780" t="s">
        <v>88</v>
      </c>
      <c r="K780" t="s">
        <v>122</v>
      </c>
      <c r="L780" t="s">
        <v>90</v>
      </c>
      <c r="M780" t="s">
        <v>144</v>
      </c>
      <c r="N780" s="4" t="str">
        <f>VLOOKUP(M780,'Neighborhood Raw Data'!$A$1:$D$26,4,FALSE)</f>
        <v>Greater than Average</v>
      </c>
      <c r="O780" t="s">
        <v>92</v>
      </c>
      <c r="P780" t="s">
        <v>92</v>
      </c>
      <c r="Q780" t="s">
        <v>93</v>
      </c>
      <c r="R780" t="s">
        <v>94</v>
      </c>
      <c r="S780">
        <v>5</v>
      </c>
      <c r="T780" s="4">
        <f t="shared" ca="1" si="72"/>
        <v>0.65007386119643462</v>
      </c>
      <c r="U780" s="4" t="str">
        <f t="shared" si="73"/>
        <v>Below</v>
      </c>
      <c r="V780">
        <v>8</v>
      </c>
      <c r="W780">
        <v>1904</v>
      </c>
      <c r="X780">
        <v>2002</v>
      </c>
      <c r="Y780" t="s">
        <v>95</v>
      </c>
      <c r="Z780" t="s">
        <v>114</v>
      </c>
      <c r="AA780" t="s">
        <v>161</v>
      </c>
      <c r="AB780" t="s">
        <v>161</v>
      </c>
      <c r="AC780" t="s">
        <v>117</v>
      </c>
      <c r="AD780">
        <v>0</v>
      </c>
      <c r="AE780" t="s">
        <v>100</v>
      </c>
      <c r="AF780" t="s">
        <v>100</v>
      </c>
      <c r="AG780" t="s">
        <v>101</v>
      </c>
      <c r="AH780" t="s">
        <v>100</v>
      </c>
      <c r="AI780" t="s">
        <v>100</v>
      </c>
      <c r="AJ780" t="s">
        <v>142</v>
      </c>
      <c r="AK780" t="s">
        <v>104</v>
      </c>
      <c r="AL780">
        <v>0</v>
      </c>
      <c r="AM780" t="s">
        <v>104</v>
      </c>
      <c r="AN780">
        <v>0</v>
      </c>
      <c r="AO780">
        <v>650</v>
      </c>
      <c r="AP780">
        <v>650</v>
      </c>
      <c r="AQ780" t="s">
        <v>105</v>
      </c>
      <c r="AR780" t="s">
        <v>102</v>
      </c>
      <c r="AS780" t="s">
        <v>106</v>
      </c>
      <c r="AT780" t="s">
        <v>107</v>
      </c>
      <c r="AU780">
        <v>958</v>
      </c>
      <c r="AV780" s="4">
        <f t="shared" ca="1" si="74"/>
        <v>4.9824704561785449E-2</v>
      </c>
      <c r="AW780" s="4" t="str">
        <f t="shared" si="75"/>
        <v>Less than Median</v>
      </c>
      <c r="AX780">
        <v>581</v>
      </c>
      <c r="AY780">
        <v>0</v>
      </c>
      <c r="AZ780">
        <v>1539</v>
      </c>
      <c r="BA780">
        <v>0</v>
      </c>
      <c r="BB780">
        <v>0</v>
      </c>
      <c r="BC780">
        <v>2</v>
      </c>
      <c r="BD780">
        <v>0</v>
      </c>
      <c r="BE780">
        <v>3</v>
      </c>
      <c r="BF780">
        <v>1</v>
      </c>
      <c r="BG780" t="s">
        <v>102</v>
      </c>
      <c r="BH780">
        <v>8</v>
      </c>
      <c r="BI780" t="s">
        <v>108</v>
      </c>
      <c r="BJ780">
        <v>1</v>
      </c>
      <c r="BK780" t="s">
        <v>235</v>
      </c>
      <c r="BL780" t="s">
        <v>149</v>
      </c>
      <c r="BM780">
        <v>1983</v>
      </c>
      <c r="BN780" t="s">
        <v>104</v>
      </c>
      <c r="BO780">
        <v>2</v>
      </c>
      <c r="BP780">
        <v>686</v>
      </c>
      <c r="BQ780" t="s">
        <v>102</v>
      </c>
      <c r="BR780" t="s">
        <v>100</v>
      </c>
      <c r="BS780" t="s">
        <v>220</v>
      </c>
      <c r="BT780">
        <v>70</v>
      </c>
      <c r="BU780">
        <v>78</v>
      </c>
      <c r="BV780">
        <v>68</v>
      </c>
      <c r="BW780">
        <v>0</v>
      </c>
      <c r="BX780">
        <v>0</v>
      </c>
      <c r="BY780">
        <v>0</v>
      </c>
      <c r="BZ780" t="s">
        <v>85</v>
      </c>
      <c r="CA780" t="s">
        <v>85</v>
      </c>
      <c r="CB780" t="s">
        <v>85</v>
      </c>
      <c r="CC780">
        <v>0</v>
      </c>
      <c r="CD780">
        <v>6</v>
      </c>
      <c r="CE780">
        <v>2008</v>
      </c>
      <c r="CF780" t="s">
        <v>111</v>
      </c>
      <c r="CG780" t="s">
        <v>112</v>
      </c>
      <c r="CH780">
        <v>157500</v>
      </c>
      <c r="CQ780">
        <f t="shared" si="76"/>
        <v>958</v>
      </c>
      <c r="CR780" t="str">
        <f t="shared" si="77"/>
        <v/>
      </c>
    </row>
    <row r="781" spans="1:96" x14ac:dyDescent="0.3">
      <c r="A781">
        <v>15</v>
      </c>
      <c r="B781">
        <v>20</v>
      </c>
      <c r="C781" t="s">
        <v>83</v>
      </c>
      <c r="D781" t="s">
        <v>85</v>
      </c>
      <c r="E781">
        <v>10920</v>
      </c>
      <c r="F781" t="s">
        <v>84</v>
      </c>
      <c r="G781" t="s">
        <v>85</v>
      </c>
      <c r="H781" t="s">
        <v>86</v>
      </c>
      <c r="I781" t="s">
        <v>87</v>
      </c>
      <c r="J781" t="s">
        <v>88</v>
      </c>
      <c r="K781" t="s">
        <v>89</v>
      </c>
      <c r="L781" t="s">
        <v>90</v>
      </c>
      <c r="M781" t="s">
        <v>177</v>
      </c>
      <c r="N781" s="4" t="str">
        <f>VLOOKUP(M781,'Neighborhood Raw Data'!$A$1:$D$26,4,FALSE)</f>
        <v>Greater than Average</v>
      </c>
      <c r="O781" t="s">
        <v>92</v>
      </c>
      <c r="P781" t="s">
        <v>92</v>
      </c>
      <c r="Q781" t="s">
        <v>93</v>
      </c>
      <c r="R781" t="s">
        <v>124</v>
      </c>
      <c r="S781">
        <v>6</v>
      </c>
      <c r="T781" s="4">
        <f t="shared" ca="1" si="72"/>
        <v>0.10643773233012799</v>
      </c>
      <c r="U781" s="4" t="str">
        <f t="shared" si="73"/>
        <v>At or Above</v>
      </c>
      <c r="V781">
        <v>5</v>
      </c>
      <c r="W781">
        <v>1960</v>
      </c>
      <c r="X781">
        <v>1960</v>
      </c>
      <c r="Y781" t="s">
        <v>113</v>
      </c>
      <c r="Z781" t="s">
        <v>114</v>
      </c>
      <c r="AA781" t="s">
        <v>161</v>
      </c>
      <c r="AB781" t="s">
        <v>161</v>
      </c>
      <c r="AC781" t="s">
        <v>98</v>
      </c>
      <c r="AD781">
        <v>212</v>
      </c>
      <c r="AE781" t="s">
        <v>100</v>
      </c>
      <c r="AF781" t="s">
        <v>100</v>
      </c>
      <c r="AG781" t="s">
        <v>156</v>
      </c>
      <c r="AH781" t="s">
        <v>100</v>
      </c>
      <c r="AI781" t="s">
        <v>100</v>
      </c>
      <c r="AJ781" t="s">
        <v>142</v>
      </c>
      <c r="AK781" t="s">
        <v>174</v>
      </c>
      <c r="AL781">
        <v>733</v>
      </c>
      <c r="AM781" t="s">
        <v>104</v>
      </c>
      <c r="AN781">
        <v>0</v>
      </c>
      <c r="AO781">
        <v>520</v>
      </c>
      <c r="AP781">
        <v>1253</v>
      </c>
      <c r="AQ781" t="s">
        <v>105</v>
      </c>
      <c r="AR781" t="s">
        <v>100</v>
      </c>
      <c r="AS781" t="s">
        <v>106</v>
      </c>
      <c r="AT781" t="s">
        <v>107</v>
      </c>
      <c r="AU781">
        <v>1253</v>
      </c>
      <c r="AV781" s="4">
        <f t="shared" ca="1" si="74"/>
        <v>0.47461968571477287</v>
      </c>
      <c r="AW781" s="4" t="str">
        <f t="shared" si="75"/>
        <v>Greater than Median</v>
      </c>
      <c r="AX781">
        <v>0</v>
      </c>
      <c r="AY781">
        <v>0</v>
      </c>
      <c r="AZ781">
        <v>1253</v>
      </c>
      <c r="BA781">
        <v>1</v>
      </c>
      <c r="BB781">
        <v>0</v>
      </c>
      <c r="BC781">
        <v>1</v>
      </c>
      <c r="BD781">
        <v>1</v>
      </c>
      <c r="BE781">
        <v>2</v>
      </c>
      <c r="BF781">
        <v>1</v>
      </c>
      <c r="BG781" t="s">
        <v>100</v>
      </c>
      <c r="BH781">
        <v>5</v>
      </c>
      <c r="BI781" t="s">
        <v>108</v>
      </c>
      <c r="BJ781">
        <v>1</v>
      </c>
      <c r="BK781" t="s">
        <v>203</v>
      </c>
      <c r="BL781" t="s">
        <v>109</v>
      </c>
      <c r="BM781">
        <v>1960</v>
      </c>
      <c r="BN781" t="s">
        <v>131</v>
      </c>
      <c r="BO781">
        <v>1</v>
      </c>
      <c r="BP781">
        <v>352</v>
      </c>
      <c r="BQ781" t="s">
        <v>100</v>
      </c>
      <c r="BR781" t="s">
        <v>100</v>
      </c>
      <c r="BS781" t="s">
        <v>106</v>
      </c>
      <c r="BT781">
        <v>0</v>
      </c>
      <c r="BU781">
        <v>213</v>
      </c>
      <c r="BV781">
        <v>176</v>
      </c>
      <c r="BW781">
        <v>0</v>
      </c>
      <c r="BX781">
        <v>0</v>
      </c>
      <c r="BY781">
        <v>0</v>
      </c>
      <c r="BZ781" t="s">
        <v>85</v>
      </c>
      <c r="CA781" t="s">
        <v>167</v>
      </c>
      <c r="CB781" t="s">
        <v>85</v>
      </c>
      <c r="CC781">
        <v>0</v>
      </c>
      <c r="CD781">
        <v>5</v>
      </c>
      <c r="CE781">
        <v>2008</v>
      </c>
      <c r="CF781" t="s">
        <v>111</v>
      </c>
      <c r="CG781" t="s">
        <v>112</v>
      </c>
      <c r="CH781">
        <v>157000</v>
      </c>
      <c r="CQ781">
        <f t="shared" si="76"/>
        <v>1253</v>
      </c>
      <c r="CR781" t="str">
        <f t="shared" si="77"/>
        <v/>
      </c>
    </row>
    <row r="782" spans="1:96" x14ac:dyDescent="0.3">
      <c r="A782">
        <v>301</v>
      </c>
      <c r="B782">
        <v>190</v>
      </c>
      <c r="C782" t="s">
        <v>83</v>
      </c>
      <c r="D782">
        <v>90</v>
      </c>
      <c r="E782">
        <v>15750</v>
      </c>
      <c r="F782" t="s">
        <v>84</v>
      </c>
      <c r="G782" t="s">
        <v>85</v>
      </c>
      <c r="H782" t="s">
        <v>129</v>
      </c>
      <c r="I782" t="s">
        <v>87</v>
      </c>
      <c r="J782" t="s">
        <v>88</v>
      </c>
      <c r="K782" t="s">
        <v>89</v>
      </c>
      <c r="L782" t="s">
        <v>90</v>
      </c>
      <c r="M782" t="s">
        <v>159</v>
      </c>
      <c r="N782" s="4" t="str">
        <f>VLOOKUP(M782,'Neighborhood Raw Data'!$A$1:$D$26,4,FALSE)</f>
        <v>Greater than Average</v>
      </c>
      <c r="O782" t="s">
        <v>92</v>
      </c>
      <c r="P782" t="s">
        <v>92</v>
      </c>
      <c r="Q782" t="s">
        <v>217</v>
      </c>
      <c r="R782" t="s">
        <v>124</v>
      </c>
      <c r="S782">
        <v>5</v>
      </c>
      <c r="T782" s="4">
        <f t="shared" ca="1" si="72"/>
        <v>0.58618283090623124</v>
      </c>
      <c r="U782" s="4" t="str">
        <f t="shared" si="73"/>
        <v>Below</v>
      </c>
      <c r="V782">
        <v>5</v>
      </c>
      <c r="W782">
        <v>1953</v>
      </c>
      <c r="X782">
        <v>1953</v>
      </c>
      <c r="Y782" t="s">
        <v>113</v>
      </c>
      <c r="Z782" t="s">
        <v>114</v>
      </c>
      <c r="AA782" t="s">
        <v>161</v>
      </c>
      <c r="AB782" t="s">
        <v>161</v>
      </c>
      <c r="AC782" t="s">
        <v>98</v>
      </c>
      <c r="AD782">
        <v>56</v>
      </c>
      <c r="AE782" t="s">
        <v>100</v>
      </c>
      <c r="AF782" t="s">
        <v>100</v>
      </c>
      <c r="AG782" t="s">
        <v>156</v>
      </c>
      <c r="AH782" t="s">
        <v>100</v>
      </c>
      <c r="AI782" t="s">
        <v>100</v>
      </c>
      <c r="AJ782" t="s">
        <v>148</v>
      </c>
      <c r="AK782" t="s">
        <v>174</v>
      </c>
      <c r="AL782">
        <v>841</v>
      </c>
      <c r="AM782" t="s">
        <v>104</v>
      </c>
      <c r="AN782">
        <v>0</v>
      </c>
      <c r="AO782">
        <v>324</v>
      </c>
      <c r="AP782">
        <v>1165</v>
      </c>
      <c r="AQ782" t="s">
        <v>105</v>
      </c>
      <c r="AR782" t="s">
        <v>100</v>
      </c>
      <c r="AS782" t="s">
        <v>106</v>
      </c>
      <c r="AT782" t="s">
        <v>107</v>
      </c>
      <c r="AU782">
        <v>1336</v>
      </c>
      <c r="AV782" s="4">
        <f t="shared" ca="1" si="74"/>
        <v>0.25553673351664763</v>
      </c>
      <c r="AW782" s="4" t="str">
        <f t="shared" si="75"/>
        <v>Greater than Median</v>
      </c>
      <c r="AX782">
        <v>0</v>
      </c>
      <c r="AY782">
        <v>0</v>
      </c>
      <c r="AZ782">
        <v>1336</v>
      </c>
      <c r="BA782">
        <v>1</v>
      </c>
      <c r="BB782">
        <v>0</v>
      </c>
      <c r="BC782">
        <v>1</v>
      </c>
      <c r="BD782">
        <v>0</v>
      </c>
      <c r="BE782">
        <v>2</v>
      </c>
      <c r="BF782">
        <v>1</v>
      </c>
      <c r="BG782" t="s">
        <v>100</v>
      </c>
      <c r="BH782">
        <v>5</v>
      </c>
      <c r="BI782" t="s">
        <v>108</v>
      </c>
      <c r="BJ782">
        <v>2</v>
      </c>
      <c r="BK782" t="s">
        <v>102</v>
      </c>
      <c r="BL782" t="s">
        <v>109</v>
      </c>
      <c r="BM782">
        <v>1953</v>
      </c>
      <c r="BN782" t="s">
        <v>104</v>
      </c>
      <c r="BO782">
        <v>1</v>
      </c>
      <c r="BP782">
        <v>375</v>
      </c>
      <c r="BQ782" t="s">
        <v>100</v>
      </c>
      <c r="BR782" t="s">
        <v>100</v>
      </c>
      <c r="BS782" t="s">
        <v>106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 t="s">
        <v>85</v>
      </c>
      <c r="CA782" t="s">
        <v>85</v>
      </c>
      <c r="CB782" t="s">
        <v>85</v>
      </c>
      <c r="CC782">
        <v>0</v>
      </c>
      <c r="CD782">
        <v>6</v>
      </c>
      <c r="CE782">
        <v>2006</v>
      </c>
      <c r="CF782" t="s">
        <v>111</v>
      </c>
      <c r="CG782" t="s">
        <v>112</v>
      </c>
      <c r="CH782">
        <v>157000</v>
      </c>
      <c r="CQ782">
        <f t="shared" si="76"/>
        <v>1336</v>
      </c>
      <c r="CR782" t="str">
        <f t="shared" si="77"/>
        <v/>
      </c>
    </row>
    <row r="783" spans="1:96" x14ac:dyDescent="0.3">
      <c r="A783">
        <v>718</v>
      </c>
      <c r="B783">
        <v>20</v>
      </c>
      <c r="C783" t="s">
        <v>83</v>
      </c>
      <c r="D783">
        <v>80</v>
      </c>
      <c r="E783">
        <v>10000</v>
      </c>
      <c r="F783" t="s">
        <v>84</v>
      </c>
      <c r="G783" t="s">
        <v>85</v>
      </c>
      <c r="H783" t="s">
        <v>129</v>
      </c>
      <c r="I783" t="s">
        <v>87</v>
      </c>
      <c r="J783" t="s">
        <v>88</v>
      </c>
      <c r="K783" t="s">
        <v>122</v>
      </c>
      <c r="L783" t="s">
        <v>90</v>
      </c>
      <c r="M783" t="s">
        <v>194</v>
      </c>
      <c r="N783" s="4" t="str">
        <f>VLOOKUP(M783,'Neighborhood Raw Data'!$A$1:$D$26,4,FALSE)</f>
        <v>Less than Average</v>
      </c>
      <c r="O783" t="s">
        <v>92</v>
      </c>
      <c r="P783" t="s">
        <v>92</v>
      </c>
      <c r="Q783" t="s">
        <v>93</v>
      </c>
      <c r="R783" t="s">
        <v>124</v>
      </c>
      <c r="S783">
        <v>5</v>
      </c>
      <c r="T783" s="4">
        <f t="shared" ca="1" si="72"/>
        <v>0.64859799703588172</v>
      </c>
      <c r="U783" s="4" t="str">
        <f t="shared" si="73"/>
        <v>Below</v>
      </c>
      <c r="V783">
        <v>6</v>
      </c>
      <c r="W783">
        <v>1973</v>
      </c>
      <c r="X783">
        <v>2000</v>
      </c>
      <c r="Y783" t="s">
        <v>95</v>
      </c>
      <c r="Z783" t="s">
        <v>114</v>
      </c>
      <c r="AA783" t="s">
        <v>97</v>
      </c>
      <c r="AB783" t="s">
        <v>97</v>
      </c>
      <c r="AC783" t="s">
        <v>117</v>
      </c>
      <c r="AD783">
        <v>0</v>
      </c>
      <c r="AE783" t="s">
        <v>100</v>
      </c>
      <c r="AF783" t="s">
        <v>100</v>
      </c>
      <c r="AG783" t="s">
        <v>156</v>
      </c>
      <c r="AH783" t="s">
        <v>102</v>
      </c>
      <c r="AI783" t="s">
        <v>100</v>
      </c>
      <c r="AJ783" t="s">
        <v>142</v>
      </c>
      <c r="AK783" t="s">
        <v>174</v>
      </c>
      <c r="AL783">
        <v>1084</v>
      </c>
      <c r="AM783" t="s">
        <v>104</v>
      </c>
      <c r="AN783">
        <v>0</v>
      </c>
      <c r="AO783">
        <v>92</v>
      </c>
      <c r="AP783">
        <v>1176</v>
      </c>
      <c r="AQ783" t="s">
        <v>105</v>
      </c>
      <c r="AR783" t="s">
        <v>102</v>
      </c>
      <c r="AS783" t="s">
        <v>106</v>
      </c>
      <c r="AT783" t="s">
        <v>107</v>
      </c>
      <c r="AU783">
        <v>1178</v>
      </c>
      <c r="AV783" s="4">
        <f t="shared" ca="1" si="74"/>
        <v>0.41833116853851038</v>
      </c>
      <c r="AW783" s="4" t="str">
        <f t="shared" si="75"/>
        <v>Greater than Median</v>
      </c>
      <c r="AX783">
        <v>0</v>
      </c>
      <c r="AY783">
        <v>0</v>
      </c>
      <c r="AZ783">
        <v>1178</v>
      </c>
      <c r="BA783">
        <v>0</v>
      </c>
      <c r="BB783">
        <v>1</v>
      </c>
      <c r="BC783">
        <v>1</v>
      </c>
      <c r="BD783">
        <v>1</v>
      </c>
      <c r="BE783">
        <v>3</v>
      </c>
      <c r="BF783">
        <v>1</v>
      </c>
      <c r="BG783" t="s">
        <v>102</v>
      </c>
      <c r="BH783">
        <v>5</v>
      </c>
      <c r="BI783" t="s">
        <v>108</v>
      </c>
      <c r="BJ783">
        <v>1</v>
      </c>
      <c r="BK783" t="s">
        <v>203</v>
      </c>
      <c r="BL783" t="s">
        <v>109</v>
      </c>
      <c r="BM783">
        <v>1973</v>
      </c>
      <c r="BN783" t="s">
        <v>104</v>
      </c>
      <c r="BO783">
        <v>2</v>
      </c>
      <c r="BP783">
        <v>439</v>
      </c>
      <c r="BQ783" t="s">
        <v>100</v>
      </c>
      <c r="BR783" t="s">
        <v>100</v>
      </c>
      <c r="BS783" t="s">
        <v>106</v>
      </c>
      <c r="BT783">
        <v>224</v>
      </c>
      <c r="BU783">
        <v>0</v>
      </c>
      <c r="BV783">
        <v>0</v>
      </c>
      <c r="BW783">
        <v>0</v>
      </c>
      <c r="BX783">
        <v>0</v>
      </c>
      <c r="BY783">
        <v>0</v>
      </c>
      <c r="BZ783" t="s">
        <v>85</v>
      </c>
      <c r="CA783" t="s">
        <v>119</v>
      </c>
      <c r="CB783" t="s">
        <v>85</v>
      </c>
      <c r="CC783">
        <v>0</v>
      </c>
      <c r="CD783">
        <v>11</v>
      </c>
      <c r="CE783">
        <v>2008</v>
      </c>
      <c r="CF783" t="s">
        <v>111</v>
      </c>
      <c r="CG783" t="s">
        <v>112</v>
      </c>
      <c r="CH783">
        <v>157000</v>
      </c>
      <c r="CQ783">
        <f t="shared" si="76"/>
        <v>1178</v>
      </c>
      <c r="CR783" t="str">
        <f t="shared" si="77"/>
        <v/>
      </c>
    </row>
    <row r="784" spans="1:96" x14ac:dyDescent="0.3">
      <c r="A784">
        <v>881</v>
      </c>
      <c r="B784">
        <v>20</v>
      </c>
      <c r="C784" t="s">
        <v>83</v>
      </c>
      <c r="D784">
        <v>60</v>
      </c>
      <c r="E784">
        <v>7024</v>
      </c>
      <c r="F784" t="s">
        <v>84</v>
      </c>
      <c r="G784" t="s">
        <v>85</v>
      </c>
      <c r="H784" t="s">
        <v>129</v>
      </c>
      <c r="I784" t="s">
        <v>87</v>
      </c>
      <c r="J784" t="s">
        <v>88</v>
      </c>
      <c r="K784" t="s">
        <v>122</v>
      </c>
      <c r="L784" t="s">
        <v>90</v>
      </c>
      <c r="M784" t="s">
        <v>186</v>
      </c>
      <c r="N784" s="4" t="str">
        <f>VLOOKUP(M784,'Neighborhood Raw Data'!$A$1:$D$26,4,FALSE)</f>
        <v>Less than Average</v>
      </c>
      <c r="O784" t="s">
        <v>92</v>
      </c>
      <c r="P784" t="s">
        <v>92</v>
      </c>
      <c r="Q784" t="s">
        <v>93</v>
      </c>
      <c r="R784" t="s">
        <v>124</v>
      </c>
      <c r="S784">
        <v>5</v>
      </c>
      <c r="T784" s="4">
        <f t="shared" ca="1" si="72"/>
        <v>0.18469833990046591</v>
      </c>
      <c r="U784" s="4" t="str">
        <f t="shared" si="73"/>
        <v>Below</v>
      </c>
      <c r="V784">
        <v>5</v>
      </c>
      <c r="W784">
        <v>2005</v>
      </c>
      <c r="X784">
        <v>2006</v>
      </c>
      <c r="Y784" t="s">
        <v>95</v>
      </c>
      <c r="Z784" t="s">
        <v>114</v>
      </c>
      <c r="AA784" t="s">
        <v>125</v>
      </c>
      <c r="AB784" t="s">
        <v>125</v>
      </c>
      <c r="AC784" t="s">
        <v>117</v>
      </c>
      <c r="AD784">
        <v>0</v>
      </c>
      <c r="AE784" t="s">
        <v>100</v>
      </c>
      <c r="AF784" t="s">
        <v>100</v>
      </c>
      <c r="AG784" t="s">
        <v>101</v>
      </c>
      <c r="AH784" t="s">
        <v>99</v>
      </c>
      <c r="AI784" t="s">
        <v>102</v>
      </c>
      <c r="AJ784" t="s">
        <v>142</v>
      </c>
      <c r="AK784" t="s">
        <v>137</v>
      </c>
      <c r="AL784">
        <v>980</v>
      </c>
      <c r="AM784" t="s">
        <v>104</v>
      </c>
      <c r="AN784">
        <v>0</v>
      </c>
      <c r="AO784">
        <v>110</v>
      </c>
      <c r="AP784">
        <v>1090</v>
      </c>
      <c r="AQ784" t="s">
        <v>105</v>
      </c>
      <c r="AR784" t="s">
        <v>102</v>
      </c>
      <c r="AS784" t="s">
        <v>106</v>
      </c>
      <c r="AT784" t="s">
        <v>107</v>
      </c>
      <c r="AU784">
        <v>1090</v>
      </c>
      <c r="AV784" s="4">
        <f t="shared" ca="1" si="74"/>
        <v>0.44759753407341019</v>
      </c>
      <c r="AW784" s="4" t="str">
        <f t="shared" si="75"/>
        <v>Greater than Median</v>
      </c>
      <c r="AX784">
        <v>0</v>
      </c>
      <c r="AY784">
        <v>0</v>
      </c>
      <c r="AZ784">
        <v>1090</v>
      </c>
      <c r="BA784">
        <v>1</v>
      </c>
      <c r="BB784">
        <v>0</v>
      </c>
      <c r="BC784">
        <v>1</v>
      </c>
      <c r="BD784">
        <v>1</v>
      </c>
      <c r="BE784">
        <v>2</v>
      </c>
      <c r="BF784">
        <v>1</v>
      </c>
      <c r="BG784" t="s">
        <v>100</v>
      </c>
      <c r="BH784">
        <v>5</v>
      </c>
      <c r="BI784" t="s">
        <v>108</v>
      </c>
      <c r="BJ784">
        <v>0</v>
      </c>
      <c r="BK784" t="s">
        <v>85</v>
      </c>
      <c r="BL784" t="s">
        <v>109</v>
      </c>
      <c r="BM784">
        <v>2005</v>
      </c>
      <c r="BN784" t="s">
        <v>110</v>
      </c>
      <c r="BO784">
        <v>2</v>
      </c>
      <c r="BP784">
        <v>450</v>
      </c>
      <c r="BQ784" t="s">
        <v>100</v>
      </c>
      <c r="BR784" t="s">
        <v>100</v>
      </c>
      <c r="BS784" t="s">
        <v>106</v>
      </c>
      <c r="BT784">
        <v>0</v>
      </c>
      <c r="BU784">
        <v>49</v>
      </c>
      <c r="BV784">
        <v>0</v>
      </c>
      <c r="BW784">
        <v>0</v>
      </c>
      <c r="BX784">
        <v>0</v>
      </c>
      <c r="BY784">
        <v>0</v>
      </c>
      <c r="BZ784" t="s">
        <v>85</v>
      </c>
      <c r="CA784" t="s">
        <v>85</v>
      </c>
      <c r="CB784" t="s">
        <v>85</v>
      </c>
      <c r="CC784">
        <v>0</v>
      </c>
      <c r="CD784">
        <v>6</v>
      </c>
      <c r="CE784">
        <v>2007</v>
      </c>
      <c r="CF784" t="s">
        <v>111</v>
      </c>
      <c r="CG784" t="s">
        <v>112</v>
      </c>
      <c r="CH784">
        <v>157000</v>
      </c>
      <c r="CQ784">
        <f t="shared" si="76"/>
        <v>1090</v>
      </c>
      <c r="CR784" t="str">
        <f t="shared" si="77"/>
        <v/>
      </c>
    </row>
    <row r="785" spans="1:96" x14ac:dyDescent="0.3">
      <c r="A785">
        <v>1100</v>
      </c>
      <c r="B785">
        <v>20</v>
      </c>
      <c r="C785" t="s">
        <v>83</v>
      </c>
      <c r="D785">
        <v>82</v>
      </c>
      <c r="E785">
        <v>11880</v>
      </c>
      <c r="F785" t="s">
        <v>84</v>
      </c>
      <c r="G785" t="s">
        <v>85</v>
      </c>
      <c r="H785" t="s">
        <v>86</v>
      </c>
      <c r="I785" t="s">
        <v>87</v>
      </c>
      <c r="J785" t="s">
        <v>88</v>
      </c>
      <c r="K785" t="s">
        <v>122</v>
      </c>
      <c r="L785" t="s">
        <v>90</v>
      </c>
      <c r="M785" t="s">
        <v>194</v>
      </c>
      <c r="N785" s="4" t="str">
        <f>VLOOKUP(M785,'Neighborhood Raw Data'!$A$1:$D$26,4,FALSE)</f>
        <v>Less than Average</v>
      </c>
      <c r="O785" t="s">
        <v>154</v>
      </c>
      <c r="P785" t="s">
        <v>92</v>
      </c>
      <c r="Q785" t="s">
        <v>93</v>
      </c>
      <c r="R785" t="s">
        <v>124</v>
      </c>
      <c r="S785">
        <v>7</v>
      </c>
      <c r="T785" s="4">
        <f t="shared" ca="1" si="72"/>
        <v>0.52237929523029358</v>
      </c>
      <c r="U785" s="4" t="str">
        <f t="shared" si="73"/>
        <v>At or Above</v>
      </c>
      <c r="V785">
        <v>5</v>
      </c>
      <c r="W785">
        <v>1978</v>
      </c>
      <c r="X785">
        <v>1978</v>
      </c>
      <c r="Y785" t="s">
        <v>95</v>
      </c>
      <c r="Z785" t="s">
        <v>114</v>
      </c>
      <c r="AA785" t="s">
        <v>179</v>
      </c>
      <c r="AB785" t="s">
        <v>179</v>
      </c>
      <c r="AC785" t="s">
        <v>98</v>
      </c>
      <c r="AD785">
        <v>206</v>
      </c>
      <c r="AE785" t="s">
        <v>100</v>
      </c>
      <c r="AF785" t="s">
        <v>100</v>
      </c>
      <c r="AG785" t="s">
        <v>156</v>
      </c>
      <c r="AH785" t="s">
        <v>102</v>
      </c>
      <c r="AI785" t="s">
        <v>100</v>
      </c>
      <c r="AJ785" t="s">
        <v>142</v>
      </c>
      <c r="AK785" t="s">
        <v>137</v>
      </c>
      <c r="AL785">
        <v>704</v>
      </c>
      <c r="AM785" t="s">
        <v>104</v>
      </c>
      <c r="AN785">
        <v>0</v>
      </c>
      <c r="AO785">
        <v>567</v>
      </c>
      <c r="AP785">
        <v>1271</v>
      </c>
      <c r="AQ785" t="s">
        <v>105</v>
      </c>
      <c r="AR785" t="s">
        <v>100</v>
      </c>
      <c r="AS785" t="s">
        <v>106</v>
      </c>
      <c r="AT785" t="s">
        <v>107</v>
      </c>
      <c r="AU785">
        <v>1601</v>
      </c>
      <c r="AV785" s="4">
        <f t="shared" ca="1" si="74"/>
        <v>0.141496880443299</v>
      </c>
      <c r="AW785" s="4" t="str">
        <f t="shared" si="75"/>
        <v>Greater than Median</v>
      </c>
      <c r="AX785">
        <v>0</v>
      </c>
      <c r="AY785">
        <v>0</v>
      </c>
      <c r="AZ785">
        <v>1601</v>
      </c>
      <c r="BA785">
        <v>0</v>
      </c>
      <c r="BB785">
        <v>0</v>
      </c>
      <c r="BC785">
        <v>2</v>
      </c>
      <c r="BD785">
        <v>0</v>
      </c>
      <c r="BE785">
        <v>3</v>
      </c>
      <c r="BF785">
        <v>1</v>
      </c>
      <c r="BG785" t="s">
        <v>100</v>
      </c>
      <c r="BH785">
        <v>7</v>
      </c>
      <c r="BI785" t="s">
        <v>108</v>
      </c>
      <c r="BJ785">
        <v>1</v>
      </c>
      <c r="BK785" t="s">
        <v>100</v>
      </c>
      <c r="BL785" t="s">
        <v>109</v>
      </c>
      <c r="BM785">
        <v>1978</v>
      </c>
      <c r="BN785" t="s">
        <v>131</v>
      </c>
      <c r="BO785">
        <v>2</v>
      </c>
      <c r="BP785">
        <v>478</v>
      </c>
      <c r="BQ785" t="s">
        <v>100</v>
      </c>
      <c r="BR785" t="s">
        <v>100</v>
      </c>
      <c r="BS785" t="s">
        <v>106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 t="s">
        <v>85</v>
      </c>
      <c r="CA785" t="s">
        <v>85</v>
      </c>
      <c r="CB785" t="s">
        <v>85</v>
      </c>
      <c r="CC785">
        <v>0</v>
      </c>
      <c r="CD785">
        <v>4</v>
      </c>
      <c r="CE785">
        <v>2009</v>
      </c>
      <c r="CF785" t="s">
        <v>196</v>
      </c>
      <c r="CG785" t="s">
        <v>120</v>
      </c>
      <c r="CH785">
        <v>157000</v>
      </c>
      <c r="CQ785" t="str">
        <f t="shared" si="76"/>
        <v/>
      </c>
      <c r="CR785">
        <f t="shared" si="77"/>
        <v>1601</v>
      </c>
    </row>
    <row r="786" spans="1:96" x14ac:dyDescent="0.3">
      <c r="A786">
        <v>1383</v>
      </c>
      <c r="B786">
        <v>70</v>
      </c>
      <c r="C786" t="s">
        <v>143</v>
      </c>
      <c r="D786">
        <v>60</v>
      </c>
      <c r="E786">
        <v>7200</v>
      </c>
      <c r="F786" t="s">
        <v>84</v>
      </c>
      <c r="G786" t="s">
        <v>85</v>
      </c>
      <c r="H786" t="s">
        <v>129</v>
      </c>
      <c r="I786" t="s">
        <v>87</v>
      </c>
      <c r="J786" t="s">
        <v>88</v>
      </c>
      <c r="K786" t="s">
        <v>89</v>
      </c>
      <c r="L786" t="s">
        <v>90</v>
      </c>
      <c r="M786" t="s">
        <v>144</v>
      </c>
      <c r="N786" s="4" t="str">
        <f>VLOOKUP(M786,'Neighborhood Raw Data'!$A$1:$D$26,4,FALSE)</f>
        <v>Greater than Average</v>
      </c>
      <c r="O786" t="s">
        <v>92</v>
      </c>
      <c r="P786" t="s">
        <v>92</v>
      </c>
      <c r="Q786" t="s">
        <v>93</v>
      </c>
      <c r="R786" t="s">
        <v>94</v>
      </c>
      <c r="S786">
        <v>7</v>
      </c>
      <c r="T786" s="4">
        <f t="shared" ca="1" si="72"/>
        <v>0.11085813878763107</v>
      </c>
      <c r="U786" s="4" t="str">
        <f t="shared" si="73"/>
        <v>At or Above</v>
      </c>
      <c r="V786">
        <v>7</v>
      </c>
      <c r="W786">
        <v>1920</v>
      </c>
      <c r="X786">
        <v>1950</v>
      </c>
      <c r="Y786" t="s">
        <v>113</v>
      </c>
      <c r="Z786" t="s">
        <v>114</v>
      </c>
      <c r="AA786" t="s">
        <v>115</v>
      </c>
      <c r="AB786" t="s">
        <v>115</v>
      </c>
      <c r="AC786" t="s">
        <v>117</v>
      </c>
      <c r="AD786">
        <v>0</v>
      </c>
      <c r="AE786" t="s">
        <v>100</v>
      </c>
      <c r="AF786" t="s">
        <v>100</v>
      </c>
      <c r="AG786" t="s">
        <v>147</v>
      </c>
      <c r="AH786" t="s">
        <v>203</v>
      </c>
      <c r="AI786" t="s">
        <v>100</v>
      </c>
      <c r="AJ786" t="s">
        <v>142</v>
      </c>
      <c r="AK786" t="s">
        <v>104</v>
      </c>
      <c r="AL786">
        <v>0</v>
      </c>
      <c r="AM786" t="s">
        <v>104</v>
      </c>
      <c r="AN786">
        <v>0</v>
      </c>
      <c r="AO786">
        <v>596</v>
      </c>
      <c r="AP786">
        <v>596</v>
      </c>
      <c r="AQ786" t="s">
        <v>105</v>
      </c>
      <c r="AR786" t="s">
        <v>99</v>
      </c>
      <c r="AS786" t="s">
        <v>106</v>
      </c>
      <c r="AT786" t="s">
        <v>107</v>
      </c>
      <c r="AU786">
        <v>998</v>
      </c>
      <c r="AV786" s="4">
        <f t="shared" ca="1" si="74"/>
        <v>0.49618275691720815</v>
      </c>
      <c r="AW786" s="4" t="str">
        <f t="shared" si="75"/>
        <v>Less than Median</v>
      </c>
      <c r="AX786">
        <v>764</v>
      </c>
      <c r="AY786">
        <v>0</v>
      </c>
      <c r="AZ786">
        <v>1762</v>
      </c>
      <c r="BA786">
        <v>1</v>
      </c>
      <c r="BB786">
        <v>0</v>
      </c>
      <c r="BC786">
        <v>1</v>
      </c>
      <c r="BD786">
        <v>1</v>
      </c>
      <c r="BE786">
        <v>4</v>
      </c>
      <c r="BF786">
        <v>1</v>
      </c>
      <c r="BG786" t="s">
        <v>102</v>
      </c>
      <c r="BH786">
        <v>8</v>
      </c>
      <c r="BI786" t="s">
        <v>108</v>
      </c>
      <c r="BJ786">
        <v>0</v>
      </c>
      <c r="BK786" t="s">
        <v>85</v>
      </c>
      <c r="BL786" t="s">
        <v>149</v>
      </c>
      <c r="BM786">
        <v>1989</v>
      </c>
      <c r="BN786" t="s">
        <v>104</v>
      </c>
      <c r="BO786">
        <v>2</v>
      </c>
      <c r="BP786">
        <v>576</v>
      </c>
      <c r="BQ786" t="s">
        <v>100</v>
      </c>
      <c r="BR786" t="s">
        <v>100</v>
      </c>
      <c r="BS786" t="s">
        <v>204</v>
      </c>
      <c r="BT786">
        <v>36</v>
      </c>
      <c r="BU786">
        <v>0</v>
      </c>
      <c r="BV786">
        <v>221</v>
      </c>
      <c r="BW786">
        <v>0</v>
      </c>
      <c r="BX786">
        <v>0</v>
      </c>
      <c r="BY786">
        <v>0</v>
      </c>
      <c r="BZ786" t="s">
        <v>85</v>
      </c>
      <c r="CA786" t="s">
        <v>85</v>
      </c>
      <c r="CB786" t="s">
        <v>85</v>
      </c>
      <c r="CC786">
        <v>0</v>
      </c>
      <c r="CD786">
        <v>10</v>
      </c>
      <c r="CE786">
        <v>2006</v>
      </c>
      <c r="CF786" t="s">
        <v>111</v>
      </c>
      <c r="CG786" t="s">
        <v>112</v>
      </c>
      <c r="CH786">
        <v>157000</v>
      </c>
      <c r="CQ786">
        <f t="shared" si="76"/>
        <v>998</v>
      </c>
      <c r="CR786" t="str">
        <f t="shared" si="77"/>
        <v/>
      </c>
    </row>
    <row r="787" spans="1:96" x14ac:dyDescent="0.3">
      <c r="A787">
        <v>1364</v>
      </c>
      <c r="B787">
        <v>60</v>
      </c>
      <c r="C787" t="s">
        <v>83</v>
      </c>
      <c r="D787">
        <v>73</v>
      </c>
      <c r="E787">
        <v>8499</v>
      </c>
      <c r="F787" t="s">
        <v>84</v>
      </c>
      <c r="G787" t="s">
        <v>85</v>
      </c>
      <c r="H787" t="s">
        <v>86</v>
      </c>
      <c r="I787" t="s">
        <v>87</v>
      </c>
      <c r="J787" t="s">
        <v>88</v>
      </c>
      <c r="K787" t="s">
        <v>122</v>
      </c>
      <c r="L787" t="s">
        <v>90</v>
      </c>
      <c r="M787" t="s">
        <v>169</v>
      </c>
      <c r="N787" s="4" t="str">
        <f>VLOOKUP(M787,'Neighborhood Raw Data'!$A$1:$D$26,4,FALSE)</f>
        <v>Greater than Average</v>
      </c>
      <c r="O787" t="s">
        <v>92</v>
      </c>
      <c r="P787" t="s">
        <v>92</v>
      </c>
      <c r="Q787" t="s">
        <v>93</v>
      </c>
      <c r="R787" t="s">
        <v>94</v>
      </c>
      <c r="S787">
        <v>6</v>
      </c>
      <c r="T787" s="4">
        <f t="shared" ca="1" si="72"/>
        <v>0.39981834969161567</v>
      </c>
      <c r="U787" s="4" t="str">
        <f t="shared" si="73"/>
        <v>At or Above</v>
      </c>
      <c r="V787">
        <v>5</v>
      </c>
      <c r="W787">
        <v>2006</v>
      </c>
      <c r="X787">
        <v>2007</v>
      </c>
      <c r="Y787" t="s">
        <v>95</v>
      </c>
      <c r="Z787" t="s">
        <v>114</v>
      </c>
      <c r="AA787" t="s">
        <v>125</v>
      </c>
      <c r="AB787" t="s">
        <v>125</v>
      </c>
      <c r="AC787" t="s">
        <v>117</v>
      </c>
      <c r="AD787">
        <v>0</v>
      </c>
      <c r="AE787" t="s">
        <v>100</v>
      </c>
      <c r="AF787" t="s">
        <v>100</v>
      </c>
      <c r="AG787" t="s">
        <v>101</v>
      </c>
      <c r="AH787" t="s">
        <v>102</v>
      </c>
      <c r="AI787" t="s">
        <v>100</v>
      </c>
      <c r="AJ787" t="s">
        <v>142</v>
      </c>
      <c r="AK787" t="s">
        <v>104</v>
      </c>
      <c r="AL787">
        <v>0</v>
      </c>
      <c r="AM787" t="s">
        <v>104</v>
      </c>
      <c r="AN787">
        <v>0</v>
      </c>
      <c r="AO787">
        <v>616</v>
      </c>
      <c r="AP787">
        <v>616</v>
      </c>
      <c r="AQ787" t="s">
        <v>105</v>
      </c>
      <c r="AR787" t="s">
        <v>99</v>
      </c>
      <c r="AS787" t="s">
        <v>106</v>
      </c>
      <c r="AT787" t="s">
        <v>107</v>
      </c>
      <c r="AU787">
        <v>616</v>
      </c>
      <c r="AV787" s="4">
        <f t="shared" ca="1" si="74"/>
        <v>0.51933789720102475</v>
      </c>
      <c r="AW787" s="4" t="str">
        <f t="shared" si="75"/>
        <v>Less than Median</v>
      </c>
      <c r="AX787">
        <v>796</v>
      </c>
      <c r="AY787">
        <v>0</v>
      </c>
      <c r="AZ787">
        <v>1412</v>
      </c>
      <c r="BA787">
        <v>0</v>
      </c>
      <c r="BB787">
        <v>0</v>
      </c>
      <c r="BC787">
        <v>2</v>
      </c>
      <c r="BD787">
        <v>1</v>
      </c>
      <c r="BE787">
        <v>3</v>
      </c>
      <c r="BF787">
        <v>1</v>
      </c>
      <c r="BG787" t="s">
        <v>102</v>
      </c>
      <c r="BH787">
        <v>6</v>
      </c>
      <c r="BI787" t="s">
        <v>108</v>
      </c>
      <c r="BJ787">
        <v>1</v>
      </c>
      <c r="BK787" t="s">
        <v>102</v>
      </c>
      <c r="BL787" t="s">
        <v>130</v>
      </c>
      <c r="BM787">
        <v>2007</v>
      </c>
      <c r="BN787" t="s">
        <v>110</v>
      </c>
      <c r="BO787">
        <v>2</v>
      </c>
      <c r="BP787">
        <v>432</v>
      </c>
      <c r="BQ787" t="s">
        <v>100</v>
      </c>
      <c r="BR787" t="s">
        <v>100</v>
      </c>
      <c r="BS787" t="s">
        <v>106</v>
      </c>
      <c r="BT787">
        <v>0</v>
      </c>
      <c r="BU787">
        <v>36</v>
      </c>
      <c r="BV787">
        <v>0</v>
      </c>
      <c r="BW787">
        <v>0</v>
      </c>
      <c r="BX787">
        <v>0</v>
      </c>
      <c r="BY787">
        <v>0</v>
      </c>
      <c r="BZ787" t="s">
        <v>85</v>
      </c>
      <c r="CA787" t="s">
        <v>85</v>
      </c>
      <c r="CB787" t="s">
        <v>85</v>
      </c>
      <c r="CC787">
        <v>0</v>
      </c>
      <c r="CD787">
        <v>3</v>
      </c>
      <c r="CE787">
        <v>2007</v>
      </c>
      <c r="CF787" t="s">
        <v>127</v>
      </c>
      <c r="CG787" t="s">
        <v>128</v>
      </c>
      <c r="CH787">
        <v>156932</v>
      </c>
      <c r="CQ787">
        <f t="shared" si="76"/>
        <v>616</v>
      </c>
      <c r="CR787" t="str">
        <f t="shared" si="77"/>
        <v/>
      </c>
    </row>
    <row r="788" spans="1:96" x14ac:dyDescent="0.3">
      <c r="A788">
        <v>1321</v>
      </c>
      <c r="B788">
        <v>20</v>
      </c>
      <c r="C788" t="s">
        <v>83</v>
      </c>
      <c r="D788">
        <v>70</v>
      </c>
      <c r="E788">
        <v>8400</v>
      </c>
      <c r="F788" t="s">
        <v>84</v>
      </c>
      <c r="G788" t="s">
        <v>85</v>
      </c>
      <c r="H788" t="s">
        <v>129</v>
      </c>
      <c r="I788" t="s">
        <v>87</v>
      </c>
      <c r="J788" t="s">
        <v>88</v>
      </c>
      <c r="K788" t="s">
        <v>122</v>
      </c>
      <c r="L788" t="s">
        <v>90</v>
      </c>
      <c r="M788" t="s">
        <v>177</v>
      </c>
      <c r="N788" s="4" t="str">
        <f>VLOOKUP(M788,'Neighborhood Raw Data'!$A$1:$D$26,4,FALSE)</f>
        <v>Greater than Average</v>
      </c>
      <c r="O788" t="s">
        <v>92</v>
      </c>
      <c r="P788" t="s">
        <v>92</v>
      </c>
      <c r="Q788" t="s">
        <v>93</v>
      </c>
      <c r="R788" t="s">
        <v>124</v>
      </c>
      <c r="S788">
        <v>6</v>
      </c>
      <c r="T788" s="4">
        <f t="shared" ca="1" si="72"/>
        <v>0.74559758176908575</v>
      </c>
      <c r="U788" s="4" t="str">
        <f t="shared" si="73"/>
        <v>At or Above</v>
      </c>
      <c r="V788">
        <v>3</v>
      </c>
      <c r="W788">
        <v>1957</v>
      </c>
      <c r="X788">
        <v>1957</v>
      </c>
      <c r="Y788" t="s">
        <v>113</v>
      </c>
      <c r="Z788" t="s">
        <v>114</v>
      </c>
      <c r="AA788" t="s">
        <v>98</v>
      </c>
      <c r="AB788" t="s">
        <v>98</v>
      </c>
      <c r="AC788" t="s">
        <v>117</v>
      </c>
      <c r="AD788">
        <v>0</v>
      </c>
      <c r="AE788" t="s">
        <v>100</v>
      </c>
      <c r="AF788" t="s">
        <v>100</v>
      </c>
      <c r="AG788" t="s">
        <v>156</v>
      </c>
      <c r="AH788" t="s">
        <v>100</v>
      </c>
      <c r="AI788" t="s">
        <v>100</v>
      </c>
      <c r="AJ788" t="s">
        <v>142</v>
      </c>
      <c r="AK788" t="s">
        <v>137</v>
      </c>
      <c r="AL788">
        <v>189</v>
      </c>
      <c r="AM788" t="s">
        <v>157</v>
      </c>
      <c r="AN788">
        <v>661</v>
      </c>
      <c r="AO788">
        <v>628</v>
      </c>
      <c r="AP788">
        <v>1478</v>
      </c>
      <c r="AQ788" t="s">
        <v>105</v>
      </c>
      <c r="AR788" t="s">
        <v>102</v>
      </c>
      <c r="AS788" t="s">
        <v>106</v>
      </c>
      <c r="AT788" t="s">
        <v>107</v>
      </c>
      <c r="AU788">
        <v>1478</v>
      </c>
      <c r="AV788" s="4">
        <f t="shared" ca="1" si="74"/>
        <v>0.31523134148680243</v>
      </c>
      <c r="AW788" s="4" t="str">
        <f t="shared" si="75"/>
        <v>Greater than Median</v>
      </c>
      <c r="AX788">
        <v>0</v>
      </c>
      <c r="AY788">
        <v>0</v>
      </c>
      <c r="AZ788">
        <v>1478</v>
      </c>
      <c r="BA788">
        <v>1</v>
      </c>
      <c r="BB788">
        <v>0</v>
      </c>
      <c r="BC788">
        <v>1</v>
      </c>
      <c r="BD788">
        <v>1</v>
      </c>
      <c r="BE788">
        <v>3</v>
      </c>
      <c r="BF788">
        <v>1</v>
      </c>
      <c r="BG788" t="s">
        <v>100</v>
      </c>
      <c r="BH788">
        <v>6</v>
      </c>
      <c r="BI788" t="s">
        <v>108</v>
      </c>
      <c r="BJ788">
        <v>2</v>
      </c>
      <c r="BK788" t="s">
        <v>102</v>
      </c>
      <c r="BL788" t="s">
        <v>109</v>
      </c>
      <c r="BM788">
        <v>1957</v>
      </c>
      <c r="BN788" t="s">
        <v>131</v>
      </c>
      <c r="BO788">
        <v>2</v>
      </c>
      <c r="BP788">
        <v>442</v>
      </c>
      <c r="BQ788" t="s">
        <v>100</v>
      </c>
      <c r="BR788" t="s">
        <v>100</v>
      </c>
      <c r="BS788" t="s">
        <v>106</v>
      </c>
      <c r="BT788">
        <v>114</v>
      </c>
      <c r="BU788">
        <v>0</v>
      </c>
      <c r="BV788">
        <v>0</v>
      </c>
      <c r="BW788">
        <v>0</v>
      </c>
      <c r="BX788">
        <v>216</v>
      </c>
      <c r="BY788">
        <v>0</v>
      </c>
      <c r="BZ788" t="s">
        <v>85</v>
      </c>
      <c r="CA788" t="s">
        <v>85</v>
      </c>
      <c r="CB788" t="s">
        <v>85</v>
      </c>
      <c r="CC788">
        <v>0</v>
      </c>
      <c r="CD788">
        <v>6</v>
      </c>
      <c r="CE788">
        <v>2009</v>
      </c>
      <c r="CF788" t="s">
        <v>111</v>
      </c>
      <c r="CG788" t="s">
        <v>112</v>
      </c>
      <c r="CH788">
        <v>156500</v>
      </c>
      <c r="CQ788">
        <f t="shared" si="76"/>
        <v>1478</v>
      </c>
      <c r="CR788" t="str">
        <f t="shared" si="77"/>
        <v/>
      </c>
    </row>
    <row r="789" spans="1:96" x14ac:dyDescent="0.3">
      <c r="A789">
        <v>214</v>
      </c>
      <c r="B789">
        <v>20</v>
      </c>
      <c r="C789" t="s">
        <v>83</v>
      </c>
      <c r="D789">
        <v>43</v>
      </c>
      <c r="E789">
        <v>13568</v>
      </c>
      <c r="F789" t="s">
        <v>84</v>
      </c>
      <c r="G789" t="s">
        <v>85</v>
      </c>
      <c r="H789" t="s">
        <v>138</v>
      </c>
      <c r="I789" t="s">
        <v>87</v>
      </c>
      <c r="J789" t="s">
        <v>88</v>
      </c>
      <c r="K789" t="s">
        <v>121</v>
      </c>
      <c r="L789" t="s">
        <v>90</v>
      </c>
      <c r="M789" t="s">
        <v>152</v>
      </c>
      <c r="N789" s="4" t="str">
        <f>VLOOKUP(M789,'Neighborhood Raw Data'!$A$1:$D$26,4,FALSE)</f>
        <v>Greater than Average</v>
      </c>
      <c r="O789" t="s">
        <v>92</v>
      </c>
      <c r="P789" t="s">
        <v>92</v>
      </c>
      <c r="Q789" t="s">
        <v>93</v>
      </c>
      <c r="R789" t="s">
        <v>124</v>
      </c>
      <c r="S789">
        <v>5</v>
      </c>
      <c r="T789" s="4">
        <f t="shared" ca="1" si="72"/>
        <v>0.79009616932285665</v>
      </c>
      <c r="U789" s="4" t="str">
        <f t="shared" si="73"/>
        <v>Below</v>
      </c>
      <c r="V789">
        <v>5</v>
      </c>
      <c r="W789">
        <v>1995</v>
      </c>
      <c r="X789">
        <v>1995</v>
      </c>
      <c r="Y789" t="s">
        <v>95</v>
      </c>
      <c r="Z789" t="s">
        <v>114</v>
      </c>
      <c r="AA789" t="s">
        <v>125</v>
      </c>
      <c r="AB789" t="s">
        <v>125</v>
      </c>
      <c r="AC789" t="s">
        <v>117</v>
      </c>
      <c r="AD789">
        <v>0</v>
      </c>
      <c r="AE789" t="s">
        <v>100</v>
      </c>
      <c r="AF789" t="s">
        <v>100</v>
      </c>
      <c r="AG789" t="s">
        <v>101</v>
      </c>
      <c r="AH789" t="s">
        <v>102</v>
      </c>
      <c r="AI789" t="s">
        <v>100</v>
      </c>
      <c r="AJ789" t="s">
        <v>142</v>
      </c>
      <c r="AK789" t="s">
        <v>137</v>
      </c>
      <c r="AL789">
        <v>716</v>
      </c>
      <c r="AM789" t="s">
        <v>104</v>
      </c>
      <c r="AN789">
        <v>0</v>
      </c>
      <c r="AO789">
        <v>274</v>
      </c>
      <c r="AP789">
        <v>990</v>
      </c>
      <c r="AQ789" t="s">
        <v>105</v>
      </c>
      <c r="AR789" t="s">
        <v>99</v>
      </c>
      <c r="AS789" t="s">
        <v>106</v>
      </c>
      <c r="AT789" t="s">
        <v>107</v>
      </c>
      <c r="AU789">
        <v>990</v>
      </c>
      <c r="AV789" s="4">
        <f t="shared" ca="1" si="74"/>
        <v>0.24116278821849202</v>
      </c>
      <c r="AW789" s="4" t="str">
        <f t="shared" si="75"/>
        <v>Less than Median</v>
      </c>
      <c r="AX789">
        <v>0</v>
      </c>
      <c r="AY789">
        <v>0</v>
      </c>
      <c r="AZ789">
        <v>990</v>
      </c>
      <c r="BA789">
        <v>0</v>
      </c>
      <c r="BB789">
        <v>1</v>
      </c>
      <c r="BC789">
        <v>1</v>
      </c>
      <c r="BD789">
        <v>0</v>
      </c>
      <c r="BE789">
        <v>3</v>
      </c>
      <c r="BF789">
        <v>1</v>
      </c>
      <c r="BG789" t="s">
        <v>100</v>
      </c>
      <c r="BH789">
        <v>5</v>
      </c>
      <c r="BI789" t="s">
        <v>108</v>
      </c>
      <c r="BJ789">
        <v>0</v>
      </c>
      <c r="BK789" t="s">
        <v>85</v>
      </c>
      <c r="BL789" t="s">
        <v>109</v>
      </c>
      <c r="BM789">
        <v>1996</v>
      </c>
      <c r="BN789" t="s">
        <v>104</v>
      </c>
      <c r="BO789">
        <v>2</v>
      </c>
      <c r="BP789">
        <v>576</v>
      </c>
      <c r="BQ789" t="s">
        <v>100</v>
      </c>
      <c r="BR789" t="s">
        <v>100</v>
      </c>
      <c r="BS789" t="s">
        <v>106</v>
      </c>
      <c r="BT789">
        <v>224</v>
      </c>
      <c r="BU789">
        <v>0</v>
      </c>
      <c r="BV789">
        <v>0</v>
      </c>
      <c r="BW789">
        <v>0</v>
      </c>
      <c r="BX789">
        <v>0</v>
      </c>
      <c r="BY789">
        <v>0</v>
      </c>
      <c r="BZ789" t="s">
        <v>85</v>
      </c>
      <c r="CA789" t="s">
        <v>85</v>
      </c>
      <c r="CB789" t="s">
        <v>85</v>
      </c>
      <c r="CC789">
        <v>0</v>
      </c>
      <c r="CD789">
        <v>7</v>
      </c>
      <c r="CE789">
        <v>2006</v>
      </c>
      <c r="CF789" t="s">
        <v>111</v>
      </c>
      <c r="CG789" t="s">
        <v>112</v>
      </c>
      <c r="CH789">
        <v>156000</v>
      </c>
      <c r="CQ789">
        <f t="shared" si="76"/>
        <v>990</v>
      </c>
      <c r="CR789" t="str">
        <f t="shared" si="77"/>
        <v/>
      </c>
    </row>
    <row r="790" spans="1:96" x14ac:dyDescent="0.3">
      <c r="A790">
        <v>361</v>
      </c>
      <c r="B790">
        <v>85</v>
      </c>
      <c r="C790" t="s">
        <v>83</v>
      </c>
      <c r="D790" t="s">
        <v>85</v>
      </c>
      <c r="E790">
        <v>7540</v>
      </c>
      <c r="F790" t="s">
        <v>84</v>
      </c>
      <c r="G790" t="s">
        <v>85</v>
      </c>
      <c r="H790" t="s">
        <v>86</v>
      </c>
      <c r="I790" t="s">
        <v>87</v>
      </c>
      <c r="J790" t="s">
        <v>88</v>
      </c>
      <c r="K790" t="s">
        <v>121</v>
      </c>
      <c r="L790" t="s">
        <v>90</v>
      </c>
      <c r="M790" t="s">
        <v>201</v>
      </c>
      <c r="N790" s="4" t="str">
        <f>VLOOKUP(M790,'Neighborhood Raw Data'!$A$1:$D$26,4,FALSE)</f>
        <v>Less than Average</v>
      </c>
      <c r="O790" t="s">
        <v>92</v>
      </c>
      <c r="P790" t="s">
        <v>92</v>
      </c>
      <c r="Q790" t="s">
        <v>93</v>
      </c>
      <c r="R790" t="s">
        <v>223</v>
      </c>
      <c r="S790">
        <v>6</v>
      </c>
      <c r="T790" s="4">
        <f t="shared" ca="1" si="72"/>
        <v>0.12820415286857856</v>
      </c>
      <c r="U790" s="4" t="str">
        <f t="shared" si="73"/>
        <v>At or Above</v>
      </c>
      <c r="V790">
        <v>6</v>
      </c>
      <c r="W790">
        <v>1978</v>
      </c>
      <c r="X790">
        <v>1978</v>
      </c>
      <c r="Y790" t="s">
        <v>95</v>
      </c>
      <c r="Z790" t="s">
        <v>114</v>
      </c>
      <c r="AA790" t="s">
        <v>125</v>
      </c>
      <c r="AB790" t="s">
        <v>125</v>
      </c>
      <c r="AC790" t="s">
        <v>117</v>
      </c>
      <c r="AD790">
        <v>0</v>
      </c>
      <c r="AE790" t="s">
        <v>100</v>
      </c>
      <c r="AF790" t="s">
        <v>100</v>
      </c>
      <c r="AG790" t="s">
        <v>156</v>
      </c>
      <c r="AH790" t="s">
        <v>102</v>
      </c>
      <c r="AI790" t="s">
        <v>100</v>
      </c>
      <c r="AJ790" t="s">
        <v>118</v>
      </c>
      <c r="AK790" t="s">
        <v>103</v>
      </c>
      <c r="AL790">
        <v>773</v>
      </c>
      <c r="AM790" t="s">
        <v>104</v>
      </c>
      <c r="AN790">
        <v>0</v>
      </c>
      <c r="AO790">
        <v>115</v>
      </c>
      <c r="AP790">
        <v>888</v>
      </c>
      <c r="AQ790" t="s">
        <v>105</v>
      </c>
      <c r="AR790" t="s">
        <v>99</v>
      </c>
      <c r="AS790" t="s">
        <v>106</v>
      </c>
      <c r="AT790" t="s">
        <v>107</v>
      </c>
      <c r="AU790">
        <v>912</v>
      </c>
      <c r="AV790" s="4">
        <f t="shared" ca="1" si="74"/>
        <v>0.91679021810068495</v>
      </c>
      <c r="AW790" s="4" t="str">
        <f t="shared" si="75"/>
        <v>Less than Median</v>
      </c>
      <c r="AX790">
        <v>0</v>
      </c>
      <c r="AY790">
        <v>0</v>
      </c>
      <c r="AZ790">
        <v>912</v>
      </c>
      <c r="BA790">
        <v>1</v>
      </c>
      <c r="BB790">
        <v>0</v>
      </c>
      <c r="BC790">
        <v>1</v>
      </c>
      <c r="BD790">
        <v>0</v>
      </c>
      <c r="BE790">
        <v>2</v>
      </c>
      <c r="BF790">
        <v>1</v>
      </c>
      <c r="BG790" t="s">
        <v>100</v>
      </c>
      <c r="BH790">
        <v>5</v>
      </c>
      <c r="BI790" t="s">
        <v>108</v>
      </c>
      <c r="BJ790">
        <v>1</v>
      </c>
      <c r="BK790" t="s">
        <v>100</v>
      </c>
      <c r="BL790" t="s">
        <v>109</v>
      </c>
      <c r="BM790">
        <v>1978</v>
      </c>
      <c r="BN790" t="s">
        <v>131</v>
      </c>
      <c r="BO790">
        <v>2</v>
      </c>
      <c r="BP790">
        <v>470</v>
      </c>
      <c r="BQ790" t="s">
        <v>100</v>
      </c>
      <c r="BR790" t="s">
        <v>100</v>
      </c>
      <c r="BS790" t="s">
        <v>106</v>
      </c>
      <c r="BT790">
        <v>0</v>
      </c>
      <c r="BU790">
        <v>0</v>
      </c>
      <c r="BV790">
        <v>0</v>
      </c>
      <c r="BW790">
        <v>0</v>
      </c>
      <c r="BX790">
        <v>192</v>
      </c>
      <c r="BY790">
        <v>0</v>
      </c>
      <c r="BZ790" t="s">
        <v>85</v>
      </c>
      <c r="CA790" t="s">
        <v>119</v>
      </c>
      <c r="CB790" t="s">
        <v>85</v>
      </c>
      <c r="CC790">
        <v>0</v>
      </c>
      <c r="CD790">
        <v>6</v>
      </c>
      <c r="CE790">
        <v>2007</v>
      </c>
      <c r="CF790" t="s">
        <v>111</v>
      </c>
      <c r="CG790" t="s">
        <v>112</v>
      </c>
      <c r="CH790">
        <v>156000</v>
      </c>
      <c r="CQ790">
        <f t="shared" si="76"/>
        <v>912</v>
      </c>
      <c r="CR790" t="str">
        <f t="shared" si="77"/>
        <v/>
      </c>
    </row>
    <row r="791" spans="1:96" x14ac:dyDescent="0.3">
      <c r="A791">
        <v>487</v>
      </c>
      <c r="B791">
        <v>20</v>
      </c>
      <c r="C791" t="s">
        <v>83</v>
      </c>
      <c r="D791">
        <v>79</v>
      </c>
      <c r="E791">
        <v>10289</v>
      </c>
      <c r="F791" t="s">
        <v>84</v>
      </c>
      <c r="G791" t="s">
        <v>85</v>
      </c>
      <c r="H791" t="s">
        <v>129</v>
      </c>
      <c r="I791" t="s">
        <v>87</v>
      </c>
      <c r="J791" t="s">
        <v>88</v>
      </c>
      <c r="K791" t="s">
        <v>122</v>
      </c>
      <c r="L791" t="s">
        <v>90</v>
      </c>
      <c r="M791" t="s">
        <v>177</v>
      </c>
      <c r="N791" s="4" t="str">
        <f>VLOOKUP(M791,'Neighborhood Raw Data'!$A$1:$D$26,4,FALSE)</f>
        <v>Greater than Average</v>
      </c>
      <c r="O791" t="s">
        <v>92</v>
      </c>
      <c r="P791" t="s">
        <v>92</v>
      </c>
      <c r="Q791" t="s">
        <v>93</v>
      </c>
      <c r="R791" t="s">
        <v>124</v>
      </c>
      <c r="S791">
        <v>5</v>
      </c>
      <c r="T791" s="4">
        <f t="shared" ca="1" si="72"/>
        <v>0.14436867815565357</v>
      </c>
      <c r="U791" s="4" t="str">
        <f t="shared" si="73"/>
        <v>Below</v>
      </c>
      <c r="V791">
        <v>7</v>
      </c>
      <c r="W791">
        <v>1965</v>
      </c>
      <c r="X791">
        <v>1965</v>
      </c>
      <c r="Y791" t="s">
        <v>113</v>
      </c>
      <c r="Z791" t="s">
        <v>114</v>
      </c>
      <c r="AA791" t="s">
        <v>161</v>
      </c>
      <c r="AB791" t="s">
        <v>161</v>
      </c>
      <c r="AC791" t="s">
        <v>98</v>
      </c>
      <c r="AD791">
        <v>168</v>
      </c>
      <c r="AE791" t="s">
        <v>100</v>
      </c>
      <c r="AF791" t="s">
        <v>100</v>
      </c>
      <c r="AG791" t="s">
        <v>156</v>
      </c>
      <c r="AH791" t="s">
        <v>100</v>
      </c>
      <c r="AI791" t="s">
        <v>100</v>
      </c>
      <c r="AJ791" t="s">
        <v>142</v>
      </c>
      <c r="AK791" t="s">
        <v>137</v>
      </c>
      <c r="AL791">
        <v>836</v>
      </c>
      <c r="AM791" t="s">
        <v>104</v>
      </c>
      <c r="AN791">
        <v>0</v>
      </c>
      <c r="AO791">
        <v>237</v>
      </c>
      <c r="AP791">
        <v>1073</v>
      </c>
      <c r="AQ791" t="s">
        <v>105</v>
      </c>
      <c r="AR791" t="s">
        <v>100</v>
      </c>
      <c r="AS791" t="s">
        <v>106</v>
      </c>
      <c r="AT791" t="s">
        <v>107</v>
      </c>
      <c r="AU791">
        <v>1073</v>
      </c>
      <c r="AV791" s="4">
        <f t="shared" ca="1" si="74"/>
        <v>8.5120506038938282E-2</v>
      </c>
      <c r="AW791" s="4" t="str">
        <f t="shared" si="75"/>
        <v>Less than Median</v>
      </c>
      <c r="AX791">
        <v>0</v>
      </c>
      <c r="AY791">
        <v>0</v>
      </c>
      <c r="AZ791">
        <v>1073</v>
      </c>
      <c r="BA791">
        <v>1</v>
      </c>
      <c r="BB791">
        <v>0</v>
      </c>
      <c r="BC791">
        <v>1</v>
      </c>
      <c r="BD791">
        <v>1</v>
      </c>
      <c r="BE791">
        <v>3</v>
      </c>
      <c r="BF791">
        <v>1</v>
      </c>
      <c r="BG791" t="s">
        <v>100</v>
      </c>
      <c r="BH791">
        <v>6</v>
      </c>
      <c r="BI791" t="s">
        <v>108</v>
      </c>
      <c r="BJ791">
        <v>0</v>
      </c>
      <c r="BK791" t="s">
        <v>85</v>
      </c>
      <c r="BL791" t="s">
        <v>109</v>
      </c>
      <c r="BM791">
        <v>1965</v>
      </c>
      <c r="BN791" t="s">
        <v>131</v>
      </c>
      <c r="BO791">
        <v>2</v>
      </c>
      <c r="BP791">
        <v>515</v>
      </c>
      <c r="BQ791" t="s">
        <v>100</v>
      </c>
      <c r="BR791" t="s">
        <v>100</v>
      </c>
      <c r="BS791" t="s">
        <v>106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 t="s">
        <v>85</v>
      </c>
      <c r="CA791" t="s">
        <v>85</v>
      </c>
      <c r="CB791" t="s">
        <v>85</v>
      </c>
      <c r="CC791">
        <v>0</v>
      </c>
      <c r="CD791">
        <v>6</v>
      </c>
      <c r="CE791">
        <v>2007</v>
      </c>
      <c r="CF791" t="s">
        <v>111</v>
      </c>
      <c r="CG791" t="s">
        <v>112</v>
      </c>
      <c r="CH791">
        <v>156000</v>
      </c>
      <c r="CQ791">
        <f t="shared" si="76"/>
        <v>1073</v>
      </c>
      <c r="CR791" t="str">
        <f t="shared" si="77"/>
        <v/>
      </c>
    </row>
    <row r="792" spans="1:96" x14ac:dyDescent="0.3">
      <c r="A792">
        <v>755</v>
      </c>
      <c r="B792">
        <v>20</v>
      </c>
      <c r="C792" t="s">
        <v>83</v>
      </c>
      <c r="D792">
        <v>61</v>
      </c>
      <c r="E792">
        <v>7930</v>
      </c>
      <c r="F792" t="s">
        <v>84</v>
      </c>
      <c r="G792" t="s">
        <v>85</v>
      </c>
      <c r="H792" t="s">
        <v>129</v>
      </c>
      <c r="I792" t="s">
        <v>87</v>
      </c>
      <c r="J792" t="s">
        <v>88</v>
      </c>
      <c r="K792" t="s">
        <v>122</v>
      </c>
      <c r="L792" t="s">
        <v>90</v>
      </c>
      <c r="M792" t="s">
        <v>177</v>
      </c>
      <c r="N792" s="4" t="str">
        <f>VLOOKUP(M792,'Neighborhood Raw Data'!$A$1:$D$26,4,FALSE)</f>
        <v>Greater than Average</v>
      </c>
      <c r="O792" t="s">
        <v>92</v>
      </c>
      <c r="P792" t="s">
        <v>92</v>
      </c>
      <c r="Q792" t="s">
        <v>93</v>
      </c>
      <c r="R792" t="s">
        <v>124</v>
      </c>
      <c r="S792">
        <v>6</v>
      </c>
      <c r="T792" s="4">
        <f t="shared" ca="1" si="72"/>
        <v>7.1524409372097364E-2</v>
      </c>
      <c r="U792" s="4" t="str">
        <f t="shared" si="73"/>
        <v>At or Above</v>
      </c>
      <c r="V792">
        <v>8</v>
      </c>
      <c r="W792">
        <v>1969</v>
      </c>
      <c r="X792">
        <v>2005</v>
      </c>
      <c r="Y792" t="s">
        <v>95</v>
      </c>
      <c r="Z792" t="s">
        <v>114</v>
      </c>
      <c r="AA792" t="s">
        <v>179</v>
      </c>
      <c r="AB792" t="s">
        <v>179</v>
      </c>
      <c r="AC792" t="s">
        <v>117</v>
      </c>
      <c r="AD792">
        <v>0</v>
      </c>
      <c r="AE792" t="s">
        <v>100</v>
      </c>
      <c r="AF792" t="s">
        <v>100</v>
      </c>
      <c r="AG792" t="s">
        <v>156</v>
      </c>
      <c r="AH792" t="s">
        <v>100</v>
      </c>
      <c r="AI792" t="s">
        <v>100</v>
      </c>
      <c r="AJ792" t="s">
        <v>142</v>
      </c>
      <c r="AK792" t="s">
        <v>103</v>
      </c>
      <c r="AL792">
        <v>439</v>
      </c>
      <c r="AM792" t="s">
        <v>193</v>
      </c>
      <c r="AN792">
        <v>472</v>
      </c>
      <c r="AO792">
        <v>115</v>
      </c>
      <c r="AP792">
        <v>1026</v>
      </c>
      <c r="AQ792" t="s">
        <v>105</v>
      </c>
      <c r="AR792" t="s">
        <v>102</v>
      </c>
      <c r="AS792" t="s">
        <v>106</v>
      </c>
      <c r="AT792" t="s">
        <v>107</v>
      </c>
      <c r="AU792">
        <v>1026</v>
      </c>
      <c r="AV792" s="4">
        <f t="shared" ca="1" si="74"/>
        <v>0.51268637607402601</v>
      </c>
      <c r="AW792" s="4" t="str">
        <f t="shared" si="75"/>
        <v>Less than Median</v>
      </c>
      <c r="AX792">
        <v>0</v>
      </c>
      <c r="AY792">
        <v>0</v>
      </c>
      <c r="AZ792">
        <v>1026</v>
      </c>
      <c r="BA792">
        <v>1</v>
      </c>
      <c r="BB792">
        <v>0</v>
      </c>
      <c r="BC792">
        <v>1</v>
      </c>
      <c r="BD792">
        <v>0</v>
      </c>
      <c r="BE792">
        <v>3</v>
      </c>
      <c r="BF792">
        <v>1</v>
      </c>
      <c r="BG792" t="s">
        <v>102</v>
      </c>
      <c r="BH792">
        <v>5</v>
      </c>
      <c r="BI792" t="s">
        <v>108</v>
      </c>
      <c r="BJ792">
        <v>0</v>
      </c>
      <c r="BK792" t="s">
        <v>85</v>
      </c>
      <c r="BL792" t="s">
        <v>149</v>
      </c>
      <c r="BM792">
        <v>1969</v>
      </c>
      <c r="BN792" t="s">
        <v>131</v>
      </c>
      <c r="BO792">
        <v>2</v>
      </c>
      <c r="BP792">
        <v>440</v>
      </c>
      <c r="BQ792" t="s">
        <v>100</v>
      </c>
      <c r="BR792" t="s">
        <v>100</v>
      </c>
      <c r="BS792" t="s">
        <v>106</v>
      </c>
      <c r="BT792">
        <v>171</v>
      </c>
      <c r="BU792">
        <v>48</v>
      </c>
      <c r="BV792">
        <v>0</v>
      </c>
      <c r="BW792">
        <v>0</v>
      </c>
      <c r="BX792">
        <v>0</v>
      </c>
      <c r="BY792">
        <v>0</v>
      </c>
      <c r="BZ792" t="s">
        <v>85</v>
      </c>
      <c r="CA792" t="s">
        <v>85</v>
      </c>
      <c r="CB792" t="s">
        <v>85</v>
      </c>
      <c r="CC792">
        <v>0</v>
      </c>
      <c r="CD792">
        <v>7</v>
      </c>
      <c r="CE792">
        <v>2009</v>
      </c>
      <c r="CF792" t="s">
        <v>111</v>
      </c>
      <c r="CG792" t="s">
        <v>112</v>
      </c>
      <c r="CH792">
        <v>156000</v>
      </c>
      <c r="CQ792">
        <f t="shared" si="76"/>
        <v>1026</v>
      </c>
      <c r="CR792" t="str">
        <f t="shared" si="77"/>
        <v/>
      </c>
    </row>
    <row r="793" spans="1:96" x14ac:dyDescent="0.3">
      <c r="A793">
        <v>1079</v>
      </c>
      <c r="B793">
        <v>120</v>
      </c>
      <c r="C793" t="s">
        <v>143</v>
      </c>
      <c r="D793">
        <v>37</v>
      </c>
      <c r="E793">
        <v>4435</v>
      </c>
      <c r="F793" t="s">
        <v>84</v>
      </c>
      <c r="G793" t="s">
        <v>85</v>
      </c>
      <c r="H793" t="s">
        <v>129</v>
      </c>
      <c r="I793" t="s">
        <v>87</v>
      </c>
      <c r="J793" t="s">
        <v>88</v>
      </c>
      <c r="K793" t="s">
        <v>122</v>
      </c>
      <c r="L793" t="s">
        <v>90</v>
      </c>
      <c r="M793" t="s">
        <v>152</v>
      </c>
      <c r="N793" s="4" t="str">
        <f>VLOOKUP(M793,'Neighborhood Raw Data'!$A$1:$D$26,4,FALSE)</f>
        <v>Greater than Average</v>
      </c>
      <c r="O793" t="s">
        <v>92</v>
      </c>
      <c r="P793" t="s">
        <v>92</v>
      </c>
      <c r="Q793" t="s">
        <v>160</v>
      </c>
      <c r="R793" t="s">
        <v>124</v>
      </c>
      <c r="S793">
        <v>6</v>
      </c>
      <c r="T793" s="4">
        <f t="shared" ca="1" si="72"/>
        <v>0.63957613958426418</v>
      </c>
      <c r="U793" s="4" t="str">
        <f t="shared" si="73"/>
        <v>At or Above</v>
      </c>
      <c r="V793">
        <v>5</v>
      </c>
      <c r="W793">
        <v>2004</v>
      </c>
      <c r="X793">
        <v>2004</v>
      </c>
      <c r="Y793" t="s">
        <v>95</v>
      </c>
      <c r="Z793" t="s">
        <v>114</v>
      </c>
      <c r="AA793" t="s">
        <v>125</v>
      </c>
      <c r="AB793" t="s">
        <v>125</v>
      </c>
      <c r="AC793" t="s">
        <v>98</v>
      </c>
      <c r="AD793">
        <v>169</v>
      </c>
      <c r="AE793" t="s">
        <v>102</v>
      </c>
      <c r="AF793" t="s">
        <v>100</v>
      </c>
      <c r="AG793" t="s">
        <v>101</v>
      </c>
      <c r="AH793" t="s">
        <v>102</v>
      </c>
      <c r="AI793" t="s">
        <v>100</v>
      </c>
      <c r="AJ793" t="s">
        <v>148</v>
      </c>
      <c r="AK793" t="s">
        <v>103</v>
      </c>
      <c r="AL793">
        <v>662</v>
      </c>
      <c r="AM793" t="s">
        <v>104</v>
      </c>
      <c r="AN793">
        <v>0</v>
      </c>
      <c r="AO793">
        <v>186</v>
      </c>
      <c r="AP793">
        <v>848</v>
      </c>
      <c r="AQ793" t="s">
        <v>105</v>
      </c>
      <c r="AR793" t="s">
        <v>99</v>
      </c>
      <c r="AS793" t="s">
        <v>106</v>
      </c>
      <c r="AT793" t="s">
        <v>107</v>
      </c>
      <c r="AU793">
        <v>848</v>
      </c>
      <c r="AV793" s="4">
        <f t="shared" ca="1" si="74"/>
        <v>0.10483027836641456</v>
      </c>
      <c r="AW793" s="4" t="str">
        <f t="shared" si="75"/>
        <v>Less than Median</v>
      </c>
      <c r="AX793">
        <v>0</v>
      </c>
      <c r="AY793">
        <v>0</v>
      </c>
      <c r="AZ793">
        <v>848</v>
      </c>
      <c r="BA793">
        <v>1</v>
      </c>
      <c r="BB793">
        <v>0</v>
      </c>
      <c r="BC793">
        <v>1</v>
      </c>
      <c r="BD793">
        <v>0</v>
      </c>
      <c r="BE793">
        <v>1</v>
      </c>
      <c r="BF793">
        <v>1</v>
      </c>
      <c r="BG793" t="s">
        <v>102</v>
      </c>
      <c r="BH793">
        <v>3</v>
      </c>
      <c r="BI793" t="s">
        <v>108</v>
      </c>
      <c r="BJ793">
        <v>1</v>
      </c>
      <c r="BK793" t="s">
        <v>102</v>
      </c>
      <c r="BL793" t="s">
        <v>109</v>
      </c>
      <c r="BM793">
        <v>2004</v>
      </c>
      <c r="BN793" t="s">
        <v>131</v>
      </c>
      <c r="BO793">
        <v>2</v>
      </c>
      <c r="BP793">
        <v>420</v>
      </c>
      <c r="BQ793" t="s">
        <v>100</v>
      </c>
      <c r="BR793" t="s">
        <v>100</v>
      </c>
      <c r="BS793" t="s">
        <v>106</v>
      </c>
      <c r="BT793">
        <v>140</v>
      </c>
      <c r="BU793">
        <v>0</v>
      </c>
      <c r="BV793">
        <v>0</v>
      </c>
      <c r="BW793">
        <v>0</v>
      </c>
      <c r="BX793">
        <v>0</v>
      </c>
      <c r="BY793">
        <v>0</v>
      </c>
      <c r="BZ793" t="s">
        <v>85</v>
      </c>
      <c r="CA793" t="s">
        <v>85</v>
      </c>
      <c r="CB793" t="s">
        <v>85</v>
      </c>
      <c r="CC793">
        <v>0</v>
      </c>
      <c r="CD793">
        <v>5</v>
      </c>
      <c r="CE793">
        <v>2006</v>
      </c>
      <c r="CF793" t="s">
        <v>111</v>
      </c>
      <c r="CG793" t="s">
        <v>112</v>
      </c>
      <c r="CH793">
        <v>155900</v>
      </c>
      <c r="CQ793">
        <f t="shared" si="76"/>
        <v>848</v>
      </c>
      <c r="CR793" t="str">
        <f t="shared" si="77"/>
        <v/>
      </c>
    </row>
    <row r="794" spans="1:96" x14ac:dyDescent="0.3">
      <c r="A794">
        <v>1345</v>
      </c>
      <c r="B794">
        <v>60</v>
      </c>
      <c r="C794" t="s">
        <v>83</v>
      </c>
      <c r="D794">
        <v>85</v>
      </c>
      <c r="E794">
        <v>11103</v>
      </c>
      <c r="F794" t="s">
        <v>84</v>
      </c>
      <c r="G794" t="s">
        <v>85</v>
      </c>
      <c r="H794" t="s">
        <v>86</v>
      </c>
      <c r="I794" t="s">
        <v>87</v>
      </c>
      <c r="J794" t="s">
        <v>88</v>
      </c>
      <c r="K794" t="s">
        <v>89</v>
      </c>
      <c r="L794" t="s">
        <v>90</v>
      </c>
      <c r="M794" t="s">
        <v>152</v>
      </c>
      <c r="N794" s="4" t="str">
        <f>VLOOKUP(M794,'Neighborhood Raw Data'!$A$1:$D$26,4,FALSE)</f>
        <v>Greater than Average</v>
      </c>
      <c r="O794" t="s">
        <v>92</v>
      </c>
      <c r="P794" t="s">
        <v>92</v>
      </c>
      <c r="Q794" t="s">
        <v>93</v>
      </c>
      <c r="R794" t="s">
        <v>94</v>
      </c>
      <c r="S794">
        <v>7</v>
      </c>
      <c r="T794" s="4">
        <f t="shared" ca="1" si="72"/>
        <v>0.91139106330618225</v>
      </c>
      <c r="U794" s="4" t="str">
        <f t="shared" si="73"/>
        <v>At or Above</v>
      </c>
      <c r="V794">
        <v>5</v>
      </c>
      <c r="W794">
        <v>2006</v>
      </c>
      <c r="X794">
        <v>2006</v>
      </c>
      <c r="Y794" t="s">
        <v>95</v>
      </c>
      <c r="Z794" t="s">
        <v>114</v>
      </c>
      <c r="AA794" t="s">
        <v>125</v>
      </c>
      <c r="AB794" t="s">
        <v>125</v>
      </c>
      <c r="AC794" t="s">
        <v>117</v>
      </c>
      <c r="AD794">
        <v>0</v>
      </c>
      <c r="AE794" t="s">
        <v>102</v>
      </c>
      <c r="AF794" t="s">
        <v>100</v>
      </c>
      <c r="AG794" t="s">
        <v>101</v>
      </c>
      <c r="AH794" t="s">
        <v>102</v>
      </c>
      <c r="AI794" t="s">
        <v>100</v>
      </c>
      <c r="AJ794" t="s">
        <v>142</v>
      </c>
      <c r="AK794" t="s">
        <v>104</v>
      </c>
      <c r="AL794">
        <v>0</v>
      </c>
      <c r="AM794" t="s">
        <v>104</v>
      </c>
      <c r="AN794">
        <v>0</v>
      </c>
      <c r="AO794">
        <v>728</v>
      </c>
      <c r="AP794">
        <v>728</v>
      </c>
      <c r="AQ794" t="s">
        <v>105</v>
      </c>
      <c r="AR794" t="s">
        <v>99</v>
      </c>
      <c r="AS794" t="s">
        <v>106</v>
      </c>
      <c r="AT794" t="s">
        <v>107</v>
      </c>
      <c r="AU794">
        <v>728</v>
      </c>
      <c r="AV794" s="4">
        <f t="shared" ca="1" si="74"/>
        <v>0.55884716880555652</v>
      </c>
      <c r="AW794" s="4" t="str">
        <f t="shared" si="75"/>
        <v>Less than Median</v>
      </c>
      <c r="AX794">
        <v>728</v>
      </c>
      <c r="AY794">
        <v>0</v>
      </c>
      <c r="AZ794">
        <v>1456</v>
      </c>
      <c r="BA794">
        <v>0</v>
      </c>
      <c r="BB794">
        <v>0</v>
      </c>
      <c r="BC794">
        <v>2</v>
      </c>
      <c r="BD794">
        <v>1</v>
      </c>
      <c r="BE794">
        <v>3</v>
      </c>
      <c r="BF794">
        <v>1</v>
      </c>
      <c r="BG794" t="s">
        <v>102</v>
      </c>
      <c r="BH794">
        <v>8</v>
      </c>
      <c r="BI794" t="s">
        <v>108</v>
      </c>
      <c r="BJ794">
        <v>1</v>
      </c>
      <c r="BK794" t="s">
        <v>100</v>
      </c>
      <c r="BL794" t="s">
        <v>109</v>
      </c>
      <c r="BM794">
        <v>2006</v>
      </c>
      <c r="BN794" t="s">
        <v>110</v>
      </c>
      <c r="BO794">
        <v>2</v>
      </c>
      <c r="BP794">
        <v>440</v>
      </c>
      <c r="BQ794" t="s">
        <v>100</v>
      </c>
      <c r="BR794" t="s">
        <v>100</v>
      </c>
      <c r="BS794" t="s">
        <v>106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 t="s">
        <v>85</v>
      </c>
      <c r="CA794" t="s">
        <v>85</v>
      </c>
      <c r="CB794" t="s">
        <v>85</v>
      </c>
      <c r="CC794">
        <v>0</v>
      </c>
      <c r="CD794">
        <v>7</v>
      </c>
      <c r="CE794">
        <v>2007</v>
      </c>
      <c r="CF794" t="s">
        <v>127</v>
      </c>
      <c r="CG794" t="s">
        <v>128</v>
      </c>
      <c r="CH794">
        <v>155835</v>
      </c>
      <c r="CQ794">
        <f t="shared" si="76"/>
        <v>728</v>
      </c>
      <c r="CR794" t="str">
        <f t="shared" si="77"/>
        <v/>
      </c>
    </row>
    <row r="795" spans="1:96" x14ac:dyDescent="0.3">
      <c r="A795">
        <v>118</v>
      </c>
      <c r="B795">
        <v>20</v>
      </c>
      <c r="C795" t="s">
        <v>83</v>
      </c>
      <c r="D795">
        <v>74</v>
      </c>
      <c r="E795">
        <v>8536</v>
      </c>
      <c r="F795" t="s">
        <v>84</v>
      </c>
      <c r="G795" t="s">
        <v>85</v>
      </c>
      <c r="H795" t="s">
        <v>129</v>
      </c>
      <c r="I795" t="s">
        <v>87</v>
      </c>
      <c r="J795" t="s">
        <v>88</v>
      </c>
      <c r="K795" t="s">
        <v>89</v>
      </c>
      <c r="L795" t="s">
        <v>90</v>
      </c>
      <c r="M795" t="s">
        <v>186</v>
      </c>
      <c r="N795" s="4" t="str">
        <f>VLOOKUP(M795,'Neighborhood Raw Data'!$A$1:$D$26,4,FALSE)</f>
        <v>Less than Average</v>
      </c>
      <c r="O795" t="s">
        <v>92</v>
      </c>
      <c r="P795" t="s">
        <v>92</v>
      </c>
      <c r="Q795" t="s">
        <v>93</v>
      </c>
      <c r="R795" t="s">
        <v>124</v>
      </c>
      <c r="S795">
        <v>5</v>
      </c>
      <c r="T795" s="4">
        <f t="shared" ca="1" si="72"/>
        <v>0.70122439481732624</v>
      </c>
      <c r="U795" s="4" t="str">
        <f t="shared" si="73"/>
        <v>Below</v>
      </c>
      <c r="V795">
        <v>5</v>
      </c>
      <c r="W795">
        <v>2006</v>
      </c>
      <c r="X795">
        <v>2007</v>
      </c>
      <c r="Y795" t="s">
        <v>95</v>
      </c>
      <c r="Z795" t="s">
        <v>114</v>
      </c>
      <c r="AA795" t="s">
        <v>125</v>
      </c>
      <c r="AB795" t="s">
        <v>125</v>
      </c>
      <c r="AC795" t="s">
        <v>117</v>
      </c>
      <c r="AD795">
        <v>0</v>
      </c>
      <c r="AE795" t="s">
        <v>100</v>
      </c>
      <c r="AF795" t="s">
        <v>100</v>
      </c>
      <c r="AG795" t="s">
        <v>101</v>
      </c>
      <c r="AH795" t="s">
        <v>102</v>
      </c>
      <c r="AI795" t="s">
        <v>100</v>
      </c>
      <c r="AJ795" t="s">
        <v>142</v>
      </c>
      <c r="AK795" t="s">
        <v>104</v>
      </c>
      <c r="AL795">
        <v>0</v>
      </c>
      <c r="AM795" t="s">
        <v>104</v>
      </c>
      <c r="AN795">
        <v>0</v>
      </c>
      <c r="AO795">
        <v>1125</v>
      </c>
      <c r="AP795">
        <v>1125</v>
      </c>
      <c r="AQ795" t="s">
        <v>105</v>
      </c>
      <c r="AR795" t="s">
        <v>102</v>
      </c>
      <c r="AS795" t="s">
        <v>106</v>
      </c>
      <c r="AT795" t="s">
        <v>107</v>
      </c>
      <c r="AU795">
        <v>1125</v>
      </c>
      <c r="AV795" s="4">
        <f t="shared" ca="1" si="74"/>
        <v>8.9636315574442182E-2</v>
      </c>
      <c r="AW795" s="4" t="str">
        <f t="shared" si="75"/>
        <v>Greater than Median</v>
      </c>
      <c r="AX795">
        <v>0</v>
      </c>
      <c r="AY795">
        <v>0</v>
      </c>
      <c r="AZ795">
        <v>1125</v>
      </c>
      <c r="BA795">
        <v>0</v>
      </c>
      <c r="BB795">
        <v>0</v>
      </c>
      <c r="BC795">
        <v>1</v>
      </c>
      <c r="BD795">
        <v>1</v>
      </c>
      <c r="BE795">
        <v>2</v>
      </c>
      <c r="BF795">
        <v>1</v>
      </c>
      <c r="BG795" t="s">
        <v>100</v>
      </c>
      <c r="BH795">
        <v>5</v>
      </c>
      <c r="BI795" t="s">
        <v>108</v>
      </c>
      <c r="BJ795">
        <v>0</v>
      </c>
      <c r="BK795" t="s">
        <v>85</v>
      </c>
      <c r="BL795" t="s">
        <v>109</v>
      </c>
      <c r="BM795">
        <v>2007</v>
      </c>
      <c r="BN795" t="s">
        <v>104</v>
      </c>
      <c r="BO795">
        <v>2</v>
      </c>
      <c r="BP795">
        <v>430</v>
      </c>
      <c r="BQ795" t="s">
        <v>100</v>
      </c>
      <c r="BR795" t="s">
        <v>100</v>
      </c>
      <c r="BS795" t="s">
        <v>106</v>
      </c>
      <c r="BT795">
        <v>80</v>
      </c>
      <c r="BU795">
        <v>64</v>
      </c>
      <c r="BV795">
        <v>0</v>
      </c>
      <c r="BW795">
        <v>0</v>
      </c>
      <c r="BX795">
        <v>0</v>
      </c>
      <c r="BY795">
        <v>0</v>
      </c>
      <c r="BZ795" t="s">
        <v>85</v>
      </c>
      <c r="CA795" t="s">
        <v>85</v>
      </c>
      <c r="CB795" t="s">
        <v>85</v>
      </c>
      <c r="CC795">
        <v>0</v>
      </c>
      <c r="CD795">
        <v>4</v>
      </c>
      <c r="CE795">
        <v>2007</v>
      </c>
      <c r="CF795" t="s">
        <v>127</v>
      </c>
      <c r="CG795" t="s">
        <v>128</v>
      </c>
      <c r="CH795">
        <v>155000</v>
      </c>
      <c r="CQ795">
        <f t="shared" si="76"/>
        <v>1125</v>
      </c>
      <c r="CR795" t="str">
        <f t="shared" si="77"/>
        <v/>
      </c>
    </row>
    <row r="796" spans="1:96" x14ac:dyDescent="0.3">
      <c r="A796">
        <v>129</v>
      </c>
      <c r="B796">
        <v>60</v>
      </c>
      <c r="C796" t="s">
        <v>83</v>
      </c>
      <c r="D796">
        <v>69</v>
      </c>
      <c r="E796">
        <v>7590</v>
      </c>
      <c r="F796" t="s">
        <v>84</v>
      </c>
      <c r="G796" t="s">
        <v>85</v>
      </c>
      <c r="H796" t="s">
        <v>129</v>
      </c>
      <c r="I796" t="s">
        <v>87</v>
      </c>
      <c r="J796" t="s">
        <v>88</v>
      </c>
      <c r="K796" t="s">
        <v>122</v>
      </c>
      <c r="L796" t="s">
        <v>90</v>
      </c>
      <c r="M796" t="s">
        <v>177</v>
      </c>
      <c r="N796" s="4" t="str">
        <f>VLOOKUP(M796,'Neighborhood Raw Data'!$A$1:$D$26,4,FALSE)</f>
        <v>Greater than Average</v>
      </c>
      <c r="O796" t="s">
        <v>165</v>
      </c>
      <c r="P796" t="s">
        <v>92</v>
      </c>
      <c r="Q796" t="s">
        <v>93</v>
      </c>
      <c r="R796" t="s">
        <v>94</v>
      </c>
      <c r="S796">
        <v>6</v>
      </c>
      <c r="T796" s="4">
        <f t="shared" ca="1" si="72"/>
        <v>8.1796251814684084E-2</v>
      </c>
      <c r="U796" s="4" t="str">
        <f t="shared" si="73"/>
        <v>At or Above</v>
      </c>
      <c r="V796">
        <v>5</v>
      </c>
      <c r="W796">
        <v>1966</v>
      </c>
      <c r="X796">
        <v>1966</v>
      </c>
      <c r="Y796" t="s">
        <v>95</v>
      </c>
      <c r="Z796" t="s">
        <v>114</v>
      </c>
      <c r="AA796" t="s">
        <v>125</v>
      </c>
      <c r="AB796" t="s">
        <v>125</v>
      </c>
      <c r="AC796" t="s">
        <v>98</v>
      </c>
      <c r="AD796">
        <v>266</v>
      </c>
      <c r="AE796" t="s">
        <v>100</v>
      </c>
      <c r="AF796" t="s">
        <v>100</v>
      </c>
      <c r="AG796" t="s">
        <v>156</v>
      </c>
      <c r="AH796" t="s">
        <v>100</v>
      </c>
      <c r="AI796" t="s">
        <v>100</v>
      </c>
      <c r="AJ796" t="s">
        <v>142</v>
      </c>
      <c r="AK796" t="s">
        <v>174</v>
      </c>
      <c r="AL796">
        <v>512</v>
      </c>
      <c r="AM796" t="s">
        <v>104</v>
      </c>
      <c r="AN796">
        <v>0</v>
      </c>
      <c r="AO796">
        <v>148</v>
      </c>
      <c r="AP796">
        <v>660</v>
      </c>
      <c r="AQ796" t="s">
        <v>105</v>
      </c>
      <c r="AR796" t="s">
        <v>100</v>
      </c>
      <c r="AS796" t="s">
        <v>106</v>
      </c>
      <c r="AT796" t="s">
        <v>107</v>
      </c>
      <c r="AU796">
        <v>660</v>
      </c>
      <c r="AV796" s="4">
        <f t="shared" ca="1" si="74"/>
        <v>0.92662935901834231</v>
      </c>
      <c r="AW796" s="4" t="str">
        <f t="shared" si="75"/>
        <v>Less than Median</v>
      </c>
      <c r="AX796">
        <v>688</v>
      </c>
      <c r="AY796">
        <v>0</v>
      </c>
      <c r="AZ796">
        <v>1348</v>
      </c>
      <c r="BA796">
        <v>0</v>
      </c>
      <c r="BB796">
        <v>0</v>
      </c>
      <c r="BC796">
        <v>1</v>
      </c>
      <c r="BD796">
        <v>1</v>
      </c>
      <c r="BE796">
        <v>3</v>
      </c>
      <c r="BF796">
        <v>1</v>
      </c>
      <c r="BG796" t="s">
        <v>100</v>
      </c>
      <c r="BH796">
        <v>6</v>
      </c>
      <c r="BI796" t="s">
        <v>108</v>
      </c>
      <c r="BJ796">
        <v>1</v>
      </c>
      <c r="BK796" t="s">
        <v>203</v>
      </c>
      <c r="BL796" t="s">
        <v>109</v>
      </c>
      <c r="BM796">
        <v>1966</v>
      </c>
      <c r="BN796" t="s">
        <v>131</v>
      </c>
      <c r="BO796">
        <v>2</v>
      </c>
      <c r="BP796">
        <v>453</v>
      </c>
      <c r="BQ796" t="s">
        <v>100</v>
      </c>
      <c r="BR796" t="s">
        <v>100</v>
      </c>
      <c r="BS796" t="s">
        <v>106</v>
      </c>
      <c r="BT796">
        <v>188</v>
      </c>
      <c r="BU796">
        <v>108</v>
      </c>
      <c r="BV796">
        <v>0</v>
      </c>
      <c r="BW796">
        <v>0</v>
      </c>
      <c r="BX796">
        <v>0</v>
      </c>
      <c r="BY796">
        <v>0</v>
      </c>
      <c r="BZ796" t="s">
        <v>85</v>
      </c>
      <c r="CA796" t="s">
        <v>85</v>
      </c>
      <c r="CB796" t="s">
        <v>85</v>
      </c>
      <c r="CC796">
        <v>0</v>
      </c>
      <c r="CD796">
        <v>7</v>
      </c>
      <c r="CE796">
        <v>2006</v>
      </c>
      <c r="CF796" t="s">
        <v>111</v>
      </c>
      <c r="CG796" t="s">
        <v>112</v>
      </c>
      <c r="CH796">
        <v>155000</v>
      </c>
      <c r="CQ796">
        <f t="shared" si="76"/>
        <v>660</v>
      </c>
      <c r="CR796" t="str">
        <f t="shared" si="77"/>
        <v/>
      </c>
    </row>
    <row r="797" spans="1:96" x14ac:dyDescent="0.3">
      <c r="A797">
        <v>340</v>
      </c>
      <c r="B797">
        <v>20</v>
      </c>
      <c r="C797" t="s">
        <v>83</v>
      </c>
      <c r="D797">
        <v>66</v>
      </c>
      <c r="E797">
        <v>12400</v>
      </c>
      <c r="F797" t="s">
        <v>84</v>
      </c>
      <c r="G797" t="s">
        <v>85</v>
      </c>
      <c r="H797" t="s">
        <v>86</v>
      </c>
      <c r="I797" t="s">
        <v>87</v>
      </c>
      <c r="J797" t="s">
        <v>88</v>
      </c>
      <c r="K797" t="s">
        <v>122</v>
      </c>
      <c r="L797" t="s">
        <v>90</v>
      </c>
      <c r="M797" t="s">
        <v>177</v>
      </c>
      <c r="N797" s="4" t="str">
        <f>VLOOKUP(M797,'Neighborhood Raw Data'!$A$1:$D$26,4,FALSE)</f>
        <v>Greater than Average</v>
      </c>
      <c r="O797" t="s">
        <v>212</v>
      </c>
      <c r="P797" t="s">
        <v>92</v>
      </c>
      <c r="Q797" t="s">
        <v>93</v>
      </c>
      <c r="R797" t="s">
        <v>124</v>
      </c>
      <c r="S797">
        <v>6</v>
      </c>
      <c r="T797" s="4">
        <f t="shared" ca="1" si="72"/>
        <v>0.76722998911390594</v>
      </c>
      <c r="U797" s="4" t="str">
        <f t="shared" si="73"/>
        <v>At or Above</v>
      </c>
      <c r="V797">
        <v>7</v>
      </c>
      <c r="W797">
        <v>1958</v>
      </c>
      <c r="X797">
        <v>1998</v>
      </c>
      <c r="Y797" t="s">
        <v>113</v>
      </c>
      <c r="Z797" t="s">
        <v>114</v>
      </c>
      <c r="AA797" t="s">
        <v>115</v>
      </c>
      <c r="AB797" t="s">
        <v>115</v>
      </c>
      <c r="AC797" t="s">
        <v>98</v>
      </c>
      <c r="AD797">
        <v>176</v>
      </c>
      <c r="AE797" t="s">
        <v>100</v>
      </c>
      <c r="AF797" t="s">
        <v>100</v>
      </c>
      <c r="AG797" t="s">
        <v>156</v>
      </c>
      <c r="AH797" t="s">
        <v>100</v>
      </c>
      <c r="AI797" t="s">
        <v>203</v>
      </c>
      <c r="AJ797" t="s">
        <v>142</v>
      </c>
      <c r="AK797" t="s">
        <v>157</v>
      </c>
      <c r="AL797">
        <v>585</v>
      </c>
      <c r="AM797" t="s">
        <v>104</v>
      </c>
      <c r="AN797">
        <v>0</v>
      </c>
      <c r="AO797">
        <v>630</v>
      </c>
      <c r="AP797">
        <v>1215</v>
      </c>
      <c r="AQ797" t="s">
        <v>105</v>
      </c>
      <c r="AR797" t="s">
        <v>100</v>
      </c>
      <c r="AS797" t="s">
        <v>106</v>
      </c>
      <c r="AT797" t="s">
        <v>214</v>
      </c>
      <c r="AU797">
        <v>1215</v>
      </c>
      <c r="AV797" s="4">
        <f t="shared" ca="1" si="74"/>
        <v>0.54282229784731606</v>
      </c>
      <c r="AW797" s="4" t="str">
        <f t="shared" si="75"/>
        <v>Greater than Median</v>
      </c>
      <c r="AX797">
        <v>0</v>
      </c>
      <c r="AY797">
        <v>0</v>
      </c>
      <c r="AZ797">
        <v>1215</v>
      </c>
      <c r="BA797">
        <v>0</v>
      </c>
      <c r="BB797">
        <v>0</v>
      </c>
      <c r="BC797">
        <v>1</v>
      </c>
      <c r="BD797">
        <v>0</v>
      </c>
      <c r="BE797">
        <v>3</v>
      </c>
      <c r="BF797">
        <v>1</v>
      </c>
      <c r="BG797" t="s">
        <v>100</v>
      </c>
      <c r="BH797">
        <v>6</v>
      </c>
      <c r="BI797" t="s">
        <v>108</v>
      </c>
      <c r="BJ797">
        <v>0</v>
      </c>
      <c r="BK797" t="s">
        <v>85</v>
      </c>
      <c r="BL797" t="s">
        <v>109</v>
      </c>
      <c r="BM797">
        <v>1958</v>
      </c>
      <c r="BN797" t="s">
        <v>104</v>
      </c>
      <c r="BO797">
        <v>1</v>
      </c>
      <c r="BP797">
        <v>297</v>
      </c>
      <c r="BQ797" t="s">
        <v>100</v>
      </c>
      <c r="BR797" t="s">
        <v>100</v>
      </c>
      <c r="BS797" t="s">
        <v>106</v>
      </c>
      <c r="BT797">
        <v>0</v>
      </c>
      <c r="BU797">
        <v>0</v>
      </c>
      <c r="BV797">
        <v>0</v>
      </c>
      <c r="BW797">
        <v>0</v>
      </c>
      <c r="BX797">
        <v>234</v>
      </c>
      <c r="BY797">
        <v>0</v>
      </c>
      <c r="BZ797" t="s">
        <v>85</v>
      </c>
      <c r="CA797" t="s">
        <v>85</v>
      </c>
      <c r="CB797" t="s">
        <v>85</v>
      </c>
      <c r="CC797">
        <v>0</v>
      </c>
      <c r="CD797">
        <v>6</v>
      </c>
      <c r="CE797">
        <v>2009</v>
      </c>
      <c r="CF797" t="s">
        <v>111</v>
      </c>
      <c r="CG797" t="s">
        <v>112</v>
      </c>
      <c r="CH797">
        <v>155000</v>
      </c>
      <c r="CQ797">
        <f t="shared" si="76"/>
        <v>1215</v>
      </c>
      <c r="CR797" t="str">
        <f t="shared" si="77"/>
        <v/>
      </c>
    </row>
    <row r="798" spans="1:96" x14ac:dyDescent="0.3">
      <c r="A798">
        <v>462</v>
      </c>
      <c r="B798">
        <v>70</v>
      </c>
      <c r="C798" t="s">
        <v>83</v>
      </c>
      <c r="D798">
        <v>60</v>
      </c>
      <c r="E798">
        <v>7200</v>
      </c>
      <c r="F798" t="s">
        <v>84</v>
      </c>
      <c r="G798" t="s">
        <v>85</v>
      </c>
      <c r="H798" t="s">
        <v>129</v>
      </c>
      <c r="I798" t="s">
        <v>87</v>
      </c>
      <c r="J798" t="s">
        <v>88</v>
      </c>
      <c r="K798" t="s">
        <v>122</v>
      </c>
      <c r="L798" t="s">
        <v>90</v>
      </c>
      <c r="M798" t="s">
        <v>225</v>
      </c>
      <c r="N798" s="4" t="str">
        <f>VLOOKUP(M798,'Neighborhood Raw Data'!$A$1:$D$26,4,FALSE)</f>
        <v>Less than Average</v>
      </c>
      <c r="O798" t="s">
        <v>212</v>
      </c>
      <c r="P798" t="s">
        <v>92</v>
      </c>
      <c r="Q798" t="s">
        <v>93</v>
      </c>
      <c r="R798" t="s">
        <v>94</v>
      </c>
      <c r="S798">
        <v>7</v>
      </c>
      <c r="T798" s="4">
        <f t="shared" ca="1" si="72"/>
        <v>0.76852277843507344</v>
      </c>
      <c r="U798" s="4" t="str">
        <f t="shared" si="73"/>
        <v>At or Above</v>
      </c>
      <c r="V798">
        <v>9</v>
      </c>
      <c r="W798">
        <v>1936</v>
      </c>
      <c r="X798">
        <v>2007</v>
      </c>
      <c r="Y798" t="s">
        <v>95</v>
      </c>
      <c r="Z798" t="s">
        <v>114</v>
      </c>
      <c r="AA798" t="s">
        <v>115</v>
      </c>
      <c r="AB798" t="s">
        <v>115</v>
      </c>
      <c r="AC798" t="s">
        <v>117</v>
      </c>
      <c r="AD798">
        <v>0</v>
      </c>
      <c r="AE798" t="s">
        <v>102</v>
      </c>
      <c r="AF798" t="s">
        <v>102</v>
      </c>
      <c r="AG798" t="s">
        <v>101</v>
      </c>
      <c r="AH798" t="s">
        <v>102</v>
      </c>
      <c r="AI798" t="s">
        <v>102</v>
      </c>
      <c r="AJ798" t="s">
        <v>142</v>
      </c>
      <c r="AK798" t="s">
        <v>137</v>
      </c>
      <c r="AL798">
        <v>350</v>
      </c>
      <c r="AM798" t="s">
        <v>174</v>
      </c>
      <c r="AN798">
        <v>210</v>
      </c>
      <c r="AO798">
        <v>0</v>
      </c>
      <c r="AP798">
        <v>560</v>
      </c>
      <c r="AQ798" t="s">
        <v>105</v>
      </c>
      <c r="AR798" t="s">
        <v>99</v>
      </c>
      <c r="AS798" t="s">
        <v>106</v>
      </c>
      <c r="AT798" t="s">
        <v>107</v>
      </c>
      <c r="AU798">
        <v>575</v>
      </c>
      <c r="AV798" s="4">
        <f t="shared" ca="1" si="74"/>
        <v>0.70683864412846775</v>
      </c>
      <c r="AW798" s="4" t="str">
        <f t="shared" si="75"/>
        <v>Less than Median</v>
      </c>
      <c r="AX798">
        <v>560</v>
      </c>
      <c r="AY798">
        <v>0</v>
      </c>
      <c r="AZ798">
        <v>1135</v>
      </c>
      <c r="BA798">
        <v>1</v>
      </c>
      <c r="BB798">
        <v>0</v>
      </c>
      <c r="BC798">
        <v>1</v>
      </c>
      <c r="BD798">
        <v>0</v>
      </c>
      <c r="BE798">
        <v>3</v>
      </c>
      <c r="BF798">
        <v>1</v>
      </c>
      <c r="BG798" t="s">
        <v>102</v>
      </c>
      <c r="BH798">
        <v>6</v>
      </c>
      <c r="BI798" t="s">
        <v>108</v>
      </c>
      <c r="BJ798">
        <v>0</v>
      </c>
      <c r="BK798" t="s">
        <v>85</v>
      </c>
      <c r="BL798" t="s">
        <v>149</v>
      </c>
      <c r="BM798">
        <v>1971</v>
      </c>
      <c r="BN798" t="s">
        <v>131</v>
      </c>
      <c r="BO798">
        <v>2</v>
      </c>
      <c r="BP798">
        <v>576</v>
      </c>
      <c r="BQ798" t="s">
        <v>100</v>
      </c>
      <c r="BR798" t="s">
        <v>100</v>
      </c>
      <c r="BS798" t="s">
        <v>106</v>
      </c>
      <c r="BT798">
        <v>256</v>
      </c>
      <c r="BU798">
        <v>0</v>
      </c>
      <c r="BV798">
        <v>0</v>
      </c>
      <c r="BW798">
        <v>0</v>
      </c>
      <c r="BX798">
        <v>0</v>
      </c>
      <c r="BY798">
        <v>0</v>
      </c>
      <c r="BZ798" t="s">
        <v>85</v>
      </c>
      <c r="CA798" t="s">
        <v>119</v>
      </c>
      <c r="CB798" t="s">
        <v>85</v>
      </c>
      <c r="CC798">
        <v>0</v>
      </c>
      <c r="CD798">
        <v>4</v>
      </c>
      <c r="CE798">
        <v>2009</v>
      </c>
      <c r="CF798" t="s">
        <v>111</v>
      </c>
      <c r="CG798" t="s">
        <v>112</v>
      </c>
      <c r="CH798">
        <v>155000</v>
      </c>
      <c r="CQ798">
        <f t="shared" si="76"/>
        <v>575</v>
      </c>
      <c r="CR798" t="str">
        <f t="shared" si="77"/>
        <v/>
      </c>
    </row>
    <row r="799" spans="1:96" x14ac:dyDescent="0.3">
      <c r="A799">
        <v>483</v>
      </c>
      <c r="B799">
        <v>70</v>
      </c>
      <c r="C799" t="s">
        <v>143</v>
      </c>
      <c r="D799">
        <v>50</v>
      </c>
      <c r="E799">
        <v>2500</v>
      </c>
      <c r="F799" t="s">
        <v>84</v>
      </c>
      <c r="G799" t="s">
        <v>84</v>
      </c>
      <c r="H799" t="s">
        <v>129</v>
      </c>
      <c r="I799" t="s">
        <v>87</v>
      </c>
      <c r="J799" t="s">
        <v>88</v>
      </c>
      <c r="K799" t="s">
        <v>89</v>
      </c>
      <c r="L799" t="s">
        <v>90</v>
      </c>
      <c r="M799" t="s">
        <v>144</v>
      </c>
      <c r="N799" s="4" t="str">
        <f>VLOOKUP(M799,'Neighborhood Raw Data'!$A$1:$D$26,4,FALSE)</f>
        <v>Greater than Average</v>
      </c>
      <c r="O799" t="s">
        <v>92</v>
      </c>
      <c r="P799" t="s">
        <v>92</v>
      </c>
      <c r="Q799" t="s">
        <v>93</v>
      </c>
      <c r="R799" t="s">
        <v>94</v>
      </c>
      <c r="S799">
        <v>7</v>
      </c>
      <c r="T799" s="4">
        <f t="shared" ca="1" si="72"/>
        <v>0.12495564858520991</v>
      </c>
      <c r="U799" s="4" t="str">
        <f t="shared" si="73"/>
        <v>At or Above</v>
      </c>
      <c r="V799">
        <v>8</v>
      </c>
      <c r="W799">
        <v>1915</v>
      </c>
      <c r="X799">
        <v>2005</v>
      </c>
      <c r="Y799" t="s">
        <v>95</v>
      </c>
      <c r="Z799" t="s">
        <v>114</v>
      </c>
      <c r="AA799" t="s">
        <v>166</v>
      </c>
      <c r="AB799" t="s">
        <v>166</v>
      </c>
      <c r="AC799" t="s">
        <v>117</v>
      </c>
      <c r="AD799">
        <v>0</v>
      </c>
      <c r="AE799" t="s">
        <v>102</v>
      </c>
      <c r="AF799" t="s">
        <v>100</v>
      </c>
      <c r="AG799" t="s">
        <v>101</v>
      </c>
      <c r="AH799" t="s">
        <v>100</v>
      </c>
      <c r="AI799" t="s">
        <v>100</v>
      </c>
      <c r="AJ799" t="s">
        <v>142</v>
      </c>
      <c r="AK799" t="s">
        <v>137</v>
      </c>
      <c r="AL799">
        <v>299</v>
      </c>
      <c r="AM799" t="s">
        <v>104</v>
      </c>
      <c r="AN799">
        <v>0</v>
      </c>
      <c r="AO799">
        <v>611</v>
      </c>
      <c r="AP799">
        <v>910</v>
      </c>
      <c r="AQ799" t="s">
        <v>105</v>
      </c>
      <c r="AR799" t="s">
        <v>99</v>
      </c>
      <c r="AS799" t="s">
        <v>106</v>
      </c>
      <c r="AT799" t="s">
        <v>107</v>
      </c>
      <c r="AU799">
        <v>916</v>
      </c>
      <c r="AV799" s="4">
        <f t="shared" ca="1" si="74"/>
        <v>0.24172917517022885</v>
      </c>
      <c r="AW799" s="4" t="str">
        <f t="shared" si="75"/>
        <v>Less than Median</v>
      </c>
      <c r="AX799">
        <v>910</v>
      </c>
      <c r="AY799">
        <v>0</v>
      </c>
      <c r="AZ799">
        <v>1826</v>
      </c>
      <c r="BA799">
        <v>1</v>
      </c>
      <c r="BB799">
        <v>0</v>
      </c>
      <c r="BC799">
        <v>1</v>
      </c>
      <c r="BD799">
        <v>1</v>
      </c>
      <c r="BE799">
        <v>4</v>
      </c>
      <c r="BF799">
        <v>1</v>
      </c>
      <c r="BG799" t="s">
        <v>99</v>
      </c>
      <c r="BH799">
        <v>7</v>
      </c>
      <c r="BI799" t="s">
        <v>189</v>
      </c>
      <c r="BJ799">
        <v>1</v>
      </c>
      <c r="BK799" t="s">
        <v>102</v>
      </c>
      <c r="BL799" t="s">
        <v>109</v>
      </c>
      <c r="BM799">
        <v>1915</v>
      </c>
      <c r="BN799" t="s">
        <v>104</v>
      </c>
      <c r="BO799">
        <v>1</v>
      </c>
      <c r="BP799">
        <v>164</v>
      </c>
      <c r="BQ799" t="s">
        <v>203</v>
      </c>
      <c r="BR799" t="s">
        <v>203</v>
      </c>
      <c r="BS799" t="s">
        <v>106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 t="s">
        <v>85</v>
      </c>
      <c r="CA799" t="s">
        <v>85</v>
      </c>
      <c r="CB799" t="s">
        <v>85</v>
      </c>
      <c r="CC799">
        <v>0</v>
      </c>
      <c r="CD799">
        <v>6</v>
      </c>
      <c r="CE799">
        <v>2009</v>
      </c>
      <c r="CF799" t="s">
        <v>111</v>
      </c>
      <c r="CG799" t="s">
        <v>112</v>
      </c>
      <c r="CH799">
        <v>155000</v>
      </c>
      <c r="CQ799">
        <f t="shared" si="76"/>
        <v>916</v>
      </c>
      <c r="CR799" t="str">
        <f t="shared" si="77"/>
        <v/>
      </c>
    </row>
    <row r="800" spans="1:96" x14ac:dyDescent="0.3">
      <c r="A800">
        <v>494</v>
      </c>
      <c r="B800">
        <v>20</v>
      </c>
      <c r="C800" t="s">
        <v>83</v>
      </c>
      <c r="D800">
        <v>70</v>
      </c>
      <c r="E800">
        <v>7931</v>
      </c>
      <c r="F800" t="s">
        <v>84</v>
      </c>
      <c r="G800" t="s">
        <v>85</v>
      </c>
      <c r="H800" t="s">
        <v>129</v>
      </c>
      <c r="I800" t="s">
        <v>87</v>
      </c>
      <c r="J800" t="s">
        <v>88</v>
      </c>
      <c r="K800" t="s">
        <v>122</v>
      </c>
      <c r="L800" t="s">
        <v>90</v>
      </c>
      <c r="M800" t="s">
        <v>177</v>
      </c>
      <c r="N800" s="4" t="str">
        <f>VLOOKUP(M800,'Neighborhood Raw Data'!$A$1:$D$26,4,FALSE)</f>
        <v>Greater than Average</v>
      </c>
      <c r="O800" t="s">
        <v>92</v>
      </c>
      <c r="P800" t="s">
        <v>92</v>
      </c>
      <c r="Q800" t="s">
        <v>93</v>
      </c>
      <c r="R800" t="s">
        <v>124</v>
      </c>
      <c r="S800">
        <v>5</v>
      </c>
      <c r="T800" s="4">
        <f t="shared" ca="1" si="72"/>
        <v>0.91847891813841387</v>
      </c>
      <c r="U800" s="4" t="str">
        <f t="shared" si="73"/>
        <v>Below</v>
      </c>
      <c r="V800">
        <v>6</v>
      </c>
      <c r="W800">
        <v>1960</v>
      </c>
      <c r="X800">
        <v>1960</v>
      </c>
      <c r="Y800" t="s">
        <v>95</v>
      </c>
      <c r="Z800" t="s">
        <v>114</v>
      </c>
      <c r="AA800" t="s">
        <v>98</v>
      </c>
      <c r="AB800" t="s">
        <v>115</v>
      </c>
      <c r="AC800" t="s">
        <v>117</v>
      </c>
      <c r="AD800">
        <v>0</v>
      </c>
      <c r="AE800" t="s">
        <v>100</v>
      </c>
      <c r="AF800" t="s">
        <v>100</v>
      </c>
      <c r="AG800" t="s">
        <v>156</v>
      </c>
      <c r="AH800" t="s">
        <v>100</v>
      </c>
      <c r="AI800" t="s">
        <v>100</v>
      </c>
      <c r="AJ800" t="s">
        <v>142</v>
      </c>
      <c r="AK800" t="s">
        <v>174</v>
      </c>
      <c r="AL800">
        <v>374</v>
      </c>
      <c r="AM800" t="s">
        <v>193</v>
      </c>
      <c r="AN800">
        <v>532</v>
      </c>
      <c r="AO800">
        <v>363</v>
      </c>
      <c r="AP800">
        <v>1269</v>
      </c>
      <c r="AQ800" t="s">
        <v>105</v>
      </c>
      <c r="AR800" t="s">
        <v>100</v>
      </c>
      <c r="AS800" t="s">
        <v>106</v>
      </c>
      <c r="AT800" t="s">
        <v>214</v>
      </c>
      <c r="AU800">
        <v>1269</v>
      </c>
      <c r="AV800" s="4">
        <f t="shared" ca="1" si="74"/>
        <v>0.22049915032234413</v>
      </c>
      <c r="AW800" s="4" t="str">
        <f t="shared" si="75"/>
        <v>Greater than Median</v>
      </c>
      <c r="AX800">
        <v>0</v>
      </c>
      <c r="AY800">
        <v>0</v>
      </c>
      <c r="AZ800">
        <v>1269</v>
      </c>
      <c r="BA800">
        <v>0</v>
      </c>
      <c r="BB800">
        <v>0</v>
      </c>
      <c r="BC800">
        <v>1</v>
      </c>
      <c r="BD800">
        <v>1</v>
      </c>
      <c r="BE800">
        <v>3</v>
      </c>
      <c r="BF800">
        <v>1</v>
      </c>
      <c r="BG800" t="s">
        <v>100</v>
      </c>
      <c r="BH800">
        <v>6</v>
      </c>
      <c r="BI800" t="s">
        <v>108</v>
      </c>
      <c r="BJ800">
        <v>1</v>
      </c>
      <c r="BK800" t="s">
        <v>203</v>
      </c>
      <c r="BL800" t="s">
        <v>149</v>
      </c>
      <c r="BM800">
        <v>1964</v>
      </c>
      <c r="BN800" t="s">
        <v>104</v>
      </c>
      <c r="BO800">
        <v>1</v>
      </c>
      <c r="BP800">
        <v>308</v>
      </c>
      <c r="BQ800" t="s">
        <v>100</v>
      </c>
      <c r="BR800" t="s">
        <v>100</v>
      </c>
      <c r="BS800" t="s">
        <v>106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 t="s">
        <v>85</v>
      </c>
      <c r="CA800" t="s">
        <v>85</v>
      </c>
      <c r="CB800" t="s">
        <v>85</v>
      </c>
      <c r="CC800">
        <v>0</v>
      </c>
      <c r="CD800">
        <v>6</v>
      </c>
      <c r="CE800">
        <v>2008</v>
      </c>
      <c r="CF800" t="s">
        <v>111</v>
      </c>
      <c r="CG800" t="s">
        <v>112</v>
      </c>
      <c r="CH800">
        <v>155000</v>
      </c>
      <c r="CQ800">
        <f t="shared" si="76"/>
        <v>1269</v>
      </c>
      <c r="CR800" t="str">
        <f t="shared" si="77"/>
        <v/>
      </c>
    </row>
    <row r="801" spans="1:96" x14ac:dyDescent="0.3">
      <c r="A801">
        <v>648</v>
      </c>
      <c r="B801">
        <v>20</v>
      </c>
      <c r="C801" t="s">
        <v>83</v>
      </c>
      <c r="D801">
        <v>85</v>
      </c>
      <c r="E801">
        <v>10452</v>
      </c>
      <c r="F801" t="s">
        <v>84</v>
      </c>
      <c r="G801" t="s">
        <v>85</v>
      </c>
      <c r="H801" t="s">
        <v>86</v>
      </c>
      <c r="I801" t="s">
        <v>87</v>
      </c>
      <c r="J801" t="s">
        <v>88</v>
      </c>
      <c r="K801" t="s">
        <v>122</v>
      </c>
      <c r="L801" t="s">
        <v>90</v>
      </c>
      <c r="M801" t="s">
        <v>186</v>
      </c>
      <c r="N801" s="4" t="str">
        <f>VLOOKUP(M801,'Neighborhood Raw Data'!$A$1:$D$26,4,FALSE)</f>
        <v>Less than Average</v>
      </c>
      <c r="O801" t="s">
        <v>92</v>
      </c>
      <c r="P801" t="s">
        <v>92</v>
      </c>
      <c r="Q801" t="s">
        <v>93</v>
      </c>
      <c r="R801" t="s">
        <v>124</v>
      </c>
      <c r="S801">
        <v>6</v>
      </c>
      <c r="T801" s="4">
        <f t="shared" ca="1" si="72"/>
        <v>0.55896351625342988</v>
      </c>
      <c r="U801" s="4" t="str">
        <f t="shared" si="73"/>
        <v>At or Above</v>
      </c>
      <c r="V801">
        <v>5</v>
      </c>
      <c r="W801">
        <v>1953</v>
      </c>
      <c r="X801">
        <v>1953</v>
      </c>
      <c r="Y801" t="s">
        <v>113</v>
      </c>
      <c r="Z801" t="s">
        <v>114</v>
      </c>
      <c r="AA801" t="s">
        <v>115</v>
      </c>
      <c r="AB801" t="s">
        <v>115</v>
      </c>
      <c r="AC801" t="s">
        <v>126</v>
      </c>
      <c r="AD801">
        <v>216</v>
      </c>
      <c r="AE801" t="s">
        <v>100</v>
      </c>
      <c r="AF801" t="s">
        <v>100</v>
      </c>
      <c r="AG801" t="s">
        <v>156</v>
      </c>
      <c r="AH801" t="s">
        <v>100</v>
      </c>
      <c r="AI801" t="s">
        <v>100</v>
      </c>
      <c r="AJ801" t="s">
        <v>148</v>
      </c>
      <c r="AK801" t="s">
        <v>157</v>
      </c>
      <c r="AL801">
        <v>500</v>
      </c>
      <c r="AM801" t="s">
        <v>104</v>
      </c>
      <c r="AN801">
        <v>0</v>
      </c>
      <c r="AO801">
        <v>594</v>
      </c>
      <c r="AP801">
        <v>1094</v>
      </c>
      <c r="AQ801" t="s">
        <v>105</v>
      </c>
      <c r="AR801" t="s">
        <v>99</v>
      </c>
      <c r="AS801" t="s">
        <v>106</v>
      </c>
      <c r="AT801" t="s">
        <v>107</v>
      </c>
      <c r="AU801">
        <v>1094</v>
      </c>
      <c r="AV801" s="4">
        <f t="shared" ca="1" si="74"/>
        <v>9.833458350885349E-2</v>
      </c>
      <c r="AW801" s="4" t="str">
        <f t="shared" si="75"/>
        <v>Greater than Median</v>
      </c>
      <c r="AX801">
        <v>0</v>
      </c>
      <c r="AY801">
        <v>0</v>
      </c>
      <c r="AZ801">
        <v>1094</v>
      </c>
      <c r="BA801">
        <v>0</v>
      </c>
      <c r="BB801">
        <v>0</v>
      </c>
      <c r="BC801">
        <v>1</v>
      </c>
      <c r="BD801">
        <v>0</v>
      </c>
      <c r="BE801">
        <v>3</v>
      </c>
      <c r="BF801">
        <v>1</v>
      </c>
      <c r="BG801" t="s">
        <v>100</v>
      </c>
      <c r="BH801">
        <v>5</v>
      </c>
      <c r="BI801" t="s">
        <v>108</v>
      </c>
      <c r="BJ801">
        <v>2</v>
      </c>
      <c r="BK801" t="s">
        <v>102</v>
      </c>
      <c r="BL801" t="s">
        <v>109</v>
      </c>
      <c r="BM801">
        <v>1953</v>
      </c>
      <c r="BN801" t="s">
        <v>131</v>
      </c>
      <c r="BO801">
        <v>2</v>
      </c>
      <c r="BP801">
        <v>495</v>
      </c>
      <c r="BQ801" t="s">
        <v>100</v>
      </c>
      <c r="BR801" t="s">
        <v>100</v>
      </c>
      <c r="BS801" t="s">
        <v>106</v>
      </c>
      <c r="BT801">
        <v>0</v>
      </c>
      <c r="BU801">
        <v>0</v>
      </c>
      <c r="BV801">
        <v>0</v>
      </c>
      <c r="BW801">
        <v>0</v>
      </c>
      <c r="BX801">
        <v>287</v>
      </c>
      <c r="BY801">
        <v>0</v>
      </c>
      <c r="BZ801" t="s">
        <v>85</v>
      </c>
      <c r="CA801" t="s">
        <v>85</v>
      </c>
      <c r="CB801" t="s">
        <v>85</v>
      </c>
      <c r="CC801">
        <v>0</v>
      </c>
      <c r="CD801">
        <v>6</v>
      </c>
      <c r="CE801">
        <v>2008</v>
      </c>
      <c r="CF801" t="s">
        <v>111</v>
      </c>
      <c r="CG801" t="s">
        <v>112</v>
      </c>
      <c r="CH801">
        <v>155000</v>
      </c>
      <c r="CQ801">
        <f t="shared" si="76"/>
        <v>1094</v>
      </c>
      <c r="CR801" t="str">
        <f t="shared" si="77"/>
        <v/>
      </c>
    </row>
    <row r="802" spans="1:96" x14ac:dyDescent="0.3">
      <c r="A802">
        <v>649</v>
      </c>
      <c r="B802">
        <v>60</v>
      </c>
      <c r="C802" t="s">
        <v>83</v>
      </c>
      <c r="D802">
        <v>70</v>
      </c>
      <c r="E802">
        <v>7700</v>
      </c>
      <c r="F802" t="s">
        <v>84</v>
      </c>
      <c r="G802" t="s">
        <v>85</v>
      </c>
      <c r="H802" t="s">
        <v>129</v>
      </c>
      <c r="I802" t="s">
        <v>87</v>
      </c>
      <c r="J802" t="s">
        <v>88</v>
      </c>
      <c r="K802" t="s">
        <v>122</v>
      </c>
      <c r="L802" t="s">
        <v>90</v>
      </c>
      <c r="M802" t="s">
        <v>177</v>
      </c>
      <c r="N802" s="4" t="str">
        <f>VLOOKUP(M802,'Neighborhood Raw Data'!$A$1:$D$26,4,FALSE)</f>
        <v>Greater than Average</v>
      </c>
      <c r="O802" t="s">
        <v>165</v>
      </c>
      <c r="P802" t="s">
        <v>92</v>
      </c>
      <c r="Q802" t="s">
        <v>93</v>
      </c>
      <c r="R802" t="s">
        <v>94</v>
      </c>
      <c r="S802">
        <v>6</v>
      </c>
      <c r="T802" s="4">
        <f t="shared" ca="1" si="72"/>
        <v>0.11522543159637744</v>
      </c>
      <c r="U802" s="4" t="str">
        <f t="shared" si="73"/>
        <v>At or Above</v>
      </c>
      <c r="V802">
        <v>5</v>
      </c>
      <c r="W802">
        <v>1966</v>
      </c>
      <c r="X802">
        <v>1966</v>
      </c>
      <c r="Y802" t="s">
        <v>95</v>
      </c>
      <c r="Z802" t="s">
        <v>114</v>
      </c>
      <c r="AA802" t="s">
        <v>161</v>
      </c>
      <c r="AB802" t="s">
        <v>161</v>
      </c>
      <c r="AC802" t="s">
        <v>98</v>
      </c>
      <c r="AD802">
        <v>351</v>
      </c>
      <c r="AE802" t="s">
        <v>100</v>
      </c>
      <c r="AF802" t="s">
        <v>100</v>
      </c>
      <c r="AG802" t="s">
        <v>156</v>
      </c>
      <c r="AH802" t="s">
        <v>100</v>
      </c>
      <c r="AI802" t="s">
        <v>100</v>
      </c>
      <c r="AJ802" t="s">
        <v>142</v>
      </c>
      <c r="AK802" t="s">
        <v>104</v>
      </c>
      <c r="AL802">
        <v>0</v>
      </c>
      <c r="AM802" t="s">
        <v>104</v>
      </c>
      <c r="AN802">
        <v>0</v>
      </c>
      <c r="AO802">
        <v>756</v>
      </c>
      <c r="AP802">
        <v>756</v>
      </c>
      <c r="AQ802" t="s">
        <v>105</v>
      </c>
      <c r="AR802" t="s">
        <v>100</v>
      </c>
      <c r="AS802" t="s">
        <v>106</v>
      </c>
      <c r="AT802" t="s">
        <v>107</v>
      </c>
      <c r="AU802">
        <v>1051</v>
      </c>
      <c r="AV802" s="4">
        <f t="shared" ca="1" si="74"/>
        <v>0.55125092630486527</v>
      </c>
      <c r="AW802" s="4" t="str">
        <f t="shared" si="75"/>
        <v>Less than Median</v>
      </c>
      <c r="AX802">
        <v>788</v>
      </c>
      <c r="AY802">
        <v>0</v>
      </c>
      <c r="AZ802">
        <v>1839</v>
      </c>
      <c r="BA802">
        <v>0</v>
      </c>
      <c r="BB802">
        <v>0</v>
      </c>
      <c r="BC802">
        <v>1</v>
      </c>
      <c r="BD802">
        <v>1</v>
      </c>
      <c r="BE802">
        <v>4</v>
      </c>
      <c r="BF802">
        <v>1</v>
      </c>
      <c r="BG802" t="s">
        <v>100</v>
      </c>
      <c r="BH802">
        <v>7</v>
      </c>
      <c r="BI802" t="s">
        <v>108</v>
      </c>
      <c r="BJ802">
        <v>1</v>
      </c>
      <c r="BK802" t="s">
        <v>100</v>
      </c>
      <c r="BL802" t="s">
        <v>109</v>
      </c>
      <c r="BM802">
        <v>1966</v>
      </c>
      <c r="BN802" t="s">
        <v>104</v>
      </c>
      <c r="BO802">
        <v>2</v>
      </c>
      <c r="BP802">
        <v>442</v>
      </c>
      <c r="BQ802" t="s">
        <v>100</v>
      </c>
      <c r="BR802" t="s">
        <v>100</v>
      </c>
      <c r="BS802" t="s">
        <v>106</v>
      </c>
      <c r="BT802">
        <v>0</v>
      </c>
      <c r="BU802">
        <v>124</v>
      </c>
      <c r="BV802">
        <v>216</v>
      </c>
      <c r="BW802">
        <v>0</v>
      </c>
      <c r="BX802">
        <v>0</v>
      </c>
      <c r="BY802">
        <v>0</v>
      </c>
      <c r="BZ802" t="s">
        <v>85</v>
      </c>
      <c r="CA802" t="s">
        <v>85</v>
      </c>
      <c r="CB802" t="s">
        <v>85</v>
      </c>
      <c r="CC802">
        <v>0</v>
      </c>
      <c r="CD802">
        <v>6</v>
      </c>
      <c r="CE802">
        <v>2010</v>
      </c>
      <c r="CF802" t="s">
        <v>111</v>
      </c>
      <c r="CG802" t="s">
        <v>112</v>
      </c>
      <c r="CH802">
        <v>155000</v>
      </c>
      <c r="CQ802">
        <f t="shared" si="76"/>
        <v>1051</v>
      </c>
      <c r="CR802" t="str">
        <f t="shared" si="77"/>
        <v/>
      </c>
    </row>
    <row r="803" spans="1:96" x14ac:dyDescent="0.3">
      <c r="A803">
        <v>819</v>
      </c>
      <c r="B803">
        <v>80</v>
      </c>
      <c r="C803" t="s">
        <v>83</v>
      </c>
      <c r="D803">
        <v>80</v>
      </c>
      <c r="E803">
        <v>8816</v>
      </c>
      <c r="F803" t="s">
        <v>84</v>
      </c>
      <c r="G803" t="s">
        <v>85</v>
      </c>
      <c r="H803" t="s">
        <v>129</v>
      </c>
      <c r="I803" t="s">
        <v>87</v>
      </c>
      <c r="J803" t="s">
        <v>88</v>
      </c>
      <c r="K803" t="s">
        <v>122</v>
      </c>
      <c r="L803" t="s">
        <v>90</v>
      </c>
      <c r="M803" t="s">
        <v>182</v>
      </c>
      <c r="N803" s="4" t="str">
        <f>VLOOKUP(M803,'Neighborhood Raw Data'!$A$1:$D$26,4,FALSE)</f>
        <v>Greater than Average</v>
      </c>
      <c r="O803" t="s">
        <v>92</v>
      </c>
      <c r="P803" t="s">
        <v>92</v>
      </c>
      <c r="Q803" t="s">
        <v>93</v>
      </c>
      <c r="R803" t="s">
        <v>178</v>
      </c>
      <c r="S803">
        <v>6</v>
      </c>
      <c r="T803" s="4">
        <f t="shared" ca="1" si="72"/>
        <v>0.64908799821019425</v>
      </c>
      <c r="U803" s="4" t="str">
        <f t="shared" si="73"/>
        <v>At or Above</v>
      </c>
      <c r="V803">
        <v>7</v>
      </c>
      <c r="W803">
        <v>1971</v>
      </c>
      <c r="X803">
        <v>1971</v>
      </c>
      <c r="Y803" t="s">
        <v>95</v>
      </c>
      <c r="Z803" t="s">
        <v>114</v>
      </c>
      <c r="AA803" t="s">
        <v>97</v>
      </c>
      <c r="AB803" t="s">
        <v>97</v>
      </c>
      <c r="AC803" t="s">
        <v>98</v>
      </c>
      <c r="AD803">
        <v>80</v>
      </c>
      <c r="AE803" t="s">
        <v>100</v>
      </c>
      <c r="AF803" t="s">
        <v>100</v>
      </c>
      <c r="AG803" t="s">
        <v>156</v>
      </c>
      <c r="AH803" t="s">
        <v>100</v>
      </c>
      <c r="AI803" t="s">
        <v>100</v>
      </c>
      <c r="AJ803" t="s">
        <v>118</v>
      </c>
      <c r="AK803" t="s">
        <v>103</v>
      </c>
      <c r="AL803">
        <v>504</v>
      </c>
      <c r="AM803" t="s">
        <v>104</v>
      </c>
      <c r="AN803">
        <v>0</v>
      </c>
      <c r="AO803">
        <v>506</v>
      </c>
      <c r="AP803">
        <v>1010</v>
      </c>
      <c r="AQ803" t="s">
        <v>105</v>
      </c>
      <c r="AR803" t="s">
        <v>102</v>
      </c>
      <c r="AS803" t="s">
        <v>106</v>
      </c>
      <c r="AT803" t="s">
        <v>107</v>
      </c>
      <c r="AU803">
        <v>1052</v>
      </c>
      <c r="AV803" s="4">
        <f t="shared" ca="1" si="74"/>
        <v>0.20750100400220861</v>
      </c>
      <c r="AW803" s="4" t="str">
        <f t="shared" si="75"/>
        <v>Less than Median</v>
      </c>
      <c r="AX803">
        <v>0</v>
      </c>
      <c r="AY803">
        <v>0</v>
      </c>
      <c r="AZ803">
        <v>1052</v>
      </c>
      <c r="BA803">
        <v>1</v>
      </c>
      <c r="BB803">
        <v>0</v>
      </c>
      <c r="BC803">
        <v>1</v>
      </c>
      <c r="BD803">
        <v>0</v>
      </c>
      <c r="BE803">
        <v>3</v>
      </c>
      <c r="BF803">
        <v>1</v>
      </c>
      <c r="BG803" t="s">
        <v>100</v>
      </c>
      <c r="BH803">
        <v>6</v>
      </c>
      <c r="BI803" t="s">
        <v>108</v>
      </c>
      <c r="BJ803">
        <v>0</v>
      </c>
      <c r="BK803" t="s">
        <v>85</v>
      </c>
      <c r="BL803" t="s">
        <v>109</v>
      </c>
      <c r="BM803">
        <v>1971</v>
      </c>
      <c r="BN803" t="s">
        <v>104</v>
      </c>
      <c r="BO803">
        <v>2</v>
      </c>
      <c r="BP803">
        <v>440</v>
      </c>
      <c r="BQ803" t="s">
        <v>100</v>
      </c>
      <c r="BR803" t="s">
        <v>100</v>
      </c>
      <c r="BS803" t="s">
        <v>106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 t="s">
        <v>85</v>
      </c>
      <c r="CA803" t="s">
        <v>119</v>
      </c>
      <c r="CB803" t="s">
        <v>85</v>
      </c>
      <c r="CC803">
        <v>0</v>
      </c>
      <c r="CD803">
        <v>6</v>
      </c>
      <c r="CE803">
        <v>2010</v>
      </c>
      <c r="CF803" t="s">
        <v>111</v>
      </c>
      <c r="CG803" t="s">
        <v>112</v>
      </c>
      <c r="CH803">
        <v>155000</v>
      </c>
      <c r="CQ803">
        <f t="shared" si="76"/>
        <v>1052</v>
      </c>
      <c r="CR803" t="str">
        <f t="shared" si="77"/>
        <v/>
      </c>
    </row>
    <row r="804" spans="1:96" x14ac:dyDescent="0.3">
      <c r="A804">
        <v>960</v>
      </c>
      <c r="B804">
        <v>160</v>
      </c>
      <c r="C804" t="s">
        <v>173</v>
      </c>
      <c r="D804">
        <v>24</v>
      </c>
      <c r="E804">
        <v>2572</v>
      </c>
      <c r="F804" t="s">
        <v>84</v>
      </c>
      <c r="G804" t="s">
        <v>85</v>
      </c>
      <c r="H804" t="s">
        <v>129</v>
      </c>
      <c r="I804" t="s">
        <v>87</v>
      </c>
      <c r="J804" t="s">
        <v>88</v>
      </c>
      <c r="K804" t="s">
        <v>158</v>
      </c>
      <c r="L804" t="s">
        <v>90</v>
      </c>
      <c r="M804" t="s">
        <v>153</v>
      </c>
      <c r="N804" s="4" t="str">
        <f>VLOOKUP(M804,'Neighborhood Raw Data'!$A$1:$D$26,4,FALSE)</f>
        <v>Greater than Average</v>
      </c>
      <c r="O804" t="s">
        <v>92</v>
      </c>
      <c r="P804" t="s">
        <v>92</v>
      </c>
      <c r="Q804" t="s">
        <v>216</v>
      </c>
      <c r="R804" t="s">
        <v>94</v>
      </c>
      <c r="S804">
        <v>7</v>
      </c>
      <c r="T804" s="4">
        <f t="shared" ca="1" si="72"/>
        <v>0.24305996817310715</v>
      </c>
      <c r="U804" s="4" t="str">
        <f t="shared" si="73"/>
        <v>At or Above</v>
      </c>
      <c r="V804">
        <v>5</v>
      </c>
      <c r="W804">
        <v>1999</v>
      </c>
      <c r="X804">
        <v>1999</v>
      </c>
      <c r="Y804" t="s">
        <v>113</v>
      </c>
      <c r="Z804" t="s">
        <v>114</v>
      </c>
      <c r="AA804" t="s">
        <v>161</v>
      </c>
      <c r="AB804" t="s">
        <v>161</v>
      </c>
      <c r="AC804" t="s">
        <v>117</v>
      </c>
      <c r="AD804">
        <v>0</v>
      </c>
      <c r="AE804" t="s">
        <v>102</v>
      </c>
      <c r="AF804" t="s">
        <v>100</v>
      </c>
      <c r="AG804" t="s">
        <v>101</v>
      </c>
      <c r="AH804" t="s">
        <v>102</v>
      </c>
      <c r="AI804" t="s">
        <v>100</v>
      </c>
      <c r="AJ804" t="s">
        <v>142</v>
      </c>
      <c r="AK804" t="s">
        <v>137</v>
      </c>
      <c r="AL804">
        <v>604</v>
      </c>
      <c r="AM804" t="s">
        <v>104</v>
      </c>
      <c r="AN804">
        <v>0</v>
      </c>
      <c r="AO804">
        <v>92</v>
      </c>
      <c r="AP804">
        <v>696</v>
      </c>
      <c r="AQ804" t="s">
        <v>105</v>
      </c>
      <c r="AR804" t="s">
        <v>99</v>
      </c>
      <c r="AS804" t="s">
        <v>106</v>
      </c>
      <c r="AT804" t="s">
        <v>107</v>
      </c>
      <c r="AU804">
        <v>696</v>
      </c>
      <c r="AV804" s="4">
        <f t="shared" ca="1" si="74"/>
        <v>0.28913981982156323</v>
      </c>
      <c r="AW804" s="4" t="str">
        <f t="shared" si="75"/>
        <v>Less than Median</v>
      </c>
      <c r="AX804">
        <v>720</v>
      </c>
      <c r="AY804">
        <v>0</v>
      </c>
      <c r="AZ804">
        <v>1416</v>
      </c>
      <c r="BA804">
        <v>1</v>
      </c>
      <c r="BB804">
        <v>0</v>
      </c>
      <c r="BC804">
        <v>2</v>
      </c>
      <c r="BD804">
        <v>1</v>
      </c>
      <c r="BE804">
        <v>3</v>
      </c>
      <c r="BF804">
        <v>1</v>
      </c>
      <c r="BG804" t="s">
        <v>102</v>
      </c>
      <c r="BH804">
        <v>6</v>
      </c>
      <c r="BI804" t="s">
        <v>108</v>
      </c>
      <c r="BJ804">
        <v>0</v>
      </c>
      <c r="BK804" t="s">
        <v>85</v>
      </c>
      <c r="BL804" t="s">
        <v>149</v>
      </c>
      <c r="BM804">
        <v>1999</v>
      </c>
      <c r="BN804" t="s">
        <v>104</v>
      </c>
      <c r="BO804">
        <v>2</v>
      </c>
      <c r="BP804">
        <v>484</v>
      </c>
      <c r="BQ804" t="s">
        <v>100</v>
      </c>
      <c r="BR804" t="s">
        <v>100</v>
      </c>
      <c r="BS804" t="s">
        <v>106</v>
      </c>
      <c r="BT804">
        <v>0</v>
      </c>
      <c r="BU804">
        <v>44</v>
      </c>
      <c r="BV804">
        <v>0</v>
      </c>
      <c r="BW804">
        <v>0</v>
      </c>
      <c r="BX804">
        <v>0</v>
      </c>
      <c r="BY804">
        <v>0</v>
      </c>
      <c r="BZ804" t="s">
        <v>85</v>
      </c>
      <c r="CA804" t="s">
        <v>85</v>
      </c>
      <c r="CB804" t="s">
        <v>85</v>
      </c>
      <c r="CC804">
        <v>0</v>
      </c>
      <c r="CD804">
        <v>5</v>
      </c>
      <c r="CE804">
        <v>2010</v>
      </c>
      <c r="CF804" t="s">
        <v>111</v>
      </c>
      <c r="CG804" t="s">
        <v>112</v>
      </c>
      <c r="CH804">
        <v>155000</v>
      </c>
      <c r="CQ804">
        <f t="shared" si="76"/>
        <v>696</v>
      </c>
      <c r="CR804" t="str">
        <f t="shared" si="77"/>
        <v/>
      </c>
    </row>
    <row r="805" spans="1:96" x14ac:dyDescent="0.3">
      <c r="A805">
        <v>963</v>
      </c>
      <c r="B805">
        <v>160</v>
      </c>
      <c r="C805" t="s">
        <v>83</v>
      </c>
      <c r="D805">
        <v>24</v>
      </c>
      <c r="E805">
        <v>2308</v>
      </c>
      <c r="F805" t="s">
        <v>84</v>
      </c>
      <c r="G805" t="s">
        <v>85</v>
      </c>
      <c r="H805" t="s">
        <v>129</v>
      </c>
      <c r="I805" t="s">
        <v>87</v>
      </c>
      <c r="J805" t="s">
        <v>88</v>
      </c>
      <c r="K805" t="s">
        <v>89</v>
      </c>
      <c r="L805" t="s">
        <v>90</v>
      </c>
      <c r="M805" t="s">
        <v>240</v>
      </c>
      <c r="N805" s="4" t="str">
        <f>VLOOKUP(M805,'Neighborhood Raw Data'!$A$1:$D$26,4,FALSE)</f>
        <v>Less than Average</v>
      </c>
      <c r="O805" t="s">
        <v>92</v>
      </c>
      <c r="P805" t="s">
        <v>92</v>
      </c>
      <c r="Q805" t="s">
        <v>160</v>
      </c>
      <c r="R805" t="s">
        <v>94</v>
      </c>
      <c r="S805">
        <v>6</v>
      </c>
      <c r="T805" s="4">
        <f t="shared" ca="1" si="72"/>
        <v>0.24644715690579155</v>
      </c>
      <c r="U805" s="4" t="str">
        <f t="shared" si="73"/>
        <v>At or Above</v>
      </c>
      <c r="V805">
        <v>6</v>
      </c>
      <c r="W805">
        <v>1976</v>
      </c>
      <c r="X805">
        <v>1976</v>
      </c>
      <c r="Y805" t="s">
        <v>95</v>
      </c>
      <c r="Z805" t="s">
        <v>114</v>
      </c>
      <c r="AA805" t="s">
        <v>179</v>
      </c>
      <c r="AB805" t="s">
        <v>241</v>
      </c>
      <c r="AC805" t="s">
        <v>117</v>
      </c>
      <c r="AD805">
        <v>0</v>
      </c>
      <c r="AE805" t="s">
        <v>100</v>
      </c>
      <c r="AF805" t="s">
        <v>100</v>
      </c>
      <c r="AG805" t="s">
        <v>156</v>
      </c>
      <c r="AH805" t="s">
        <v>102</v>
      </c>
      <c r="AI805" t="s">
        <v>100</v>
      </c>
      <c r="AJ805" t="s">
        <v>142</v>
      </c>
      <c r="AK805" t="s">
        <v>137</v>
      </c>
      <c r="AL805">
        <v>556</v>
      </c>
      <c r="AM805" t="s">
        <v>104</v>
      </c>
      <c r="AN805">
        <v>0</v>
      </c>
      <c r="AO805">
        <v>248</v>
      </c>
      <c r="AP805">
        <v>804</v>
      </c>
      <c r="AQ805" t="s">
        <v>105</v>
      </c>
      <c r="AR805" t="s">
        <v>100</v>
      </c>
      <c r="AS805" t="s">
        <v>106</v>
      </c>
      <c r="AT805" t="s">
        <v>107</v>
      </c>
      <c r="AU805">
        <v>804</v>
      </c>
      <c r="AV805" s="4">
        <f t="shared" ca="1" si="74"/>
        <v>0.11302901112961916</v>
      </c>
      <c r="AW805" s="4" t="str">
        <f t="shared" si="75"/>
        <v>Less than Median</v>
      </c>
      <c r="AX805">
        <v>744</v>
      </c>
      <c r="AY805">
        <v>0</v>
      </c>
      <c r="AZ805">
        <v>1548</v>
      </c>
      <c r="BA805">
        <v>1</v>
      </c>
      <c r="BB805">
        <v>0</v>
      </c>
      <c r="BC805">
        <v>2</v>
      </c>
      <c r="BD805">
        <v>1</v>
      </c>
      <c r="BE805">
        <v>3</v>
      </c>
      <c r="BF805">
        <v>1</v>
      </c>
      <c r="BG805" t="s">
        <v>102</v>
      </c>
      <c r="BH805">
        <v>7</v>
      </c>
      <c r="BI805" t="s">
        <v>108</v>
      </c>
      <c r="BJ805">
        <v>1</v>
      </c>
      <c r="BK805" t="s">
        <v>100</v>
      </c>
      <c r="BL805" t="s">
        <v>149</v>
      </c>
      <c r="BM805">
        <v>1976</v>
      </c>
      <c r="BN805" t="s">
        <v>104</v>
      </c>
      <c r="BO805">
        <v>2</v>
      </c>
      <c r="BP805">
        <v>440</v>
      </c>
      <c r="BQ805" t="s">
        <v>100</v>
      </c>
      <c r="BR805" t="s">
        <v>100</v>
      </c>
      <c r="BS805" t="s">
        <v>106</v>
      </c>
      <c r="BT805">
        <v>48</v>
      </c>
      <c r="BU805">
        <v>0</v>
      </c>
      <c r="BV805">
        <v>0</v>
      </c>
      <c r="BW805">
        <v>0</v>
      </c>
      <c r="BX805">
        <v>0</v>
      </c>
      <c r="BY805">
        <v>0</v>
      </c>
      <c r="BZ805" t="s">
        <v>85</v>
      </c>
      <c r="CA805" t="s">
        <v>85</v>
      </c>
      <c r="CB805" t="s">
        <v>85</v>
      </c>
      <c r="CC805">
        <v>0</v>
      </c>
      <c r="CD805">
        <v>7</v>
      </c>
      <c r="CE805">
        <v>2007</v>
      </c>
      <c r="CF805" t="s">
        <v>111</v>
      </c>
      <c r="CG805" t="s">
        <v>112</v>
      </c>
      <c r="CH805">
        <v>155000</v>
      </c>
      <c r="CQ805">
        <f t="shared" si="76"/>
        <v>804</v>
      </c>
      <c r="CR805" t="str">
        <f t="shared" si="77"/>
        <v/>
      </c>
    </row>
    <row r="806" spans="1:96" x14ac:dyDescent="0.3">
      <c r="A806">
        <v>1041</v>
      </c>
      <c r="B806">
        <v>20</v>
      </c>
      <c r="C806" t="s">
        <v>83</v>
      </c>
      <c r="D806">
        <v>88</v>
      </c>
      <c r="E806">
        <v>13125</v>
      </c>
      <c r="F806" t="s">
        <v>84</v>
      </c>
      <c r="G806" t="s">
        <v>85</v>
      </c>
      <c r="H806" t="s">
        <v>129</v>
      </c>
      <c r="I806" t="s">
        <v>87</v>
      </c>
      <c r="J806" t="s">
        <v>88</v>
      </c>
      <c r="K806" t="s">
        <v>89</v>
      </c>
      <c r="L806" t="s">
        <v>90</v>
      </c>
      <c r="M806" t="s">
        <v>228</v>
      </c>
      <c r="N806" s="4" t="str">
        <f>VLOOKUP(M806,'Neighborhood Raw Data'!$A$1:$D$26,4,FALSE)</f>
        <v>Less than Average</v>
      </c>
      <c r="O806" t="s">
        <v>92</v>
      </c>
      <c r="P806" t="s">
        <v>92</v>
      </c>
      <c r="Q806" t="s">
        <v>93</v>
      </c>
      <c r="R806" t="s">
        <v>124</v>
      </c>
      <c r="S806">
        <v>5</v>
      </c>
      <c r="T806" s="4">
        <f t="shared" ca="1" si="72"/>
        <v>0.12515333216019375</v>
      </c>
      <c r="U806" s="4" t="str">
        <f t="shared" si="73"/>
        <v>Below</v>
      </c>
      <c r="V806">
        <v>4</v>
      </c>
      <c r="W806">
        <v>1957</v>
      </c>
      <c r="X806">
        <v>2000</v>
      </c>
      <c r="Y806" t="s">
        <v>95</v>
      </c>
      <c r="Z806" t="s">
        <v>114</v>
      </c>
      <c r="AA806" t="s">
        <v>115</v>
      </c>
      <c r="AB806" t="s">
        <v>115</v>
      </c>
      <c r="AC806" t="s">
        <v>197</v>
      </c>
      <c r="AD806">
        <v>67</v>
      </c>
      <c r="AE806" t="s">
        <v>100</v>
      </c>
      <c r="AF806" t="s">
        <v>100</v>
      </c>
      <c r="AG806" t="s">
        <v>156</v>
      </c>
      <c r="AH806" t="s">
        <v>100</v>
      </c>
      <c r="AI806" t="s">
        <v>100</v>
      </c>
      <c r="AJ806" t="s">
        <v>142</v>
      </c>
      <c r="AK806" t="s">
        <v>157</v>
      </c>
      <c r="AL806">
        <v>168</v>
      </c>
      <c r="AM806" t="s">
        <v>174</v>
      </c>
      <c r="AN806">
        <v>682</v>
      </c>
      <c r="AO806">
        <v>284</v>
      </c>
      <c r="AP806">
        <v>1134</v>
      </c>
      <c r="AQ806" t="s">
        <v>105</v>
      </c>
      <c r="AR806" t="s">
        <v>99</v>
      </c>
      <c r="AS806" t="s">
        <v>106</v>
      </c>
      <c r="AT806" t="s">
        <v>107</v>
      </c>
      <c r="AU806">
        <v>1803</v>
      </c>
      <c r="AV806" s="4">
        <f t="shared" ca="1" si="74"/>
        <v>4.3446454625016062E-2</v>
      </c>
      <c r="AW806" s="4" t="str">
        <f t="shared" si="75"/>
        <v>Greater than Median</v>
      </c>
      <c r="AX806">
        <v>0</v>
      </c>
      <c r="AY806">
        <v>0</v>
      </c>
      <c r="AZ806">
        <v>1803</v>
      </c>
      <c r="BA806">
        <v>1</v>
      </c>
      <c r="BB806">
        <v>0</v>
      </c>
      <c r="BC806">
        <v>2</v>
      </c>
      <c r="BD806">
        <v>0</v>
      </c>
      <c r="BE806">
        <v>3</v>
      </c>
      <c r="BF806">
        <v>1</v>
      </c>
      <c r="BG806" t="s">
        <v>100</v>
      </c>
      <c r="BH806">
        <v>8</v>
      </c>
      <c r="BI806" t="s">
        <v>191</v>
      </c>
      <c r="BJ806">
        <v>1</v>
      </c>
      <c r="BK806" t="s">
        <v>100</v>
      </c>
      <c r="BL806" t="s">
        <v>109</v>
      </c>
      <c r="BM806">
        <v>1957</v>
      </c>
      <c r="BN806" t="s">
        <v>131</v>
      </c>
      <c r="BO806">
        <v>2</v>
      </c>
      <c r="BP806">
        <v>484</v>
      </c>
      <c r="BQ806" t="s">
        <v>100</v>
      </c>
      <c r="BR806" t="s">
        <v>100</v>
      </c>
      <c r="BS806" t="s">
        <v>106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 t="s">
        <v>85</v>
      </c>
      <c r="CA806" t="s">
        <v>150</v>
      </c>
      <c r="CB806" t="s">
        <v>85</v>
      </c>
      <c r="CC806">
        <v>0</v>
      </c>
      <c r="CD806">
        <v>1</v>
      </c>
      <c r="CE806">
        <v>2006</v>
      </c>
      <c r="CF806" t="s">
        <v>111</v>
      </c>
      <c r="CG806" t="s">
        <v>112</v>
      </c>
      <c r="CH806">
        <v>155000</v>
      </c>
      <c r="CQ806" t="str">
        <f t="shared" si="76"/>
        <v/>
      </c>
      <c r="CR806">
        <f t="shared" si="77"/>
        <v>1803</v>
      </c>
    </row>
    <row r="807" spans="1:96" x14ac:dyDescent="0.3">
      <c r="A807">
        <v>1297</v>
      </c>
      <c r="B807">
        <v>20</v>
      </c>
      <c r="C807" t="s">
        <v>83</v>
      </c>
      <c r="D807">
        <v>80</v>
      </c>
      <c r="E807">
        <v>8700</v>
      </c>
      <c r="F807" t="s">
        <v>84</v>
      </c>
      <c r="G807" t="s">
        <v>85</v>
      </c>
      <c r="H807" t="s">
        <v>129</v>
      </c>
      <c r="I807" t="s">
        <v>87</v>
      </c>
      <c r="J807" t="s">
        <v>88</v>
      </c>
      <c r="K807" t="s">
        <v>122</v>
      </c>
      <c r="L807" t="s">
        <v>90</v>
      </c>
      <c r="M807" t="s">
        <v>177</v>
      </c>
      <c r="N807" s="4" t="str">
        <f>VLOOKUP(M807,'Neighborhood Raw Data'!$A$1:$D$26,4,FALSE)</f>
        <v>Greater than Average</v>
      </c>
      <c r="O807" t="s">
        <v>92</v>
      </c>
      <c r="P807" t="s">
        <v>92</v>
      </c>
      <c r="Q807" t="s">
        <v>93</v>
      </c>
      <c r="R807" t="s">
        <v>124</v>
      </c>
      <c r="S807">
        <v>5</v>
      </c>
      <c r="T807" s="4">
        <f t="shared" ca="1" si="72"/>
        <v>0.95034909325048322</v>
      </c>
      <c r="U807" s="4" t="str">
        <f t="shared" si="73"/>
        <v>Below</v>
      </c>
      <c r="V807">
        <v>6</v>
      </c>
      <c r="W807">
        <v>1963</v>
      </c>
      <c r="X807">
        <v>1963</v>
      </c>
      <c r="Y807" t="s">
        <v>113</v>
      </c>
      <c r="Z807" t="s">
        <v>114</v>
      </c>
      <c r="AA807" t="s">
        <v>161</v>
      </c>
      <c r="AB807" t="s">
        <v>161</v>
      </c>
      <c r="AC807" t="s">
        <v>98</v>
      </c>
      <c r="AD807">
        <v>148</v>
      </c>
      <c r="AE807" t="s">
        <v>100</v>
      </c>
      <c r="AF807" t="s">
        <v>102</v>
      </c>
      <c r="AG807" t="s">
        <v>156</v>
      </c>
      <c r="AH807" t="s">
        <v>100</v>
      </c>
      <c r="AI807" t="s">
        <v>100</v>
      </c>
      <c r="AJ807" t="s">
        <v>148</v>
      </c>
      <c r="AK807" t="s">
        <v>137</v>
      </c>
      <c r="AL807">
        <v>776</v>
      </c>
      <c r="AM807" t="s">
        <v>104</v>
      </c>
      <c r="AN807">
        <v>0</v>
      </c>
      <c r="AO807">
        <v>344</v>
      </c>
      <c r="AP807">
        <v>1120</v>
      </c>
      <c r="AQ807" t="s">
        <v>105</v>
      </c>
      <c r="AR807" t="s">
        <v>102</v>
      </c>
      <c r="AS807" t="s">
        <v>106</v>
      </c>
      <c r="AT807" t="s">
        <v>107</v>
      </c>
      <c r="AU807">
        <v>1128</v>
      </c>
      <c r="AV807" s="4">
        <f t="shared" ca="1" si="74"/>
        <v>0.99782124549101148</v>
      </c>
      <c r="AW807" s="4" t="str">
        <f t="shared" si="75"/>
        <v>Greater than Median</v>
      </c>
      <c r="AX807">
        <v>0</v>
      </c>
      <c r="AY807">
        <v>0</v>
      </c>
      <c r="AZ807">
        <v>1128</v>
      </c>
      <c r="BA807">
        <v>1</v>
      </c>
      <c r="BB807">
        <v>0</v>
      </c>
      <c r="BC807">
        <v>2</v>
      </c>
      <c r="BD807">
        <v>0</v>
      </c>
      <c r="BE807">
        <v>3</v>
      </c>
      <c r="BF807">
        <v>1</v>
      </c>
      <c r="BG807" t="s">
        <v>100</v>
      </c>
      <c r="BH807">
        <v>6</v>
      </c>
      <c r="BI807" t="s">
        <v>108</v>
      </c>
      <c r="BJ807">
        <v>0</v>
      </c>
      <c r="BK807" t="s">
        <v>85</v>
      </c>
      <c r="BL807" t="s">
        <v>109</v>
      </c>
      <c r="BM807">
        <v>1963</v>
      </c>
      <c r="BN807" t="s">
        <v>131</v>
      </c>
      <c r="BO807">
        <v>2</v>
      </c>
      <c r="BP807">
        <v>525</v>
      </c>
      <c r="BQ807" t="s">
        <v>100</v>
      </c>
      <c r="BR807" t="s">
        <v>100</v>
      </c>
      <c r="BS807" t="s">
        <v>106</v>
      </c>
      <c r="BT807">
        <v>192</v>
      </c>
      <c r="BU807">
        <v>20</v>
      </c>
      <c r="BV807">
        <v>123</v>
      </c>
      <c r="BW807">
        <v>0</v>
      </c>
      <c r="BX807">
        <v>0</v>
      </c>
      <c r="BY807">
        <v>0</v>
      </c>
      <c r="BZ807" t="s">
        <v>85</v>
      </c>
      <c r="CA807" t="s">
        <v>119</v>
      </c>
      <c r="CB807" t="s">
        <v>85</v>
      </c>
      <c r="CC807">
        <v>0</v>
      </c>
      <c r="CD807">
        <v>12</v>
      </c>
      <c r="CE807">
        <v>2008</v>
      </c>
      <c r="CF807" t="s">
        <v>111</v>
      </c>
      <c r="CG807" t="s">
        <v>112</v>
      </c>
      <c r="CH807">
        <v>155000</v>
      </c>
      <c r="CQ807">
        <f t="shared" si="76"/>
        <v>1128</v>
      </c>
      <c r="CR807" t="str">
        <f t="shared" si="77"/>
        <v/>
      </c>
    </row>
    <row r="808" spans="1:96" x14ac:dyDescent="0.3">
      <c r="A808">
        <v>1342</v>
      </c>
      <c r="B808">
        <v>20</v>
      </c>
      <c r="C808" t="s">
        <v>83</v>
      </c>
      <c r="D808">
        <v>66</v>
      </c>
      <c r="E808">
        <v>13695</v>
      </c>
      <c r="F808" t="s">
        <v>84</v>
      </c>
      <c r="G808" t="s">
        <v>85</v>
      </c>
      <c r="H808" t="s">
        <v>129</v>
      </c>
      <c r="I808" t="s">
        <v>87</v>
      </c>
      <c r="J808" t="s">
        <v>88</v>
      </c>
      <c r="K808" t="s">
        <v>122</v>
      </c>
      <c r="L808" t="s">
        <v>90</v>
      </c>
      <c r="M808" t="s">
        <v>185</v>
      </c>
      <c r="N808" s="4" t="str">
        <f>VLOOKUP(M808,'Neighborhood Raw Data'!$A$1:$D$26,4,FALSE)</f>
        <v>Greater than Average</v>
      </c>
      <c r="O808" t="s">
        <v>229</v>
      </c>
      <c r="P808" t="s">
        <v>92</v>
      </c>
      <c r="Q808" t="s">
        <v>93</v>
      </c>
      <c r="R808" t="s">
        <v>124</v>
      </c>
      <c r="S808">
        <v>6</v>
      </c>
      <c r="T808" s="4">
        <f t="shared" ca="1" si="72"/>
        <v>0.33222437941962757</v>
      </c>
      <c r="U808" s="4" t="str">
        <f t="shared" si="73"/>
        <v>At or Above</v>
      </c>
      <c r="V808">
        <v>5</v>
      </c>
      <c r="W808">
        <v>2003</v>
      </c>
      <c r="X808">
        <v>2004</v>
      </c>
      <c r="Y808" t="s">
        <v>95</v>
      </c>
      <c r="Z808" t="s">
        <v>114</v>
      </c>
      <c r="AA808" t="s">
        <v>125</v>
      </c>
      <c r="AB808" t="s">
        <v>125</v>
      </c>
      <c r="AC808" t="s">
        <v>117</v>
      </c>
      <c r="AD808">
        <v>0</v>
      </c>
      <c r="AE808" t="s">
        <v>100</v>
      </c>
      <c r="AF808" t="s">
        <v>100</v>
      </c>
      <c r="AG808" t="s">
        <v>101</v>
      </c>
      <c r="AH808" t="s">
        <v>102</v>
      </c>
      <c r="AI808" t="s">
        <v>100</v>
      </c>
      <c r="AJ808" t="s">
        <v>142</v>
      </c>
      <c r="AK808" t="s">
        <v>103</v>
      </c>
      <c r="AL808">
        <v>814</v>
      </c>
      <c r="AM808" t="s">
        <v>104</v>
      </c>
      <c r="AN808">
        <v>0</v>
      </c>
      <c r="AO808">
        <v>300</v>
      </c>
      <c r="AP808">
        <v>1114</v>
      </c>
      <c r="AQ808" t="s">
        <v>105</v>
      </c>
      <c r="AR808" t="s">
        <v>99</v>
      </c>
      <c r="AS808" t="s">
        <v>106</v>
      </c>
      <c r="AT808" t="s">
        <v>107</v>
      </c>
      <c r="AU808">
        <v>1114</v>
      </c>
      <c r="AV808" s="4">
        <f t="shared" ca="1" si="74"/>
        <v>0.69789944534052817</v>
      </c>
      <c r="AW808" s="4" t="str">
        <f t="shared" si="75"/>
        <v>Greater than Median</v>
      </c>
      <c r="AX808">
        <v>0</v>
      </c>
      <c r="AY808">
        <v>0</v>
      </c>
      <c r="AZ808">
        <v>1114</v>
      </c>
      <c r="BA808">
        <v>1</v>
      </c>
      <c r="BB808">
        <v>0</v>
      </c>
      <c r="BC808">
        <v>1</v>
      </c>
      <c r="BD808">
        <v>0</v>
      </c>
      <c r="BE808">
        <v>3</v>
      </c>
      <c r="BF808">
        <v>1</v>
      </c>
      <c r="BG808" t="s">
        <v>102</v>
      </c>
      <c r="BH808">
        <v>6</v>
      </c>
      <c r="BI808" t="s">
        <v>108</v>
      </c>
      <c r="BJ808">
        <v>0</v>
      </c>
      <c r="BK808" t="s">
        <v>85</v>
      </c>
      <c r="BL808" t="s">
        <v>149</v>
      </c>
      <c r="BM808">
        <v>2004</v>
      </c>
      <c r="BN808" t="s">
        <v>104</v>
      </c>
      <c r="BO808">
        <v>2</v>
      </c>
      <c r="BP808">
        <v>576</v>
      </c>
      <c r="BQ808" t="s">
        <v>100</v>
      </c>
      <c r="BR808" t="s">
        <v>100</v>
      </c>
      <c r="BS808" t="s">
        <v>106</v>
      </c>
      <c r="BT808">
        <v>0</v>
      </c>
      <c r="BU808">
        <v>78</v>
      </c>
      <c r="BV808">
        <v>0</v>
      </c>
      <c r="BW808">
        <v>0</v>
      </c>
      <c r="BX808">
        <v>0</v>
      </c>
      <c r="BY808">
        <v>0</v>
      </c>
      <c r="BZ808" t="s">
        <v>85</v>
      </c>
      <c r="CA808" t="s">
        <v>85</v>
      </c>
      <c r="CB808" t="s">
        <v>85</v>
      </c>
      <c r="CC808">
        <v>0</v>
      </c>
      <c r="CD808">
        <v>7</v>
      </c>
      <c r="CE808">
        <v>2008</v>
      </c>
      <c r="CF808" t="s">
        <v>111</v>
      </c>
      <c r="CG808" t="s">
        <v>112</v>
      </c>
      <c r="CH808">
        <v>155000</v>
      </c>
      <c r="CQ808">
        <f t="shared" si="76"/>
        <v>1114</v>
      </c>
      <c r="CR808" t="str">
        <f t="shared" si="77"/>
        <v/>
      </c>
    </row>
    <row r="809" spans="1:96" x14ac:dyDescent="0.3">
      <c r="A809">
        <v>1179</v>
      </c>
      <c r="B809">
        <v>50</v>
      </c>
      <c r="C809" t="s">
        <v>83</v>
      </c>
      <c r="D809">
        <v>54</v>
      </c>
      <c r="E809">
        <v>7681</v>
      </c>
      <c r="F809" t="s">
        <v>84</v>
      </c>
      <c r="G809" t="s">
        <v>85</v>
      </c>
      <c r="H809" t="s">
        <v>86</v>
      </c>
      <c r="I809" t="s">
        <v>87</v>
      </c>
      <c r="J809" t="s">
        <v>88</v>
      </c>
      <c r="K809" t="s">
        <v>158</v>
      </c>
      <c r="L809" t="s">
        <v>90</v>
      </c>
      <c r="M809" t="s">
        <v>159</v>
      </c>
      <c r="N809" s="4" t="str">
        <f>VLOOKUP(M809,'Neighborhood Raw Data'!$A$1:$D$26,4,FALSE)</f>
        <v>Greater than Average</v>
      </c>
      <c r="O809" t="s">
        <v>92</v>
      </c>
      <c r="P809" t="s">
        <v>92</v>
      </c>
      <c r="Q809" t="s">
        <v>93</v>
      </c>
      <c r="R809" t="s">
        <v>155</v>
      </c>
      <c r="S809">
        <v>5</v>
      </c>
      <c r="T809" s="4">
        <f t="shared" ca="1" si="72"/>
        <v>0.76572428445435026</v>
      </c>
      <c r="U809" s="4" t="str">
        <f t="shared" si="73"/>
        <v>Below</v>
      </c>
      <c r="V809">
        <v>6</v>
      </c>
      <c r="W809">
        <v>1921</v>
      </c>
      <c r="X809">
        <v>1950</v>
      </c>
      <c r="Y809" t="s">
        <v>95</v>
      </c>
      <c r="Z809" t="s">
        <v>114</v>
      </c>
      <c r="AA809" t="s">
        <v>115</v>
      </c>
      <c r="AB809" t="s">
        <v>115</v>
      </c>
      <c r="AC809" t="s">
        <v>117</v>
      </c>
      <c r="AD809">
        <v>0</v>
      </c>
      <c r="AE809" t="s">
        <v>100</v>
      </c>
      <c r="AF809" t="s">
        <v>100</v>
      </c>
      <c r="AG809" t="s">
        <v>147</v>
      </c>
      <c r="AH809" t="s">
        <v>100</v>
      </c>
      <c r="AI809" t="s">
        <v>100</v>
      </c>
      <c r="AJ809" t="s">
        <v>142</v>
      </c>
      <c r="AK809" t="s">
        <v>104</v>
      </c>
      <c r="AL809">
        <v>0</v>
      </c>
      <c r="AM809" t="s">
        <v>104</v>
      </c>
      <c r="AN809">
        <v>0</v>
      </c>
      <c r="AO809">
        <v>731</v>
      </c>
      <c r="AP809">
        <v>731</v>
      </c>
      <c r="AQ809" t="s">
        <v>105</v>
      </c>
      <c r="AR809" t="s">
        <v>99</v>
      </c>
      <c r="AS809" t="s">
        <v>106</v>
      </c>
      <c r="AT809" t="s">
        <v>107</v>
      </c>
      <c r="AU809">
        <v>820</v>
      </c>
      <c r="AV809" s="4">
        <f t="shared" ca="1" si="74"/>
        <v>0.49358970693024373</v>
      </c>
      <c r="AW809" s="4" t="str">
        <f t="shared" si="75"/>
        <v>Less than Median</v>
      </c>
      <c r="AX809">
        <v>523</v>
      </c>
      <c r="AY809">
        <v>0</v>
      </c>
      <c r="AZ809">
        <v>1343</v>
      </c>
      <c r="BA809">
        <v>0</v>
      </c>
      <c r="BB809">
        <v>0</v>
      </c>
      <c r="BC809">
        <v>1</v>
      </c>
      <c r="BD809">
        <v>1</v>
      </c>
      <c r="BE809">
        <v>3</v>
      </c>
      <c r="BF809">
        <v>1</v>
      </c>
      <c r="BG809" t="s">
        <v>100</v>
      </c>
      <c r="BH809">
        <v>7</v>
      </c>
      <c r="BI809" t="s">
        <v>108</v>
      </c>
      <c r="BJ809">
        <v>1</v>
      </c>
      <c r="BK809" t="s">
        <v>102</v>
      </c>
      <c r="BL809" t="s">
        <v>149</v>
      </c>
      <c r="BM809">
        <v>1921</v>
      </c>
      <c r="BN809" t="s">
        <v>104</v>
      </c>
      <c r="BO809">
        <v>1</v>
      </c>
      <c r="BP809">
        <v>186</v>
      </c>
      <c r="BQ809" t="s">
        <v>203</v>
      </c>
      <c r="BR809" t="s">
        <v>100</v>
      </c>
      <c r="BS809" t="s">
        <v>106</v>
      </c>
      <c r="BT809">
        <v>192</v>
      </c>
      <c r="BU809">
        <v>0</v>
      </c>
      <c r="BV809">
        <v>102</v>
      </c>
      <c r="BW809">
        <v>0</v>
      </c>
      <c r="BX809">
        <v>0</v>
      </c>
      <c r="BY809">
        <v>0</v>
      </c>
      <c r="BZ809" t="s">
        <v>85</v>
      </c>
      <c r="CA809" t="s">
        <v>85</v>
      </c>
      <c r="CB809" t="s">
        <v>85</v>
      </c>
      <c r="CC809">
        <v>0</v>
      </c>
      <c r="CD809">
        <v>7</v>
      </c>
      <c r="CE809">
        <v>2009</v>
      </c>
      <c r="CF809" t="s">
        <v>111</v>
      </c>
      <c r="CG809" t="s">
        <v>112</v>
      </c>
      <c r="CH809">
        <v>154900</v>
      </c>
      <c r="CQ809">
        <f t="shared" si="76"/>
        <v>820</v>
      </c>
      <c r="CR809" t="str">
        <f t="shared" si="77"/>
        <v/>
      </c>
    </row>
    <row r="810" spans="1:96" x14ac:dyDescent="0.3">
      <c r="A810">
        <v>893</v>
      </c>
      <c r="B810">
        <v>20</v>
      </c>
      <c r="C810" t="s">
        <v>83</v>
      </c>
      <c r="D810">
        <v>70</v>
      </c>
      <c r="E810">
        <v>8414</v>
      </c>
      <c r="F810" t="s">
        <v>84</v>
      </c>
      <c r="G810" t="s">
        <v>85</v>
      </c>
      <c r="H810" t="s">
        <v>129</v>
      </c>
      <c r="I810" t="s">
        <v>87</v>
      </c>
      <c r="J810" t="s">
        <v>88</v>
      </c>
      <c r="K810" t="s">
        <v>122</v>
      </c>
      <c r="L810" t="s">
        <v>90</v>
      </c>
      <c r="M810" t="s">
        <v>228</v>
      </c>
      <c r="N810" s="4" t="str">
        <f>VLOOKUP(M810,'Neighborhood Raw Data'!$A$1:$D$26,4,FALSE)</f>
        <v>Less than Average</v>
      </c>
      <c r="O810" t="s">
        <v>92</v>
      </c>
      <c r="P810" t="s">
        <v>92</v>
      </c>
      <c r="Q810" t="s">
        <v>93</v>
      </c>
      <c r="R810" t="s">
        <v>124</v>
      </c>
      <c r="S810">
        <v>6</v>
      </c>
      <c r="T810" s="4">
        <f t="shared" ca="1" si="72"/>
        <v>0.68452135788648449</v>
      </c>
      <c r="U810" s="4" t="str">
        <f t="shared" si="73"/>
        <v>At or Above</v>
      </c>
      <c r="V810">
        <v>8</v>
      </c>
      <c r="W810">
        <v>1963</v>
      </c>
      <c r="X810">
        <v>2003</v>
      </c>
      <c r="Y810" t="s">
        <v>113</v>
      </c>
      <c r="Z810" t="s">
        <v>114</v>
      </c>
      <c r="AA810" t="s">
        <v>97</v>
      </c>
      <c r="AB810" t="s">
        <v>97</v>
      </c>
      <c r="AC810" t="s">
        <v>117</v>
      </c>
      <c r="AD810">
        <v>0</v>
      </c>
      <c r="AE810" t="s">
        <v>100</v>
      </c>
      <c r="AF810" t="s">
        <v>100</v>
      </c>
      <c r="AG810" t="s">
        <v>156</v>
      </c>
      <c r="AH810" t="s">
        <v>100</v>
      </c>
      <c r="AI810" t="s">
        <v>100</v>
      </c>
      <c r="AJ810" t="s">
        <v>142</v>
      </c>
      <c r="AK810" t="s">
        <v>103</v>
      </c>
      <c r="AL810">
        <v>663</v>
      </c>
      <c r="AM810" t="s">
        <v>104</v>
      </c>
      <c r="AN810">
        <v>0</v>
      </c>
      <c r="AO810">
        <v>396</v>
      </c>
      <c r="AP810">
        <v>1059</v>
      </c>
      <c r="AQ810" t="s">
        <v>105</v>
      </c>
      <c r="AR810" t="s">
        <v>100</v>
      </c>
      <c r="AS810" t="s">
        <v>106</v>
      </c>
      <c r="AT810" t="s">
        <v>107</v>
      </c>
      <c r="AU810">
        <v>1068</v>
      </c>
      <c r="AV810" s="4">
        <f t="shared" ca="1" si="74"/>
        <v>0.44374541832465864</v>
      </c>
      <c r="AW810" s="4" t="str">
        <f t="shared" si="75"/>
        <v>Less than Median</v>
      </c>
      <c r="AX810">
        <v>0</v>
      </c>
      <c r="AY810">
        <v>0</v>
      </c>
      <c r="AZ810">
        <v>1068</v>
      </c>
      <c r="BA810">
        <v>0</v>
      </c>
      <c r="BB810">
        <v>1</v>
      </c>
      <c r="BC810">
        <v>1</v>
      </c>
      <c r="BD810">
        <v>0</v>
      </c>
      <c r="BE810">
        <v>3</v>
      </c>
      <c r="BF810">
        <v>1</v>
      </c>
      <c r="BG810" t="s">
        <v>100</v>
      </c>
      <c r="BH810">
        <v>6</v>
      </c>
      <c r="BI810" t="s">
        <v>108</v>
      </c>
      <c r="BJ810">
        <v>0</v>
      </c>
      <c r="BK810" t="s">
        <v>85</v>
      </c>
      <c r="BL810" t="s">
        <v>109</v>
      </c>
      <c r="BM810">
        <v>1963</v>
      </c>
      <c r="BN810" t="s">
        <v>131</v>
      </c>
      <c r="BO810">
        <v>1</v>
      </c>
      <c r="BP810">
        <v>264</v>
      </c>
      <c r="BQ810" t="s">
        <v>100</v>
      </c>
      <c r="BR810" t="s">
        <v>100</v>
      </c>
      <c r="BS810" t="s">
        <v>106</v>
      </c>
      <c r="BT810">
        <v>192</v>
      </c>
      <c r="BU810">
        <v>0</v>
      </c>
      <c r="BV810">
        <v>0</v>
      </c>
      <c r="BW810">
        <v>0</v>
      </c>
      <c r="BX810">
        <v>0</v>
      </c>
      <c r="BY810">
        <v>0</v>
      </c>
      <c r="BZ810" t="s">
        <v>85</v>
      </c>
      <c r="CA810" t="s">
        <v>119</v>
      </c>
      <c r="CB810" t="s">
        <v>85</v>
      </c>
      <c r="CC810">
        <v>0</v>
      </c>
      <c r="CD810">
        <v>2</v>
      </c>
      <c r="CE810">
        <v>2006</v>
      </c>
      <c r="CF810" t="s">
        <v>111</v>
      </c>
      <c r="CG810" t="s">
        <v>112</v>
      </c>
      <c r="CH810">
        <v>154500</v>
      </c>
      <c r="CQ810">
        <f t="shared" si="76"/>
        <v>1068</v>
      </c>
      <c r="CR810" t="str">
        <f t="shared" si="77"/>
        <v/>
      </c>
    </row>
    <row r="811" spans="1:96" x14ac:dyDescent="0.3">
      <c r="A811">
        <v>911</v>
      </c>
      <c r="B811">
        <v>90</v>
      </c>
      <c r="C811" t="s">
        <v>83</v>
      </c>
      <c r="D811">
        <v>80</v>
      </c>
      <c r="E811">
        <v>11600</v>
      </c>
      <c r="F811" t="s">
        <v>84</v>
      </c>
      <c r="G811" t="s">
        <v>85</v>
      </c>
      <c r="H811" t="s">
        <v>129</v>
      </c>
      <c r="I811" t="s">
        <v>87</v>
      </c>
      <c r="J811" t="s">
        <v>88</v>
      </c>
      <c r="K811" t="s">
        <v>89</v>
      </c>
      <c r="L811" t="s">
        <v>90</v>
      </c>
      <c r="M811" t="s">
        <v>177</v>
      </c>
      <c r="N811" s="4" t="str">
        <f>VLOOKUP(M811,'Neighborhood Raw Data'!$A$1:$D$26,4,FALSE)</f>
        <v>Greater than Average</v>
      </c>
      <c r="O811" t="s">
        <v>212</v>
      </c>
      <c r="P811" t="s">
        <v>92</v>
      </c>
      <c r="Q811" t="s">
        <v>222</v>
      </c>
      <c r="R811" t="s">
        <v>94</v>
      </c>
      <c r="S811">
        <v>5</v>
      </c>
      <c r="T811" s="4">
        <f t="shared" ca="1" si="72"/>
        <v>0.68402250917366481</v>
      </c>
      <c r="U811" s="4" t="str">
        <f t="shared" si="73"/>
        <v>Below</v>
      </c>
      <c r="V811">
        <v>5</v>
      </c>
      <c r="W811">
        <v>1960</v>
      </c>
      <c r="X811">
        <v>1960</v>
      </c>
      <c r="Y811" t="s">
        <v>95</v>
      </c>
      <c r="Z811" t="s">
        <v>114</v>
      </c>
      <c r="AA811" t="s">
        <v>161</v>
      </c>
      <c r="AB811" t="s">
        <v>161</v>
      </c>
      <c r="AC811" t="s">
        <v>98</v>
      </c>
      <c r="AD811">
        <v>361</v>
      </c>
      <c r="AE811" t="s">
        <v>100</v>
      </c>
      <c r="AF811" t="s">
        <v>100</v>
      </c>
      <c r="AG811" t="s">
        <v>156</v>
      </c>
      <c r="AH811" t="s">
        <v>100</v>
      </c>
      <c r="AI811" t="s">
        <v>100</v>
      </c>
      <c r="AJ811" t="s">
        <v>142</v>
      </c>
      <c r="AK811" t="s">
        <v>157</v>
      </c>
      <c r="AL811">
        <v>443</v>
      </c>
      <c r="AM811" t="s">
        <v>104</v>
      </c>
      <c r="AN811">
        <v>0</v>
      </c>
      <c r="AO811">
        <v>662</v>
      </c>
      <c r="AP811">
        <v>1105</v>
      </c>
      <c r="AQ811" t="s">
        <v>105</v>
      </c>
      <c r="AR811" t="s">
        <v>100</v>
      </c>
      <c r="AS811" t="s">
        <v>106</v>
      </c>
      <c r="AT811" t="s">
        <v>214</v>
      </c>
      <c r="AU811">
        <v>1105</v>
      </c>
      <c r="AV811" s="4">
        <f t="shared" ca="1" si="74"/>
        <v>0.18705687660224557</v>
      </c>
      <c r="AW811" s="4" t="str">
        <f t="shared" si="75"/>
        <v>Greater than Median</v>
      </c>
      <c r="AX811">
        <v>1169</v>
      </c>
      <c r="AY811">
        <v>0</v>
      </c>
      <c r="AZ811">
        <v>2274</v>
      </c>
      <c r="BA811">
        <v>0</v>
      </c>
      <c r="BB811">
        <v>0</v>
      </c>
      <c r="BC811">
        <v>2</v>
      </c>
      <c r="BD811">
        <v>0</v>
      </c>
      <c r="BE811">
        <v>5</v>
      </c>
      <c r="BF811">
        <v>2</v>
      </c>
      <c r="BG811" t="s">
        <v>100</v>
      </c>
      <c r="BH811">
        <v>12</v>
      </c>
      <c r="BI811" t="s">
        <v>108</v>
      </c>
      <c r="BJ811">
        <v>0</v>
      </c>
      <c r="BK811" t="s">
        <v>85</v>
      </c>
      <c r="BL811" t="s">
        <v>149</v>
      </c>
      <c r="BM811">
        <v>1960</v>
      </c>
      <c r="BN811" t="s">
        <v>104</v>
      </c>
      <c r="BO811">
        <v>2</v>
      </c>
      <c r="BP811">
        <v>480</v>
      </c>
      <c r="BQ811" t="s">
        <v>100</v>
      </c>
      <c r="BR811" t="s">
        <v>100</v>
      </c>
      <c r="BS811" t="s">
        <v>106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 t="s">
        <v>85</v>
      </c>
      <c r="CA811" t="s">
        <v>85</v>
      </c>
      <c r="CB811" t="s">
        <v>85</v>
      </c>
      <c r="CC811">
        <v>0</v>
      </c>
      <c r="CD811">
        <v>1</v>
      </c>
      <c r="CE811">
        <v>2010</v>
      </c>
      <c r="CF811" t="s">
        <v>111</v>
      </c>
      <c r="CG811" t="s">
        <v>112</v>
      </c>
      <c r="CH811">
        <v>154300</v>
      </c>
      <c r="CQ811">
        <f t="shared" si="76"/>
        <v>1105</v>
      </c>
      <c r="CR811" t="str">
        <f t="shared" si="77"/>
        <v/>
      </c>
    </row>
    <row r="812" spans="1:96" x14ac:dyDescent="0.3">
      <c r="A812">
        <v>25</v>
      </c>
      <c r="B812">
        <v>20</v>
      </c>
      <c r="C812" t="s">
        <v>83</v>
      </c>
      <c r="D812" t="s">
        <v>85</v>
      </c>
      <c r="E812">
        <v>8246</v>
      </c>
      <c r="F812" t="s">
        <v>84</v>
      </c>
      <c r="G812" t="s">
        <v>85</v>
      </c>
      <c r="H812" t="s">
        <v>86</v>
      </c>
      <c r="I812" t="s">
        <v>87</v>
      </c>
      <c r="J812" t="s">
        <v>88</v>
      </c>
      <c r="K812" t="s">
        <v>122</v>
      </c>
      <c r="L812" t="s">
        <v>90</v>
      </c>
      <c r="M812" t="s">
        <v>228</v>
      </c>
      <c r="N812" s="4" t="str">
        <f>VLOOKUP(M812,'Neighborhood Raw Data'!$A$1:$D$26,4,FALSE)</f>
        <v>Less than Average</v>
      </c>
      <c r="O812" t="s">
        <v>92</v>
      </c>
      <c r="P812" t="s">
        <v>92</v>
      </c>
      <c r="Q812" t="s">
        <v>93</v>
      </c>
      <c r="R812" t="s">
        <v>124</v>
      </c>
      <c r="S812">
        <v>5</v>
      </c>
      <c r="T812" s="4">
        <f t="shared" ca="1" si="72"/>
        <v>0.69348705167739111</v>
      </c>
      <c r="U812" s="4" t="str">
        <f t="shared" si="73"/>
        <v>Below</v>
      </c>
      <c r="V812">
        <v>8</v>
      </c>
      <c r="W812">
        <v>1968</v>
      </c>
      <c r="X812">
        <v>2001</v>
      </c>
      <c r="Y812" t="s">
        <v>95</v>
      </c>
      <c r="Z812" t="s">
        <v>114</v>
      </c>
      <c r="AA812" t="s">
        <v>179</v>
      </c>
      <c r="AB812" t="s">
        <v>179</v>
      </c>
      <c r="AC812" t="s">
        <v>117</v>
      </c>
      <c r="AD812">
        <v>0</v>
      </c>
      <c r="AE812" t="s">
        <v>100</v>
      </c>
      <c r="AF812" t="s">
        <v>102</v>
      </c>
      <c r="AG812" t="s">
        <v>156</v>
      </c>
      <c r="AH812" t="s">
        <v>100</v>
      </c>
      <c r="AI812" t="s">
        <v>100</v>
      </c>
      <c r="AJ812" t="s">
        <v>148</v>
      </c>
      <c r="AK812" t="s">
        <v>157</v>
      </c>
      <c r="AL812">
        <v>188</v>
      </c>
      <c r="AM812" t="s">
        <v>137</v>
      </c>
      <c r="AN812">
        <v>668</v>
      </c>
      <c r="AO812">
        <v>204</v>
      </c>
      <c r="AP812">
        <v>1060</v>
      </c>
      <c r="AQ812" t="s">
        <v>105</v>
      </c>
      <c r="AR812" t="s">
        <v>99</v>
      </c>
      <c r="AS812" t="s">
        <v>106</v>
      </c>
      <c r="AT812" t="s">
        <v>107</v>
      </c>
      <c r="AU812">
        <v>1060</v>
      </c>
      <c r="AV812" s="4">
        <f t="shared" ca="1" si="74"/>
        <v>0.85698367719030066</v>
      </c>
      <c r="AW812" s="4" t="str">
        <f t="shared" si="75"/>
        <v>Less than Median</v>
      </c>
      <c r="AX812">
        <v>0</v>
      </c>
      <c r="AY812">
        <v>0</v>
      </c>
      <c r="AZ812">
        <v>1060</v>
      </c>
      <c r="BA812">
        <v>1</v>
      </c>
      <c r="BB812">
        <v>0</v>
      </c>
      <c r="BC812">
        <v>1</v>
      </c>
      <c r="BD812">
        <v>0</v>
      </c>
      <c r="BE812">
        <v>3</v>
      </c>
      <c r="BF812">
        <v>1</v>
      </c>
      <c r="BG812" t="s">
        <v>102</v>
      </c>
      <c r="BH812">
        <v>6</v>
      </c>
      <c r="BI812" t="s">
        <v>108</v>
      </c>
      <c r="BJ812">
        <v>1</v>
      </c>
      <c r="BK812" t="s">
        <v>100</v>
      </c>
      <c r="BL812" t="s">
        <v>109</v>
      </c>
      <c r="BM812">
        <v>1968</v>
      </c>
      <c r="BN812" t="s">
        <v>104</v>
      </c>
      <c r="BO812">
        <v>1</v>
      </c>
      <c r="BP812">
        <v>270</v>
      </c>
      <c r="BQ812" t="s">
        <v>100</v>
      </c>
      <c r="BR812" t="s">
        <v>100</v>
      </c>
      <c r="BS812" t="s">
        <v>106</v>
      </c>
      <c r="BT812">
        <v>406</v>
      </c>
      <c r="BU812">
        <v>90</v>
      </c>
      <c r="BV812">
        <v>0</v>
      </c>
      <c r="BW812">
        <v>0</v>
      </c>
      <c r="BX812">
        <v>0</v>
      </c>
      <c r="BY812">
        <v>0</v>
      </c>
      <c r="BZ812" t="s">
        <v>85</v>
      </c>
      <c r="CA812" t="s">
        <v>119</v>
      </c>
      <c r="CB812" t="s">
        <v>85</v>
      </c>
      <c r="CC812">
        <v>0</v>
      </c>
      <c r="CD812">
        <v>5</v>
      </c>
      <c r="CE812">
        <v>2010</v>
      </c>
      <c r="CF812" t="s">
        <v>111</v>
      </c>
      <c r="CG812" t="s">
        <v>112</v>
      </c>
      <c r="CH812">
        <v>154000</v>
      </c>
      <c r="CQ812">
        <f t="shared" si="76"/>
        <v>1060</v>
      </c>
      <c r="CR812" t="str">
        <f t="shared" si="77"/>
        <v/>
      </c>
    </row>
    <row r="813" spans="1:96" x14ac:dyDescent="0.3">
      <c r="A813">
        <v>349</v>
      </c>
      <c r="B813">
        <v>160</v>
      </c>
      <c r="C813" t="s">
        <v>83</v>
      </c>
      <c r="D813">
        <v>36</v>
      </c>
      <c r="E813">
        <v>2448</v>
      </c>
      <c r="F813" t="s">
        <v>84</v>
      </c>
      <c r="G813" t="s">
        <v>85</v>
      </c>
      <c r="H813" t="s">
        <v>129</v>
      </c>
      <c r="I813" t="s">
        <v>87</v>
      </c>
      <c r="J813" t="s">
        <v>88</v>
      </c>
      <c r="K813" t="s">
        <v>122</v>
      </c>
      <c r="L813" t="s">
        <v>90</v>
      </c>
      <c r="M813" t="s">
        <v>123</v>
      </c>
      <c r="N813" s="4" t="str">
        <f>VLOOKUP(M813,'Neighborhood Raw Data'!$A$1:$D$26,4,FALSE)</f>
        <v>Greater than Average</v>
      </c>
      <c r="O813" t="s">
        <v>92</v>
      </c>
      <c r="P813" t="s">
        <v>92</v>
      </c>
      <c r="Q813" t="s">
        <v>216</v>
      </c>
      <c r="R813" t="s">
        <v>94</v>
      </c>
      <c r="S813">
        <v>7</v>
      </c>
      <c r="T813" s="4">
        <f t="shared" ca="1" si="72"/>
        <v>0.68802827234552033</v>
      </c>
      <c r="U813" s="4" t="str">
        <f t="shared" si="73"/>
        <v>At or Above</v>
      </c>
      <c r="V813">
        <v>5</v>
      </c>
      <c r="W813">
        <v>2003</v>
      </c>
      <c r="X813">
        <v>2004</v>
      </c>
      <c r="Y813" t="s">
        <v>95</v>
      </c>
      <c r="Z813" t="s">
        <v>114</v>
      </c>
      <c r="AA813" t="s">
        <v>125</v>
      </c>
      <c r="AB813" t="s">
        <v>141</v>
      </c>
      <c r="AC813" t="s">
        <v>126</v>
      </c>
      <c r="AD813">
        <v>106</v>
      </c>
      <c r="AE813" t="s">
        <v>102</v>
      </c>
      <c r="AF813" t="s">
        <v>100</v>
      </c>
      <c r="AG813" t="s">
        <v>101</v>
      </c>
      <c r="AH813" t="s">
        <v>102</v>
      </c>
      <c r="AI813" t="s">
        <v>100</v>
      </c>
      <c r="AJ813" t="s">
        <v>142</v>
      </c>
      <c r="AK813" t="s">
        <v>103</v>
      </c>
      <c r="AL813">
        <v>573</v>
      </c>
      <c r="AM813" t="s">
        <v>104</v>
      </c>
      <c r="AN813">
        <v>0</v>
      </c>
      <c r="AO813">
        <v>191</v>
      </c>
      <c r="AP813">
        <v>764</v>
      </c>
      <c r="AQ813" t="s">
        <v>105</v>
      </c>
      <c r="AR813" t="s">
        <v>99</v>
      </c>
      <c r="AS813" t="s">
        <v>106</v>
      </c>
      <c r="AT813" t="s">
        <v>107</v>
      </c>
      <c r="AU813">
        <v>764</v>
      </c>
      <c r="AV813" s="4">
        <f t="shared" ca="1" si="74"/>
        <v>0.31058688810932789</v>
      </c>
      <c r="AW813" s="4" t="str">
        <f t="shared" si="75"/>
        <v>Less than Median</v>
      </c>
      <c r="AX813">
        <v>862</v>
      </c>
      <c r="AY813">
        <v>0</v>
      </c>
      <c r="AZ813">
        <v>1626</v>
      </c>
      <c r="BA813">
        <v>1</v>
      </c>
      <c r="BB813">
        <v>0</v>
      </c>
      <c r="BC813">
        <v>2</v>
      </c>
      <c r="BD813">
        <v>1</v>
      </c>
      <c r="BE813">
        <v>2</v>
      </c>
      <c r="BF813">
        <v>1</v>
      </c>
      <c r="BG813" t="s">
        <v>102</v>
      </c>
      <c r="BH813">
        <v>6</v>
      </c>
      <c r="BI813" t="s">
        <v>108</v>
      </c>
      <c r="BJ813">
        <v>0</v>
      </c>
      <c r="BK813" t="s">
        <v>85</v>
      </c>
      <c r="BL813" t="s">
        <v>130</v>
      </c>
      <c r="BM813">
        <v>2003</v>
      </c>
      <c r="BN813" t="s">
        <v>131</v>
      </c>
      <c r="BO813">
        <v>2</v>
      </c>
      <c r="BP813">
        <v>474</v>
      </c>
      <c r="BQ813" t="s">
        <v>100</v>
      </c>
      <c r="BR813" t="s">
        <v>100</v>
      </c>
      <c r="BS813" t="s">
        <v>106</v>
      </c>
      <c r="BT813">
        <v>0</v>
      </c>
      <c r="BU813">
        <v>27</v>
      </c>
      <c r="BV813">
        <v>0</v>
      </c>
      <c r="BW813">
        <v>0</v>
      </c>
      <c r="BX813">
        <v>0</v>
      </c>
      <c r="BY813">
        <v>0</v>
      </c>
      <c r="BZ813" t="s">
        <v>85</v>
      </c>
      <c r="CA813" t="s">
        <v>85</v>
      </c>
      <c r="CB813" t="s">
        <v>85</v>
      </c>
      <c r="CC813">
        <v>0</v>
      </c>
      <c r="CD813">
        <v>10</v>
      </c>
      <c r="CE813">
        <v>2008</v>
      </c>
      <c r="CF813" t="s">
        <v>111</v>
      </c>
      <c r="CG813" t="s">
        <v>112</v>
      </c>
      <c r="CH813">
        <v>154000</v>
      </c>
      <c r="CQ813">
        <f t="shared" si="76"/>
        <v>764</v>
      </c>
      <c r="CR813" t="str">
        <f t="shared" si="77"/>
        <v/>
      </c>
    </row>
    <row r="814" spans="1:96" x14ac:dyDescent="0.3">
      <c r="A814">
        <v>1065</v>
      </c>
      <c r="B814">
        <v>20</v>
      </c>
      <c r="C814" t="s">
        <v>83</v>
      </c>
      <c r="D814" t="s">
        <v>85</v>
      </c>
      <c r="E814">
        <v>11000</v>
      </c>
      <c r="F814" t="s">
        <v>84</v>
      </c>
      <c r="G814" t="s">
        <v>85</v>
      </c>
      <c r="H814" t="s">
        <v>86</v>
      </c>
      <c r="I814" t="s">
        <v>87</v>
      </c>
      <c r="J814" t="s">
        <v>88</v>
      </c>
      <c r="K814" t="s">
        <v>121</v>
      </c>
      <c r="L814" t="s">
        <v>90</v>
      </c>
      <c r="M814" t="s">
        <v>177</v>
      </c>
      <c r="N814" s="4" t="str">
        <f>VLOOKUP(M814,'Neighborhood Raw Data'!$A$1:$D$26,4,FALSE)</f>
        <v>Greater than Average</v>
      </c>
      <c r="O814" t="s">
        <v>92</v>
      </c>
      <c r="P814" t="s">
        <v>92</v>
      </c>
      <c r="Q814" t="s">
        <v>93</v>
      </c>
      <c r="R814" t="s">
        <v>124</v>
      </c>
      <c r="S814">
        <v>5</v>
      </c>
      <c r="T814" s="4">
        <f t="shared" ca="1" si="72"/>
        <v>0.59537177207951542</v>
      </c>
      <c r="U814" s="4" t="str">
        <f t="shared" si="73"/>
        <v>Below</v>
      </c>
      <c r="V814">
        <v>6</v>
      </c>
      <c r="W814">
        <v>1966</v>
      </c>
      <c r="X814">
        <v>1966</v>
      </c>
      <c r="Y814" t="s">
        <v>95</v>
      </c>
      <c r="Z814" t="s">
        <v>114</v>
      </c>
      <c r="AA814" t="s">
        <v>179</v>
      </c>
      <c r="AB814" t="s">
        <v>179</v>
      </c>
      <c r="AC814" t="s">
        <v>98</v>
      </c>
      <c r="AD814">
        <v>200</v>
      </c>
      <c r="AE814" t="s">
        <v>100</v>
      </c>
      <c r="AF814" t="s">
        <v>100</v>
      </c>
      <c r="AG814" t="s">
        <v>156</v>
      </c>
      <c r="AH814" t="s">
        <v>100</v>
      </c>
      <c r="AI814" t="s">
        <v>100</v>
      </c>
      <c r="AJ814" t="s">
        <v>148</v>
      </c>
      <c r="AK814" t="s">
        <v>174</v>
      </c>
      <c r="AL814">
        <v>740</v>
      </c>
      <c r="AM814" t="s">
        <v>157</v>
      </c>
      <c r="AN814">
        <v>230</v>
      </c>
      <c r="AO814">
        <v>184</v>
      </c>
      <c r="AP814">
        <v>1154</v>
      </c>
      <c r="AQ814" t="s">
        <v>105</v>
      </c>
      <c r="AR814" t="s">
        <v>99</v>
      </c>
      <c r="AS814" t="s">
        <v>106</v>
      </c>
      <c r="AT814" t="s">
        <v>107</v>
      </c>
      <c r="AU814">
        <v>1154</v>
      </c>
      <c r="AV814" s="4">
        <f t="shared" ca="1" si="74"/>
        <v>0.60538638732232608</v>
      </c>
      <c r="AW814" s="4" t="str">
        <f t="shared" si="75"/>
        <v>Greater than Median</v>
      </c>
      <c r="AX814">
        <v>0</v>
      </c>
      <c r="AY814">
        <v>0</v>
      </c>
      <c r="AZ814">
        <v>1154</v>
      </c>
      <c r="BA814">
        <v>0</v>
      </c>
      <c r="BB814">
        <v>0</v>
      </c>
      <c r="BC814">
        <v>1</v>
      </c>
      <c r="BD814">
        <v>1</v>
      </c>
      <c r="BE814">
        <v>3</v>
      </c>
      <c r="BF814">
        <v>1</v>
      </c>
      <c r="BG814" t="s">
        <v>100</v>
      </c>
      <c r="BH814">
        <v>6</v>
      </c>
      <c r="BI814" t="s">
        <v>108</v>
      </c>
      <c r="BJ814">
        <v>1</v>
      </c>
      <c r="BK814" t="s">
        <v>235</v>
      </c>
      <c r="BL814" t="s">
        <v>109</v>
      </c>
      <c r="BM814">
        <v>1966</v>
      </c>
      <c r="BN814" t="s">
        <v>131</v>
      </c>
      <c r="BO814">
        <v>2</v>
      </c>
      <c r="BP814">
        <v>480</v>
      </c>
      <c r="BQ814" t="s">
        <v>100</v>
      </c>
      <c r="BR814" t="s">
        <v>100</v>
      </c>
      <c r="BS814" t="s">
        <v>106</v>
      </c>
      <c r="BT814">
        <v>0</v>
      </c>
      <c r="BU814">
        <v>58</v>
      </c>
      <c r="BV814">
        <v>0</v>
      </c>
      <c r="BW814">
        <v>0</v>
      </c>
      <c r="BX814">
        <v>0</v>
      </c>
      <c r="BY814">
        <v>0</v>
      </c>
      <c r="BZ814" t="s">
        <v>85</v>
      </c>
      <c r="CA814" t="s">
        <v>119</v>
      </c>
      <c r="CB814" t="s">
        <v>85</v>
      </c>
      <c r="CC814">
        <v>0</v>
      </c>
      <c r="CD814">
        <v>11</v>
      </c>
      <c r="CE814">
        <v>2009</v>
      </c>
      <c r="CF814" t="s">
        <v>111</v>
      </c>
      <c r="CG814" t="s">
        <v>112</v>
      </c>
      <c r="CH814">
        <v>154000</v>
      </c>
      <c r="CQ814">
        <f t="shared" si="76"/>
        <v>1154</v>
      </c>
      <c r="CR814" t="str">
        <f t="shared" si="77"/>
        <v/>
      </c>
    </row>
    <row r="815" spans="1:96" x14ac:dyDescent="0.3">
      <c r="A815">
        <v>1072</v>
      </c>
      <c r="B815">
        <v>60</v>
      </c>
      <c r="C815" t="s">
        <v>83</v>
      </c>
      <c r="D815">
        <v>78</v>
      </c>
      <c r="E815">
        <v>11700</v>
      </c>
      <c r="F815" t="s">
        <v>84</v>
      </c>
      <c r="G815" t="s">
        <v>85</v>
      </c>
      <c r="H815" t="s">
        <v>129</v>
      </c>
      <c r="I815" t="s">
        <v>87</v>
      </c>
      <c r="J815" t="s">
        <v>88</v>
      </c>
      <c r="K815" t="s">
        <v>122</v>
      </c>
      <c r="L815" t="s">
        <v>90</v>
      </c>
      <c r="M815" t="s">
        <v>194</v>
      </c>
      <c r="N815" s="4" t="str">
        <f>VLOOKUP(M815,'Neighborhood Raw Data'!$A$1:$D$26,4,FALSE)</f>
        <v>Less than Average</v>
      </c>
      <c r="O815" t="s">
        <v>154</v>
      </c>
      <c r="P815" t="s">
        <v>92</v>
      </c>
      <c r="Q815" t="s">
        <v>93</v>
      </c>
      <c r="R815" t="s">
        <v>94</v>
      </c>
      <c r="S815">
        <v>6</v>
      </c>
      <c r="T815" s="4">
        <f t="shared" ca="1" si="72"/>
        <v>0.23001001438074131</v>
      </c>
      <c r="U815" s="4" t="str">
        <f t="shared" si="73"/>
        <v>At or Above</v>
      </c>
      <c r="V815">
        <v>6</v>
      </c>
      <c r="W815">
        <v>1968</v>
      </c>
      <c r="X815">
        <v>1968</v>
      </c>
      <c r="Y815" t="s">
        <v>95</v>
      </c>
      <c r="Z815" t="s">
        <v>114</v>
      </c>
      <c r="AA815" t="s">
        <v>161</v>
      </c>
      <c r="AB815" t="s">
        <v>161</v>
      </c>
      <c r="AC815" t="s">
        <v>117</v>
      </c>
      <c r="AD815">
        <v>0</v>
      </c>
      <c r="AE815" t="s">
        <v>100</v>
      </c>
      <c r="AF815" t="s">
        <v>100</v>
      </c>
      <c r="AG815" t="s">
        <v>156</v>
      </c>
      <c r="AH815" t="s">
        <v>100</v>
      </c>
      <c r="AI815" t="s">
        <v>100</v>
      </c>
      <c r="AJ815" t="s">
        <v>142</v>
      </c>
      <c r="AK815" t="s">
        <v>157</v>
      </c>
      <c r="AL815">
        <v>298</v>
      </c>
      <c r="AM815" t="s">
        <v>104</v>
      </c>
      <c r="AN815">
        <v>0</v>
      </c>
      <c r="AO815">
        <v>429</v>
      </c>
      <c r="AP815">
        <v>727</v>
      </c>
      <c r="AQ815" t="s">
        <v>105</v>
      </c>
      <c r="AR815" t="s">
        <v>99</v>
      </c>
      <c r="AS815" t="s">
        <v>106</v>
      </c>
      <c r="AT815" t="s">
        <v>107</v>
      </c>
      <c r="AU815">
        <v>829</v>
      </c>
      <c r="AV815" s="4">
        <f t="shared" ca="1" si="74"/>
        <v>0.78743063215303755</v>
      </c>
      <c r="AW815" s="4" t="str">
        <f t="shared" si="75"/>
        <v>Less than Median</v>
      </c>
      <c r="AX815">
        <v>727</v>
      </c>
      <c r="AY815">
        <v>0</v>
      </c>
      <c r="AZ815">
        <v>1556</v>
      </c>
      <c r="BA815">
        <v>0</v>
      </c>
      <c r="BB815">
        <v>0</v>
      </c>
      <c r="BC815">
        <v>1</v>
      </c>
      <c r="BD815">
        <v>1</v>
      </c>
      <c r="BE815">
        <v>4</v>
      </c>
      <c r="BF815">
        <v>1</v>
      </c>
      <c r="BG815" t="s">
        <v>100</v>
      </c>
      <c r="BH815">
        <v>8</v>
      </c>
      <c r="BI815" t="s">
        <v>108</v>
      </c>
      <c r="BJ815">
        <v>0</v>
      </c>
      <c r="BK815" t="s">
        <v>85</v>
      </c>
      <c r="BL815" t="s">
        <v>109</v>
      </c>
      <c r="BM815">
        <v>1968</v>
      </c>
      <c r="BN815" t="s">
        <v>104</v>
      </c>
      <c r="BO815">
        <v>2</v>
      </c>
      <c r="BP815">
        <v>441</v>
      </c>
      <c r="BQ815" t="s">
        <v>100</v>
      </c>
      <c r="BR815" t="s">
        <v>100</v>
      </c>
      <c r="BS815" t="s">
        <v>106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 t="s">
        <v>85</v>
      </c>
      <c r="CA815" t="s">
        <v>85</v>
      </c>
      <c r="CB815" t="s">
        <v>85</v>
      </c>
      <c r="CC815">
        <v>0</v>
      </c>
      <c r="CD815">
        <v>5</v>
      </c>
      <c r="CE815">
        <v>2009</v>
      </c>
      <c r="CF815" t="s">
        <v>111</v>
      </c>
      <c r="CG815" t="s">
        <v>112</v>
      </c>
      <c r="CH815">
        <v>154000</v>
      </c>
      <c r="CQ815">
        <f t="shared" si="76"/>
        <v>829</v>
      </c>
      <c r="CR815" t="str">
        <f t="shared" si="77"/>
        <v/>
      </c>
    </row>
    <row r="816" spans="1:96" x14ac:dyDescent="0.3">
      <c r="A816">
        <v>1300</v>
      </c>
      <c r="B816">
        <v>20</v>
      </c>
      <c r="C816" t="s">
        <v>83</v>
      </c>
      <c r="D816">
        <v>75</v>
      </c>
      <c r="E816">
        <v>7500</v>
      </c>
      <c r="F816" t="s">
        <v>84</v>
      </c>
      <c r="G816" t="s">
        <v>85</v>
      </c>
      <c r="H816" t="s">
        <v>129</v>
      </c>
      <c r="I816" t="s">
        <v>87</v>
      </c>
      <c r="J816" t="s">
        <v>88</v>
      </c>
      <c r="K816" t="s">
        <v>122</v>
      </c>
      <c r="L816" t="s">
        <v>90</v>
      </c>
      <c r="M816" t="s">
        <v>177</v>
      </c>
      <c r="N816" s="4" t="str">
        <f>VLOOKUP(M816,'Neighborhood Raw Data'!$A$1:$D$26,4,FALSE)</f>
        <v>Greater than Average</v>
      </c>
      <c r="O816" t="s">
        <v>92</v>
      </c>
      <c r="P816" t="s">
        <v>92</v>
      </c>
      <c r="Q816" t="s">
        <v>93</v>
      </c>
      <c r="R816" t="s">
        <v>124</v>
      </c>
      <c r="S816">
        <v>5</v>
      </c>
      <c r="T816" s="4">
        <f t="shared" ca="1" si="72"/>
        <v>0.22579326757752238</v>
      </c>
      <c r="U816" s="4" t="str">
        <f t="shared" si="73"/>
        <v>Below</v>
      </c>
      <c r="V816">
        <v>7</v>
      </c>
      <c r="W816">
        <v>1959</v>
      </c>
      <c r="X816">
        <v>1994</v>
      </c>
      <c r="Y816" t="s">
        <v>113</v>
      </c>
      <c r="Z816" t="s">
        <v>114</v>
      </c>
      <c r="AA816" t="s">
        <v>98</v>
      </c>
      <c r="AB816" t="s">
        <v>98</v>
      </c>
      <c r="AC816" t="s">
        <v>117</v>
      </c>
      <c r="AD816">
        <v>0</v>
      </c>
      <c r="AE816" t="s">
        <v>100</v>
      </c>
      <c r="AF816" t="s">
        <v>100</v>
      </c>
      <c r="AG816" t="s">
        <v>156</v>
      </c>
      <c r="AH816" t="s">
        <v>100</v>
      </c>
      <c r="AI816" t="s">
        <v>100</v>
      </c>
      <c r="AJ816" t="s">
        <v>142</v>
      </c>
      <c r="AK816" t="s">
        <v>193</v>
      </c>
      <c r="AL816">
        <v>340</v>
      </c>
      <c r="AM816" t="s">
        <v>157</v>
      </c>
      <c r="AN816">
        <v>906</v>
      </c>
      <c r="AO816">
        <v>0</v>
      </c>
      <c r="AP816">
        <v>1246</v>
      </c>
      <c r="AQ816" t="s">
        <v>105</v>
      </c>
      <c r="AR816" t="s">
        <v>99</v>
      </c>
      <c r="AS816" t="s">
        <v>106</v>
      </c>
      <c r="AT816" t="s">
        <v>107</v>
      </c>
      <c r="AU816">
        <v>1246</v>
      </c>
      <c r="AV816" s="4">
        <f t="shared" ca="1" si="74"/>
        <v>0.93103408057582426</v>
      </c>
      <c r="AW816" s="4" t="str">
        <f t="shared" si="75"/>
        <v>Greater than Median</v>
      </c>
      <c r="AX816">
        <v>0</v>
      </c>
      <c r="AY816">
        <v>0</v>
      </c>
      <c r="AZ816">
        <v>1246</v>
      </c>
      <c r="BA816">
        <v>1</v>
      </c>
      <c r="BB816">
        <v>0</v>
      </c>
      <c r="BC816">
        <v>1</v>
      </c>
      <c r="BD816">
        <v>1</v>
      </c>
      <c r="BE816">
        <v>3</v>
      </c>
      <c r="BF816">
        <v>1</v>
      </c>
      <c r="BG816" t="s">
        <v>102</v>
      </c>
      <c r="BH816">
        <v>6</v>
      </c>
      <c r="BI816" t="s">
        <v>108</v>
      </c>
      <c r="BJ816">
        <v>0</v>
      </c>
      <c r="BK816" t="s">
        <v>85</v>
      </c>
      <c r="BL816" t="s">
        <v>109</v>
      </c>
      <c r="BM816">
        <v>1959</v>
      </c>
      <c r="BN816" t="s">
        <v>131</v>
      </c>
      <c r="BO816">
        <v>1</v>
      </c>
      <c r="BP816">
        <v>305</v>
      </c>
      <c r="BQ816" t="s">
        <v>100</v>
      </c>
      <c r="BR816" t="s">
        <v>100</v>
      </c>
      <c r="BS816" t="s">
        <v>106</v>
      </c>
      <c r="BT816">
        <v>218</v>
      </c>
      <c r="BU816">
        <v>0</v>
      </c>
      <c r="BV816">
        <v>0</v>
      </c>
      <c r="BW816">
        <v>0</v>
      </c>
      <c r="BX816">
        <v>0</v>
      </c>
      <c r="BY816">
        <v>0</v>
      </c>
      <c r="BZ816" t="s">
        <v>85</v>
      </c>
      <c r="CA816" t="s">
        <v>150</v>
      </c>
      <c r="CB816" t="s">
        <v>85</v>
      </c>
      <c r="CC816">
        <v>0</v>
      </c>
      <c r="CD816">
        <v>5</v>
      </c>
      <c r="CE816">
        <v>2010</v>
      </c>
      <c r="CF816" t="s">
        <v>111</v>
      </c>
      <c r="CG816" t="s">
        <v>112</v>
      </c>
      <c r="CH816">
        <v>154000</v>
      </c>
      <c r="CQ816">
        <f t="shared" si="76"/>
        <v>1246</v>
      </c>
      <c r="CR816" t="str">
        <f t="shared" si="77"/>
        <v/>
      </c>
    </row>
    <row r="817" spans="1:96" x14ac:dyDescent="0.3">
      <c r="A817">
        <v>124</v>
      </c>
      <c r="B817">
        <v>120</v>
      </c>
      <c r="C817" t="s">
        <v>83</v>
      </c>
      <c r="D817">
        <v>55</v>
      </c>
      <c r="E817">
        <v>7892</v>
      </c>
      <c r="F817" t="s">
        <v>84</v>
      </c>
      <c r="G817" t="s">
        <v>85</v>
      </c>
      <c r="H817" t="s">
        <v>129</v>
      </c>
      <c r="I817" t="s">
        <v>87</v>
      </c>
      <c r="J817" t="s">
        <v>88</v>
      </c>
      <c r="K817" t="s">
        <v>122</v>
      </c>
      <c r="L817" t="s">
        <v>90</v>
      </c>
      <c r="M817" t="s">
        <v>185</v>
      </c>
      <c r="N817" s="4" t="str">
        <f>VLOOKUP(M817,'Neighborhood Raw Data'!$A$1:$D$26,4,FALSE)</f>
        <v>Greater than Average</v>
      </c>
      <c r="O817" t="s">
        <v>92</v>
      </c>
      <c r="P817" t="s">
        <v>92</v>
      </c>
      <c r="Q817" t="s">
        <v>160</v>
      </c>
      <c r="R817" t="s">
        <v>124</v>
      </c>
      <c r="S817">
        <v>6</v>
      </c>
      <c r="T817" s="4">
        <f t="shared" ca="1" si="72"/>
        <v>0.79176455059713235</v>
      </c>
      <c r="U817" s="4" t="str">
        <f t="shared" si="73"/>
        <v>At or Above</v>
      </c>
      <c r="V817">
        <v>5</v>
      </c>
      <c r="W817">
        <v>1993</v>
      </c>
      <c r="X817">
        <v>1993</v>
      </c>
      <c r="Y817" t="s">
        <v>95</v>
      </c>
      <c r="Z817" t="s">
        <v>114</v>
      </c>
      <c r="AA817" t="s">
        <v>179</v>
      </c>
      <c r="AB817" t="s">
        <v>179</v>
      </c>
      <c r="AC817" t="s">
        <v>117</v>
      </c>
      <c r="AD817">
        <v>0</v>
      </c>
      <c r="AE817" t="s">
        <v>102</v>
      </c>
      <c r="AF817" t="s">
        <v>100</v>
      </c>
      <c r="AG817" t="s">
        <v>101</v>
      </c>
      <c r="AH817" t="s">
        <v>102</v>
      </c>
      <c r="AI817" t="s">
        <v>100</v>
      </c>
      <c r="AJ817" t="s">
        <v>142</v>
      </c>
      <c r="AK817" t="s">
        <v>103</v>
      </c>
      <c r="AL817">
        <v>300</v>
      </c>
      <c r="AM817" t="s">
        <v>104</v>
      </c>
      <c r="AN817">
        <v>0</v>
      </c>
      <c r="AO817">
        <v>899</v>
      </c>
      <c r="AP817">
        <v>1199</v>
      </c>
      <c r="AQ817" t="s">
        <v>105</v>
      </c>
      <c r="AR817" t="s">
        <v>99</v>
      </c>
      <c r="AS817" t="s">
        <v>106</v>
      </c>
      <c r="AT817" t="s">
        <v>107</v>
      </c>
      <c r="AU817">
        <v>1199</v>
      </c>
      <c r="AV817" s="4">
        <f t="shared" ca="1" si="74"/>
        <v>0.34493426163395557</v>
      </c>
      <c r="AW817" s="4" t="str">
        <f t="shared" si="75"/>
        <v>Greater than Median</v>
      </c>
      <c r="AX817">
        <v>0</v>
      </c>
      <c r="AY817">
        <v>0</v>
      </c>
      <c r="AZ817">
        <v>1199</v>
      </c>
      <c r="BA817">
        <v>0</v>
      </c>
      <c r="BB817">
        <v>0</v>
      </c>
      <c r="BC817">
        <v>2</v>
      </c>
      <c r="BD817">
        <v>0</v>
      </c>
      <c r="BE817">
        <v>2</v>
      </c>
      <c r="BF817">
        <v>1</v>
      </c>
      <c r="BG817" t="s">
        <v>102</v>
      </c>
      <c r="BH817">
        <v>5</v>
      </c>
      <c r="BI817" t="s">
        <v>108</v>
      </c>
      <c r="BJ817">
        <v>0</v>
      </c>
      <c r="BK817" t="s">
        <v>85</v>
      </c>
      <c r="BL817" t="s">
        <v>109</v>
      </c>
      <c r="BM817">
        <v>1993</v>
      </c>
      <c r="BN817" t="s">
        <v>131</v>
      </c>
      <c r="BO817">
        <v>2</v>
      </c>
      <c r="BP817">
        <v>530</v>
      </c>
      <c r="BQ817" t="s">
        <v>100</v>
      </c>
      <c r="BR817" t="s">
        <v>100</v>
      </c>
      <c r="BS817" t="s">
        <v>106</v>
      </c>
      <c r="BT817">
        <v>0</v>
      </c>
      <c r="BU817">
        <v>63</v>
      </c>
      <c r="BV817">
        <v>0</v>
      </c>
      <c r="BW817">
        <v>0</v>
      </c>
      <c r="BX817">
        <v>0</v>
      </c>
      <c r="BY817">
        <v>0</v>
      </c>
      <c r="BZ817" t="s">
        <v>85</v>
      </c>
      <c r="CA817" t="s">
        <v>85</v>
      </c>
      <c r="CB817" t="s">
        <v>85</v>
      </c>
      <c r="CC817">
        <v>0</v>
      </c>
      <c r="CD817">
        <v>3</v>
      </c>
      <c r="CE817">
        <v>2008</v>
      </c>
      <c r="CF817" t="s">
        <v>111</v>
      </c>
      <c r="CG817" t="s">
        <v>112</v>
      </c>
      <c r="CH817">
        <v>153900</v>
      </c>
      <c r="CQ817">
        <f t="shared" si="76"/>
        <v>1199</v>
      </c>
      <c r="CR817" t="str">
        <f t="shared" si="77"/>
        <v/>
      </c>
    </row>
    <row r="818" spans="1:96" x14ac:dyDescent="0.3">
      <c r="A818">
        <v>845</v>
      </c>
      <c r="B818">
        <v>50</v>
      </c>
      <c r="C818" t="s">
        <v>143</v>
      </c>
      <c r="D818">
        <v>100</v>
      </c>
      <c r="E818">
        <v>12665</v>
      </c>
      <c r="F818" t="s">
        <v>84</v>
      </c>
      <c r="G818" t="s">
        <v>209</v>
      </c>
      <c r="H818" t="s">
        <v>86</v>
      </c>
      <c r="I818" t="s">
        <v>87</v>
      </c>
      <c r="J818" t="s">
        <v>88</v>
      </c>
      <c r="K818" t="s">
        <v>122</v>
      </c>
      <c r="L818" t="s">
        <v>90</v>
      </c>
      <c r="M818" t="s">
        <v>144</v>
      </c>
      <c r="N818" s="4" t="str">
        <f>VLOOKUP(M818,'Neighborhood Raw Data'!$A$1:$D$26,4,FALSE)</f>
        <v>Greater than Average</v>
      </c>
      <c r="O818" t="s">
        <v>145</v>
      </c>
      <c r="P818" t="s">
        <v>92</v>
      </c>
      <c r="Q818" t="s">
        <v>93</v>
      </c>
      <c r="R818" t="s">
        <v>155</v>
      </c>
      <c r="S818">
        <v>5</v>
      </c>
      <c r="T818" s="4">
        <f t="shared" ca="1" si="72"/>
        <v>0.38175013785814371</v>
      </c>
      <c r="U818" s="4" t="str">
        <f t="shared" si="73"/>
        <v>Below</v>
      </c>
      <c r="V818">
        <v>8</v>
      </c>
      <c r="W818">
        <v>1915</v>
      </c>
      <c r="X818">
        <v>1950</v>
      </c>
      <c r="Y818" t="s">
        <v>95</v>
      </c>
      <c r="Z818" t="s">
        <v>114</v>
      </c>
      <c r="AA818" t="s">
        <v>115</v>
      </c>
      <c r="AB818" t="s">
        <v>115</v>
      </c>
      <c r="AC818" t="s">
        <v>117</v>
      </c>
      <c r="AD818">
        <v>0</v>
      </c>
      <c r="AE818" t="s">
        <v>100</v>
      </c>
      <c r="AF818" t="s">
        <v>100</v>
      </c>
      <c r="AG818" t="s">
        <v>147</v>
      </c>
      <c r="AH818" t="s">
        <v>100</v>
      </c>
      <c r="AI818" t="s">
        <v>100</v>
      </c>
      <c r="AJ818" t="s">
        <v>148</v>
      </c>
      <c r="AK818" t="s">
        <v>104</v>
      </c>
      <c r="AL818">
        <v>0</v>
      </c>
      <c r="AM818" t="s">
        <v>104</v>
      </c>
      <c r="AN818">
        <v>0</v>
      </c>
      <c r="AO818">
        <v>876</v>
      </c>
      <c r="AP818">
        <v>876</v>
      </c>
      <c r="AQ818" t="s">
        <v>105</v>
      </c>
      <c r="AR818" t="s">
        <v>102</v>
      </c>
      <c r="AS818" t="s">
        <v>106</v>
      </c>
      <c r="AT818" t="s">
        <v>107</v>
      </c>
      <c r="AU818">
        <v>876</v>
      </c>
      <c r="AV818" s="4">
        <f t="shared" ca="1" si="74"/>
        <v>0.99796924223383376</v>
      </c>
      <c r="AW818" s="4" t="str">
        <f t="shared" si="75"/>
        <v>Less than Median</v>
      </c>
      <c r="AX818">
        <v>540</v>
      </c>
      <c r="AY818">
        <v>0</v>
      </c>
      <c r="AZ818">
        <v>1416</v>
      </c>
      <c r="BA818">
        <v>0</v>
      </c>
      <c r="BB818">
        <v>0</v>
      </c>
      <c r="BC818">
        <v>1</v>
      </c>
      <c r="BD818">
        <v>1</v>
      </c>
      <c r="BE818">
        <v>4</v>
      </c>
      <c r="BF818">
        <v>1</v>
      </c>
      <c r="BG818" t="s">
        <v>100</v>
      </c>
      <c r="BH818">
        <v>7</v>
      </c>
      <c r="BI818" t="s">
        <v>108</v>
      </c>
      <c r="BJ818">
        <v>1</v>
      </c>
      <c r="BK818" t="s">
        <v>102</v>
      </c>
      <c r="BL818" t="s">
        <v>149</v>
      </c>
      <c r="BM818">
        <v>1949</v>
      </c>
      <c r="BN818" t="s">
        <v>104</v>
      </c>
      <c r="BO818">
        <v>3</v>
      </c>
      <c r="BP818">
        <v>720</v>
      </c>
      <c r="BQ818" t="s">
        <v>100</v>
      </c>
      <c r="BR818" t="s">
        <v>100</v>
      </c>
      <c r="BS818" t="s">
        <v>106</v>
      </c>
      <c r="BT818">
        <v>418</v>
      </c>
      <c r="BU818">
        <v>0</v>
      </c>
      <c r="BV818">
        <v>194</v>
      </c>
      <c r="BW818">
        <v>0</v>
      </c>
      <c r="BX818">
        <v>0</v>
      </c>
      <c r="BY818">
        <v>0</v>
      </c>
      <c r="BZ818" t="s">
        <v>85</v>
      </c>
      <c r="CA818" t="s">
        <v>85</v>
      </c>
      <c r="CB818" t="s">
        <v>85</v>
      </c>
      <c r="CC818">
        <v>0</v>
      </c>
      <c r="CD818">
        <v>6</v>
      </c>
      <c r="CE818">
        <v>2008</v>
      </c>
      <c r="CF818" t="s">
        <v>111</v>
      </c>
      <c r="CG818" t="s">
        <v>112</v>
      </c>
      <c r="CH818">
        <v>153900</v>
      </c>
      <c r="CQ818">
        <f t="shared" si="76"/>
        <v>876</v>
      </c>
      <c r="CR818" t="str">
        <f t="shared" si="77"/>
        <v/>
      </c>
    </row>
    <row r="819" spans="1:96" x14ac:dyDescent="0.3">
      <c r="A819">
        <v>290</v>
      </c>
      <c r="B819">
        <v>70</v>
      </c>
      <c r="C819" t="s">
        <v>83</v>
      </c>
      <c r="D819">
        <v>60</v>
      </c>
      <c r="E819">
        <v>8730</v>
      </c>
      <c r="F819" t="s">
        <v>84</v>
      </c>
      <c r="G819" t="s">
        <v>85</v>
      </c>
      <c r="H819" t="s">
        <v>129</v>
      </c>
      <c r="I819" t="s">
        <v>87</v>
      </c>
      <c r="J819" t="s">
        <v>88</v>
      </c>
      <c r="K819" t="s">
        <v>122</v>
      </c>
      <c r="L819" t="s">
        <v>90</v>
      </c>
      <c r="M819" t="s">
        <v>219</v>
      </c>
      <c r="N819" s="4" t="str">
        <f>VLOOKUP(M819,'Neighborhood Raw Data'!$A$1:$D$26,4,FALSE)</f>
        <v>Less than Average</v>
      </c>
      <c r="O819" t="s">
        <v>154</v>
      </c>
      <c r="P819" t="s">
        <v>92</v>
      </c>
      <c r="Q819" t="s">
        <v>93</v>
      </c>
      <c r="R819" t="s">
        <v>94</v>
      </c>
      <c r="S819">
        <v>6</v>
      </c>
      <c r="T819" s="4">
        <f t="shared" ca="1" si="72"/>
        <v>0.61147882041999646</v>
      </c>
      <c r="U819" s="4" t="str">
        <f t="shared" si="73"/>
        <v>At or Above</v>
      </c>
      <c r="V819">
        <v>7</v>
      </c>
      <c r="W819">
        <v>1915</v>
      </c>
      <c r="X819">
        <v>2003</v>
      </c>
      <c r="Y819" t="s">
        <v>95</v>
      </c>
      <c r="Z819" t="s">
        <v>114</v>
      </c>
      <c r="AA819" t="s">
        <v>115</v>
      </c>
      <c r="AB819" t="s">
        <v>115</v>
      </c>
      <c r="AC819" t="s">
        <v>117</v>
      </c>
      <c r="AD819">
        <v>0</v>
      </c>
      <c r="AE819" t="s">
        <v>100</v>
      </c>
      <c r="AF819" t="s">
        <v>100</v>
      </c>
      <c r="AG819" t="s">
        <v>147</v>
      </c>
      <c r="AH819" t="s">
        <v>100</v>
      </c>
      <c r="AI819" t="s">
        <v>100</v>
      </c>
      <c r="AJ819" t="s">
        <v>142</v>
      </c>
      <c r="AK819" t="s">
        <v>104</v>
      </c>
      <c r="AL819">
        <v>0</v>
      </c>
      <c r="AM819" t="s">
        <v>104</v>
      </c>
      <c r="AN819">
        <v>0</v>
      </c>
      <c r="AO819">
        <v>698</v>
      </c>
      <c r="AP819">
        <v>698</v>
      </c>
      <c r="AQ819" t="s">
        <v>105</v>
      </c>
      <c r="AR819" t="s">
        <v>99</v>
      </c>
      <c r="AS819" t="s">
        <v>106</v>
      </c>
      <c r="AT819" t="s">
        <v>214</v>
      </c>
      <c r="AU819">
        <v>698</v>
      </c>
      <c r="AV819" s="4">
        <f t="shared" ca="1" si="74"/>
        <v>0.61771988583038162</v>
      </c>
      <c r="AW819" s="4" t="str">
        <f t="shared" si="75"/>
        <v>Less than Median</v>
      </c>
      <c r="AX819">
        <v>698</v>
      </c>
      <c r="AY819">
        <v>0</v>
      </c>
      <c r="AZ819">
        <v>1396</v>
      </c>
      <c r="BA819">
        <v>0</v>
      </c>
      <c r="BB819">
        <v>0</v>
      </c>
      <c r="BC819">
        <v>1</v>
      </c>
      <c r="BD819">
        <v>0</v>
      </c>
      <c r="BE819">
        <v>3</v>
      </c>
      <c r="BF819">
        <v>1</v>
      </c>
      <c r="BG819" t="s">
        <v>100</v>
      </c>
      <c r="BH819">
        <v>7</v>
      </c>
      <c r="BI819" t="s">
        <v>108</v>
      </c>
      <c r="BJ819">
        <v>0</v>
      </c>
      <c r="BK819" t="s">
        <v>85</v>
      </c>
      <c r="BL819" t="s">
        <v>149</v>
      </c>
      <c r="BM819">
        <v>2003</v>
      </c>
      <c r="BN819" t="s">
        <v>104</v>
      </c>
      <c r="BO819">
        <v>1</v>
      </c>
      <c r="BP819">
        <v>384</v>
      </c>
      <c r="BQ819" t="s">
        <v>100</v>
      </c>
      <c r="BR819" t="s">
        <v>100</v>
      </c>
      <c r="BS819" t="s">
        <v>106</v>
      </c>
      <c r="BT819">
        <v>0</v>
      </c>
      <c r="BU819">
        <v>0</v>
      </c>
      <c r="BV819">
        <v>0</v>
      </c>
      <c r="BW819">
        <v>0</v>
      </c>
      <c r="BX819">
        <v>259</v>
      </c>
      <c r="BY819">
        <v>0</v>
      </c>
      <c r="BZ819" t="s">
        <v>85</v>
      </c>
      <c r="CA819" t="s">
        <v>85</v>
      </c>
      <c r="CB819" t="s">
        <v>85</v>
      </c>
      <c r="CC819">
        <v>0</v>
      </c>
      <c r="CD819">
        <v>7</v>
      </c>
      <c r="CE819">
        <v>2007</v>
      </c>
      <c r="CF819" t="s">
        <v>111</v>
      </c>
      <c r="CG819" t="s">
        <v>112</v>
      </c>
      <c r="CH819">
        <v>153575</v>
      </c>
      <c r="CQ819">
        <f t="shared" si="76"/>
        <v>698</v>
      </c>
      <c r="CR819" t="str">
        <f t="shared" si="77"/>
        <v/>
      </c>
    </row>
    <row r="820" spans="1:96" x14ac:dyDescent="0.3">
      <c r="A820">
        <v>82</v>
      </c>
      <c r="B820">
        <v>120</v>
      </c>
      <c r="C820" t="s">
        <v>143</v>
      </c>
      <c r="D820">
        <v>32</v>
      </c>
      <c r="E820">
        <v>4500</v>
      </c>
      <c r="F820" t="s">
        <v>84</v>
      </c>
      <c r="G820" t="s">
        <v>85</v>
      </c>
      <c r="H820" t="s">
        <v>129</v>
      </c>
      <c r="I820" t="s">
        <v>87</v>
      </c>
      <c r="J820" t="s">
        <v>88</v>
      </c>
      <c r="K820" t="s">
        <v>158</v>
      </c>
      <c r="L820" t="s">
        <v>90</v>
      </c>
      <c r="M820" t="s">
        <v>201</v>
      </c>
      <c r="N820" s="4" t="str">
        <f>VLOOKUP(M820,'Neighborhood Raw Data'!$A$1:$D$26,4,FALSE)</f>
        <v>Less than Average</v>
      </c>
      <c r="O820" t="s">
        <v>92</v>
      </c>
      <c r="P820" t="s">
        <v>92</v>
      </c>
      <c r="Q820" t="s">
        <v>160</v>
      </c>
      <c r="R820" t="s">
        <v>124</v>
      </c>
      <c r="S820">
        <v>6</v>
      </c>
      <c r="T820" s="4">
        <f t="shared" ca="1" si="72"/>
        <v>5.8020941190360942E-2</v>
      </c>
      <c r="U820" s="4" t="str">
        <f t="shared" si="73"/>
        <v>At or Above</v>
      </c>
      <c r="V820">
        <v>5</v>
      </c>
      <c r="W820">
        <v>1998</v>
      </c>
      <c r="X820">
        <v>1998</v>
      </c>
      <c r="Y820" t="s">
        <v>113</v>
      </c>
      <c r="Z820" t="s">
        <v>114</v>
      </c>
      <c r="AA820" t="s">
        <v>125</v>
      </c>
      <c r="AB820" t="s">
        <v>125</v>
      </c>
      <c r="AC820" t="s">
        <v>98</v>
      </c>
      <c r="AD820">
        <v>443</v>
      </c>
      <c r="AE820" t="s">
        <v>100</v>
      </c>
      <c r="AF820" t="s">
        <v>102</v>
      </c>
      <c r="AG820" t="s">
        <v>101</v>
      </c>
      <c r="AH820" t="s">
        <v>99</v>
      </c>
      <c r="AI820" t="s">
        <v>102</v>
      </c>
      <c r="AJ820" t="s">
        <v>142</v>
      </c>
      <c r="AK820" t="s">
        <v>103</v>
      </c>
      <c r="AL820">
        <v>1201</v>
      </c>
      <c r="AM820" t="s">
        <v>104</v>
      </c>
      <c r="AN820">
        <v>0</v>
      </c>
      <c r="AO820">
        <v>36</v>
      </c>
      <c r="AP820">
        <v>1237</v>
      </c>
      <c r="AQ820" t="s">
        <v>105</v>
      </c>
      <c r="AR820" t="s">
        <v>99</v>
      </c>
      <c r="AS820" t="s">
        <v>106</v>
      </c>
      <c r="AT820" t="s">
        <v>107</v>
      </c>
      <c r="AU820">
        <v>1337</v>
      </c>
      <c r="AV820" s="4">
        <f t="shared" ca="1" si="74"/>
        <v>0.95534124540553311</v>
      </c>
      <c r="AW820" s="4" t="str">
        <f t="shared" si="75"/>
        <v>Greater than Median</v>
      </c>
      <c r="AX820">
        <v>0</v>
      </c>
      <c r="AY820">
        <v>0</v>
      </c>
      <c r="AZ820">
        <v>1337</v>
      </c>
      <c r="BA820">
        <v>1</v>
      </c>
      <c r="BB820">
        <v>0</v>
      </c>
      <c r="BC820">
        <v>2</v>
      </c>
      <c r="BD820">
        <v>0</v>
      </c>
      <c r="BE820">
        <v>2</v>
      </c>
      <c r="BF820">
        <v>1</v>
      </c>
      <c r="BG820" t="s">
        <v>100</v>
      </c>
      <c r="BH820">
        <v>5</v>
      </c>
      <c r="BI820" t="s">
        <v>108</v>
      </c>
      <c r="BJ820">
        <v>0</v>
      </c>
      <c r="BK820" t="s">
        <v>85</v>
      </c>
      <c r="BL820" t="s">
        <v>109</v>
      </c>
      <c r="BM820">
        <v>1998</v>
      </c>
      <c r="BN820" t="s">
        <v>110</v>
      </c>
      <c r="BO820">
        <v>2</v>
      </c>
      <c r="BP820">
        <v>405</v>
      </c>
      <c r="BQ820" t="s">
        <v>100</v>
      </c>
      <c r="BR820" t="s">
        <v>100</v>
      </c>
      <c r="BS820" t="s">
        <v>106</v>
      </c>
      <c r="BT820">
        <v>0</v>
      </c>
      <c r="BU820">
        <v>199</v>
      </c>
      <c r="BV820">
        <v>0</v>
      </c>
      <c r="BW820">
        <v>0</v>
      </c>
      <c r="BX820">
        <v>0</v>
      </c>
      <c r="BY820">
        <v>0</v>
      </c>
      <c r="BZ820" t="s">
        <v>85</v>
      </c>
      <c r="CA820" t="s">
        <v>85</v>
      </c>
      <c r="CB820" t="s">
        <v>85</v>
      </c>
      <c r="CC820">
        <v>0</v>
      </c>
      <c r="CD820">
        <v>3</v>
      </c>
      <c r="CE820">
        <v>2006</v>
      </c>
      <c r="CF820" t="s">
        <v>111</v>
      </c>
      <c r="CG820" t="s">
        <v>112</v>
      </c>
      <c r="CH820">
        <v>153500</v>
      </c>
      <c r="CQ820">
        <f t="shared" si="76"/>
        <v>1337</v>
      </c>
      <c r="CR820" t="str">
        <f t="shared" si="77"/>
        <v/>
      </c>
    </row>
    <row r="821" spans="1:96" x14ac:dyDescent="0.3">
      <c r="A821">
        <v>837</v>
      </c>
      <c r="B821">
        <v>30</v>
      </c>
      <c r="C821" t="s">
        <v>143</v>
      </c>
      <c r="D821">
        <v>90</v>
      </c>
      <c r="E821">
        <v>8100</v>
      </c>
      <c r="F821" t="s">
        <v>84</v>
      </c>
      <c r="G821" t="s">
        <v>84</v>
      </c>
      <c r="H821" t="s">
        <v>129</v>
      </c>
      <c r="I821" t="s">
        <v>87</v>
      </c>
      <c r="J821" t="s">
        <v>88</v>
      </c>
      <c r="K821" t="s">
        <v>122</v>
      </c>
      <c r="L821" t="s">
        <v>90</v>
      </c>
      <c r="M821" t="s">
        <v>144</v>
      </c>
      <c r="N821" s="4" t="str">
        <f>VLOOKUP(M821,'Neighborhood Raw Data'!$A$1:$D$26,4,FALSE)</f>
        <v>Greater than Average</v>
      </c>
      <c r="O821" t="s">
        <v>92</v>
      </c>
      <c r="P821" t="s">
        <v>92</v>
      </c>
      <c r="Q821" t="s">
        <v>93</v>
      </c>
      <c r="R821" t="s">
        <v>124</v>
      </c>
      <c r="S821">
        <v>5</v>
      </c>
      <c r="T821" s="4">
        <f t="shared" ca="1" si="72"/>
        <v>5.3384848648999284E-2</v>
      </c>
      <c r="U821" s="4" t="str">
        <f t="shared" si="73"/>
        <v>Below</v>
      </c>
      <c r="V821">
        <v>6</v>
      </c>
      <c r="W821">
        <v>1948</v>
      </c>
      <c r="X821">
        <v>1973</v>
      </c>
      <c r="Y821" t="s">
        <v>95</v>
      </c>
      <c r="Z821" t="s">
        <v>114</v>
      </c>
      <c r="AA821" t="s">
        <v>125</v>
      </c>
      <c r="AB821" t="s">
        <v>125</v>
      </c>
      <c r="AC821" t="s">
        <v>117</v>
      </c>
      <c r="AD821">
        <v>0</v>
      </c>
      <c r="AE821" t="s">
        <v>100</v>
      </c>
      <c r="AF821" t="s">
        <v>100</v>
      </c>
      <c r="AG821" t="s">
        <v>147</v>
      </c>
      <c r="AH821" t="s">
        <v>100</v>
      </c>
      <c r="AI821" t="s">
        <v>100</v>
      </c>
      <c r="AJ821" t="s">
        <v>142</v>
      </c>
      <c r="AK821" t="s">
        <v>157</v>
      </c>
      <c r="AL821">
        <v>338</v>
      </c>
      <c r="AM821" t="s">
        <v>104</v>
      </c>
      <c r="AN821">
        <v>0</v>
      </c>
      <c r="AO821">
        <v>1221</v>
      </c>
      <c r="AP821">
        <v>1559</v>
      </c>
      <c r="AQ821" t="s">
        <v>105</v>
      </c>
      <c r="AR821" t="s">
        <v>102</v>
      </c>
      <c r="AS821" t="s">
        <v>106</v>
      </c>
      <c r="AT821" t="s">
        <v>107</v>
      </c>
      <c r="AU821">
        <v>1559</v>
      </c>
      <c r="AV821" s="4">
        <f t="shared" ca="1" si="74"/>
        <v>0.5424914216611445</v>
      </c>
      <c r="AW821" s="4" t="str">
        <f t="shared" si="75"/>
        <v>Greater than Median</v>
      </c>
      <c r="AX821">
        <v>0</v>
      </c>
      <c r="AY821">
        <v>0</v>
      </c>
      <c r="AZ821">
        <v>1559</v>
      </c>
      <c r="BA821">
        <v>1</v>
      </c>
      <c r="BB821">
        <v>0</v>
      </c>
      <c r="BC821">
        <v>1</v>
      </c>
      <c r="BD821">
        <v>0</v>
      </c>
      <c r="BE821">
        <v>2</v>
      </c>
      <c r="BF821">
        <v>1</v>
      </c>
      <c r="BG821" t="s">
        <v>100</v>
      </c>
      <c r="BH821">
        <v>5</v>
      </c>
      <c r="BI821" t="s">
        <v>189</v>
      </c>
      <c r="BJ821">
        <v>0</v>
      </c>
      <c r="BK821" t="s">
        <v>85</v>
      </c>
      <c r="BL821" t="s">
        <v>149</v>
      </c>
      <c r="BM821">
        <v>1948</v>
      </c>
      <c r="BN821" t="s">
        <v>104</v>
      </c>
      <c r="BO821">
        <v>2</v>
      </c>
      <c r="BP821">
        <v>812</v>
      </c>
      <c r="BQ821" t="s">
        <v>100</v>
      </c>
      <c r="BR821" t="s">
        <v>100</v>
      </c>
      <c r="BS821" t="s">
        <v>106</v>
      </c>
      <c r="BT821">
        <v>0</v>
      </c>
      <c r="BU821">
        <v>116</v>
      </c>
      <c r="BV821">
        <v>230</v>
      </c>
      <c r="BW821">
        <v>0</v>
      </c>
      <c r="BX821">
        <v>0</v>
      </c>
      <c r="BY821">
        <v>0</v>
      </c>
      <c r="BZ821" t="s">
        <v>85</v>
      </c>
      <c r="CA821" t="s">
        <v>167</v>
      </c>
      <c r="CB821" t="s">
        <v>85</v>
      </c>
      <c r="CC821">
        <v>0</v>
      </c>
      <c r="CD821">
        <v>6</v>
      </c>
      <c r="CE821">
        <v>2007</v>
      </c>
      <c r="CF821" t="s">
        <v>196</v>
      </c>
      <c r="CG821" t="s">
        <v>112</v>
      </c>
      <c r="CH821">
        <v>153500</v>
      </c>
      <c r="CQ821" t="str">
        <f t="shared" si="76"/>
        <v/>
      </c>
      <c r="CR821">
        <f t="shared" si="77"/>
        <v>1559</v>
      </c>
    </row>
    <row r="822" spans="1:96" x14ac:dyDescent="0.3">
      <c r="A822">
        <v>1205</v>
      </c>
      <c r="B822">
        <v>20</v>
      </c>
      <c r="C822" t="s">
        <v>83</v>
      </c>
      <c r="D822">
        <v>78</v>
      </c>
      <c r="E822">
        <v>10140</v>
      </c>
      <c r="F822" t="s">
        <v>84</v>
      </c>
      <c r="G822" t="s">
        <v>85</v>
      </c>
      <c r="H822" t="s">
        <v>129</v>
      </c>
      <c r="I822" t="s">
        <v>87</v>
      </c>
      <c r="J822" t="s">
        <v>88</v>
      </c>
      <c r="K822" t="s">
        <v>122</v>
      </c>
      <c r="L822" t="s">
        <v>90</v>
      </c>
      <c r="M822" t="s">
        <v>194</v>
      </c>
      <c r="N822" s="4" t="str">
        <f>VLOOKUP(M822,'Neighborhood Raw Data'!$A$1:$D$26,4,FALSE)</f>
        <v>Less than Average</v>
      </c>
      <c r="O822" t="s">
        <v>92</v>
      </c>
      <c r="P822" t="s">
        <v>92</v>
      </c>
      <c r="Q822" t="s">
        <v>93</v>
      </c>
      <c r="R822" t="s">
        <v>124</v>
      </c>
      <c r="S822">
        <v>5</v>
      </c>
      <c r="T822" s="4">
        <f t="shared" ca="1" si="72"/>
        <v>0.58051317357044085</v>
      </c>
      <c r="U822" s="4" t="str">
        <f t="shared" si="73"/>
        <v>Below</v>
      </c>
      <c r="V822">
        <v>6</v>
      </c>
      <c r="W822">
        <v>1975</v>
      </c>
      <c r="X822">
        <v>1975</v>
      </c>
      <c r="Y822" t="s">
        <v>95</v>
      </c>
      <c r="Z822" t="s">
        <v>114</v>
      </c>
      <c r="AA822" t="s">
        <v>97</v>
      </c>
      <c r="AB822" t="s">
        <v>97</v>
      </c>
      <c r="AC822" t="s">
        <v>117</v>
      </c>
      <c r="AD822">
        <v>0</v>
      </c>
      <c r="AE822" t="s">
        <v>100</v>
      </c>
      <c r="AF822" t="s">
        <v>100</v>
      </c>
      <c r="AG822" t="s">
        <v>156</v>
      </c>
      <c r="AH822" t="s">
        <v>102</v>
      </c>
      <c r="AI822" t="s">
        <v>100</v>
      </c>
      <c r="AJ822" t="s">
        <v>142</v>
      </c>
      <c r="AK822" t="s">
        <v>137</v>
      </c>
      <c r="AL822">
        <v>788</v>
      </c>
      <c r="AM822" t="s">
        <v>104</v>
      </c>
      <c r="AN822">
        <v>0</v>
      </c>
      <c r="AO822">
        <v>268</v>
      </c>
      <c r="AP822">
        <v>1056</v>
      </c>
      <c r="AQ822" t="s">
        <v>105</v>
      </c>
      <c r="AR822" t="s">
        <v>99</v>
      </c>
      <c r="AS822" t="s">
        <v>106</v>
      </c>
      <c r="AT822" t="s">
        <v>107</v>
      </c>
      <c r="AU822">
        <v>1074</v>
      </c>
      <c r="AV822" s="4">
        <f t="shared" ca="1" si="74"/>
        <v>9.6453602030586172E-2</v>
      </c>
      <c r="AW822" s="4" t="str">
        <f t="shared" si="75"/>
        <v>Less than Median</v>
      </c>
      <c r="AX822">
        <v>0</v>
      </c>
      <c r="AY822">
        <v>0</v>
      </c>
      <c r="AZ822">
        <v>1074</v>
      </c>
      <c r="BA822">
        <v>1</v>
      </c>
      <c r="BB822">
        <v>0</v>
      </c>
      <c r="BC822">
        <v>1</v>
      </c>
      <c r="BD822">
        <v>1</v>
      </c>
      <c r="BE822">
        <v>3</v>
      </c>
      <c r="BF822">
        <v>1</v>
      </c>
      <c r="BG822" t="s">
        <v>100</v>
      </c>
      <c r="BH822">
        <v>6</v>
      </c>
      <c r="BI822" t="s">
        <v>108</v>
      </c>
      <c r="BJ822">
        <v>0</v>
      </c>
      <c r="BK822" t="s">
        <v>85</v>
      </c>
      <c r="BL822" t="s">
        <v>109</v>
      </c>
      <c r="BM822">
        <v>1975</v>
      </c>
      <c r="BN822" t="s">
        <v>131</v>
      </c>
      <c r="BO822">
        <v>2</v>
      </c>
      <c r="BP822">
        <v>495</v>
      </c>
      <c r="BQ822" t="s">
        <v>100</v>
      </c>
      <c r="BR822" t="s">
        <v>100</v>
      </c>
      <c r="BS822" t="s">
        <v>106</v>
      </c>
      <c r="BT822">
        <v>0</v>
      </c>
      <c r="BU822">
        <v>88</v>
      </c>
      <c r="BV822">
        <v>0</v>
      </c>
      <c r="BW822">
        <v>0</v>
      </c>
      <c r="BX822">
        <v>0</v>
      </c>
      <c r="BY822">
        <v>0</v>
      </c>
      <c r="BZ822" t="s">
        <v>85</v>
      </c>
      <c r="CA822" t="s">
        <v>119</v>
      </c>
      <c r="CB822" t="s">
        <v>85</v>
      </c>
      <c r="CC822">
        <v>0</v>
      </c>
      <c r="CD822">
        <v>7</v>
      </c>
      <c r="CE822">
        <v>2006</v>
      </c>
      <c r="CF822" t="s">
        <v>111</v>
      </c>
      <c r="CG822" t="s">
        <v>112</v>
      </c>
      <c r="CH822">
        <v>153500</v>
      </c>
      <c r="CQ822">
        <f t="shared" si="76"/>
        <v>1074</v>
      </c>
      <c r="CR822" t="str">
        <f t="shared" si="77"/>
        <v/>
      </c>
    </row>
    <row r="823" spans="1:96" x14ac:dyDescent="0.3">
      <c r="A823">
        <v>189</v>
      </c>
      <c r="B823">
        <v>90</v>
      </c>
      <c r="C823" t="s">
        <v>83</v>
      </c>
      <c r="D823">
        <v>64</v>
      </c>
      <c r="E823">
        <v>7018</v>
      </c>
      <c r="F823" t="s">
        <v>84</v>
      </c>
      <c r="G823" t="s">
        <v>85</v>
      </c>
      <c r="H823" t="s">
        <v>129</v>
      </c>
      <c r="I823" t="s">
        <v>190</v>
      </c>
      <c r="J823" t="s">
        <v>88</v>
      </c>
      <c r="K823" t="s">
        <v>122</v>
      </c>
      <c r="L823" t="s">
        <v>90</v>
      </c>
      <c r="M823" t="s">
        <v>185</v>
      </c>
      <c r="N823" s="4" t="str">
        <f>VLOOKUP(M823,'Neighborhood Raw Data'!$A$1:$D$26,4,FALSE)</f>
        <v>Greater than Average</v>
      </c>
      <c r="O823" t="s">
        <v>212</v>
      </c>
      <c r="P823" t="s">
        <v>92</v>
      </c>
      <c r="Q823" t="s">
        <v>222</v>
      </c>
      <c r="R823" t="s">
        <v>223</v>
      </c>
      <c r="S823">
        <v>5</v>
      </c>
      <c r="T823" s="4">
        <f t="shared" ca="1" si="72"/>
        <v>0.18253841027611495</v>
      </c>
      <c r="U823" s="4" t="str">
        <f t="shared" si="73"/>
        <v>Below</v>
      </c>
      <c r="V823">
        <v>5</v>
      </c>
      <c r="W823">
        <v>1979</v>
      </c>
      <c r="X823">
        <v>1979</v>
      </c>
      <c r="Y823" t="s">
        <v>95</v>
      </c>
      <c r="Z823" t="s">
        <v>114</v>
      </c>
      <c r="AA823" t="s">
        <v>179</v>
      </c>
      <c r="AB823" t="s">
        <v>179</v>
      </c>
      <c r="AC823" t="s">
        <v>126</v>
      </c>
      <c r="AD823">
        <v>275</v>
      </c>
      <c r="AE823" t="s">
        <v>100</v>
      </c>
      <c r="AF823" t="s">
        <v>100</v>
      </c>
      <c r="AG823" t="s">
        <v>156</v>
      </c>
      <c r="AH823" t="s">
        <v>102</v>
      </c>
      <c r="AI823" t="s">
        <v>100</v>
      </c>
      <c r="AJ823" t="s">
        <v>118</v>
      </c>
      <c r="AK823" t="s">
        <v>103</v>
      </c>
      <c r="AL823">
        <v>1086</v>
      </c>
      <c r="AM823" t="s">
        <v>104</v>
      </c>
      <c r="AN823">
        <v>0</v>
      </c>
      <c r="AO823">
        <v>0</v>
      </c>
      <c r="AP823">
        <v>1086</v>
      </c>
      <c r="AQ823" t="s">
        <v>105</v>
      </c>
      <c r="AR823" t="s">
        <v>100</v>
      </c>
      <c r="AS823" t="s">
        <v>106</v>
      </c>
      <c r="AT823" t="s">
        <v>107</v>
      </c>
      <c r="AU823">
        <v>1224</v>
      </c>
      <c r="AV823" s="4">
        <f t="shared" ca="1" si="74"/>
        <v>0.61082108582689287</v>
      </c>
      <c r="AW823" s="4" t="str">
        <f t="shared" si="75"/>
        <v>Greater than Median</v>
      </c>
      <c r="AX823">
        <v>0</v>
      </c>
      <c r="AY823">
        <v>0</v>
      </c>
      <c r="AZ823">
        <v>1224</v>
      </c>
      <c r="BA823">
        <v>2</v>
      </c>
      <c r="BB823">
        <v>0</v>
      </c>
      <c r="BC823">
        <v>0</v>
      </c>
      <c r="BD823">
        <v>2</v>
      </c>
      <c r="BE823">
        <v>2</v>
      </c>
      <c r="BF823">
        <v>2</v>
      </c>
      <c r="BG823" t="s">
        <v>100</v>
      </c>
      <c r="BH823">
        <v>6</v>
      </c>
      <c r="BI823" t="s">
        <v>108</v>
      </c>
      <c r="BJ823">
        <v>2</v>
      </c>
      <c r="BK823" t="s">
        <v>100</v>
      </c>
      <c r="BL823" t="s">
        <v>149</v>
      </c>
      <c r="BM823">
        <v>1979</v>
      </c>
      <c r="BN823" t="s">
        <v>104</v>
      </c>
      <c r="BO823">
        <v>2</v>
      </c>
      <c r="BP823">
        <v>528</v>
      </c>
      <c r="BQ823" t="s">
        <v>100</v>
      </c>
      <c r="BR823" t="s">
        <v>100</v>
      </c>
      <c r="BS823" t="s">
        <v>106</v>
      </c>
      <c r="BT823">
        <v>120</v>
      </c>
      <c r="BU823">
        <v>0</v>
      </c>
      <c r="BV823">
        <v>0</v>
      </c>
      <c r="BW823">
        <v>0</v>
      </c>
      <c r="BX823">
        <v>0</v>
      </c>
      <c r="BY823">
        <v>0</v>
      </c>
      <c r="BZ823" t="s">
        <v>85</v>
      </c>
      <c r="CA823" t="s">
        <v>85</v>
      </c>
      <c r="CB823" t="s">
        <v>85</v>
      </c>
      <c r="CC823">
        <v>0</v>
      </c>
      <c r="CD823">
        <v>6</v>
      </c>
      <c r="CE823">
        <v>2009</v>
      </c>
      <c r="CF823" t="s">
        <v>111</v>
      </c>
      <c r="CG823" t="s">
        <v>176</v>
      </c>
      <c r="CH823">
        <v>153337</v>
      </c>
      <c r="CQ823">
        <f t="shared" si="76"/>
        <v>1224</v>
      </c>
      <c r="CR823" t="str">
        <f t="shared" si="77"/>
        <v/>
      </c>
    </row>
    <row r="824" spans="1:96" x14ac:dyDescent="0.3">
      <c r="A824">
        <v>38</v>
      </c>
      <c r="B824">
        <v>20</v>
      </c>
      <c r="C824" t="s">
        <v>83</v>
      </c>
      <c r="D824">
        <v>74</v>
      </c>
      <c r="E824">
        <v>8532</v>
      </c>
      <c r="F824" t="s">
        <v>84</v>
      </c>
      <c r="G824" t="s">
        <v>85</v>
      </c>
      <c r="H824" t="s">
        <v>129</v>
      </c>
      <c r="I824" t="s">
        <v>87</v>
      </c>
      <c r="J824" t="s">
        <v>88</v>
      </c>
      <c r="K824" t="s">
        <v>122</v>
      </c>
      <c r="L824" t="s">
        <v>90</v>
      </c>
      <c r="M824" t="s">
        <v>177</v>
      </c>
      <c r="N824" s="4" t="str">
        <f>VLOOKUP(M824,'Neighborhood Raw Data'!$A$1:$D$26,4,FALSE)</f>
        <v>Greater than Average</v>
      </c>
      <c r="O824" t="s">
        <v>92</v>
      </c>
      <c r="P824" t="s">
        <v>92</v>
      </c>
      <c r="Q824" t="s">
        <v>93</v>
      </c>
      <c r="R824" t="s">
        <v>124</v>
      </c>
      <c r="S824">
        <v>5</v>
      </c>
      <c r="T824" s="4">
        <f t="shared" ca="1" si="72"/>
        <v>0.30848417323738841</v>
      </c>
      <c r="U824" s="4" t="str">
        <f t="shared" si="73"/>
        <v>Below</v>
      </c>
      <c r="V824">
        <v>6</v>
      </c>
      <c r="W824">
        <v>1954</v>
      </c>
      <c r="X824">
        <v>1990</v>
      </c>
      <c r="Y824" t="s">
        <v>113</v>
      </c>
      <c r="Z824" t="s">
        <v>114</v>
      </c>
      <c r="AA824" t="s">
        <v>115</v>
      </c>
      <c r="AB824" t="s">
        <v>115</v>
      </c>
      <c r="AC824" t="s">
        <v>98</v>
      </c>
      <c r="AD824">
        <v>650</v>
      </c>
      <c r="AE824" t="s">
        <v>100</v>
      </c>
      <c r="AF824" t="s">
        <v>100</v>
      </c>
      <c r="AG824" t="s">
        <v>156</v>
      </c>
      <c r="AH824" t="s">
        <v>100</v>
      </c>
      <c r="AI824" t="s">
        <v>100</v>
      </c>
      <c r="AJ824" t="s">
        <v>142</v>
      </c>
      <c r="AK824" t="s">
        <v>157</v>
      </c>
      <c r="AL824">
        <v>1213</v>
      </c>
      <c r="AM824" t="s">
        <v>104</v>
      </c>
      <c r="AN824">
        <v>0</v>
      </c>
      <c r="AO824">
        <v>84</v>
      </c>
      <c r="AP824">
        <v>1297</v>
      </c>
      <c r="AQ824" t="s">
        <v>105</v>
      </c>
      <c r="AR824" t="s">
        <v>102</v>
      </c>
      <c r="AS824" t="s">
        <v>106</v>
      </c>
      <c r="AT824" t="s">
        <v>107</v>
      </c>
      <c r="AU824">
        <v>1297</v>
      </c>
      <c r="AV824" s="4">
        <f t="shared" ca="1" si="74"/>
        <v>0.78870347950334352</v>
      </c>
      <c r="AW824" s="4" t="str">
        <f t="shared" si="75"/>
        <v>Greater than Median</v>
      </c>
      <c r="AX824">
        <v>0</v>
      </c>
      <c r="AY824">
        <v>0</v>
      </c>
      <c r="AZ824">
        <v>1297</v>
      </c>
      <c r="BA824">
        <v>0</v>
      </c>
      <c r="BB824">
        <v>1</v>
      </c>
      <c r="BC824">
        <v>1</v>
      </c>
      <c r="BD824">
        <v>0</v>
      </c>
      <c r="BE824">
        <v>3</v>
      </c>
      <c r="BF824">
        <v>1</v>
      </c>
      <c r="BG824" t="s">
        <v>100</v>
      </c>
      <c r="BH824">
        <v>5</v>
      </c>
      <c r="BI824" t="s">
        <v>108</v>
      </c>
      <c r="BJ824">
        <v>1</v>
      </c>
      <c r="BK824" t="s">
        <v>100</v>
      </c>
      <c r="BL824" t="s">
        <v>109</v>
      </c>
      <c r="BM824">
        <v>1954</v>
      </c>
      <c r="BN824" t="s">
        <v>110</v>
      </c>
      <c r="BO824">
        <v>2</v>
      </c>
      <c r="BP824">
        <v>498</v>
      </c>
      <c r="BQ824" t="s">
        <v>100</v>
      </c>
      <c r="BR824" t="s">
        <v>100</v>
      </c>
      <c r="BS824" t="s">
        <v>106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 t="s">
        <v>85</v>
      </c>
      <c r="CA824" t="s">
        <v>85</v>
      </c>
      <c r="CB824" t="s">
        <v>85</v>
      </c>
      <c r="CC824">
        <v>0</v>
      </c>
      <c r="CD824">
        <v>10</v>
      </c>
      <c r="CE824">
        <v>2009</v>
      </c>
      <c r="CF824" t="s">
        <v>111</v>
      </c>
      <c r="CG824" t="s">
        <v>112</v>
      </c>
      <c r="CH824">
        <v>153000</v>
      </c>
      <c r="CQ824">
        <f t="shared" si="76"/>
        <v>1297</v>
      </c>
      <c r="CR824" t="str">
        <f t="shared" si="77"/>
        <v/>
      </c>
    </row>
    <row r="825" spans="1:96" x14ac:dyDescent="0.3">
      <c r="A825">
        <v>628</v>
      </c>
      <c r="B825">
        <v>80</v>
      </c>
      <c r="C825" t="s">
        <v>83</v>
      </c>
      <c r="D825">
        <v>80</v>
      </c>
      <c r="E825">
        <v>9600</v>
      </c>
      <c r="F825" t="s">
        <v>84</v>
      </c>
      <c r="G825" t="s">
        <v>85</v>
      </c>
      <c r="H825" t="s">
        <v>129</v>
      </c>
      <c r="I825" t="s">
        <v>87</v>
      </c>
      <c r="J825" t="s">
        <v>88</v>
      </c>
      <c r="K825" t="s">
        <v>122</v>
      </c>
      <c r="L825" t="s">
        <v>90</v>
      </c>
      <c r="M825" t="s">
        <v>177</v>
      </c>
      <c r="N825" s="4" t="str">
        <f>VLOOKUP(M825,'Neighborhood Raw Data'!$A$1:$D$26,4,FALSE)</f>
        <v>Greater than Average</v>
      </c>
      <c r="O825" t="s">
        <v>92</v>
      </c>
      <c r="P825" t="s">
        <v>92</v>
      </c>
      <c r="Q825" t="s">
        <v>93</v>
      </c>
      <c r="R825" t="s">
        <v>178</v>
      </c>
      <c r="S825">
        <v>6</v>
      </c>
      <c r="T825" s="4">
        <f t="shared" ca="1" si="72"/>
        <v>0.86329011788436094</v>
      </c>
      <c r="U825" s="4" t="str">
        <f t="shared" si="73"/>
        <v>At or Above</v>
      </c>
      <c r="V825">
        <v>6</v>
      </c>
      <c r="W825">
        <v>1955</v>
      </c>
      <c r="X825">
        <v>1972</v>
      </c>
      <c r="Y825" t="s">
        <v>95</v>
      </c>
      <c r="Z825" t="s">
        <v>114</v>
      </c>
      <c r="AA825" t="s">
        <v>218</v>
      </c>
      <c r="AB825" t="s">
        <v>218</v>
      </c>
      <c r="AC825" t="s">
        <v>98</v>
      </c>
      <c r="AD825">
        <v>164</v>
      </c>
      <c r="AE825" t="s">
        <v>100</v>
      </c>
      <c r="AF825" t="s">
        <v>100</v>
      </c>
      <c r="AG825" t="s">
        <v>156</v>
      </c>
      <c r="AH825" t="s">
        <v>100</v>
      </c>
      <c r="AI825" t="s">
        <v>100</v>
      </c>
      <c r="AJ825" t="s">
        <v>118</v>
      </c>
      <c r="AK825" t="s">
        <v>174</v>
      </c>
      <c r="AL825">
        <v>674</v>
      </c>
      <c r="AM825" t="s">
        <v>193</v>
      </c>
      <c r="AN825">
        <v>132</v>
      </c>
      <c r="AO825">
        <v>350</v>
      </c>
      <c r="AP825">
        <v>1156</v>
      </c>
      <c r="AQ825" t="s">
        <v>105</v>
      </c>
      <c r="AR825" t="s">
        <v>99</v>
      </c>
      <c r="AS825" t="s">
        <v>106</v>
      </c>
      <c r="AT825" t="s">
        <v>107</v>
      </c>
      <c r="AU825">
        <v>1520</v>
      </c>
      <c r="AV825" s="4">
        <f t="shared" ca="1" si="74"/>
        <v>0.48791589175779781</v>
      </c>
      <c r="AW825" s="4" t="str">
        <f t="shared" si="75"/>
        <v>Greater than Median</v>
      </c>
      <c r="AX825">
        <v>0</v>
      </c>
      <c r="AY825">
        <v>0</v>
      </c>
      <c r="AZ825">
        <v>1520</v>
      </c>
      <c r="BA825">
        <v>1</v>
      </c>
      <c r="BB825">
        <v>0</v>
      </c>
      <c r="BC825">
        <v>1</v>
      </c>
      <c r="BD825">
        <v>0</v>
      </c>
      <c r="BE825">
        <v>3</v>
      </c>
      <c r="BF825">
        <v>1</v>
      </c>
      <c r="BG825" t="s">
        <v>100</v>
      </c>
      <c r="BH825">
        <v>7</v>
      </c>
      <c r="BI825" t="s">
        <v>108</v>
      </c>
      <c r="BJ825">
        <v>2</v>
      </c>
      <c r="BK825" t="s">
        <v>102</v>
      </c>
      <c r="BL825" t="s">
        <v>175</v>
      </c>
      <c r="BM825">
        <v>1955</v>
      </c>
      <c r="BN825" t="s">
        <v>131</v>
      </c>
      <c r="BO825">
        <v>1</v>
      </c>
      <c r="BP825">
        <v>364</v>
      </c>
      <c r="BQ825" t="s">
        <v>100</v>
      </c>
      <c r="BR825" t="s">
        <v>100</v>
      </c>
      <c r="BS825" t="s">
        <v>106</v>
      </c>
      <c r="BT825">
        <v>0</v>
      </c>
      <c r="BU825">
        <v>0</v>
      </c>
      <c r="BV825">
        <v>189</v>
      </c>
      <c r="BW825">
        <v>0</v>
      </c>
      <c r="BX825">
        <v>0</v>
      </c>
      <c r="BY825">
        <v>0</v>
      </c>
      <c r="BZ825" t="s">
        <v>85</v>
      </c>
      <c r="CA825" t="s">
        <v>85</v>
      </c>
      <c r="CB825" t="s">
        <v>85</v>
      </c>
      <c r="CC825">
        <v>0</v>
      </c>
      <c r="CD825">
        <v>3</v>
      </c>
      <c r="CE825">
        <v>2010</v>
      </c>
      <c r="CF825" t="s">
        <v>111</v>
      </c>
      <c r="CG825" t="s">
        <v>112</v>
      </c>
      <c r="CH825">
        <v>153000</v>
      </c>
      <c r="CQ825" t="str">
        <f t="shared" si="76"/>
        <v/>
      </c>
      <c r="CR825">
        <f t="shared" si="77"/>
        <v>1520</v>
      </c>
    </row>
    <row r="826" spans="1:96" x14ac:dyDescent="0.3">
      <c r="A826">
        <v>902</v>
      </c>
      <c r="B826">
        <v>20</v>
      </c>
      <c r="C826" t="s">
        <v>83</v>
      </c>
      <c r="D826">
        <v>64</v>
      </c>
      <c r="E826">
        <v>8712</v>
      </c>
      <c r="F826" t="s">
        <v>84</v>
      </c>
      <c r="G826" t="s">
        <v>85</v>
      </c>
      <c r="H826" t="s">
        <v>86</v>
      </c>
      <c r="I826" t="s">
        <v>87</v>
      </c>
      <c r="J826" t="s">
        <v>88</v>
      </c>
      <c r="K826" t="s">
        <v>122</v>
      </c>
      <c r="L826" t="s">
        <v>90</v>
      </c>
      <c r="M826" t="s">
        <v>177</v>
      </c>
      <c r="N826" s="4" t="str">
        <f>VLOOKUP(M826,'Neighborhood Raw Data'!$A$1:$D$26,4,FALSE)</f>
        <v>Greater than Average</v>
      </c>
      <c r="O826" t="s">
        <v>92</v>
      </c>
      <c r="P826" t="s">
        <v>92</v>
      </c>
      <c r="Q826" t="s">
        <v>93</v>
      </c>
      <c r="R826" t="s">
        <v>124</v>
      </c>
      <c r="S826">
        <v>5</v>
      </c>
      <c r="T826" s="4">
        <f t="shared" ca="1" si="72"/>
        <v>0.60009261530021185</v>
      </c>
      <c r="U826" s="4" t="str">
        <f t="shared" si="73"/>
        <v>Below</v>
      </c>
      <c r="V826">
        <v>7</v>
      </c>
      <c r="W826">
        <v>1957</v>
      </c>
      <c r="X826">
        <v>2000</v>
      </c>
      <c r="Y826" t="s">
        <v>113</v>
      </c>
      <c r="Z826" t="s">
        <v>114</v>
      </c>
      <c r="AA826" t="s">
        <v>161</v>
      </c>
      <c r="AB826" t="s">
        <v>161</v>
      </c>
      <c r="AC826" t="s">
        <v>117</v>
      </c>
      <c r="AD826">
        <v>0</v>
      </c>
      <c r="AE826" t="s">
        <v>100</v>
      </c>
      <c r="AF826" t="s">
        <v>102</v>
      </c>
      <c r="AG826" t="s">
        <v>156</v>
      </c>
      <c r="AH826" t="s">
        <v>100</v>
      </c>
      <c r="AI826" t="s">
        <v>100</v>
      </c>
      <c r="AJ826" t="s">
        <v>148</v>
      </c>
      <c r="AK826" t="s">
        <v>174</v>
      </c>
      <c r="AL826">
        <v>860</v>
      </c>
      <c r="AM826" t="s">
        <v>104</v>
      </c>
      <c r="AN826">
        <v>0</v>
      </c>
      <c r="AO826">
        <v>132</v>
      </c>
      <c r="AP826">
        <v>992</v>
      </c>
      <c r="AQ826" t="s">
        <v>105</v>
      </c>
      <c r="AR826" t="s">
        <v>100</v>
      </c>
      <c r="AS826" t="s">
        <v>106</v>
      </c>
      <c r="AT826" t="s">
        <v>107</v>
      </c>
      <c r="AU826">
        <v>1306</v>
      </c>
      <c r="AV826" s="4">
        <f t="shared" ca="1" si="74"/>
        <v>0.97968120521526192</v>
      </c>
      <c r="AW826" s="4" t="str">
        <f t="shared" si="75"/>
        <v>Greater than Median</v>
      </c>
      <c r="AX826">
        <v>0</v>
      </c>
      <c r="AY826">
        <v>0</v>
      </c>
      <c r="AZ826">
        <v>1306</v>
      </c>
      <c r="BA826">
        <v>1</v>
      </c>
      <c r="BB826">
        <v>0</v>
      </c>
      <c r="BC826">
        <v>1</v>
      </c>
      <c r="BD826">
        <v>0</v>
      </c>
      <c r="BE826">
        <v>2</v>
      </c>
      <c r="BF826">
        <v>1</v>
      </c>
      <c r="BG826" t="s">
        <v>100</v>
      </c>
      <c r="BH826">
        <v>5</v>
      </c>
      <c r="BI826" t="s">
        <v>108</v>
      </c>
      <c r="BJ826">
        <v>0</v>
      </c>
      <c r="BK826" t="s">
        <v>85</v>
      </c>
      <c r="BL826" t="s">
        <v>149</v>
      </c>
      <c r="BM826">
        <v>1968</v>
      </c>
      <c r="BN826" t="s">
        <v>104</v>
      </c>
      <c r="BO826">
        <v>1</v>
      </c>
      <c r="BP826">
        <v>756</v>
      </c>
      <c r="BQ826" t="s">
        <v>100</v>
      </c>
      <c r="BR826" t="s">
        <v>100</v>
      </c>
      <c r="BS826" t="s">
        <v>106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 t="s">
        <v>85</v>
      </c>
      <c r="CA826" t="s">
        <v>85</v>
      </c>
      <c r="CB826" t="s">
        <v>85</v>
      </c>
      <c r="CC826">
        <v>0</v>
      </c>
      <c r="CD826">
        <v>5</v>
      </c>
      <c r="CE826">
        <v>2009</v>
      </c>
      <c r="CF826" t="s">
        <v>111</v>
      </c>
      <c r="CG826" t="s">
        <v>112</v>
      </c>
      <c r="CH826">
        <v>153000</v>
      </c>
      <c r="CQ826">
        <f t="shared" si="76"/>
        <v>1306</v>
      </c>
      <c r="CR826" t="str">
        <f t="shared" si="77"/>
        <v/>
      </c>
    </row>
    <row r="827" spans="1:96" x14ac:dyDescent="0.3">
      <c r="A827">
        <v>165</v>
      </c>
      <c r="B827">
        <v>40</v>
      </c>
      <c r="C827" t="s">
        <v>143</v>
      </c>
      <c r="D827">
        <v>40</v>
      </c>
      <c r="E827">
        <v>5400</v>
      </c>
      <c r="F827" t="s">
        <v>84</v>
      </c>
      <c r="G827" t="s">
        <v>84</v>
      </c>
      <c r="H827" t="s">
        <v>129</v>
      </c>
      <c r="I827" t="s">
        <v>87</v>
      </c>
      <c r="J827" t="s">
        <v>88</v>
      </c>
      <c r="K827" t="s">
        <v>89</v>
      </c>
      <c r="L827" t="s">
        <v>90</v>
      </c>
      <c r="M827" t="s">
        <v>144</v>
      </c>
      <c r="N827" s="4" t="str">
        <f>VLOOKUP(M827,'Neighborhood Raw Data'!$A$1:$D$26,4,FALSE)</f>
        <v>Greater than Average</v>
      </c>
      <c r="O827" t="s">
        <v>92</v>
      </c>
      <c r="P827" t="s">
        <v>92</v>
      </c>
      <c r="Q827" t="s">
        <v>93</v>
      </c>
      <c r="R827" t="s">
        <v>124</v>
      </c>
      <c r="S827">
        <v>6</v>
      </c>
      <c r="T827" s="4">
        <f t="shared" ca="1" si="72"/>
        <v>0.93487422374641416</v>
      </c>
      <c r="U827" s="4" t="str">
        <f t="shared" si="73"/>
        <v>At or Above</v>
      </c>
      <c r="V827">
        <v>7</v>
      </c>
      <c r="W827">
        <v>1926</v>
      </c>
      <c r="X827">
        <v>2004</v>
      </c>
      <c r="Y827" t="s">
        <v>95</v>
      </c>
      <c r="Z827" t="s">
        <v>114</v>
      </c>
      <c r="AA827" t="s">
        <v>161</v>
      </c>
      <c r="AB827" t="s">
        <v>161</v>
      </c>
      <c r="AC827" t="s">
        <v>117</v>
      </c>
      <c r="AD827">
        <v>0</v>
      </c>
      <c r="AE827" t="s">
        <v>100</v>
      </c>
      <c r="AF827" t="s">
        <v>102</v>
      </c>
      <c r="AG827" t="s">
        <v>147</v>
      </c>
      <c r="AH827" t="s">
        <v>100</v>
      </c>
      <c r="AI827" t="s">
        <v>100</v>
      </c>
      <c r="AJ827" t="s">
        <v>148</v>
      </c>
      <c r="AK827" t="s">
        <v>193</v>
      </c>
      <c r="AL827">
        <v>370</v>
      </c>
      <c r="AM827" t="s">
        <v>104</v>
      </c>
      <c r="AN827">
        <v>0</v>
      </c>
      <c r="AO827">
        <v>779</v>
      </c>
      <c r="AP827">
        <v>1149</v>
      </c>
      <c r="AQ827" t="s">
        <v>105</v>
      </c>
      <c r="AR827" t="s">
        <v>102</v>
      </c>
      <c r="AS827" t="s">
        <v>106</v>
      </c>
      <c r="AT827" t="s">
        <v>214</v>
      </c>
      <c r="AU827">
        <v>1149</v>
      </c>
      <c r="AV827" s="4">
        <f t="shared" ca="1" si="74"/>
        <v>0.27410797049839364</v>
      </c>
      <c r="AW827" s="4" t="str">
        <f t="shared" si="75"/>
        <v>Greater than Median</v>
      </c>
      <c r="AX827">
        <v>467</v>
      </c>
      <c r="AY827">
        <v>0</v>
      </c>
      <c r="AZ827">
        <v>1616</v>
      </c>
      <c r="BA827">
        <v>0</v>
      </c>
      <c r="BB827">
        <v>0</v>
      </c>
      <c r="BC827">
        <v>2</v>
      </c>
      <c r="BD827">
        <v>0</v>
      </c>
      <c r="BE827">
        <v>3</v>
      </c>
      <c r="BF827">
        <v>1</v>
      </c>
      <c r="BG827" t="s">
        <v>102</v>
      </c>
      <c r="BH827">
        <v>5</v>
      </c>
      <c r="BI827" t="s">
        <v>108</v>
      </c>
      <c r="BJ827">
        <v>0</v>
      </c>
      <c r="BK827" t="s">
        <v>85</v>
      </c>
      <c r="BL827" t="s">
        <v>149</v>
      </c>
      <c r="BM827">
        <v>1926</v>
      </c>
      <c r="BN827" t="s">
        <v>104</v>
      </c>
      <c r="BO827">
        <v>1</v>
      </c>
      <c r="BP827">
        <v>216</v>
      </c>
      <c r="BQ827" t="s">
        <v>100</v>
      </c>
      <c r="BR827" t="s">
        <v>100</v>
      </c>
      <c r="BS827" t="s">
        <v>106</v>
      </c>
      <c r="BT827">
        <v>0</v>
      </c>
      <c r="BU827">
        <v>0</v>
      </c>
      <c r="BV827">
        <v>183</v>
      </c>
      <c r="BW827">
        <v>0</v>
      </c>
      <c r="BX827">
        <v>0</v>
      </c>
      <c r="BY827">
        <v>0</v>
      </c>
      <c r="BZ827" t="s">
        <v>85</v>
      </c>
      <c r="CA827" t="s">
        <v>85</v>
      </c>
      <c r="CB827" t="s">
        <v>85</v>
      </c>
      <c r="CC827">
        <v>0</v>
      </c>
      <c r="CD827">
        <v>10</v>
      </c>
      <c r="CE827">
        <v>2007</v>
      </c>
      <c r="CF827" t="s">
        <v>111</v>
      </c>
      <c r="CG827" t="s">
        <v>112</v>
      </c>
      <c r="CH827">
        <v>152000</v>
      </c>
      <c r="CQ827">
        <f t="shared" si="76"/>
        <v>1149</v>
      </c>
      <c r="CR827" t="str">
        <f t="shared" si="77"/>
        <v/>
      </c>
    </row>
    <row r="828" spans="1:96" x14ac:dyDescent="0.3">
      <c r="A828">
        <v>297</v>
      </c>
      <c r="B828">
        <v>50</v>
      </c>
      <c r="C828" t="s">
        <v>143</v>
      </c>
      <c r="D828">
        <v>75</v>
      </c>
      <c r="E828">
        <v>13710</v>
      </c>
      <c r="F828" t="s">
        <v>84</v>
      </c>
      <c r="G828" t="s">
        <v>85</v>
      </c>
      <c r="H828" t="s">
        <v>129</v>
      </c>
      <c r="I828" t="s">
        <v>87</v>
      </c>
      <c r="J828" t="s">
        <v>88</v>
      </c>
      <c r="K828" t="s">
        <v>122</v>
      </c>
      <c r="L828" t="s">
        <v>90</v>
      </c>
      <c r="M828" t="s">
        <v>236</v>
      </c>
      <c r="N828" s="4" t="str">
        <f>VLOOKUP(M828,'Neighborhood Raw Data'!$A$1:$D$26,4,FALSE)</f>
        <v>Less than Average</v>
      </c>
      <c r="O828" t="s">
        <v>92</v>
      </c>
      <c r="P828" t="s">
        <v>92</v>
      </c>
      <c r="Q828" t="s">
        <v>93</v>
      </c>
      <c r="R828" t="s">
        <v>155</v>
      </c>
      <c r="S828">
        <v>5</v>
      </c>
      <c r="T828" s="4">
        <f t="shared" ca="1" si="72"/>
        <v>0.94822898217744689</v>
      </c>
      <c r="U828" s="4" t="str">
        <f t="shared" si="73"/>
        <v>Below</v>
      </c>
      <c r="V828">
        <v>5</v>
      </c>
      <c r="W828">
        <v>1950</v>
      </c>
      <c r="X828">
        <v>1950</v>
      </c>
      <c r="Y828" t="s">
        <v>95</v>
      </c>
      <c r="Z828" t="s">
        <v>114</v>
      </c>
      <c r="AA828" t="s">
        <v>115</v>
      </c>
      <c r="AB828" t="s">
        <v>115</v>
      </c>
      <c r="AC828" t="s">
        <v>117</v>
      </c>
      <c r="AD828">
        <v>0</v>
      </c>
      <c r="AE828" t="s">
        <v>100</v>
      </c>
      <c r="AF828" t="s">
        <v>100</v>
      </c>
      <c r="AG828" t="s">
        <v>156</v>
      </c>
      <c r="AH828" t="s">
        <v>100</v>
      </c>
      <c r="AI828" t="s">
        <v>100</v>
      </c>
      <c r="AJ828" t="s">
        <v>142</v>
      </c>
      <c r="AK828" t="s">
        <v>174</v>
      </c>
      <c r="AL828">
        <v>420</v>
      </c>
      <c r="AM828" t="s">
        <v>104</v>
      </c>
      <c r="AN828">
        <v>0</v>
      </c>
      <c r="AO828">
        <v>490</v>
      </c>
      <c r="AP828">
        <v>910</v>
      </c>
      <c r="AQ828" t="s">
        <v>105</v>
      </c>
      <c r="AR828" t="s">
        <v>100</v>
      </c>
      <c r="AS828" t="s">
        <v>106</v>
      </c>
      <c r="AT828" t="s">
        <v>214</v>
      </c>
      <c r="AU828">
        <v>910</v>
      </c>
      <c r="AV828" s="4">
        <f t="shared" ca="1" si="74"/>
        <v>0.60804484254022617</v>
      </c>
      <c r="AW828" s="4" t="str">
        <f t="shared" si="75"/>
        <v>Less than Median</v>
      </c>
      <c r="AX828">
        <v>648</v>
      </c>
      <c r="AY828">
        <v>0</v>
      </c>
      <c r="AZ828">
        <v>1558</v>
      </c>
      <c r="BA828">
        <v>0</v>
      </c>
      <c r="BB828">
        <v>0</v>
      </c>
      <c r="BC828">
        <v>1</v>
      </c>
      <c r="BD828">
        <v>1</v>
      </c>
      <c r="BE828">
        <v>4</v>
      </c>
      <c r="BF828">
        <v>1</v>
      </c>
      <c r="BG828" t="s">
        <v>100</v>
      </c>
      <c r="BH828">
        <v>6</v>
      </c>
      <c r="BI828" t="s">
        <v>108</v>
      </c>
      <c r="BJ828">
        <v>0</v>
      </c>
      <c r="BK828" t="s">
        <v>85</v>
      </c>
      <c r="BL828" t="s">
        <v>109</v>
      </c>
      <c r="BM828">
        <v>1950</v>
      </c>
      <c r="BN828" t="s">
        <v>104</v>
      </c>
      <c r="BO828">
        <v>1</v>
      </c>
      <c r="BP828">
        <v>282</v>
      </c>
      <c r="BQ828" t="s">
        <v>100</v>
      </c>
      <c r="BR828" t="s">
        <v>100</v>
      </c>
      <c r="BS828" t="s">
        <v>106</v>
      </c>
      <c r="BT828">
        <v>289</v>
      </c>
      <c r="BU828">
        <v>0</v>
      </c>
      <c r="BV828">
        <v>0</v>
      </c>
      <c r="BW828">
        <v>0</v>
      </c>
      <c r="BX828">
        <v>0</v>
      </c>
      <c r="BY828">
        <v>0</v>
      </c>
      <c r="BZ828" t="s">
        <v>85</v>
      </c>
      <c r="CA828" t="s">
        <v>119</v>
      </c>
      <c r="CB828" t="s">
        <v>85</v>
      </c>
      <c r="CC828">
        <v>0</v>
      </c>
      <c r="CD828">
        <v>6</v>
      </c>
      <c r="CE828">
        <v>2007</v>
      </c>
      <c r="CF828" t="s">
        <v>111</v>
      </c>
      <c r="CG828" t="s">
        <v>112</v>
      </c>
      <c r="CH828">
        <v>152000</v>
      </c>
      <c r="CQ828">
        <f t="shared" si="76"/>
        <v>910</v>
      </c>
      <c r="CR828" t="str">
        <f t="shared" si="77"/>
        <v/>
      </c>
    </row>
    <row r="829" spans="1:96" x14ac:dyDescent="0.3">
      <c r="A829">
        <v>607</v>
      </c>
      <c r="B829">
        <v>20</v>
      </c>
      <c r="C829" t="s">
        <v>83</v>
      </c>
      <c r="D829">
        <v>82</v>
      </c>
      <c r="E829">
        <v>12464</v>
      </c>
      <c r="F829" t="s">
        <v>84</v>
      </c>
      <c r="G829" t="s">
        <v>85</v>
      </c>
      <c r="H829" t="s">
        <v>138</v>
      </c>
      <c r="I829" t="s">
        <v>162</v>
      </c>
      <c r="J829" t="s">
        <v>88</v>
      </c>
      <c r="K829" t="s">
        <v>89</v>
      </c>
      <c r="L829" t="s">
        <v>140</v>
      </c>
      <c r="M829" t="s">
        <v>152</v>
      </c>
      <c r="N829" s="4" t="str">
        <f>VLOOKUP(M829,'Neighborhood Raw Data'!$A$1:$D$26,4,FALSE)</f>
        <v>Greater than Average</v>
      </c>
      <c r="O829" t="s">
        <v>92</v>
      </c>
      <c r="P829" t="s">
        <v>92</v>
      </c>
      <c r="Q829" t="s">
        <v>93</v>
      </c>
      <c r="R829" t="s">
        <v>124</v>
      </c>
      <c r="S829">
        <v>5</v>
      </c>
      <c r="T829" s="4">
        <f t="shared" ca="1" si="72"/>
        <v>0.5130114727792966</v>
      </c>
      <c r="U829" s="4" t="str">
        <f t="shared" si="73"/>
        <v>Below</v>
      </c>
      <c r="V829">
        <v>5</v>
      </c>
      <c r="W829">
        <v>1996</v>
      </c>
      <c r="X829">
        <v>1996</v>
      </c>
      <c r="Y829" t="s">
        <v>95</v>
      </c>
      <c r="Z829" t="s">
        <v>114</v>
      </c>
      <c r="AA829" t="s">
        <v>125</v>
      </c>
      <c r="AB829" t="s">
        <v>125</v>
      </c>
      <c r="AC829" t="s">
        <v>117</v>
      </c>
      <c r="AD829">
        <v>0</v>
      </c>
      <c r="AE829" t="s">
        <v>100</v>
      </c>
      <c r="AF829" t="s">
        <v>102</v>
      </c>
      <c r="AG829" t="s">
        <v>101</v>
      </c>
      <c r="AH829" t="s">
        <v>102</v>
      </c>
      <c r="AI829" t="s">
        <v>100</v>
      </c>
      <c r="AJ829" t="s">
        <v>142</v>
      </c>
      <c r="AK829" t="s">
        <v>103</v>
      </c>
      <c r="AL829">
        <v>732</v>
      </c>
      <c r="AM829" t="s">
        <v>104</v>
      </c>
      <c r="AN829">
        <v>0</v>
      </c>
      <c r="AO829">
        <v>308</v>
      </c>
      <c r="AP829">
        <v>1040</v>
      </c>
      <c r="AQ829" t="s">
        <v>105</v>
      </c>
      <c r="AR829" t="s">
        <v>102</v>
      </c>
      <c r="AS829" t="s">
        <v>106</v>
      </c>
      <c r="AT829" t="s">
        <v>107</v>
      </c>
      <c r="AU829">
        <v>1040</v>
      </c>
      <c r="AV829" s="4">
        <f t="shared" ca="1" si="74"/>
        <v>0.23635196441414197</v>
      </c>
      <c r="AW829" s="4" t="str">
        <f t="shared" si="75"/>
        <v>Less than Median</v>
      </c>
      <c r="AX829">
        <v>0</v>
      </c>
      <c r="AY829">
        <v>0</v>
      </c>
      <c r="AZ829">
        <v>1040</v>
      </c>
      <c r="BA829">
        <v>1</v>
      </c>
      <c r="BB829">
        <v>0</v>
      </c>
      <c r="BC829">
        <v>1</v>
      </c>
      <c r="BD829">
        <v>0</v>
      </c>
      <c r="BE829">
        <v>3</v>
      </c>
      <c r="BF829">
        <v>1</v>
      </c>
      <c r="BG829" t="s">
        <v>102</v>
      </c>
      <c r="BH829">
        <v>6</v>
      </c>
      <c r="BI829" t="s">
        <v>108</v>
      </c>
      <c r="BJ829">
        <v>0</v>
      </c>
      <c r="BK829" t="s">
        <v>85</v>
      </c>
      <c r="BL829" t="s">
        <v>149</v>
      </c>
      <c r="BM829">
        <v>2000</v>
      </c>
      <c r="BN829" t="s">
        <v>104</v>
      </c>
      <c r="BO829">
        <v>2</v>
      </c>
      <c r="BP829">
        <v>576</v>
      </c>
      <c r="BQ829" t="s">
        <v>100</v>
      </c>
      <c r="BR829" t="s">
        <v>100</v>
      </c>
      <c r="BS829" t="s">
        <v>106</v>
      </c>
      <c r="BT829">
        <v>168</v>
      </c>
      <c r="BU829">
        <v>0</v>
      </c>
      <c r="BV829">
        <v>0</v>
      </c>
      <c r="BW829">
        <v>0</v>
      </c>
      <c r="BX829">
        <v>0</v>
      </c>
      <c r="BY829">
        <v>0</v>
      </c>
      <c r="BZ829" t="s">
        <v>85</v>
      </c>
      <c r="CA829" t="s">
        <v>150</v>
      </c>
      <c r="CB829" t="s">
        <v>85</v>
      </c>
      <c r="CC829">
        <v>0</v>
      </c>
      <c r="CD829">
        <v>11</v>
      </c>
      <c r="CE829">
        <v>2009</v>
      </c>
      <c r="CF829" t="s">
        <v>111</v>
      </c>
      <c r="CG829" t="s">
        <v>112</v>
      </c>
      <c r="CH829">
        <v>152000</v>
      </c>
      <c r="CQ829">
        <f t="shared" si="76"/>
        <v>1040</v>
      </c>
      <c r="CR829" t="str">
        <f t="shared" si="77"/>
        <v/>
      </c>
    </row>
    <row r="830" spans="1:96" x14ac:dyDescent="0.3">
      <c r="A830">
        <v>644</v>
      </c>
      <c r="B830">
        <v>60</v>
      </c>
      <c r="C830" t="s">
        <v>83</v>
      </c>
      <c r="D830">
        <v>80</v>
      </c>
      <c r="E830">
        <v>10793</v>
      </c>
      <c r="F830" t="s">
        <v>84</v>
      </c>
      <c r="G830" t="s">
        <v>85</v>
      </c>
      <c r="H830" t="s">
        <v>129</v>
      </c>
      <c r="I830" t="s">
        <v>87</v>
      </c>
      <c r="J830" t="s">
        <v>88</v>
      </c>
      <c r="K830" t="s">
        <v>122</v>
      </c>
      <c r="L830" t="s">
        <v>90</v>
      </c>
      <c r="M830" t="s">
        <v>194</v>
      </c>
      <c r="N830" s="4" t="str">
        <f>VLOOKUP(M830,'Neighborhood Raw Data'!$A$1:$D$26,4,FALSE)</f>
        <v>Less than Average</v>
      </c>
      <c r="O830" t="s">
        <v>154</v>
      </c>
      <c r="P830" t="s">
        <v>92</v>
      </c>
      <c r="Q830" t="s">
        <v>93</v>
      </c>
      <c r="R830" t="s">
        <v>94</v>
      </c>
      <c r="S830">
        <v>5</v>
      </c>
      <c r="T830" s="4">
        <f t="shared" ca="1" si="72"/>
        <v>0.28137767152764837</v>
      </c>
      <c r="U830" s="4" t="str">
        <f t="shared" si="73"/>
        <v>Below</v>
      </c>
      <c r="V830">
        <v>5</v>
      </c>
      <c r="W830">
        <v>1969</v>
      </c>
      <c r="X830">
        <v>1969</v>
      </c>
      <c r="Y830" t="s">
        <v>202</v>
      </c>
      <c r="Z830" t="s">
        <v>114</v>
      </c>
      <c r="AA830" t="s">
        <v>164</v>
      </c>
      <c r="AB830" t="s">
        <v>97</v>
      </c>
      <c r="AC830" t="s">
        <v>98</v>
      </c>
      <c r="AD830">
        <v>263</v>
      </c>
      <c r="AE830" t="s">
        <v>100</v>
      </c>
      <c r="AF830" t="s">
        <v>100</v>
      </c>
      <c r="AG830" t="s">
        <v>156</v>
      </c>
      <c r="AH830" t="s">
        <v>100</v>
      </c>
      <c r="AI830" t="s">
        <v>100</v>
      </c>
      <c r="AJ830" t="s">
        <v>142</v>
      </c>
      <c r="AK830" t="s">
        <v>157</v>
      </c>
      <c r="AL830">
        <v>493</v>
      </c>
      <c r="AM830" t="s">
        <v>174</v>
      </c>
      <c r="AN830">
        <v>287</v>
      </c>
      <c r="AO830">
        <v>0</v>
      </c>
      <c r="AP830">
        <v>780</v>
      </c>
      <c r="AQ830" t="s">
        <v>105</v>
      </c>
      <c r="AR830" t="s">
        <v>99</v>
      </c>
      <c r="AS830" t="s">
        <v>106</v>
      </c>
      <c r="AT830" t="s">
        <v>107</v>
      </c>
      <c r="AU830">
        <v>780</v>
      </c>
      <c r="AV830" s="4">
        <f t="shared" ca="1" si="74"/>
        <v>7.7360830543047099E-2</v>
      </c>
      <c r="AW830" s="4" t="str">
        <f t="shared" si="75"/>
        <v>Less than Median</v>
      </c>
      <c r="AX830">
        <v>840</v>
      </c>
      <c r="AY830">
        <v>0</v>
      </c>
      <c r="AZ830">
        <v>1620</v>
      </c>
      <c r="BA830">
        <v>0</v>
      </c>
      <c r="BB830">
        <v>0</v>
      </c>
      <c r="BC830">
        <v>2</v>
      </c>
      <c r="BD830">
        <v>1</v>
      </c>
      <c r="BE830">
        <v>4</v>
      </c>
      <c r="BF830">
        <v>1</v>
      </c>
      <c r="BG830" t="s">
        <v>100</v>
      </c>
      <c r="BH830">
        <v>7</v>
      </c>
      <c r="BI830" t="s">
        <v>208</v>
      </c>
      <c r="BJ830">
        <v>0</v>
      </c>
      <c r="BK830" t="s">
        <v>85</v>
      </c>
      <c r="BL830" t="s">
        <v>109</v>
      </c>
      <c r="BM830">
        <v>1969</v>
      </c>
      <c r="BN830" t="s">
        <v>110</v>
      </c>
      <c r="BO830">
        <v>2</v>
      </c>
      <c r="BP830">
        <v>462</v>
      </c>
      <c r="BQ830" t="s">
        <v>100</v>
      </c>
      <c r="BR830" t="s">
        <v>100</v>
      </c>
      <c r="BS830" t="s">
        <v>106</v>
      </c>
      <c r="BT830">
        <v>208</v>
      </c>
      <c r="BU830">
        <v>0</v>
      </c>
      <c r="BV830">
        <v>0</v>
      </c>
      <c r="BW830">
        <v>0</v>
      </c>
      <c r="BX830">
        <v>0</v>
      </c>
      <c r="BY830">
        <v>0</v>
      </c>
      <c r="BZ830" t="s">
        <v>85</v>
      </c>
      <c r="CA830" t="s">
        <v>167</v>
      </c>
      <c r="CB830" t="s">
        <v>85</v>
      </c>
      <c r="CC830">
        <v>0</v>
      </c>
      <c r="CD830">
        <v>4</v>
      </c>
      <c r="CE830">
        <v>2007</v>
      </c>
      <c r="CF830" t="s">
        <v>111</v>
      </c>
      <c r="CG830" t="s">
        <v>112</v>
      </c>
      <c r="CH830">
        <v>152000</v>
      </c>
      <c r="CQ830">
        <f t="shared" si="76"/>
        <v>780</v>
      </c>
      <c r="CR830" t="str">
        <f t="shared" si="77"/>
        <v/>
      </c>
    </row>
    <row r="831" spans="1:96" x14ac:dyDescent="0.3">
      <c r="A831">
        <v>859</v>
      </c>
      <c r="B831">
        <v>20</v>
      </c>
      <c r="C831" t="s">
        <v>83</v>
      </c>
      <c r="D831">
        <v>80</v>
      </c>
      <c r="E831">
        <v>10400</v>
      </c>
      <c r="F831" t="s">
        <v>84</v>
      </c>
      <c r="G831" t="s">
        <v>85</v>
      </c>
      <c r="H831" t="s">
        <v>129</v>
      </c>
      <c r="I831" t="s">
        <v>87</v>
      </c>
      <c r="J831" t="s">
        <v>88</v>
      </c>
      <c r="K831" t="s">
        <v>122</v>
      </c>
      <c r="L831" t="s">
        <v>90</v>
      </c>
      <c r="M831" t="s">
        <v>194</v>
      </c>
      <c r="N831" s="4" t="str">
        <f>VLOOKUP(M831,'Neighborhood Raw Data'!$A$1:$D$26,4,FALSE)</f>
        <v>Less than Average</v>
      </c>
      <c r="O831" t="s">
        <v>92</v>
      </c>
      <c r="P831" t="s">
        <v>92</v>
      </c>
      <c r="Q831" t="s">
        <v>93</v>
      </c>
      <c r="R831" t="s">
        <v>124</v>
      </c>
      <c r="S831">
        <v>7</v>
      </c>
      <c r="T831" s="4">
        <f t="shared" ca="1" si="72"/>
        <v>0.28802229436773719</v>
      </c>
      <c r="U831" s="4" t="str">
        <f t="shared" si="73"/>
        <v>At or Above</v>
      </c>
      <c r="V831">
        <v>5</v>
      </c>
      <c r="W831">
        <v>1976</v>
      </c>
      <c r="X831">
        <v>1976</v>
      </c>
      <c r="Y831" t="s">
        <v>95</v>
      </c>
      <c r="Z831" t="s">
        <v>114</v>
      </c>
      <c r="AA831" t="s">
        <v>97</v>
      </c>
      <c r="AB831" t="s">
        <v>97</v>
      </c>
      <c r="AC831" t="s">
        <v>98</v>
      </c>
      <c r="AD831">
        <v>189</v>
      </c>
      <c r="AE831" t="s">
        <v>100</v>
      </c>
      <c r="AF831" t="s">
        <v>100</v>
      </c>
      <c r="AG831" t="s">
        <v>156</v>
      </c>
      <c r="AH831" t="s">
        <v>102</v>
      </c>
      <c r="AI831" t="s">
        <v>100</v>
      </c>
      <c r="AJ831" t="s">
        <v>142</v>
      </c>
      <c r="AK831" t="s">
        <v>104</v>
      </c>
      <c r="AL831">
        <v>0</v>
      </c>
      <c r="AM831" t="s">
        <v>104</v>
      </c>
      <c r="AN831">
        <v>0</v>
      </c>
      <c r="AO831">
        <v>1090</v>
      </c>
      <c r="AP831">
        <v>1090</v>
      </c>
      <c r="AQ831" t="s">
        <v>105</v>
      </c>
      <c r="AR831" t="s">
        <v>100</v>
      </c>
      <c r="AS831" t="s">
        <v>106</v>
      </c>
      <c r="AT831" t="s">
        <v>107</v>
      </c>
      <c r="AU831">
        <v>1370</v>
      </c>
      <c r="AV831" s="4">
        <f t="shared" ca="1" si="74"/>
        <v>0.14951682175949244</v>
      </c>
      <c r="AW831" s="4" t="str">
        <f t="shared" si="75"/>
        <v>Greater than Median</v>
      </c>
      <c r="AX831">
        <v>0</v>
      </c>
      <c r="AY831">
        <v>0</v>
      </c>
      <c r="AZ831">
        <v>1370</v>
      </c>
      <c r="BA831">
        <v>0</v>
      </c>
      <c r="BB831">
        <v>0</v>
      </c>
      <c r="BC831">
        <v>2</v>
      </c>
      <c r="BD831">
        <v>0</v>
      </c>
      <c r="BE831">
        <v>3</v>
      </c>
      <c r="BF831">
        <v>1</v>
      </c>
      <c r="BG831" t="s">
        <v>100</v>
      </c>
      <c r="BH831">
        <v>6</v>
      </c>
      <c r="BI831" t="s">
        <v>108</v>
      </c>
      <c r="BJ831">
        <v>1</v>
      </c>
      <c r="BK831" t="s">
        <v>100</v>
      </c>
      <c r="BL831" t="s">
        <v>109</v>
      </c>
      <c r="BM831">
        <v>1976</v>
      </c>
      <c r="BN831" t="s">
        <v>131</v>
      </c>
      <c r="BO831">
        <v>2</v>
      </c>
      <c r="BP831">
        <v>479</v>
      </c>
      <c r="BQ831" t="s">
        <v>100</v>
      </c>
      <c r="BR831" t="s">
        <v>100</v>
      </c>
      <c r="BS831" t="s">
        <v>106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 t="s">
        <v>85</v>
      </c>
      <c r="CA831" t="s">
        <v>119</v>
      </c>
      <c r="CB831" t="s">
        <v>85</v>
      </c>
      <c r="CC831">
        <v>0</v>
      </c>
      <c r="CD831">
        <v>6</v>
      </c>
      <c r="CE831">
        <v>2009</v>
      </c>
      <c r="CF831" t="s">
        <v>111</v>
      </c>
      <c r="CG831" t="s">
        <v>207</v>
      </c>
      <c r="CH831">
        <v>152000</v>
      </c>
      <c r="CQ831">
        <f t="shared" si="76"/>
        <v>1370</v>
      </c>
      <c r="CR831" t="str">
        <f t="shared" si="77"/>
        <v/>
      </c>
    </row>
    <row r="832" spans="1:96" x14ac:dyDescent="0.3">
      <c r="A832">
        <v>863</v>
      </c>
      <c r="B832">
        <v>20</v>
      </c>
      <c r="C832" t="s">
        <v>83</v>
      </c>
      <c r="D832">
        <v>81</v>
      </c>
      <c r="E832">
        <v>9672</v>
      </c>
      <c r="F832" t="s">
        <v>84</v>
      </c>
      <c r="G832" t="s">
        <v>85</v>
      </c>
      <c r="H832" t="s">
        <v>129</v>
      </c>
      <c r="I832" t="s">
        <v>87</v>
      </c>
      <c r="J832" t="s">
        <v>88</v>
      </c>
      <c r="K832" t="s">
        <v>89</v>
      </c>
      <c r="L832" t="s">
        <v>90</v>
      </c>
      <c r="M832" t="s">
        <v>185</v>
      </c>
      <c r="N832" s="4" t="str">
        <f>VLOOKUP(M832,'Neighborhood Raw Data'!$A$1:$D$26,4,FALSE)</f>
        <v>Greater than Average</v>
      </c>
      <c r="O832" t="s">
        <v>92</v>
      </c>
      <c r="P832" t="s">
        <v>92</v>
      </c>
      <c r="Q832" t="s">
        <v>93</v>
      </c>
      <c r="R832" t="s">
        <v>124</v>
      </c>
      <c r="S832">
        <v>6</v>
      </c>
      <c r="T832" s="4">
        <f t="shared" ca="1" si="72"/>
        <v>0.61088763483497599</v>
      </c>
      <c r="U832" s="4" t="str">
        <f t="shared" si="73"/>
        <v>At or Above</v>
      </c>
      <c r="V832">
        <v>5</v>
      </c>
      <c r="W832">
        <v>1984</v>
      </c>
      <c r="X832">
        <v>1985</v>
      </c>
      <c r="Y832" t="s">
        <v>113</v>
      </c>
      <c r="Z832" t="s">
        <v>114</v>
      </c>
      <c r="AA832" t="s">
        <v>97</v>
      </c>
      <c r="AB832" t="s">
        <v>179</v>
      </c>
      <c r="AC832" t="s">
        <v>117</v>
      </c>
      <c r="AD832">
        <v>0</v>
      </c>
      <c r="AE832" t="s">
        <v>100</v>
      </c>
      <c r="AF832" t="s">
        <v>100</v>
      </c>
      <c r="AG832" t="s">
        <v>101</v>
      </c>
      <c r="AH832" t="s">
        <v>102</v>
      </c>
      <c r="AI832" t="s">
        <v>100</v>
      </c>
      <c r="AJ832" t="s">
        <v>142</v>
      </c>
      <c r="AK832" t="s">
        <v>103</v>
      </c>
      <c r="AL832">
        <v>338</v>
      </c>
      <c r="AM832" t="s">
        <v>104</v>
      </c>
      <c r="AN832">
        <v>0</v>
      </c>
      <c r="AO832">
        <v>702</v>
      </c>
      <c r="AP832">
        <v>1040</v>
      </c>
      <c r="AQ832" t="s">
        <v>105</v>
      </c>
      <c r="AR832" t="s">
        <v>100</v>
      </c>
      <c r="AS832" t="s">
        <v>106</v>
      </c>
      <c r="AT832" t="s">
        <v>107</v>
      </c>
      <c r="AU832">
        <v>1097</v>
      </c>
      <c r="AV832" s="4">
        <f t="shared" ca="1" si="74"/>
        <v>0.33061775193565279</v>
      </c>
      <c r="AW832" s="4" t="str">
        <f t="shared" si="75"/>
        <v>Greater than Median</v>
      </c>
      <c r="AX832">
        <v>0</v>
      </c>
      <c r="AY832">
        <v>0</v>
      </c>
      <c r="AZ832">
        <v>1097</v>
      </c>
      <c r="BA832">
        <v>0</v>
      </c>
      <c r="BB832">
        <v>0</v>
      </c>
      <c r="BC832">
        <v>2</v>
      </c>
      <c r="BD832">
        <v>0</v>
      </c>
      <c r="BE832">
        <v>3</v>
      </c>
      <c r="BF832">
        <v>1</v>
      </c>
      <c r="BG832" t="s">
        <v>100</v>
      </c>
      <c r="BH832">
        <v>6</v>
      </c>
      <c r="BI832" t="s">
        <v>108</v>
      </c>
      <c r="BJ832">
        <v>0</v>
      </c>
      <c r="BK832" t="s">
        <v>85</v>
      </c>
      <c r="BL832" t="s">
        <v>109</v>
      </c>
      <c r="BM832">
        <v>1986</v>
      </c>
      <c r="BN832" t="s">
        <v>104</v>
      </c>
      <c r="BO832">
        <v>2</v>
      </c>
      <c r="BP832">
        <v>480</v>
      </c>
      <c r="BQ832" t="s">
        <v>100</v>
      </c>
      <c r="BR832" t="s">
        <v>100</v>
      </c>
      <c r="BS832" t="s">
        <v>106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 t="s">
        <v>85</v>
      </c>
      <c r="CA832" t="s">
        <v>150</v>
      </c>
      <c r="CB832" t="s">
        <v>85</v>
      </c>
      <c r="CC832">
        <v>0</v>
      </c>
      <c r="CD832">
        <v>5</v>
      </c>
      <c r="CE832">
        <v>2010</v>
      </c>
      <c r="CF832" t="s">
        <v>111</v>
      </c>
      <c r="CG832" t="s">
        <v>112</v>
      </c>
      <c r="CH832">
        <v>152000</v>
      </c>
      <c r="CQ832">
        <f t="shared" si="76"/>
        <v>1097</v>
      </c>
      <c r="CR832" t="str">
        <f t="shared" si="77"/>
        <v/>
      </c>
    </row>
    <row r="833" spans="1:96" x14ac:dyDescent="0.3">
      <c r="A833">
        <v>347</v>
      </c>
      <c r="B833">
        <v>20</v>
      </c>
      <c r="C833" t="s">
        <v>83</v>
      </c>
      <c r="D833" t="s">
        <v>85</v>
      </c>
      <c r="E833">
        <v>12772</v>
      </c>
      <c r="F833" t="s">
        <v>84</v>
      </c>
      <c r="G833" t="s">
        <v>85</v>
      </c>
      <c r="H833" t="s">
        <v>86</v>
      </c>
      <c r="I833" t="s">
        <v>87</v>
      </c>
      <c r="J833" t="s">
        <v>88</v>
      </c>
      <c r="K833" t="s">
        <v>121</v>
      </c>
      <c r="L833" t="s">
        <v>90</v>
      </c>
      <c r="M833" t="s">
        <v>177</v>
      </c>
      <c r="N833" s="4" t="str">
        <f>VLOOKUP(M833,'Neighborhood Raw Data'!$A$1:$D$26,4,FALSE)</f>
        <v>Greater than Average</v>
      </c>
      <c r="O833" t="s">
        <v>92</v>
      </c>
      <c r="P833" t="s">
        <v>92</v>
      </c>
      <c r="Q833" t="s">
        <v>93</v>
      </c>
      <c r="R833" t="s">
        <v>124</v>
      </c>
      <c r="S833">
        <v>6</v>
      </c>
      <c r="T833" s="4">
        <f t="shared" ca="1" si="72"/>
        <v>0.44635890380511012</v>
      </c>
      <c r="U833" s="4" t="str">
        <f t="shared" si="73"/>
        <v>At or Above</v>
      </c>
      <c r="V833">
        <v>8</v>
      </c>
      <c r="W833">
        <v>1960</v>
      </c>
      <c r="X833">
        <v>1998</v>
      </c>
      <c r="Y833" t="s">
        <v>113</v>
      </c>
      <c r="Z833" t="s">
        <v>114</v>
      </c>
      <c r="AA833" t="s">
        <v>161</v>
      </c>
      <c r="AB833" t="s">
        <v>161</v>
      </c>
      <c r="AC833" t="s">
        <v>117</v>
      </c>
      <c r="AD833">
        <v>0</v>
      </c>
      <c r="AE833" t="s">
        <v>100</v>
      </c>
      <c r="AF833" t="s">
        <v>102</v>
      </c>
      <c r="AG833" t="s">
        <v>156</v>
      </c>
      <c r="AH833" t="s">
        <v>100</v>
      </c>
      <c r="AI833" t="s">
        <v>100</v>
      </c>
      <c r="AJ833" t="s">
        <v>148</v>
      </c>
      <c r="AK833" t="s">
        <v>174</v>
      </c>
      <c r="AL833">
        <v>498</v>
      </c>
      <c r="AM833" t="s">
        <v>104</v>
      </c>
      <c r="AN833">
        <v>0</v>
      </c>
      <c r="AO833">
        <v>460</v>
      </c>
      <c r="AP833">
        <v>958</v>
      </c>
      <c r="AQ833" t="s">
        <v>105</v>
      </c>
      <c r="AR833" t="s">
        <v>100</v>
      </c>
      <c r="AS833" t="s">
        <v>106</v>
      </c>
      <c r="AT833" t="s">
        <v>107</v>
      </c>
      <c r="AU833">
        <v>958</v>
      </c>
      <c r="AV833" s="4">
        <f t="shared" ca="1" si="74"/>
        <v>0.15907154115959821</v>
      </c>
      <c r="AW833" s="4" t="str">
        <f t="shared" si="75"/>
        <v>Less than Median</v>
      </c>
      <c r="AX833">
        <v>0</v>
      </c>
      <c r="AY833">
        <v>0</v>
      </c>
      <c r="AZ833">
        <v>958</v>
      </c>
      <c r="BA833">
        <v>0</v>
      </c>
      <c r="BB833">
        <v>0</v>
      </c>
      <c r="BC833">
        <v>1</v>
      </c>
      <c r="BD833">
        <v>0</v>
      </c>
      <c r="BE833">
        <v>2</v>
      </c>
      <c r="BF833">
        <v>1</v>
      </c>
      <c r="BG833" t="s">
        <v>100</v>
      </c>
      <c r="BH833">
        <v>5</v>
      </c>
      <c r="BI833" t="s">
        <v>108</v>
      </c>
      <c r="BJ833">
        <v>0</v>
      </c>
      <c r="BK833" t="s">
        <v>85</v>
      </c>
      <c r="BL833" t="s">
        <v>109</v>
      </c>
      <c r="BM833">
        <v>1960</v>
      </c>
      <c r="BN833" t="s">
        <v>131</v>
      </c>
      <c r="BO833">
        <v>1</v>
      </c>
      <c r="BP833">
        <v>301</v>
      </c>
      <c r="BQ833" t="s">
        <v>100</v>
      </c>
      <c r="BR833" t="s">
        <v>100</v>
      </c>
      <c r="BS833" t="s">
        <v>106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 t="s">
        <v>85</v>
      </c>
      <c r="CA833" t="s">
        <v>85</v>
      </c>
      <c r="CB833" t="s">
        <v>230</v>
      </c>
      <c r="CC833">
        <v>15500</v>
      </c>
      <c r="CD833">
        <v>4</v>
      </c>
      <c r="CE833">
        <v>2007</v>
      </c>
      <c r="CF833" t="s">
        <v>111</v>
      </c>
      <c r="CG833" t="s">
        <v>112</v>
      </c>
      <c r="CH833">
        <v>151500</v>
      </c>
      <c r="CQ833">
        <f t="shared" si="76"/>
        <v>958</v>
      </c>
      <c r="CR833" t="str">
        <f t="shared" si="77"/>
        <v/>
      </c>
    </row>
    <row r="834" spans="1:96" x14ac:dyDescent="0.3">
      <c r="A834">
        <v>1069</v>
      </c>
      <c r="B834">
        <v>160</v>
      </c>
      <c r="C834" t="s">
        <v>143</v>
      </c>
      <c r="D834">
        <v>42</v>
      </c>
      <c r="E834">
        <v>3964</v>
      </c>
      <c r="F834" t="s">
        <v>84</v>
      </c>
      <c r="G834" t="s">
        <v>85</v>
      </c>
      <c r="H834" t="s">
        <v>129</v>
      </c>
      <c r="I834" t="s">
        <v>87</v>
      </c>
      <c r="J834" t="s">
        <v>88</v>
      </c>
      <c r="K834" t="s">
        <v>122</v>
      </c>
      <c r="L834" t="s">
        <v>90</v>
      </c>
      <c r="M834" t="s">
        <v>242</v>
      </c>
      <c r="N834" s="4" t="str">
        <f>VLOOKUP(M834,'Neighborhood Raw Data'!$A$1:$D$26,4,FALSE)</f>
        <v>Less than Average</v>
      </c>
      <c r="O834" t="s">
        <v>92</v>
      </c>
      <c r="P834" t="s">
        <v>92</v>
      </c>
      <c r="Q834" t="s">
        <v>160</v>
      </c>
      <c r="R834" t="s">
        <v>94</v>
      </c>
      <c r="S834">
        <v>6</v>
      </c>
      <c r="T834" s="4">
        <f t="shared" ca="1" si="72"/>
        <v>0.51864213226017675</v>
      </c>
      <c r="U834" s="4" t="str">
        <f t="shared" si="73"/>
        <v>At or Above</v>
      </c>
      <c r="V834">
        <v>4</v>
      </c>
      <c r="W834">
        <v>1973</v>
      </c>
      <c r="X834">
        <v>1973</v>
      </c>
      <c r="Y834" t="s">
        <v>95</v>
      </c>
      <c r="Z834" t="s">
        <v>114</v>
      </c>
      <c r="AA834" t="s">
        <v>135</v>
      </c>
      <c r="AB834" t="s">
        <v>136</v>
      </c>
      <c r="AC834" t="s">
        <v>117</v>
      </c>
      <c r="AD834">
        <v>0</v>
      </c>
      <c r="AE834" t="s">
        <v>100</v>
      </c>
      <c r="AF834" t="s">
        <v>100</v>
      </c>
      <c r="AG834" t="s">
        <v>156</v>
      </c>
      <c r="AH834" t="s">
        <v>102</v>
      </c>
      <c r="AI834" t="s">
        <v>100</v>
      </c>
      <c r="AJ834" t="s">
        <v>142</v>
      </c>
      <c r="AK834" t="s">
        <v>137</v>
      </c>
      <c r="AL834">
        <v>837</v>
      </c>
      <c r="AM834" t="s">
        <v>104</v>
      </c>
      <c r="AN834">
        <v>0</v>
      </c>
      <c r="AO834">
        <v>105</v>
      </c>
      <c r="AP834">
        <v>942</v>
      </c>
      <c r="AQ834" t="s">
        <v>105</v>
      </c>
      <c r="AR834" t="s">
        <v>102</v>
      </c>
      <c r="AS834" t="s">
        <v>106</v>
      </c>
      <c r="AT834" t="s">
        <v>107</v>
      </c>
      <c r="AU834">
        <v>1291</v>
      </c>
      <c r="AV834" s="4">
        <f t="shared" ca="1" si="74"/>
        <v>0.40880225426025651</v>
      </c>
      <c r="AW834" s="4" t="str">
        <f t="shared" si="75"/>
        <v>Greater than Median</v>
      </c>
      <c r="AX834">
        <v>1230</v>
      </c>
      <c r="AY834">
        <v>0</v>
      </c>
      <c r="AZ834">
        <v>2521</v>
      </c>
      <c r="BA834">
        <v>1</v>
      </c>
      <c r="BB834">
        <v>0</v>
      </c>
      <c r="BC834">
        <v>2</v>
      </c>
      <c r="BD834">
        <v>1</v>
      </c>
      <c r="BE834">
        <v>5</v>
      </c>
      <c r="BF834">
        <v>1</v>
      </c>
      <c r="BG834" t="s">
        <v>100</v>
      </c>
      <c r="BH834">
        <v>10</v>
      </c>
      <c r="BI834" t="s">
        <v>191</v>
      </c>
      <c r="BJ834">
        <v>1</v>
      </c>
      <c r="BK834" t="s">
        <v>102</v>
      </c>
      <c r="BL834" t="s">
        <v>109</v>
      </c>
      <c r="BM834">
        <v>1973</v>
      </c>
      <c r="BN834" t="s">
        <v>110</v>
      </c>
      <c r="BO834">
        <v>2</v>
      </c>
      <c r="BP834">
        <v>576</v>
      </c>
      <c r="BQ834" t="s">
        <v>100</v>
      </c>
      <c r="BR834" t="s">
        <v>100</v>
      </c>
      <c r="BS834" t="s">
        <v>106</v>
      </c>
      <c r="BT834">
        <v>728</v>
      </c>
      <c r="BU834">
        <v>20</v>
      </c>
      <c r="BV834">
        <v>0</v>
      </c>
      <c r="BW834">
        <v>0</v>
      </c>
      <c r="BX834">
        <v>0</v>
      </c>
      <c r="BY834">
        <v>0</v>
      </c>
      <c r="BZ834" t="s">
        <v>85</v>
      </c>
      <c r="CA834" t="s">
        <v>150</v>
      </c>
      <c r="CB834" t="s">
        <v>85</v>
      </c>
      <c r="CC834">
        <v>0</v>
      </c>
      <c r="CD834">
        <v>6</v>
      </c>
      <c r="CE834">
        <v>2006</v>
      </c>
      <c r="CF834" t="s">
        <v>111</v>
      </c>
      <c r="CG834" t="s">
        <v>112</v>
      </c>
      <c r="CH834">
        <v>151400</v>
      </c>
      <c r="CQ834">
        <f t="shared" si="76"/>
        <v>1291</v>
      </c>
      <c r="CR834" t="str">
        <f t="shared" si="77"/>
        <v/>
      </c>
    </row>
    <row r="835" spans="1:96" x14ac:dyDescent="0.3">
      <c r="A835">
        <v>263</v>
      </c>
      <c r="B835">
        <v>80</v>
      </c>
      <c r="C835" t="s">
        <v>83</v>
      </c>
      <c r="D835">
        <v>88</v>
      </c>
      <c r="E835">
        <v>8471</v>
      </c>
      <c r="F835" t="s">
        <v>84</v>
      </c>
      <c r="G835" t="s">
        <v>85</v>
      </c>
      <c r="H835" t="s">
        <v>86</v>
      </c>
      <c r="I835" t="s">
        <v>87</v>
      </c>
      <c r="J835" t="s">
        <v>88</v>
      </c>
      <c r="K835" t="s">
        <v>89</v>
      </c>
      <c r="L835" t="s">
        <v>90</v>
      </c>
      <c r="M835" t="s">
        <v>228</v>
      </c>
      <c r="N835" s="4" t="str">
        <f>VLOOKUP(M835,'Neighborhood Raw Data'!$A$1:$D$26,4,FALSE)</f>
        <v>Less than Average</v>
      </c>
      <c r="O835" t="s">
        <v>92</v>
      </c>
      <c r="P835" t="s">
        <v>92</v>
      </c>
      <c r="Q835" t="s">
        <v>93</v>
      </c>
      <c r="R835" t="s">
        <v>178</v>
      </c>
      <c r="S835">
        <v>6</v>
      </c>
      <c r="T835" s="4">
        <f t="shared" ref="T835:T898" ca="1" si="78">RAND()</f>
        <v>0.97003751246858938</v>
      </c>
      <c r="U835" s="4" t="str">
        <f t="shared" ref="U835:U898" si="79">IF(S835&gt;=6,"At or Above", "Below")</f>
        <v>At or Above</v>
      </c>
      <c r="V835">
        <v>7</v>
      </c>
      <c r="W835">
        <v>1977</v>
      </c>
      <c r="X835">
        <v>1995</v>
      </c>
      <c r="Y835" t="s">
        <v>95</v>
      </c>
      <c r="Z835" t="s">
        <v>114</v>
      </c>
      <c r="AA835" t="s">
        <v>97</v>
      </c>
      <c r="AB835" t="s">
        <v>179</v>
      </c>
      <c r="AC835" t="s">
        <v>98</v>
      </c>
      <c r="AD835">
        <v>46</v>
      </c>
      <c r="AE835" t="s">
        <v>100</v>
      </c>
      <c r="AF835" t="s">
        <v>100</v>
      </c>
      <c r="AG835" t="s">
        <v>156</v>
      </c>
      <c r="AH835" t="s">
        <v>102</v>
      </c>
      <c r="AI835" t="s">
        <v>102</v>
      </c>
      <c r="AJ835" t="s">
        <v>118</v>
      </c>
      <c r="AK835" t="s">
        <v>137</v>
      </c>
      <c r="AL835">
        <v>506</v>
      </c>
      <c r="AM835" t="s">
        <v>104</v>
      </c>
      <c r="AN835">
        <v>0</v>
      </c>
      <c r="AO835">
        <v>0</v>
      </c>
      <c r="AP835">
        <v>506</v>
      </c>
      <c r="AQ835" t="s">
        <v>105</v>
      </c>
      <c r="AR835" t="s">
        <v>100</v>
      </c>
      <c r="AS835" t="s">
        <v>106</v>
      </c>
      <c r="AT835" t="s">
        <v>107</v>
      </c>
      <c r="AU835">
        <v>1212</v>
      </c>
      <c r="AV835" s="4">
        <f t="shared" ref="AV835:AV898" ca="1" si="80">RAND()</f>
        <v>0.15163543692568493</v>
      </c>
      <c r="AW835" s="4" t="str">
        <f t="shared" ref="AW835:AW898" si="81">IF(AU835&lt;=1087,"Less than Median","Greater than Median")</f>
        <v>Greater than Median</v>
      </c>
      <c r="AX835">
        <v>0</v>
      </c>
      <c r="AY835">
        <v>0</v>
      </c>
      <c r="AZ835">
        <v>1212</v>
      </c>
      <c r="BA835">
        <v>1</v>
      </c>
      <c r="BB835">
        <v>0</v>
      </c>
      <c r="BC835">
        <v>1</v>
      </c>
      <c r="BD835">
        <v>0</v>
      </c>
      <c r="BE835">
        <v>3</v>
      </c>
      <c r="BF835">
        <v>1</v>
      </c>
      <c r="BG835" t="s">
        <v>100</v>
      </c>
      <c r="BH835">
        <v>6</v>
      </c>
      <c r="BI835" t="s">
        <v>108</v>
      </c>
      <c r="BJ835">
        <v>1</v>
      </c>
      <c r="BK835" t="s">
        <v>100</v>
      </c>
      <c r="BL835" t="s">
        <v>109</v>
      </c>
      <c r="BM835">
        <v>1978</v>
      </c>
      <c r="BN835" t="s">
        <v>104</v>
      </c>
      <c r="BO835">
        <v>2</v>
      </c>
      <c r="BP835">
        <v>492</v>
      </c>
      <c r="BQ835" t="s">
        <v>100</v>
      </c>
      <c r="BR835" t="s">
        <v>100</v>
      </c>
      <c r="BS835" t="s">
        <v>106</v>
      </c>
      <c r="BT835">
        <v>292</v>
      </c>
      <c r="BU835">
        <v>12</v>
      </c>
      <c r="BV835">
        <v>0</v>
      </c>
      <c r="BW835">
        <v>0</v>
      </c>
      <c r="BX835">
        <v>0</v>
      </c>
      <c r="BY835">
        <v>0</v>
      </c>
      <c r="BZ835" t="s">
        <v>85</v>
      </c>
      <c r="CA835" t="s">
        <v>167</v>
      </c>
      <c r="CB835" t="s">
        <v>85</v>
      </c>
      <c r="CC835">
        <v>0</v>
      </c>
      <c r="CD835">
        <v>7</v>
      </c>
      <c r="CE835">
        <v>2006</v>
      </c>
      <c r="CF835" t="s">
        <v>111</v>
      </c>
      <c r="CG835" t="s">
        <v>112</v>
      </c>
      <c r="CH835">
        <v>151000</v>
      </c>
      <c r="CQ835">
        <f t="shared" ref="CQ835:CQ898" si="82">IF(AU835&lt;=1518,AU835,"")</f>
        <v>1212</v>
      </c>
      <c r="CR835" t="str">
        <f t="shared" ref="CR835:CR898" si="83">IF(AU835&gt;1518, AU835, "")</f>
        <v/>
      </c>
    </row>
    <row r="836" spans="1:96" x14ac:dyDescent="0.3">
      <c r="A836">
        <v>600</v>
      </c>
      <c r="B836">
        <v>160</v>
      </c>
      <c r="C836" t="s">
        <v>143</v>
      </c>
      <c r="D836">
        <v>24</v>
      </c>
      <c r="E836">
        <v>1950</v>
      </c>
      <c r="F836" t="s">
        <v>84</v>
      </c>
      <c r="G836" t="s">
        <v>85</v>
      </c>
      <c r="H836" t="s">
        <v>129</v>
      </c>
      <c r="I836" t="s">
        <v>87</v>
      </c>
      <c r="J836" t="s">
        <v>88</v>
      </c>
      <c r="K836" t="s">
        <v>122</v>
      </c>
      <c r="L836" t="s">
        <v>90</v>
      </c>
      <c r="M836" t="s">
        <v>243</v>
      </c>
      <c r="N836" s="4" t="str">
        <f>VLOOKUP(M836,'Neighborhood Raw Data'!$A$1:$D$26,4,FALSE)</f>
        <v>Less than Average</v>
      </c>
      <c r="O836" t="s">
        <v>92</v>
      </c>
      <c r="P836" t="s">
        <v>92</v>
      </c>
      <c r="Q836" t="s">
        <v>216</v>
      </c>
      <c r="R836" t="s">
        <v>94</v>
      </c>
      <c r="S836">
        <v>6</v>
      </c>
      <c r="T836" s="4">
        <f t="shared" ca="1" si="78"/>
        <v>1.7405281173319409E-3</v>
      </c>
      <c r="U836" s="4" t="str">
        <f t="shared" si="79"/>
        <v>At or Above</v>
      </c>
      <c r="V836">
        <v>6</v>
      </c>
      <c r="W836">
        <v>1980</v>
      </c>
      <c r="X836">
        <v>1980</v>
      </c>
      <c r="Y836" t="s">
        <v>95</v>
      </c>
      <c r="Z836" t="s">
        <v>114</v>
      </c>
      <c r="AA836" t="s">
        <v>161</v>
      </c>
      <c r="AB836" t="s">
        <v>161</v>
      </c>
      <c r="AC836" t="s">
        <v>117</v>
      </c>
      <c r="AD836">
        <v>0</v>
      </c>
      <c r="AE836" t="s">
        <v>100</v>
      </c>
      <c r="AF836" t="s">
        <v>102</v>
      </c>
      <c r="AG836" t="s">
        <v>156</v>
      </c>
      <c r="AH836" t="s">
        <v>102</v>
      </c>
      <c r="AI836" t="s">
        <v>100</v>
      </c>
      <c r="AJ836" t="s">
        <v>142</v>
      </c>
      <c r="AK836" t="s">
        <v>193</v>
      </c>
      <c r="AL836">
        <v>81</v>
      </c>
      <c r="AM836" t="s">
        <v>103</v>
      </c>
      <c r="AN836">
        <v>612</v>
      </c>
      <c r="AO836">
        <v>23</v>
      </c>
      <c r="AP836">
        <v>716</v>
      </c>
      <c r="AQ836" t="s">
        <v>105</v>
      </c>
      <c r="AR836" t="s">
        <v>100</v>
      </c>
      <c r="AS836" t="s">
        <v>106</v>
      </c>
      <c r="AT836" t="s">
        <v>107</v>
      </c>
      <c r="AU836">
        <v>716</v>
      </c>
      <c r="AV836" s="4">
        <f t="shared" ca="1" si="80"/>
        <v>0.69776573994857261</v>
      </c>
      <c r="AW836" s="4" t="str">
        <f t="shared" si="81"/>
        <v>Less than Median</v>
      </c>
      <c r="AX836">
        <v>840</v>
      </c>
      <c r="AY836">
        <v>0</v>
      </c>
      <c r="AZ836">
        <v>1556</v>
      </c>
      <c r="BA836">
        <v>1</v>
      </c>
      <c r="BB836">
        <v>0</v>
      </c>
      <c r="BC836">
        <v>2</v>
      </c>
      <c r="BD836">
        <v>1</v>
      </c>
      <c r="BE836">
        <v>3</v>
      </c>
      <c r="BF836">
        <v>1</v>
      </c>
      <c r="BG836" t="s">
        <v>100</v>
      </c>
      <c r="BH836">
        <v>6</v>
      </c>
      <c r="BI836" t="s">
        <v>108</v>
      </c>
      <c r="BJ836">
        <v>1</v>
      </c>
      <c r="BK836" t="s">
        <v>100</v>
      </c>
      <c r="BL836" t="s">
        <v>109</v>
      </c>
      <c r="BM836">
        <v>1980</v>
      </c>
      <c r="BN836" t="s">
        <v>110</v>
      </c>
      <c r="BO836">
        <v>2</v>
      </c>
      <c r="BP836">
        <v>452</v>
      </c>
      <c r="BQ836" t="s">
        <v>100</v>
      </c>
      <c r="BR836" t="s">
        <v>100</v>
      </c>
      <c r="BS836" t="s">
        <v>106</v>
      </c>
      <c r="BT836">
        <v>161</v>
      </c>
      <c r="BU836">
        <v>0</v>
      </c>
      <c r="BV836">
        <v>0</v>
      </c>
      <c r="BW836">
        <v>0</v>
      </c>
      <c r="BX836">
        <v>0</v>
      </c>
      <c r="BY836">
        <v>0</v>
      </c>
      <c r="BZ836" t="s">
        <v>85</v>
      </c>
      <c r="CA836" t="s">
        <v>150</v>
      </c>
      <c r="CB836" t="s">
        <v>85</v>
      </c>
      <c r="CC836">
        <v>0</v>
      </c>
      <c r="CD836">
        <v>7</v>
      </c>
      <c r="CE836">
        <v>2008</v>
      </c>
      <c r="CF836" t="s">
        <v>196</v>
      </c>
      <c r="CG836" t="s">
        <v>112</v>
      </c>
      <c r="CH836">
        <v>151000</v>
      </c>
      <c r="CQ836">
        <f t="shared" si="82"/>
        <v>716</v>
      </c>
      <c r="CR836" t="str">
        <f t="shared" si="83"/>
        <v/>
      </c>
    </row>
    <row r="837" spans="1:96" x14ac:dyDescent="0.3">
      <c r="A837">
        <v>604</v>
      </c>
      <c r="B837">
        <v>160</v>
      </c>
      <c r="C837" t="s">
        <v>173</v>
      </c>
      <c r="D837">
        <v>30</v>
      </c>
      <c r="E837">
        <v>3182</v>
      </c>
      <c r="F837" t="s">
        <v>84</v>
      </c>
      <c r="G837" t="s">
        <v>84</v>
      </c>
      <c r="H837" t="s">
        <v>129</v>
      </c>
      <c r="I837" t="s">
        <v>87</v>
      </c>
      <c r="J837" t="s">
        <v>88</v>
      </c>
      <c r="K837" t="s">
        <v>122</v>
      </c>
      <c r="L837" t="s">
        <v>90</v>
      </c>
      <c r="M837" t="s">
        <v>153</v>
      </c>
      <c r="N837" s="4" t="str">
        <f>VLOOKUP(M837,'Neighborhood Raw Data'!$A$1:$D$26,4,FALSE)</f>
        <v>Greater than Average</v>
      </c>
      <c r="O837" t="s">
        <v>92</v>
      </c>
      <c r="P837" t="s">
        <v>92</v>
      </c>
      <c r="Q837" t="s">
        <v>160</v>
      </c>
      <c r="R837" t="s">
        <v>94</v>
      </c>
      <c r="S837">
        <v>7</v>
      </c>
      <c r="T837" s="4">
        <f t="shared" ca="1" si="78"/>
        <v>0.15575714122225992</v>
      </c>
      <c r="U837" s="4" t="str">
        <f t="shared" si="79"/>
        <v>At or Above</v>
      </c>
      <c r="V837">
        <v>5</v>
      </c>
      <c r="W837">
        <v>2004</v>
      </c>
      <c r="X837">
        <v>2005</v>
      </c>
      <c r="Y837" t="s">
        <v>95</v>
      </c>
      <c r="Z837" t="s">
        <v>114</v>
      </c>
      <c r="AA837" t="s">
        <v>161</v>
      </c>
      <c r="AB837" t="s">
        <v>161</v>
      </c>
      <c r="AC837" t="s">
        <v>117</v>
      </c>
      <c r="AD837">
        <v>0</v>
      </c>
      <c r="AE837" t="s">
        <v>102</v>
      </c>
      <c r="AF837" t="s">
        <v>100</v>
      </c>
      <c r="AG837" t="s">
        <v>101</v>
      </c>
      <c r="AH837" t="s">
        <v>102</v>
      </c>
      <c r="AI837" t="s">
        <v>100</v>
      </c>
      <c r="AJ837" t="s">
        <v>142</v>
      </c>
      <c r="AK837" t="s">
        <v>104</v>
      </c>
      <c r="AL837">
        <v>0</v>
      </c>
      <c r="AM837" t="s">
        <v>104</v>
      </c>
      <c r="AN837">
        <v>0</v>
      </c>
      <c r="AO837">
        <v>600</v>
      </c>
      <c r="AP837">
        <v>600</v>
      </c>
      <c r="AQ837" t="s">
        <v>105</v>
      </c>
      <c r="AR837" t="s">
        <v>99</v>
      </c>
      <c r="AS837" t="s">
        <v>106</v>
      </c>
      <c r="AT837" t="s">
        <v>107</v>
      </c>
      <c r="AU837">
        <v>600</v>
      </c>
      <c r="AV837" s="4">
        <f t="shared" ca="1" si="80"/>
        <v>0.93632205429093762</v>
      </c>
      <c r="AW837" s="4" t="str">
        <f t="shared" si="81"/>
        <v>Less than Median</v>
      </c>
      <c r="AX837">
        <v>600</v>
      </c>
      <c r="AY837">
        <v>0</v>
      </c>
      <c r="AZ837">
        <v>1200</v>
      </c>
      <c r="BA837">
        <v>0</v>
      </c>
      <c r="BB837">
        <v>0</v>
      </c>
      <c r="BC837">
        <v>2</v>
      </c>
      <c r="BD837">
        <v>1</v>
      </c>
      <c r="BE837">
        <v>2</v>
      </c>
      <c r="BF837">
        <v>1</v>
      </c>
      <c r="BG837" t="s">
        <v>102</v>
      </c>
      <c r="BH837">
        <v>4</v>
      </c>
      <c r="BI837" t="s">
        <v>108</v>
      </c>
      <c r="BJ837">
        <v>0</v>
      </c>
      <c r="BK837" t="s">
        <v>85</v>
      </c>
      <c r="BL837" t="s">
        <v>149</v>
      </c>
      <c r="BM837">
        <v>2004</v>
      </c>
      <c r="BN837" t="s">
        <v>131</v>
      </c>
      <c r="BO837">
        <v>2</v>
      </c>
      <c r="BP837">
        <v>480</v>
      </c>
      <c r="BQ837" t="s">
        <v>100</v>
      </c>
      <c r="BR837" t="s">
        <v>100</v>
      </c>
      <c r="BS837" t="s">
        <v>106</v>
      </c>
      <c r="BT837">
        <v>0</v>
      </c>
      <c r="BU837">
        <v>172</v>
      </c>
      <c r="BV837">
        <v>0</v>
      </c>
      <c r="BW837">
        <v>0</v>
      </c>
      <c r="BX837">
        <v>0</v>
      </c>
      <c r="BY837">
        <v>0</v>
      </c>
      <c r="BZ837" t="s">
        <v>85</v>
      </c>
      <c r="CA837" t="s">
        <v>85</v>
      </c>
      <c r="CB837" t="s">
        <v>85</v>
      </c>
      <c r="CC837">
        <v>0</v>
      </c>
      <c r="CD837">
        <v>6</v>
      </c>
      <c r="CE837">
        <v>2010</v>
      </c>
      <c r="CF837" t="s">
        <v>111</v>
      </c>
      <c r="CG837" t="s">
        <v>112</v>
      </c>
      <c r="CH837">
        <v>151000</v>
      </c>
      <c r="CQ837">
        <f t="shared" si="82"/>
        <v>600</v>
      </c>
      <c r="CR837" t="str">
        <f t="shared" si="83"/>
        <v/>
      </c>
    </row>
    <row r="838" spans="1:96" x14ac:dyDescent="0.3">
      <c r="A838">
        <v>832</v>
      </c>
      <c r="B838">
        <v>160</v>
      </c>
      <c r="C838" t="s">
        <v>173</v>
      </c>
      <c r="D838">
        <v>30</v>
      </c>
      <c r="E838">
        <v>3180</v>
      </c>
      <c r="F838" t="s">
        <v>84</v>
      </c>
      <c r="G838" t="s">
        <v>84</v>
      </c>
      <c r="H838" t="s">
        <v>129</v>
      </c>
      <c r="I838" t="s">
        <v>87</v>
      </c>
      <c r="J838" t="s">
        <v>88</v>
      </c>
      <c r="K838" t="s">
        <v>122</v>
      </c>
      <c r="L838" t="s">
        <v>90</v>
      </c>
      <c r="M838" t="s">
        <v>153</v>
      </c>
      <c r="N838" s="4" t="str">
        <f>VLOOKUP(M838,'Neighborhood Raw Data'!$A$1:$D$26,4,FALSE)</f>
        <v>Greater than Average</v>
      </c>
      <c r="O838" t="s">
        <v>92</v>
      </c>
      <c r="P838" t="s">
        <v>92</v>
      </c>
      <c r="Q838" t="s">
        <v>160</v>
      </c>
      <c r="R838" t="s">
        <v>94</v>
      </c>
      <c r="S838">
        <v>7</v>
      </c>
      <c r="T838" s="4">
        <f t="shared" ca="1" si="78"/>
        <v>0.13173008478201753</v>
      </c>
      <c r="U838" s="4" t="str">
        <f t="shared" si="79"/>
        <v>At or Above</v>
      </c>
      <c r="V838">
        <v>5</v>
      </c>
      <c r="W838">
        <v>2005</v>
      </c>
      <c r="X838">
        <v>2005</v>
      </c>
      <c r="Y838" t="s">
        <v>95</v>
      </c>
      <c r="Z838" t="s">
        <v>114</v>
      </c>
      <c r="AA838" t="s">
        <v>161</v>
      </c>
      <c r="AB838" t="s">
        <v>161</v>
      </c>
      <c r="AC838" t="s">
        <v>117</v>
      </c>
      <c r="AD838">
        <v>0</v>
      </c>
      <c r="AE838" t="s">
        <v>100</v>
      </c>
      <c r="AF838" t="s">
        <v>100</v>
      </c>
      <c r="AG838" t="s">
        <v>101</v>
      </c>
      <c r="AH838" t="s">
        <v>102</v>
      </c>
      <c r="AI838" t="s">
        <v>100</v>
      </c>
      <c r="AJ838" t="s">
        <v>142</v>
      </c>
      <c r="AK838" t="s">
        <v>104</v>
      </c>
      <c r="AL838">
        <v>0</v>
      </c>
      <c r="AM838" t="s">
        <v>104</v>
      </c>
      <c r="AN838">
        <v>0</v>
      </c>
      <c r="AO838">
        <v>600</v>
      </c>
      <c r="AP838">
        <v>600</v>
      </c>
      <c r="AQ838" t="s">
        <v>105</v>
      </c>
      <c r="AR838" t="s">
        <v>99</v>
      </c>
      <c r="AS838" t="s">
        <v>106</v>
      </c>
      <c r="AT838" t="s">
        <v>107</v>
      </c>
      <c r="AU838">
        <v>520</v>
      </c>
      <c r="AV838" s="4">
        <f t="shared" ca="1" si="80"/>
        <v>0.58249001349964602</v>
      </c>
      <c r="AW838" s="4" t="str">
        <f t="shared" si="81"/>
        <v>Less than Median</v>
      </c>
      <c r="AX838">
        <v>600</v>
      </c>
      <c r="AY838">
        <v>80</v>
      </c>
      <c r="AZ838">
        <v>1200</v>
      </c>
      <c r="BA838">
        <v>0</v>
      </c>
      <c r="BB838">
        <v>0</v>
      </c>
      <c r="BC838">
        <v>2</v>
      </c>
      <c r="BD838">
        <v>1</v>
      </c>
      <c r="BE838">
        <v>2</v>
      </c>
      <c r="BF838">
        <v>1</v>
      </c>
      <c r="BG838" t="s">
        <v>102</v>
      </c>
      <c r="BH838">
        <v>4</v>
      </c>
      <c r="BI838" t="s">
        <v>108</v>
      </c>
      <c r="BJ838">
        <v>0</v>
      </c>
      <c r="BK838" t="s">
        <v>85</v>
      </c>
      <c r="BL838" t="s">
        <v>149</v>
      </c>
      <c r="BM838">
        <v>2005</v>
      </c>
      <c r="BN838" t="s">
        <v>131</v>
      </c>
      <c r="BO838">
        <v>2</v>
      </c>
      <c r="BP838">
        <v>480</v>
      </c>
      <c r="BQ838" t="s">
        <v>100</v>
      </c>
      <c r="BR838" t="s">
        <v>100</v>
      </c>
      <c r="BS838" t="s">
        <v>106</v>
      </c>
      <c r="BT838">
        <v>0</v>
      </c>
      <c r="BU838">
        <v>166</v>
      </c>
      <c r="BV838">
        <v>0</v>
      </c>
      <c r="BW838">
        <v>0</v>
      </c>
      <c r="BX838">
        <v>0</v>
      </c>
      <c r="BY838">
        <v>0</v>
      </c>
      <c r="BZ838" t="s">
        <v>85</v>
      </c>
      <c r="CA838" t="s">
        <v>85</v>
      </c>
      <c r="CB838" t="s">
        <v>85</v>
      </c>
      <c r="CC838">
        <v>0</v>
      </c>
      <c r="CD838">
        <v>6</v>
      </c>
      <c r="CE838">
        <v>2006</v>
      </c>
      <c r="CF838" t="s">
        <v>111</v>
      </c>
      <c r="CG838" t="s">
        <v>112</v>
      </c>
      <c r="CH838">
        <v>151000</v>
      </c>
      <c r="CQ838">
        <f t="shared" si="82"/>
        <v>520</v>
      </c>
      <c r="CR838" t="str">
        <f t="shared" si="83"/>
        <v/>
      </c>
    </row>
    <row r="839" spans="1:96" x14ac:dyDescent="0.3">
      <c r="A839">
        <v>1260</v>
      </c>
      <c r="B839">
        <v>20</v>
      </c>
      <c r="C839" t="s">
        <v>83</v>
      </c>
      <c r="D839">
        <v>65</v>
      </c>
      <c r="E839">
        <v>9750</v>
      </c>
      <c r="F839" t="s">
        <v>84</v>
      </c>
      <c r="G839" t="s">
        <v>85</v>
      </c>
      <c r="H839" t="s">
        <v>129</v>
      </c>
      <c r="I839" t="s">
        <v>87</v>
      </c>
      <c r="J839" t="s">
        <v>88</v>
      </c>
      <c r="K839" t="s">
        <v>158</v>
      </c>
      <c r="L839" t="s">
        <v>90</v>
      </c>
      <c r="M839" t="s">
        <v>177</v>
      </c>
      <c r="N839" s="4" t="str">
        <f>VLOOKUP(M839,'Neighborhood Raw Data'!$A$1:$D$26,4,FALSE)</f>
        <v>Greater than Average</v>
      </c>
      <c r="O839" t="s">
        <v>92</v>
      </c>
      <c r="P839" t="s">
        <v>92</v>
      </c>
      <c r="Q839" t="s">
        <v>93</v>
      </c>
      <c r="R839" t="s">
        <v>124</v>
      </c>
      <c r="S839">
        <v>6</v>
      </c>
      <c r="T839" s="4">
        <f t="shared" ca="1" si="78"/>
        <v>0.78145531135136037</v>
      </c>
      <c r="U839" s="4" t="str">
        <f t="shared" si="79"/>
        <v>At or Above</v>
      </c>
      <c r="V839">
        <v>8</v>
      </c>
      <c r="W839">
        <v>1969</v>
      </c>
      <c r="X839">
        <v>1969</v>
      </c>
      <c r="Y839" t="s">
        <v>95</v>
      </c>
      <c r="Z839" t="s">
        <v>114</v>
      </c>
      <c r="AA839" t="s">
        <v>97</v>
      </c>
      <c r="AB839" t="s">
        <v>97</v>
      </c>
      <c r="AC839" t="s">
        <v>117</v>
      </c>
      <c r="AD839">
        <v>0</v>
      </c>
      <c r="AE839" t="s">
        <v>100</v>
      </c>
      <c r="AF839" t="s">
        <v>100</v>
      </c>
      <c r="AG839" t="s">
        <v>156</v>
      </c>
      <c r="AH839" t="s">
        <v>102</v>
      </c>
      <c r="AI839" t="s">
        <v>100</v>
      </c>
      <c r="AJ839" t="s">
        <v>142</v>
      </c>
      <c r="AK839" t="s">
        <v>137</v>
      </c>
      <c r="AL839">
        <v>602</v>
      </c>
      <c r="AM839" t="s">
        <v>193</v>
      </c>
      <c r="AN839">
        <v>438</v>
      </c>
      <c r="AO839">
        <v>14</v>
      </c>
      <c r="AP839">
        <v>1054</v>
      </c>
      <c r="AQ839" t="s">
        <v>105</v>
      </c>
      <c r="AR839" t="s">
        <v>102</v>
      </c>
      <c r="AS839" t="s">
        <v>106</v>
      </c>
      <c r="AT839" t="s">
        <v>107</v>
      </c>
      <c r="AU839">
        <v>1054</v>
      </c>
      <c r="AV839" s="4">
        <f t="shared" ca="1" si="80"/>
        <v>0.12549599335394013</v>
      </c>
      <c r="AW839" s="4" t="str">
        <f t="shared" si="81"/>
        <v>Less than Median</v>
      </c>
      <c r="AX839">
        <v>0</v>
      </c>
      <c r="AY839">
        <v>0</v>
      </c>
      <c r="AZ839">
        <v>1054</v>
      </c>
      <c r="BA839">
        <v>1</v>
      </c>
      <c r="BB839">
        <v>0</v>
      </c>
      <c r="BC839">
        <v>1</v>
      </c>
      <c r="BD839">
        <v>1</v>
      </c>
      <c r="BE839">
        <v>3</v>
      </c>
      <c r="BF839">
        <v>1</v>
      </c>
      <c r="BG839" t="s">
        <v>100</v>
      </c>
      <c r="BH839">
        <v>6</v>
      </c>
      <c r="BI839" t="s">
        <v>108</v>
      </c>
      <c r="BJ839">
        <v>0</v>
      </c>
      <c r="BK839" t="s">
        <v>85</v>
      </c>
      <c r="BL839" t="s">
        <v>109</v>
      </c>
      <c r="BM839">
        <v>1969</v>
      </c>
      <c r="BN839" t="s">
        <v>104</v>
      </c>
      <c r="BO839">
        <v>2</v>
      </c>
      <c r="BP839">
        <v>460</v>
      </c>
      <c r="BQ839" t="s">
        <v>100</v>
      </c>
      <c r="BR839" t="s">
        <v>100</v>
      </c>
      <c r="BS839" t="s">
        <v>106</v>
      </c>
      <c r="BT839">
        <v>180</v>
      </c>
      <c r="BU839">
        <v>0</v>
      </c>
      <c r="BV839">
        <v>0</v>
      </c>
      <c r="BW839">
        <v>0</v>
      </c>
      <c r="BX839">
        <v>80</v>
      </c>
      <c r="BY839">
        <v>0</v>
      </c>
      <c r="BZ839" t="s">
        <v>85</v>
      </c>
      <c r="CA839" t="s">
        <v>85</v>
      </c>
      <c r="CB839" t="s">
        <v>85</v>
      </c>
      <c r="CC839">
        <v>0</v>
      </c>
      <c r="CD839">
        <v>7</v>
      </c>
      <c r="CE839">
        <v>2008</v>
      </c>
      <c r="CF839" t="s">
        <v>111</v>
      </c>
      <c r="CG839" t="s">
        <v>112</v>
      </c>
      <c r="CH839">
        <v>151000</v>
      </c>
      <c r="CQ839">
        <f t="shared" si="82"/>
        <v>1054</v>
      </c>
      <c r="CR839" t="str">
        <f t="shared" si="83"/>
        <v/>
      </c>
    </row>
    <row r="840" spans="1:96" x14ac:dyDescent="0.3">
      <c r="A840">
        <v>941</v>
      </c>
      <c r="B840">
        <v>90</v>
      </c>
      <c r="C840" t="s">
        <v>83</v>
      </c>
      <c r="D840">
        <v>55</v>
      </c>
      <c r="E840">
        <v>12640</v>
      </c>
      <c r="F840" t="s">
        <v>84</v>
      </c>
      <c r="G840" t="s">
        <v>85</v>
      </c>
      <c r="H840" t="s">
        <v>86</v>
      </c>
      <c r="I840" t="s">
        <v>87</v>
      </c>
      <c r="J840" t="s">
        <v>88</v>
      </c>
      <c r="K840" t="s">
        <v>122</v>
      </c>
      <c r="L840" t="s">
        <v>90</v>
      </c>
      <c r="M840" t="s">
        <v>201</v>
      </c>
      <c r="N840" s="4" t="str">
        <f>VLOOKUP(M840,'Neighborhood Raw Data'!$A$1:$D$26,4,FALSE)</f>
        <v>Less than Average</v>
      </c>
      <c r="O840" t="s">
        <v>92</v>
      </c>
      <c r="P840" t="s">
        <v>92</v>
      </c>
      <c r="Q840" t="s">
        <v>222</v>
      </c>
      <c r="R840" t="s">
        <v>124</v>
      </c>
      <c r="S840">
        <v>6</v>
      </c>
      <c r="T840" s="4">
        <f t="shared" ca="1" si="78"/>
        <v>0.57418640086180217</v>
      </c>
      <c r="U840" s="4" t="str">
        <f t="shared" si="79"/>
        <v>At or Above</v>
      </c>
      <c r="V840">
        <v>5</v>
      </c>
      <c r="W840">
        <v>1976</v>
      </c>
      <c r="X840">
        <v>1976</v>
      </c>
      <c r="Y840" t="s">
        <v>95</v>
      </c>
      <c r="Z840" t="s">
        <v>114</v>
      </c>
      <c r="AA840" t="s">
        <v>179</v>
      </c>
      <c r="AB840" t="s">
        <v>179</v>
      </c>
      <c r="AC840" t="s">
        <v>117</v>
      </c>
      <c r="AD840">
        <v>0</v>
      </c>
      <c r="AE840" t="s">
        <v>100</v>
      </c>
      <c r="AF840" t="s">
        <v>100</v>
      </c>
      <c r="AG840" t="s">
        <v>156</v>
      </c>
      <c r="AH840" t="s">
        <v>100</v>
      </c>
      <c r="AI840" t="s">
        <v>100</v>
      </c>
      <c r="AJ840" t="s">
        <v>102</v>
      </c>
      <c r="AK840" t="s">
        <v>157</v>
      </c>
      <c r="AL840">
        <v>936</v>
      </c>
      <c r="AM840" t="s">
        <v>193</v>
      </c>
      <c r="AN840">
        <v>396</v>
      </c>
      <c r="AO840">
        <v>396</v>
      </c>
      <c r="AP840">
        <v>1728</v>
      </c>
      <c r="AQ840" t="s">
        <v>105</v>
      </c>
      <c r="AR840" t="s">
        <v>100</v>
      </c>
      <c r="AS840" t="s">
        <v>106</v>
      </c>
      <c r="AT840" t="s">
        <v>107</v>
      </c>
      <c r="AU840">
        <v>1728</v>
      </c>
      <c r="AV840" s="4">
        <f t="shared" ca="1" si="80"/>
        <v>0.92553114413737791</v>
      </c>
      <c r="AW840" s="4" t="str">
        <f t="shared" si="81"/>
        <v>Greater than Median</v>
      </c>
      <c r="AX840">
        <v>0</v>
      </c>
      <c r="AY840">
        <v>0</v>
      </c>
      <c r="AZ840">
        <v>1728</v>
      </c>
      <c r="BA840">
        <v>0</v>
      </c>
      <c r="BB840">
        <v>0</v>
      </c>
      <c r="BC840">
        <v>2</v>
      </c>
      <c r="BD840">
        <v>0</v>
      </c>
      <c r="BE840">
        <v>4</v>
      </c>
      <c r="BF840">
        <v>2</v>
      </c>
      <c r="BG840" t="s">
        <v>100</v>
      </c>
      <c r="BH840">
        <v>8</v>
      </c>
      <c r="BI840" t="s">
        <v>108</v>
      </c>
      <c r="BJ840">
        <v>0</v>
      </c>
      <c r="BK840" t="s">
        <v>85</v>
      </c>
      <c r="BL840" t="s">
        <v>109</v>
      </c>
      <c r="BM840">
        <v>1976</v>
      </c>
      <c r="BN840" t="s">
        <v>104</v>
      </c>
      <c r="BO840">
        <v>2</v>
      </c>
      <c r="BP840">
        <v>574</v>
      </c>
      <c r="BQ840" t="s">
        <v>100</v>
      </c>
      <c r="BR840" t="s">
        <v>100</v>
      </c>
      <c r="BS840" t="s">
        <v>106</v>
      </c>
      <c r="BT840">
        <v>40</v>
      </c>
      <c r="BU840">
        <v>0</v>
      </c>
      <c r="BV840">
        <v>0</v>
      </c>
      <c r="BW840">
        <v>0</v>
      </c>
      <c r="BX840">
        <v>0</v>
      </c>
      <c r="BY840">
        <v>0</v>
      </c>
      <c r="BZ840" t="s">
        <v>85</v>
      </c>
      <c r="CA840" t="s">
        <v>85</v>
      </c>
      <c r="CB840" t="s">
        <v>85</v>
      </c>
      <c r="CC840">
        <v>0</v>
      </c>
      <c r="CD840">
        <v>7</v>
      </c>
      <c r="CE840">
        <v>2006</v>
      </c>
      <c r="CF840" t="s">
        <v>111</v>
      </c>
      <c r="CG840" t="s">
        <v>112</v>
      </c>
      <c r="CH840">
        <v>150900</v>
      </c>
      <c r="CQ840" t="str">
        <f t="shared" si="82"/>
        <v/>
      </c>
      <c r="CR840">
        <f t="shared" si="83"/>
        <v>1728</v>
      </c>
    </row>
    <row r="841" spans="1:96" x14ac:dyDescent="0.3">
      <c r="A841">
        <v>133</v>
      </c>
      <c r="B841">
        <v>20</v>
      </c>
      <c r="C841" t="s">
        <v>83</v>
      </c>
      <c r="D841">
        <v>75</v>
      </c>
      <c r="E841">
        <v>7388</v>
      </c>
      <c r="F841" t="s">
        <v>84</v>
      </c>
      <c r="G841" t="s">
        <v>85</v>
      </c>
      <c r="H841" t="s">
        <v>129</v>
      </c>
      <c r="I841" t="s">
        <v>87</v>
      </c>
      <c r="J841" t="s">
        <v>88</v>
      </c>
      <c r="K841" t="s">
        <v>89</v>
      </c>
      <c r="L841" t="s">
        <v>90</v>
      </c>
      <c r="M841" t="s">
        <v>177</v>
      </c>
      <c r="N841" s="4" t="str">
        <f>VLOOKUP(M841,'Neighborhood Raw Data'!$A$1:$D$26,4,FALSE)</f>
        <v>Greater than Average</v>
      </c>
      <c r="O841" t="s">
        <v>92</v>
      </c>
      <c r="P841" t="s">
        <v>92</v>
      </c>
      <c r="Q841" t="s">
        <v>93</v>
      </c>
      <c r="R841" t="s">
        <v>124</v>
      </c>
      <c r="S841">
        <v>5</v>
      </c>
      <c r="T841" s="4">
        <f t="shared" ca="1" si="78"/>
        <v>9.9805625236458528E-2</v>
      </c>
      <c r="U841" s="4" t="str">
        <f t="shared" si="79"/>
        <v>Below</v>
      </c>
      <c r="V841">
        <v>6</v>
      </c>
      <c r="W841">
        <v>1959</v>
      </c>
      <c r="X841">
        <v>2002</v>
      </c>
      <c r="Y841" t="s">
        <v>95</v>
      </c>
      <c r="Z841" t="s">
        <v>114</v>
      </c>
      <c r="AA841" t="s">
        <v>161</v>
      </c>
      <c r="AB841" t="s">
        <v>161</v>
      </c>
      <c r="AC841" t="s">
        <v>117</v>
      </c>
      <c r="AD841">
        <v>0</v>
      </c>
      <c r="AE841" t="s">
        <v>100</v>
      </c>
      <c r="AF841" t="s">
        <v>100</v>
      </c>
      <c r="AG841" t="s">
        <v>156</v>
      </c>
      <c r="AH841" t="s">
        <v>100</v>
      </c>
      <c r="AI841" t="s">
        <v>100</v>
      </c>
      <c r="AJ841" t="s">
        <v>142</v>
      </c>
      <c r="AK841" t="s">
        <v>157</v>
      </c>
      <c r="AL841">
        <v>405</v>
      </c>
      <c r="AM841" t="s">
        <v>104</v>
      </c>
      <c r="AN841">
        <v>0</v>
      </c>
      <c r="AO841">
        <v>658</v>
      </c>
      <c r="AP841">
        <v>1063</v>
      </c>
      <c r="AQ841" t="s">
        <v>105</v>
      </c>
      <c r="AR841" t="s">
        <v>102</v>
      </c>
      <c r="AS841" t="s">
        <v>106</v>
      </c>
      <c r="AT841" t="s">
        <v>107</v>
      </c>
      <c r="AU841">
        <v>1327</v>
      </c>
      <c r="AV841" s="4">
        <f t="shared" ca="1" si="80"/>
        <v>0.5585640194087983</v>
      </c>
      <c r="AW841" s="4" t="str">
        <f t="shared" si="81"/>
        <v>Greater than Median</v>
      </c>
      <c r="AX841">
        <v>0</v>
      </c>
      <c r="AY841">
        <v>0</v>
      </c>
      <c r="AZ841">
        <v>1327</v>
      </c>
      <c r="BA841">
        <v>1</v>
      </c>
      <c r="BB841">
        <v>0</v>
      </c>
      <c r="BC841">
        <v>1</v>
      </c>
      <c r="BD841">
        <v>0</v>
      </c>
      <c r="BE841">
        <v>3</v>
      </c>
      <c r="BF841">
        <v>1</v>
      </c>
      <c r="BG841" t="s">
        <v>102</v>
      </c>
      <c r="BH841">
        <v>7</v>
      </c>
      <c r="BI841" t="s">
        <v>108</v>
      </c>
      <c r="BJ841">
        <v>0</v>
      </c>
      <c r="BK841" t="s">
        <v>85</v>
      </c>
      <c r="BL841" t="s">
        <v>149</v>
      </c>
      <c r="BM841">
        <v>1974</v>
      </c>
      <c r="BN841" t="s">
        <v>104</v>
      </c>
      <c r="BO841">
        <v>2</v>
      </c>
      <c r="BP841">
        <v>624</v>
      </c>
      <c r="BQ841" t="s">
        <v>100</v>
      </c>
      <c r="BR841" t="s">
        <v>100</v>
      </c>
      <c r="BS841" t="s">
        <v>106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 t="s">
        <v>85</v>
      </c>
      <c r="CA841" t="s">
        <v>85</v>
      </c>
      <c r="CB841" t="s">
        <v>85</v>
      </c>
      <c r="CC841">
        <v>0</v>
      </c>
      <c r="CD841">
        <v>7</v>
      </c>
      <c r="CE841">
        <v>2007</v>
      </c>
      <c r="CF841" t="s">
        <v>111</v>
      </c>
      <c r="CG841" t="s">
        <v>112</v>
      </c>
      <c r="CH841">
        <v>150750</v>
      </c>
      <c r="CQ841">
        <f t="shared" si="82"/>
        <v>1327</v>
      </c>
      <c r="CR841" t="str">
        <f t="shared" si="83"/>
        <v/>
      </c>
    </row>
    <row r="842" spans="1:96" x14ac:dyDescent="0.3">
      <c r="A842">
        <v>1283</v>
      </c>
      <c r="B842">
        <v>20</v>
      </c>
      <c r="C842" t="s">
        <v>83</v>
      </c>
      <c r="D842">
        <v>61</v>
      </c>
      <c r="E842">
        <v>8800</v>
      </c>
      <c r="F842" t="s">
        <v>84</v>
      </c>
      <c r="G842" t="s">
        <v>85</v>
      </c>
      <c r="H842" t="s">
        <v>86</v>
      </c>
      <c r="I842" t="s">
        <v>87</v>
      </c>
      <c r="J842" t="s">
        <v>88</v>
      </c>
      <c r="K842" t="s">
        <v>122</v>
      </c>
      <c r="L842" t="s">
        <v>90</v>
      </c>
      <c r="M842" t="s">
        <v>152</v>
      </c>
      <c r="N842" s="4" t="str">
        <f>VLOOKUP(M842,'Neighborhood Raw Data'!$A$1:$D$26,4,FALSE)</f>
        <v>Greater than Average</v>
      </c>
      <c r="O842" t="s">
        <v>92</v>
      </c>
      <c r="P842" t="s">
        <v>92</v>
      </c>
      <c r="Q842" t="s">
        <v>93</v>
      </c>
      <c r="R842" t="s">
        <v>124</v>
      </c>
      <c r="S842">
        <v>5</v>
      </c>
      <c r="T842" s="4">
        <f t="shared" ca="1" si="78"/>
        <v>0.27001852256122383</v>
      </c>
      <c r="U842" s="4" t="str">
        <f t="shared" si="79"/>
        <v>Below</v>
      </c>
      <c r="V842">
        <v>7</v>
      </c>
      <c r="W842">
        <v>1977</v>
      </c>
      <c r="X842">
        <v>2008</v>
      </c>
      <c r="Y842" t="s">
        <v>95</v>
      </c>
      <c r="Z842" t="s">
        <v>114</v>
      </c>
      <c r="AA842" t="s">
        <v>97</v>
      </c>
      <c r="AB842" t="s">
        <v>97</v>
      </c>
      <c r="AC842" t="s">
        <v>117</v>
      </c>
      <c r="AD842">
        <v>0</v>
      </c>
      <c r="AE842" t="s">
        <v>100</v>
      </c>
      <c r="AF842" t="s">
        <v>100</v>
      </c>
      <c r="AG842" t="s">
        <v>156</v>
      </c>
      <c r="AH842" t="s">
        <v>102</v>
      </c>
      <c r="AI842" t="s">
        <v>100</v>
      </c>
      <c r="AJ842" t="s">
        <v>148</v>
      </c>
      <c r="AK842" t="s">
        <v>193</v>
      </c>
      <c r="AL842">
        <v>532</v>
      </c>
      <c r="AM842" t="s">
        <v>157</v>
      </c>
      <c r="AN842">
        <v>144</v>
      </c>
      <c r="AO842">
        <v>364</v>
      </c>
      <c r="AP842">
        <v>1040</v>
      </c>
      <c r="AQ842" t="s">
        <v>105</v>
      </c>
      <c r="AR842" t="s">
        <v>100</v>
      </c>
      <c r="AS842" t="s">
        <v>106</v>
      </c>
      <c r="AT842" t="s">
        <v>107</v>
      </c>
      <c r="AU842">
        <v>1040</v>
      </c>
      <c r="AV842" s="4">
        <f t="shared" ca="1" si="80"/>
        <v>0.29967570246942676</v>
      </c>
      <c r="AW842" s="4" t="str">
        <f t="shared" si="81"/>
        <v>Less than Median</v>
      </c>
      <c r="AX842">
        <v>0</v>
      </c>
      <c r="AY842">
        <v>0</v>
      </c>
      <c r="AZ842">
        <v>1040</v>
      </c>
      <c r="BA842">
        <v>0</v>
      </c>
      <c r="BB842">
        <v>0</v>
      </c>
      <c r="BC842">
        <v>2</v>
      </c>
      <c r="BD842">
        <v>0</v>
      </c>
      <c r="BE842">
        <v>3</v>
      </c>
      <c r="BF842">
        <v>1</v>
      </c>
      <c r="BG842" t="s">
        <v>102</v>
      </c>
      <c r="BH842">
        <v>5</v>
      </c>
      <c r="BI842" t="s">
        <v>108</v>
      </c>
      <c r="BJ842">
        <v>0</v>
      </c>
      <c r="BK842" t="s">
        <v>85</v>
      </c>
      <c r="BL842" t="s">
        <v>149</v>
      </c>
      <c r="BM842">
        <v>1977</v>
      </c>
      <c r="BN842" t="s">
        <v>104</v>
      </c>
      <c r="BO842">
        <v>2</v>
      </c>
      <c r="BP842">
        <v>484</v>
      </c>
      <c r="BQ842" t="s">
        <v>100</v>
      </c>
      <c r="BR842" t="s">
        <v>100</v>
      </c>
      <c r="BS842" t="s">
        <v>106</v>
      </c>
      <c r="BT842">
        <v>0</v>
      </c>
      <c r="BU842">
        <v>0</v>
      </c>
      <c r="BV842">
        <v>0</v>
      </c>
      <c r="BW842">
        <v>0</v>
      </c>
      <c r="BX842">
        <v>288</v>
      </c>
      <c r="BY842">
        <v>0</v>
      </c>
      <c r="BZ842" t="s">
        <v>85</v>
      </c>
      <c r="CA842" t="s">
        <v>85</v>
      </c>
      <c r="CB842" t="s">
        <v>85</v>
      </c>
      <c r="CC842">
        <v>0</v>
      </c>
      <c r="CD842">
        <v>9</v>
      </c>
      <c r="CE842">
        <v>2009</v>
      </c>
      <c r="CF842" t="s">
        <v>111</v>
      </c>
      <c r="CG842" t="s">
        <v>112</v>
      </c>
      <c r="CH842">
        <v>150500</v>
      </c>
      <c r="CQ842">
        <f t="shared" si="82"/>
        <v>1040</v>
      </c>
      <c r="CR842" t="str">
        <f t="shared" si="83"/>
        <v/>
      </c>
    </row>
    <row r="843" spans="1:96" x14ac:dyDescent="0.3">
      <c r="A843">
        <v>130</v>
      </c>
      <c r="B843">
        <v>20</v>
      </c>
      <c r="C843" t="s">
        <v>83</v>
      </c>
      <c r="D843">
        <v>69</v>
      </c>
      <c r="E843">
        <v>8973</v>
      </c>
      <c r="F843" t="s">
        <v>84</v>
      </c>
      <c r="G843" t="s">
        <v>85</v>
      </c>
      <c r="H843" t="s">
        <v>129</v>
      </c>
      <c r="I843" t="s">
        <v>87</v>
      </c>
      <c r="J843" t="s">
        <v>88</v>
      </c>
      <c r="K843" t="s">
        <v>122</v>
      </c>
      <c r="L843" t="s">
        <v>90</v>
      </c>
      <c r="M843" t="s">
        <v>177</v>
      </c>
      <c r="N843" s="4" t="str">
        <f>VLOOKUP(M843,'Neighborhood Raw Data'!$A$1:$D$26,4,FALSE)</f>
        <v>Greater than Average</v>
      </c>
      <c r="O843" t="s">
        <v>92</v>
      </c>
      <c r="P843" t="s">
        <v>92</v>
      </c>
      <c r="Q843" t="s">
        <v>93</v>
      </c>
      <c r="R843" t="s">
        <v>124</v>
      </c>
      <c r="S843">
        <v>5</v>
      </c>
      <c r="T843" s="4">
        <f t="shared" ca="1" si="78"/>
        <v>0.36439523865588763</v>
      </c>
      <c r="U843" s="4" t="str">
        <f t="shared" si="79"/>
        <v>Below</v>
      </c>
      <c r="V843">
        <v>7</v>
      </c>
      <c r="W843">
        <v>1958</v>
      </c>
      <c r="X843">
        <v>1991</v>
      </c>
      <c r="Y843" t="s">
        <v>95</v>
      </c>
      <c r="Z843" t="s">
        <v>114</v>
      </c>
      <c r="AA843" t="s">
        <v>179</v>
      </c>
      <c r="AB843" t="s">
        <v>179</v>
      </c>
      <c r="AC843" t="s">
        <v>98</v>
      </c>
      <c r="AD843">
        <v>85</v>
      </c>
      <c r="AE843" t="s">
        <v>100</v>
      </c>
      <c r="AF843" t="s">
        <v>100</v>
      </c>
      <c r="AG843" t="s">
        <v>156</v>
      </c>
      <c r="AH843" t="s">
        <v>100</v>
      </c>
      <c r="AI843" t="s">
        <v>100</v>
      </c>
      <c r="AJ843" t="s">
        <v>142</v>
      </c>
      <c r="AK843" t="s">
        <v>157</v>
      </c>
      <c r="AL843">
        <v>567</v>
      </c>
      <c r="AM843" t="s">
        <v>174</v>
      </c>
      <c r="AN843">
        <v>28</v>
      </c>
      <c r="AO843">
        <v>413</v>
      </c>
      <c r="AP843">
        <v>1008</v>
      </c>
      <c r="AQ843" t="s">
        <v>105</v>
      </c>
      <c r="AR843" t="s">
        <v>100</v>
      </c>
      <c r="AS843" t="s">
        <v>106</v>
      </c>
      <c r="AT843" t="s">
        <v>214</v>
      </c>
      <c r="AU843">
        <v>1053</v>
      </c>
      <c r="AV843" s="4">
        <f t="shared" ca="1" si="80"/>
        <v>0.33223714071860921</v>
      </c>
      <c r="AW843" s="4" t="str">
        <f t="shared" si="81"/>
        <v>Less than Median</v>
      </c>
      <c r="AX843">
        <v>0</v>
      </c>
      <c r="AY843">
        <v>0</v>
      </c>
      <c r="AZ843">
        <v>1053</v>
      </c>
      <c r="BA843">
        <v>0</v>
      </c>
      <c r="BB843">
        <v>1</v>
      </c>
      <c r="BC843">
        <v>1</v>
      </c>
      <c r="BD843">
        <v>1</v>
      </c>
      <c r="BE843">
        <v>3</v>
      </c>
      <c r="BF843">
        <v>1</v>
      </c>
      <c r="BG843" t="s">
        <v>99</v>
      </c>
      <c r="BH843">
        <v>6</v>
      </c>
      <c r="BI843" t="s">
        <v>108</v>
      </c>
      <c r="BJ843">
        <v>0</v>
      </c>
      <c r="BK843" t="s">
        <v>85</v>
      </c>
      <c r="BL843" t="s">
        <v>232</v>
      </c>
      <c r="BM843">
        <v>1998</v>
      </c>
      <c r="BN843" t="s">
        <v>131</v>
      </c>
      <c r="BO843">
        <v>2</v>
      </c>
      <c r="BP843">
        <v>750</v>
      </c>
      <c r="BQ843" t="s">
        <v>100</v>
      </c>
      <c r="BR843" t="s">
        <v>100</v>
      </c>
      <c r="BS843" t="s">
        <v>106</v>
      </c>
      <c r="BT843">
        <v>0</v>
      </c>
      <c r="BU843">
        <v>80</v>
      </c>
      <c r="BV843">
        <v>0</v>
      </c>
      <c r="BW843">
        <v>180</v>
      </c>
      <c r="BX843">
        <v>0</v>
      </c>
      <c r="BY843">
        <v>0</v>
      </c>
      <c r="BZ843" t="s">
        <v>85</v>
      </c>
      <c r="CA843" t="s">
        <v>231</v>
      </c>
      <c r="CB843" t="s">
        <v>85</v>
      </c>
      <c r="CC843">
        <v>0</v>
      </c>
      <c r="CD843">
        <v>7</v>
      </c>
      <c r="CE843">
        <v>2006</v>
      </c>
      <c r="CF843" t="s">
        <v>111</v>
      </c>
      <c r="CG843" t="s">
        <v>120</v>
      </c>
      <c r="CH843">
        <v>150000</v>
      </c>
      <c r="CQ843">
        <f t="shared" si="82"/>
        <v>1053</v>
      </c>
      <c r="CR843" t="str">
        <f t="shared" si="83"/>
        <v/>
      </c>
    </row>
    <row r="844" spans="1:96" x14ac:dyDescent="0.3">
      <c r="A844">
        <v>406</v>
      </c>
      <c r="B844">
        <v>20</v>
      </c>
      <c r="C844" t="s">
        <v>83</v>
      </c>
      <c r="D844" t="s">
        <v>85</v>
      </c>
      <c r="E844">
        <v>9991</v>
      </c>
      <c r="F844" t="s">
        <v>84</v>
      </c>
      <c r="G844" t="s">
        <v>85</v>
      </c>
      <c r="H844" t="s">
        <v>86</v>
      </c>
      <c r="I844" t="s">
        <v>87</v>
      </c>
      <c r="J844" t="s">
        <v>88</v>
      </c>
      <c r="K844" t="s">
        <v>89</v>
      </c>
      <c r="L844" t="s">
        <v>90</v>
      </c>
      <c r="M844" t="s">
        <v>228</v>
      </c>
      <c r="N844" s="4" t="str">
        <f>VLOOKUP(M844,'Neighborhood Raw Data'!$A$1:$D$26,4,FALSE)</f>
        <v>Less than Average</v>
      </c>
      <c r="O844" t="s">
        <v>212</v>
      </c>
      <c r="P844" t="s">
        <v>92</v>
      </c>
      <c r="Q844" t="s">
        <v>93</v>
      </c>
      <c r="R844" t="s">
        <v>124</v>
      </c>
      <c r="S844">
        <v>4</v>
      </c>
      <c r="T844" s="4">
        <f t="shared" ca="1" si="78"/>
        <v>0.47767606709100896</v>
      </c>
      <c r="U844" s="4" t="str">
        <f t="shared" si="79"/>
        <v>Below</v>
      </c>
      <c r="V844">
        <v>4</v>
      </c>
      <c r="W844">
        <v>1976</v>
      </c>
      <c r="X844">
        <v>1993</v>
      </c>
      <c r="Y844" t="s">
        <v>95</v>
      </c>
      <c r="Z844" t="s">
        <v>114</v>
      </c>
      <c r="AA844" t="s">
        <v>179</v>
      </c>
      <c r="AB844" t="s">
        <v>179</v>
      </c>
      <c r="AC844" t="s">
        <v>117</v>
      </c>
      <c r="AD844">
        <v>0</v>
      </c>
      <c r="AE844" t="s">
        <v>100</v>
      </c>
      <c r="AF844" t="s">
        <v>100</v>
      </c>
      <c r="AG844" t="s">
        <v>156</v>
      </c>
      <c r="AH844" t="s">
        <v>100</v>
      </c>
      <c r="AI844" t="s">
        <v>100</v>
      </c>
      <c r="AJ844" t="s">
        <v>142</v>
      </c>
      <c r="AK844" t="s">
        <v>174</v>
      </c>
      <c r="AL844">
        <v>1116</v>
      </c>
      <c r="AM844" t="s">
        <v>104</v>
      </c>
      <c r="AN844">
        <v>0</v>
      </c>
      <c r="AO844">
        <v>165</v>
      </c>
      <c r="AP844">
        <v>1281</v>
      </c>
      <c r="AQ844" t="s">
        <v>105</v>
      </c>
      <c r="AR844" t="s">
        <v>99</v>
      </c>
      <c r="AS844" t="s">
        <v>106</v>
      </c>
      <c r="AT844" t="s">
        <v>107</v>
      </c>
      <c r="AU844">
        <v>1620</v>
      </c>
      <c r="AV844" s="4">
        <f t="shared" ca="1" si="80"/>
        <v>0.63696105749051102</v>
      </c>
      <c r="AW844" s="4" t="str">
        <f t="shared" si="81"/>
        <v>Greater than Median</v>
      </c>
      <c r="AX844">
        <v>0</v>
      </c>
      <c r="AY844">
        <v>0</v>
      </c>
      <c r="AZ844">
        <v>1620</v>
      </c>
      <c r="BA844">
        <v>1</v>
      </c>
      <c r="BB844">
        <v>0</v>
      </c>
      <c r="BC844">
        <v>2</v>
      </c>
      <c r="BD844">
        <v>0</v>
      </c>
      <c r="BE844">
        <v>3</v>
      </c>
      <c r="BF844">
        <v>1</v>
      </c>
      <c r="BG844" t="s">
        <v>100</v>
      </c>
      <c r="BH844">
        <v>8</v>
      </c>
      <c r="BI844" t="s">
        <v>208</v>
      </c>
      <c r="BJ844">
        <v>1</v>
      </c>
      <c r="BK844" t="s">
        <v>100</v>
      </c>
      <c r="BL844" t="s">
        <v>109</v>
      </c>
      <c r="BM844">
        <v>1993</v>
      </c>
      <c r="BN844" t="s">
        <v>104</v>
      </c>
      <c r="BO844">
        <v>2</v>
      </c>
      <c r="BP844">
        <v>490</v>
      </c>
      <c r="BQ844" t="s">
        <v>100</v>
      </c>
      <c r="BR844" t="s">
        <v>100</v>
      </c>
      <c r="BS844" t="s">
        <v>106</v>
      </c>
      <c r="BT844">
        <v>120</v>
      </c>
      <c r="BU844">
        <v>78</v>
      </c>
      <c r="BV844">
        <v>0</v>
      </c>
      <c r="BW844">
        <v>0</v>
      </c>
      <c r="BX844">
        <v>0</v>
      </c>
      <c r="BY844">
        <v>0</v>
      </c>
      <c r="BZ844" t="s">
        <v>85</v>
      </c>
      <c r="CA844" t="s">
        <v>167</v>
      </c>
      <c r="CB844" t="s">
        <v>85</v>
      </c>
      <c r="CC844">
        <v>0</v>
      </c>
      <c r="CD844">
        <v>6</v>
      </c>
      <c r="CE844">
        <v>2009</v>
      </c>
      <c r="CF844" t="s">
        <v>111</v>
      </c>
      <c r="CG844" t="s">
        <v>112</v>
      </c>
      <c r="CH844">
        <v>150000</v>
      </c>
      <c r="CQ844" t="str">
        <f t="shared" si="82"/>
        <v/>
      </c>
      <c r="CR844">
        <f t="shared" si="83"/>
        <v>1620</v>
      </c>
    </row>
    <row r="845" spans="1:96" x14ac:dyDescent="0.3">
      <c r="A845">
        <v>522</v>
      </c>
      <c r="B845">
        <v>20</v>
      </c>
      <c r="C845" t="s">
        <v>83</v>
      </c>
      <c r="D845">
        <v>90</v>
      </c>
      <c r="E845">
        <v>11988</v>
      </c>
      <c r="F845" t="s">
        <v>84</v>
      </c>
      <c r="G845" t="s">
        <v>85</v>
      </c>
      <c r="H845" t="s">
        <v>86</v>
      </c>
      <c r="I845" t="s">
        <v>87</v>
      </c>
      <c r="J845" t="s">
        <v>88</v>
      </c>
      <c r="K845" t="s">
        <v>89</v>
      </c>
      <c r="L845" t="s">
        <v>90</v>
      </c>
      <c r="M845" t="s">
        <v>177</v>
      </c>
      <c r="N845" s="4" t="str">
        <f>VLOOKUP(M845,'Neighborhood Raw Data'!$A$1:$D$26,4,FALSE)</f>
        <v>Greater than Average</v>
      </c>
      <c r="O845" t="s">
        <v>212</v>
      </c>
      <c r="P845" t="s">
        <v>92</v>
      </c>
      <c r="Q845" t="s">
        <v>93</v>
      </c>
      <c r="R845" t="s">
        <v>124</v>
      </c>
      <c r="S845">
        <v>6</v>
      </c>
      <c r="T845" s="4">
        <f t="shared" ca="1" si="78"/>
        <v>0.82688384144632554</v>
      </c>
      <c r="U845" s="4" t="str">
        <f t="shared" si="79"/>
        <v>At or Above</v>
      </c>
      <c r="V845">
        <v>6</v>
      </c>
      <c r="W845">
        <v>1957</v>
      </c>
      <c r="X845">
        <v>1957</v>
      </c>
      <c r="Y845" t="s">
        <v>95</v>
      </c>
      <c r="Z845" t="s">
        <v>114</v>
      </c>
      <c r="AA845" t="s">
        <v>125</v>
      </c>
      <c r="AB845" t="s">
        <v>125</v>
      </c>
      <c r="AC845" t="s">
        <v>117</v>
      </c>
      <c r="AD845">
        <v>0</v>
      </c>
      <c r="AE845" t="s">
        <v>100</v>
      </c>
      <c r="AF845" t="s">
        <v>100</v>
      </c>
      <c r="AG845" t="s">
        <v>156</v>
      </c>
      <c r="AH845" t="s">
        <v>100</v>
      </c>
      <c r="AI845" t="s">
        <v>100</v>
      </c>
      <c r="AJ845" t="s">
        <v>142</v>
      </c>
      <c r="AK845" t="s">
        <v>157</v>
      </c>
      <c r="AL845">
        <v>777</v>
      </c>
      <c r="AM845" t="s">
        <v>104</v>
      </c>
      <c r="AN845">
        <v>0</v>
      </c>
      <c r="AO845">
        <v>467</v>
      </c>
      <c r="AP845">
        <v>1244</v>
      </c>
      <c r="AQ845" t="s">
        <v>105</v>
      </c>
      <c r="AR845" t="s">
        <v>99</v>
      </c>
      <c r="AS845" t="s">
        <v>106</v>
      </c>
      <c r="AT845" t="s">
        <v>214</v>
      </c>
      <c r="AU845">
        <v>1244</v>
      </c>
      <c r="AV845" s="4">
        <f t="shared" ca="1" si="80"/>
        <v>0.34552993118425623</v>
      </c>
      <c r="AW845" s="4" t="str">
        <f t="shared" si="81"/>
        <v>Greater than Median</v>
      </c>
      <c r="AX845">
        <v>0</v>
      </c>
      <c r="AY845">
        <v>0</v>
      </c>
      <c r="AZ845">
        <v>1244</v>
      </c>
      <c r="BA845">
        <v>0</v>
      </c>
      <c r="BB845">
        <v>0</v>
      </c>
      <c r="BC845">
        <v>1</v>
      </c>
      <c r="BD845">
        <v>1</v>
      </c>
      <c r="BE845">
        <v>3</v>
      </c>
      <c r="BF845">
        <v>1</v>
      </c>
      <c r="BG845" t="s">
        <v>100</v>
      </c>
      <c r="BH845">
        <v>6</v>
      </c>
      <c r="BI845" t="s">
        <v>108</v>
      </c>
      <c r="BJ845">
        <v>2</v>
      </c>
      <c r="BK845" t="s">
        <v>102</v>
      </c>
      <c r="BL845" t="s">
        <v>109</v>
      </c>
      <c r="BM845">
        <v>1957</v>
      </c>
      <c r="BN845" t="s">
        <v>104</v>
      </c>
      <c r="BO845">
        <v>1</v>
      </c>
      <c r="BP845">
        <v>336</v>
      </c>
      <c r="BQ845" t="s">
        <v>100</v>
      </c>
      <c r="BR845" t="s">
        <v>100</v>
      </c>
      <c r="BS845" t="s">
        <v>106</v>
      </c>
      <c r="BT845">
        <v>0</v>
      </c>
      <c r="BU845">
        <v>40</v>
      </c>
      <c r="BV845">
        <v>0</v>
      </c>
      <c r="BW845">
        <v>0</v>
      </c>
      <c r="BX845">
        <v>0</v>
      </c>
      <c r="BY845">
        <v>0</v>
      </c>
      <c r="BZ845" t="s">
        <v>85</v>
      </c>
      <c r="CA845" t="s">
        <v>85</v>
      </c>
      <c r="CB845" t="s">
        <v>85</v>
      </c>
      <c r="CC845">
        <v>0</v>
      </c>
      <c r="CD845">
        <v>5</v>
      </c>
      <c r="CE845">
        <v>2007</v>
      </c>
      <c r="CF845" t="s">
        <v>111</v>
      </c>
      <c r="CG845" t="s">
        <v>112</v>
      </c>
      <c r="CH845">
        <v>150000</v>
      </c>
      <c r="CQ845">
        <f t="shared" si="82"/>
        <v>1244</v>
      </c>
      <c r="CR845" t="str">
        <f t="shared" si="83"/>
        <v/>
      </c>
    </row>
    <row r="846" spans="1:96" x14ac:dyDescent="0.3">
      <c r="A846">
        <v>943</v>
      </c>
      <c r="B846">
        <v>90</v>
      </c>
      <c r="C846" t="s">
        <v>83</v>
      </c>
      <c r="D846">
        <v>42</v>
      </c>
      <c r="E846">
        <v>7711</v>
      </c>
      <c r="F846" t="s">
        <v>84</v>
      </c>
      <c r="G846" t="s">
        <v>85</v>
      </c>
      <c r="H846" t="s">
        <v>86</v>
      </c>
      <c r="I846" t="s">
        <v>87</v>
      </c>
      <c r="J846" t="s">
        <v>88</v>
      </c>
      <c r="K846" t="s">
        <v>122</v>
      </c>
      <c r="L846" t="s">
        <v>90</v>
      </c>
      <c r="M846" t="s">
        <v>186</v>
      </c>
      <c r="N846" s="4" t="str">
        <f>VLOOKUP(M846,'Neighborhood Raw Data'!$A$1:$D$26,4,FALSE)</f>
        <v>Less than Average</v>
      </c>
      <c r="O846" t="s">
        <v>92</v>
      </c>
      <c r="P846" t="s">
        <v>92</v>
      </c>
      <c r="Q846" t="s">
        <v>222</v>
      </c>
      <c r="R846" t="s">
        <v>124</v>
      </c>
      <c r="S846">
        <v>4</v>
      </c>
      <c r="T846" s="4">
        <f t="shared" ca="1" si="78"/>
        <v>0.49864894884721733</v>
      </c>
      <c r="U846" s="4" t="str">
        <f t="shared" si="79"/>
        <v>Below</v>
      </c>
      <c r="V846">
        <v>3</v>
      </c>
      <c r="W846">
        <v>1977</v>
      </c>
      <c r="X846">
        <v>1977</v>
      </c>
      <c r="Y846" t="s">
        <v>95</v>
      </c>
      <c r="Z846" t="s">
        <v>114</v>
      </c>
      <c r="AA846" t="s">
        <v>161</v>
      </c>
      <c r="AB846" t="s">
        <v>161</v>
      </c>
      <c r="AC846" t="s">
        <v>117</v>
      </c>
      <c r="AD846">
        <v>0</v>
      </c>
      <c r="AE846" t="s">
        <v>100</v>
      </c>
      <c r="AF846" t="s">
        <v>100</v>
      </c>
      <c r="AG846" t="s">
        <v>101</v>
      </c>
      <c r="AH846" t="s">
        <v>102</v>
      </c>
      <c r="AI846" t="s">
        <v>100</v>
      </c>
      <c r="AJ846" t="s">
        <v>102</v>
      </c>
      <c r="AK846" t="s">
        <v>103</v>
      </c>
      <c r="AL846">
        <v>1440</v>
      </c>
      <c r="AM846" t="s">
        <v>104</v>
      </c>
      <c r="AN846">
        <v>0</v>
      </c>
      <c r="AO846">
        <v>0</v>
      </c>
      <c r="AP846">
        <v>1440</v>
      </c>
      <c r="AQ846" t="s">
        <v>105</v>
      </c>
      <c r="AR846" t="s">
        <v>100</v>
      </c>
      <c r="AS846" t="s">
        <v>106</v>
      </c>
      <c r="AT846" t="s">
        <v>107</v>
      </c>
      <c r="AU846">
        <v>1440</v>
      </c>
      <c r="AV846" s="4">
        <f t="shared" ca="1" si="80"/>
        <v>0.35772384883269426</v>
      </c>
      <c r="AW846" s="4" t="str">
        <f t="shared" si="81"/>
        <v>Greater than Median</v>
      </c>
      <c r="AX846">
        <v>0</v>
      </c>
      <c r="AY846">
        <v>0</v>
      </c>
      <c r="AZ846">
        <v>1440</v>
      </c>
      <c r="BA846">
        <v>2</v>
      </c>
      <c r="BB846">
        <v>0</v>
      </c>
      <c r="BC846">
        <v>2</v>
      </c>
      <c r="BD846">
        <v>0</v>
      </c>
      <c r="BE846">
        <v>4</v>
      </c>
      <c r="BF846">
        <v>2</v>
      </c>
      <c r="BG846" t="s">
        <v>100</v>
      </c>
      <c r="BH846">
        <v>8</v>
      </c>
      <c r="BI846" t="s">
        <v>108</v>
      </c>
      <c r="BJ846">
        <v>0</v>
      </c>
      <c r="BK846" t="s">
        <v>85</v>
      </c>
      <c r="BL846" t="s">
        <v>85</v>
      </c>
      <c r="BM846" t="s">
        <v>85</v>
      </c>
      <c r="BN846" t="s">
        <v>85</v>
      </c>
      <c r="BO846">
        <v>0</v>
      </c>
      <c r="BP846">
        <v>0</v>
      </c>
      <c r="BQ846" t="s">
        <v>85</v>
      </c>
      <c r="BR846" t="s">
        <v>85</v>
      </c>
      <c r="BS846" t="s">
        <v>204</v>
      </c>
      <c r="BT846">
        <v>321</v>
      </c>
      <c r="BU846">
        <v>0</v>
      </c>
      <c r="BV846">
        <v>0</v>
      </c>
      <c r="BW846">
        <v>0</v>
      </c>
      <c r="BX846">
        <v>0</v>
      </c>
      <c r="BY846">
        <v>0</v>
      </c>
      <c r="BZ846" t="s">
        <v>85</v>
      </c>
      <c r="CA846" t="s">
        <v>85</v>
      </c>
      <c r="CB846" t="s">
        <v>85</v>
      </c>
      <c r="CC846">
        <v>0</v>
      </c>
      <c r="CD846">
        <v>8</v>
      </c>
      <c r="CE846">
        <v>2007</v>
      </c>
      <c r="CF846" t="s">
        <v>244</v>
      </c>
      <c r="CG846" t="s">
        <v>120</v>
      </c>
      <c r="CH846">
        <v>150000</v>
      </c>
      <c r="CQ846">
        <f t="shared" si="82"/>
        <v>1440</v>
      </c>
      <c r="CR846" t="str">
        <f t="shared" si="83"/>
        <v/>
      </c>
    </row>
    <row r="847" spans="1:96" x14ac:dyDescent="0.3">
      <c r="A847">
        <v>304</v>
      </c>
      <c r="B847">
        <v>20</v>
      </c>
      <c r="C847" t="s">
        <v>83</v>
      </c>
      <c r="D847">
        <v>70</v>
      </c>
      <c r="E847">
        <v>9800</v>
      </c>
      <c r="F847" t="s">
        <v>84</v>
      </c>
      <c r="G847" t="s">
        <v>85</v>
      </c>
      <c r="H847" t="s">
        <v>129</v>
      </c>
      <c r="I847" t="s">
        <v>87</v>
      </c>
      <c r="J847" t="s">
        <v>88</v>
      </c>
      <c r="K847" t="s">
        <v>89</v>
      </c>
      <c r="L847" t="s">
        <v>90</v>
      </c>
      <c r="M847" t="s">
        <v>152</v>
      </c>
      <c r="N847" s="4" t="str">
        <f>VLOOKUP(M847,'Neighborhood Raw Data'!$A$1:$D$26,4,FALSE)</f>
        <v>Greater than Average</v>
      </c>
      <c r="O847" t="s">
        <v>92</v>
      </c>
      <c r="P847" t="s">
        <v>92</v>
      </c>
      <c r="Q847" t="s">
        <v>93</v>
      </c>
      <c r="R847" t="s">
        <v>124</v>
      </c>
      <c r="S847">
        <v>5</v>
      </c>
      <c r="T847" s="4">
        <f t="shared" ca="1" si="78"/>
        <v>0.73949328808425074</v>
      </c>
      <c r="U847" s="4" t="str">
        <f t="shared" si="79"/>
        <v>Below</v>
      </c>
      <c r="V847">
        <v>7</v>
      </c>
      <c r="W847">
        <v>1972</v>
      </c>
      <c r="X847">
        <v>1972</v>
      </c>
      <c r="Y847" t="s">
        <v>95</v>
      </c>
      <c r="Z847" t="s">
        <v>114</v>
      </c>
      <c r="AA847" t="s">
        <v>125</v>
      </c>
      <c r="AB847" t="s">
        <v>125</v>
      </c>
      <c r="AC847" t="s">
        <v>117</v>
      </c>
      <c r="AD847">
        <v>0</v>
      </c>
      <c r="AE847" t="s">
        <v>100</v>
      </c>
      <c r="AF847" t="s">
        <v>100</v>
      </c>
      <c r="AG847" t="s">
        <v>101</v>
      </c>
      <c r="AH847" t="s">
        <v>100</v>
      </c>
      <c r="AI847" t="s">
        <v>100</v>
      </c>
      <c r="AJ847" t="s">
        <v>142</v>
      </c>
      <c r="AK847" t="s">
        <v>137</v>
      </c>
      <c r="AL847">
        <v>894</v>
      </c>
      <c r="AM847" t="s">
        <v>104</v>
      </c>
      <c r="AN847">
        <v>0</v>
      </c>
      <c r="AO847">
        <v>0</v>
      </c>
      <c r="AP847">
        <v>894</v>
      </c>
      <c r="AQ847" t="s">
        <v>105</v>
      </c>
      <c r="AR847" t="s">
        <v>100</v>
      </c>
      <c r="AS847" t="s">
        <v>106</v>
      </c>
      <c r="AT847" t="s">
        <v>107</v>
      </c>
      <c r="AU847">
        <v>894</v>
      </c>
      <c r="AV847" s="4">
        <f t="shared" ca="1" si="80"/>
        <v>0.42192471871609638</v>
      </c>
      <c r="AW847" s="4" t="str">
        <f t="shared" si="81"/>
        <v>Less than Median</v>
      </c>
      <c r="AX847">
        <v>0</v>
      </c>
      <c r="AY847">
        <v>0</v>
      </c>
      <c r="AZ847">
        <v>894</v>
      </c>
      <c r="BA847">
        <v>1</v>
      </c>
      <c r="BB847">
        <v>0</v>
      </c>
      <c r="BC847">
        <v>1</v>
      </c>
      <c r="BD847">
        <v>0</v>
      </c>
      <c r="BE847">
        <v>3</v>
      </c>
      <c r="BF847">
        <v>1</v>
      </c>
      <c r="BG847" t="s">
        <v>100</v>
      </c>
      <c r="BH847">
        <v>5</v>
      </c>
      <c r="BI847" t="s">
        <v>108</v>
      </c>
      <c r="BJ847">
        <v>0</v>
      </c>
      <c r="BK847" t="s">
        <v>85</v>
      </c>
      <c r="BL847" t="s">
        <v>109</v>
      </c>
      <c r="BM847">
        <v>1975</v>
      </c>
      <c r="BN847" t="s">
        <v>104</v>
      </c>
      <c r="BO847">
        <v>2</v>
      </c>
      <c r="BP847">
        <v>552</v>
      </c>
      <c r="BQ847" t="s">
        <v>100</v>
      </c>
      <c r="BR847" t="s">
        <v>100</v>
      </c>
      <c r="BS847" t="s">
        <v>106</v>
      </c>
      <c r="BT847">
        <v>256</v>
      </c>
      <c r="BU847">
        <v>0</v>
      </c>
      <c r="BV847">
        <v>0</v>
      </c>
      <c r="BW847">
        <v>0</v>
      </c>
      <c r="BX847">
        <v>0</v>
      </c>
      <c r="BY847">
        <v>0</v>
      </c>
      <c r="BZ847" t="s">
        <v>85</v>
      </c>
      <c r="CA847" t="s">
        <v>167</v>
      </c>
      <c r="CB847" t="s">
        <v>85</v>
      </c>
      <c r="CC847">
        <v>0</v>
      </c>
      <c r="CD847">
        <v>7</v>
      </c>
      <c r="CE847">
        <v>2006</v>
      </c>
      <c r="CF847" t="s">
        <v>111</v>
      </c>
      <c r="CG847" t="s">
        <v>120</v>
      </c>
      <c r="CH847">
        <v>149900</v>
      </c>
      <c r="CQ847">
        <f t="shared" si="82"/>
        <v>894</v>
      </c>
      <c r="CR847" t="str">
        <f t="shared" si="83"/>
        <v/>
      </c>
    </row>
    <row r="848" spans="1:96" x14ac:dyDescent="0.3">
      <c r="A848">
        <v>1006</v>
      </c>
      <c r="B848">
        <v>80</v>
      </c>
      <c r="C848" t="s">
        <v>83</v>
      </c>
      <c r="D848">
        <v>65</v>
      </c>
      <c r="E848">
        <v>8385</v>
      </c>
      <c r="F848" t="s">
        <v>84</v>
      </c>
      <c r="G848" t="s">
        <v>85</v>
      </c>
      <c r="H848" t="s">
        <v>129</v>
      </c>
      <c r="I848" t="s">
        <v>87</v>
      </c>
      <c r="J848" t="s">
        <v>88</v>
      </c>
      <c r="K848" t="s">
        <v>122</v>
      </c>
      <c r="L848" t="s">
        <v>90</v>
      </c>
      <c r="M848" t="s">
        <v>152</v>
      </c>
      <c r="N848" s="4" t="str">
        <f>VLOOKUP(M848,'Neighborhood Raw Data'!$A$1:$D$26,4,FALSE)</f>
        <v>Greater than Average</v>
      </c>
      <c r="O848" t="s">
        <v>92</v>
      </c>
      <c r="P848" t="s">
        <v>92</v>
      </c>
      <c r="Q848" t="s">
        <v>93</v>
      </c>
      <c r="R848" t="s">
        <v>178</v>
      </c>
      <c r="S848">
        <v>5</v>
      </c>
      <c r="T848" s="4">
        <f t="shared" ca="1" si="78"/>
        <v>0.40973961233060807</v>
      </c>
      <c r="U848" s="4" t="str">
        <f t="shared" si="79"/>
        <v>Below</v>
      </c>
      <c r="V848">
        <v>8</v>
      </c>
      <c r="W848">
        <v>1977</v>
      </c>
      <c r="X848">
        <v>1977</v>
      </c>
      <c r="Y848" t="s">
        <v>95</v>
      </c>
      <c r="Z848" t="s">
        <v>114</v>
      </c>
      <c r="AA848" t="s">
        <v>97</v>
      </c>
      <c r="AB848" t="s">
        <v>97</v>
      </c>
      <c r="AC848" t="s">
        <v>98</v>
      </c>
      <c r="AD848">
        <v>220</v>
      </c>
      <c r="AE848" t="s">
        <v>102</v>
      </c>
      <c r="AF848" t="s">
        <v>100</v>
      </c>
      <c r="AG848" t="s">
        <v>156</v>
      </c>
      <c r="AH848" t="s">
        <v>102</v>
      </c>
      <c r="AI848" t="s">
        <v>102</v>
      </c>
      <c r="AJ848" t="s">
        <v>118</v>
      </c>
      <c r="AK848" t="s">
        <v>103</v>
      </c>
      <c r="AL848">
        <v>595</v>
      </c>
      <c r="AM848" t="s">
        <v>104</v>
      </c>
      <c r="AN848">
        <v>0</v>
      </c>
      <c r="AO848">
        <v>390</v>
      </c>
      <c r="AP848">
        <v>985</v>
      </c>
      <c r="AQ848" t="s">
        <v>105</v>
      </c>
      <c r="AR848" t="s">
        <v>100</v>
      </c>
      <c r="AS848" t="s">
        <v>106</v>
      </c>
      <c r="AT848" t="s">
        <v>107</v>
      </c>
      <c r="AU848">
        <v>985</v>
      </c>
      <c r="AV848" s="4">
        <f t="shared" ca="1" si="80"/>
        <v>0.85308443963719516</v>
      </c>
      <c r="AW848" s="4" t="str">
        <f t="shared" si="81"/>
        <v>Less than Median</v>
      </c>
      <c r="AX848">
        <v>0</v>
      </c>
      <c r="AY848">
        <v>0</v>
      </c>
      <c r="AZ848">
        <v>985</v>
      </c>
      <c r="BA848">
        <v>0</v>
      </c>
      <c r="BB848">
        <v>0</v>
      </c>
      <c r="BC848">
        <v>2</v>
      </c>
      <c r="BD848">
        <v>0</v>
      </c>
      <c r="BE848">
        <v>3</v>
      </c>
      <c r="BF848">
        <v>1</v>
      </c>
      <c r="BG848" t="s">
        <v>100</v>
      </c>
      <c r="BH848">
        <v>6</v>
      </c>
      <c r="BI848" t="s">
        <v>108</v>
      </c>
      <c r="BJ848">
        <v>0</v>
      </c>
      <c r="BK848" t="s">
        <v>85</v>
      </c>
      <c r="BL848" t="s">
        <v>109</v>
      </c>
      <c r="BM848">
        <v>1977</v>
      </c>
      <c r="BN848" t="s">
        <v>104</v>
      </c>
      <c r="BO848">
        <v>1</v>
      </c>
      <c r="BP848">
        <v>328</v>
      </c>
      <c r="BQ848" t="s">
        <v>100</v>
      </c>
      <c r="BR848" t="s">
        <v>100</v>
      </c>
      <c r="BS848" t="s">
        <v>106</v>
      </c>
      <c r="BT848">
        <v>210</v>
      </c>
      <c r="BU848">
        <v>0</v>
      </c>
      <c r="BV848">
        <v>0</v>
      </c>
      <c r="BW848">
        <v>0</v>
      </c>
      <c r="BX848">
        <v>0</v>
      </c>
      <c r="BY848">
        <v>0</v>
      </c>
      <c r="BZ848" t="s">
        <v>85</v>
      </c>
      <c r="CA848" t="s">
        <v>85</v>
      </c>
      <c r="CB848" t="s">
        <v>85</v>
      </c>
      <c r="CC848">
        <v>0</v>
      </c>
      <c r="CD848">
        <v>11</v>
      </c>
      <c r="CE848">
        <v>2008</v>
      </c>
      <c r="CF848" t="s">
        <v>111</v>
      </c>
      <c r="CG848" t="s">
        <v>112</v>
      </c>
      <c r="CH848">
        <v>149900</v>
      </c>
      <c r="CQ848">
        <f t="shared" si="82"/>
        <v>985</v>
      </c>
      <c r="CR848" t="str">
        <f t="shared" si="83"/>
        <v/>
      </c>
    </row>
    <row r="849" spans="1:96" x14ac:dyDescent="0.3">
      <c r="A849">
        <v>1152</v>
      </c>
      <c r="B849">
        <v>20</v>
      </c>
      <c r="C849" t="s">
        <v>83</v>
      </c>
      <c r="D849">
        <v>134</v>
      </c>
      <c r="E849">
        <v>17755</v>
      </c>
      <c r="F849" t="s">
        <v>84</v>
      </c>
      <c r="G849" t="s">
        <v>85</v>
      </c>
      <c r="H849" t="s">
        <v>129</v>
      </c>
      <c r="I849" t="s">
        <v>87</v>
      </c>
      <c r="J849" t="s">
        <v>88</v>
      </c>
      <c r="K849" t="s">
        <v>122</v>
      </c>
      <c r="L849" t="s">
        <v>90</v>
      </c>
      <c r="M849" t="s">
        <v>186</v>
      </c>
      <c r="N849" s="4" t="str">
        <f>VLOOKUP(M849,'Neighborhood Raw Data'!$A$1:$D$26,4,FALSE)</f>
        <v>Less than Average</v>
      </c>
      <c r="O849" t="s">
        <v>92</v>
      </c>
      <c r="P849" t="s">
        <v>92</v>
      </c>
      <c r="Q849" t="s">
        <v>93</v>
      </c>
      <c r="R849" t="s">
        <v>124</v>
      </c>
      <c r="S849">
        <v>5</v>
      </c>
      <c r="T849" s="4">
        <f t="shared" ca="1" si="78"/>
        <v>0.24459001941596559</v>
      </c>
      <c r="U849" s="4" t="str">
        <f t="shared" si="79"/>
        <v>Below</v>
      </c>
      <c r="V849">
        <v>4</v>
      </c>
      <c r="W849">
        <v>1959</v>
      </c>
      <c r="X849">
        <v>1959</v>
      </c>
      <c r="Y849" t="s">
        <v>95</v>
      </c>
      <c r="Z849" t="s">
        <v>114</v>
      </c>
      <c r="AA849" t="s">
        <v>97</v>
      </c>
      <c r="AB849" t="s">
        <v>179</v>
      </c>
      <c r="AC849" t="s">
        <v>98</v>
      </c>
      <c r="AD849">
        <v>132</v>
      </c>
      <c r="AE849" t="s">
        <v>100</v>
      </c>
      <c r="AF849" t="s">
        <v>100</v>
      </c>
      <c r="AG849" t="s">
        <v>156</v>
      </c>
      <c r="AH849" t="s">
        <v>100</v>
      </c>
      <c r="AI849" t="s">
        <v>100</v>
      </c>
      <c r="AJ849" t="s">
        <v>142</v>
      </c>
      <c r="AK849" t="s">
        <v>174</v>
      </c>
      <c r="AL849">
        <v>176</v>
      </c>
      <c r="AM849" t="s">
        <v>104</v>
      </c>
      <c r="AN849">
        <v>0</v>
      </c>
      <c r="AO849">
        <v>1290</v>
      </c>
      <c r="AP849">
        <v>1466</v>
      </c>
      <c r="AQ849" t="s">
        <v>105</v>
      </c>
      <c r="AR849" t="s">
        <v>100</v>
      </c>
      <c r="AS849" t="s">
        <v>106</v>
      </c>
      <c r="AT849" t="s">
        <v>107</v>
      </c>
      <c r="AU849">
        <v>1466</v>
      </c>
      <c r="AV849" s="4">
        <f t="shared" ca="1" si="80"/>
        <v>1.7495146710970744E-2</v>
      </c>
      <c r="AW849" s="4" t="str">
        <f t="shared" si="81"/>
        <v>Greater than Median</v>
      </c>
      <c r="AX849">
        <v>0</v>
      </c>
      <c r="AY849">
        <v>0</v>
      </c>
      <c r="AZ849">
        <v>1466</v>
      </c>
      <c r="BA849">
        <v>0</v>
      </c>
      <c r="BB849">
        <v>0</v>
      </c>
      <c r="BC849">
        <v>1</v>
      </c>
      <c r="BD849">
        <v>1</v>
      </c>
      <c r="BE849">
        <v>3</v>
      </c>
      <c r="BF849">
        <v>1</v>
      </c>
      <c r="BG849" t="s">
        <v>203</v>
      </c>
      <c r="BH849">
        <v>6</v>
      </c>
      <c r="BI849" t="s">
        <v>108</v>
      </c>
      <c r="BJ849">
        <v>2</v>
      </c>
      <c r="BK849" t="s">
        <v>102</v>
      </c>
      <c r="BL849" t="s">
        <v>109</v>
      </c>
      <c r="BM849">
        <v>1959</v>
      </c>
      <c r="BN849" t="s">
        <v>110</v>
      </c>
      <c r="BO849">
        <v>2</v>
      </c>
      <c r="BP849">
        <v>528</v>
      </c>
      <c r="BQ849" t="s">
        <v>100</v>
      </c>
      <c r="BR849" t="s">
        <v>100</v>
      </c>
      <c r="BS849" t="s">
        <v>106</v>
      </c>
      <c r="BT849">
        <v>0</v>
      </c>
      <c r="BU849">
        <v>140</v>
      </c>
      <c r="BV849">
        <v>0</v>
      </c>
      <c r="BW849">
        <v>0</v>
      </c>
      <c r="BX849">
        <v>100</v>
      </c>
      <c r="BY849">
        <v>0</v>
      </c>
      <c r="BZ849" t="s">
        <v>85</v>
      </c>
      <c r="CA849" t="s">
        <v>85</v>
      </c>
      <c r="CB849" t="s">
        <v>85</v>
      </c>
      <c r="CC849">
        <v>0</v>
      </c>
      <c r="CD849">
        <v>11</v>
      </c>
      <c r="CE849">
        <v>2006</v>
      </c>
      <c r="CF849" t="s">
        <v>111</v>
      </c>
      <c r="CG849" t="s">
        <v>112</v>
      </c>
      <c r="CH849">
        <v>149900</v>
      </c>
      <c r="CQ849">
        <f t="shared" si="82"/>
        <v>1466</v>
      </c>
      <c r="CR849" t="str">
        <f t="shared" si="83"/>
        <v/>
      </c>
    </row>
    <row r="850" spans="1:96" x14ac:dyDescent="0.3">
      <c r="A850">
        <v>1358</v>
      </c>
      <c r="B850">
        <v>20</v>
      </c>
      <c r="C850" t="s">
        <v>83</v>
      </c>
      <c r="D850" t="s">
        <v>85</v>
      </c>
      <c r="E850">
        <v>12537</v>
      </c>
      <c r="F850" t="s">
        <v>84</v>
      </c>
      <c r="G850" t="s">
        <v>85</v>
      </c>
      <c r="H850" t="s">
        <v>86</v>
      </c>
      <c r="I850" t="s">
        <v>87</v>
      </c>
      <c r="J850" t="s">
        <v>88</v>
      </c>
      <c r="K850" t="s">
        <v>121</v>
      </c>
      <c r="L850" t="s">
        <v>90</v>
      </c>
      <c r="M850" t="s">
        <v>177</v>
      </c>
      <c r="N850" s="4" t="str">
        <f>VLOOKUP(M850,'Neighborhood Raw Data'!$A$1:$D$26,4,FALSE)</f>
        <v>Greater than Average</v>
      </c>
      <c r="O850" t="s">
        <v>92</v>
      </c>
      <c r="P850" t="s">
        <v>92</v>
      </c>
      <c r="Q850" t="s">
        <v>93</v>
      </c>
      <c r="R850" t="s">
        <v>124</v>
      </c>
      <c r="S850">
        <v>5</v>
      </c>
      <c r="T850" s="4">
        <f t="shared" ca="1" si="78"/>
        <v>0.40329979055020981</v>
      </c>
      <c r="U850" s="4" t="str">
        <f t="shared" si="79"/>
        <v>Below</v>
      </c>
      <c r="V850">
        <v>6</v>
      </c>
      <c r="W850">
        <v>1971</v>
      </c>
      <c r="X850">
        <v>2008</v>
      </c>
      <c r="Y850" t="s">
        <v>95</v>
      </c>
      <c r="Z850" t="s">
        <v>114</v>
      </c>
      <c r="AA850" t="s">
        <v>125</v>
      </c>
      <c r="AB850" t="s">
        <v>125</v>
      </c>
      <c r="AC850" t="s">
        <v>117</v>
      </c>
      <c r="AD850">
        <v>0</v>
      </c>
      <c r="AE850" t="s">
        <v>100</v>
      </c>
      <c r="AF850" t="s">
        <v>100</v>
      </c>
      <c r="AG850" t="s">
        <v>156</v>
      </c>
      <c r="AH850" t="s">
        <v>100</v>
      </c>
      <c r="AI850" t="s">
        <v>100</v>
      </c>
      <c r="AJ850" t="s">
        <v>142</v>
      </c>
      <c r="AK850" t="s">
        <v>103</v>
      </c>
      <c r="AL850">
        <v>734</v>
      </c>
      <c r="AM850" t="s">
        <v>104</v>
      </c>
      <c r="AN850">
        <v>0</v>
      </c>
      <c r="AO850">
        <v>344</v>
      </c>
      <c r="AP850">
        <v>1078</v>
      </c>
      <c r="AQ850" t="s">
        <v>105</v>
      </c>
      <c r="AR850" t="s">
        <v>99</v>
      </c>
      <c r="AS850" t="s">
        <v>106</v>
      </c>
      <c r="AT850" t="s">
        <v>107</v>
      </c>
      <c r="AU850">
        <v>1078</v>
      </c>
      <c r="AV850" s="4">
        <f t="shared" ca="1" si="80"/>
        <v>0.52982475337918244</v>
      </c>
      <c r="AW850" s="4" t="str">
        <f t="shared" si="81"/>
        <v>Less than Median</v>
      </c>
      <c r="AX850">
        <v>0</v>
      </c>
      <c r="AY850">
        <v>0</v>
      </c>
      <c r="AZ850">
        <v>1078</v>
      </c>
      <c r="BA850">
        <v>1</v>
      </c>
      <c r="BB850">
        <v>0</v>
      </c>
      <c r="BC850">
        <v>1</v>
      </c>
      <c r="BD850">
        <v>1</v>
      </c>
      <c r="BE850">
        <v>3</v>
      </c>
      <c r="BF850">
        <v>1</v>
      </c>
      <c r="BG850" t="s">
        <v>100</v>
      </c>
      <c r="BH850">
        <v>6</v>
      </c>
      <c r="BI850" t="s">
        <v>108</v>
      </c>
      <c r="BJ850">
        <v>1</v>
      </c>
      <c r="BK850" t="s">
        <v>203</v>
      </c>
      <c r="BL850" t="s">
        <v>109</v>
      </c>
      <c r="BM850">
        <v>1971</v>
      </c>
      <c r="BN850" t="s">
        <v>110</v>
      </c>
      <c r="BO850">
        <v>2</v>
      </c>
      <c r="BP850">
        <v>500</v>
      </c>
      <c r="BQ850" t="s">
        <v>100</v>
      </c>
      <c r="BR850" t="s">
        <v>100</v>
      </c>
      <c r="BS850" t="s">
        <v>106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 t="s">
        <v>85</v>
      </c>
      <c r="CA850" t="s">
        <v>85</v>
      </c>
      <c r="CB850" t="s">
        <v>85</v>
      </c>
      <c r="CC850">
        <v>0</v>
      </c>
      <c r="CD850">
        <v>4</v>
      </c>
      <c r="CE850">
        <v>2010</v>
      </c>
      <c r="CF850" t="s">
        <v>111</v>
      </c>
      <c r="CG850" t="s">
        <v>112</v>
      </c>
      <c r="CH850">
        <v>149900</v>
      </c>
      <c r="CQ850">
        <f t="shared" si="82"/>
        <v>1078</v>
      </c>
      <c r="CR850" t="str">
        <f t="shared" si="83"/>
        <v/>
      </c>
    </row>
    <row r="851" spans="1:96" x14ac:dyDescent="0.3">
      <c r="A851">
        <v>1439</v>
      </c>
      <c r="B851">
        <v>20</v>
      </c>
      <c r="C851" t="s">
        <v>143</v>
      </c>
      <c r="D851">
        <v>90</v>
      </c>
      <c r="E851">
        <v>7407</v>
      </c>
      <c r="F851" t="s">
        <v>84</v>
      </c>
      <c r="G851" t="s">
        <v>85</v>
      </c>
      <c r="H851" t="s">
        <v>129</v>
      </c>
      <c r="I851" t="s">
        <v>87</v>
      </c>
      <c r="J851" t="s">
        <v>88</v>
      </c>
      <c r="K851" t="s">
        <v>122</v>
      </c>
      <c r="L851" t="s">
        <v>90</v>
      </c>
      <c r="M851" t="s">
        <v>144</v>
      </c>
      <c r="N851" s="4" t="str">
        <f>VLOOKUP(M851,'Neighborhood Raw Data'!$A$1:$D$26,4,FALSE)</f>
        <v>Greater than Average</v>
      </c>
      <c r="O851" t="s">
        <v>145</v>
      </c>
      <c r="P851" t="s">
        <v>92</v>
      </c>
      <c r="Q851" t="s">
        <v>93</v>
      </c>
      <c r="R851" t="s">
        <v>124</v>
      </c>
      <c r="S851">
        <v>6</v>
      </c>
      <c r="T851" s="4">
        <f t="shared" ca="1" si="78"/>
        <v>0.96244932670553951</v>
      </c>
      <c r="U851" s="4" t="str">
        <f t="shared" si="79"/>
        <v>At or Above</v>
      </c>
      <c r="V851">
        <v>7</v>
      </c>
      <c r="W851">
        <v>1957</v>
      </c>
      <c r="X851">
        <v>1996</v>
      </c>
      <c r="Y851" t="s">
        <v>95</v>
      </c>
      <c r="Z851" t="s">
        <v>114</v>
      </c>
      <c r="AA851" t="s">
        <v>161</v>
      </c>
      <c r="AB851" t="s">
        <v>161</v>
      </c>
      <c r="AC851" t="s">
        <v>117</v>
      </c>
      <c r="AD851">
        <v>0</v>
      </c>
      <c r="AE851" t="s">
        <v>100</v>
      </c>
      <c r="AF851" t="s">
        <v>100</v>
      </c>
      <c r="AG851" t="s">
        <v>156</v>
      </c>
      <c r="AH851" t="s">
        <v>100</v>
      </c>
      <c r="AI851" t="s">
        <v>100</v>
      </c>
      <c r="AJ851" t="s">
        <v>142</v>
      </c>
      <c r="AK851" t="s">
        <v>103</v>
      </c>
      <c r="AL851">
        <v>600</v>
      </c>
      <c r="AM851" t="s">
        <v>104</v>
      </c>
      <c r="AN851">
        <v>0</v>
      </c>
      <c r="AO851">
        <v>312</v>
      </c>
      <c r="AP851">
        <v>912</v>
      </c>
      <c r="AQ851" t="s">
        <v>105</v>
      </c>
      <c r="AR851" t="s">
        <v>100</v>
      </c>
      <c r="AS851" t="s">
        <v>106</v>
      </c>
      <c r="AT851" t="s">
        <v>214</v>
      </c>
      <c r="AU851">
        <v>1236</v>
      </c>
      <c r="AV851" s="4">
        <f t="shared" ca="1" si="80"/>
        <v>0.5320723185210201</v>
      </c>
      <c r="AW851" s="4" t="str">
        <f t="shared" si="81"/>
        <v>Greater than Median</v>
      </c>
      <c r="AX851">
        <v>0</v>
      </c>
      <c r="AY851">
        <v>0</v>
      </c>
      <c r="AZ851">
        <v>1236</v>
      </c>
      <c r="BA851">
        <v>1</v>
      </c>
      <c r="BB851">
        <v>0</v>
      </c>
      <c r="BC851">
        <v>1</v>
      </c>
      <c r="BD851">
        <v>0</v>
      </c>
      <c r="BE851">
        <v>2</v>
      </c>
      <c r="BF851">
        <v>1</v>
      </c>
      <c r="BG851" t="s">
        <v>100</v>
      </c>
      <c r="BH851">
        <v>6</v>
      </c>
      <c r="BI851" t="s">
        <v>108</v>
      </c>
      <c r="BJ851">
        <v>0</v>
      </c>
      <c r="BK851" t="s">
        <v>85</v>
      </c>
      <c r="BL851" t="s">
        <v>109</v>
      </c>
      <c r="BM851">
        <v>1957</v>
      </c>
      <c r="BN851" t="s">
        <v>104</v>
      </c>
      <c r="BO851">
        <v>2</v>
      </c>
      <c r="BP851">
        <v>923</v>
      </c>
      <c r="BQ851" t="s">
        <v>100</v>
      </c>
      <c r="BR851" t="s">
        <v>100</v>
      </c>
      <c r="BS851" t="s">
        <v>106</v>
      </c>
      <c r="BT851">
        <v>0</v>
      </c>
      <c r="BU851">
        <v>158</v>
      </c>
      <c r="BV851">
        <v>158</v>
      </c>
      <c r="BW851">
        <v>0</v>
      </c>
      <c r="BX851">
        <v>0</v>
      </c>
      <c r="BY851">
        <v>0</v>
      </c>
      <c r="BZ851" t="s">
        <v>85</v>
      </c>
      <c r="CA851" t="s">
        <v>119</v>
      </c>
      <c r="CB851" t="s">
        <v>85</v>
      </c>
      <c r="CC851">
        <v>0</v>
      </c>
      <c r="CD851">
        <v>4</v>
      </c>
      <c r="CE851">
        <v>2010</v>
      </c>
      <c r="CF851" t="s">
        <v>111</v>
      </c>
      <c r="CG851" t="s">
        <v>112</v>
      </c>
      <c r="CH851">
        <v>149700</v>
      </c>
      <c r="CQ851">
        <f t="shared" si="82"/>
        <v>1236</v>
      </c>
      <c r="CR851" t="str">
        <f t="shared" si="83"/>
        <v/>
      </c>
    </row>
    <row r="852" spans="1:96" x14ac:dyDescent="0.3">
      <c r="A852">
        <v>417</v>
      </c>
      <c r="B852">
        <v>60</v>
      </c>
      <c r="C852" t="s">
        <v>83</v>
      </c>
      <c r="D852">
        <v>74</v>
      </c>
      <c r="E852">
        <v>7844</v>
      </c>
      <c r="F852" t="s">
        <v>84</v>
      </c>
      <c r="G852" t="s">
        <v>85</v>
      </c>
      <c r="H852" t="s">
        <v>129</v>
      </c>
      <c r="I852" t="s">
        <v>87</v>
      </c>
      <c r="J852" t="s">
        <v>88</v>
      </c>
      <c r="K852" t="s">
        <v>122</v>
      </c>
      <c r="L852" t="s">
        <v>90</v>
      </c>
      <c r="M852" t="s">
        <v>228</v>
      </c>
      <c r="N852" s="4" t="str">
        <f>VLOOKUP(M852,'Neighborhood Raw Data'!$A$1:$D$26,4,FALSE)</f>
        <v>Less than Average</v>
      </c>
      <c r="O852" t="s">
        <v>92</v>
      </c>
      <c r="P852" t="s">
        <v>92</v>
      </c>
      <c r="Q852" t="s">
        <v>93</v>
      </c>
      <c r="R852" t="s">
        <v>94</v>
      </c>
      <c r="S852">
        <v>6</v>
      </c>
      <c r="T852" s="4">
        <f t="shared" ca="1" si="78"/>
        <v>0.49093668370443788</v>
      </c>
      <c r="U852" s="4" t="str">
        <f t="shared" si="79"/>
        <v>At or Above</v>
      </c>
      <c r="V852">
        <v>7</v>
      </c>
      <c r="W852">
        <v>1978</v>
      </c>
      <c r="X852">
        <v>1978</v>
      </c>
      <c r="Y852" t="s">
        <v>113</v>
      </c>
      <c r="Z852" t="s">
        <v>114</v>
      </c>
      <c r="AA852" t="s">
        <v>97</v>
      </c>
      <c r="AB852" t="s">
        <v>97</v>
      </c>
      <c r="AC852" t="s">
        <v>98</v>
      </c>
      <c r="AD852">
        <v>203</v>
      </c>
      <c r="AE852" t="s">
        <v>100</v>
      </c>
      <c r="AF852" t="s">
        <v>100</v>
      </c>
      <c r="AG852" t="s">
        <v>156</v>
      </c>
      <c r="AH852" t="s">
        <v>100</v>
      </c>
      <c r="AI852" t="s">
        <v>100</v>
      </c>
      <c r="AJ852" t="s">
        <v>142</v>
      </c>
      <c r="AK852" t="s">
        <v>137</v>
      </c>
      <c r="AL852">
        <v>209</v>
      </c>
      <c r="AM852" t="s">
        <v>104</v>
      </c>
      <c r="AN852">
        <v>0</v>
      </c>
      <c r="AO852">
        <v>463</v>
      </c>
      <c r="AP852">
        <v>672</v>
      </c>
      <c r="AQ852" t="s">
        <v>105</v>
      </c>
      <c r="AR852" t="s">
        <v>100</v>
      </c>
      <c r="AS852" t="s">
        <v>106</v>
      </c>
      <c r="AT852" t="s">
        <v>107</v>
      </c>
      <c r="AU852">
        <v>672</v>
      </c>
      <c r="AV852" s="4">
        <f t="shared" ca="1" si="80"/>
        <v>0.75865079218256248</v>
      </c>
      <c r="AW852" s="4" t="str">
        <f t="shared" si="81"/>
        <v>Less than Median</v>
      </c>
      <c r="AX852">
        <v>728</v>
      </c>
      <c r="AY852">
        <v>0</v>
      </c>
      <c r="AZ852">
        <v>1400</v>
      </c>
      <c r="BA852">
        <v>0</v>
      </c>
      <c r="BB852">
        <v>0</v>
      </c>
      <c r="BC852">
        <v>1</v>
      </c>
      <c r="BD852">
        <v>1</v>
      </c>
      <c r="BE852">
        <v>3</v>
      </c>
      <c r="BF852">
        <v>1</v>
      </c>
      <c r="BG852" t="s">
        <v>100</v>
      </c>
      <c r="BH852">
        <v>6</v>
      </c>
      <c r="BI852" t="s">
        <v>108</v>
      </c>
      <c r="BJ852">
        <v>1</v>
      </c>
      <c r="BK852" t="s">
        <v>100</v>
      </c>
      <c r="BL852" t="s">
        <v>109</v>
      </c>
      <c r="BM852">
        <v>1978</v>
      </c>
      <c r="BN852" t="s">
        <v>110</v>
      </c>
      <c r="BO852">
        <v>2</v>
      </c>
      <c r="BP852">
        <v>440</v>
      </c>
      <c r="BQ852" t="s">
        <v>100</v>
      </c>
      <c r="BR852" t="s">
        <v>100</v>
      </c>
      <c r="BS852" t="s">
        <v>106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 t="s">
        <v>85</v>
      </c>
      <c r="CA852" t="s">
        <v>85</v>
      </c>
      <c r="CB852" t="s">
        <v>85</v>
      </c>
      <c r="CC852">
        <v>0</v>
      </c>
      <c r="CD852">
        <v>3</v>
      </c>
      <c r="CE852">
        <v>2006</v>
      </c>
      <c r="CF852" t="s">
        <v>111</v>
      </c>
      <c r="CG852" t="s">
        <v>112</v>
      </c>
      <c r="CH852">
        <v>149500</v>
      </c>
      <c r="CQ852">
        <f t="shared" si="82"/>
        <v>672</v>
      </c>
      <c r="CR852" t="str">
        <f t="shared" si="83"/>
        <v/>
      </c>
    </row>
    <row r="853" spans="1:96" x14ac:dyDescent="0.3">
      <c r="A853">
        <v>890</v>
      </c>
      <c r="B853">
        <v>20</v>
      </c>
      <c r="C853" t="s">
        <v>83</v>
      </c>
      <c r="D853">
        <v>128</v>
      </c>
      <c r="E853">
        <v>12160</v>
      </c>
      <c r="F853" t="s">
        <v>84</v>
      </c>
      <c r="G853" t="s">
        <v>85</v>
      </c>
      <c r="H853" t="s">
        <v>129</v>
      </c>
      <c r="I853" t="s">
        <v>87</v>
      </c>
      <c r="J853" t="s">
        <v>88</v>
      </c>
      <c r="K853" t="s">
        <v>122</v>
      </c>
      <c r="L853" t="s">
        <v>90</v>
      </c>
      <c r="M853" t="s">
        <v>177</v>
      </c>
      <c r="N853" s="4" t="str">
        <f>VLOOKUP(M853,'Neighborhood Raw Data'!$A$1:$D$26,4,FALSE)</f>
        <v>Greater than Average</v>
      </c>
      <c r="O853" t="s">
        <v>212</v>
      </c>
      <c r="P853" t="s">
        <v>92</v>
      </c>
      <c r="Q853" t="s">
        <v>93</v>
      </c>
      <c r="R853" t="s">
        <v>124</v>
      </c>
      <c r="S853">
        <v>6</v>
      </c>
      <c r="T853" s="4">
        <f t="shared" ca="1" si="78"/>
        <v>0.81073490576508223</v>
      </c>
      <c r="U853" s="4" t="str">
        <f t="shared" si="79"/>
        <v>At or Above</v>
      </c>
      <c r="V853">
        <v>4</v>
      </c>
      <c r="W853">
        <v>1953</v>
      </c>
      <c r="X853">
        <v>1953</v>
      </c>
      <c r="Y853" t="s">
        <v>113</v>
      </c>
      <c r="Z853" t="s">
        <v>114</v>
      </c>
      <c r="AA853" t="s">
        <v>115</v>
      </c>
      <c r="AB853" t="s">
        <v>115</v>
      </c>
      <c r="AC853" t="s">
        <v>98</v>
      </c>
      <c r="AD853">
        <v>90</v>
      </c>
      <c r="AE853" t="s">
        <v>100</v>
      </c>
      <c r="AF853" t="s">
        <v>100</v>
      </c>
      <c r="AG853" t="s">
        <v>156</v>
      </c>
      <c r="AH853" t="s">
        <v>100</v>
      </c>
      <c r="AI853" t="s">
        <v>100</v>
      </c>
      <c r="AJ853" t="s">
        <v>142</v>
      </c>
      <c r="AK853" t="s">
        <v>174</v>
      </c>
      <c r="AL853">
        <v>1024</v>
      </c>
      <c r="AM853" t="s">
        <v>104</v>
      </c>
      <c r="AN853">
        <v>0</v>
      </c>
      <c r="AO853">
        <v>481</v>
      </c>
      <c r="AP853">
        <v>1505</v>
      </c>
      <c r="AQ853" t="s">
        <v>105</v>
      </c>
      <c r="AR853" t="s">
        <v>99</v>
      </c>
      <c r="AS853" t="s">
        <v>106</v>
      </c>
      <c r="AT853" t="s">
        <v>107</v>
      </c>
      <c r="AU853">
        <v>1505</v>
      </c>
      <c r="AV853" s="4">
        <f t="shared" ca="1" si="80"/>
        <v>0.99869103656197955</v>
      </c>
      <c r="AW853" s="4" t="str">
        <f t="shared" si="81"/>
        <v>Greater than Median</v>
      </c>
      <c r="AX853">
        <v>0</v>
      </c>
      <c r="AY853">
        <v>0</v>
      </c>
      <c r="AZ853">
        <v>1505</v>
      </c>
      <c r="BA853">
        <v>1</v>
      </c>
      <c r="BB853">
        <v>0</v>
      </c>
      <c r="BC853">
        <v>1</v>
      </c>
      <c r="BD853">
        <v>0</v>
      </c>
      <c r="BE853">
        <v>2</v>
      </c>
      <c r="BF853">
        <v>1</v>
      </c>
      <c r="BG853" t="s">
        <v>100</v>
      </c>
      <c r="BH853">
        <v>6</v>
      </c>
      <c r="BI853" t="s">
        <v>108</v>
      </c>
      <c r="BJ853">
        <v>1</v>
      </c>
      <c r="BK853" t="s">
        <v>100</v>
      </c>
      <c r="BL853" t="s">
        <v>109</v>
      </c>
      <c r="BM853">
        <v>1953</v>
      </c>
      <c r="BN853" t="s">
        <v>131</v>
      </c>
      <c r="BO853">
        <v>2</v>
      </c>
      <c r="BP853">
        <v>505</v>
      </c>
      <c r="BQ853" t="s">
        <v>100</v>
      </c>
      <c r="BR853" t="s">
        <v>100</v>
      </c>
      <c r="BS853" t="s">
        <v>106</v>
      </c>
      <c r="BT853">
        <v>0</v>
      </c>
      <c r="BU853">
        <v>0</v>
      </c>
      <c r="BV853">
        <v>0</v>
      </c>
      <c r="BW853">
        <v>162</v>
      </c>
      <c r="BX853">
        <v>0</v>
      </c>
      <c r="BY853">
        <v>0</v>
      </c>
      <c r="BZ853" t="s">
        <v>85</v>
      </c>
      <c r="CA853" t="s">
        <v>85</v>
      </c>
      <c r="CB853" t="s">
        <v>85</v>
      </c>
      <c r="CC853">
        <v>0</v>
      </c>
      <c r="CD853">
        <v>2</v>
      </c>
      <c r="CE853">
        <v>2009</v>
      </c>
      <c r="CF853" t="s">
        <v>111</v>
      </c>
      <c r="CG853" t="s">
        <v>112</v>
      </c>
      <c r="CH853">
        <v>149500</v>
      </c>
      <c r="CQ853">
        <f t="shared" si="82"/>
        <v>1505</v>
      </c>
      <c r="CR853" t="str">
        <f t="shared" si="83"/>
        <v/>
      </c>
    </row>
    <row r="854" spans="1:96" x14ac:dyDescent="0.3">
      <c r="A854">
        <v>32</v>
      </c>
      <c r="B854">
        <v>20</v>
      </c>
      <c r="C854" t="s">
        <v>83</v>
      </c>
      <c r="D854" t="s">
        <v>85</v>
      </c>
      <c r="E854">
        <v>8544</v>
      </c>
      <c r="F854" t="s">
        <v>84</v>
      </c>
      <c r="G854" t="s">
        <v>85</v>
      </c>
      <c r="H854" t="s">
        <v>86</v>
      </c>
      <c r="I854" t="s">
        <v>87</v>
      </c>
      <c r="J854" t="s">
        <v>88</v>
      </c>
      <c r="K854" t="s">
        <v>121</v>
      </c>
      <c r="L854" t="s">
        <v>90</v>
      </c>
      <c r="M854" t="s">
        <v>228</v>
      </c>
      <c r="N854" s="4" t="str">
        <f>VLOOKUP(M854,'Neighborhood Raw Data'!$A$1:$D$26,4,FALSE)</f>
        <v>Less than Average</v>
      </c>
      <c r="O854" t="s">
        <v>92</v>
      </c>
      <c r="P854" t="s">
        <v>92</v>
      </c>
      <c r="Q854" t="s">
        <v>93</v>
      </c>
      <c r="R854" t="s">
        <v>124</v>
      </c>
      <c r="S854">
        <v>5</v>
      </c>
      <c r="T854" s="4">
        <f t="shared" ca="1" si="78"/>
        <v>0.91471998028260981</v>
      </c>
      <c r="U854" s="4" t="str">
        <f t="shared" si="79"/>
        <v>Below</v>
      </c>
      <c r="V854">
        <v>6</v>
      </c>
      <c r="W854">
        <v>1966</v>
      </c>
      <c r="X854">
        <v>2006</v>
      </c>
      <c r="Y854" t="s">
        <v>95</v>
      </c>
      <c r="Z854" t="s">
        <v>114</v>
      </c>
      <c r="AA854" t="s">
        <v>97</v>
      </c>
      <c r="AB854" t="s">
        <v>97</v>
      </c>
      <c r="AC854" t="s">
        <v>117</v>
      </c>
      <c r="AD854">
        <v>0</v>
      </c>
      <c r="AE854" t="s">
        <v>100</v>
      </c>
      <c r="AF854" t="s">
        <v>100</v>
      </c>
      <c r="AG854" t="s">
        <v>156</v>
      </c>
      <c r="AH854" t="s">
        <v>100</v>
      </c>
      <c r="AI854" t="s">
        <v>100</v>
      </c>
      <c r="AJ854" t="s">
        <v>142</v>
      </c>
      <c r="AK854" t="s">
        <v>104</v>
      </c>
      <c r="AL854">
        <v>0</v>
      </c>
      <c r="AM854" t="s">
        <v>104</v>
      </c>
      <c r="AN854">
        <v>0</v>
      </c>
      <c r="AO854">
        <v>1228</v>
      </c>
      <c r="AP854">
        <v>1228</v>
      </c>
      <c r="AQ854" t="s">
        <v>105</v>
      </c>
      <c r="AR854" t="s">
        <v>102</v>
      </c>
      <c r="AS854" t="s">
        <v>106</v>
      </c>
      <c r="AT854" t="s">
        <v>107</v>
      </c>
      <c r="AU854">
        <v>1228</v>
      </c>
      <c r="AV854" s="4">
        <f t="shared" ca="1" si="80"/>
        <v>0.50445932159382223</v>
      </c>
      <c r="AW854" s="4" t="str">
        <f t="shared" si="81"/>
        <v>Greater than Median</v>
      </c>
      <c r="AX854">
        <v>0</v>
      </c>
      <c r="AY854">
        <v>0</v>
      </c>
      <c r="AZ854">
        <v>1228</v>
      </c>
      <c r="BA854">
        <v>0</v>
      </c>
      <c r="BB854">
        <v>0</v>
      </c>
      <c r="BC854">
        <v>1</v>
      </c>
      <c r="BD854">
        <v>1</v>
      </c>
      <c r="BE854">
        <v>3</v>
      </c>
      <c r="BF854">
        <v>1</v>
      </c>
      <c r="BG854" t="s">
        <v>102</v>
      </c>
      <c r="BH854">
        <v>6</v>
      </c>
      <c r="BI854" t="s">
        <v>108</v>
      </c>
      <c r="BJ854">
        <v>0</v>
      </c>
      <c r="BK854" t="s">
        <v>85</v>
      </c>
      <c r="BL854" t="s">
        <v>109</v>
      </c>
      <c r="BM854">
        <v>1966</v>
      </c>
      <c r="BN854" t="s">
        <v>104</v>
      </c>
      <c r="BO854">
        <v>1</v>
      </c>
      <c r="BP854">
        <v>271</v>
      </c>
      <c r="BQ854" t="s">
        <v>100</v>
      </c>
      <c r="BR854" t="s">
        <v>100</v>
      </c>
      <c r="BS854" t="s">
        <v>106</v>
      </c>
      <c r="BT854">
        <v>0</v>
      </c>
      <c r="BU854">
        <v>65</v>
      </c>
      <c r="BV854">
        <v>0</v>
      </c>
      <c r="BW854">
        <v>0</v>
      </c>
      <c r="BX854">
        <v>0</v>
      </c>
      <c r="BY854">
        <v>0</v>
      </c>
      <c r="BZ854" t="s">
        <v>85</v>
      </c>
      <c r="CA854" t="s">
        <v>119</v>
      </c>
      <c r="CB854" t="s">
        <v>85</v>
      </c>
      <c r="CC854">
        <v>0</v>
      </c>
      <c r="CD854">
        <v>6</v>
      </c>
      <c r="CE854">
        <v>2008</v>
      </c>
      <c r="CF854" t="s">
        <v>111</v>
      </c>
      <c r="CG854" t="s">
        <v>112</v>
      </c>
      <c r="CH854">
        <v>149350</v>
      </c>
      <c r="CQ854">
        <f t="shared" si="82"/>
        <v>1228</v>
      </c>
      <c r="CR854" t="str">
        <f t="shared" si="83"/>
        <v/>
      </c>
    </row>
    <row r="855" spans="1:96" x14ac:dyDescent="0.3">
      <c r="A855">
        <v>1442</v>
      </c>
      <c r="B855">
        <v>120</v>
      </c>
      <c r="C855" t="s">
        <v>143</v>
      </c>
      <c r="D855" t="s">
        <v>85</v>
      </c>
      <c r="E855">
        <v>4426</v>
      </c>
      <c r="F855" t="s">
        <v>84</v>
      </c>
      <c r="G855" t="s">
        <v>85</v>
      </c>
      <c r="H855" t="s">
        <v>129</v>
      </c>
      <c r="I855" t="s">
        <v>87</v>
      </c>
      <c r="J855" t="s">
        <v>88</v>
      </c>
      <c r="K855" t="s">
        <v>122</v>
      </c>
      <c r="L855" t="s">
        <v>90</v>
      </c>
      <c r="M855" t="s">
        <v>152</v>
      </c>
      <c r="N855" s="4" t="str">
        <f>VLOOKUP(M855,'Neighborhood Raw Data'!$A$1:$D$26,4,FALSE)</f>
        <v>Greater than Average</v>
      </c>
      <c r="O855" t="s">
        <v>92</v>
      </c>
      <c r="P855" t="s">
        <v>92</v>
      </c>
      <c r="Q855" t="s">
        <v>160</v>
      </c>
      <c r="R855" t="s">
        <v>124</v>
      </c>
      <c r="S855">
        <v>6</v>
      </c>
      <c r="T855" s="4">
        <f t="shared" ca="1" si="78"/>
        <v>0.59544788593633258</v>
      </c>
      <c r="U855" s="4" t="str">
        <f t="shared" si="79"/>
        <v>At or Above</v>
      </c>
      <c r="V855">
        <v>5</v>
      </c>
      <c r="W855">
        <v>2004</v>
      </c>
      <c r="X855">
        <v>2004</v>
      </c>
      <c r="Y855" t="s">
        <v>95</v>
      </c>
      <c r="Z855" t="s">
        <v>114</v>
      </c>
      <c r="AA855" t="s">
        <v>125</v>
      </c>
      <c r="AB855" t="s">
        <v>125</v>
      </c>
      <c r="AC855" t="s">
        <v>98</v>
      </c>
      <c r="AD855">
        <v>147</v>
      </c>
      <c r="AE855" t="s">
        <v>102</v>
      </c>
      <c r="AF855" t="s">
        <v>100</v>
      </c>
      <c r="AG855" t="s">
        <v>101</v>
      </c>
      <c r="AH855" t="s">
        <v>102</v>
      </c>
      <c r="AI855" t="s">
        <v>100</v>
      </c>
      <c r="AJ855" t="s">
        <v>118</v>
      </c>
      <c r="AK855" t="s">
        <v>103</v>
      </c>
      <c r="AL855">
        <v>697</v>
      </c>
      <c r="AM855" t="s">
        <v>104</v>
      </c>
      <c r="AN855">
        <v>0</v>
      </c>
      <c r="AO855">
        <v>151</v>
      </c>
      <c r="AP855">
        <v>848</v>
      </c>
      <c r="AQ855" t="s">
        <v>105</v>
      </c>
      <c r="AR855" t="s">
        <v>99</v>
      </c>
      <c r="AS855" t="s">
        <v>106</v>
      </c>
      <c r="AT855" t="s">
        <v>107</v>
      </c>
      <c r="AU855">
        <v>848</v>
      </c>
      <c r="AV855" s="4">
        <f t="shared" ca="1" si="80"/>
        <v>0.59488504647204798</v>
      </c>
      <c r="AW855" s="4" t="str">
        <f t="shared" si="81"/>
        <v>Less than Median</v>
      </c>
      <c r="AX855">
        <v>0</v>
      </c>
      <c r="AY855">
        <v>0</v>
      </c>
      <c r="AZ855">
        <v>848</v>
      </c>
      <c r="BA855">
        <v>1</v>
      </c>
      <c r="BB855">
        <v>0</v>
      </c>
      <c r="BC855">
        <v>1</v>
      </c>
      <c r="BD855">
        <v>0</v>
      </c>
      <c r="BE855">
        <v>1</v>
      </c>
      <c r="BF855">
        <v>1</v>
      </c>
      <c r="BG855" t="s">
        <v>102</v>
      </c>
      <c r="BH855">
        <v>3</v>
      </c>
      <c r="BI855" t="s">
        <v>108</v>
      </c>
      <c r="BJ855">
        <v>1</v>
      </c>
      <c r="BK855" t="s">
        <v>100</v>
      </c>
      <c r="BL855" t="s">
        <v>109</v>
      </c>
      <c r="BM855">
        <v>2004</v>
      </c>
      <c r="BN855" t="s">
        <v>131</v>
      </c>
      <c r="BO855">
        <v>2</v>
      </c>
      <c r="BP855">
        <v>420</v>
      </c>
      <c r="BQ855" t="s">
        <v>100</v>
      </c>
      <c r="BR855" t="s">
        <v>100</v>
      </c>
      <c r="BS855" t="s">
        <v>106</v>
      </c>
      <c r="BT855">
        <v>149</v>
      </c>
      <c r="BU855">
        <v>0</v>
      </c>
      <c r="BV855">
        <v>0</v>
      </c>
      <c r="BW855">
        <v>0</v>
      </c>
      <c r="BX855">
        <v>0</v>
      </c>
      <c r="BY855">
        <v>0</v>
      </c>
      <c r="BZ855" t="s">
        <v>85</v>
      </c>
      <c r="CA855" t="s">
        <v>85</v>
      </c>
      <c r="CB855" t="s">
        <v>85</v>
      </c>
      <c r="CC855">
        <v>0</v>
      </c>
      <c r="CD855">
        <v>5</v>
      </c>
      <c r="CE855">
        <v>2008</v>
      </c>
      <c r="CF855" t="s">
        <v>111</v>
      </c>
      <c r="CG855" t="s">
        <v>112</v>
      </c>
      <c r="CH855">
        <v>149300</v>
      </c>
      <c r="CQ855">
        <f t="shared" si="82"/>
        <v>848</v>
      </c>
      <c r="CR855" t="str">
        <f t="shared" si="83"/>
        <v/>
      </c>
    </row>
    <row r="856" spans="1:96" x14ac:dyDescent="0.3">
      <c r="A856">
        <v>17</v>
      </c>
      <c r="B856">
        <v>20</v>
      </c>
      <c r="C856" t="s">
        <v>83</v>
      </c>
      <c r="D856" t="s">
        <v>85</v>
      </c>
      <c r="E856">
        <v>11241</v>
      </c>
      <c r="F856" t="s">
        <v>84</v>
      </c>
      <c r="G856" t="s">
        <v>85</v>
      </c>
      <c r="H856" t="s">
        <v>86</v>
      </c>
      <c r="I856" t="s">
        <v>87</v>
      </c>
      <c r="J856" t="s">
        <v>88</v>
      </c>
      <c r="K856" t="s">
        <v>121</v>
      </c>
      <c r="L856" t="s">
        <v>90</v>
      </c>
      <c r="M856" t="s">
        <v>177</v>
      </c>
      <c r="N856" s="4" t="str">
        <f>VLOOKUP(M856,'Neighborhood Raw Data'!$A$1:$D$26,4,FALSE)</f>
        <v>Greater than Average</v>
      </c>
      <c r="O856" t="s">
        <v>92</v>
      </c>
      <c r="P856" t="s">
        <v>92</v>
      </c>
      <c r="Q856" t="s">
        <v>93</v>
      </c>
      <c r="R856" t="s">
        <v>124</v>
      </c>
      <c r="S856">
        <v>6</v>
      </c>
      <c r="T856" s="4">
        <f t="shared" ca="1" si="78"/>
        <v>0.73867412468211358</v>
      </c>
      <c r="U856" s="4" t="str">
        <f t="shared" si="79"/>
        <v>At or Above</v>
      </c>
      <c r="V856">
        <v>7</v>
      </c>
      <c r="W856">
        <v>1970</v>
      </c>
      <c r="X856">
        <v>1970</v>
      </c>
      <c r="Y856" t="s">
        <v>95</v>
      </c>
      <c r="Z856" t="s">
        <v>114</v>
      </c>
      <c r="AA856" t="s">
        <v>115</v>
      </c>
      <c r="AB856" t="s">
        <v>115</v>
      </c>
      <c r="AC856" t="s">
        <v>98</v>
      </c>
      <c r="AD856">
        <v>180</v>
      </c>
      <c r="AE856" t="s">
        <v>100</v>
      </c>
      <c r="AF856" t="s">
        <v>100</v>
      </c>
      <c r="AG856" t="s">
        <v>156</v>
      </c>
      <c r="AH856" t="s">
        <v>100</v>
      </c>
      <c r="AI856" t="s">
        <v>100</v>
      </c>
      <c r="AJ856" t="s">
        <v>142</v>
      </c>
      <c r="AK856" t="s">
        <v>137</v>
      </c>
      <c r="AL856">
        <v>578</v>
      </c>
      <c r="AM856" t="s">
        <v>104</v>
      </c>
      <c r="AN856">
        <v>0</v>
      </c>
      <c r="AO856">
        <v>426</v>
      </c>
      <c r="AP856">
        <v>1004</v>
      </c>
      <c r="AQ856" t="s">
        <v>105</v>
      </c>
      <c r="AR856" t="s">
        <v>99</v>
      </c>
      <c r="AS856" t="s">
        <v>106</v>
      </c>
      <c r="AT856" t="s">
        <v>107</v>
      </c>
      <c r="AU856">
        <v>1004</v>
      </c>
      <c r="AV856" s="4">
        <f t="shared" ca="1" si="80"/>
        <v>0.70389664081350367</v>
      </c>
      <c r="AW856" s="4" t="str">
        <f t="shared" si="81"/>
        <v>Less than Median</v>
      </c>
      <c r="AX856">
        <v>0</v>
      </c>
      <c r="AY856">
        <v>0</v>
      </c>
      <c r="AZ856">
        <v>1004</v>
      </c>
      <c r="BA856">
        <v>1</v>
      </c>
      <c r="BB856">
        <v>0</v>
      </c>
      <c r="BC856">
        <v>1</v>
      </c>
      <c r="BD856">
        <v>0</v>
      </c>
      <c r="BE856">
        <v>2</v>
      </c>
      <c r="BF856">
        <v>1</v>
      </c>
      <c r="BG856" t="s">
        <v>100</v>
      </c>
      <c r="BH856">
        <v>5</v>
      </c>
      <c r="BI856" t="s">
        <v>108</v>
      </c>
      <c r="BJ856">
        <v>1</v>
      </c>
      <c r="BK856" t="s">
        <v>100</v>
      </c>
      <c r="BL856" t="s">
        <v>109</v>
      </c>
      <c r="BM856">
        <v>1970</v>
      </c>
      <c r="BN856" t="s">
        <v>110</v>
      </c>
      <c r="BO856">
        <v>2</v>
      </c>
      <c r="BP856">
        <v>480</v>
      </c>
      <c r="BQ856" t="s">
        <v>100</v>
      </c>
      <c r="BR856" t="s">
        <v>100</v>
      </c>
      <c r="BS856" t="s">
        <v>106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 t="s">
        <v>85</v>
      </c>
      <c r="CA856" t="s">
        <v>85</v>
      </c>
      <c r="CB856" t="s">
        <v>198</v>
      </c>
      <c r="CC856">
        <v>700</v>
      </c>
      <c r="CD856">
        <v>3</v>
      </c>
      <c r="CE856">
        <v>2010</v>
      </c>
      <c r="CF856" t="s">
        <v>111</v>
      </c>
      <c r="CG856" t="s">
        <v>112</v>
      </c>
      <c r="CH856">
        <v>149000</v>
      </c>
      <c r="CQ856">
        <f t="shared" si="82"/>
        <v>1004</v>
      </c>
      <c r="CR856" t="str">
        <f t="shared" si="83"/>
        <v/>
      </c>
    </row>
    <row r="857" spans="1:96" x14ac:dyDescent="0.3">
      <c r="A857">
        <v>204</v>
      </c>
      <c r="B857">
        <v>120</v>
      </c>
      <c r="C857" t="s">
        <v>143</v>
      </c>
      <c r="D857" t="s">
        <v>85</v>
      </c>
      <c r="E857">
        <v>4438</v>
      </c>
      <c r="F857" t="s">
        <v>84</v>
      </c>
      <c r="G857" t="s">
        <v>85</v>
      </c>
      <c r="H857" t="s">
        <v>129</v>
      </c>
      <c r="I857" t="s">
        <v>87</v>
      </c>
      <c r="J857" t="s">
        <v>88</v>
      </c>
      <c r="K857" t="s">
        <v>122</v>
      </c>
      <c r="L857" t="s">
        <v>90</v>
      </c>
      <c r="M857" t="s">
        <v>152</v>
      </c>
      <c r="N857" s="4" t="str">
        <f>VLOOKUP(M857,'Neighborhood Raw Data'!$A$1:$D$26,4,FALSE)</f>
        <v>Greater than Average</v>
      </c>
      <c r="O857" t="s">
        <v>92</v>
      </c>
      <c r="P857" t="s">
        <v>92</v>
      </c>
      <c r="Q857" t="s">
        <v>160</v>
      </c>
      <c r="R857" t="s">
        <v>124</v>
      </c>
      <c r="S857">
        <v>6</v>
      </c>
      <c r="T857" s="4">
        <f t="shared" ca="1" si="78"/>
        <v>0.17810145147542278</v>
      </c>
      <c r="U857" s="4" t="str">
        <f t="shared" si="79"/>
        <v>At or Above</v>
      </c>
      <c r="V857">
        <v>5</v>
      </c>
      <c r="W857">
        <v>2004</v>
      </c>
      <c r="X857">
        <v>2004</v>
      </c>
      <c r="Y857" t="s">
        <v>95</v>
      </c>
      <c r="Z857" t="s">
        <v>114</v>
      </c>
      <c r="AA857" t="s">
        <v>125</v>
      </c>
      <c r="AB857" t="s">
        <v>125</v>
      </c>
      <c r="AC857" t="s">
        <v>98</v>
      </c>
      <c r="AD857">
        <v>205</v>
      </c>
      <c r="AE857" t="s">
        <v>102</v>
      </c>
      <c r="AF857" t="s">
        <v>100</v>
      </c>
      <c r="AG857" t="s">
        <v>101</v>
      </c>
      <c r="AH857" t="s">
        <v>102</v>
      </c>
      <c r="AI857" t="s">
        <v>100</v>
      </c>
      <c r="AJ857" t="s">
        <v>118</v>
      </c>
      <c r="AK857" t="s">
        <v>103</v>
      </c>
      <c r="AL857">
        <v>662</v>
      </c>
      <c r="AM857" t="s">
        <v>104</v>
      </c>
      <c r="AN857">
        <v>0</v>
      </c>
      <c r="AO857">
        <v>186</v>
      </c>
      <c r="AP857">
        <v>848</v>
      </c>
      <c r="AQ857" t="s">
        <v>105</v>
      </c>
      <c r="AR857" t="s">
        <v>99</v>
      </c>
      <c r="AS857" t="s">
        <v>106</v>
      </c>
      <c r="AT857" t="s">
        <v>107</v>
      </c>
      <c r="AU857">
        <v>848</v>
      </c>
      <c r="AV857" s="4">
        <f t="shared" ca="1" si="80"/>
        <v>0.65358537220630986</v>
      </c>
      <c r="AW857" s="4" t="str">
        <f t="shared" si="81"/>
        <v>Less than Median</v>
      </c>
      <c r="AX857">
        <v>0</v>
      </c>
      <c r="AY857">
        <v>0</v>
      </c>
      <c r="AZ857">
        <v>848</v>
      </c>
      <c r="BA857">
        <v>1</v>
      </c>
      <c r="BB857">
        <v>0</v>
      </c>
      <c r="BC857">
        <v>1</v>
      </c>
      <c r="BD857">
        <v>0</v>
      </c>
      <c r="BE857">
        <v>1</v>
      </c>
      <c r="BF857">
        <v>1</v>
      </c>
      <c r="BG857" t="s">
        <v>102</v>
      </c>
      <c r="BH857">
        <v>3</v>
      </c>
      <c r="BI857" t="s">
        <v>108</v>
      </c>
      <c r="BJ857">
        <v>1</v>
      </c>
      <c r="BK857" t="s">
        <v>102</v>
      </c>
      <c r="BL857" t="s">
        <v>109</v>
      </c>
      <c r="BM857">
        <v>2004</v>
      </c>
      <c r="BN857" t="s">
        <v>131</v>
      </c>
      <c r="BO857">
        <v>2</v>
      </c>
      <c r="BP857">
        <v>420</v>
      </c>
      <c r="BQ857" t="s">
        <v>100</v>
      </c>
      <c r="BR857" t="s">
        <v>100</v>
      </c>
      <c r="BS857" t="s">
        <v>106</v>
      </c>
      <c r="BT857">
        <v>149</v>
      </c>
      <c r="BU857">
        <v>0</v>
      </c>
      <c r="BV857">
        <v>0</v>
      </c>
      <c r="BW857">
        <v>0</v>
      </c>
      <c r="BX857">
        <v>0</v>
      </c>
      <c r="BY857">
        <v>0</v>
      </c>
      <c r="BZ857" t="s">
        <v>85</v>
      </c>
      <c r="CA857" t="s">
        <v>85</v>
      </c>
      <c r="CB857" t="s">
        <v>85</v>
      </c>
      <c r="CC857">
        <v>0</v>
      </c>
      <c r="CD857">
        <v>1</v>
      </c>
      <c r="CE857">
        <v>2008</v>
      </c>
      <c r="CF857" t="s">
        <v>111</v>
      </c>
      <c r="CG857" t="s">
        <v>112</v>
      </c>
      <c r="CH857">
        <v>149000</v>
      </c>
      <c r="CQ857">
        <f t="shared" si="82"/>
        <v>848</v>
      </c>
      <c r="CR857" t="str">
        <f t="shared" si="83"/>
        <v/>
      </c>
    </row>
    <row r="858" spans="1:96" x14ac:dyDescent="0.3">
      <c r="A858">
        <v>658</v>
      </c>
      <c r="B858">
        <v>70</v>
      </c>
      <c r="C858" t="s">
        <v>83</v>
      </c>
      <c r="D858">
        <v>60</v>
      </c>
      <c r="E858">
        <v>7200</v>
      </c>
      <c r="F858" t="s">
        <v>84</v>
      </c>
      <c r="G858" t="s">
        <v>85</v>
      </c>
      <c r="H858" t="s">
        <v>129</v>
      </c>
      <c r="I858" t="s">
        <v>139</v>
      </c>
      <c r="J858" t="s">
        <v>88</v>
      </c>
      <c r="K858" t="s">
        <v>122</v>
      </c>
      <c r="L858" t="s">
        <v>140</v>
      </c>
      <c r="M858" t="s">
        <v>159</v>
      </c>
      <c r="N858" s="4" t="str">
        <f>VLOOKUP(M858,'Neighborhood Raw Data'!$A$1:$D$26,4,FALSE)</f>
        <v>Greater than Average</v>
      </c>
      <c r="O858" t="s">
        <v>92</v>
      </c>
      <c r="P858" t="s">
        <v>92</v>
      </c>
      <c r="Q858" t="s">
        <v>93</v>
      </c>
      <c r="R858" t="s">
        <v>94</v>
      </c>
      <c r="S858">
        <v>7</v>
      </c>
      <c r="T858" s="4">
        <f t="shared" ca="1" si="78"/>
        <v>1.3581336387140097E-2</v>
      </c>
      <c r="U858" s="4" t="str">
        <f t="shared" si="79"/>
        <v>At or Above</v>
      </c>
      <c r="V858">
        <v>6</v>
      </c>
      <c r="W858">
        <v>1931</v>
      </c>
      <c r="X858">
        <v>2000</v>
      </c>
      <c r="Y858" t="s">
        <v>95</v>
      </c>
      <c r="Z858" t="s">
        <v>114</v>
      </c>
      <c r="AA858" t="s">
        <v>166</v>
      </c>
      <c r="AB858" t="s">
        <v>141</v>
      </c>
      <c r="AC858" t="s">
        <v>117</v>
      </c>
      <c r="AD858">
        <v>0</v>
      </c>
      <c r="AE858" t="s">
        <v>100</v>
      </c>
      <c r="AF858" t="s">
        <v>203</v>
      </c>
      <c r="AG858" t="s">
        <v>147</v>
      </c>
      <c r="AH858" t="s">
        <v>102</v>
      </c>
      <c r="AI858" t="s">
        <v>100</v>
      </c>
      <c r="AJ858" t="s">
        <v>142</v>
      </c>
      <c r="AK858" t="s">
        <v>104</v>
      </c>
      <c r="AL858">
        <v>0</v>
      </c>
      <c r="AM858" t="s">
        <v>104</v>
      </c>
      <c r="AN858">
        <v>0</v>
      </c>
      <c r="AO858">
        <v>776</v>
      </c>
      <c r="AP858">
        <v>776</v>
      </c>
      <c r="AQ858" t="s">
        <v>105</v>
      </c>
      <c r="AR858" t="s">
        <v>100</v>
      </c>
      <c r="AS858" t="s">
        <v>106</v>
      </c>
      <c r="AT858" t="s">
        <v>107</v>
      </c>
      <c r="AU858">
        <v>851</v>
      </c>
      <c r="AV858" s="4">
        <f t="shared" ca="1" si="80"/>
        <v>0.82608799786898135</v>
      </c>
      <c r="AW858" s="4" t="str">
        <f t="shared" si="81"/>
        <v>Less than Median</v>
      </c>
      <c r="AX858">
        <v>651</v>
      </c>
      <c r="AY858">
        <v>0</v>
      </c>
      <c r="AZ858">
        <v>1502</v>
      </c>
      <c r="BA858">
        <v>0</v>
      </c>
      <c r="BB858">
        <v>0</v>
      </c>
      <c r="BC858">
        <v>1</v>
      </c>
      <c r="BD858">
        <v>1</v>
      </c>
      <c r="BE858">
        <v>3</v>
      </c>
      <c r="BF858">
        <v>1</v>
      </c>
      <c r="BG858" t="s">
        <v>100</v>
      </c>
      <c r="BH858">
        <v>6</v>
      </c>
      <c r="BI858" t="s">
        <v>108</v>
      </c>
      <c r="BJ858">
        <v>1</v>
      </c>
      <c r="BK858" t="s">
        <v>102</v>
      </c>
      <c r="BL858" t="s">
        <v>109</v>
      </c>
      <c r="BM858">
        <v>1931</v>
      </c>
      <c r="BN858" t="s">
        <v>131</v>
      </c>
      <c r="BO858">
        <v>1</v>
      </c>
      <c r="BP858">
        <v>270</v>
      </c>
      <c r="BQ858" t="s">
        <v>100</v>
      </c>
      <c r="BR858" t="s">
        <v>100</v>
      </c>
      <c r="BS858" t="s">
        <v>220</v>
      </c>
      <c r="BT858">
        <v>0</v>
      </c>
      <c r="BU858">
        <v>0</v>
      </c>
      <c r="BV858">
        <v>112</v>
      </c>
      <c r="BW858">
        <v>0</v>
      </c>
      <c r="BX858">
        <v>0</v>
      </c>
      <c r="BY858">
        <v>0</v>
      </c>
      <c r="BZ858" t="s">
        <v>85</v>
      </c>
      <c r="CA858" t="s">
        <v>119</v>
      </c>
      <c r="CB858" t="s">
        <v>85</v>
      </c>
      <c r="CC858">
        <v>0</v>
      </c>
      <c r="CD858">
        <v>2</v>
      </c>
      <c r="CE858">
        <v>2008</v>
      </c>
      <c r="CF858" t="s">
        <v>111</v>
      </c>
      <c r="CG858" t="s">
        <v>112</v>
      </c>
      <c r="CH858">
        <v>149000</v>
      </c>
      <c r="CQ858">
        <f t="shared" si="82"/>
        <v>851</v>
      </c>
      <c r="CR858" t="str">
        <f t="shared" si="83"/>
        <v/>
      </c>
    </row>
    <row r="859" spans="1:96" x14ac:dyDescent="0.3">
      <c r="A859">
        <v>1146</v>
      </c>
      <c r="B859">
        <v>50</v>
      </c>
      <c r="C859" t="s">
        <v>143</v>
      </c>
      <c r="D859">
        <v>52</v>
      </c>
      <c r="E859">
        <v>6240</v>
      </c>
      <c r="F859" t="s">
        <v>84</v>
      </c>
      <c r="G859" t="s">
        <v>85</v>
      </c>
      <c r="H859" t="s">
        <v>129</v>
      </c>
      <c r="I859" t="s">
        <v>87</v>
      </c>
      <c r="J859" t="s">
        <v>88</v>
      </c>
      <c r="K859" t="s">
        <v>122</v>
      </c>
      <c r="L859" t="s">
        <v>90</v>
      </c>
      <c r="M859" t="s">
        <v>219</v>
      </c>
      <c r="N859" s="4" t="str">
        <f>VLOOKUP(M859,'Neighborhood Raw Data'!$A$1:$D$26,4,FALSE)</f>
        <v>Less than Average</v>
      </c>
      <c r="O859" t="s">
        <v>92</v>
      </c>
      <c r="P859" t="s">
        <v>92</v>
      </c>
      <c r="Q859" t="s">
        <v>93</v>
      </c>
      <c r="R859" t="s">
        <v>155</v>
      </c>
      <c r="S859">
        <v>5</v>
      </c>
      <c r="T859" s="4">
        <f t="shared" ca="1" si="78"/>
        <v>0.57141258368594094</v>
      </c>
      <c r="U859" s="4" t="str">
        <f t="shared" si="79"/>
        <v>Below</v>
      </c>
      <c r="V859">
        <v>6</v>
      </c>
      <c r="W859">
        <v>1928</v>
      </c>
      <c r="X859">
        <v>1950</v>
      </c>
      <c r="Y859" t="s">
        <v>95</v>
      </c>
      <c r="Z859" t="s">
        <v>114</v>
      </c>
      <c r="AA859" t="s">
        <v>161</v>
      </c>
      <c r="AB859" t="s">
        <v>161</v>
      </c>
      <c r="AC859" t="s">
        <v>117</v>
      </c>
      <c r="AD859">
        <v>0</v>
      </c>
      <c r="AE859" t="s">
        <v>100</v>
      </c>
      <c r="AF859" t="s">
        <v>100</v>
      </c>
      <c r="AG859" t="s">
        <v>147</v>
      </c>
      <c r="AH859" t="s">
        <v>100</v>
      </c>
      <c r="AI859" t="s">
        <v>100</v>
      </c>
      <c r="AJ859" t="s">
        <v>142</v>
      </c>
      <c r="AK859" t="s">
        <v>104</v>
      </c>
      <c r="AL859">
        <v>0</v>
      </c>
      <c r="AM859" t="s">
        <v>104</v>
      </c>
      <c r="AN859">
        <v>0</v>
      </c>
      <c r="AO859">
        <v>1042</v>
      </c>
      <c r="AP859">
        <v>1042</v>
      </c>
      <c r="AQ859" t="s">
        <v>105</v>
      </c>
      <c r="AR859" t="s">
        <v>99</v>
      </c>
      <c r="AS859" t="s">
        <v>106</v>
      </c>
      <c r="AT859" t="s">
        <v>107</v>
      </c>
      <c r="AU859">
        <v>1042</v>
      </c>
      <c r="AV859" s="4">
        <f t="shared" ca="1" si="80"/>
        <v>0.75880616559567426</v>
      </c>
      <c r="AW859" s="4" t="str">
        <f t="shared" si="81"/>
        <v>Less than Median</v>
      </c>
      <c r="AX859">
        <v>534</v>
      </c>
      <c r="AY859">
        <v>0</v>
      </c>
      <c r="AZ859">
        <v>1576</v>
      </c>
      <c r="BA859">
        <v>0</v>
      </c>
      <c r="BB859">
        <v>0</v>
      </c>
      <c r="BC859">
        <v>1</v>
      </c>
      <c r="BD859">
        <v>0</v>
      </c>
      <c r="BE859">
        <v>3</v>
      </c>
      <c r="BF859">
        <v>1</v>
      </c>
      <c r="BG859" t="s">
        <v>100</v>
      </c>
      <c r="BH859">
        <v>8</v>
      </c>
      <c r="BI859" t="s">
        <v>108</v>
      </c>
      <c r="BJ859">
        <v>1</v>
      </c>
      <c r="BK859" t="s">
        <v>102</v>
      </c>
      <c r="BL859" t="s">
        <v>149</v>
      </c>
      <c r="BM859">
        <v>1928</v>
      </c>
      <c r="BN859" t="s">
        <v>104</v>
      </c>
      <c r="BO859">
        <v>1</v>
      </c>
      <c r="BP859">
        <v>225</v>
      </c>
      <c r="BQ859" t="s">
        <v>100</v>
      </c>
      <c r="BR859" t="s">
        <v>100</v>
      </c>
      <c r="BS859" t="s">
        <v>106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 t="s">
        <v>85</v>
      </c>
      <c r="CA859" t="s">
        <v>85</v>
      </c>
      <c r="CB859" t="s">
        <v>85</v>
      </c>
      <c r="CC859">
        <v>0</v>
      </c>
      <c r="CD859">
        <v>8</v>
      </c>
      <c r="CE859">
        <v>2006</v>
      </c>
      <c r="CF859" t="s">
        <v>111</v>
      </c>
      <c r="CG859" t="s">
        <v>207</v>
      </c>
      <c r="CH859">
        <v>149000</v>
      </c>
      <c r="CQ859">
        <f t="shared" si="82"/>
        <v>1042</v>
      </c>
      <c r="CR859" t="str">
        <f t="shared" si="83"/>
        <v/>
      </c>
    </row>
    <row r="860" spans="1:96" x14ac:dyDescent="0.3">
      <c r="A860">
        <v>688</v>
      </c>
      <c r="B860">
        <v>160</v>
      </c>
      <c r="C860" t="s">
        <v>173</v>
      </c>
      <c r="D860" t="s">
        <v>85</v>
      </c>
      <c r="E860">
        <v>5105</v>
      </c>
      <c r="F860" t="s">
        <v>84</v>
      </c>
      <c r="G860" t="s">
        <v>85</v>
      </c>
      <c r="H860" t="s">
        <v>138</v>
      </c>
      <c r="I860" t="s">
        <v>87</v>
      </c>
      <c r="J860" t="s">
        <v>88</v>
      </c>
      <c r="K860" t="s">
        <v>158</v>
      </c>
      <c r="L860" t="s">
        <v>90</v>
      </c>
      <c r="M860" t="s">
        <v>153</v>
      </c>
      <c r="N860" s="4" t="str">
        <f>VLOOKUP(M860,'Neighborhood Raw Data'!$A$1:$D$26,4,FALSE)</f>
        <v>Greater than Average</v>
      </c>
      <c r="O860" t="s">
        <v>92</v>
      </c>
      <c r="P860" t="s">
        <v>92</v>
      </c>
      <c r="Q860" t="s">
        <v>160</v>
      </c>
      <c r="R860" t="s">
        <v>94</v>
      </c>
      <c r="S860">
        <v>7</v>
      </c>
      <c r="T860" s="4">
        <f t="shared" ca="1" si="78"/>
        <v>0.2070429461892338</v>
      </c>
      <c r="U860" s="4" t="str">
        <f t="shared" si="79"/>
        <v>At or Above</v>
      </c>
      <c r="V860">
        <v>5</v>
      </c>
      <c r="W860">
        <v>2004</v>
      </c>
      <c r="X860">
        <v>2004</v>
      </c>
      <c r="Y860" t="s">
        <v>95</v>
      </c>
      <c r="Z860" t="s">
        <v>114</v>
      </c>
      <c r="AA860" t="s">
        <v>161</v>
      </c>
      <c r="AB860" t="s">
        <v>161</v>
      </c>
      <c r="AC860" t="s">
        <v>117</v>
      </c>
      <c r="AD860">
        <v>0</v>
      </c>
      <c r="AE860" t="s">
        <v>102</v>
      </c>
      <c r="AF860" t="s">
        <v>100</v>
      </c>
      <c r="AG860" t="s">
        <v>101</v>
      </c>
      <c r="AH860" t="s">
        <v>102</v>
      </c>
      <c r="AI860" t="s">
        <v>100</v>
      </c>
      <c r="AJ860" t="s">
        <v>142</v>
      </c>
      <c r="AK860" t="s">
        <v>103</v>
      </c>
      <c r="AL860">
        <v>239</v>
      </c>
      <c r="AM860" t="s">
        <v>104</v>
      </c>
      <c r="AN860">
        <v>0</v>
      </c>
      <c r="AO860">
        <v>312</v>
      </c>
      <c r="AP860">
        <v>551</v>
      </c>
      <c r="AQ860" t="s">
        <v>105</v>
      </c>
      <c r="AR860" t="s">
        <v>99</v>
      </c>
      <c r="AS860" t="s">
        <v>106</v>
      </c>
      <c r="AT860" t="s">
        <v>107</v>
      </c>
      <c r="AU860">
        <v>551</v>
      </c>
      <c r="AV860" s="4">
        <f t="shared" ca="1" si="80"/>
        <v>0.52680795397688684</v>
      </c>
      <c r="AW860" s="4" t="str">
        <f t="shared" si="81"/>
        <v>Less than Median</v>
      </c>
      <c r="AX860">
        <v>551</v>
      </c>
      <c r="AY860">
        <v>0</v>
      </c>
      <c r="AZ860">
        <v>1102</v>
      </c>
      <c r="BA860">
        <v>0</v>
      </c>
      <c r="BB860">
        <v>0</v>
      </c>
      <c r="BC860">
        <v>2</v>
      </c>
      <c r="BD860">
        <v>1</v>
      </c>
      <c r="BE860">
        <v>2</v>
      </c>
      <c r="BF860">
        <v>1</v>
      </c>
      <c r="BG860" t="s">
        <v>102</v>
      </c>
      <c r="BH860">
        <v>4</v>
      </c>
      <c r="BI860" t="s">
        <v>108</v>
      </c>
      <c r="BJ860">
        <v>0</v>
      </c>
      <c r="BK860" t="s">
        <v>85</v>
      </c>
      <c r="BL860" t="s">
        <v>149</v>
      </c>
      <c r="BM860">
        <v>2004</v>
      </c>
      <c r="BN860" t="s">
        <v>104</v>
      </c>
      <c r="BO860">
        <v>2</v>
      </c>
      <c r="BP860">
        <v>480</v>
      </c>
      <c r="BQ860" t="s">
        <v>100</v>
      </c>
      <c r="BR860" t="s">
        <v>100</v>
      </c>
      <c r="BS860" t="s">
        <v>106</v>
      </c>
      <c r="BT860">
        <v>0</v>
      </c>
      <c r="BU860">
        <v>60</v>
      </c>
      <c r="BV860">
        <v>0</v>
      </c>
      <c r="BW860">
        <v>0</v>
      </c>
      <c r="BX860">
        <v>0</v>
      </c>
      <c r="BY860">
        <v>0</v>
      </c>
      <c r="BZ860" t="s">
        <v>85</v>
      </c>
      <c r="CA860" t="s">
        <v>85</v>
      </c>
      <c r="CB860" t="s">
        <v>85</v>
      </c>
      <c r="CC860">
        <v>0</v>
      </c>
      <c r="CD860">
        <v>3</v>
      </c>
      <c r="CE860">
        <v>2007</v>
      </c>
      <c r="CF860" t="s">
        <v>111</v>
      </c>
      <c r="CG860" t="s">
        <v>112</v>
      </c>
      <c r="CH860">
        <v>148800</v>
      </c>
      <c r="CQ860">
        <f t="shared" si="82"/>
        <v>551</v>
      </c>
      <c r="CR860" t="str">
        <f t="shared" si="83"/>
        <v/>
      </c>
    </row>
    <row r="861" spans="1:96" x14ac:dyDescent="0.3">
      <c r="A861">
        <v>196</v>
      </c>
      <c r="B861">
        <v>160</v>
      </c>
      <c r="C861" t="s">
        <v>83</v>
      </c>
      <c r="D861">
        <v>24</v>
      </c>
      <c r="E861">
        <v>2280</v>
      </c>
      <c r="F861" t="s">
        <v>84</v>
      </c>
      <c r="G861" t="s">
        <v>85</v>
      </c>
      <c r="H861" t="s">
        <v>129</v>
      </c>
      <c r="I861" t="s">
        <v>87</v>
      </c>
      <c r="J861" t="s">
        <v>88</v>
      </c>
      <c r="K861" t="s">
        <v>158</v>
      </c>
      <c r="L861" t="s">
        <v>90</v>
      </c>
      <c r="M861" t="s">
        <v>240</v>
      </c>
      <c r="N861" s="4" t="str">
        <f>VLOOKUP(M861,'Neighborhood Raw Data'!$A$1:$D$26,4,FALSE)</f>
        <v>Less than Average</v>
      </c>
      <c r="O861" t="s">
        <v>92</v>
      </c>
      <c r="P861" t="s">
        <v>92</v>
      </c>
      <c r="Q861" t="s">
        <v>216</v>
      </c>
      <c r="R861" t="s">
        <v>94</v>
      </c>
      <c r="S861">
        <v>6</v>
      </c>
      <c r="T861" s="4">
        <f t="shared" ca="1" si="78"/>
        <v>0.30397338395333107</v>
      </c>
      <c r="U861" s="4" t="str">
        <f t="shared" si="79"/>
        <v>At or Above</v>
      </c>
      <c r="V861">
        <v>6</v>
      </c>
      <c r="W861">
        <v>1976</v>
      </c>
      <c r="X861">
        <v>1976</v>
      </c>
      <c r="Y861" t="s">
        <v>95</v>
      </c>
      <c r="Z861" t="s">
        <v>114</v>
      </c>
      <c r="AA861" t="s">
        <v>179</v>
      </c>
      <c r="AB861" t="s">
        <v>241</v>
      </c>
      <c r="AC861" t="s">
        <v>117</v>
      </c>
      <c r="AD861">
        <v>0</v>
      </c>
      <c r="AE861" t="s">
        <v>100</v>
      </c>
      <c r="AF861" t="s">
        <v>100</v>
      </c>
      <c r="AG861" t="s">
        <v>156</v>
      </c>
      <c r="AH861" t="s">
        <v>102</v>
      </c>
      <c r="AI861" t="s">
        <v>100</v>
      </c>
      <c r="AJ861" t="s">
        <v>142</v>
      </c>
      <c r="AK861" t="s">
        <v>137</v>
      </c>
      <c r="AL861">
        <v>566</v>
      </c>
      <c r="AM861" t="s">
        <v>104</v>
      </c>
      <c r="AN861">
        <v>0</v>
      </c>
      <c r="AO861">
        <v>289</v>
      </c>
      <c r="AP861">
        <v>855</v>
      </c>
      <c r="AQ861" t="s">
        <v>105</v>
      </c>
      <c r="AR861" t="s">
        <v>100</v>
      </c>
      <c r="AS861" t="s">
        <v>106</v>
      </c>
      <c r="AT861" t="s">
        <v>107</v>
      </c>
      <c r="AU861">
        <v>855</v>
      </c>
      <c r="AV861" s="4">
        <f t="shared" ca="1" si="80"/>
        <v>0.99948842271626515</v>
      </c>
      <c r="AW861" s="4" t="str">
        <f t="shared" si="81"/>
        <v>Less than Median</v>
      </c>
      <c r="AX861">
        <v>601</v>
      </c>
      <c r="AY861">
        <v>0</v>
      </c>
      <c r="AZ861">
        <v>1456</v>
      </c>
      <c r="BA861">
        <v>0</v>
      </c>
      <c r="BB861">
        <v>0</v>
      </c>
      <c r="BC861">
        <v>2</v>
      </c>
      <c r="BD861">
        <v>1</v>
      </c>
      <c r="BE861">
        <v>3</v>
      </c>
      <c r="BF861">
        <v>1</v>
      </c>
      <c r="BG861" t="s">
        <v>100</v>
      </c>
      <c r="BH861">
        <v>7</v>
      </c>
      <c r="BI861" t="s">
        <v>108</v>
      </c>
      <c r="BJ861">
        <v>1</v>
      </c>
      <c r="BK861" t="s">
        <v>100</v>
      </c>
      <c r="BL861" t="s">
        <v>109</v>
      </c>
      <c r="BM861">
        <v>1976</v>
      </c>
      <c r="BN861" t="s">
        <v>104</v>
      </c>
      <c r="BO861">
        <v>2</v>
      </c>
      <c r="BP861">
        <v>440</v>
      </c>
      <c r="BQ861" t="s">
        <v>100</v>
      </c>
      <c r="BR861" t="s">
        <v>100</v>
      </c>
      <c r="BS861" t="s">
        <v>106</v>
      </c>
      <c r="BT861">
        <v>87</v>
      </c>
      <c r="BU861">
        <v>0</v>
      </c>
      <c r="BV861">
        <v>0</v>
      </c>
      <c r="BW861">
        <v>0</v>
      </c>
      <c r="BX861">
        <v>0</v>
      </c>
      <c r="BY861">
        <v>0</v>
      </c>
      <c r="BZ861" t="s">
        <v>85</v>
      </c>
      <c r="CA861" t="s">
        <v>85</v>
      </c>
      <c r="CB861" t="s">
        <v>85</v>
      </c>
      <c r="CC861">
        <v>0</v>
      </c>
      <c r="CD861">
        <v>7</v>
      </c>
      <c r="CE861">
        <v>2009</v>
      </c>
      <c r="CF861" t="s">
        <v>111</v>
      </c>
      <c r="CG861" t="s">
        <v>112</v>
      </c>
      <c r="CH861">
        <v>148500</v>
      </c>
      <c r="CQ861">
        <f t="shared" si="82"/>
        <v>855</v>
      </c>
      <c r="CR861" t="str">
        <f t="shared" si="83"/>
        <v/>
      </c>
    </row>
    <row r="862" spans="1:96" x14ac:dyDescent="0.3">
      <c r="A862">
        <v>676</v>
      </c>
      <c r="B862">
        <v>160</v>
      </c>
      <c r="C862" t="s">
        <v>83</v>
      </c>
      <c r="D862">
        <v>24</v>
      </c>
      <c r="E862">
        <v>2289</v>
      </c>
      <c r="F862" t="s">
        <v>84</v>
      </c>
      <c r="G862" t="s">
        <v>85</v>
      </c>
      <c r="H862" t="s">
        <v>129</v>
      </c>
      <c r="I862" t="s">
        <v>87</v>
      </c>
      <c r="J862" t="s">
        <v>88</v>
      </c>
      <c r="K862" t="s">
        <v>122</v>
      </c>
      <c r="L862" t="s">
        <v>90</v>
      </c>
      <c r="M862" t="s">
        <v>240</v>
      </c>
      <c r="N862" s="4" t="str">
        <f>VLOOKUP(M862,'Neighborhood Raw Data'!$A$1:$D$26,4,FALSE)</f>
        <v>Less than Average</v>
      </c>
      <c r="O862" t="s">
        <v>92</v>
      </c>
      <c r="P862" t="s">
        <v>92</v>
      </c>
      <c r="Q862" t="s">
        <v>216</v>
      </c>
      <c r="R862" t="s">
        <v>94</v>
      </c>
      <c r="S862">
        <v>6</v>
      </c>
      <c r="T862" s="4">
        <f t="shared" ca="1" si="78"/>
        <v>0.30819560046790861</v>
      </c>
      <c r="U862" s="4" t="str">
        <f t="shared" si="79"/>
        <v>At or Above</v>
      </c>
      <c r="V862">
        <v>6</v>
      </c>
      <c r="W862">
        <v>1978</v>
      </c>
      <c r="X862">
        <v>1978</v>
      </c>
      <c r="Y862" t="s">
        <v>95</v>
      </c>
      <c r="Z862" t="s">
        <v>114</v>
      </c>
      <c r="AA862" t="s">
        <v>179</v>
      </c>
      <c r="AB862" t="s">
        <v>241</v>
      </c>
      <c r="AC862" t="s">
        <v>117</v>
      </c>
      <c r="AD862">
        <v>0</v>
      </c>
      <c r="AE862" t="s">
        <v>100</v>
      </c>
      <c r="AF862" t="s">
        <v>100</v>
      </c>
      <c r="AG862" t="s">
        <v>156</v>
      </c>
      <c r="AH862" t="s">
        <v>100</v>
      </c>
      <c r="AI862" t="s">
        <v>100</v>
      </c>
      <c r="AJ862" t="s">
        <v>142</v>
      </c>
      <c r="AK862" t="s">
        <v>137</v>
      </c>
      <c r="AL862">
        <v>311</v>
      </c>
      <c r="AM862" t="s">
        <v>104</v>
      </c>
      <c r="AN862">
        <v>0</v>
      </c>
      <c r="AO862">
        <v>544</v>
      </c>
      <c r="AP862">
        <v>855</v>
      </c>
      <c r="AQ862" t="s">
        <v>105</v>
      </c>
      <c r="AR862" t="s">
        <v>100</v>
      </c>
      <c r="AS862" t="s">
        <v>106</v>
      </c>
      <c r="AT862" t="s">
        <v>107</v>
      </c>
      <c r="AU862">
        <v>855</v>
      </c>
      <c r="AV862" s="4">
        <f t="shared" ca="1" si="80"/>
        <v>0.48705700934613316</v>
      </c>
      <c r="AW862" s="4" t="str">
        <f t="shared" si="81"/>
        <v>Less than Median</v>
      </c>
      <c r="AX862">
        <v>586</v>
      </c>
      <c r="AY862">
        <v>0</v>
      </c>
      <c r="AZ862">
        <v>1441</v>
      </c>
      <c r="BA862">
        <v>0</v>
      </c>
      <c r="BB862">
        <v>0</v>
      </c>
      <c r="BC862">
        <v>2</v>
      </c>
      <c r="BD862">
        <v>1</v>
      </c>
      <c r="BE862">
        <v>3</v>
      </c>
      <c r="BF862">
        <v>1</v>
      </c>
      <c r="BG862" t="s">
        <v>100</v>
      </c>
      <c r="BH862">
        <v>7</v>
      </c>
      <c r="BI862" t="s">
        <v>108</v>
      </c>
      <c r="BJ862">
        <v>1</v>
      </c>
      <c r="BK862" t="s">
        <v>100</v>
      </c>
      <c r="BL862" t="s">
        <v>109</v>
      </c>
      <c r="BM862">
        <v>1978</v>
      </c>
      <c r="BN862" t="s">
        <v>104</v>
      </c>
      <c r="BO862">
        <v>2</v>
      </c>
      <c r="BP862">
        <v>440</v>
      </c>
      <c r="BQ862" t="s">
        <v>100</v>
      </c>
      <c r="BR862" t="s">
        <v>100</v>
      </c>
      <c r="BS862" t="s">
        <v>106</v>
      </c>
      <c r="BT862">
        <v>28</v>
      </c>
      <c r="BU862">
        <v>0</v>
      </c>
      <c r="BV862">
        <v>0</v>
      </c>
      <c r="BW862">
        <v>0</v>
      </c>
      <c r="BX862">
        <v>0</v>
      </c>
      <c r="BY862">
        <v>0</v>
      </c>
      <c r="BZ862" t="s">
        <v>85</v>
      </c>
      <c r="CA862" t="s">
        <v>85</v>
      </c>
      <c r="CB862" t="s">
        <v>85</v>
      </c>
      <c r="CC862">
        <v>0</v>
      </c>
      <c r="CD862">
        <v>4</v>
      </c>
      <c r="CE862">
        <v>2009</v>
      </c>
      <c r="CF862" t="s">
        <v>111</v>
      </c>
      <c r="CG862" t="s">
        <v>112</v>
      </c>
      <c r="CH862">
        <v>148500</v>
      </c>
      <c r="CQ862">
        <f t="shared" si="82"/>
        <v>855</v>
      </c>
      <c r="CR862" t="str">
        <f t="shared" si="83"/>
        <v/>
      </c>
    </row>
    <row r="863" spans="1:96" x14ac:dyDescent="0.3">
      <c r="A863">
        <v>866</v>
      </c>
      <c r="B863">
        <v>20</v>
      </c>
      <c r="C863" t="s">
        <v>83</v>
      </c>
      <c r="D863" t="s">
        <v>85</v>
      </c>
      <c r="E863">
        <v>8750</v>
      </c>
      <c r="F863" t="s">
        <v>84</v>
      </c>
      <c r="G863" t="s">
        <v>85</v>
      </c>
      <c r="H863" t="s">
        <v>86</v>
      </c>
      <c r="I863" t="s">
        <v>87</v>
      </c>
      <c r="J863" t="s">
        <v>88</v>
      </c>
      <c r="K863" t="s">
        <v>122</v>
      </c>
      <c r="L863" t="s">
        <v>90</v>
      </c>
      <c r="M863" t="s">
        <v>177</v>
      </c>
      <c r="N863" s="4" t="str">
        <f>VLOOKUP(M863,'Neighborhood Raw Data'!$A$1:$D$26,4,FALSE)</f>
        <v>Greater than Average</v>
      </c>
      <c r="O863" t="s">
        <v>92</v>
      </c>
      <c r="P863" t="s">
        <v>92</v>
      </c>
      <c r="Q863" t="s">
        <v>93</v>
      </c>
      <c r="R863" t="s">
        <v>124</v>
      </c>
      <c r="S863">
        <v>5</v>
      </c>
      <c r="T863" s="4">
        <f t="shared" ca="1" si="78"/>
        <v>0.92674091752623389</v>
      </c>
      <c r="U863" s="4" t="str">
        <f t="shared" si="79"/>
        <v>Below</v>
      </c>
      <c r="V863">
        <v>6</v>
      </c>
      <c r="W863">
        <v>1970</v>
      </c>
      <c r="X863">
        <v>1970</v>
      </c>
      <c r="Y863" t="s">
        <v>95</v>
      </c>
      <c r="Z863" t="s">
        <v>114</v>
      </c>
      <c r="AA863" t="s">
        <v>161</v>
      </c>
      <c r="AB863" t="s">
        <v>161</v>
      </c>
      <c r="AC863" t="s">
        <v>98</v>
      </c>
      <c r="AD863">
        <v>76</v>
      </c>
      <c r="AE863" t="s">
        <v>100</v>
      </c>
      <c r="AF863" t="s">
        <v>100</v>
      </c>
      <c r="AG863" t="s">
        <v>156</v>
      </c>
      <c r="AH863" t="s">
        <v>100</v>
      </c>
      <c r="AI863" t="s">
        <v>100</v>
      </c>
      <c r="AJ863" t="s">
        <v>142</v>
      </c>
      <c r="AK863" t="s">
        <v>174</v>
      </c>
      <c r="AL863">
        <v>828</v>
      </c>
      <c r="AM863" t="s">
        <v>104</v>
      </c>
      <c r="AN863">
        <v>0</v>
      </c>
      <c r="AO863">
        <v>174</v>
      </c>
      <c r="AP863">
        <v>1002</v>
      </c>
      <c r="AQ863" t="s">
        <v>105</v>
      </c>
      <c r="AR863" t="s">
        <v>100</v>
      </c>
      <c r="AS863" t="s">
        <v>106</v>
      </c>
      <c r="AT863" t="s">
        <v>107</v>
      </c>
      <c r="AU863">
        <v>1002</v>
      </c>
      <c r="AV863" s="4">
        <f t="shared" ca="1" si="80"/>
        <v>0.66581921005301803</v>
      </c>
      <c r="AW863" s="4" t="str">
        <f t="shared" si="81"/>
        <v>Less than Median</v>
      </c>
      <c r="AX863">
        <v>0</v>
      </c>
      <c r="AY863">
        <v>0</v>
      </c>
      <c r="AZ863">
        <v>1002</v>
      </c>
      <c r="BA863">
        <v>1</v>
      </c>
      <c r="BB863">
        <v>0</v>
      </c>
      <c r="BC863">
        <v>1</v>
      </c>
      <c r="BD863">
        <v>0</v>
      </c>
      <c r="BE863">
        <v>3</v>
      </c>
      <c r="BF863">
        <v>1</v>
      </c>
      <c r="BG863" t="s">
        <v>100</v>
      </c>
      <c r="BH863">
        <v>5</v>
      </c>
      <c r="BI863" t="s">
        <v>108</v>
      </c>
      <c r="BJ863">
        <v>0</v>
      </c>
      <c r="BK863" t="s">
        <v>85</v>
      </c>
      <c r="BL863" t="s">
        <v>149</v>
      </c>
      <c r="BM863">
        <v>1973</v>
      </c>
      <c r="BN863" t="s">
        <v>104</v>
      </c>
      <c r="BO863">
        <v>2</v>
      </c>
      <c r="BP863">
        <v>902</v>
      </c>
      <c r="BQ863" t="s">
        <v>100</v>
      </c>
      <c r="BR863" t="s">
        <v>100</v>
      </c>
      <c r="BS863" t="s">
        <v>106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 t="s">
        <v>85</v>
      </c>
      <c r="CA863" t="s">
        <v>119</v>
      </c>
      <c r="CB863" t="s">
        <v>85</v>
      </c>
      <c r="CC863">
        <v>0</v>
      </c>
      <c r="CD863">
        <v>8</v>
      </c>
      <c r="CE863">
        <v>2009</v>
      </c>
      <c r="CF863" t="s">
        <v>111</v>
      </c>
      <c r="CG863" t="s">
        <v>112</v>
      </c>
      <c r="CH863">
        <v>148500</v>
      </c>
      <c r="CQ863">
        <f t="shared" si="82"/>
        <v>1002</v>
      </c>
      <c r="CR863" t="str">
        <f t="shared" si="83"/>
        <v/>
      </c>
    </row>
    <row r="864" spans="1:96" x14ac:dyDescent="0.3">
      <c r="A864">
        <v>231</v>
      </c>
      <c r="B864">
        <v>20</v>
      </c>
      <c r="C864" t="s">
        <v>83</v>
      </c>
      <c r="D864">
        <v>73</v>
      </c>
      <c r="E864">
        <v>8760</v>
      </c>
      <c r="F864" t="s">
        <v>84</v>
      </c>
      <c r="G864" t="s">
        <v>85</v>
      </c>
      <c r="H864" t="s">
        <v>129</v>
      </c>
      <c r="I864" t="s">
        <v>87</v>
      </c>
      <c r="J864" t="s">
        <v>88</v>
      </c>
      <c r="K864" t="s">
        <v>122</v>
      </c>
      <c r="L864" t="s">
        <v>90</v>
      </c>
      <c r="M864" t="s">
        <v>177</v>
      </c>
      <c r="N864" s="4" t="str">
        <f>VLOOKUP(M864,'Neighborhood Raw Data'!$A$1:$D$26,4,FALSE)</f>
        <v>Greater than Average</v>
      </c>
      <c r="O864" t="s">
        <v>92</v>
      </c>
      <c r="P864" t="s">
        <v>92</v>
      </c>
      <c r="Q864" t="s">
        <v>93</v>
      </c>
      <c r="R864" t="s">
        <v>124</v>
      </c>
      <c r="S864">
        <v>6</v>
      </c>
      <c r="T864" s="4">
        <f t="shared" ca="1" si="78"/>
        <v>0.60324757335919477</v>
      </c>
      <c r="U864" s="4" t="str">
        <f t="shared" si="79"/>
        <v>At or Above</v>
      </c>
      <c r="V864">
        <v>6</v>
      </c>
      <c r="W864">
        <v>1959</v>
      </c>
      <c r="X864">
        <v>1959</v>
      </c>
      <c r="Y864" t="s">
        <v>113</v>
      </c>
      <c r="Z864" t="s">
        <v>114</v>
      </c>
      <c r="AA864" t="s">
        <v>161</v>
      </c>
      <c r="AB864" t="s">
        <v>161</v>
      </c>
      <c r="AC864" t="s">
        <v>98</v>
      </c>
      <c r="AD864">
        <v>220</v>
      </c>
      <c r="AE864" t="s">
        <v>100</v>
      </c>
      <c r="AF864" t="s">
        <v>100</v>
      </c>
      <c r="AG864" t="s">
        <v>156</v>
      </c>
      <c r="AH864" t="s">
        <v>100</v>
      </c>
      <c r="AI864" t="s">
        <v>100</v>
      </c>
      <c r="AJ864" t="s">
        <v>142</v>
      </c>
      <c r="AK864" t="s">
        <v>104</v>
      </c>
      <c r="AL864">
        <v>0</v>
      </c>
      <c r="AM864" t="s">
        <v>104</v>
      </c>
      <c r="AN864">
        <v>0</v>
      </c>
      <c r="AO864">
        <v>1194</v>
      </c>
      <c r="AP864">
        <v>1194</v>
      </c>
      <c r="AQ864" t="s">
        <v>105</v>
      </c>
      <c r="AR864" t="s">
        <v>100</v>
      </c>
      <c r="AS864" t="s">
        <v>106</v>
      </c>
      <c r="AT864" t="s">
        <v>107</v>
      </c>
      <c r="AU864">
        <v>1194</v>
      </c>
      <c r="AV864" s="4">
        <f t="shared" ca="1" si="80"/>
        <v>0.25456385201339493</v>
      </c>
      <c r="AW864" s="4" t="str">
        <f t="shared" si="81"/>
        <v>Greater than Median</v>
      </c>
      <c r="AX864">
        <v>0</v>
      </c>
      <c r="AY864">
        <v>0</v>
      </c>
      <c r="AZ864">
        <v>1194</v>
      </c>
      <c r="BA864">
        <v>1</v>
      </c>
      <c r="BB864">
        <v>0</v>
      </c>
      <c r="BC864">
        <v>1</v>
      </c>
      <c r="BD864">
        <v>0</v>
      </c>
      <c r="BE864">
        <v>3</v>
      </c>
      <c r="BF864">
        <v>1</v>
      </c>
      <c r="BG864" t="s">
        <v>100</v>
      </c>
      <c r="BH864">
        <v>6</v>
      </c>
      <c r="BI864" t="s">
        <v>108</v>
      </c>
      <c r="BJ864">
        <v>0</v>
      </c>
      <c r="BK864" t="s">
        <v>85</v>
      </c>
      <c r="BL864" t="s">
        <v>109</v>
      </c>
      <c r="BM864">
        <v>1959</v>
      </c>
      <c r="BN864" t="s">
        <v>131</v>
      </c>
      <c r="BO864">
        <v>1</v>
      </c>
      <c r="BP864">
        <v>312</v>
      </c>
      <c r="BQ864" t="s">
        <v>100</v>
      </c>
      <c r="BR864" t="s">
        <v>100</v>
      </c>
      <c r="BS864" t="s">
        <v>106</v>
      </c>
      <c r="BT864">
        <v>0</v>
      </c>
      <c r="BU864">
        <v>0</v>
      </c>
      <c r="BV864">
        <v>120</v>
      </c>
      <c r="BW864">
        <v>0</v>
      </c>
      <c r="BX864">
        <v>0</v>
      </c>
      <c r="BY864">
        <v>0</v>
      </c>
      <c r="BZ864" t="s">
        <v>85</v>
      </c>
      <c r="CA864" t="s">
        <v>85</v>
      </c>
      <c r="CB864" t="s">
        <v>85</v>
      </c>
      <c r="CC864">
        <v>0</v>
      </c>
      <c r="CD864">
        <v>4</v>
      </c>
      <c r="CE864">
        <v>2010</v>
      </c>
      <c r="CF864" t="s">
        <v>111</v>
      </c>
      <c r="CG864" t="s">
        <v>112</v>
      </c>
      <c r="CH864">
        <v>148000</v>
      </c>
      <c r="CQ864">
        <f t="shared" si="82"/>
        <v>1194</v>
      </c>
      <c r="CR864" t="str">
        <f t="shared" si="83"/>
        <v/>
      </c>
    </row>
    <row r="865" spans="1:96" x14ac:dyDescent="0.3">
      <c r="A865">
        <v>270</v>
      </c>
      <c r="B865">
        <v>20</v>
      </c>
      <c r="C865" t="s">
        <v>83</v>
      </c>
      <c r="D865" t="s">
        <v>85</v>
      </c>
      <c r="E865">
        <v>7917</v>
      </c>
      <c r="F865" t="s">
        <v>84</v>
      </c>
      <c r="G865" t="s">
        <v>85</v>
      </c>
      <c r="H865" t="s">
        <v>86</v>
      </c>
      <c r="I865" t="s">
        <v>87</v>
      </c>
      <c r="J865" t="s">
        <v>88</v>
      </c>
      <c r="K865" t="s">
        <v>89</v>
      </c>
      <c r="L865" t="s">
        <v>90</v>
      </c>
      <c r="M865" t="s">
        <v>186</v>
      </c>
      <c r="N865" s="4" t="str">
        <f>VLOOKUP(M865,'Neighborhood Raw Data'!$A$1:$D$26,4,FALSE)</f>
        <v>Less than Average</v>
      </c>
      <c r="O865" t="s">
        <v>92</v>
      </c>
      <c r="P865" t="s">
        <v>92</v>
      </c>
      <c r="Q865" t="s">
        <v>93</v>
      </c>
      <c r="R865" t="s">
        <v>124</v>
      </c>
      <c r="S865">
        <v>6</v>
      </c>
      <c r="T865" s="4">
        <f t="shared" ca="1" si="78"/>
        <v>0.32162098441333853</v>
      </c>
      <c r="U865" s="4" t="str">
        <f t="shared" si="79"/>
        <v>At or Above</v>
      </c>
      <c r="V865">
        <v>7</v>
      </c>
      <c r="W865">
        <v>1976</v>
      </c>
      <c r="X865">
        <v>1976</v>
      </c>
      <c r="Y865" t="s">
        <v>113</v>
      </c>
      <c r="Z865" t="s">
        <v>114</v>
      </c>
      <c r="AA865" t="s">
        <v>97</v>
      </c>
      <c r="AB865" t="s">
        <v>97</v>
      </c>
      <c r="AC865" t="s">
        <v>98</v>
      </c>
      <c r="AD865">
        <v>174</v>
      </c>
      <c r="AE865" t="s">
        <v>100</v>
      </c>
      <c r="AF865" t="s">
        <v>102</v>
      </c>
      <c r="AG865" t="s">
        <v>156</v>
      </c>
      <c r="AH865" t="s">
        <v>100</v>
      </c>
      <c r="AI865" t="s">
        <v>102</v>
      </c>
      <c r="AJ865" t="s">
        <v>142</v>
      </c>
      <c r="AK865" t="s">
        <v>174</v>
      </c>
      <c r="AL865">
        <v>751</v>
      </c>
      <c r="AM865" t="s">
        <v>104</v>
      </c>
      <c r="AN865">
        <v>0</v>
      </c>
      <c r="AO865">
        <v>392</v>
      </c>
      <c r="AP865">
        <v>1143</v>
      </c>
      <c r="AQ865" t="s">
        <v>105</v>
      </c>
      <c r="AR865" t="s">
        <v>100</v>
      </c>
      <c r="AS865" t="s">
        <v>106</v>
      </c>
      <c r="AT865" t="s">
        <v>107</v>
      </c>
      <c r="AU865">
        <v>1113</v>
      </c>
      <c r="AV865" s="4">
        <f t="shared" ca="1" si="80"/>
        <v>3.2643403688209616E-2</v>
      </c>
      <c r="AW865" s="4" t="str">
        <f t="shared" si="81"/>
        <v>Greater than Median</v>
      </c>
      <c r="AX865">
        <v>0</v>
      </c>
      <c r="AY865">
        <v>0</v>
      </c>
      <c r="AZ865">
        <v>1113</v>
      </c>
      <c r="BA865">
        <v>1</v>
      </c>
      <c r="BB865">
        <v>0</v>
      </c>
      <c r="BC865">
        <v>1</v>
      </c>
      <c r="BD865">
        <v>1</v>
      </c>
      <c r="BE865">
        <v>3</v>
      </c>
      <c r="BF865">
        <v>1</v>
      </c>
      <c r="BG865" t="s">
        <v>100</v>
      </c>
      <c r="BH865">
        <v>6</v>
      </c>
      <c r="BI865" t="s">
        <v>108</v>
      </c>
      <c r="BJ865">
        <v>1</v>
      </c>
      <c r="BK865" t="s">
        <v>203</v>
      </c>
      <c r="BL865" t="s">
        <v>109</v>
      </c>
      <c r="BM865">
        <v>1987</v>
      </c>
      <c r="BN865" t="s">
        <v>131</v>
      </c>
      <c r="BO865">
        <v>1</v>
      </c>
      <c r="BP865">
        <v>504</v>
      </c>
      <c r="BQ865" t="s">
        <v>100</v>
      </c>
      <c r="BR865" t="s">
        <v>102</v>
      </c>
      <c r="BS865" t="s">
        <v>106</v>
      </c>
      <c r="BT865">
        <v>370</v>
      </c>
      <c r="BU865">
        <v>30</v>
      </c>
      <c r="BV865">
        <v>0</v>
      </c>
      <c r="BW865">
        <v>0</v>
      </c>
      <c r="BX865">
        <v>0</v>
      </c>
      <c r="BY865">
        <v>0</v>
      </c>
      <c r="BZ865" t="s">
        <v>85</v>
      </c>
      <c r="CA865" t="s">
        <v>150</v>
      </c>
      <c r="CB865" t="s">
        <v>85</v>
      </c>
      <c r="CC865">
        <v>0</v>
      </c>
      <c r="CD865">
        <v>5</v>
      </c>
      <c r="CE865">
        <v>2007</v>
      </c>
      <c r="CF865" t="s">
        <v>111</v>
      </c>
      <c r="CG865" t="s">
        <v>112</v>
      </c>
      <c r="CH865">
        <v>148000</v>
      </c>
      <c r="CQ865">
        <f t="shared" si="82"/>
        <v>1113</v>
      </c>
      <c r="CR865" t="str">
        <f t="shared" si="83"/>
        <v/>
      </c>
    </row>
    <row r="866" spans="1:96" x14ac:dyDescent="0.3">
      <c r="A866">
        <v>377</v>
      </c>
      <c r="B866">
        <v>85</v>
      </c>
      <c r="C866" t="s">
        <v>83</v>
      </c>
      <c r="D866">
        <v>57</v>
      </c>
      <c r="E866">
        <v>8846</v>
      </c>
      <c r="F866" t="s">
        <v>84</v>
      </c>
      <c r="G866" t="s">
        <v>85</v>
      </c>
      <c r="H866" t="s">
        <v>86</v>
      </c>
      <c r="I866" t="s">
        <v>87</v>
      </c>
      <c r="J866" t="s">
        <v>88</v>
      </c>
      <c r="K866" t="s">
        <v>121</v>
      </c>
      <c r="L866" t="s">
        <v>90</v>
      </c>
      <c r="M866" t="s">
        <v>152</v>
      </c>
      <c r="N866" s="4" t="str">
        <f>VLOOKUP(M866,'Neighborhood Raw Data'!$A$1:$D$26,4,FALSE)</f>
        <v>Greater than Average</v>
      </c>
      <c r="O866" t="s">
        <v>92</v>
      </c>
      <c r="P866" t="s">
        <v>92</v>
      </c>
      <c r="Q866" t="s">
        <v>93</v>
      </c>
      <c r="R866" t="s">
        <v>223</v>
      </c>
      <c r="S866">
        <v>5</v>
      </c>
      <c r="T866" s="4">
        <f t="shared" ca="1" si="78"/>
        <v>0.92852023929451988</v>
      </c>
      <c r="U866" s="4" t="str">
        <f t="shared" si="79"/>
        <v>Below</v>
      </c>
      <c r="V866">
        <v>5</v>
      </c>
      <c r="W866">
        <v>1996</v>
      </c>
      <c r="X866">
        <v>1996</v>
      </c>
      <c r="Y866" t="s">
        <v>95</v>
      </c>
      <c r="Z866" t="s">
        <v>114</v>
      </c>
      <c r="AA866" t="s">
        <v>125</v>
      </c>
      <c r="AB866" t="s">
        <v>125</v>
      </c>
      <c r="AC866" t="s">
        <v>117</v>
      </c>
      <c r="AD866">
        <v>0</v>
      </c>
      <c r="AE866" t="s">
        <v>102</v>
      </c>
      <c r="AF866" t="s">
        <v>100</v>
      </c>
      <c r="AG866" t="s">
        <v>101</v>
      </c>
      <c r="AH866" t="s">
        <v>102</v>
      </c>
      <c r="AI866" t="s">
        <v>100</v>
      </c>
      <c r="AJ866" t="s">
        <v>118</v>
      </c>
      <c r="AK866" t="s">
        <v>103</v>
      </c>
      <c r="AL866">
        <v>298</v>
      </c>
      <c r="AM866" t="s">
        <v>104</v>
      </c>
      <c r="AN866">
        <v>0</v>
      </c>
      <c r="AO866">
        <v>572</v>
      </c>
      <c r="AP866">
        <v>870</v>
      </c>
      <c r="AQ866" t="s">
        <v>105</v>
      </c>
      <c r="AR866" t="s">
        <v>99</v>
      </c>
      <c r="AS866" t="s">
        <v>106</v>
      </c>
      <c r="AT866" t="s">
        <v>107</v>
      </c>
      <c r="AU866">
        <v>914</v>
      </c>
      <c r="AV866" s="4">
        <f t="shared" ca="1" si="80"/>
        <v>0.22591026158821392</v>
      </c>
      <c r="AW866" s="4" t="str">
        <f t="shared" si="81"/>
        <v>Less than Median</v>
      </c>
      <c r="AX866">
        <v>0</v>
      </c>
      <c r="AY866">
        <v>0</v>
      </c>
      <c r="AZ866">
        <v>914</v>
      </c>
      <c r="BA866">
        <v>0</v>
      </c>
      <c r="BB866">
        <v>0</v>
      </c>
      <c r="BC866">
        <v>1</v>
      </c>
      <c r="BD866">
        <v>0</v>
      </c>
      <c r="BE866">
        <v>2</v>
      </c>
      <c r="BF866">
        <v>1</v>
      </c>
      <c r="BG866" t="s">
        <v>100</v>
      </c>
      <c r="BH866">
        <v>5</v>
      </c>
      <c r="BI866" t="s">
        <v>108</v>
      </c>
      <c r="BJ866">
        <v>0</v>
      </c>
      <c r="BK866" t="s">
        <v>85</v>
      </c>
      <c r="BL866" t="s">
        <v>149</v>
      </c>
      <c r="BM866">
        <v>1998</v>
      </c>
      <c r="BN866" t="s">
        <v>104</v>
      </c>
      <c r="BO866">
        <v>2</v>
      </c>
      <c r="BP866">
        <v>576</v>
      </c>
      <c r="BQ866" t="s">
        <v>100</v>
      </c>
      <c r="BR866" t="s">
        <v>100</v>
      </c>
      <c r="BS866" t="s">
        <v>106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 t="s">
        <v>85</v>
      </c>
      <c r="CA866" t="s">
        <v>85</v>
      </c>
      <c r="CB866" t="s">
        <v>85</v>
      </c>
      <c r="CC866">
        <v>0</v>
      </c>
      <c r="CD866">
        <v>7</v>
      </c>
      <c r="CE866">
        <v>2006</v>
      </c>
      <c r="CF866" t="s">
        <v>111</v>
      </c>
      <c r="CG866" t="s">
        <v>112</v>
      </c>
      <c r="CH866">
        <v>148000</v>
      </c>
      <c r="CQ866">
        <f t="shared" si="82"/>
        <v>914</v>
      </c>
      <c r="CR866" t="str">
        <f t="shared" si="83"/>
        <v/>
      </c>
    </row>
    <row r="867" spans="1:96" x14ac:dyDescent="0.3">
      <c r="A867">
        <v>473</v>
      </c>
      <c r="B867">
        <v>180</v>
      </c>
      <c r="C867" t="s">
        <v>143</v>
      </c>
      <c r="D867">
        <v>35</v>
      </c>
      <c r="E867">
        <v>3675</v>
      </c>
      <c r="F867" t="s">
        <v>84</v>
      </c>
      <c r="G867" t="s">
        <v>85</v>
      </c>
      <c r="H867" t="s">
        <v>129</v>
      </c>
      <c r="I867" t="s">
        <v>87</v>
      </c>
      <c r="J867" t="s">
        <v>88</v>
      </c>
      <c r="K867" t="s">
        <v>122</v>
      </c>
      <c r="L867" t="s">
        <v>90</v>
      </c>
      <c r="M867" t="s">
        <v>186</v>
      </c>
      <c r="N867" s="4" t="str">
        <f>VLOOKUP(M867,'Neighborhood Raw Data'!$A$1:$D$26,4,FALSE)</f>
        <v>Less than Average</v>
      </c>
      <c r="O867" t="s">
        <v>92</v>
      </c>
      <c r="P867" t="s">
        <v>92</v>
      </c>
      <c r="Q867" t="s">
        <v>160</v>
      </c>
      <c r="R867" t="s">
        <v>178</v>
      </c>
      <c r="S867">
        <v>6</v>
      </c>
      <c r="T867" s="4">
        <f t="shared" ca="1" si="78"/>
        <v>0.88257422917023809</v>
      </c>
      <c r="U867" s="4" t="str">
        <f t="shared" si="79"/>
        <v>At or Above</v>
      </c>
      <c r="V867">
        <v>5</v>
      </c>
      <c r="W867">
        <v>2005</v>
      </c>
      <c r="X867">
        <v>2005</v>
      </c>
      <c r="Y867" t="s">
        <v>95</v>
      </c>
      <c r="Z867" t="s">
        <v>114</v>
      </c>
      <c r="AA867" t="s">
        <v>125</v>
      </c>
      <c r="AB867" t="s">
        <v>125</v>
      </c>
      <c r="AC867" t="s">
        <v>98</v>
      </c>
      <c r="AD867">
        <v>80</v>
      </c>
      <c r="AE867" t="s">
        <v>100</v>
      </c>
      <c r="AF867" t="s">
        <v>100</v>
      </c>
      <c r="AG867" t="s">
        <v>101</v>
      </c>
      <c r="AH867" t="s">
        <v>102</v>
      </c>
      <c r="AI867" t="s">
        <v>100</v>
      </c>
      <c r="AJ867" t="s">
        <v>102</v>
      </c>
      <c r="AK867" t="s">
        <v>103</v>
      </c>
      <c r="AL867">
        <v>459</v>
      </c>
      <c r="AM867" t="s">
        <v>104</v>
      </c>
      <c r="AN867">
        <v>0</v>
      </c>
      <c r="AO867">
        <v>88</v>
      </c>
      <c r="AP867">
        <v>547</v>
      </c>
      <c r="AQ867" t="s">
        <v>105</v>
      </c>
      <c r="AR867" t="s">
        <v>99</v>
      </c>
      <c r="AS867" t="s">
        <v>106</v>
      </c>
      <c r="AT867" t="s">
        <v>107</v>
      </c>
      <c r="AU867">
        <v>1072</v>
      </c>
      <c r="AV867" s="4">
        <f t="shared" ca="1" si="80"/>
        <v>0.76367152079958533</v>
      </c>
      <c r="AW867" s="4" t="str">
        <f t="shared" si="81"/>
        <v>Less than Median</v>
      </c>
      <c r="AX867">
        <v>0</v>
      </c>
      <c r="AY867">
        <v>0</v>
      </c>
      <c r="AZ867">
        <v>1072</v>
      </c>
      <c r="BA867">
        <v>1</v>
      </c>
      <c r="BB867">
        <v>0</v>
      </c>
      <c r="BC867">
        <v>1</v>
      </c>
      <c r="BD867">
        <v>0</v>
      </c>
      <c r="BE867">
        <v>2</v>
      </c>
      <c r="BF867">
        <v>1</v>
      </c>
      <c r="BG867" t="s">
        <v>100</v>
      </c>
      <c r="BH867">
        <v>5</v>
      </c>
      <c r="BI867" t="s">
        <v>108</v>
      </c>
      <c r="BJ867">
        <v>0</v>
      </c>
      <c r="BK867" t="s">
        <v>85</v>
      </c>
      <c r="BL867" t="s">
        <v>175</v>
      </c>
      <c r="BM867">
        <v>2005</v>
      </c>
      <c r="BN867" t="s">
        <v>131</v>
      </c>
      <c r="BO867">
        <v>2</v>
      </c>
      <c r="BP867">
        <v>525</v>
      </c>
      <c r="BQ867" t="s">
        <v>100</v>
      </c>
      <c r="BR867" t="s">
        <v>100</v>
      </c>
      <c r="BS867" t="s">
        <v>106</v>
      </c>
      <c r="BT867">
        <v>0</v>
      </c>
      <c r="BU867">
        <v>28</v>
      </c>
      <c r="BV867">
        <v>0</v>
      </c>
      <c r="BW867">
        <v>0</v>
      </c>
      <c r="BX867">
        <v>0</v>
      </c>
      <c r="BY867">
        <v>0</v>
      </c>
      <c r="BZ867" t="s">
        <v>85</v>
      </c>
      <c r="CA867" t="s">
        <v>85</v>
      </c>
      <c r="CB867" t="s">
        <v>85</v>
      </c>
      <c r="CC867">
        <v>0</v>
      </c>
      <c r="CD867">
        <v>6</v>
      </c>
      <c r="CE867">
        <v>2008</v>
      </c>
      <c r="CF867" t="s">
        <v>111</v>
      </c>
      <c r="CG867" t="s">
        <v>112</v>
      </c>
      <c r="CH867">
        <v>148000</v>
      </c>
      <c r="CQ867">
        <f t="shared" si="82"/>
        <v>1072</v>
      </c>
      <c r="CR867" t="str">
        <f t="shared" si="83"/>
        <v/>
      </c>
    </row>
    <row r="868" spans="1:96" x14ac:dyDescent="0.3">
      <c r="A868">
        <v>612</v>
      </c>
      <c r="B868">
        <v>80</v>
      </c>
      <c r="C868" t="s">
        <v>83</v>
      </c>
      <c r="D868" t="s">
        <v>85</v>
      </c>
      <c r="E868">
        <v>10395</v>
      </c>
      <c r="F868" t="s">
        <v>84</v>
      </c>
      <c r="G868" t="s">
        <v>85</v>
      </c>
      <c r="H868" t="s">
        <v>86</v>
      </c>
      <c r="I868" t="s">
        <v>87</v>
      </c>
      <c r="J868" t="s">
        <v>88</v>
      </c>
      <c r="K868" t="s">
        <v>158</v>
      </c>
      <c r="L868" t="s">
        <v>90</v>
      </c>
      <c r="M868" t="s">
        <v>194</v>
      </c>
      <c r="N868" s="4" t="str">
        <f>VLOOKUP(M868,'Neighborhood Raw Data'!$A$1:$D$26,4,FALSE)</f>
        <v>Less than Average</v>
      </c>
      <c r="O868" t="s">
        <v>92</v>
      </c>
      <c r="P868" t="s">
        <v>92</v>
      </c>
      <c r="Q868" t="s">
        <v>93</v>
      </c>
      <c r="R868" t="s">
        <v>178</v>
      </c>
      <c r="S868">
        <v>6</v>
      </c>
      <c r="T868" s="4">
        <f t="shared" ca="1" si="78"/>
        <v>0.88592364266629176</v>
      </c>
      <c r="U868" s="4" t="str">
        <f t="shared" si="79"/>
        <v>At or Above</v>
      </c>
      <c r="V868">
        <v>6</v>
      </c>
      <c r="W868">
        <v>1978</v>
      </c>
      <c r="X868">
        <v>1978</v>
      </c>
      <c r="Y868" t="s">
        <v>95</v>
      </c>
      <c r="Z868" t="s">
        <v>114</v>
      </c>
      <c r="AA868" t="s">
        <v>97</v>
      </c>
      <c r="AB868" t="s">
        <v>97</v>
      </c>
      <c r="AC868" t="s">
        <v>98</v>
      </c>
      <c r="AD868">
        <v>233</v>
      </c>
      <c r="AE868" t="s">
        <v>100</v>
      </c>
      <c r="AF868" t="s">
        <v>100</v>
      </c>
      <c r="AG868" t="s">
        <v>156</v>
      </c>
      <c r="AH868" t="s">
        <v>102</v>
      </c>
      <c r="AI868" t="s">
        <v>100</v>
      </c>
      <c r="AJ868" t="s">
        <v>118</v>
      </c>
      <c r="AK868" t="s">
        <v>137</v>
      </c>
      <c r="AL868">
        <v>605</v>
      </c>
      <c r="AM868" t="s">
        <v>104</v>
      </c>
      <c r="AN868">
        <v>0</v>
      </c>
      <c r="AO868">
        <v>427</v>
      </c>
      <c r="AP868">
        <v>1032</v>
      </c>
      <c r="AQ868" t="s">
        <v>105</v>
      </c>
      <c r="AR868" t="s">
        <v>100</v>
      </c>
      <c r="AS868" t="s">
        <v>106</v>
      </c>
      <c r="AT868" t="s">
        <v>107</v>
      </c>
      <c r="AU868">
        <v>1032</v>
      </c>
      <c r="AV868" s="4">
        <f t="shared" ca="1" si="80"/>
        <v>0.90427401076172398</v>
      </c>
      <c r="AW868" s="4" t="str">
        <f t="shared" si="81"/>
        <v>Less than Median</v>
      </c>
      <c r="AX868">
        <v>0</v>
      </c>
      <c r="AY868">
        <v>0</v>
      </c>
      <c r="AZ868">
        <v>1032</v>
      </c>
      <c r="BA868">
        <v>0</v>
      </c>
      <c r="BB868">
        <v>1</v>
      </c>
      <c r="BC868">
        <v>2</v>
      </c>
      <c r="BD868">
        <v>0</v>
      </c>
      <c r="BE868">
        <v>3</v>
      </c>
      <c r="BF868">
        <v>1</v>
      </c>
      <c r="BG868" t="s">
        <v>100</v>
      </c>
      <c r="BH868">
        <v>6</v>
      </c>
      <c r="BI868" t="s">
        <v>108</v>
      </c>
      <c r="BJ868">
        <v>1</v>
      </c>
      <c r="BK868" t="s">
        <v>100</v>
      </c>
      <c r="BL868" t="s">
        <v>109</v>
      </c>
      <c r="BM868">
        <v>1978</v>
      </c>
      <c r="BN868" t="s">
        <v>104</v>
      </c>
      <c r="BO868">
        <v>2</v>
      </c>
      <c r="BP868">
        <v>564</v>
      </c>
      <c r="BQ868" t="s">
        <v>100</v>
      </c>
      <c r="BR868" t="s">
        <v>100</v>
      </c>
      <c r="BS868" t="s">
        <v>106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 t="s">
        <v>85</v>
      </c>
      <c r="CA868" t="s">
        <v>119</v>
      </c>
      <c r="CB868" t="s">
        <v>198</v>
      </c>
      <c r="CC868">
        <v>500</v>
      </c>
      <c r="CD868">
        <v>7</v>
      </c>
      <c r="CE868">
        <v>2007</v>
      </c>
      <c r="CF868" t="s">
        <v>111</v>
      </c>
      <c r="CG868" t="s">
        <v>112</v>
      </c>
      <c r="CH868">
        <v>148000</v>
      </c>
      <c r="CQ868">
        <f t="shared" si="82"/>
        <v>1032</v>
      </c>
      <c r="CR868" t="str">
        <f t="shared" si="83"/>
        <v/>
      </c>
    </row>
    <row r="869" spans="1:96" x14ac:dyDescent="0.3">
      <c r="A869">
        <v>879</v>
      </c>
      <c r="B869">
        <v>85</v>
      </c>
      <c r="C869" t="s">
        <v>83</v>
      </c>
      <c r="D869">
        <v>88</v>
      </c>
      <c r="E869">
        <v>11782</v>
      </c>
      <c r="F869" t="s">
        <v>84</v>
      </c>
      <c r="G869" t="s">
        <v>85</v>
      </c>
      <c r="H869" t="s">
        <v>86</v>
      </c>
      <c r="I869" t="s">
        <v>87</v>
      </c>
      <c r="J869" t="s">
        <v>88</v>
      </c>
      <c r="K869" t="s">
        <v>122</v>
      </c>
      <c r="L869" t="s">
        <v>90</v>
      </c>
      <c r="M869" t="s">
        <v>228</v>
      </c>
      <c r="N869" s="4" t="str">
        <f>VLOOKUP(M869,'Neighborhood Raw Data'!$A$1:$D$26,4,FALSE)</f>
        <v>Less than Average</v>
      </c>
      <c r="O869" t="s">
        <v>92</v>
      </c>
      <c r="P869" t="s">
        <v>92</v>
      </c>
      <c r="Q869" t="s">
        <v>93</v>
      </c>
      <c r="R869" t="s">
        <v>223</v>
      </c>
      <c r="S869">
        <v>5</v>
      </c>
      <c r="T869" s="4">
        <f t="shared" ca="1" si="78"/>
        <v>0.60969482658471708</v>
      </c>
      <c r="U869" s="4" t="str">
        <f t="shared" si="79"/>
        <v>Below</v>
      </c>
      <c r="V869">
        <v>7</v>
      </c>
      <c r="W869">
        <v>1961</v>
      </c>
      <c r="X869">
        <v>1995</v>
      </c>
      <c r="Y869" t="s">
        <v>95</v>
      </c>
      <c r="Z869" t="s">
        <v>114</v>
      </c>
      <c r="AA869" t="s">
        <v>97</v>
      </c>
      <c r="AB869" t="s">
        <v>97</v>
      </c>
      <c r="AC869" t="s">
        <v>117</v>
      </c>
      <c r="AD869">
        <v>0</v>
      </c>
      <c r="AE869" t="s">
        <v>100</v>
      </c>
      <c r="AF869" t="s">
        <v>100</v>
      </c>
      <c r="AG869" t="s">
        <v>156</v>
      </c>
      <c r="AH869" t="s">
        <v>100</v>
      </c>
      <c r="AI869" t="s">
        <v>100</v>
      </c>
      <c r="AJ869" t="s">
        <v>118</v>
      </c>
      <c r="AK869" t="s">
        <v>137</v>
      </c>
      <c r="AL869">
        <v>899</v>
      </c>
      <c r="AM869" t="s">
        <v>104</v>
      </c>
      <c r="AN869">
        <v>0</v>
      </c>
      <c r="AO869">
        <v>210</v>
      </c>
      <c r="AP869">
        <v>1109</v>
      </c>
      <c r="AQ869" t="s">
        <v>105</v>
      </c>
      <c r="AR869" t="s">
        <v>100</v>
      </c>
      <c r="AS869" t="s">
        <v>106</v>
      </c>
      <c r="AT869" t="s">
        <v>107</v>
      </c>
      <c r="AU869">
        <v>1155</v>
      </c>
      <c r="AV869" s="4">
        <f t="shared" ca="1" si="80"/>
        <v>0.31193336879392264</v>
      </c>
      <c r="AW869" s="4" t="str">
        <f t="shared" si="81"/>
        <v>Greater than Median</v>
      </c>
      <c r="AX869">
        <v>0</v>
      </c>
      <c r="AY869">
        <v>0</v>
      </c>
      <c r="AZ869">
        <v>1155</v>
      </c>
      <c r="BA869">
        <v>1</v>
      </c>
      <c r="BB869">
        <v>0</v>
      </c>
      <c r="BC869">
        <v>1</v>
      </c>
      <c r="BD869">
        <v>0</v>
      </c>
      <c r="BE869">
        <v>3</v>
      </c>
      <c r="BF869">
        <v>1</v>
      </c>
      <c r="BG869" t="s">
        <v>102</v>
      </c>
      <c r="BH869">
        <v>6</v>
      </c>
      <c r="BI869" t="s">
        <v>189</v>
      </c>
      <c r="BJ869">
        <v>0</v>
      </c>
      <c r="BK869" t="s">
        <v>85</v>
      </c>
      <c r="BL869" t="s">
        <v>149</v>
      </c>
      <c r="BM869">
        <v>1987</v>
      </c>
      <c r="BN869" t="s">
        <v>104</v>
      </c>
      <c r="BO869">
        <v>2</v>
      </c>
      <c r="BP869">
        <v>576</v>
      </c>
      <c r="BQ869" t="s">
        <v>100</v>
      </c>
      <c r="BR869" t="s">
        <v>100</v>
      </c>
      <c r="BS869" t="s">
        <v>106</v>
      </c>
      <c r="BT869">
        <v>192</v>
      </c>
      <c r="BU869">
        <v>0</v>
      </c>
      <c r="BV869">
        <v>0</v>
      </c>
      <c r="BW869">
        <v>0</v>
      </c>
      <c r="BX869">
        <v>0</v>
      </c>
      <c r="BY869">
        <v>0</v>
      </c>
      <c r="BZ869" t="s">
        <v>85</v>
      </c>
      <c r="CA869" t="s">
        <v>119</v>
      </c>
      <c r="CB869" t="s">
        <v>198</v>
      </c>
      <c r="CC869">
        <v>400</v>
      </c>
      <c r="CD869">
        <v>6</v>
      </c>
      <c r="CE869">
        <v>2010</v>
      </c>
      <c r="CF869" t="s">
        <v>111</v>
      </c>
      <c r="CG869" t="s">
        <v>112</v>
      </c>
      <c r="CH869">
        <v>148000</v>
      </c>
      <c r="CQ869">
        <f t="shared" si="82"/>
        <v>1155</v>
      </c>
      <c r="CR869" t="str">
        <f t="shared" si="83"/>
        <v/>
      </c>
    </row>
    <row r="870" spans="1:96" x14ac:dyDescent="0.3">
      <c r="A870">
        <v>1200</v>
      </c>
      <c r="B870">
        <v>20</v>
      </c>
      <c r="C870" t="s">
        <v>83</v>
      </c>
      <c r="D870">
        <v>75</v>
      </c>
      <c r="E870">
        <v>11235</v>
      </c>
      <c r="F870" t="s">
        <v>84</v>
      </c>
      <c r="G870" t="s">
        <v>85</v>
      </c>
      <c r="H870" t="s">
        <v>129</v>
      </c>
      <c r="I870" t="s">
        <v>87</v>
      </c>
      <c r="J870" t="s">
        <v>88</v>
      </c>
      <c r="K870" t="s">
        <v>122</v>
      </c>
      <c r="L870" t="s">
        <v>90</v>
      </c>
      <c r="M870" t="s">
        <v>228</v>
      </c>
      <c r="N870" s="4" t="str">
        <f>VLOOKUP(M870,'Neighborhood Raw Data'!$A$1:$D$26,4,FALSE)</f>
        <v>Less than Average</v>
      </c>
      <c r="O870" t="s">
        <v>92</v>
      </c>
      <c r="P870" t="s">
        <v>92</v>
      </c>
      <c r="Q870" t="s">
        <v>93</v>
      </c>
      <c r="R870" t="s">
        <v>124</v>
      </c>
      <c r="S870">
        <v>4</v>
      </c>
      <c r="T870" s="4">
        <f t="shared" ca="1" si="78"/>
        <v>0.15747389341525819</v>
      </c>
      <c r="U870" s="4" t="str">
        <f t="shared" si="79"/>
        <v>Below</v>
      </c>
      <c r="V870">
        <v>5</v>
      </c>
      <c r="W870">
        <v>1963</v>
      </c>
      <c r="X870">
        <v>1979</v>
      </c>
      <c r="Y870" t="s">
        <v>95</v>
      </c>
      <c r="Z870" t="s">
        <v>114</v>
      </c>
      <c r="AA870" t="s">
        <v>97</v>
      </c>
      <c r="AB870" t="s">
        <v>97</v>
      </c>
      <c r="AC870" t="s">
        <v>98</v>
      </c>
      <c r="AD870">
        <v>51</v>
      </c>
      <c r="AE870" t="s">
        <v>100</v>
      </c>
      <c r="AF870" t="s">
        <v>100</v>
      </c>
      <c r="AG870" t="s">
        <v>156</v>
      </c>
      <c r="AH870" t="s">
        <v>100</v>
      </c>
      <c r="AI870" t="s">
        <v>100</v>
      </c>
      <c r="AJ870" t="s">
        <v>142</v>
      </c>
      <c r="AK870" t="s">
        <v>157</v>
      </c>
      <c r="AL870">
        <v>547</v>
      </c>
      <c r="AM870" t="s">
        <v>104</v>
      </c>
      <c r="AN870">
        <v>0</v>
      </c>
      <c r="AO870">
        <v>504</v>
      </c>
      <c r="AP870">
        <v>1051</v>
      </c>
      <c r="AQ870" t="s">
        <v>105</v>
      </c>
      <c r="AR870" t="s">
        <v>102</v>
      </c>
      <c r="AS870" t="s">
        <v>106</v>
      </c>
      <c r="AT870" t="s">
        <v>107</v>
      </c>
      <c r="AU870">
        <v>1382</v>
      </c>
      <c r="AV870" s="4">
        <f t="shared" ca="1" si="80"/>
        <v>8.7395797221414662E-2</v>
      </c>
      <c r="AW870" s="4" t="str">
        <f t="shared" si="81"/>
        <v>Greater than Median</v>
      </c>
      <c r="AX870">
        <v>0</v>
      </c>
      <c r="AY870">
        <v>0</v>
      </c>
      <c r="AZ870">
        <v>1382</v>
      </c>
      <c r="BA870">
        <v>0</v>
      </c>
      <c r="BB870">
        <v>0</v>
      </c>
      <c r="BC870">
        <v>1</v>
      </c>
      <c r="BD870">
        <v>1</v>
      </c>
      <c r="BE870">
        <v>3</v>
      </c>
      <c r="BF870">
        <v>1</v>
      </c>
      <c r="BG870" t="s">
        <v>100</v>
      </c>
      <c r="BH870">
        <v>6</v>
      </c>
      <c r="BI870" t="s">
        <v>108</v>
      </c>
      <c r="BJ870">
        <v>1</v>
      </c>
      <c r="BK870" t="s">
        <v>235</v>
      </c>
      <c r="BL870" t="s">
        <v>109</v>
      </c>
      <c r="BM870">
        <v>1974</v>
      </c>
      <c r="BN870" t="s">
        <v>104</v>
      </c>
      <c r="BO870">
        <v>2</v>
      </c>
      <c r="BP870">
        <v>459</v>
      </c>
      <c r="BQ870" t="s">
        <v>100</v>
      </c>
      <c r="BR870" t="s">
        <v>100</v>
      </c>
      <c r="BS870" t="s">
        <v>106</v>
      </c>
      <c r="BT870">
        <v>0</v>
      </c>
      <c r="BU870">
        <v>82</v>
      </c>
      <c r="BV870">
        <v>0</v>
      </c>
      <c r="BW870">
        <v>0</v>
      </c>
      <c r="BX870">
        <v>0</v>
      </c>
      <c r="BY870">
        <v>0</v>
      </c>
      <c r="BZ870" t="s">
        <v>85</v>
      </c>
      <c r="CA870" t="s">
        <v>85</v>
      </c>
      <c r="CB870" t="s">
        <v>85</v>
      </c>
      <c r="CC870">
        <v>0</v>
      </c>
      <c r="CD870">
        <v>10</v>
      </c>
      <c r="CE870">
        <v>2006</v>
      </c>
      <c r="CF870" t="s">
        <v>111</v>
      </c>
      <c r="CG870" t="s">
        <v>112</v>
      </c>
      <c r="CH870">
        <v>148000</v>
      </c>
      <c r="CQ870">
        <f t="shared" si="82"/>
        <v>1382</v>
      </c>
      <c r="CR870" t="str">
        <f t="shared" si="83"/>
        <v/>
      </c>
    </row>
    <row r="871" spans="1:96" x14ac:dyDescent="0.3">
      <c r="A871">
        <v>1460</v>
      </c>
      <c r="B871">
        <v>20</v>
      </c>
      <c r="C871" t="s">
        <v>83</v>
      </c>
      <c r="D871">
        <v>75</v>
      </c>
      <c r="E871">
        <v>9937</v>
      </c>
      <c r="F871" t="s">
        <v>84</v>
      </c>
      <c r="G871" t="s">
        <v>85</v>
      </c>
      <c r="H871" t="s">
        <v>129</v>
      </c>
      <c r="I871" t="s">
        <v>87</v>
      </c>
      <c r="J871" t="s">
        <v>88</v>
      </c>
      <c r="K871" t="s">
        <v>122</v>
      </c>
      <c r="L871" t="s">
        <v>90</v>
      </c>
      <c r="M871" t="s">
        <v>186</v>
      </c>
      <c r="N871" s="4" t="str">
        <f>VLOOKUP(M871,'Neighborhood Raw Data'!$A$1:$D$26,4,FALSE)</f>
        <v>Less than Average</v>
      </c>
      <c r="O871" t="s">
        <v>92</v>
      </c>
      <c r="P871" t="s">
        <v>92</v>
      </c>
      <c r="Q871" t="s">
        <v>93</v>
      </c>
      <c r="R871" t="s">
        <v>124</v>
      </c>
      <c r="S871">
        <v>5</v>
      </c>
      <c r="T871" s="4">
        <f t="shared" ca="1" si="78"/>
        <v>0.69896553350521573</v>
      </c>
      <c r="U871" s="4" t="str">
        <f t="shared" si="79"/>
        <v>Below</v>
      </c>
      <c r="V871">
        <v>6</v>
      </c>
      <c r="W871">
        <v>1965</v>
      </c>
      <c r="X871">
        <v>1965</v>
      </c>
      <c r="Y871" t="s">
        <v>95</v>
      </c>
      <c r="Z871" t="s">
        <v>114</v>
      </c>
      <c r="AA871" t="s">
        <v>97</v>
      </c>
      <c r="AB871" t="s">
        <v>97</v>
      </c>
      <c r="AC871" t="s">
        <v>117</v>
      </c>
      <c r="AD871">
        <v>0</v>
      </c>
      <c r="AE871" t="s">
        <v>102</v>
      </c>
      <c r="AF871" t="s">
        <v>100</v>
      </c>
      <c r="AG871" t="s">
        <v>156</v>
      </c>
      <c r="AH871" t="s">
        <v>100</v>
      </c>
      <c r="AI871" t="s">
        <v>100</v>
      </c>
      <c r="AJ871" t="s">
        <v>142</v>
      </c>
      <c r="AK871" t="s">
        <v>174</v>
      </c>
      <c r="AL871">
        <v>830</v>
      </c>
      <c r="AM871" t="s">
        <v>193</v>
      </c>
      <c r="AN871">
        <v>290</v>
      </c>
      <c r="AO871">
        <v>136</v>
      </c>
      <c r="AP871">
        <v>1256</v>
      </c>
      <c r="AQ871" t="s">
        <v>105</v>
      </c>
      <c r="AR871" t="s">
        <v>102</v>
      </c>
      <c r="AS871" t="s">
        <v>106</v>
      </c>
      <c r="AT871" t="s">
        <v>107</v>
      </c>
      <c r="AU871">
        <v>1256</v>
      </c>
      <c r="AV871" s="4">
        <f t="shared" ca="1" si="80"/>
        <v>4.1586150832207958E-2</v>
      </c>
      <c r="AW871" s="4" t="str">
        <f t="shared" si="81"/>
        <v>Greater than Median</v>
      </c>
      <c r="AX871">
        <v>0</v>
      </c>
      <c r="AY871">
        <v>0</v>
      </c>
      <c r="AZ871">
        <v>1256</v>
      </c>
      <c r="BA871">
        <v>1</v>
      </c>
      <c r="BB871">
        <v>0</v>
      </c>
      <c r="BC871">
        <v>1</v>
      </c>
      <c r="BD871">
        <v>1</v>
      </c>
      <c r="BE871">
        <v>3</v>
      </c>
      <c r="BF871">
        <v>1</v>
      </c>
      <c r="BG871" t="s">
        <v>100</v>
      </c>
      <c r="BH871">
        <v>6</v>
      </c>
      <c r="BI871" t="s">
        <v>108</v>
      </c>
      <c r="BJ871">
        <v>0</v>
      </c>
      <c r="BK871" t="s">
        <v>85</v>
      </c>
      <c r="BL871" t="s">
        <v>109</v>
      </c>
      <c r="BM871">
        <v>1965</v>
      </c>
      <c r="BN871" t="s">
        <v>110</v>
      </c>
      <c r="BO871">
        <v>1</v>
      </c>
      <c r="BP871">
        <v>276</v>
      </c>
      <c r="BQ871" t="s">
        <v>100</v>
      </c>
      <c r="BR871" t="s">
        <v>100</v>
      </c>
      <c r="BS871" t="s">
        <v>106</v>
      </c>
      <c r="BT871">
        <v>736</v>
      </c>
      <c r="BU871">
        <v>68</v>
      </c>
      <c r="BV871">
        <v>0</v>
      </c>
      <c r="BW871">
        <v>0</v>
      </c>
      <c r="BX871">
        <v>0</v>
      </c>
      <c r="BY871">
        <v>0</v>
      </c>
      <c r="BZ871" t="s">
        <v>85</v>
      </c>
      <c r="CA871" t="s">
        <v>85</v>
      </c>
      <c r="CB871" t="s">
        <v>85</v>
      </c>
      <c r="CC871">
        <v>0</v>
      </c>
      <c r="CD871">
        <v>6</v>
      </c>
      <c r="CE871">
        <v>2008</v>
      </c>
      <c r="CF871" t="s">
        <v>111</v>
      </c>
      <c r="CG871" t="s">
        <v>112</v>
      </c>
      <c r="CH871">
        <v>147500</v>
      </c>
      <c r="CQ871">
        <f t="shared" si="82"/>
        <v>1256</v>
      </c>
      <c r="CR871" t="str">
        <f t="shared" si="83"/>
        <v/>
      </c>
    </row>
    <row r="872" spans="1:96" x14ac:dyDescent="0.3">
      <c r="A872">
        <v>830</v>
      </c>
      <c r="B872">
        <v>160</v>
      </c>
      <c r="C872" t="s">
        <v>173</v>
      </c>
      <c r="D872">
        <v>24</v>
      </c>
      <c r="E872">
        <v>2544</v>
      </c>
      <c r="F872" t="s">
        <v>84</v>
      </c>
      <c r="G872" t="s">
        <v>84</v>
      </c>
      <c r="H872" t="s">
        <v>129</v>
      </c>
      <c r="I872" t="s">
        <v>87</v>
      </c>
      <c r="J872" t="s">
        <v>88</v>
      </c>
      <c r="K872" t="s">
        <v>122</v>
      </c>
      <c r="L872" t="s">
        <v>90</v>
      </c>
      <c r="M872" t="s">
        <v>153</v>
      </c>
      <c r="N872" s="4" t="str">
        <f>VLOOKUP(M872,'Neighborhood Raw Data'!$A$1:$D$26,4,FALSE)</f>
        <v>Greater than Average</v>
      </c>
      <c r="O872" t="s">
        <v>92</v>
      </c>
      <c r="P872" t="s">
        <v>92</v>
      </c>
      <c r="Q872" t="s">
        <v>216</v>
      </c>
      <c r="R872" t="s">
        <v>94</v>
      </c>
      <c r="S872">
        <v>7</v>
      </c>
      <c r="T872" s="4">
        <f t="shared" ca="1" si="78"/>
        <v>4.3978007042084544E-2</v>
      </c>
      <c r="U872" s="4" t="str">
        <f t="shared" si="79"/>
        <v>At or Above</v>
      </c>
      <c r="V872">
        <v>5</v>
      </c>
      <c r="W872">
        <v>2005</v>
      </c>
      <c r="X872">
        <v>2005</v>
      </c>
      <c r="Y872" t="s">
        <v>95</v>
      </c>
      <c r="Z872" t="s">
        <v>114</v>
      </c>
      <c r="AA872" t="s">
        <v>161</v>
      </c>
      <c r="AB872" t="s">
        <v>161</v>
      </c>
      <c r="AC872" t="s">
        <v>117</v>
      </c>
      <c r="AD872">
        <v>0</v>
      </c>
      <c r="AE872" t="s">
        <v>102</v>
      </c>
      <c r="AF872" t="s">
        <v>100</v>
      </c>
      <c r="AG872" t="s">
        <v>101</v>
      </c>
      <c r="AH872" t="s">
        <v>102</v>
      </c>
      <c r="AI872" t="s">
        <v>100</v>
      </c>
      <c r="AJ872" t="s">
        <v>142</v>
      </c>
      <c r="AK872" t="s">
        <v>104</v>
      </c>
      <c r="AL872">
        <v>0</v>
      </c>
      <c r="AM872" t="s">
        <v>104</v>
      </c>
      <c r="AN872">
        <v>0</v>
      </c>
      <c r="AO872">
        <v>600</v>
      </c>
      <c r="AP872">
        <v>600</v>
      </c>
      <c r="AQ872" t="s">
        <v>105</v>
      </c>
      <c r="AR872" t="s">
        <v>99</v>
      </c>
      <c r="AS872" t="s">
        <v>106</v>
      </c>
      <c r="AT872" t="s">
        <v>107</v>
      </c>
      <c r="AU872">
        <v>520</v>
      </c>
      <c r="AV872" s="4">
        <f t="shared" ca="1" si="80"/>
        <v>0.78628130943891283</v>
      </c>
      <c r="AW872" s="4" t="str">
        <f t="shared" si="81"/>
        <v>Less than Median</v>
      </c>
      <c r="AX872">
        <v>623</v>
      </c>
      <c r="AY872">
        <v>80</v>
      </c>
      <c r="AZ872">
        <v>1223</v>
      </c>
      <c r="BA872">
        <v>0</v>
      </c>
      <c r="BB872">
        <v>0</v>
      </c>
      <c r="BC872">
        <v>2</v>
      </c>
      <c r="BD872">
        <v>1</v>
      </c>
      <c r="BE872">
        <v>2</v>
      </c>
      <c r="BF872">
        <v>1</v>
      </c>
      <c r="BG872" t="s">
        <v>102</v>
      </c>
      <c r="BH872">
        <v>4</v>
      </c>
      <c r="BI872" t="s">
        <v>108</v>
      </c>
      <c r="BJ872">
        <v>0</v>
      </c>
      <c r="BK872" t="s">
        <v>85</v>
      </c>
      <c r="BL872" t="s">
        <v>149</v>
      </c>
      <c r="BM872">
        <v>2005</v>
      </c>
      <c r="BN872" t="s">
        <v>131</v>
      </c>
      <c r="BO872">
        <v>2</v>
      </c>
      <c r="BP872">
        <v>480</v>
      </c>
      <c r="BQ872" t="s">
        <v>100</v>
      </c>
      <c r="BR872" t="s">
        <v>100</v>
      </c>
      <c r="BS872" t="s">
        <v>106</v>
      </c>
      <c r="BT872">
        <v>0</v>
      </c>
      <c r="BU872">
        <v>166</v>
      </c>
      <c r="BV872">
        <v>0</v>
      </c>
      <c r="BW872">
        <v>0</v>
      </c>
      <c r="BX872">
        <v>0</v>
      </c>
      <c r="BY872">
        <v>0</v>
      </c>
      <c r="BZ872" t="s">
        <v>85</v>
      </c>
      <c r="CA872" t="s">
        <v>85</v>
      </c>
      <c r="CB872" t="s">
        <v>85</v>
      </c>
      <c r="CC872">
        <v>0</v>
      </c>
      <c r="CD872">
        <v>7</v>
      </c>
      <c r="CE872">
        <v>2006</v>
      </c>
      <c r="CF872" t="s">
        <v>111</v>
      </c>
      <c r="CG872" t="s">
        <v>112</v>
      </c>
      <c r="CH872">
        <v>147400</v>
      </c>
      <c r="CQ872">
        <f t="shared" si="82"/>
        <v>520</v>
      </c>
      <c r="CR872" t="str">
        <f t="shared" si="83"/>
        <v/>
      </c>
    </row>
    <row r="873" spans="1:96" x14ac:dyDescent="0.3">
      <c r="A873">
        <v>366</v>
      </c>
      <c r="B873">
        <v>70</v>
      </c>
      <c r="C873" t="s">
        <v>143</v>
      </c>
      <c r="D873">
        <v>59</v>
      </c>
      <c r="E873">
        <v>10690</v>
      </c>
      <c r="F873" t="s">
        <v>84</v>
      </c>
      <c r="G873" t="s">
        <v>85</v>
      </c>
      <c r="H873" t="s">
        <v>129</v>
      </c>
      <c r="I873" t="s">
        <v>87</v>
      </c>
      <c r="J873" t="s">
        <v>88</v>
      </c>
      <c r="K873" t="s">
        <v>122</v>
      </c>
      <c r="L873" t="s">
        <v>90</v>
      </c>
      <c r="M873" t="s">
        <v>236</v>
      </c>
      <c r="N873" s="4" t="str">
        <f>VLOOKUP(M873,'Neighborhood Raw Data'!$A$1:$D$26,4,FALSE)</f>
        <v>Less than Average</v>
      </c>
      <c r="O873" t="s">
        <v>92</v>
      </c>
      <c r="P873" t="s">
        <v>92</v>
      </c>
      <c r="Q873" t="s">
        <v>93</v>
      </c>
      <c r="R873" t="s">
        <v>94</v>
      </c>
      <c r="S873">
        <v>5</v>
      </c>
      <c r="T873" s="4">
        <f t="shared" ca="1" si="78"/>
        <v>0.26764263139092026</v>
      </c>
      <c r="U873" s="4" t="str">
        <f t="shared" si="79"/>
        <v>Below</v>
      </c>
      <c r="V873">
        <v>7</v>
      </c>
      <c r="W873">
        <v>1920</v>
      </c>
      <c r="X873">
        <v>1997</v>
      </c>
      <c r="Y873" t="s">
        <v>113</v>
      </c>
      <c r="Z873" t="s">
        <v>114</v>
      </c>
      <c r="AA873" t="s">
        <v>125</v>
      </c>
      <c r="AB873" t="s">
        <v>125</v>
      </c>
      <c r="AC873" t="s">
        <v>117</v>
      </c>
      <c r="AD873">
        <v>0</v>
      </c>
      <c r="AE873" t="s">
        <v>100</v>
      </c>
      <c r="AF873" t="s">
        <v>102</v>
      </c>
      <c r="AG873" t="s">
        <v>156</v>
      </c>
      <c r="AH873" t="s">
        <v>100</v>
      </c>
      <c r="AI873" t="s">
        <v>203</v>
      </c>
      <c r="AJ873" t="s">
        <v>142</v>
      </c>
      <c r="AK873" t="s">
        <v>157</v>
      </c>
      <c r="AL873">
        <v>456</v>
      </c>
      <c r="AM873" t="s">
        <v>104</v>
      </c>
      <c r="AN873">
        <v>0</v>
      </c>
      <c r="AO873">
        <v>216</v>
      </c>
      <c r="AP873">
        <v>672</v>
      </c>
      <c r="AQ873" t="s">
        <v>105</v>
      </c>
      <c r="AR873" t="s">
        <v>102</v>
      </c>
      <c r="AS873" t="s">
        <v>106</v>
      </c>
      <c r="AT873" t="s">
        <v>214</v>
      </c>
      <c r="AU873">
        <v>672</v>
      </c>
      <c r="AV873" s="4">
        <f t="shared" ca="1" si="80"/>
        <v>3.4473589542710847E-2</v>
      </c>
      <c r="AW873" s="4" t="str">
        <f t="shared" si="81"/>
        <v>Less than Median</v>
      </c>
      <c r="AX873">
        <v>672</v>
      </c>
      <c r="AY873">
        <v>0</v>
      </c>
      <c r="AZ873">
        <v>1344</v>
      </c>
      <c r="BA873">
        <v>0</v>
      </c>
      <c r="BB873">
        <v>0</v>
      </c>
      <c r="BC873">
        <v>1</v>
      </c>
      <c r="BD873">
        <v>0</v>
      </c>
      <c r="BE873">
        <v>3</v>
      </c>
      <c r="BF873">
        <v>1</v>
      </c>
      <c r="BG873" t="s">
        <v>100</v>
      </c>
      <c r="BH873">
        <v>6</v>
      </c>
      <c r="BI873" t="s">
        <v>108</v>
      </c>
      <c r="BJ873">
        <v>0</v>
      </c>
      <c r="BK873" t="s">
        <v>85</v>
      </c>
      <c r="BL873" t="s">
        <v>149</v>
      </c>
      <c r="BM873">
        <v>1964</v>
      </c>
      <c r="BN873" t="s">
        <v>104</v>
      </c>
      <c r="BO873">
        <v>1</v>
      </c>
      <c r="BP873">
        <v>468</v>
      </c>
      <c r="BQ873" t="s">
        <v>100</v>
      </c>
      <c r="BR873" t="s">
        <v>203</v>
      </c>
      <c r="BS873" t="s">
        <v>106</v>
      </c>
      <c r="BT873">
        <v>0</v>
      </c>
      <c r="BU873">
        <v>128</v>
      </c>
      <c r="BV873">
        <v>218</v>
      </c>
      <c r="BW873">
        <v>0</v>
      </c>
      <c r="BX873">
        <v>0</v>
      </c>
      <c r="BY873">
        <v>0</v>
      </c>
      <c r="BZ873" t="s">
        <v>85</v>
      </c>
      <c r="CA873" t="s">
        <v>85</v>
      </c>
      <c r="CB873" t="s">
        <v>85</v>
      </c>
      <c r="CC873">
        <v>0</v>
      </c>
      <c r="CD873">
        <v>7</v>
      </c>
      <c r="CE873">
        <v>2009</v>
      </c>
      <c r="CF873" t="s">
        <v>111</v>
      </c>
      <c r="CG873" t="s">
        <v>112</v>
      </c>
      <c r="CH873">
        <v>147000</v>
      </c>
      <c r="CQ873">
        <f t="shared" si="82"/>
        <v>672</v>
      </c>
      <c r="CR873" t="str">
        <f t="shared" si="83"/>
        <v/>
      </c>
    </row>
    <row r="874" spans="1:96" x14ac:dyDescent="0.3">
      <c r="A874">
        <v>486</v>
      </c>
      <c r="B874">
        <v>20</v>
      </c>
      <c r="C874" t="s">
        <v>83</v>
      </c>
      <c r="D874">
        <v>80</v>
      </c>
      <c r="E874">
        <v>9600</v>
      </c>
      <c r="F874" t="s">
        <v>84</v>
      </c>
      <c r="G874" t="s">
        <v>85</v>
      </c>
      <c r="H874" t="s">
        <v>129</v>
      </c>
      <c r="I874" t="s">
        <v>87</v>
      </c>
      <c r="J874" t="s">
        <v>88</v>
      </c>
      <c r="K874" t="s">
        <v>122</v>
      </c>
      <c r="L874" t="s">
        <v>90</v>
      </c>
      <c r="M874" t="s">
        <v>177</v>
      </c>
      <c r="N874" s="4" t="str">
        <f>VLOOKUP(M874,'Neighborhood Raw Data'!$A$1:$D$26,4,FALSE)</f>
        <v>Greater than Average</v>
      </c>
      <c r="O874" t="s">
        <v>92</v>
      </c>
      <c r="P874" t="s">
        <v>92</v>
      </c>
      <c r="Q874" t="s">
        <v>93</v>
      </c>
      <c r="R874" t="s">
        <v>124</v>
      </c>
      <c r="S874">
        <v>5</v>
      </c>
      <c r="T874" s="4">
        <f t="shared" ca="1" si="78"/>
        <v>0.71500797828390683</v>
      </c>
      <c r="U874" s="4" t="str">
        <f t="shared" si="79"/>
        <v>Below</v>
      </c>
      <c r="V874">
        <v>7</v>
      </c>
      <c r="W874">
        <v>1950</v>
      </c>
      <c r="X874">
        <v>2007</v>
      </c>
      <c r="Y874" t="s">
        <v>95</v>
      </c>
      <c r="Z874" t="s">
        <v>114</v>
      </c>
      <c r="AA874" t="s">
        <v>161</v>
      </c>
      <c r="AB874" t="s">
        <v>161</v>
      </c>
      <c r="AC874" t="s">
        <v>117</v>
      </c>
      <c r="AD874">
        <v>0</v>
      </c>
      <c r="AE874" t="s">
        <v>102</v>
      </c>
      <c r="AF874" t="s">
        <v>100</v>
      </c>
      <c r="AG874" t="s">
        <v>156</v>
      </c>
      <c r="AH874" t="s">
        <v>100</v>
      </c>
      <c r="AI874" t="s">
        <v>100</v>
      </c>
      <c r="AJ874" t="s">
        <v>142</v>
      </c>
      <c r="AK874" t="s">
        <v>137</v>
      </c>
      <c r="AL874">
        <v>607</v>
      </c>
      <c r="AM874" t="s">
        <v>104</v>
      </c>
      <c r="AN874">
        <v>0</v>
      </c>
      <c r="AO874">
        <v>506</v>
      </c>
      <c r="AP874">
        <v>1113</v>
      </c>
      <c r="AQ874" t="s">
        <v>105</v>
      </c>
      <c r="AR874" t="s">
        <v>102</v>
      </c>
      <c r="AS874" t="s">
        <v>106</v>
      </c>
      <c r="AT874" t="s">
        <v>107</v>
      </c>
      <c r="AU874">
        <v>1113</v>
      </c>
      <c r="AV874" s="4">
        <f t="shared" ca="1" si="80"/>
        <v>0.16794538755608901</v>
      </c>
      <c r="AW874" s="4" t="str">
        <f t="shared" si="81"/>
        <v>Greater than Median</v>
      </c>
      <c r="AX874">
        <v>0</v>
      </c>
      <c r="AY874">
        <v>0</v>
      </c>
      <c r="AZ874">
        <v>1113</v>
      </c>
      <c r="BA874">
        <v>0</v>
      </c>
      <c r="BB874">
        <v>0</v>
      </c>
      <c r="BC874">
        <v>1</v>
      </c>
      <c r="BD874">
        <v>0</v>
      </c>
      <c r="BE874">
        <v>3</v>
      </c>
      <c r="BF874">
        <v>1</v>
      </c>
      <c r="BG874" t="s">
        <v>102</v>
      </c>
      <c r="BH874">
        <v>5</v>
      </c>
      <c r="BI874" t="s">
        <v>108</v>
      </c>
      <c r="BJ874">
        <v>1</v>
      </c>
      <c r="BK874" t="s">
        <v>102</v>
      </c>
      <c r="BL874" t="s">
        <v>109</v>
      </c>
      <c r="BM874">
        <v>1950</v>
      </c>
      <c r="BN874" t="s">
        <v>104</v>
      </c>
      <c r="BO874">
        <v>1</v>
      </c>
      <c r="BP874">
        <v>264</v>
      </c>
      <c r="BQ874" t="s">
        <v>100</v>
      </c>
      <c r="BR874" t="s">
        <v>100</v>
      </c>
      <c r="BS874" t="s">
        <v>106</v>
      </c>
      <c r="BT874">
        <v>0</v>
      </c>
      <c r="BU874">
        <v>80</v>
      </c>
      <c r="BV874">
        <v>120</v>
      </c>
      <c r="BW874">
        <v>0</v>
      </c>
      <c r="BX874">
        <v>0</v>
      </c>
      <c r="BY874">
        <v>0</v>
      </c>
      <c r="BZ874" t="s">
        <v>85</v>
      </c>
      <c r="CA874" t="s">
        <v>85</v>
      </c>
      <c r="CB874" t="s">
        <v>85</v>
      </c>
      <c r="CC874">
        <v>0</v>
      </c>
      <c r="CD874">
        <v>7</v>
      </c>
      <c r="CE874">
        <v>2009</v>
      </c>
      <c r="CF874" t="s">
        <v>111</v>
      </c>
      <c r="CG874" t="s">
        <v>112</v>
      </c>
      <c r="CH874">
        <v>147000</v>
      </c>
      <c r="CQ874">
        <f t="shared" si="82"/>
        <v>1113</v>
      </c>
      <c r="CR874" t="str">
        <f t="shared" si="83"/>
        <v/>
      </c>
    </row>
    <row r="875" spans="1:96" x14ac:dyDescent="0.3">
      <c r="A875">
        <v>505</v>
      </c>
      <c r="B875">
        <v>160</v>
      </c>
      <c r="C875" t="s">
        <v>83</v>
      </c>
      <c r="D875">
        <v>24</v>
      </c>
      <c r="E875">
        <v>2308</v>
      </c>
      <c r="F875" t="s">
        <v>84</v>
      </c>
      <c r="G875" t="s">
        <v>85</v>
      </c>
      <c r="H875" t="s">
        <v>129</v>
      </c>
      <c r="I875" t="s">
        <v>87</v>
      </c>
      <c r="J875" t="s">
        <v>88</v>
      </c>
      <c r="K875" t="s">
        <v>122</v>
      </c>
      <c r="L875" t="s">
        <v>90</v>
      </c>
      <c r="M875" t="s">
        <v>240</v>
      </c>
      <c r="N875" s="4" t="str">
        <f>VLOOKUP(M875,'Neighborhood Raw Data'!$A$1:$D$26,4,FALSE)</f>
        <v>Less than Average</v>
      </c>
      <c r="O875" t="s">
        <v>92</v>
      </c>
      <c r="P875" t="s">
        <v>92</v>
      </c>
      <c r="Q875" t="s">
        <v>160</v>
      </c>
      <c r="R875" t="s">
        <v>94</v>
      </c>
      <c r="S875">
        <v>6</v>
      </c>
      <c r="T875" s="4">
        <f t="shared" ca="1" si="78"/>
        <v>0.72030172340134435</v>
      </c>
      <c r="U875" s="4" t="str">
        <f t="shared" si="79"/>
        <v>At or Above</v>
      </c>
      <c r="V875">
        <v>5</v>
      </c>
      <c r="W875">
        <v>1974</v>
      </c>
      <c r="X875">
        <v>1974</v>
      </c>
      <c r="Y875" t="s">
        <v>95</v>
      </c>
      <c r="Z875" t="s">
        <v>114</v>
      </c>
      <c r="AA875" t="s">
        <v>179</v>
      </c>
      <c r="AB875" t="s">
        <v>241</v>
      </c>
      <c r="AC875" t="s">
        <v>117</v>
      </c>
      <c r="AD875">
        <v>0</v>
      </c>
      <c r="AE875" t="s">
        <v>100</v>
      </c>
      <c r="AF875" t="s">
        <v>100</v>
      </c>
      <c r="AG875" t="s">
        <v>156</v>
      </c>
      <c r="AH875" t="s">
        <v>100</v>
      </c>
      <c r="AI875" t="s">
        <v>100</v>
      </c>
      <c r="AJ875" t="s">
        <v>142</v>
      </c>
      <c r="AK875" t="s">
        <v>137</v>
      </c>
      <c r="AL875">
        <v>257</v>
      </c>
      <c r="AM875" t="s">
        <v>157</v>
      </c>
      <c r="AN875">
        <v>495</v>
      </c>
      <c r="AO875">
        <v>103</v>
      </c>
      <c r="AP875">
        <v>855</v>
      </c>
      <c r="AQ875" t="s">
        <v>105</v>
      </c>
      <c r="AR875" t="s">
        <v>100</v>
      </c>
      <c r="AS875" t="s">
        <v>106</v>
      </c>
      <c r="AT875" t="s">
        <v>107</v>
      </c>
      <c r="AU875">
        <v>855</v>
      </c>
      <c r="AV875" s="4">
        <f t="shared" ca="1" si="80"/>
        <v>0.39753901501896272</v>
      </c>
      <c r="AW875" s="4" t="str">
        <f t="shared" si="81"/>
        <v>Less than Median</v>
      </c>
      <c r="AX875">
        <v>467</v>
      </c>
      <c r="AY875">
        <v>0</v>
      </c>
      <c r="AZ875">
        <v>1322</v>
      </c>
      <c r="BA875">
        <v>0</v>
      </c>
      <c r="BB875">
        <v>1</v>
      </c>
      <c r="BC875">
        <v>2</v>
      </c>
      <c r="BD875">
        <v>1</v>
      </c>
      <c r="BE875">
        <v>3</v>
      </c>
      <c r="BF875">
        <v>1</v>
      </c>
      <c r="BG875" t="s">
        <v>100</v>
      </c>
      <c r="BH875">
        <v>6</v>
      </c>
      <c r="BI875" t="s">
        <v>108</v>
      </c>
      <c r="BJ875">
        <v>1</v>
      </c>
      <c r="BK875" t="s">
        <v>203</v>
      </c>
      <c r="BL875" t="s">
        <v>109</v>
      </c>
      <c r="BM875">
        <v>1974</v>
      </c>
      <c r="BN875" t="s">
        <v>104</v>
      </c>
      <c r="BO875">
        <v>2</v>
      </c>
      <c r="BP875">
        <v>440</v>
      </c>
      <c r="BQ875" t="s">
        <v>100</v>
      </c>
      <c r="BR875" t="s">
        <v>100</v>
      </c>
      <c r="BS875" t="s">
        <v>106</v>
      </c>
      <c r="BT875">
        <v>260</v>
      </c>
      <c r="BU875">
        <v>0</v>
      </c>
      <c r="BV875">
        <v>0</v>
      </c>
      <c r="BW875">
        <v>0</v>
      </c>
      <c r="BX875">
        <v>0</v>
      </c>
      <c r="BY875">
        <v>0</v>
      </c>
      <c r="BZ875" t="s">
        <v>85</v>
      </c>
      <c r="CA875" t="s">
        <v>85</v>
      </c>
      <c r="CB875" t="s">
        <v>85</v>
      </c>
      <c r="CC875">
        <v>0</v>
      </c>
      <c r="CD875">
        <v>6</v>
      </c>
      <c r="CE875">
        <v>2009</v>
      </c>
      <c r="CF875" t="s">
        <v>111</v>
      </c>
      <c r="CG875" t="s">
        <v>112</v>
      </c>
      <c r="CH875">
        <v>147000</v>
      </c>
      <c r="CQ875">
        <f t="shared" si="82"/>
        <v>855</v>
      </c>
      <c r="CR875" t="str">
        <f t="shared" si="83"/>
        <v/>
      </c>
    </row>
    <row r="876" spans="1:96" x14ac:dyDescent="0.3">
      <c r="A876">
        <v>614</v>
      </c>
      <c r="B876">
        <v>20</v>
      </c>
      <c r="C876" t="s">
        <v>83</v>
      </c>
      <c r="D876">
        <v>70</v>
      </c>
      <c r="E876">
        <v>8402</v>
      </c>
      <c r="F876" t="s">
        <v>84</v>
      </c>
      <c r="G876" t="s">
        <v>85</v>
      </c>
      <c r="H876" t="s">
        <v>129</v>
      </c>
      <c r="I876" t="s">
        <v>87</v>
      </c>
      <c r="J876" t="s">
        <v>88</v>
      </c>
      <c r="K876" t="s">
        <v>122</v>
      </c>
      <c r="L876" t="s">
        <v>90</v>
      </c>
      <c r="M876" t="s">
        <v>201</v>
      </c>
      <c r="N876" s="4" t="str">
        <f>VLOOKUP(M876,'Neighborhood Raw Data'!$A$1:$D$26,4,FALSE)</f>
        <v>Less than Average</v>
      </c>
      <c r="O876" t="s">
        <v>212</v>
      </c>
      <c r="P876" t="s">
        <v>92</v>
      </c>
      <c r="Q876" t="s">
        <v>93</v>
      </c>
      <c r="R876" t="s">
        <v>124</v>
      </c>
      <c r="S876">
        <v>5</v>
      </c>
      <c r="T876" s="4">
        <f t="shared" ca="1" si="78"/>
        <v>0.84705939058255231</v>
      </c>
      <c r="U876" s="4" t="str">
        <f t="shared" si="79"/>
        <v>Below</v>
      </c>
      <c r="V876">
        <v>5</v>
      </c>
      <c r="W876">
        <v>2007</v>
      </c>
      <c r="X876">
        <v>2007</v>
      </c>
      <c r="Y876" t="s">
        <v>95</v>
      </c>
      <c r="Z876" t="s">
        <v>114</v>
      </c>
      <c r="AA876" t="s">
        <v>125</v>
      </c>
      <c r="AB876" t="s">
        <v>125</v>
      </c>
      <c r="AC876" t="s">
        <v>117</v>
      </c>
      <c r="AD876">
        <v>0</v>
      </c>
      <c r="AE876" t="s">
        <v>100</v>
      </c>
      <c r="AF876" t="s">
        <v>100</v>
      </c>
      <c r="AG876" t="s">
        <v>101</v>
      </c>
      <c r="AH876" t="s">
        <v>102</v>
      </c>
      <c r="AI876" t="s">
        <v>100</v>
      </c>
      <c r="AJ876" t="s">
        <v>142</v>
      </c>
      <c r="AK876" t="s">
        <v>137</v>
      </c>
      <c r="AL876">
        <v>206</v>
      </c>
      <c r="AM876" t="s">
        <v>104</v>
      </c>
      <c r="AN876">
        <v>0</v>
      </c>
      <c r="AO876">
        <v>914</v>
      </c>
      <c r="AP876">
        <v>1120</v>
      </c>
      <c r="AQ876" t="s">
        <v>105</v>
      </c>
      <c r="AR876" t="s">
        <v>99</v>
      </c>
      <c r="AS876" t="s">
        <v>106</v>
      </c>
      <c r="AT876" t="s">
        <v>107</v>
      </c>
      <c r="AU876">
        <v>1120</v>
      </c>
      <c r="AV876" s="4">
        <f t="shared" ca="1" si="80"/>
        <v>0.47826310457457022</v>
      </c>
      <c r="AW876" s="4" t="str">
        <f t="shared" si="81"/>
        <v>Greater than Median</v>
      </c>
      <c r="AX876">
        <v>0</v>
      </c>
      <c r="AY876">
        <v>0</v>
      </c>
      <c r="AZ876">
        <v>1120</v>
      </c>
      <c r="BA876">
        <v>0</v>
      </c>
      <c r="BB876">
        <v>0</v>
      </c>
      <c r="BC876">
        <v>1</v>
      </c>
      <c r="BD876">
        <v>0</v>
      </c>
      <c r="BE876">
        <v>3</v>
      </c>
      <c r="BF876">
        <v>1</v>
      </c>
      <c r="BG876" t="s">
        <v>100</v>
      </c>
      <c r="BH876">
        <v>6</v>
      </c>
      <c r="BI876" t="s">
        <v>108</v>
      </c>
      <c r="BJ876">
        <v>0</v>
      </c>
      <c r="BK876" t="s">
        <v>85</v>
      </c>
      <c r="BL876" t="s">
        <v>85</v>
      </c>
      <c r="BM876" t="s">
        <v>85</v>
      </c>
      <c r="BN876" t="s">
        <v>85</v>
      </c>
      <c r="BO876">
        <v>0</v>
      </c>
      <c r="BP876">
        <v>0</v>
      </c>
      <c r="BQ876" t="s">
        <v>85</v>
      </c>
      <c r="BR876" t="s">
        <v>85</v>
      </c>
      <c r="BS876" t="s">
        <v>106</v>
      </c>
      <c r="BT876">
        <v>0</v>
      </c>
      <c r="BU876">
        <v>30</v>
      </c>
      <c r="BV876">
        <v>0</v>
      </c>
      <c r="BW876">
        <v>0</v>
      </c>
      <c r="BX876">
        <v>0</v>
      </c>
      <c r="BY876">
        <v>0</v>
      </c>
      <c r="BZ876" t="s">
        <v>85</v>
      </c>
      <c r="CA876" t="s">
        <v>85</v>
      </c>
      <c r="CB876" t="s">
        <v>85</v>
      </c>
      <c r="CC876">
        <v>0</v>
      </c>
      <c r="CD876">
        <v>12</v>
      </c>
      <c r="CE876">
        <v>2007</v>
      </c>
      <c r="CF876" t="s">
        <v>127</v>
      </c>
      <c r="CG876" t="s">
        <v>128</v>
      </c>
      <c r="CH876">
        <v>147000</v>
      </c>
      <c r="CQ876">
        <f t="shared" si="82"/>
        <v>1120</v>
      </c>
      <c r="CR876" t="str">
        <f t="shared" si="83"/>
        <v/>
      </c>
    </row>
    <row r="877" spans="1:96" x14ac:dyDescent="0.3">
      <c r="A877">
        <v>857</v>
      </c>
      <c r="B877">
        <v>80</v>
      </c>
      <c r="C877" t="s">
        <v>83</v>
      </c>
      <c r="D877" t="s">
        <v>85</v>
      </c>
      <c r="E877">
        <v>10970</v>
      </c>
      <c r="F877" t="s">
        <v>84</v>
      </c>
      <c r="G877" t="s">
        <v>85</v>
      </c>
      <c r="H877" t="s">
        <v>86</v>
      </c>
      <c r="I877" t="s">
        <v>162</v>
      </c>
      <c r="J877" t="s">
        <v>88</v>
      </c>
      <c r="K877" t="s">
        <v>122</v>
      </c>
      <c r="L877" t="s">
        <v>140</v>
      </c>
      <c r="M877" t="s">
        <v>152</v>
      </c>
      <c r="N877" s="4" t="str">
        <f>VLOOKUP(M877,'Neighborhood Raw Data'!$A$1:$D$26,4,FALSE)</f>
        <v>Greater than Average</v>
      </c>
      <c r="O877" t="s">
        <v>92</v>
      </c>
      <c r="P877" t="s">
        <v>92</v>
      </c>
      <c r="Q877" t="s">
        <v>93</v>
      </c>
      <c r="R877" t="s">
        <v>178</v>
      </c>
      <c r="S877">
        <v>6</v>
      </c>
      <c r="T877" s="4">
        <f t="shared" ca="1" si="78"/>
        <v>6.3674455294969845E-2</v>
      </c>
      <c r="U877" s="4" t="str">
        <f t="shared" si="79"/>
        <v>At or Above</v>
      </c>
      <c r="V877">
        <v>6</v>
      </c>
      <c r="W877">
        <v>1978</v>
      </c>
      <c r="X877">
        <v>1978</v>
      </c>
      <c r="Y877" t="s">
        <v>95</v>
      </c>
      <c r="Z877" t="s">
        <v>114</v>
      </c>
      <c r="AA877" t="s">
        <v>179</v>
      </c>
      <c r="AB877" t="s">
        <v>97</v>
      </c>
      <c r="AC877" t="s">
        <v>117</v>
      </c>
      <c r="AD877">
        <v>0</v>
      </c>
      <c r="AE877" t="s">
        <v>100</v>
      </c>
      <c r="AF877" t="s">
        <v>100</v>
      </c>
      <c r="AG877" t="s">
        <v>156</v>
      </c>
      <c r="AH877" t="s">
        <v>102</v>
      </c>
      <c r="AI877" t="s">
        <v>102</v>
      </c>
      <c r="AJ877" t="s">
        <v>102</v>
      </c>
      <c r="AK877" t="s">
        <v>103</v>
      </c>
      <c r="AL877">
        <v>505</v>
      </c>
      <c r="AM877" t="s">
        <v>193</v>
      </c>
      <c r="AN877">
        <v>435</v>
      </c>
      <c r="AO877">
        <v>0</v>
      </c>
      <c r="AP877">
        <v>940</v>
      </c>
      <c r="AQ877" t="s">
        <v>105</v>
      </c>
      <c r="AR877" t="s">
        <v>100</v>
      </c>
      <c r="AS877" t="s">
        <v>106</v>
      </c>
      <c r="AT877" t="s">
        <v>107</v>
      </c>
      <c r="AU877">
        <v>1026</v>
      </c>
      <c r="AV877" s="4">
        <f t="shared" ca="1" si="80"/>
        <v>0.81794191740214939</v>
      </c>
      <c r="AW877" s="4" t="str">
        <f t="shared" si="81"/>
        <v>Less than Median</v>
      </c>
      <c r="AX877">
        <v>0</v>
      </c>
      <c r="AY877">
        <v>0</v>
      </c>
      <c r="AZ877">
        <v>1026</v>
      </c>
      <c r="BA877">
        <v>1</v>
      </c>
      <c r="BB877">
        <v>0</v>
      </c>
      <c r="BC877">
        <v>1</v>
      </c>
      <c r="BD877">
        <v>0</v>
      </c>
      <c r="BE877">
        <v>3</v>
      </c>
      <c r="BF877">
        <v>1</v>
      </c>
      <c r="BG877" t="s">
        <v>100</v>
      </c>
      <c r="BH877">
        <v>5</v>
      </c>
      <c r="BI877" t="s">
        <v>108</v>
      </c>
      <c r="BJ877">
        <v>0</v>
      </c>
      <c r="BK877" t="s">
        <v>85</v>
      </c>
      <c r="BL877" t="s">
        <v>149</v>
      </c>
      <c r="BM877">
        <v>1981</v>
      </c>
      <c r="BN877" t="s">
        <v>104</v>
      </c>
      <c r="BO877">
        <v>2</v>
      </c>
      <c r="BP877">
        <v>576</v>
      </c>
      <c r="BQ877" t="s">
        <v>100</v>
      </c>
      <c r="BR877" t="s">
        <v>203</v>
      </c>
      <c r="BS877" t="s">
        <v>106</v>
      </c>
      <c r="BT877">
        <v>0</v>
      </c>
      <c r="BU877">
        <v>0</v>
      </c>
      <c r="BV877">
        <v>34</v>
      </c>
      <c r="BW877">
        <v>0</v>
      </c>
      <c r="BX877">
        <v>0</v>
      </c>
      <c r="BY877">
        <v>0</v>
      </c>
      <c r="BZ877" t="s">
        <v>85</v>
      </c>
      <c r="CA877" t="s">
        <v>119</v>
      </c>
      <c r="CB877" t="s">
        <v>85</v>
      </c>
      <c r="CC877">
        <v>0</v>
      </c>
      <c r="CD877">
        <v>10</v>
      </c>
      <c r="CE877">
        <v>2008</v>
      </c>
      <c r="CF877" t="s">
        <v>111</v>
      </c>
      <c r="CG877" t="s">
        <v>112</v>
      </c>
      <c r="CH877">
        <v>147000</v>
      </c>
      <c r="CQ877">
        <f t="shared" si="82"/>
        <v>1026</v>
      </c>
      <c r="CR877" t="str">
        <f t="shared" si="83"/>
        <v/>
      </c>
    </row>
    <row r="878" spans="1:96" x14ac:dyDescent="0.3">
      <c r="A878">
        <v>1086</v>
      </c>
      <c r="B878">
        <v>85</v>
      </c>
      <c r="C878" t="s">
        <v>83</v>
      </c>
      <c r="D878">
        <v>73</v>
      </c>
      <c r="E878">
        <v>9069</v>
      </c>
      <c r="F878" t="s">
        <v>84</v>
      </c>
      <c r="G878" t="s">
        <v>85</v>
      </c>
      <c r="H878" t="s">
        <v>129</v>
      </c>
      <c r="I878" t="s">
        <v>87</v>
      </c>
      <c r="J878" t="s">
        <v>88</v>
      </c>
      <c r="K878" t="s">
        <v>122</v>
      </c>
      <c r="L878" t="s">
        <v>90</v>
      </c>
      <c r="M878" t="s">
        <v>185</v>
      </c>
      <c r="N878" s="4" t="str">
        <f>VLOOKUP(M878,'Neighborhood Raw Data'!$A$1:$D$26,4,FALSE)</f>
        <v>Greater than Average</v>
      </c>
      <c r="O878" t="s">
        <v>92</v>
      </c>
      <c r="P878" t="s">
        <v>92</v>
      </c>
      <c r="Q878" t="s">
        <v>93</v>
      </c>
      <c r="R878" t="s">
        <v>223</v>
      </c>
      <c r="S878">
        <v>6</v>
      </c>
      <c r="T878" s="4">
        <f t="shared" ca="1" si="78"/>
        <v>0.6092916696081303</v>
      </c>
      <c r="U878" s="4" t="str">
        <f t="shared" si="79"/>
        <v>At or Above</v>
      </c>
      <c r="V878">
        <v>6</v>
      </c>
      <c r="W878">
        <v>1992</v>
      </c>
      <c r="X878">
        <v>1992</v>
      </c>
      <c r="Y878" t="s">
        <v>95</v>
      </c>
      <c r="Z878" t="s">
        <v>114</v>
      </c>
      <c r="AA878" t="s">
        <v>97</v>
      </c>
      <c r="AB878" t="s">
        <v>97</v>
      </c>
      <c r="AC878" t="s">
        <v>117</v>
      </c>
      <c r="AD878">
        <v>0</v>
      </c>
      <c r="AE878" t="s">
        <v>100</v>
      </c>
      <c r="AF878" t="s">
        <v>100</v>
      </c>
      <c r="AG878" t="s">
        <v>101</v>
      </c>
      <c r="AH878" t="s">
        <v>102</v>
      </c>
      <c r="AI878" t="s">
        <v>100</v>
      </c>
      <c r="AJ878" t="s">
        <v>118</v>
      </c>
      <c r="AK878" t="s">
        <v>103</v>
      </c>
      <c r="AL878">
        <v>747</v>
      </c>
      <c r="AM878" t="s">
        <v>104</v>
      </c>
      <c r="AN878">
        <v>0</v>
      </c>
      <c r="AO878">
        <v>189</v>
      </c>
      <c r="AP878">
        <v>936</v>
      </c>
      <c r="AQ878" t="s">
        <v>105</v>
      </c>
      <c r="AR878" t="s">
        <v>99</v>
      </c>
      <c r="AS878" t="s">
        <v>106</v>
      </c>
      <c r="AT878" t="s">
        <v>107</v>
      </c>
      <c r="AU878">
        <v>996</v>
      </c>
      <c r="AV878" s="4">
        <f t="shared" ca="1" si="80"/>
        <v>0.52871857663252375</v>
      </c>
      <c r="AW878" s="4" t="str">
        <f t="shared" si="81"/>
        <v>Less than Median</v>
      </c>
      <c r="AX878">
        <v>0</v>
      </c>
      <c r="AY878">
        <v>0</v>
      </c>
      <c r="AZ878">
        <v>996</v>
      </c>
      <c r="BA878">
        <v>1</v>
      </c>
      <c r="BB878">
        <v>0</v>
      </c>
      <c r="BC878">
        <v>1</v>
      </c>
      <c r="BD878">
        <v>0</v>
      </c>
      <c r="BE878">
        <v>2</v>
      </c>
      <c r="BF878">
        <v>1</v>
      </c>
      <c r="BG878" t="s">
        <v>102</v>
      </c>
      <c r="BH878">
        <v>5</v>
      </c>
      <c r="BI878" t="s">
        <v>108</v>
      </c>
      <c r="BJ878">
        <v>0</v>
      </c>
      <c r="BK878" t="s">
        <v>85</v>
      </c>
      <c r="BL878" t="s">
        <v>109</v>
      </c>
      <c r="BM878">
        <v>1992</v>
      </c>
      <c r="BN878" t="s">
        <v>104</v>
      </c>
      <c r="BO878">
        <v>2</v>
      </c>
      <c r="BP878">
        <v>564</v>
      </c>
      <c r="BQ878" t="s">
        <v>100</v>
      </c>
      <c r="BR878" t="s">
        <v>100</v>
      </c>
      <c r="BS878" t="s">
        <v>106</v>
      </c>
      <c r="BT878">
        <v>120</v>
      </c>
      <c r="BU878">
        <v>0</v>
      </c>
      <c r="BV878">
        <v>0</v>
      </c>
      <c r="BW878">
        <v>0</v>
      </c>
      <c r="BX878">
        <v>0</v>
      </c>
      <c r="BY878">
        <v>0</v>
      </c>
      <c r="BZ878" t="s">
        <v>85</v>
      </c>
      <c r="CA878" t="s">
        <v>85</v>
      </c>
      <c r="CB878" t="s">
        <v>85</v>
      </c>
      <c r="CC878">
        <v>0</v>
      </c>
      <c r="CD878">
        <v>4</v>
      </c>
      <c r="CE878">
        <v>2010</v>
      </c>
      <c r="CF878" t="s">
        <v>111</v>
      </c>
      <c r="CG878" t="s">
        <v>112</v>
      </c>
      <c r="CH878">
        <v>147000</v>
      </c>
      <c r="CQ878">
        <f t="shared" si="82"/>
        <v>996</v>
      </c>
      <c r="CR878" t="str">
        <f t="shared" si="83"/>
        <v/>
      </c>
    </row>
    <row r="879" spans="1:96" x14ac:dyDescent="0.3">
      <c r="A879">
        <v>1228</v>
      </c>
      <c r="B879">
        <v>20</v>
      </c>
      <c r="C879" t="s">
        <v>83</v>
      </c>
      <c r="D879">
        <v>72</v>
      </c>
      <c r="E879">
        <v>8872</v>
      </c>
      <c r="F879" t="s">
        <v>84</v>
      </c>
      <c r="G879" t="s">
        <v>85</v>
      </c>
      <c r="H879" t="s">
        <v>129</v>
      </c>
      <c r="I879" t="s">
        <v>87</v>
      </c>
      <c r="J879" t="s">
        <v>88</v>
      </c>
      <c r="K879" t="s">
        <v>89</v>
      </c>
      <c r="L879" t="s">
        <v>90</v>
      </c>
      <c r="M879" t="s">
        <v>177</v>
      </c>
      <c r="N879" s="4" t="str">
        <f>VLOOKUP(M879,'Neighborhood Raw Data'!$A$1:$D$26,4,FALSE)</f>
        <v>Greater than Average</v>
      </c>
      <c r="O879" t="s">
        <v>92</v>
      </c>
      <c r="P879" t="s">
        <v>92</v>
      </c>
      <c r="Q879" t="s">
        <v>93</v>
      </c>
      <c r="R879" t="s">
        <v>124</v>
      </c>
      <c r="S879">
        <v>5</v>
      </c>
      <c r="T879" s="4">
        <f t="shared" ca="1" si="78"/>
        <v>0.64816769599555912</v>
      </c>
      <c r="U879" s="4" t="str">
        <f t="shared" si="79"/>
        <v>Below</v>
      </c>
      <c r="V879">
        <v>8</v>
      </c>
      <c r="W879">
        <v>1965</v>
      </c>
      <c r="X879">
        <v>2008</v>
      </c>
      <c r="Y879" t="s">
        <v>95</v>
      </c>
      <c r="Z879" t="s">
        <v>114</v>
      </c>
      <c r="AA879" t="s">
        <v>125</v>
      </c>
      <c r="AB879" t="s">
        <v>125</v>
      </c>
      <c r="AC879" t="s">
        <v>98</v>
      </c>
      <c r="AD879">
        <v>300</v>
      </c>
      <c r="AE879" t="s">
        <v>100</v>
      </c>
      <c r="AF879" t="s">
        <v>100</v>
      </c>
      <c r="AG879" t="s">
        <v>156</v>
      </c>
      <c r="AH879" t="s">
        <v>100</v>
      </c>
      <c r="AI879" t="s">
        <v>100</v>
      </c>
      <c r="AJ879" t="s">
        <v>142</v>
      </c>
      <c r="AK879" t="s">
        <v>137</v>
      </c>
      <c r="AL879">
        <v>595</v>
      </c>
      <c r="AM879" t="s">
        <v>104</v>
      </c>
      <c r="AN879">
        <v>0</v>
      </c>
      <c r="AO879">
        <v>317</v>
      </c>
      <c r="AP879">
        <v>912</v>
      </c>
      <c r="AQ879" t="s">
        <v>105</v>
      </c>
      <c r="AR879" t="s">
        <v>99</v>
      </c>
      <c r="AS879" t="s">
        <v>106</v>
      </c>
      <c r="AT879" t="s">
        <v>107</v>
      </c>
      <c r="AU879">
        <v>912</v>
      </c>
      <c r="AV879" s="4">
        <f t="shared" ca="1" si="80"/>
        <v>0.74121361574088429</v>
      </c>
      <c r="AW879" s="4" t="str">
        <f t="shared" si="81"/>
        <v>Less than Median</v>
      </c>
      <c r="AX879">
        <v>0</v>
      </c>
      <c r="AY879">
        <v>0</v>
      </c>
      <c r="AZ879">
        <v>912</v>
      </c>
      <c r="BA879">
        <v>1</v>
      </c>
      <c r="BB879">
        <v>0</v>
      </c>
      <c r="BC879">
        <v>1</v>
      </c>
      <c r="BD879">
        <v>0</v>
      </c>
      <c r="BE879">
        <v>2</v>
      </c>
      <c r="BF879">
        <v>1</v>
      </c>
      <c r="BG879" t="s">
        <v>102</v>
      </c>
      <c r="BH879">
        <v>5</v>
      </c>
      <c r="BI879" t="s">
        <v>108</v>
      </c>
      <c r="BJ879">
        <v>0</v>
      </c>
      <c r="BK879" t="s">
        <v>85</v>
      </c>
      <c r="BL879" t="s">
        <v>149</v>
      </c>
      <c r="BM879">
        <v>1992</v>
      </c>
      <c r="BN879" t="s">
        <v>104</v>
      </c>
      <c r="BO879">
        <v>2</v>
      </c>
      <c r="BP879">
        <v>576</v>
      </c>
      <c r="BQ879" t="s">
        <v>100</v>
      </c>
      <c r="BR879" t="s">
        <v>100</v>
      </c>
      <c r="BS879" t="s">
        <v>106</v>
      </c>
      <c r="BT879">
        <v>0</v>
      </c>
      <c r="BU879">
        <v>240</v>
      </c>
      <c r="BV879">
        <v>0</v>
      </c>
      <c r="BW879">
        <v>0</v>
      </c>
      <c r="BX879">
        <v>0</v>
      </c>
      <c r="BY879">
        <v>0</v>
      </c>
      <c r="BZ879" t="s">
        <v>85</v>
      </c>
      <c r="CA879" t="s">
        <v>85</v>
      </c>
      <c r="CB879" t="s">
        <v>85</v>
      </c>
      <c r="CC879">
        <v>0</v>
      </c>
      <c r="CD879">
        <v>12</v>
      </c>
      <c r="CE879">
        <v>2008</v>
      </c>
      <c r="CF879" t="s">
        <v>111</v>
      </c>
      <c r="CG879" t="s">
        <v>112</v>
      </c>
      <c r="CH879">
        <v>147000</v>
      </c>
      <c r="CQ879">
        <f t="shared" si="82"/>
        <v>912</v>
      </c>
      <c r="CR879" t="str">
        <f t="shared" si="83"/>
        <v/>
      </c>
    </row>
    <row r="880" spans="1:96" x14ac:dyDescent="0.3">
      <c r="A880">
        <v>1309</v>
      </c>
      <c r="B880">
        <v>20</v>
      </c>
      <c r="C880" t="s">
        <v>143</v>
      </c>
      <c r="D880">
        <v>100</v>
      </c>
      <c r="E880">
        <v>12000</v>
      </c>
      <c r="F880" t="s">
        <v>84</v>
      </c>
      <c r="G880" t="s">
        <v>85</v>
      </c>
      <c r="H880" t="s">
        <v>129</v>
      </c>
      <c r="I880" t="s">
        <v>87</v>
      </c>
      <c r="J880" t="s">
        <v>88</v>
      </c>
      <c r="K880" t="s">
        <v>122</v>
      </c>
      <c r="L880" t="s">
        <v>90</v>
      </c>
      <c r="M880" t="s">
        <v>144</v>
      </c>
      <c r="N880" s="4" t="str">
        <f>VLOOKUP(M880,'Neighborhood Raw Data'!$A$1:$D$26,4,FALSE)</f>
        <v>Greater than Average</v>
      </c>
      <c r="O880" t="s">
        <v>92</v>
      </c>
      <c r="P880" t="s">
        <v>92</v>
      </c>
      <c r="Q880" t="s">
        <v>93</v>
      </c>
      <c r="R880" t="s">
        <v>124</v>
      </c>
      <c r="S880">
        <v>5</v>
      </c>
      <c r="T880" s="4">
        <f t="shared" ca="1" si="78"/>
        <v>0.20459840303216859</v>
      </c>
      <c r="U880" s="4" t="str">
        <f t="shared" si="79"/>
        <v>Below</v>
      </c>
      <c r="V880">
        <v>7</v>
      </c>
      <c r="W880">
        <v>1948</v>
      </c>
      <c r="X880">
        <v>2005</v>
      </c>
      <c r="Y880" t="s">
        <v>95</v>
      </c>
      <c r="Z880" t="s">
        <v>114</v>
      </c>
      <c r="AA880" t="s">
        <v>161</v>
      </c>
      <c r="AB880" t="s">
        <v>161</v>
      </c>
      <c r="AC880" t="s">
        <v>117</v>
      </c>
      <c r="AD880">
        <v>0</v>
      </c>
      <c r="AE880" t="s">
        <v>100</v>
      </c>
      <c r="AF880" t="s">
        <v>100</v>
      </c>
      <c r="AG880" t="s">
        <v>156</v>
      </c>
      <c r="AH880" t="s">
        <v>100</v>
      </c>
      <c r="AI880" t="s">
        <v>100</v>
      </c>
      <c r="AJ880" t="s">
        <v>142</v>
      </c>
      <c r="AK880" t="s">
        <v>103</v>
      </c>
      <c r="AL880">
        <v>144</v>
      </c>
      <c r="AM880" t="s">
        <v>137</v>
      </c>
      <c r="AN880">
        <v>608</v>
      </c>
      <c r="AO880">
        <v>172</v>
      </c>
      <c r="AP880">
        <v>924</v>
      </c>
      <c r="AQ880" t="s">
        <v>105</v>
      </c>
      <c r="AR880" t="s">
        <v>99</v>
      </c>
      <c r="AS880" t="s">
        <v>106</v>
      </c>
      <c r="AT880" t="s">
        <v>107</v>
      </c>
      <c r="AU880">
        <v>1122</v>
      </c>
      <c r="AV880" s="4">
        <f t="shared" ca="1" si="80"/>
        <v>0.38084952492129165</v>
      </c>
      <c r="AW880" s="4" t="str">
        <f t="shared" si="81"/>
        <v>Greater than Median</v>
      </c>
      <c r="AX880">
        <v>0</v>
      </c>
      <c r="AY880">
        <v>0</v>
      </c>
      <c r="AZ880">
        <v>1122</v>
      </c>
      <c r="BA880">
        <v>1</v>
      </c>
      <c r="BB880">
        <v>0</v>
      </c>
      <c r="BC880">
        <v>1</v>
      </c>
      <c r="BD880">
        <v>0</v>
      </c>
      <c r="BE880">
        <v>2</v>
      </c>
      <c r="BF880">
        <v>1</v>
      </c>
      <c r="BG880" t="s">
        <v>102</v>
      </c>
      <c r="BH880">
        <v>6</v>
      </c>
      <c r="BI880" t="s">
        <v>108</v>
      </c>
      <c r="BJ880">
        <v>0</v>
      </c>
      <c r="BK880" t="s">
        <v>85</v>
      </c>
      <c r="BL880" t="s">
        <v>109</v>
      </c>
      <c r="BM880">
        <v>1948</v>
      </c>
      <c r="BN880" t="s">
        <v>104</v>
      </c>
      <c r="BO880">
        <v>2</v>
      </c>
      <c r="BP880">
        <v>528</v>
      </c>
      <c r="BQ880" t="s">
        <v>100</v>
      </c>
      <c r="BR880" t="s">
        <v>100</v>
      </c>
      <c r="BS880" t="s">
        <v>106</v>
      </c>
      <c r="BT880">
        <v>0</v>
      </c>
      <c r="BU880">
        <v>36</v>
      </c>
      <c r="BV880">
        <v>0</v>
      </c>
      <c r="BW880">
        <v>0</v>
      </c>
      <c r="BX880">
        <v>0</v>
      </c>
      <c r="BY880">
        <v>0</v>
      </c>
      <c r="BZ880" t="s">
        <v>85</v>
      </c>
      <c r="CA880" t="s">
        <v>167</v>
      </c>
      <c r="CB880" t="s">
        <v>85</v>
      </c>
      <c r="CC880">
        <v>0</v>
      </c>
      <c r="CD880">
        <v>5</v>
      </c>
      <c r="CE880">
        <v>2008</v>
      </c>
      <c r="CF880" t="s">
        <v>111</v>
      </c>
      <c r="CG880" t="s">
        <v>112</v>
      </c>
      <c r="CH880">
        <v>147000</v>
      </c>
      <c r="CQ880">
        <f t="shared" si="82"/>
        <v>1122</v>
      </c>
      <c r="CR880" t="str">
        <f t="shared" si="83"/>
        <v/>
      </c>
    </row>
    <row r="881" spans="1:96" x14ac:dyDescent="0.3">
      <c r="A881">
        <v>1325</v>
      </c>
      <c r="B881">
        <v>20</v>
      </c>
      <c r="C881" t="s">
        <v>83</v>
      </c>
      <c r="D881">
        <v>75</v>
      </c>
      <c r="E881">
        <v>9986</v>
      </c>
      <c r="F881" t="s">
        <v>84</v>
      </c>
      <c r="G881" t="s">
        <v>85</v>
      </c>
      <c r="H881" t="s">
        <v>129</v>
      </c>
      <c r="I881" t="s">
        <v>87</v>
      </c>
      <c r="J881" t="s">
        <v>88</v>
      </c>
      <c r="K881" t="s">
        <v>122</v>
      </c>
      <c r="L881" t="s">
        <v>90</v>
      </c>
      <c r="M881" t="s">
        <v>153</v>
      </c>
      <c r="N881" s="4" t="str">
        <f>VLOOKUP(M881,'Neighborhood Raw Data'!$A$1:$D$26,4,FALSE)</f>
        <v>Greater than Average</v>
      </c>
      <c r="O881" t="s">
        <v>92</v>
      </c>
      <c r="P881" t="s">
        <v>92</v>
      </c>
      <c r="Q881" t="s">
        <v>93</v>
      </c>
      <c r="R881" t="s">
        <v>124</v>
      </c>
      <c r="S881">
        <v>8</v>
      </c>
      <c r="T881" s="4">
        <f t="shared" ca="1" si="78"/>
        <v>0.28294239372862584</v>
      </c>
      <c r="U881" s="4" t="str">
        <f t="shared" si="79"/>
        <v>At or Above</v>
      </c>
      <c r="V881">
        <v>5</v>
      </c>
      <c r="W881">
        <v>2006</v>
      </c>
      <c r="X881">
        <v>2007</v>
      </c>
      <c r="Y881" t="s">
        <v>95</v>
      </c>
      <c r="Z881" t="s">
        <v>114</v>
      </c>
      <c r="AA881" t="s">
        <v>125</v>
      </c>
      <c r="AB881" t="s">
        <v>125</v>
      </c>
      <c r="AC881" t="s">
        <v>98</v>
      </c>
      <c r="AD881">
        <v>428</v>
      </c>
      <c r="AE881" t="s">
        <v>102</v>
      </c>
      <c r="AF881" t="s">
        <v>100</v>
      </c>
      <c r="AG881" t="s">
        <v>101</v>
      </c>
      <c r="AH881" t="s">
        <v>99</v>
      </c>
      <c r="AI881" t="s">
        <v>100</v>
      </c>
      <c r="AJ881" t="s">
        <v>118</v>
      </c>
      <c r="AK881" t="s">
        <v>104</v>
      </c>
      <c r="AL881">
        <v>0</v>
      </c>
      <c r="AM881" t="s">
        <v>104</v>
      </c>
      <c r="AN881">
        <v>0</v>
      </c>
      <c r="AO881">
        <v>1795</v>
      </c>
      <c r="AP881">
        <v>1795</v>
      </c>
      <c r="AQ881" t="s">
        <v>105</v>
      </c>
      <c r="AR881" t="s">
        <v>99</v>
      </c>
      <c r="AS881" t="s">
        <v>106</v>
      </c>
      <c r="AT881" t="s">
        <v>107</v>
      </c>
      <c r="AU881">
        <v>1795</v>
      </c>
      <c r="AV881" s="4">
        <f t="shared" ca="1" si="80"/>
        <v>0.48310287833019372</v>
      </c>
      <c r="AW881" s="4" t="str">
        <f t="shared" si="81"/>
        <v>Greater than Median</v>
      </c>
      <c r="AX881">
        <v>0</v>
      </c>
      <c r="AY881">
        <v>0</v>
      </c>
      <c r="AZ881">
        <v>1795</v>
      </c>
      <c r="BA881">
        <v>0</v>
      </c>
      <c r="BB881">
        <v>0</v>
      </c>
      <c r="BC881">
        <v>2</v>
      </c>
      <c r="BD881">
        <v>0</v>
      </c>
      <c r="BE881">
        <v>2</v>
      </c>
      <c r="BF881">
        <v>1</v>
      </c>
      <c r="BG881" t="s">
        <v>102</v>
      </c>
      <c r="BH881">
        <v>7</v>
      </c>
      <c r="BI881" t="s">
        <v>108</v>
      </c>
      <c r="BJ881">
        <v>1</v>
      </c>
      <c r="BK881" t="s">
        <v>102</v>
      </c>
      <c r="BL881" t="s">
        <v>109</v>
      </c>
      <c r="BM881">
        <v>2007</v>
      </c>
      <c r="BN881" t="s">
        <v>131</v>
      </c>
      <c r="BO881">
        <v>3</v>
      </c>
      <c r="BP881">
        <v>895</v>
      </c>
      <c r="BQ881" t="s">
        <v>100</v>
      </c>
      <c r="BR881" t="s">
        <v>100</v>
      </c>
      <c r="BS881" t="s">
        <v>106</v>
      </c>
      <c r="BT881">
        <v>0</v>
      </c>
      <c r="BU881">
        <v>49</v>
      </c>
      <c r="BV881">
        <v>0</v>
      </c>
      <c r="BW881">
        <v>0</v>
      </c>
      <c r="BX881">
        <v>0</v>
      </c>
      <c r="BY881">
        <v>0</v>
      </c>
      <c r="BZ881" t="s">
        <v>85</v>
      </c>
      <c r="CA881" t="s">
        <v>85</v>
      </c>
      <c r="CB881" t="s">
        <v>85</v>
      </c>
      <c r="CC881">
        <v>0</v>
      </c>
      <c r="CD881">
        <v>2</v>
      </c>
      <c r="CE881">
        <v>2007</v>
      </c>
      <c r="CF881" t="s">
        <v>127</v>
      </c>
      <c r="CG881" t="s">
        <v>128</v>
      </c>
      <c r="CH881">
        <v>147000</v>
      </c>
      <c r="CQ881" t="str">
        <f t="shared" si="82"/>
        <v/>
      </c>
      <c r="CR881">
        <f t="shared" si="83"/>
        <v>1795</v>
      </c>
    </row>
    <row r="882" spans="1:96" x14ac:dyDescent="0.3">
      <c r="A882">
        <v>792</v>
      </c>
      <c r="B882">
        <v>80</v>
      </c>
      <c r="C882" t="s">
        <v>83</v>
      </c>
      <c r="D882" t="s">
        <v>85</v>
      </c>
      <c r="E882">
        <v>11333</v>
      </c>
      <c r="F882" t="s">
        <v>84</v>
      </c>
      <c r="G882" t="s">
        <v>85</v>
      </c>
      <c r="H882" t="s">
        <v>86</v>
      </c>
      <c r="I882" t="s">
        <v>87</v>
      </c>
      <c r="J882" t="s">
        <v>88</v>
      </c>
      <c r="K882" t="s">
        <v>89</v>
      </c>
      <c r="L882" t="s">
        <v>90</v>
      </c>
      <c r="M882" t="s">
        <v>201</v>
      </c>
      <c r="N882" s="4" t="str">
        <f>VLOOKUP(M882,'Neighborhood Raw Data'!$A$1:$D$26,4,FALSE)</f>
        <v>Less than Average</v>
      </c>
      <c r="O882" t="s">
        <v>92</v>
      </c>
      <c r="P882" t="s">
        <v>92</v>
      </c>
      <c r="Q882" t="s">
        <v>93</v>
      </c>
      <c r="R882" t="s">
        <v>178</v>
      </c>
      <c r="S882">
        <v>6</v>
      </c>
      <c r="T882" s="4">
        <f t="shared" ca="1" si="78"/>
        <v>0.59117903065695387</v>
      </c>
      <c r="U882" s="4" t="str">
        <f t="shared" si="79"/>
        <v>At or Above</v>
      </c>
      <c r="V882">
        <v>5</v>
      </c>
      <c r="W882">
        <v>1976</v>
      </c>
      <c r="X882">
        <v>1976</v>
      </c>
      <c r="Y882" t="s">
        <v>95</v>
      </c>
      <c r="Z882" t="s">
        <v>114</v>
      </c>
      <c r="AA882" t="s">
        <v>97</v>
      </c>
      <c r="AB882" t="s">
        <v>97</v>
      </c>
      <c r="AC882" t="s">
        <v>117</v>
      </c>
      <c r="AD882">
        <v>0</v>
      </c>
      <c r="AE882" t="s">
        <v>100</v>
      </c>
      <c r="AF882" t="s">
        <v>100</v>
      </c>
      <c r="AG882" t="s">
        <v>101</v>
      </c>
      <c r="AH882" t="s">
        <v>102</v>
      </c>
      <c r="AI882" t="s">
        <v>100</v>
      </c>
      <c r="AJ882" t="s">
        <v>118</v>
      </c>
      <c r="AK882" t="s">
        <v>137</v>
      </c>
      <c r="AL882">
        <v>539</v>
      </c>
      <c r="AM882" t="s">
        <v>104</v>
      </c>
      <c r="AN882">
        <v>0</v>
      </c>
      <c r="AO882">
        <v>490</v>
      </c>
      <c r="AP882">
        <v>1029</v>
      </c>
      <c r="AQ882" t="s">
        <v>105</v>
      </c>
      <c r="AR882" t="s">
        <v>100</v>
      </c>
      <c r="AS882" t="s">
        <v>106</v>
      </c>
      <c r="AT882" t="s">
        <v>107</v>
      </c>
      <c r="AU882">
        <v>1062</v>
      </c>
      <c r="AV882" s="4">
        <f t="shared" ca="1" si="80"/>
        <v>0.52061493715562024</v>
      </c>
      <c r="AW882" s="4" t="str">
        <f t="shared" si="81"/>
        <v>Less than Median</v>
      </c>
      <c r="AX882">
        <v>0</v>
      </c>
      <c r="AY882">
        <v>0</v>
      </c>
      <c r="AZ882">
        <v>1062</v>
      </c>
      <c r="BA882">
        <v>1</v>
      </c>
      <c r="BB882">
        <v>0</v>
      </c>
      <c r="BC882">
        <v>1</v>
      </c>
      <c r="BD882">
        <v>0</v>
      </c>
      <c r="BE882">
        <v>3</v>
      </c>
      <c r="BF882">
        <v>1</v>
      </c>
      <c r="BG882" t="s">
        <v>100</v>
      </c>
      <c r="BH882">
        <v>5</v>
      </c>
      <c r="BI882" t="s">
        <v>108</v>
      </c>
      <c r="BJ882">
        <v>2</v>
      </c>
      <c r="BK882" t="s">
        <v>100</v>
      </c>
      <c r="BL882" t="s">
        <v>109</v>
      </c>
      <c r="BM882">
        <v>1976</v>
      </c>
      <c r="BN882" t="s">
        <v>131</v>
      </c>
      <c r="BO882">
        <v>2</v>
      </c>
      <c r="BP882">
        <v>539</v>
      </c>
      <c r="BQ882" t="s">
        <v>100</v>
      </c>
      <c r="BR882" t="s">
        <v>100</v>
      </c>
      <c r="BS882" t="s">
        <v>106</v>
      </c>
      <c r="BT882">
        <v>120</v>
      </c>
      <c r="BU882">
        <v>0</v>
      </c>
      <c r="BV882">
        <v>0</v>
      </c>
      <c r="BW882">
        <v>0</v>
      </c>
      <c r="BX882">
        <v>0</v>
      </c>
      <c r="BY882">
        <v>0</v>
      </c>
      <c r="BZ882" t="s">
        <v>85</v>
      </c>
      <c r="CA882" t="s">
        <v>85</v>
      </c>
      <c r="CB882" t="s">
        <v>85</v>
      </c>
      <c r="CC882">
        <v>0</v>
      </c>
      <c r="CD882">
        <v>5</v>
      </c>
      <c r="CE882">
        <v>2007</v>
      </c>
      <c r="CF882" t="s">
        <v>111</v>
      </c>
      <c r="CG882" t="s">
        <v>112</v>
      </c>
      <c r="CH882">
        <v>146800</v>
      </c>
      <c r="CQ882">
        <f t="shared" si="82"/>
        <v>1062</v>
      </c>
      <c r="CR882" t="str">
        <f t="shared" si="83"/>
        <v/>
      </c>
    </row>
    <row r="883" spans="1:96" x14ac:dyDescent="0.3">
      <c r="A883">
        <v>468</v>
      </c>
      <c r="B883">
        <v>70</v>
      </c>
      <c r="C883" t="s">
        <v>83</v>
      </c>
      <c r="D883">
        <v>79</v>
      </c>
      <c r="E883">
        <v>9480</v>
      </c>
      <c r="F883" t="s">
        <v>84</v>
      </c>
      <c r="G883" t="s">
        <v>85</v>
      </c>
      <c r="H883" t="s">
        <v>129</v>
      </c>
      <c r="I883" t="s">
        <v>87</v>
      </c>
      <c r="J883" t="s">
        <v>88</v>
      </c>
      <c r="K883" t="s">
        <v>122</v>
      </c>
      <c r="L883" t="s">
        <v>90</v>
      </c>
      <c r="M883" t="s">
        <v>177</v>
      </c>
      <c r="N883" s="4" t="str">
        <f>VLOOKUP(M883,'Neighborhood Raw Data'!$A$1:$D$26,4,FALSE)</f>
        <v>Greater than Average</v>
      </c>
      <c r="O883" t="s">
        <v>145</v>
      </c>
      <c r="P883" t="s">
        <v>92</v>
      </c>
      <c r="Q883" t="s">
        <v>93</v>
      </c>
      <c r="R883" t="s">
        <v>94</v>
      </c>
      <c r="S883">
        <v>5</v>
      </c>
      <c r="T883" s="4">
        <f t="shared" ca="1" si="78"/>
        <v>0.43833641216353647</v>
      </c>
      <c r="U883" s="4" t="str">
        <f t="shared" si="79"/>
        <v>Below</v>
      </c>
      <c r="V883">
        <v>7</v>
      </c>
      <c r="W883">
        <v>1942</v>
      </c>
      <c r="X883">
        <v>1995</v>
      </c>
      <c r="Y883" t="s">
        <v>95</v>
      </c>
      <c r="Z883" t="s">
        <v>114</v>
      </c>
      <c r="AA883" t="s">
        <v>161</v>
      </c>
      <c r="AB883" t="s">
        <v>161</v>
      </c>
      <c r="AC883" t="s">
        <v>126</v>
      </c>
      <c r="AD883">
        <v>224</v>
      </c>
      <c r="AE883" t="s">
        <v>100</v>
      </c>
      <c r="AF883" t="s">
        <v>100</v>
      </c>
      <c r="AG883" t="s">
        <v>156</v>
      </c>
      <c r="AH883" t="s">
        <v>100</v>
      </c>
      <c r="AI883" t="s">
        <v>100</v>
      </c>
      <c r="AJ883" t="s">
        <v>142</v>
      </c>
      <c r="AK883" t="s">
        <v>193</v>
      </c>
      <c r="AL883">
        <v>386</v>
      </c>
      <c r="AM883" t="s">
        <v>104</v>
      </c>
      <c r="AN883">
        <v>0</v>
      </c>
      <c r="AO883">
        <v>342</v>
      </c>
      <c r="AP883">
        <v>728</v>
      </c>
      <c r="AQ883" t="s">
        <v>105</v>
      </c>
      <c r="AR883" t="s">
        <v>99</v>
      </c>
      <c r="AS883" t="s">
        <v>106</v>
      </c>
      <c r="AT883" t="s">
        <v>107</v>
      </c>
      <c r="AU883">
        <v>888</v>
      </c>
      <c r="AV883" s="4">
        <f t="shared" ca="1" si="80"/>
        <v>0.72004518369905446</v>
      </c>
      <c r="AW883" s="4" t="str">
        <f t="shared" si="81"/>
        <v>Less than Median</v>
      </c>
      <c r="AX883">
        <v>756</v>
      </c>
      <c r="AY883">
        <v>0</v>
      </c>
      <c r="AZ883">
        <v>1644</v>
      </c>
      <c r="BA883">
        <v>0</v>
      </c>
      <c r="BB883">
        <v>0</v>
      </c>
      <c r="BC883">
        <v>1</v>
      </c>
      <c r="BD883">
        <v>1</v>
      </c>
      <c r="BE883">
        <v>3</v>
      </c>
      <c r="BF883">
        <v>1</v>
      </c>
      <c r="BG883" t="s">
        <v>102</v>
      </c>
      <c r="BH883">
        <v>7</v>
      </c>
      <c r="BI883" t="s">
        <v>108</v>
      </c>
      <c r="BJ883">
        <v>2</v>
      </c>
      <c r="BK883" t="s">
        <v>102</v>
      </c>
      <c r="BL883" t="s">
        <v>109</v>
      </c>
      <c r="BM883">
        <v>1942</v>
      </c>
      <c r="BN883" t="s">
        <v>104</v>
      </c>
      <c r="BO883">
        <v>1</v>
      </c>
      <c r="BP883">
        <v>312</v>
      </c>
      <c r="BQ883" t="s">
        <v>100</v>
      </c>
      <c r="BR883" t="s">
        <v>100</v>
      </c>
      <c r="BS883" t="s">
        <v>106</v>
      </c>
      <c r="BT883">
        <v>168</v>
      </c>
      <c r="BU883">
        <v>0</v>
      </c>
      <c r="BV883">
        <v>0</v>
      </c>
      <c r="BW883">
        <v>0</v>
      </c>
      <c r="BX883">
        <v>0</v>
      </c>
      <c r="BY883">
        <v>0</v>
      </c>
      <c r="BZ883" t="s">
        <v>85</v>
      </c>
      <c r="CA883" t="s">
        <v>85</v>
      </c>
      <c r="CB883" t="s">
        <v>85</v>
      </c>
      <c r="CC883">
        <v>0</v>
      </c>
      <c r="CD883">
        <v>6</v>
      </c>
      <c r="CE883">
        <v>2007</v>
      </c>
      <c r="CF883" t="s">
        <v>111</v>
      </c>
      <c r="CG883" t="s">
        <v>112</v>
      </c>
      <c r="CH883">
        <v>146500</v>
      </c>
      <c r="CQ883">
        <f t="shared" si="82"/>
        <v>888</v>
      </c>
      <c r="CR883" t="str">
        <f t="shared" si="83"/>
        <v/>
      </c>
    </row>
    <row r="884" spans="1:96" x14ac:dyDescent="0.3">
      <c r="A884">
        <v>579</v>
      </c>
      <c r="B884">
        <v>160</v>
      </c>
      <c r="C884" t="s">
        <v>173</v>
      </c>
      <c r="D884">
        <v>34</v>
      </c>
      <c r="E884">
        <v>3604</v>
      </c>
      <c r="F884" t="s">
        <v>84</v>
      </c>
      <c r="G884" t="s">
        <v>84</v>
      </c>
      <c r="H884" t="s">
        <v>129</v>
      </c>
      <c r="I884" t="s">
        <v>87</v>
      </c>
      <c r="J884" t="s">
        <v>88</v>
      </c>
      <c r="K884" t="s">
        <v>89</v>
      </c>
      <c r="L884" t="s">
        <v>90</v>
      </c>
      <c r="M884" t="s">
        <v>153</v>
      </c>
      <c r="N884" s="4" t="str">
        <f>VLOOKUP(M884,'Neighborhood Raw Data'!$A$1:$D$26,4,FALSE)</f>
        <v>Greater than Average</v>
      </c>
      <c r="O884" t="s">
        <v>92</v>
      </c>
      <c r="P884" t="s">
        <v>92</v>
      </c>
      <c r="Q884" t="s">
        <v>160</v>
      </c>
      <c r="R884" t="s">
        <v>94</v>
      </c>
      <c r="S884">
        <v>7</v>
      </c>
      <c r="T884" s="4">
        <f t="shared" ca="1" si="78"/>
        <v>5.3967803704218387E-2</v>
      </c>
      <c r="U884" s="4" t="str">
        <f t="shared" si="79"/>
        <v>At or Above</v>
      </c>
      <c r="V884">
        <v>5</v>
      </c>
      <c r="W884">
        <v>2007</v>
      </c>
      <c r="X884">
        <v>2007</v>
      </c>
      <c r="Y884" t="s">
        <v>95</v>
      </c>
      <c r="Z884" t="s">
        <v>114</v>
      </c>
      <c r="AA884" t="s">
        <v>125</v>
      </c>
      <c r="AB884" t="s">
        <v>125</v>
      </c>
      <c r="AC884" t="s">
        <v>117</v>
      </c>
      <c r="AD884">
        <v>0</v>
      </c>
      <c r="AE884" t="s">
        <v>102</v>
      </c>
      <c r="AF884" t="s">
        <v>100</v>
      </c>
      <c r="AG884" t="s">
        <v>101</v>
      </c>
      <c r="AH884" t="s">
        <v>102</v>
      </c>
      <c r="AI884" t="s">
        <v>100</v>
      </c>
      <c r="AJ884" t="s">
        <v>142</v>
      </c>
      <c r="AK884" t="s">
        <v>104</v>
      </c>
      <c r="AL884">
        <v>0</v>
      </c>
      <c r="AM884" t="s">
        <v>104</v>
      </c>
      <c r="AN884">
        <v>0</v>
      </c>
      <c r="AO884">
        <v>689</v>
      </c>
      <c r="AP884">
        <v>689</v>
      </c>
      <c r="AQ884" t="s">
        <v>105</v>
      </c>
      <c r="AR884" t="s">
        <v>99</v>
      </c>
      <c r="AS884" t="s">
        <v>106</v>
      </c>
      <c r="AT884" t="s">
        <v>107</v>
      </c>
      <c r="AU884">
        <v>703</v>
      </c>
      <c r="AV884" s="4">
        <f t="shared" ca="1" si="80"/>
        <v>0.64145270814311084</v>
      </c>
      <c r="AW884" s="4" t="str">
        <f t="shared" si="81"/>
        <v>Less than Median</v>
      </c>
      <c r="AX884">
        <v>689</v>
      </c>
      <c r="AY884">
        <v>0</v>
      </c>
      <c r="AZ884">
        <v>1392</v>
      </c>
      <c r="BA884">
        <v>0</v>
      </c>
      <c r="BB884">
        <v>0</v>
      </c>
      <c r="BC884">
        <v>2</v>
      </c>
      <c r="BD884">
        <v>0</v>
      </c>
      <c r="BE884">
        <v>2</v>
      </c>
      <c r="BF884">
        <v>1</v>
      </c>
      <c r="BG884" t="s">
        <v>102</v>
      </c>
      <c r="BH884">
        <v>5</v>
      </c>
      <c r="BI884" t="s">
        <v>108</v>
      </c>
      <c r="BJ884">
        <v>0</v>
      </c>
      <c r="BK884" t="s">
        <v>85</v>
      </c>
      <c r="BL884" t="s">
        <v>149</v>
      </c>
      <c r="BM884">
        <v>2007</v>
      </c>
      <c r="BN884" t="s">
        <v>104</v>
      </c>
      <c r="BO884">
        <v>2</v>
      </c>
      <c r="BP884">
        <v>540</v>
      </c>
      <c r="BQ884" t="s">
        <v>100</v>
      </c>
      <c r="BR884" t="s">
        <v>100</v>
      </c>
      <c r="BS884" t="s">
        <v>106</v>
      </c>
      <c r="BT884">
        <v>0</v>
      </c>
      <c r="BU884">
        <v>102</v>
      </c>
      <c r="BV884">
        <v>0</v>
      </c>
      <c r="BW884">
        <v>0</v>
      </c>
      <c r="BX884">
        <v>0</v>
      </c>
      <c r="BY884">
        <v>0</v>
      </c>
      <c r="BZ884" t="s">
        <v>85</v>
      </c>
      <c r="CA884" t="s">
        <v>85</v>
      </c>
      <c r="CB884" t="s">
        <v>85</v>
      </c>
      <c r="CC884">
        <v>0</v>
      </c>
      <c r="CD884">
        <v>2</v>
      </c>
      <c r="CE884">
        <v>2008</v>
      </c>
      <c r="CF884" t="s">
        <v>111</v>
      </c>
      <c r="CG884" t="s">
        <v>120</v>
      </c>
      <c r="CH884">
        <v>146000</v>
      </c>
      <c r="CQ884">
        <f t="shared" si="82"/>
        <v>703</v>
      </c>
      <c r="CR884" t="str">
        <f t="shared" si="83"/>
        <v/>
      </c>
    </row>
    <row r="885" spans="1:96" x14ac:dyDescent="0.3">
      <c r="A885">
        <v>1094</v>
      </c>
      <c r="B885">
        <v>20</v>
      </c>
      <c r="C885" t="s">
        <v>83</v>
      </c>
      <c r="D885">
        <v>71</v>
      </c>
      <c r="E885">
        <v>9230</v>
      </c>
      <c r="F885" t="s">
        <v>84</v>
      </c>
      <c r="G885" t="s">
        <v>85</v>
      </c>
      <c r="H885" t="s">
        <v>129</v>
      </c>
      <c r="I885" t="s">
        <v>87</v>
      </c>
      <c r="J885" t="s">
        <v>88</v>
      </c>
      <c r="K885" t="s">
        <v>89</v>
      </c>
      <c r="L885" t="s">
        <v>90</v>
      </c>
      <c r="M885" t="s">
        <v>177</v>
      </c>
      <c r="N885" s="4" t="str">
        <f>VLOOKUP(M885,'Neighborhood Raw Data'!$A$1:$D$26,4,FALSE)</f>
        <v>Greater than Average</v>
      </c>
      <c r="O885" t="s">
        <v>212</v>
      </c>
      <c r="P885" t="s">
        <v>92</v>
      </c>
      <c r="Q885" t="s">
        <v>93</v>
      </c>
      <c r="R885" t="s">
        <v>124</v>
      </c>
      <c r="S885">
        <v>5</v>
      </c>
      <c r="T885" s="4">
        <f t="shared" ca="1" si="78"/>
        <v>0.94653972065016645</v>
      </c>
      <c r="U885" s="4" t="str">
        <f t="shared" si="79"/>
        <v>Below</v>
      </c>
      <c r="V885">
        <v>8</v>
      </c>
      <c r="W885">
        <v>1965</v>
      </c>
      <c r="X885">
        <v>1998</v>
      </c>
      <c r="Y885" t="s">
        <v>113</v>
      </c>
      <c r="Z885" t="s">
        <v>114</v>
      </c>
      <c r="AA885" t="s">
        <v>161</v>
      </c>
      <c r="AB885" t="s">
        <v>161</v>
      </c>
      <c r="AC885" t="s">
        <v>98</v>
      </c>
      <c r="AD885">
        <v>166</v>
      </c>
      <c r="AE885" t="s">
        <v>100</v>
      </c>
      <c r="AF885" t="s">
        <v>100</v>
      </c>
      <c r="AG885" t="s">
        <v>156</v>
      </c>
      <c r="AH885" t="s">
        <v>100</v>
      </c>
      <c r="AI885" t="s">
        <v>100</v>
      </c>
      <c r="AJ885" t="s">
        <v>148</v>
      </c>
      <c r="AK885" t="s">
        <v>103</v>
      </c>
      <c r="AL885">
        <v>661</v>
      </c>
      <c r="AM885" t="s">
        <v>104</v>
      </c>
      <c r="AN885">
        <v>0</v>
      </c>
      <c r="AO885">
        <v>203</v>
      </c>
      <c r="AP885">
        <v>864</v>
      </c>
      <c r="AQ885" t="s">
        <v>105</v>
      </c>
      <c r="AR885" t="s">
        <v>102</v>
      </c>
      <c r="AS885" t="s">
        <v>106</v>
      </c>
      <c r="AT885" t="s">
        <v>107</v>
      </c>
      <c r="AU885">
        <v>1200</v>
      </c>
      <c r="AV885" s="4">
        <f t="shared" ca="1" si="80"/>
        <v>0.45929751986279688</v>
      </c>
      <c r="AW885" s="4" t="str">
        <f t="shared" si="81"/>
        <v>Greater than Median</v>
      </c>
      <c r="AX885">
        <v>0</v>
      </c>
      <c r="AY885">
        <v>0</v>
      </c>
      <c r="AZ885">
        <v>1200</v>
      </c>
      <c r="BA885">
        <v>1</v>
      </c>
      <c r="BB885">
        <v>0</v>
      </c>
      <c r="BC885">
        <v>1</v>
      </c>
      <c r="BD885">
        <v>1</v>
      </c>
      <c r="BE885">
        <v>1</v>
      </c>
      <c r="BF885">
        <v>1</v>
      </c>
      <c r="BG885" t="s">
        <v>102</v>
      </c>
      <c r="BH885">
        <v>6</v>
      </c>
      <c r="BI885" t="s">
        <v>108</v>
      </c>
      <c r="BJ885">
        <v>0</v>
      </c>
      <c r="BK885" t="s">
        <v>85</v>
      </c>
      <c r="BL885" t="s">
        <v>149</v>
      </c>
      <c r="BM885">
        <v>1977</v>
      </c>
      <c r="BN885" t="s">
        <v>104</v>
      </c>
      <c r="BO885">
        <v>2</v>
      </c>
      <c r="BP885">
        <v>884</v>
      </c>
      <c r="BQ885" t="s">
        <v>100</v>
      </c>
      <c r="BR885" t="s">
        <v>100</v>
      </c>
      <c r="BS885" t="s">
        <v>106</v>
      </c>
      <c r="BT885">
        <v>0</v>
      </c>
      <c r="BU885">
        <v>64</v>
      </c>
      <c r="BV885">
        <v>0</v>
      </c>
      <c r="BW885">
        <v>0</v>
      </c>
      <c r="BX885">
        <v>0</v>
      </c>
      <c r="BY885">
        <v>0</v>
      </c>
      <c r="BZ885" t="s">
        <v>85</v>
      </c>
      <c r="CA885" t="s">
        <v>119</v>
      </c>
      <c r="CB885" t="s">
        <v>85</v>
      </c>
      <c r="CC885">
        <v>0</v>
      </c>
      <c r="CD885">
        <v>10</v>
      </c>
      <c r="CE885">
        <v>2006</v>
      </c>
      <c r="CF885" t="s">
        <v>111</v>
      </c>
      <c r="CG885" t="s">
        <v>112</v>
      </c>
      <c r="CH885">
        <v>146000</v>
      </c>
      <c r="CQ885">
        <f t="shared" si="82"/>
        <v>1200</v>
      </c>
      <c r="CR885" t="str">
        <f t="shared" si="83"/>
        <v/>
      </c>
    </row>
    <row r="886" spans="1:96" x14ac:dyDescent="0.3">
      <c r="A886">
        <v>1161</v>
      </c>
      <c r="B886">
        <v>160</v>
      </c>
      <c r="C886" t="s">
        <v>83</v>
      </c>
      <c r="D886">
        <v>24</v>
      </c>
      <c r="E886">
        <v>2280</v>
      </c>
      <c r="F886" t="s">
        <v>84</v>
      </c>
      <c r="G886" t="s">
        <v>85</v>
      </c>
      <c r="H886" t="s">
        <v>129</v>
      </c>
      <c r="I886" t="s">
        <v>87</v>
      </c>
      <c r="J886" t="s">
        <v>88</v>
      </c>
      <c r="K886" t="s">
        <v>122</v>
      </c>
      <c r="L886" t="s">
        <v>90</v>
      </c>
      <c r="M886" t="s">
        <v>240</v>
      </c>
      <c r="N886" s="4" t="str">
        <f>VLOOKUP(M886,'Neighborhood Raw Data'!$A$1:$D$26,4,FALSE)</f>
        <v>Less than Average</v>
      </c>
      <c r="O886" t="s">
        <v>92</v>
      </c>
      <c r="P886" t="s">
        <v>92</v>
      </c>
      <c r="Q886" t="s">
        <v>216</v>
      </c>
      <c r="R886" t="s">
        <v>94</v>
      </c>
      <c r="S886">
        <v>6</v>
      </c>
      <c r="T886" s="4">
        <f t="shared" ca="1" si="78"/>
        <v>0.41911193134803659</v>
      </c>
      <c r="U886" s="4" t="str">
        <f t="shared" si="79"/>
        <v>At or Above</v>
      </c>
      <c r="V886">
        <v>5</v>
      </c>
      <c r="W886">
        <v>1978</v>
      </c>
      <c r="X886">
        <v>1978</v>
      </c>
      <c r="Y886" t="s">
        <v>95</v>
      </c>
      <c r="Z886" t="s">
        <v>114</v>
      </c>
      <c r="AA886" t="s">
        <v>179</v>
      </c>
      <c r="AB886" t="s">
        <v>241</v>
      </c>
      <c r="AC886" t="s">
        <v>117</v>
      </c>
      <c r="AD886">
        <v>0</v>
      </c>
      <c r="AE886" t="s">
        <v>100</v>
      </c>
      <c r="AF886" t="s">
        <v>100</v>
      </c>
      <c r="AG886" t="s">
        <v>156</v>
      </c>
      <c r="AH886" t="s">
        <v>102</v>
      </c>
      <c r="AI886" t="s">
        <v>100</v>
      </c>
      <c r="AJ886" t="s">
        <v>142</v>
      </c>
      <c r="AK886" t="s">
        <v>137</v>
      </c>
      <c r="AL886">
        <v>311</v>
      </c>
      <c r="AM886" t="s">
        <v>104</v>
      </c>
      <c r="AN886">
        <v>0</v>
      </c>
      <c r="AO886">
        <v>544</v>
      </c>
      <c r="AP886">
        <v>855</v>
      </c>
      <c r="AQ886" t="s">
        <v>105</v>
      </c>
      <c r="AR886" t="s">
        <v>203</v>
      </c>
      <c r="AS886" t="s">
        <v>106</v>
      </c>
      <c r="AT886" t="s">
        <v>107</v>
      </c>
      <c r="AU886">
        <v>855</v>
      </c>
      <c r="AV886" s="4">
        <f t="shared" ca="1" si="80"/>
        <v>7.1927450920515335E-2</v>
      </c>
      <c r="AW886" s="4" t="str">
        <f t="shared" si="81"/>
        <v>Less than Median</v>
      </c>
      <c r="AX886">
        <v>601</v>
      </c>
      <c r="AY886">
        <v>0</v>
      </c>
      <c r="AZ886">
        <v>1456</v>
      </c>
      <c r="BA886">
        <v>0</v>
      </c>
      <c r="BB886">
        <v>0</v>
      </c>
      <c r="BC886">
        <v>2</v>
      </c>
      <c r="BD886">
        <v>1</v>
      </c>
      <c r="BE886">
        <v>3</v>
      </c>
      <c r="BF886">
        <v>1</v>
      </c>
      <c r="BG886" t="s">
        <v>100</v>
      </c>
      <c r="BH886">
        <v>7</v>
      </c>
      <c r="BI886" t="s">
        <v>108</v>
      </c>
      <c r="BJ886">
        <v>1</v>
      </c>
      <c r="BK886" t="s">
        <v>100</v>
      </c>
      <c r="BL886" t="s">
        <v>109</v>
      </c>
      <c r="BM886">
        <v>1978</v>
      </c>
      <c r="BN886" t="s">
        <v>104</v>
      </c>
      <c r="BO886">
        <v>2</v>
      </c>
      <c r="BP886">
        <v>440</v>
      </c>
      <c r="BQ886" t="s">
        <v>100</v>
      </c>
      <c r="BR886" t="s">
        <v>100</v>
      </c>
      <c r="BS886" t="s">
        <v>106</v>
      </c>
      <c r="BT886">
        <v>26</v>
      </c>
      <c r="BU886">
        <v>0</v>
      </c>
      <c r="BV886">
        <v>0</v>
      </c>
      <c r="BW886">
        <v>0</v>
      </c>
      <c r="BX886">
        <v>0</v>
      </c>
      <c r="BY886">
        <v>0</v>
      </c>
      <c r="BZ886" t="s">
        <v>85</v>
      </c>
      <c r="CA886" t="s">
        <v>85</v>
      </c>
      <c r="CB886" t="s">
        <v>85</v>
      </c>
      <c r="CC886">
        <v>0</v>
      </c>
      <c r="CD886">
        <v>7</v>
      </c>
      <c r="CE886">
        <v>2010</v>
      </c>
      <c r="CF886" t="s">
        <v>111</v>
      </c>
      <c r="CG886" t="s">
        <v>112</v>
      </c>
      <c r="CH886">
        <v>146000</v>
      </c>
      <c r="CQ886">
        <f t="shared" si="82"/>
        <v>855</v>
      </c>
      <c r="CR886" t="str">
        <f t="shared" si="83"/>
        <v/>
      </c>
    </row>
    <row r="887" spans="1:96" x14ac:dyDescent="0.3">
      <c r="A887">
        <v>922</v>
      </c>
      <c r="B887">
        <v>90</v>
      </c>
      <c r="C887" t="s">
        <v>83</v>
      </c>
      <c r="D887">
        <v>67</v>
      </c>
      <c r="E887">
        <v>8777</v>
      </c>
      <c r="F887" t="s">
        <v>84</v>
      </c>
      <c r="G887" t="s">
        <v>85</v>
      </c>
      <c r="H887" t="s">
        <v>129</v>
      </c>
      <c r="I887" t="s">
        <v>87</v>
      </c>
      <c r="J887" t="s">
        <v>88</v>
      </c>
      <c r="K887" t="s">
        <v>122</v>
      </c>
      <c r="L887" t="s">
        <v>90</v>
      </c>
      <c r="M887" t="s">
        <v>186</v>
      </c>
      <c r="N887" s="4" t="str">
        <f>VLOOKUP(M887,'Neighborhood Raw Data'!$A$1:$D$26,4,FALSE)</f>
        <v>Less than Average</v>
      </c>
      <c r="O887" t="s">
        <v>212</v>
      </c>
      <c r="P887" t="s">
        <v>92</v>
      </c>
      <c r="Q887" t="s">
        <v>222</v>
      </c>
      <c r="R887" t="s">
        <v>155</v>
      </c>
      <c r="S887">
        <v>5</v>
      </c>
      <c r="T887" s="4">
        <f t="shared" ca="1" si="78"/>
        <v>7.3597380369767373E-2</v>
      </c>
      <c r="U887" s="4" t="str">
        <f t="shared" si="79"/>
        <v>Below</v>
      </c>
      <c r="V887">
        <v>7</v>
      </c>
      <c r="W887">
        <v>1900</v>
      </c>
      <c r="X887">
        <v>2003</v>
      </c>
      <c r="Y887" t="s">
        <v>95</v>
      </c>
      <c r="Z887" t="s">
        <v>114</v>
      </c>
      <c r="AA887" t="s">
        <v>161</v>
      </c>
      <c r="AB887" t="s">
        <v>161</v>
      </c>
      <c r="AC887" t="s">
        <v>117</v>
      </c>
      <c r="AD887">
        <v>0</v>
      </c>
      <c r="AE887" t="s">
        <v>100</v>
      </c>
      <c r="AF887" t="s">
        <v>100</v>
      </c>
      <c r="AG887" t="s">
        <v>156</v>
      </c>
      <c r="AH887" t="s">
        <v>100</v>
      </c>
      <c r="AI887" t="s">
        <v>100</v>
      </c>
      <c r="AJ887" t="s">
        <v>142</v>
      </c>
      <c r="AK887" t="s">
        <v>137</v>
      </c>
      <c r="AL887">
        <v>1084</v>
      </c>
      <c r="AM887" t="s">
        <v>104</v>
      </c>
      <c r="AN887">
        <v>0</v>
      </c>
      <c r="AO887">
        <v>188</v>
      </c>
      <c r="AP887">
        <v>1272</v>
      </c>
      <c r="AQ887" t="s">
        <v>105</v>
      </c>
      <c r="AR887" t="s">
        <v>102</v>
      </c>
      <c r="AS887" t="s">
        <v>106</v>
      </c>
      <c r="AT887" t="s">
        <v>107</v>
      </c>
      <c r="AU887">
        <v>1272</v>
      </c>
      <c r="AV887" s="4">
        <f t="shared" ca="1" si="80"/>
        <v>0.78925379323059974</v>
      </c>
      <c r="AW887" s="4" t="str">
        <f t="shared" si="81"/>
        <v>Greater than Median</v>
      </c>
      <c r="AX887">
        <v>928</v>
      </c>
      <c r="AY887">
        <v>0</v>
      </c>
      <c r="AZ887">
        <v>2200</v>
      </c>
      <c r="BA887">
        <v>2</v>
      </c>
      <c r="BB887">
        <v>0</v>
      </c>
      <c r="BC887">
        <v>2</v>
      </c>
      <c r="BD887">
        <v>2</v>
      </c>
      <c r="BE887">
        <v>4</v>
      </c>
      <c r="BF887">
        <v>2</v>
      </c>
      <c r="BG887" t="s">
        <v>100</v>
      </c>
      <c r="BH887">
        <v>9</v>
      </c>
      <c r="BI887" t="s">
        <v>108</v>
      </c>
      <c r="BJ887">
        <v>0</v>
      </c>
      <c r="BK887" t="s">
        <v>85</v>
      </c>
      <c r="BL887" t="s">
        <v>85</v>
      </c>
      <c r="BM887" t="s">
        <v>85</v>
      </c>
      <c r="BN887" t="s">
        <v>85</v>
      </c>
      <c r="BO887">
        <v>0</v>
      </c>
      <c r="BP887">
        <v>0</v>
      </c>
      <c r="BQ887" t="s">
        <v>85</v>
      </c>
      <c r="BR887" t="s">
        <v>85</v>
      </c>
      <c r="BS887" t="s">
        <v>204</v>
      </c>
      <c r="BT887">
        <v>0</v>
      </c>
      <c r="BU887">
        <v>70</v>
      </c>
      <c r="BV887">
        <v>0</v>
      </c>
      <c r="BW887">
        <v>0</v>
      </c>
      <c r="BX887">
        <v>0</v>
      </c>
      <c r="BY887">
        <v>0</v>
      </c>
      <c r="BZ887" t="s">
        <v>85</v>
      </c>
      <c r="CA887" t="s">
        <v>150</v>
      </c>
      <c r="CB887" t="s">
        <v>85</v>
      </c>
      <c r="CC887">
        <v>0</v>
      </c>
      <c r="CD887">
        <v>9</v>
      </c>
      <c r="CE887">
        <v>2008</v>
      </c>
      <c r="CF887" t="s">
        <v>111</v>
      </c>
      <c r="CG887" t="s">
        <v>112</v>
      </c>
      <c r="CH887">
        <v>145900</v>
      </c>
      <c r="CQ887">
        <f t="shared" si="82"/>
        <v>1272</v>
      </c>
      <c r="CR887" t="str">
        <f t="shared" si="83"/>
        <v/>
      </c>
    </row>
    <row r="888" spans="1:96" x14ac:dyDescent="0.3">
      <c r="A888">
        <v>657</v>
      </c>
      <c r="B888">
        <v>20</v>
      </c>
      <c r="C888" t="s">
        <v>83</v>
      </c>
      <c r="D888">
        <v>72</v>
      </c>
      <c r="E888">
        <v>10007</v>
      </c>
      <c r="F888" t="s">
        <v>84</v>
      </c>
      <c r="G888" t="s">
        <v>85</v>
      </c>
      <c r="H888" t="s">
        <v>86</v>
      </c>
      <c r="I888" t="s">
        <v>87</v>
      </c>
      <c r="J888" t="s">
        <v>88</v>
      </c>
      <c r="K888" t="s">
        <v>122</v>
      </c>
      <c r="L888" t="s">
        <v>90</v>
      </c>
      <c r="M888" t="s">
        <v>177</v>
      </c>
      <c r="N888" s="4" t="str">
        <f>VLOOKUP(M888,'Neighborhood Raw Data'!$A$1:$D$26,4,FALSE)</f>
        <v>Greater than Average</v>
      </c>
      <c r="O888" t="s">
        <v>92</v>
      </c>
      <c r="P888" t="s">
        <v>92</v>
      </c>
      <c r="Q888" t="s">
        <v>93</v>
      </c>
      <c r="R888" t="s">
        <v>124</v>
      </c>
      <c r="S888">
        <v>5</v>
      </c>
      <c r="T888" s="4">
        <f t="shared" ca="1" si="78"/>
        <v>0.72959457699586772</v>
      </c>
      <c r="U888" s="4" t="str">
        <f t="shared" si="79"/>
        <v>Below</v>
      </c>
      <c r="V888">
        <v>7</v>
      </c>
      <c r="W888">
        <v>1959</v>
      </c>
      <c r="X888">
        <v>2006</v>
      </c>
      <c r="Y888" t="s">
        <v>95</v>
      </c>
      <c r="Z888" t="s">
        <v>114</v>
      </c>
      <c r="AA888" t="s">
        <v>97</v>
      </c>
      <c r="AB888" t="s">
        <v>97</v>
      </c>
      <c r="AC888" t="s">
        <v>98</v>
      </c>
      <c r="AD888">
        <v>54</v>
      </c>
      <c r="AE888" t="s">
        <v>102</v>
      </c>
      <c r="AF888" t="s">
        <v>100</v>
      </c>
      <c r="AG888" t="s">
        <v>156</v>
      </c>
      <c r="AH888" t="s">
        <v>100</v>
      </c>
      <c r="AI888" t="s">
        <v>100</v>
      </c>
      <c r="AJ888" t="s">
        <v>142</v>
      </c>
      <c r="AK888" t="s">
        <v>137</v>
      </c>
      <c r="AL888">
        <v>806</v>
      </c>
      <c r="AM888" t="s">
        <v>104</v>
      </c>
      <c r="AN888">
        <v>0</v>
      </c>
      <c r="AO888">
        <v>247</v>
      </c>
      <c r="AP888">
        <v>1053</v>
      </c>
      <c r="AQ888" t="s">
        <v>105</v>
      </c>
      <c r="AR888" t="s">
        <v>99</v>
      </c>
      <c r="AS888" t="s">
        <v>106</v>
      </c>
      <c r="AT888" t="s">
        <v>107</v>
      </c>
      <c r="AU888">
        <v>1053</v>
      </c>
      <c r="AV888" s="4">
        <f t="shared" ca="1" si="80"/>
        <v>0.71573603193149959</v>
      </c>
      <c r="AW888" s="4" t="str">
        <f t="shared" si="81"/>
        <v>Less than Median</v>
      </c>
      <c r="AX888">
        <v>0</v>
      </c>
      <c r="AY888">
        <v>0</v>
      </c>
      <c r="AZ888">
        <v>1053</v>
      </c>
      <c r="BA888">
        <v>1</v>
      </c>
      <c r="BB888">
        <v>0</v>
      </c>
      <c r="BC888">
        <v>1</v>
      </c>
      <c r="BD888">
        <v>1</v>
      </c>
      <c r="BE888">
        <v>3</v>
      </c>
      <c r="BF888">
        <v>1</v>
      </c>
      <c r="BG888" t="s">
        <v>102</v>
      </c>
      <c r="BH888">
        <v>5</v>
      </c>
      <c r="BI888" t="s">
        <v>108</v>
      </c>
      <c r="BJ888">
        <v>0</v>
      </c>
      <c r="BK888" t="s">
        <v>85</v>
      </c>
      <c r="BL888" t="s">
        <v>109</v>
      </c>
      <c r="BM888">
        <v>1959</v>
      </c>
      <c r="BN888" t="s">
        <v>131</v>
      </c>
      <c r="BO888">
        <v>1</v>
      </c>
      <c r="BP888">
        <v>312</v>
      </c>
      <c r="BQ888" t="s">
        <v>100</v>
      </c>
      <c r="BR888" t="s">
        <v>100</v>
      </c>
      <c r="BS888" t="s">
        <v>106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 t="s">
        <v>85</v>
      </c>
      <c r="CA888" t="s">
        <v>119</v>
      </c>
      <c r="CB888" t="s">
        <v>85</v>
      </c>
      <c r="CC888">
        <v>0</v>
      </c>
      <c r="CD888">
        <v>8</v>
      </c>
      <c r="CE888">
        <v>2008</v>
      </c>
      <c r="CF888" t="s">
        <v>111</v>
      </c>
      <c r="CG888" t="s">
        <v>112</v>
      </c>
      <c r="CH888">
        <v>145500</v>
      </c>
      <c r="CQ888">
        <f t="shared" si="82"/>
        <v>1053</v>
      </c>
      <c r="CR888" t="str">
        <f t="shared" si="83"/>
        <v/>
      </c>
    </row>
    <row r="889" spans="1:96" x14ac:dyDescent="0.3">
      <c r="A889">
        <v>328</v>
      </c>
      <c r="B889">
        <v>20</v>
      </c>
      <c r="C889" t="s">
        <v>83</v>
      </c>
      <c r="D889">
        <v>80</v>
      </c>
      <c r="E889">
        <v>11600</v>
      </c>
      <c r="F889" t="s">
        <v>84</v>
      </c>
      <c r="G889" t="s">
        <v>85</v>
      </c>
      <c r="H889" t="s">
        <v>129</v>
      </c>
      <c r="I889" t="s">
        <v>87</v>
      </c>
      <c r="J889" t="s">
        <v>88</v>
      </c>
      <c r="K889" t="s">
        <v>122</v>
      </c>
      <c r="L889" t="s">
        <v>90</v>
      </c>
      <c r="M889" t="s">
        <v>177</v>
      </c>
      <c r="N889" s="4" t="str">
        <f>VLOOKUP(M889,'Neighborhood Raw Data'!$A$1:$D$26,4,FALSE)</f>
        <v>Greater than Average</v>
      </c>
      <c r="O889" t="s">
        <v>92</v>
      </c>
      <c r="P889" t="s">
        <v>92</v>
      </c>
      <c r="Q889" t="s">
        <v>93</v>
      </c>
      <c r="R889" t="s">
        <v>124</v>
      </c>
      <c r="S889">
        <v>6</v>
      </c>
      <c r="T889" s="4">
        <f t="shared" ca="1" si="78"/>
        <v>0.90732806759878504</v>
      </c>
      <c r="U889" s="4" t="str">
        <f t="shared" si="79"/>
        <v>At or Above</v>
      </c>
      <c r="V889">
        <v>5</v>
      </c>
      <c r="W889">
        <v>1960</v>
      </c>
      <c r="X889">
        <v>1960</v>
      </c>
      <c r="Y889" t="s">
        <v>113</v>
      </c>
      <c r="Z889" t="s">
        <v>114</v>
      </c>
      <c r="AA889" t="s">
        <v>115</v>
      </c>
      <c r="AB889" t="s">
        <v>115</v>
      </c>
      <c r="AC889" t="s">
        <v>98</v>
      </c>
      <c r="AD889">
        <v>175</v>
      </c>
      <c r="AE889" t="s">
        <v>100</v>
      </c>
      <c r="AF889" t="s">
        <v>100</v>
      </c>
      <c r="AG889" t="s">
        <v>156</v>
      </c>
      <c r="AH889" t="s">
        <v>100</v>
      </c>
      <c r="AI889" t="s">
        <v>100</v>
      </c>
      <c r="AJ889" t="s">
        <v>142</v>
      </c>
      <c r="AK889" t="s">
        <v>157</v>
      </c>
      <c r="AL889">
        <v>565</v>
      </c>
      <c r="AM889" t="s">
        <v>104</v>
      </c>
      <c r="AN889">
        <v>0</v>
      </c>
      <c r="AO889">
        <v>818</v>
      </c>
      <c r="AP889">
        <v>1383</v>
      </c>
      <c r="AQ889" t="s">
        <v>105</v>
      </c>
      <c r="AR889" t="s">
        <v>100</v>
      </c>
      <c r="AS889" t="s">
        <v>106</v>
      </c>
      <c r="AT889" t="s">
        <v>107</v>
      </c>
      <c r="AU889">
        <v>1383</v>
      </c>
      <c r="AV889" s="4">
        <f t="shared" ca="1" si="80"/>
        <v>0.81838423185166775</v>
      </c>
      <c r="AW889" s="4" t="str">
        <f t="shared" si="81"/>
        <v>Greater than Median</v>
      </c>
      <c r="AX889">
        <v>0</v>
      </c>
      <c r="AY889">
        <v>0</v>
      </c>
      <c r="AZ889">
        <v>1383</v>
      </c>
      <c r="BA889">
        <v>0</v>
      </c>
      <c r="BB889">
        <v>0</v>
      </c>
      <c r="BC889">
        <v>1</v>
      </c>
      <c r="BD889">
        <v>1</v>
      </c>
      <c r="BE889">
        <v>3</v>
      </c>
      <c r="BF889">
        <v>1</v>
      </c>
      <c r="BG889" t="s">
        <v>100</v>
      </c>
      <c r="BH889">
        <v>7</v>
      </c>
      <c r="BI889" t="s">
        <v>108</v>
      </c>
      <c r="BJ889">
        <v>0</v>
      </c>
      <c r="BK889" t="s">
        <v>85</v>
      </c>
      <c r="BL889" t="s">
        <v>109</v>
      </c>
      <c r="BM889">
        <v>1960</v>
      </c>
      <c r="BN889" t="s">
        <v>131</v>
      </c>
      <c r="BO889">
        <v>1</v>
      </c>
      <c r="BP889">
        <v>292</v>
      </c>
      <c r="BQ889" t="s">
        <v>100</v>
      </c>
      <c r="BR889" t="s">
        <v>100</v>
      </c>
      <c r="BS889" t="s">
        <v>106</v>
      </c>
      <c r="BT889">
        <v>0</v>
      </c>
      <c r="BU889">
        <v>45</v>
      </c>
      <c r="BV889">
        <v>0</v>
      </c>
      <c r="BW889">
        <v>0</v>
      </c>
      <c r="BX889">
        <v>0</v>
      </c>
      <c r="BY889">
        <v>0</v>
      </c>
      <c r="BZ889" t="s">
        <v>85</v>
      </c>
      <c r="CA889" t="s">
        <v>85</v>
      </c>
      <c r="CB889" t="s">
        <v>85</v>
      </c>
      <c r="CC889">
        <v>0</v>
      </c>
      <c r="CD889">
        <v>4</v>
      </c>
      <c r="CE889">
        <v>2006</v>
      </c>
      <c r="CF889" t="s">
        <v>111</v>
      </c>
      <c r="CG889" t="s">
        <v>112</v>
      </c>
      <c r="CH889">
        <v>145250</v>
      </c>
      <c r="CQ889">
        <f t="shared" si="82"/>
        <v>1383</v>
      </c>
      <c r="CR889" t="str">
        <f t="shared" si="83"/>
        <v/>
      </c>
    </row>
    <row r="890" spans="1:96" x14ac:dyDescent="0.3">
      <c r="A890">
        <v>37</v>
      </c>
      <c r="B890">
        <v>20</v>
      </c>
      <c r="C890" t="s">
        <v>83</v>
      </c>
      <c r="D890">
        <v>112</v>
      </c>
      <c r="E890">
        <v>10859</v>
      </c>
      <c r="F890" t="s">
        <v>84</v>
      </c>
      <c r="G890" t="s">
        <v>85</v>
      </c>
      <c r="H890" t="s">
        <v>129</v>
      </c>
      <c r="I890" t="s">
        <v>87</v>
      </c>
      <c r="J890" t="s">
        <v>88</v>
      </c>
      <c r="K890" t="s">
        <v>89</v>
      </c>
      <c r="L890" t="s">
        <v>90</v>
      </c>
      <c r="M890" t="s">
        <v>152</v>
      </c>
      <c r="N890" s="4" t="str">
        <f>VLOOKUP(M890,'Neighborhood Raw Data'!$A$1:$D$26,4,FALSE)</f>
        <v>Greater than Average</v>
      </c>
      <c r="O890" t="s">
        <v>92</v>
      </c>
      <c r="P890" t="s">
        <v>92</v>
      </c>
      <c r="Q890" t="s">
        <v>93</v>
      </c>
      <c r="R890" t="s">
        <v>124</v>
      </c>
      <c r="S890">
        <v>5</v>
      </c>
      <c r="T890" s="4">
        <f t="shared" ca="1" si="78"/>
        <v>2.6103023169996575E-2</v>
      </c>
      <c r="U890" s="4" t="str">
        <f t="shared" si="79"/>
        <v>Below</v>
      </c>
      <c r="V890">
        <v>5</v>
      </c>
      <c r="W890">
        <v>1994</v>
      </c>
      <c r="X890">
        <v>1995</v>
      </c>
      <c r="Y890" t="s">
        <v>95</v>
      </c>
      <c r="Z890" t="s">
        <v>114</v>
      </c>
      <c r="AA890" t="s">
        <v>125</v>
      </c>
      <c r="AB890" t="s">
        <v>125</v>
      </c>
      <c r="AC890" t="s">
        <v>117</v>
      </c>
      <c r="AD890">
        <v>0</v>
      </c>
      <c r="AE890" t="s">
        <v>100</v>
      </c>
      <c r="AF890" t="s">
        <v>100</v>
      </c>
      <c r="AG890" t="s">
        <v>101</v>
      </c>
      <c r="AH890" t="s">
        <v>102</v>
      </c>
      <c r="AI890" t="s">
        <v>100</v>
      </c>
      <c r="AJ890" t="s">
        <v>142</v>
      </c>
      <c r="AK890" t="s">
        <v>104</v>
      </c>
      <c r="AL890">
        <v>0</v>
      </c>
      <c r="AM890" t="s">
        <v>104</v>
      </c>
      <c r="AN890">
        <v>0</v>
      </c>
      <c r="AO890">
        <v>1097</v>
      </c>
      <c r="AP890">
        <v>1097</v>
      </c>
      <c r="AQ890" t="s">
        <v>105</v>
      </c>
      <c r="AR890" t="s">
        <v>99</v>
      </c>
      <c r="AS890" t="s">
        <v>106</v>
      </c>
      <c r="AT890" t="s">
        <v>107</v>
      </c>
      <c r="AU890">
        <v>1097</v>
      </c>
      <c r="AV890" s="4">
        <f t="shared" ca="1" si="80"/>
        <v>0.97450653901028139</v>
      </c>
      <c r="AW890" s="4" t="str">
        <f t="shared" si="81"/>
        <v>Greater than Median</v>
      </c>
      <c r="AX890">
        <v>0</v>
      </c>
      <c r="AY890">
        <v>0</v>
      </c>
      <c r="AZ890">
        <v>1097</v>
      </c>
      <c r="BA890">
        <v>0</v>
      </c>
      <c r="BB890">
        <v>0</v>
      </c>
      <c r="BC890">
        <v>1</v>
      </c>
      <c r="BD890">
        <v>1</v>
      </c>
      <c r="BE890">
        <v>3</v>
      </c>
      <c r="BF890">
        <v>1</v>
      </c>
      <c r="BG890" t="s">
        <v>100</v>
      </c>
      <c r="BH890">
        <v>6</v>
      </c>
      <c r="BI890" t="s">
        <v>108</v>
      </c>
      <c r="BJ890">
        <v>0</v>
      </c>
      <c r="BK890" t="s">
        <v>85</v>
      </c>
      <c r="BL890" t="s">
        <v>109</v>
      </c>
      <c r="BM890">
        <v>1995</v>
      </c>
      <c r="BN890" t="s">
        <v>104</v>
      </c>
      <c r="BO890">
        <v>2</v>
      </c>
      <c r="BP890">
        <v>672</v>
      </c>
      <c r="BQ890" t="s">
        <v>100</v>
      </c>
      <c r="BR890" t="s">
        <v>100</v>
      </c>
      <c r="BS890" t="s">
        <v>106</v>
      </c>
      <c r="BT890">
        <v>392</v>
      </c>
      <c r="BU890">
        <v>64</v>
      </c>
      <c r="BV890">
        <v>0</v>
      </c>
      <c r="BW890">
        <v>0</v>
      </c>
      <c r="BX890">
        <v>0</v>
      </c>
      <c r="BY890">
        <v>0</v>
      </c>
      <c r="BZ890" t="s">
        <v>85</v>
      </c>
      <c r="CA890" t="s">
        <v>85</v>
      </c>
      <c r="CB890" t="s">
        <v>85</v>
      </c>
      <c r="CC890">
        <v>0</v>
      </c>
      <c r="CD890">
        <v>6</v>
      </c>
      <c r="CE890">
        <v>2009</v>
      </c>
      <c r="CF890" t="s">
        <v>111</v>
      </c>
      <c r="CG890" t="s">
        <v>112</v>
      </c>
      <c r="CH890">
        <v>145000</v>
      </c>
      <c r="CQ890">
        <f t="shared" si="82"/>
        <v>1097</v>
      </c>
      <c r="CR890" t="str">
        <f t="shared" si="83"/>
        <v/>
      </c>
    </row>
    <row r="891" spans="1:96" x14ac:dyDescent="0.3">
      <c r="A891">
        <v>210</v>
      </c>
      <c r="B891">
        <v>20</v>
      </c>
      <c r="C891" t="s">
        <v>83</v>
      </c>
      <c r="D891">
        <v>75</v>
      </c>
      <c r="E891">
        <v>8250</v>
      </c>
      <c r="F891" t="s">
        <v>84</v>
      </c>
      <c r="G891" t="s">
        <v>85</v>
      </c>
      <c r="H891" t="s">
        <v>129</v>
      </c>
      <c r="I891" t="s">
        <v>87</v>
      </c>
      <c r="J891" t="s">
        <v>88</v>
      </c>
      <c r="K891" t="s">
        <v>122</v>
      </c>
      <c r="L891" t="s">
        <v>90</v>
      </c>
      <c r="M891" t="s">
        <v>177</v>
      </c>
      <c r="N891" s="4" t="str">
        <f>VLOOKUP(M891,'Neighborhood Raw Data'!$A$1:$D$26,4,FALSE)</f>
        <v>Greater than Average</v>
      </c>
      <c r="O891" t="s">
        <v>92</v>
      </c>
      <c r="P891" t="s">
        <v>92</v>
      </c>
      <c r="Q891" t="s">
        <v>93</v>
      </c>
      <c r="R891" t="s">
        <v>124</v>
      </c>
      <c r="S891">
        <v>6</v>
      </c>
      <c r="T891" s="4">
        <f t="shared" ca="1" si="78"/>
        <v>0.52902141231399136</v>
      </c>
      <c r="U891" s="4" t="str">
        <f t="shared" si="79"/>
        <v>At or Above</v>
      </c>
      <c r="V891">
        <v>7</v>
      </c>
      <c r="W891">
        <v>1964</v>
      </c>
      <c r="X891">
        <v>1964</v>
      </c>
      <c r="Y891" t="s">
        <v>113</v>
      </c>
      <c r="Z891" t="s">
        <v>114</v>
      </c>
      <c r="AA891" t="s">
        <v>97</v>
      </c>
      <c r="AB891" t="s">
        <v>97</v>
      </c>
      <c r="AC891" t="s">
        <v>126</v>
      </c>
      <c r="AD891">
        <v>260</v>
      </c>
      <c r="AE891" t="s">
        <v>100</v>
      </c>
      <c r="AF891" t="s">
        <v>100</v>
      </c>
      <c r="AG891" t="s">
        <v>156</v>
      </c>
      <c r="AH891" t="s">
        <v>102</v>
      </c>
      <c r="AI891" t="s">
        <v>100</v>
      </c>
      <c r="AJ891" t="s">
        <v>142</v>
      </c>
      <c r="AK891" t="s">
        <v>157</v>
      </c>
      <c r="AL891">
        <v>787</v>
      </c>
      <c r="AM891" t="s">
        <v>104</v>
      </c>
      <c r="AN891">
        <v>0</v>
      </c>
      <c r="AO891">
        <v>305</v>
      </c>
      <c r="AP891">
        <v>1092</v>
      </c>
      <c r="AQ891" t="s">
        <v>105</v>
      </c>
      <c r="AR891" t="s">
        <v>99</v>
      </c>
      <c r="AS891" t="s">
        <v>106</v>
      </c>
      <c r="AT891" t="s">
        <v>107</v>
      </c>
      <c r="AU891">
        <v>1092</v>
      </c>
      <c r="AV891" s="4">
        <f t="shared" ca="1" si="80"/>
        <v>0.35110048548918249</v>
      </c>
      <c r="AW891" s="4" t="str">
        <f t="shared" si="81"/>
        <v>Greater than Median</v>
      </c>
      <c r="AX891">
        <v>0</v>
      </c>
      <c r="AY891">
        <v>0</v>
      </c>
      <c r="AZ891">
        <v>1092</v>
      </c>
      <c r="BA891">
        <v>1</v>
      </c>
      <c r="BB891">
        <v>0</v>
      </c>
      <c r="BC891">
        <v>1</v>
      </c>
      <c r="BD891">
        <v>0</v>
      </c>
      <c r="BE891">
        <v>3</v>
      </c>
      <c r="BF891">
        <v>1</v>
      </c>
      <c r="BG891" t="s">
        <v>100</v>
      </c>
      <c r="BH891">
        <v>6</v>
      </c>
      <c r="BI891" t="s">
        <v>108</v>
      </c>
      <c r="BJ891">
        <v>0</v>
      </c>
      <c r="BK891" t="s">
        <v>85</v>
      </c>
      <c r="BL891" t="s">
        <v>109</v>
      </c>
      <c r="BM891">
        <v>1964</v>
      </c>
      <c r="BN891" t="s">
        <v>131</v>
      </c>
      <c r="BO891">
        <v>2</v>
      </c>
      <c r="BP891">
        <v>504</v>
      </c>
      <c r="BQ891" t="s">
        <v>100</v>
      </c>
      <c r="BR891" t="s">
        <v>102</v>
      </c>
      <c r="BS891" t="s">
        <v>106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 t="s">
        <v>85</v>
      </c>
      <c r="CA891" t="s">
        <v>119</v>
      </c>
      <c r="CB891" t="s">
        <v>85</v>
      </c>
      <c r="CC891">
        <v>0</v>
      </c>
      <c r="CD891">
        <v>7</v>
      </c>
      <c r="CE891">
        <v>2008</v>
      </c>
      <c r="CF891" t="s">
        <v>111</v>
      </c>
      <c r="CG891" t="s">
        <v>112</v>
      </c>
      <c r="CH891">
        <v>145000</v>
      </c>
      <c r="CQ891">
        <f t="shared" si="82"/>
        <v>1092</v>
      </c>
      <c r="CR891" t="str">
        <f t="shared" si="83"/>
        <v/>
      </c>
    </row>
    <row r="892" spans="1:96" x14ac:dyDescent="0.3">
      <c r="A892">
        <v>255</v>
      </c>
      <c r="B892">
        <v>20</v>
      </c>
      <c r="C892" t="s">
        <v>83</v>
      </c>
      <c r="D892">
        <v>70</v>
      </c>
      <c r="E892">
        <v>8400</v>
      </c>
      <c r="F892" t="s">
        <v>84</v>
      </c>
      <c r="G892" t="s">
        <v>85</v>
      </c>
      <c r="H892" t="s">
        <v>129</v>
      </c>
      <c r="I892" t="s">
        <v>87</v>
      </c>
      <c r="J892" t="s">
        <v>88</v>
      </c>
      <c r="K892" t="s">
        <v>122</v>
      </c>
      <c r="L892" t="s">
        <v>90</v>
      </c>
      <c r="M892" t="s">
        <v>177</v>
      </c>
      <c r="N892" s="4" t="str">
        <f>VLOOKUP(M892,'Neighborhood Raw Data'!$A$1:$D$26,4,FALSE)</f>
        <v>Greater than Average</v>
      </c>
      <c r="O892" t="s">
        <v>92</v>
      </c>
      <c r="P892" t="s">
        <v>92</v>
      </c>
      <c r="Q892" t="s">
        <v>93</v>
      </c>
      <c r="R892" t="s">
        <v>124</v>
      </c>
      <c r="S892">
        <v>5</v>
      </c>
      <c r="T892" s="4">
        <f t="shared" ca="1" si="78"/>
        <v>7.5937350995626596E-2</v>
      </c>
      <c r="U892" s="4" t="str">
        <f t="shared" si="79"/>
        <v>Below</v>
      </c>
      <c r="V892">
        <v>6</v>
      </c>
      <c r="W892">
        <v>1957</v>
      </c>
      <c r="X892">
        <v>1957</v>
      </c>
      <c r="Y892" t="s">
        <v>95</v>
      </c>
      <c r="Z892" t="s">
        <v>114</v>
      </c>
      <c r="AA892" t="s">
        <v>161</v>
      </c>
      <c r="AB892" t="s">
        <v>161</v>
      </c>
      <c r="AC892" t="s">
        <v>117</v>
      </c>
      <c r="AD892">
        <v>0</v>
      </c>
      <c r="AE892" t="s">
        <v>100</v>
      </c>
      <c r="AF892" t="s">
        <v>102</v>
      </c>
      <c r="AG892" t="s">
        <v>156</v>
      </c>
      <c r="AH892" t="s">
        <v>100</v>
      </c>
      <c r="AI892" t="s">
        <v>100</v>
      </c>
      <c r="AJ892" t="s">
        <v>142</v>
      </c>
      <c r="AK892" t="s">
        <v>157</v>
      </c>
      <c r="AL892">
        <v>922</v>
      </c>
      <c r="AM892" t="s">
        <v>104</v>
      </c>
      <c r="AN892">
        <v>0</v>
      </c>
      <c r="AO892">
        <v>392</v>
      </c>
      <c r="AP892">
        <v>1314</v>
      </c>
      <c r="AQ892" t="s">
        <v>105</v>
      </c>
      <c r="AR892" t="s">
        <v>100</v>
      </c>
      <c r="AS892" t="s">
        <v>106</v>
      </c>
      <c r="AT892" t="s">
        <v>107</v>
      </c>
      <c r="AU892">
        <v>1314</v>
      </c>
      <c r="AV892" s="4">
        <f t="shared" ca="1" si="80"/>
        <v>0.39308563583875045</v>
      </c>
      <c r="AW892" s="4" t="str">
        <f t="shared" si="81"/>
        <v>Greater than Median</v>
      </c>
      <c r="AX892">
        <v>0</v>
      </c>
      <c r="AY892">
        <v>0</v>
      </c>
      <c r="AZ892">
        <v>1314</v>
      </c>
      <c r="BA892">
        <v>1</v>
      </c>
      <c r="BB892">
        <v>0</v>
      </c>
      <c r="BC892">
        <v>1</v>
      </c>
      <c r="BD892">
        <v>0</v>
      </c>
      <c r="BE892">
        <v>3</v>
      </c>
      <c r="BF892">
        <v>1</v>
      </c>
      <c r="BG892" t="s">
        <v>100</v>
      </c>
      <c r="BH892">
        <v>5</v>
      </c>
      <c r="BI892" t="s">
        <v>108</v>
      </c>
      <c r="BJ892">
        <v>0</v>
      </c>
      <c r="BK892" t="s">
        <v>85</v>
      </c>
      <c r="BL892" t="s">
        <v>109</v>
      </c>
      <c r="BM892">
        <v>1957</v>
      </c>
      <c r="BN892" t="s">
        <v>131</v>
      </c>
      <c r="BO892">
        <v>1</v>
      </c>
      <c r="BP892">
        <v>294</v>
      </c>
      <c r="BQ892" t="s">
        <v>100</v>
      </c>
      <c r="BR892" t="s">
        <v>100</v>
      </c>
      <c r="BS892" t="s">
        <v>106</v>
      </c>
      <c r="BT892">
        <v>250</v>
      </c>
      <c r="BU892">
        <v>0</v>
      </c>
      <c r="BV892">
        <v>0</v>
      </c>
      <c r="BW892">
        <v>0</v>
      </c>
      <c r="BX892">
        <v>0</v>
      </c>
      <c r="BY892">
        <v>0</v>
      </c>
      <c r="BZ892" t="s">
        <v>85</v>
      </c>
      <c r="CA892" t="s">
        <v>85</v>
      </c>
      <c r="CB892" t="s">
        <v>85</v>
      </c>
      <c r="CC892">
        <v>0</v>
      </c>
      <c r="CD892">
        <v>6</v>
      </c>
      <c r="CE892">
        <v>2010</v>
      </c>
      <c r="CF892" t="s">
        <v>111</v>
      </c>
      <c r="CG892" t="s">
        <v>112</v>
      </c>
      <c r="CH892">
        <v>145000</v>
      </c>
      <c r="CQ892">
        <f t="shared" si="82"/>
        <v>1314</v>
      </c>
      <c r="CR892" t="str">
        <f t="shared" si="83"/>
        <v/>
      </c>
    </row>
    <row r="893" spans="1:96" x14ac:dyDescent="0.3">
      <c r="A893">
        <v>362</v>
      </c>
      <c r="B893">
        <v>50</v>
      </c>
      <c r="C893" t="s">
        <v>83</v>
      </c>
      <c r="D893" t="s">
        <v>85</v>
      </c>
      <c r="E893">
        <v>9144</v>
      </c>
      <c r="F893" t="s">
        <v>84</v>
      </c>
      <c r="G893" t="s">
        <v>84</v>
      </c>
      <c r="H893" t="s">
        <v>129</v>
      </c>
      <c r="I893" t="s">
        <v>87</v>
      </c>
      <c r="J893" t="s">
        <v>88</v>
      </c>
      <c r="K893" t="s">
        <v>122</v>
      </c>
      <c r="L893" t="s">
        <v>90</v>
      </c>
      <c r="M893" t="s">
        <v>219</v>
      </c>
      <c r="N893" s="4" t="str">
        <f>VLOOKUP(M893,'Neighborhood Raw Data'!$A$1:$D$26,4,FALSE)</f>
        <v>Less than Average</v>
      </c>
      <c r="O893" t="s">
        <v>92</v>
      </c>
      <c r="P893" t="s">
        <v>92</v>
      </c>
      <c r="Q893" t="s">
        <v>93</v>
      </c>
      <c r="R893" t="s">
        <v>155</v>
      </c>
      <c r="S893">
        <v>5</v>
      </c>
      <c r="T893" s="4">
        <f t="shared" ca="1" si="78"/>
        <v>0.41205182604141144</v>
      </c>
      <c r="U893" s="4" t="str">
        <f t="shared" si="79"/>
        <v>Below</v>
      </c>
      <c r="V893">
        <v>5</v>
      </c>
      <c r="W893">
        <v>1940</v>
      </c>
      <c r="X893">
        <v>1982</v>
      </c>
      <c r="Y893" t="s">
        <v>95</v>
      </c>
      <c r="Z893" t="s">
        <v>114</v>
      </c>
      <c r="AA893" t="s">
        <v>161</v>
      </c>
      <c r="AB893" t="s">
        <v>161</v>
      </c>
      <c r="AC893" t="s">
        <v>117</v>
      </c>
      <c r="AD893">
        <v>0</v>
      </c>
      <c r="AE893" t="s">
        <v>100</v>
      </c>
      <c r="AF893" t="s">
        <v>100</v>
      </c>
      <c r="AG893" t="s">
        <v>156</v>
      </c>
      <c r="AH893" t="s">
        <v>100</v>
      </c>
      <c r="AI893" t="s">
        <v>100</v>
      </c>
      <c r="AJ893" t="s">
        <v>142</v>
      </c>
      <c r="AK893" t="s">
        <v>157</v>
      </c>
      <c r="AL893">
        <v>399</v>
      </c>
      <c r="AM893" t="s">
        <v>104</v>
      </c>
      <c r="AN893">
        <v>0</v>
      </c>
      <c r="AO893">
        <v>484</v>
      </c>
      <c r="AP893">
        <v>883</v>
      </c>
      <c r="AQ893" t="s">
        <v>105</v>
      </c>
      <c r="AR893" t="s">
        <v>102</v>
      </c>
      <c r="AS893" t="s">
        <v>106</v>
      </c>
      <c r="AT893" t="s">
        <v>107</v>
      </c>
      <c r="AU893">
        <v>988</v>
      </c>
      <c r="AV893" s="4">
        <f t="shared" ca="1" si="80"/>
        <v>0.31827212109822989</v>
      </c>
      <c r="AW893" s="4" t="str">
        <f t="shared" si="81"/>
        <v>Less than Median</v>
      </c>
      <c r="AX893">
        <v>517</v>
      </c>
      <c r="AY893">
        <v>0</v>
      </c>
      <c r="AZ893">
        <v>1505</v>
      </c>
      <c r="BA893">
        <v>1</v>
      </c>
      <c r="BB893">
        <v>0</v>
      </c>
      <c r="BC893">
        <v>1</v>
      </c>
      <c r="BD893">
        <v>0</v>
      </c>
      <c r="BE893">
        <v>3</v>
      </c>
      <c r="BF893">
        <v>1</v>
      </c>
      <c r="BG893" t="s">
        <v>100</v>
      </c>
      <c r="BH893">
        <v>8</v>
      </c>
      <c r="BI893" t="s">
        <v>108</v>
      </c>
      <c r="BJ893">
        <v>0</v>
      </c>
      <c r="BK893" t="s">
        <v>85</v>
      </c>
      <c r="BL893" t="s">
        <v>149</v>
      </c>
      <c r="BM893">
        <v>1940</v>
      </c>
      <c r="BN893" t="s">
        <v>104</v>
      </c>
      <c r="BO893">
        <v>1</v>
      </c>
      <c r="BP893">
        <v>240</v>
      </c>
      <c r="BQ893" t="s">
        <v>100</v>
      </c>
      <c r="BR893" t="s">
        <v>100</v>
      </c>
      <c r="BS893" t="s">
        <v>204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 t="s">
        <v>85</v>
      </c>
      <c r="CA893" t="s">
        <v>85</v>
      </c>
      <c r="CB893" t="s">
        <v>85</v>
      </c>
      <c r="CC893">
        <v>0</v>
      </c>
      <c r="CD893">
        <v>7</v>
      </c>
      <c r="CE893">
        <v>2008</v>
      </c>
      <c r="CF893" t="s">
        <v>111</v>
      </c>
      <c r="CG893" t="s">
        <v>112</v>
      </c>
      <c r="CH893">
        <v>145000</v>
      </c>
      <c r="CQ893">
        <f t="shared" si="82"/>
        <v>988</v>
      </c>
      <c r="CR893" t="str">
        <f t="shared" si="83"/>
        <v/>
      </c>
    </row>
    <row r="894" spans="1:96" x14ac:dyDescent="0.3">
      <c r="A894">
        <v>412</v>
      </c>
      <c r="B894">
        <v>190</v>
      </c>
      <c r="C894" t="s">
        <v>83</v>
      </c>
      <c r="D894">
        <v>100</v>
      </c>
      <c r="E894">
        <v>34650</v>
      </c>
      <c r="F894" t="s">
        <v>84</v>
      </c>
      <c r="G894" t="s">
        <v>85</v>
      </c>
      <c r="H894" t="s">
        <v>129</v>
      </c>
      <c r="I894" t="s">
        <v>190</v>
      </c>
      <c r="J894" t="s">
        <v>88</v>
      </c>
      <c r="K894" t="s">
        <v>122</v>
      </c>
      <c r="L894" t="s">
        <v>90</v>
      </c>
      <c r="M894" t="s">
        <v>169</v>
      </c>
      <c r="N894" s="4" t="str">
        <f>VLOOKUP(M894,'Neighborhood Raw Data'!$A$1:$D$26,4,FALSE)</f>
        <v>Greater than Average</v>
      </c>
      <c r="O894" t="s">
        <v>92</v>
      </c>
      <c r="P894" t="s">
        <v>92</v>
      </c>
      <c r="Q894" t="s">
        <v>217</v>
      </c>
      <c r="R894" t="s">
        <v>124</v>
      </c>
      <c r="S894">
        <v>5</v>
      </c>
      <c r="T894" s="4">
        <f t="shared" ca="1" si="78"/>
        <v>0.304517824696804</v>
      </c>
      <c r="U894" s="4" t="str">
        <f t="shared" si="79"/>
        <v>Below</v>
      </c>
      <c r="V894">
        <v>5</v>
      </c>
      <c r="W894">
        <v>1955</v>
      </c>
      <c r="X894">
        <v>1955</v>
      </c>
      <c r="Y894" t="s">
        <v>113</v>
      </c>
      <c r="Z894" t="s">
        <v>114</v>
      </c>
      <c r="AA894" t="s">
        <v>115</v>
      </c>
      <c r="AB894" t="s">
        <v>115</v>
      </c>
      <c r="AC894" t="s">
        <v>117</v>
      </c>
      <c r="AD894">
        <v>0</v>
      </c>
      <c r="AE894" t="s">
        <v>100</v>
      </c>
      <c r="AF894" t="s">
        <v>100</v>
      </c>
      <c r="AG894" t="s">
        <v>156</v>
      </c>
      <c r="AH894" t="s">
        <v>100</v>
      </c>
      <c r="AI894" t="s">
        <v>100</v>
      </c>
      <c r="AJ894" t="s">
        <v>148</v>
      </c>
      <c r="AK894" t="s">
        <v>157</v>
      </c>
      <c r="AL894">
        <v>1056</v>
      </c>
      <c r="AM894" t="s">
        <v>104</v>
      </c>
      <c r="AN894">
        <v>0</v>
      </c>
      <c r="AO894">
        <v>0</v>
      </c>
      <c r="AP894">
        <v>1056</v>
      </c>
      <c r="AQ894" t="s">
        <v>105</v>
      </c>
      <c r="AR894" t="s">
        <v>100</v>
      </c>
      <c r="AS894" t="s">
        <v>204</v>
      </c>
      <c r="AT894" t="s">
        <v>107</v>
      </c>
      <c r="AU894">
        <v>1056</v>
      </c>
      <c r="AV894" s="4">
        <f t="shared" ca="1" si="80"/>
        <v>0.55977049982368499</v>
      </c>
      <c r="AW894" s="4" t="str">
        <f t="shared" si="81"/>
        <v>Less than Median</v>
      </c>
      <c r="AX894">
        <v>0</v>
      </c>
      <c r="AY894">
        <v>0</v>
      </c>
      <c r="AZ894">
        <v>1056</v>
      </c>
      <c r="BA894">
        <v>1</v>
      </c>
      <c r="BB894">
        <v>0</v>
      </c>
      <c r="BC894">
        <v>1</v>
      </c>
      <c r="BD894">
        <v>0</v>
      </c>
      <c r="BE894">
        <v>3</v>
      </c>
      <c r="BF894">
        <v>1</v>
      </c>
      <c r="BG894" t="s">
        <v>100</v>
      </c>
      <c r="BH894">
        <v>5</v>
      </c>
      <c r="BI894" t="s">
        <v>108</v>
      </c>
      <c r="BJ894">
        <v>0</v>
      </c>
      <c r="BK894" t="s">
        <v>85</v>
      </c>
      <c r="BL894" t="s">
        <v>109</v>
      </c>
      <c r="BM894">
        <v>1955</v>
      </c>
      <c r="BN894" t="s">
        <v>110</v>
      </c>
      <c r="BO894">
        <v>2</v>
      </c>
      <c r="BP894">
        <v>572</v>
      </c>
      <c r="BQ894" t="s">
        <v>100</v>
      </c>
      <c r="BR894" t="s">
        <v>100</v>
      </c>
      <c r="BS894" t="s">
        <v>106</v>
      </c>
      <c r="BT894">
        <v>264</v>
      </c>
      <c r="BU894">
        <v>0</v>
      </c>
      <c r="BV894">
        <v>0</v>
      </c>
      <c r="BW894">
        <v>0</v>
      </c>
      <c r="BX894">
        <v>0</v>
      </c>
      <c r="BY894">
        <v>0</v>
      </c>
      <c r="BZ894" t="s">
        <v>85</v>
      </c>
      <c r="CA894" t="s">
        <v>85</v>
      </c>
      <c r="CB894" t="s">
        <v>85</v>
      </c>
      <c r="CC894">
        <v>0</v>
      </c>
      <c r="CD894">
        <v>1</v>
      </c>
      <c r="CE894">
        <v>2006</v>
      </c>
      <c r="CF894" t="s">
        <v>111</v>
      </c>
      <c r="CG894" t="s">
        <v>112</v>
      </c>
      <c r="CH894">
        <v>145000</v>
      </c>
      <c r="CQ894">
        <f t="shared" si="82"/>
        <v>1056</v>
      </c>
      <c r="CR894" t="str">
        <f t="shared" si="83"/>
        <v/>
      </c>
    </row>
    <row r="895" spans="1:96" x14ac:dyDescent="0.3">
      <c r="A895">
        <v>577</v>
      </c>
      <c r="B895">
        <v>50</v>
      </c>
      <c r="C895" t="s">
        <v>83</v>
      </c>
      <c r="D895">
        <v>52</v>
      </c>
      <c r="E895">
        <v>6292</v>
      </c>
      <c r="F895" t="s">
        <v>84</v>
      </c>
      <c r="G895" t="s">
        <v>85</v>
      </c>
      <c r="H895" t="s">
        <v>129</v>
      </c>
      <c r="I895" t="s">
        <v>87</v>
      </c>
      <c r="J895" t="s">
        <v>88</v>
      </c>
      <c r="K895" t="s">
        <v>122</v>
      </c>
      <c r="L895" t="s">
        <v>90</v>
      </c>
      <c r="M895" t="s">
        <v>225</v>
      </c>
      <c r="N895" s="4" t="str">
        <f>VLOOKUP(M895,'Neighborhood Raw Data'!$A$1:$D$26,4,FALSE)</f>
        <v>Less than Average</v>
      </c>
      <c r="O895" t="s">
        <v>92</v>
      </c>
      <c r="P895" t="s">
        <v>92</v>
      </c>
      <c r="Q895" t="s">
        <v>93</v>
      </c>
      <c r="R895" t="s">
        <v>155</v>
      </c>
      <c r="S895">
        <v>7</v>
      </c>
      <c r="T895" s="4">
        <f t="shared" ca="1" si="78"/>
        <v>0.83101846182257255</v>
      </c>
      <c r="U895" s="4" t="str">
        <f t="shared" si="79"/>
        <v>At or Above</v>
      </c>
      <c r="V895">
        <v>7</v>
      </c>
      <c r="W895">
        <v>1928</v>
      </c>
      <c r="X895">
        <v>1950</v>
      </c>
      <c r="Y895" t="s">
        <v>95</v>
      </c>
      <c r="Z895" t="s">
        <v>114</v>
      </c>
      <c r="AA895" t="s">
        <v>115</v>
      </c>
      <c r="AB895" t="s">
        <v>115</v>
      </c>
      <c r="AC895" t="s">
        <v>117</v>
      </c>
      <c r="AD895">
        <v>0</v>
      </c>
      <c r="AE895" t="s">
        <v>100</v>
      </c>
      <c r="AF895" t="s">
        <v>100</v>
      </c>
      <c r="AG895" t="s">
        <v>147</v>
      </c>
      <c r="AH895" t="s">
        <v>100</v>
      </c>
      <c r="AI895" t="s">
        <v>100</v>
      </c>
      <c r="AJ895" t="s">
        <v>142</v>
      </c>
      <c r="AK895" t="s">
        <v>104</v>
      </c>
      <c r="AL895">
        <v>0</v>
      </c>
      <c r="AM895" t="s">
        <v>104</v>
      </c>
      <c r="AN895">
        <v>0</v>
      </c>
      <c r="AO895">
        <v>861</v>
      </c>
      <c r="AP895">
        <v>861</v>
      </c>
      <c r="AQ895" t="s">
        <v>105</v>
      </c>
      <c r="AR895" t="s">
        <v>102</v>
      </c>
      <c r="AS895" t="s">
        <v>106</v>
      </c>
      <c r="AT895" t="s">
        <v>107</v>
      </c>
      <c r="AU895">
        <v>877</v>
      </c>
      <c r="AV895" s="4">
        <f t="shared" ca="1" si="80"/>
        <v>0.13638584383873131</v>
      </c>
      <c r="AW895" s="4" t="str">
        <f t="shared" si="81"/>
        <v>Less than Median</v>
      </c>
      <c r="AX895">
        <v>600</v>
      </c>
      <c r="AY895">
        <v>0</v>
      </c>
      <c r="AZ895">
        <v>1477</v>
      </c>
      <c r="BA895">
        <v>0</v>
      </c>
      <c r="BB895">
        <v>1</v>
      </c>
      <c r="BC895">
        <v>2</v>
      </c>
      <c r="BD895">
        <v>0</v>
      </c>
      <c r="BE895">
        <v>3</v>
      </c>
      <c r="BF895">
        <v>1</v>
      </c>
      <c r="BG895" t="s">
        <v>100</v>
      </c>
      <c r="BH895">
        <v>6</v>
      </c>
      <c r="BI895" t="s">
        <v>108</v>
      </c>
      <c r="BJ895">
        <v>1</v>
      </c>
      <c r="BK895" t="s">
        <v>102</v>
      </c>
      <c r="BL895" t="s">
        <v>149</v>
      </c>
      <c r="BM895">
        <v>1928</v>
      </c>
      <c r="BN895" t="s">
        <v>104</v>
      </c>
      <c r="BO895">
        <v>1</v>
      </c>
      <c r="BP895">
        <v>216</v>
      </c>
      <c r="BQ895" t="s">
        <v>100</v>
      </c>
      <c r="BR895" t="s">
        <v>100</v>
      </c>
      <c r="BS895" t="s">
        <v>106</v>
      </c>
      <c r="BT895">
        <v>0</v>
      </c>
      <c r="BU895">
        <v>50</v>
      </c>
      <c r="BV895">
        <v>0</v>
      </c>
      <c r="BW895">
        <v>0</v>
      </c>
      <c r="BX895">
        <v>0</v>
      </c>
      <c r="BY895">
        <v>0</v>
      </c>
      <c r="BZ895" t="s">
        <v>85</v>
      </c>
      <c r="CA895" t="s">
        <v>85</v>
      </c>
      <c r="CB895" t="s">
        <v>85</v>
      </c>
      <c r="CC895">
        <v>0</v>
      </c>
      <c r="CD895">
        <v>8</v>
      </c>
      <c r="CE895">
        <v>2009</v>
      </c>
      <c r="CF895" t="s">
        <v>111</v>
      </c>
      <c r="CG895" t="s">
        <v>112</v>
      </c>
      <c r="CH895">
        <v>145000</v>
      </c>
      <c r="CQ895">
        <f t="shared" si="82"/>
        <v>877</v>
      </c>
      <c r="CR895" t="str">
        <f t="shared" si="83"/>
        <v/>
      </c>
    </row>
    <row r="896" spans="1:96" x14ac:dyDescent="0.3">
      <c r="A896">
        <v>887</v>
      </c>
      <c r="B896">
        <v>90</v>
      </c>
      <c r="C896" t="s">
        <v>83</v>
      </c>
      <c r="D896">
        <v>70</v>
      </c>
      <c r="E896">
        <v>8393</v>
      </c>
      <c r="F896" t="s">
        <v>84</v>
      </c>
      <c r="G896" t="s">
        <v>85</v>
      </c>
      <c r="H896" t="s">
        <v>129</v>
      </c>
      <c r="I896" t="s">
        <v>87</v>
      </c>
      <c r="J896" t="s">
        <v>88</v>
      </c>
      <c r="K896" t="s">
        <v>89</v>
      </c>
      <c r="L896" t="s">
        <v>90</v>
      </c>
      <c r="M896" t="s">
        <v>177</v>
      </c>
      <c r="N896" s="4" t="str">
        <f>VLOOKUP(M896,'Neighborhood Raw Data'!$A$1:$D$26,4,FALSE)</f>
        <v>Greater than Average</v>
      </c>
      <c r="O896" t="s">
        <v>92</v>
      </c>
      <c r="P896" t="s">
        <v>92</v>
      </c>
      <c r="Q896" t="s">
        <v>222</v>
      </c>
      <c r="R896" t="s">
        <v>124</v>
      </c>
      <c r="S896">
        <v>5</v>
      </c>
      <c r="T896" s="4">
        <f t="shared" ca="1" si="78"/>
        <v>0.67364709267715994</v>
      </c>
      <c r="U896" s="4" t="str">
        <f t="shared" si="79"/>
        <v>Below</v>
      </c>
      <c r="V896">
        <v>5</v>
      </c>
      <c r="W896">
        <v>1959</v>
      </c>
      <c r="X896">
        <v>2005</v>
      </c>
      <c r="Y896" t="s">
        <v>95</v>
      </c>
      <c r="Z896" t="s">
        <v>114</v>
      </c>
      <c r="AA896" t="s">
        <v>161</v>
      </c>
      <c r="AB896" t="s">
        <v>161</v>
      </c>
      <c r="AC896" t="s">
        <v>98</v>
      </c>
      <c r="AD896">
        <v>122</v>
      </c>
      <c r="AE896" t="s">
        <v>100</v>
      </c>
      <c r="AF896" t="s">
        <v>100</v>
      </c>
      <c r="AG896" t="s">
        <v>156</v>
      </c>
      <c r="AH896" t="s">
        <v>100</v>
      </c>
      <c r="AI896" t="s">
        <v>100</v>
      </c>
      <c r="AJ896" t="s">
        <v>142</v>
      </c>
      <c r="AK896" t="s">
        <v>193</v>
      </c>
      <c r="AL896">
        <v>528</v>
      </c>
      <c r="AM896" t="s">
        <v>104</v>
      </c>
      <c r="AN896">
        <v>0</v>
      </c>
      <c r="AO896">
        <v>1098</v>
      </c>
      <c r="AP896">
        <v>1626</v>
      </c>
      <c r="AQ896" t="s">
        <v>105</v>
      </c>
      <c r="AR896" t="s">
        <v>99</v>
      </c>
      <c r="AS896" t="s">
        <v>106</v>
      </c>
      <c r="AT896" t="s">
        <v>107</v>
      </c>
      <c r="AU896">
        <v>1712</v>
      </c>
      <c r="AV896" s="4">
        <f t="shared" ca="1" si="80"/>
        <v>0.82274439497962037</v>
      </c>
      <c r="AW896" s="4" t="str">
        <f t="shared" si="81"/>
        <v>Greater than Median</v>
      </c>
      <c r="AX896">
        <v>0</v>
      </c>
      <c r="AY896">
        <v>0</v>
      </c>
      <c r="AZ896">
        <v>1712</v>
      </c>
      <c r="BA896">
        <v>0</v>
      </c>
      <c r="BB896">
        <v>0</v>
      </c>
      <c r="BC896">
        <v>2</v>
      </c>
      <c r="BD896">
        <v>0</v>
      </c>
      <c r="BE896">
        <v>4</v>
      </c>
      <c r="BF896">
        <v>2</v>
      </c>
      <c r="BG896" t="s">
        <v>100</v>
      </c>
      <c r="BH896">
        <v>8</v>
      </c>
      <c r="BI896" t="s">
        <v>108</v>
      </c>
      <c r="BJ896">
        <v>0</v>
      </c>
      <c r="BK896" t="s">
        <v>85</v>
      </c>
      <c r="BL896" t="s">
        <v>109</v>
      </c>
      <c r="BM896">
        <v>2005</v>
      </c>
      <c r="BN896" t="s">
        <v>110</v>
      </c>
      <c r="BO896">
        <v>2</v>
      </c>
      <c r="BP896">
        <v>588</v>
      </c>
      <c r="BQ896" t="s">
        <v>100</v>
      </c>
      <c r="BR896" t="s">
        <v>100</v>
      </c>
      <c r="BS896" t="s">
        <v>106</v>
      </c>
      <c r="BT896">
        <v>272</v>
      </c>
      <c r="BU896">
        <v>54</v>
      </c>
      <c r="BV896">
        <v>0</v>
      </c>
      <c r="BW896">
        <v>0</v>
      </c>
      <c r="BX896">
        <v>0</v>
      </c>
      <c r="BY896">
        <v>0</v>
      </c>
      <c r="BZ896" t="s">
        <v>85</v>
      </c>
      <c r="CA896" t="s">
        <v>85</v>
      </c>
      <c r="CB896" t="s">
        <v>85</v>
      </c>
      <c r="CC896">
        <v>0</v>
      </c>
      <c r="CD896">
        <v>6</v>
      </c>
      <c r="CE896">
        <v>2006</v>
      </c>
      <c r="CF896" t="s">
        <v>111</v>
      </c>
      <c r="CG896" t="s">
        <v>207</v>
      </c>
      <c r="CH896">
        <v>145000</v>
      </c>
      <c r="CQ896" t="str">
        <f t="shared" si="82"/>
        <v/>
      </c>
      <c r="CR896">
        <f t="shared" si="83"/>
        <v>1712</v>
      </c>
    </row>
    <row r="897" spans="1:96" x14ac:dyDescent="0.3">
      <c r="A897">
        <v>914</v>
      </c>
      <c r="B897">
        <v>90</v>
      </c>
      <c r="C897" t="s">
        <v>224</v>
      </c>
      <c r="D897">
        <v>82</v>
      </c>
      <c r="E897">
        <v>6270</v>
      </c>
      <c r="F897" t="s">
        <v>84</v>
      </c>
      <c r="G897" t="s">
        <v>85</v>
      </c>
      <c r="H897" t="s">
        <v>129</v>
      </c>
      <c r="I897" t="s">
        <v>139</v>
      </c>
      <c r="J897" t="s">
        <v>88</v>
      </c>
      <c r="K897" t="s">
        <v>122</v>
      </c>
      <c r="L897" t="s">
        <v>90</v>
      </c>
      <c r="M897" t="s">
        <v>159</v>
      </c>
      <c r="N897" s="4" t="str">
        <f>VLOOKUP(M897,'Neighborhood Raw Data'!$A$1:$D$26,4,FALSE)</f>
        <v>Greater than Average</v>
      </c>
      <c r="O897" t="s">
        <v>92</v>
      </c>
      <c r="P897" t="s">
        <v>92</v>
      </c>
      <c r="Q897" t="s">
        <v>222</v>
      </c>
      <c r="R897" t="s">
        <v>94</v>
      </c>
      <c r="S897">
        <v>5</v>
      </c>
      <c r="T897" s="4">
        <f t="shared" ca="1" si="78"/>
        <v>0.48370421486881621</v>
      </c>
      <c r="U897" s="4" t="str">
        <f t="shared" si="79"/>
        <v>Below</v>
      </c>
      <c r="V897">
        <v>6</v>
      </c>
      <c r="W897">
        <v>1949</v>
      </c>
      <c r="X897">
        <v>1950</v>
      </c>
      <c r="Y897" t="s">
        <v>95</v>
      </c>
      <c r="Z897" t="s">
        <v>114</v>
      </c>
      <c r="AA897" t="s">
        <v>161</v>
      </c>
      <c r="AB897" t="s">
        <v>161</v>
      </c>
      <c r="AC897" t="s">
        <v>117</v>
      </c>
      <c r="AD897">
        <v>0</v>
      </c>
      <c r="AE897" t="s">
        <v>100</v>
      </c>
      <c r="AF897" t="s">
        <v>100</v>
      </c>
      <c r="AG897" t="s">
        <v>156</v>
      </c>
      <c r="AH897" t="s">
        <v>100</v>
      </c>
      <c r="AI897" t="s">
        <v>100</v>
      </c>
      <c r="AJ897" t="s">
        <v>142</v>
      </c>
      <c r="AK897" t="s">
        <v>174</v>
      </c>
      <c r="AL897">
        <v>284</v>
      </c>
      <c r="AM897" t="s">
        <v>104</v>
      </c>
      <c r="AN897">
        <v>0</v>
      </c>
      <c r="AO897">
        <v>717</v>
      </c>
      <c r="AP897">
        <v>1001</v>
      </c>
      <c r="AQ897" t="s">
        <v>105</v>
      </c>
      <c r="AR897" t="s">
        <v>100</v>
      </c>
      <c r="AS897" t="s">
        <v>204</v>
      </c>
      <c r="AT897" t="s">
        <v>214</v>
      </c>
      <c r="AU897">
        <v>1001</v>
      </c>
      <c r="AV897" s="4">
        <f t="shared" ca="1" si="80"/>
        <v>0.95888168121624162</v>
      </c>
      <c r="AW897" s="4" t="str">
        <f t="shared" si="81"/>
        <v>Less than Median</v>
      </c>
      <c r="AX897">
        <v>1001</v>
      </c>
      <c r="AY897">
        <v>0</v>
      </c>
      <c r="AZ897">
        <v>2002</v>
      </c>
      <c r="BA897">
        <v>0</v>
      </c>
      <c r="BB897">
        <v>0</v>
      </c>
      <c r="BC897">
        <v>2</v>
      </c>
      <c r="BD897">
        <v>0</v>
      </c>
      <c r="BE897">
        <v>4</v>
      </c>
      <c r="BF897">
        <v>2</v>
      </c>
      <c r="BG897" t="s">
        <v>100</v>
      </c>
      <c r="BH897">
        <v>8</v>
      </c>
      <c r="BI897" t="s">
        <v>108</v>
      </c>
      <c r="BJ897">
        <v>0</v>
      </c>
      <c r="BK897" t="s">
        <v>85</v>
      </c>
      <c r="BL897" t="s">
        <v>232</v>
      </c>
      <c r="BM897">
        <v>1949</v>
      </c>
      <c r="BN897" t="s">
        <v>104</v>
      </c>
      <c r="BO897">
        <v>3</v>
      </c>
      <c r="BP897">
        <v>871</v>
      </c>
      <c r="BQ897" t="s">
        <v>100</v>
      </c>
      <c r="BR897" t="s">
        <v>100</v>
      </c>
      <c r="BS897" t="s">
        <v>106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 t="s">
        <v>85</v>
      </c>
      <c r="CA897" t="s">
        <v>85</v>
      </c>
      <c r="CB897" t="s">
        <v>85</v>
      </c>
      <c r="CC897">
        <v>0</v>
      </c>
      <c r="CD897">
        <v>8</v>
      </c>
      <c r="CE897">
        <v>2007</v>
      </c>
      <c r="CF897" t="s">
        <v>111</v>
      </c>
      <c r="CG897" t="s">
        <v>112</v>
      </c>
      <c r="CH897">
        <v>145000</v>
      </c>
      <c r="CQ897">
        <f t="shared" si="82"/>
        <v>1001</v>
      </c>
      <c r="CR897" t="str">
        <f t="shared" si="83"/>
        <v/>
      </c>
    </row>
    <row r="898" spans="1:96" x14ac:dyDescent="0.3">
      <c r="A898">
        <v>956</v>
      </c>
      <c r="B898">
        <v>90</v>
      </c>
      <c r="C898" t="s">
        <v>224</v>
      </c>
      <c r="D898">
        <v>82</v>
      </c>
      <c r="E898">
        <v>7136</v>
      </c>
      <c r="F898" t="s">
        <v>84</v>
      </c>
      <c r="G898" t="s">
        <v>85</v>
      </c>
      <c r="H898" t="s">
        <v>86</v>
      </c>
      <c r="I898" t="s">
        <v>139</v>
      </c>
      <c r="J898" t="s">
        <v>88</v>
      </c>
      <c r="K898" t="s">
        <v>122</v>
      </c>
      <c r="L898" t="s">
        <v>90</v>
      </c>
      <c r="M898" t="s">
        <v>159</v>
      </c>
      <c r="N898" s="4" t="str">
        <f>VLOOKUP(M898,'Neighborhood Raw Data'!$A$1:$D$26,4,FALSE)</f>
        <v>Greater than Average</v>
      </c>
      <c r="O898" t="s">
        <v>92</v>
      </c>
      <c r="P898" t="s">
        <v>92</v>
      </c>
      <c r="Q898" t="s">
        <v>222</v>
      </c>
      <c r="R898" t="s">
        <v>94</v>
      </c>
      <c r="S898">
        <v>6</v>
      </c>
      <c r="T898" s="4">
        <f t="shared" ca="1" si="78"/>
        <v>1.3576856246270141E-3</v>
      </c>
      <c r="U898" s="4" t="str">
        <f t="shared" si="79"/>
        <v>At or Above</v>
      </c>
      <c r="V898">
        <v>6</v>
      </c>
      <c r="W898">
        <v>1946</v>
      </c>
      <c r="X898">
        <v>1950</v>
      </c>
      <c r="Y898" t="s">
        <v>95</v>
      </c>
      <c r="Z898" t="s">
        <v>114</v>
      </c>
      <c r="AA898" t="s">
        <v>161</v>
      </c>
      <c r="AB898" t="s">
        <v>161</v>
      </c>
      <c r="AC898" t="s">
        <v>98</v>
      </c>
      <c r="AD898">
        <v>423</v>
      </c>
      <c r="AE898" t="s">
        <v>100</v>
      </c>
      <c r="AF898" t="s">
        <v>100</v>
      </c>
      <c r="AG898" t="s">
        <v>156</v>
      </c>
      <c r="AH898" t="s">
        <v>102</v>
      </c>
      <c r="AI898" t="s">
        <v>100</v>
      </c>
      <c r="AJ898" t="s">
        <v>142</v>
      </c>
      <c r="AK898" t="s">
        <v>157</v>
      </c>
      <c r="AL898">
        <v>484</v>
      </c>
      <c r="AM898" t="s">
        <v>104</v>
      </c>
      <c r="AN898">
        <v>0</v>
      </c>
      <c r="AO898">
        <v>495</v>
      </c>
      <c r="AP898">
        <v>979</v>
      </c>
      <c r="AQ898" t="s">
        <v>105</v>
      </c>
      <c r="AR898" t="s">
        <v>100</v>
      </c>
      <c r="AS898" t="s">
        <v>204</v>
      </c>
      <c r="AT898" t="s">
        <v>237</v>
      </c>
      <c r="AU898">
        <v>979</v>
      </c>
      <c r="AV898" s="4">
        <f t="shared" ca="1" si="80"/>
        <v>0.68498556663921717</v>
      </c>
      <c r="AW898" s="4" t="str">
        <f t="shared" si="81"/>
        <v>Less than Median</v>
      </c>
      <c r="AX898">
        <v>979</v>
      </c>
      <c r="AY898">
        <v>0</v>
      </c>
      <c r="AZ898">
        <v>1958</v>
      </c>
      <c r="BA898">
        <v>0</v>
      </c>
      <c r="BB898">
        <v>0</v>
      </c>
      <c r="BC898">
        <v>2</v>
      </c>
      <c r="BD898">
        <v>0</v>
      </c>
      <c r="BE898">
        <v>4</v>
      </c>
      <c r="BF898">
        <v>2</v>
      </c>
      <c r="BG898" t="s">
        <v>100</v>
      </c>
      <c r="BH898">
        <v>8</v>
      </c>
      <c r="BI898" t="s">
        <v>108</v>
      </c>
      <c r="BJ898">
        <v>0</v>
      </c>
      <c r="BK898" t="s">
        <v>85</v>
      </c>
      <c r="BL898" t="s">
        <v>109</v>
      </c>
      <c r="BM898">
        <v>1946</v>
      </c>
      <c r="BN898" t="s">
        <v>104</v>
      </c>
      <c r="BO898">
        <v>2</v>
      </c>
      <c r="BP898">
        <v>492</v>
      </c>
      <c r="BQ898" t="s">
        <v>100</v>
      </c>
      <c r="BR898" t="s">
        <v>100</v>
      </c>
      <c r="BS898" t="s">
        <v>106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 t="s">
        <v>85</v>
      </c>
      <c r="CA898" t="s">
        <v>85</v>
      </c>
      <c r="CB898" t="s">
        <v>85</v>
      </c>
      <c r="CC898">
        <v>0</v>
      </c>
      <c r="CD898">
        <v>8</v>
      </c>
      <c r="CE898">
        <v>2007</v>
      </c>
      <c r="CF898" t="s">
        <v>111</v>
      </c>
      <c r="CG898" t="s">
        <v>112</v>
      </c>
      <c r="CH898">
        <v>145000</v>
      </c>
      <c r="CQ898">
        <f t="shared" si="82"/>
        <v>979</v>
      </c>
      <c r="CR898" t="str">
        <f t="shared" si="83"/>
        <v/>
      </c>
    </row>
    <row r="899" spans="1:96" x14ac:dyDescent="0.3">
      <c r="A899">
        <v>1048</v>
      </c>
      <c r="B899">
        <v>20</v>
      </c>
      <c r="C899" t="s">
        <v>83</v>
      </c>
      <c r="D899">
        <v>57</v>
      </c>
      <c r="E899">
        <v>9245</v>
      </c>
      <c r="F899" t="s">
        <v>84</v>
      </c>
      <c r="G899" t="s">
        <v>85</v>
      </c>
      <c r="H899" t="s">
        <v>138</v>
      </c>
      <c r="I899" t="s">
        <v>87</v>
      </c>
      <c r="J899" t="s">
        <v>88</v>
      </c>
      <c r="K899" t="s">
        <v>122</v>
      </c>
      <c r="L899" t="s">
        <v>90</v>
      </c>
      <c r="M899" t="s">
        <v>152</v>
      </c>
      <c r="N899" s="4" t="str">
        <f>VLOOKUP(M899,'Neighborhood Raw Data'!$A$1:$D$26,4,FALSE)</f>
        <v>Greater than Average</v>
      </c>
      <c r="O899" t="s">
        <v>92</v>
      </c>
      <c r="P899" t="s">
        <v>92</v>
      </c>
      <c r="Q899" t="s">
        <v>93</v>
      </c>
      <c r="R899" t="s">
        <v>124</v>
      </c>
      <c r="S899">
        <v>5</v>
      </c>
      <c r="T899" s="4">
        <f t="shared" ref="T899:T962" ca="1" si="84">RAND()</f>
        <v>0.28863533038309197</v>
      </c>
      <c r="U899" s="4" t="str">
        <f t="shared" ref="U899:U962" si="85">IF(S899&gt;=6,"At or Above", "Below")</f>
        <v>Below</v>
      </c>
      <c r="V899">
        <v>5</v>
      </c>
      <c r="W899">
        <v>1994</v>
      </c>
      <c r="X899">
        <v>1995</v>
      </c>
      <c r="Y899" t="s">
        <v>95</v>
      </c>
      <c r="Z899" t="s">
        <v>114</v>
      </c>
      <c r="AA899" t="s">
        <v>125</v>
      </c>
      <c r="AB899" t="s">
        <v>125</v>
      </c>
      <c r="AC899" t="s">
        <v>117</v>
      </c>
      <c r="AD899">
        <v>0</v>
      </c>
      <c r="AE899" t="s">
        <v>100</v>
      </c>
      <c r="AF899" t="s">
        <v>100</v>
      </c>
      <c r="AG899" t="s">
        <v>101</v>
      </c>
      <c r="AH899" t="s">
        <v>102</v>
      </c>
      <c r="AI899" t="s">
        <v>100</v>
      </c>
      <c r="AJ899" t="s">
        <v>142</v>
      </c>
      <c r="AK899" t="s">
        <v>103</v>
      </c>
      <c r="AL899">
        <v>686</v>
      </c>
      <c r="AM899" t="s">
        <v>104</v>
      </c>
      <c r="AN899">
        <v>0</v>
      </c>
      <c r="AO899">
        <v>304</v>
      </c>
      <c r="AP899">
        <v>990</v>
      </c>
      <c r="AQ899" t="s">
        <v>105</v>
      </c>
      <c r="AR899" t="s">
        <v>99</v>
      </c>
      <c r="AS899" t="s">
        <v>106</v>
      </c>
      <c r="AT899" t="s">
        <v>107</v>
      </c>
      <c r="AU899">
        <v>990</v>
      </c>
      <c r="AV899" s="4">
        <f t="shared" ref="AV899:AV962" ca="1" si="86">RAND()</f>
        <v>0.31638366677568619</v>
      </c>
      <c r="AW899" s="4" t="str">
        <f t="shared" ref="AW899:AW962" si="87">IF(AU899&lt;=1087,"Less than Median","Greater than Median")</f>
        <v>Less than Median</v>
      </c>
      <c r="AX899">
        <v>0</v>
      </c>
      <c r="AY899">
        <v>0</v>
      </c>
      <c r="AZ899">
        <v>990</v>
      </c>
      <c r="BA899">
        <v>0</v>
      </c>
      <c r="BB899">
        <v>1</v>
      </c>
      <c r="BC899">
        <v>1</v>
      </c>
      <c r="BD899">
        <v>0</v>
      </c>
      <c r="BE899">
        <v>3</v>
      </c>
      <c r="BF899">
        <v>1</v>
      </c>
      <c r="BG899" t="s">
        <v>100</v>
      </c>
      <c r="BH899">
        <v>5</v>
      </c>
      <c r="BI899" t="s">
        <v>108</v>
      </c>
      <c r="BJ899">
        <v>0</v>
      </c>
      <c r="BK899" t="s">
        <v>85</v>
      </c>
      <c r="BL899" t="s">
        <v>149</v>
      </c>
      <c r="BM899">
        <v>1996</v>
      </c>
      <c r="BN899" t="s">
        <v>104</v>
      </c>
      <c r="BO899">
        <v>2</v>
      </c>
      <c r="BP899">
        <v>672</v>
      </c>
      <c r="BQ899" t="s">
        <v>100</v>
      </c>
      <c r="BR899" t="s">
        <v>100</v>
      </c>
      <c r="BS899" t="s">
        <v>106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 t="s">
        <v>85</v>
      </c>
      <c r="CA899" t="s">
        <v>85</v>
      </c>
      <c r="CB899" t="s">
        <v>85</v>
      </c>
      <c r="CC899">
        <v>0</v>
      </c>
      <c r="CD899">
        <v>2</v>
      </c>
      <c r="CE899">
        <v>2008</v>
      </c>
      <c r="CF899" t="s">
        <v>111</v>
      </c>
      <c r="CG899" t="s">
        <v>112</v>
      </c>
      <c r="CH899">
        <v>145000</v>
      </c>
      <c r="CQ899">
        <f t="shared" ref="CQ899:CQ962" si="88">IF(AU899&lt;=1518,AU899,"")</f>
        <v>990</v>
      </c>
      <c r="CR899" t="str">
        <f t="shared" ref="CR899:CR962" si="89">IF(AU899&gt;1518, AU899, "")</f>
        <v/>
      </c>
    </row>
    <row r="900" spans="1:96" x14ac:dyDescent="0.3">
      <c r="A900">
        <v>1081</v>
      </c>
      <c r="B900">
        <v>20</v>
      </c>
      <c r="C900" t="s">
        <v>83</v>
      </c>
      <c r="D900">
        <v>80</v>
      </c>
      <c r="E900">
        <v>11040</v>
      </c>
      <c r="F900" t="s">
        <v>84</v>
      </c>
      <c r="G900" t="s">
        <v>85</v>
      </c>
      <c r="H900" t="s">
        <v>129</v>
      </c>
      <c r="I900" t="s">
        <v>87</v>
      </c>
      <c r="J900" t="s">
        <v>88</v>
      </c>
      <c r="K900" t="s">
        <v>122</v>
      </c>
      <c r="L900" t="s">
        <v>90</v>
      </c>
      <c r="M900" t="s">
        <v>194</v>
      </c>
      <c r="N900" s="4" t="str">
        <f>VLOOKUP(M900,'Neighborhood Raw Data'!$A$1:$D$26,4,FALSE)</f>
        <v>Less than Average</v>
      </c>
      <c r="O900" t="s">
        <v>92</v>
      </c>
      <c r="P900" t="s">
        <v>92</v>
      </c>
      <c r="Q900" t="s">
        <v>93</v>
      </c>
      <c r="R900" t="s">
        <v>124</v>
      </c>
      <c r="S900">
        <v>6</v>
      </c>
      <c r="T900" s="4">
        <f t="shared" ca="1" si="84"/>
        <v>2.5191521219849911E-2</v>
      </c>
      <c r="U900" s="4" t="str">
        <f t="shared" si="85"/>
        <v>At or Above</v>
      </c>
      <c r="V900">
        <v>7</v>
      </c>
      <c r="W900">
        <v>1971</v>
      </c>
      <c r="X900">
        <v>2004</v>
      </c>
      <c r="Y900" t="s">
        <v>95</v>
      </c>
      <c r="Z900" t="s">
        <v>114</v>
      </c>
      <c r="AA900" t="s">
        <v>125</v>
      </c>
      <c r="AB900" t="s">
        <v>125</v>
      </c>
      <c r="AC900" t="s">
        <v>98</v>
      </c>
      <c r="AD900">
        <v>144</v>
      </c>
      <c r="AE900" t="s">
        <v>102</v>
      </c>
      <c r="AF900" t="s">
        <v>102</v>
      </c>
      <c r="AG900" t="s">
        <v>156</v>
      </c>
      <c r="AH900" t="s">
        <v>100</v>
      </c>
      <c r="AI900" t="s">
        <v>100</v>
      </c>
      <c r="AJ900" t="s">
        <v>142</v>
      </c>
      <c r="AK900" t="s">
        <v>137</v>
      </c>
      <c r="AL900">
        <v>656</v>
      </c>
      <c r="AM900" t="s">
        <v>104</v>
      </c>
      <c r="AN900">
        <v>0</v>
      </c>
      <c r="AO900">
        <v>602</v>
      </c>
      <c r="AP900">
        <v>1258</v>
      </c>
      <c r="AQ900" t="s">
        <v>105</v>
      </c>
      <c r="AR900" t="s">
        <v>99</v>
      </c>
      <c r="AS900" t="s">
        <v>106</v>
      </c>
      <c r="AT900" t="s">
        <v>107</v>
      </c>
      <c r="AU900">
        <v>1258</v>
      </c>
      <c r="AV900" s="4">
        <f t="shared" ca="1" si="86"/>
        <v>0.53443871261222864</v>
      </c>
      <c r="AW900" s="4" t="str">
        <f t="shared" si="87"/>
        <v>Greater than Median</v>
      </c>
      <c r="AX900">
        <v>0</v>
      </c>
      <c r="AY900">
        <v>0</v>
      </c>
      <c r="AZ900">
        <v>1258</v>
      </c>
      <c r="BA900">
        <v>0</v>
      </c>
      <c r="BB900">
        <v>1</v>
      </c>
      <c r="BC900">
        <v>2</v>
      </c>
      <c r="BD900">
        <v>0</v>
      </c>
      <c r="BE900">
        <v>3</v>
      </c>
      <c r="BF900">
        <v>1</v>
      </c>
      <c r="BG900" t="s">
        <v>102</v>
      </c>
      <c r="BH900">
        <v>5</v>
      </c>
      <c r="BI900" t="s">
        <v>108</v>
      </c>
      <c r="BJ900">
        <v>0</v>
      </c>
      <c r="BK900" t="s">
        <v>85</v>
      </c>
      <c r="BL900" t="s">
        <v>109</v>
      </c>
      <c r="BM900">
        <v>1971</v>
      </c>
      <c r="BN900" t="s">
        <v>131</v>
      </c>
      <c r="BO900">
        <v>2</v>
      </c>
      <c r="BP900">
        <v>528</v>
      </c>
      <c r="BQ900" t="s">
        <v>100</v>
      </c>
      <c r="BR900" t="s">
        <v>100</v>
      </c>
      <c r="BS900" t="s">
        <v>106</v>
      </c>
      <c r="BT900">
        <v>55</v>
      </c>
      <c r="BU900">
        <v>0</v>
      </c>
      <c r="BV900">
        <v>0</v>
      </c>
      <c r="BW900">
        <v>216</v>
      </c>
      <c r="BX900">
        <v>0</v>
      </c>
      <c r="BY900">
        <v>0</v>
      </c>
      <c r="BZ900" t="s">
        <v>85</v>
      </c>
      <c r="CA900" t="s">
        <v>85</v>
      </c>
      <c r="CB900" t="s">
        <v>85</v>
      </c>
      <c r="CC900">
        <v>0</v>
      </c>
      <c r="CD900">
        <v>10</v>
      </c>
      <c r="CE900">
        <v>2008</v>
      </c>
      <c r="CF900" t="s">
        <v>196</v>
      </c>
      <c r="CG900" t="s">
        <v>120</v>
      </c>
      <c r="CH900">
        <v>145000</v>
      </c>
      <c r="CQ900">
        <f t="shared" si="88"/>
        <v>1258</v>
      </c>
      <c r="CR900" t="str">
        <f t="shared" si="89"/>
        <v/>
      </c>
    </row>
    <row r="901" spans="1:96" x14ac:dyDescent="0.3">
      <c r="A901">
        <v>1214</v>
      </c>
      <c r="B901">
        <v>80</v>
      </c>
      <c r="C901" t="s">
        <v>83</v>
      </c>
      <c r="D901" t="s">
        <v>85</v>
      </c>
      <c r="E901">
        <v>10246</v>
      </c>
      <c r="F901" t="s">
        <v>84</v>
      </c>
      <c r="G901" t="s">
        <v>85</v>
      </c>
      <c r="H901" t="s">
        <v>86</v>
      </c>
      <c r="I901" t="s">
        <v>87</v>
      </c>
      <c r="J901" t="s">
        <v>88</v>
      </c>
      <c r="K901" t="s">
        <v>121</v>
      </c>
      <c r="L901" t="s">
        <v>90</v>
      </c>
      <c r="M901" t="s">
        <v>228</v>
      </c>
      <c r="N901" s="4" t="str">
        <f>VLOOKUP(M901,'Neighborhood Raw Data'!$A$1:$D$26,4,FALSE)</f>
        <v>Less than Average</v>
      </c>
      <c r="O901" t="s">
        <v>92</v>
      </c>
      <c r="P901" t="s">
        <v>92</v>
      </c>
      <c r="Q901" t="s">
        <v>93</v>
      </c>
      <c r="R901" t="s">
        <v>178</v>
      </c>
      <c r="S901">
        <v>4</v>
      </c>
      <c r="T901" s="4">
        <f t="shared" ca="1" si="84"/>
        <v>0.91601230937111311</v>
      </c>
      <c r="U901" s="4" t="str">
        <f t="shared" si="85"/>
        <v>Below</v>
      </c>
      <c r="V901">
        <v>9</v>
      </c>
      <c r="W901">
        <v>1965</v>
      </c>
      <c r="X901">
        <v>2001</v>
      </c>
      <c r="Y901" t="s">
        <v>95</v>
      </c>
      <c r="Z901" t="s">
        <v>114</v>
      </c>
      <c r="AA901" t="s">
        <v>125</v>
      </c>
      <c r="AB901" t="s">
        <v>125</v>
      </c>
      <c r="AC901" t="s">
        <v>117</v>
      </c>
      <c r="AD901">
        <v>0</v>
      </c>
      <c r="AE901" t="s">
        <v>100</v>
      </c>
      <c r="AF901" t="s">
        <v>102</v>
      </c>
      <c r="AG901" t="s">
        <v>156</v>
      </c>
      <c r="AH901" t="s">
        <v>100</v>
      </c>
      <c r="AI901" t="s">
        <v>102</v>
      </c>
      <c r="AJ901" t="s">
        <v>118</v>
      </c>
      <c r="AK901" t="s">
        <v>103</v>
      </c>
      <c r="AL901">
        <v>648</v>
      </c>
      <c r="AM901" t="s">
        <v>104</v>
      </c>
      <c r="AN901">
        <v>0</v>
      </c>
      <c r="AO901">
        <v>0</v>
      </c>
      <c r="AP901">
        <v>648</v>
      </c>
      <c r="AQ901" t="s">
        <v>105</v>
      </c>
      <c r="AR901" t="s">
        <v>99</v>
      </c>
      <c r="AS901" t="s">
        <v>106</v>
      </c>
      <c r="AT901" t="s">
        <v>107</v>
      </c>
      <c r="AU901">
        <v>960</v>
      </c>
      <c r="AV901" s="4">
        <f t="shared" ca="1" si="86"/>
        <v>0.92170812468108798</v>
      </c>
      <c r="AW901" s="4" t="str">
        <f t="shared" si="87"/>
        <v>Less than Median</v>
      </c>
      <c r="AX901">
        <v>0</v>
      </c>
      <c r="AY901">
        <v>0</v>
      </c>
      <c r="AZ901">
        <v>960</v>
      </c>
      <c r="BA901">
        <v>1</v>
      </c>
      <c r="BB901">
        <v>1</v>
      </c>
      <c r="BC901">
        <v>0</v>
      </c>
      <c r="BD901">
        <v>0</v>
      </c>
      <c r="BE901">
        <v>0</v>
      </c>
      <c r="BF901">
        <v>1</v>
      </c>
      <c r="BG901" t="s">
        <v>100</v>
      </c>
      <c r="BH901">
        <v>3</v>
      </c>
      <c r="BI901" t="s">
        <v>108</v>
      </c>
      <c r="BJ901">
        <v>0</v>
      </c>
      <c r="BK901" t="s">
        <v>85</v>
      </c>
      <c r="BL901" t="s">
        <v>109</v>
      </c>
      <c r="BM901">
        <v>1965</v>
      </c>
      <c r="BN901" t="s">
        <v>104</v>
      </c>
      <c r="BO901">
        <v>1</v>
      </c>
      <c r="BP901">
        <v>364</v>
      </c>
      <c r="BQ901" t="s">
        <v>100</v>
      </c>
      <c r="BR901" t="s">
        <v>100</v>
      </c>
      <c r="BS901" t="s">
        <v>106</v>
      </c>
      <c r="BT901">
        <v>88</v>
      </c>
      <c r="BU901">
        <v>0</v>
      </c>
      <c r="BV901">
        <v>0</v>
      </c>
      <c r="BW901">
        <v>0</v>
      </c>
      <c r="BX901">
        <v>0</v>
      </c>
      <c r="BY901">
        <v>0</v>
      </c>
      <c r="BZ901" t="s">
        <v>85</v>
      </c>
      <c r="CA901" t="s">
        <v>85</v>
      </c>
      <c r="CB901" t="s">
        <v>85</v>
      </c>
      <c r="CC901">
        <v>0</v>
      </c>
      <c r="CD901">
        <v>5</v>
      </c>
      <c r="CE901">
        <v>2006</v>
      </c>
      <c r="CF901" t="s">
        <v>111</v>
      </c>
      <c r="CG901" t="s">
        <v>112</v>
      </c>
      <c r="CH901">
        <v>145000</v>
      </c>
      <c r="CQ901">
        <f t="shared" si="88"/>
        <v>960</v>
      </c>
      <c r="CR901" t="str">
        <f t="shared" si="89"/>
        <v/>
      </c>
    </row>
    <row r="902" spans="1:96" x14ac:dyDescent="0.3">
      <c r="A902">
        <v>1226</v>
      </c>
      <c r="B902">
        <v>80</v>
      </c>
      <c r="C902" t="s">
        <v>83</v>
      </c>
      <c r="D902">
        <v>65</v>
      </c>
      <c r="E902">
        <v>10482</v>
      </c>
      <c r="F902" t="s">
        <v>84</v>
      </c>
      <c r="G902" t="s">
        <v>85</v>
      </c>
      <c r="H902" t="s">
        <v>129</v>
      </c>
      <c r="I902" t="s">
        <v>87</v>
      </c>
      <c r="J902" t="s">
        <v>88</v>
      </c>
      <c r="K902" t="s">
        <v>122</v>
      </c>
      <c r="L902" t="s">
        <v>90</v>
      </c>
      <c r="M902" t="s">
        <v>177</v>
      </c>
      <c r="N902" s="4" t="str">
        <f>VLOOKUP(M902,'Neighborhood Raw Data'!$A$1:$D$26,4,FALSE)</f>
        <v>Greater than Average</v>
      </c>
      <c r="O902" t="s">
        <v>92</v>
      </c>
      <c r="P902" t="s">
        <v>92</v>
      </c>
      <c r="Q902" t="s">
        <v>93</v>
      </c>
      <c r="R902" t="s">
        <v>178</v>
      </c>
      <c r="S902">
        <v>6</v>
      </c>
      <c r="T902" s="4">
        <f t="shared" ca="1" si="84"/>
        <v>0.64067993062706874</v>
      </c>
      <c r="U902" s="4" t="str">
        <f t="shared" si="85"/>
        <v>At or Above</v>
      </c>
      <c r="V902">
        <v>8</v>
      </c>
      <c r="W902">
        <v>1958</v>
      </c>
      <c r="X902">
        <v>1958</v>
      </c>
      <c r="Y902" t="s">
        <v>113</v>
      </c>
      <c r="Z902" t="s">
        <v>114</v>
      </c>
      <c r="AA902" t="s">
        <v>125</v>
      </c>
      <c r="AB902" t="s">
        <v>125</v>
      </c>
      <c r="AC902" t="s">
        <v>98</v>
      </c>
      <c r="AD902">
        <v>63</v>
      </c>
      <c r="AE902" t="s">
        <v>100</v>
      </c>
      <c r="AF902" t="s">
        <v>102</v>
      </c>
      <c r="AG902" t="s">
        <v>156</v>
      </c>
      <c r="AH902" t="s">
        <v>100</v>
      </c>
      <c r="AI902" t="s">
        <v>100</v>
      </c>
      <c r="AJ902" t="s">
        <v>118</v>
      </c>
      <c r="AK902" t="s">
        <v>103</v>
      </c>
      <c r="AL902">
        <v>507</v>
      </c>
      <c r="AM902" t="s">
        <v>104</v>
      </c>
      <c r="AN902">
        <v>0</v>
      </c>
      <c r="AO902">
        <v>81</v>
      </c>
      <c r="AP902">
        <v>588</v>
      </c>
      <c r="AQ902" t="s">
        <v>105</v>
      </c>
      <c r="AR902" t="s">
        <v>99</v>
      </c>
      <c r="AS902" t="s">
        <v>106</v>
      </c>
      <c r="AT902" t="s">
        <v>107</v>
      </c>
      <c r="AU902">
        <v>1138</v>
      </c>
      <c r="AV902" s="4">
        <f t="shared" ca="1" si="86"/>
        <v>0.71854881038293816</v>
      </c>
      <c r="AW902" s="4" t="str">
        <f t="shared" si="87"/>
        <v>Greater than Median</v>
      </c>
      <c r="AX902">
        <v>0</v>
      </c>
      <c r="AY902">
        <v>0</v>
      </c>
      <c r="AZ902">
        <v>1138</v>
      </c>
      <c r="BA902">
        <v>0</v>
      </c>
      <c r="BB902">
        <v>1</v>
      </c>
      <c r="BC902">
        <v>1</v>
      </c>
      <c r="BD902">
        <v>0</v>
      </c>
      <c r="BE902">
        <v>3</v>
      </c>
      <c r="BF902">
        <v>1</v>
      </c>
      <c r="BG902" t="s">
        <v>100</v>
      </c>
      <c r="BH902">
        <v>6</v>
      </c>
      <c r="BI902" t="s">
        <v>108</v>
      </c>
      <c r="BJ902">
        <v>0</v>
      </c>
      <c r="BK902" t="s">
        <v>85</v>
      </c>
      <c r="BL902" t="s">
        <v>109</v>
      </c>
      <c r="BM902">
        <v>1958</v>
      </c>
      <c r="BN902" t="s">
        <v>131</v>
      </c>
      <c r="BO902">
        <v>1</v>
      </c>
      <c r="BP902">
        <v>264</v>
      </c>
      <c r="BQ902" t="s">
        <v>100</v>
      </c>
      <c r="BR902" t="s">
        <v>100</v>
      </c>
      <c r="BS902" t="s">
        <v>106</v>
      </c>
      <c r="BT902">
        <v>224</v>
      </c>
      <c r="BU902">
        <v>0</v>
      </c>
      <c r="BV902">
        <v>0</v>
      </c>
      <c r="BW902">
        <v>0</v>
      </c>
      <c r="BX902">
        <v>0</v>
      </c>
      <c r="BY902">
        <v>0</v>
      </c>
      <c r="BZ902" t="s">
        <v>85</v>
      </c>
      <c r="CA902" t="s">
        <v>231</v>
      </c>
      <c r="CB902" t="s">
        <v>85</v>
      </c>
      <c r="CC902">
        <v>0</v>
      </c>
      <c r="CD902">
        <v>6</v>
      </c>
      <c r="CE902">
        <v>2007</v>
      </c>
      <c r="CF902" t="s">
        <v>111</v>
      </c>
      <c r="CG902" t="s">
        <v>112</v>
      </c>
      <c r="CH902">
        <v>145000</v>
      </c>
      <c r="CQ902">
        <f t="shared" si="88"/>
        <v>1138</v>
      </c>
      <c r="CR902" t="str">
        <f t="shared" si="89"/>
        <v/>
      </c>
    </row>
    <row r="903" spans="1:96" x14ac:dyDescent="0.3">
      <c r="A903">
        <v>1453</v>
      </c>
      <c r="B903">
        <v>180</v>
      </c>
      <c r="C903" t="s">
        <v>143</v>
      </c>
      <c r="D903">
        <v>35</v>
      </c>
      <c r="E903">
        <v>3675</v>
      </c>
      <c r="F903" t="s">
        <v>84</v>
      </c>
      <c r="G903" t="s">
        <v>85</v>
      </c>
      <c r="H903" t="s">
        <v>129</v>
      </c>
      <c r="I903" t="s">
        <v>87</v>
      </c>
      <c r="J903" t="s">
        <v>88</v>
      </c>
      <c r="K903" t="s">
        <v>122</v>
      </c>
      <c r="L903" t="s">
        <v>90</v>
      </c>
      <c r="M903" t="s">
        <v>186</v>
      </c>
      <c r="N903" s="4" t="str">
        <f>VLOOKUP(M903,'Neighborhood Raw Data'!$A$1:$D$26,4,FALSE)</f>
        <v>Less than Average</v>
      </c>
      <c r="O903" t="s">
        <v>92</v>
      </c>
      <c r="P903" t="s">
        <v>92</v>
      </c>
      <c r="Q903" t="s">
        <v>160</v>
      </c>
      <c r="R903" t="s">
        <v>178</v>
      </c>
      <c r="S903">
        <v>5</v>
      </c>
      <c r="T903" s="4">
        <f t="shared" ca="1" si="84"/>
        <v>0.34007714079048035</v>
      </c>
      <c r="U903" s="4" t="str">
        <f t="shared" si="85"/>
        <v>Below</v>
      </c>
      <c r="V903">
        <v>5</v>
      </c>
      <c r="W903">
        <v>2005</v>
      </c>
      <c r="X903">
        <v>2005</v>
      </c>
      <c r="Y903" t="s">
        <v>95</v>
      </c>
      <c r="Z903" t="s">
        <v>114</v>
      </c>
      <c r="AA903" t="s">
        <v>125</v>
      </c>
      <c r="AB903" t="s">
        <v>125</v>
      </c>
      <c r="AC903" t="s">
        <v>98</v>
      </c>
      <c r="AD903">
        <v>80</v>
      </c>
      <c r="AE903" t="s">
        <v>100</v>
      </c>
      <c r="AF903" t="s">
        <v>100</v>
      </c>
      <c r="AG903" t="s">
        <v>101</v>
      </c>
      <c r="AH903" t="s">
        <v>102</v>
      </c>
      <c r="AI903" t="s">
        <v>100</v>
      </c>
      <c r="AJ903" t="s">
        <v>102</v>
      </c>
      <c r="AK903" t="s">
        <v>103</v>
      </c>
      <c r="AL903">
        <v>547</v>
      </c>
      <c r="AM903" t="s">
        <v>104</v>
      </c>
      <c r="AN903">
        <v>0</v>
      </c>
      <c r="AO903">
        <v>0</v>
      </c>
      <c r="AP903">
        <v>547</v>
      </c>
      <c r="AQ903" t="s">
        <v>105</v>
      </c>
      <c r="AR903" t="s">
        <v>102</v>
      </c>
      <c r="AS903" t="s">
        <v>106</v>
      </c>
      <c r="AT903" t="s">
        <v>107</v>
      </c>
      <c r="AU903">
        <v>1072</v>
      </c>
      <c r="AV903" s="4">
        <f t="shared" ca="1" si="86"/>
        <v>0.58158970815839262</v>
      </c>
      <c r="AW903" s="4" t="str">
        <f t="shared" si="87"/>
        <v>Less than Median</v>
      </c>
      <c r="AX903">
        <v>0</v>
      </c>
      <c r="AY903">
        <v>0</v>
      </c>
      <c r="AZ903">
        <v>1072</v>
      </c>
      <c r="BA903">
        <v>1</v>
      </c>
      <c r="BB903">
        <v>0</v>
      </c>
      <c r="BC903">
        <v>1</v>
      </c>
      <c r="BD903">
        <v>0</v>
      </c>
      <c r="BE903">
        <v>2</v>
      </c>
      <c r="BF903">
        <v>1</v>
      </c>
      <c r="BG903" t="s">
        <v>100</v>
      </c>
      <c r="BH903">
        <v>5</v>
      </c>
      <c r="BI903" t="s">
        <v>108</v>
      </c>
      <c r="BJ903">
        <v>0</v>
      </c>
      <c r="BK903" t="s">
        <v>85</v>
      </c>
      <c r="BL903" t="s">
        <v>175</v>
      </c>
      <c r="BM903">
        <v>2005</v>
      </c>
      <c r="BN903" t="s">
        <v>110</v>
      </c>
      <c r="BO903">
        <v>2</v>
      </c>
      <c r="BP903">
        <v>525</v>
      </c>
      <c r="BQ903" t="s">
        <v>100</v>
      </c>
      <c r="BR903" t="s">
        <v>100</v>
      </c>
      <c r="BS903" t="s">
        <v>106</v>
      </c>
      <c r="BT903">
        <v>0</v>
      </c>
      <c r="BU903">
        <v>28</v>
      </c>
      <c r="BV903">
        <v>0</v>
      </c>
      <c r="BW903">
        <v>0</v>
      </c>
      <c r="BX903">
        <v>0</v>
      </c>
      <c r="BY903">
        <v>0</v>
      </c>
      <c r="BZ903" t="s">
        <v>85</v>
      </c>
      <c r="CA903" t="s">
        <v>85</v>
      </c>
      <c r="CB903" t="s">
        <v>85</v>
      </c>
      <c r="CC903">
        <v>0</v>
      </c>
      <c r="CD903">
        <v>5</v>
      </c>
      <c r="CE903">
        <v>2006</v>
      </c>
      <c r="CF903" t="s">
        <v>111</v>
      </c>
      <c r="CG903" t="s">
        <v>112</v>
      </c>
      <c r="CH903">
        <v>145000</v>
      </c>
      <c r="CQ903">
        <f t="shared" si="88"/>
        <v>1072</v>
      </c>
      <c r="CR903" t="str">
        <f t="shared" si="89"/>
        <v/>
      </c>
    </row>
    <row r="904" spans="1:96" x14ac:dyDescent="0.3">
      <c r="A904">
        <v>74</v>
      </c>
      <c r="B904">
        <v>20</v>
      </c>
      <c r="C904" t="s">
        <v>83</v>
      </c>
      <c r="D904">
        <v>85</v>
      </c>
      <c r="E904">
        <v>10200</v>
      </c>
      <c r="F904" t="s">
        <v>84</v>
      </c>
      <c r="G904" t="s">
        <v>85</v>
      </c>
      <c r="H904" t="s">
        <v>129</v>
      </c>
      <c r="I904" t="s">
        <v>87</v>
      </c>
      <c r="J904" t="s">
        <v>88</v>
      </c>
      <c r="K904" t="s">
        <v>122</v>
      </c>
      <c r="L904" t="s">
        <v>90</v>
      </c>
      <c r="M904" t="s">
        <v>177</v>
      </c>
      <c r="N904" s="4" t="str">
        <f>VLOOKUP(M904,'Neighborhood Raw Data'!$A$1:$D$26,4,FALSE)</f>
        <v>Greater than Average</v>
      </c>
      <c r="O904" t="s">
        <v>92</v>
      </c>
      <c r="P904" t="s">
        <v>92</v>
      </c>
      <c r="Q904" t="s">
        <v>93</v>
      </c>
      <c r="R904" t="s">
        <v>124</v>
      </c>
      <c r="S904">
        <v>5</v>
      </c>
      <c r="T904" s="4">
        <f t="shared" ca="1" si="84"/>
        <v>0.7038910043329184</v>
      </c>
      <c r="U904" s="4" t="str">
        <f t="shared" si="85"/>
        <v>Below</v>
      </c>
      <c r="V904">
        <v>7</v>
      </c>
      <c r="W904">
        <v>1954</v>
      </c>
      <c r="X904">
        <v>2003</v>
      </c>
      <c r="Y904" t="s">
        <v>95</v>
      </c>
      <c r="Z904" t="s">
        <v>114</v>
      </c>
      <c r="AA904" t="s">
        <v>115</v>
      </c>
      <c r="AB904" t="s">
        <v>115</v>
      </c>
      <c r="AC904" t="s">
        <v>98</v>
      </c>
      <c r="AD904">
        <v>104</v>
      </c>
      <c r="AE904" t="s">
        <v>100</v>
      </c>
      <c r="AF904" t="s">
        <v>100</v>
      </c>
      <c r="AG904" t="s">
        <v>156</v>
      </c>
      <c r="AH904" t="s">
        <v>100</v>
      </c>
      <c r="AI904" t="s">
        <v>100</v>
      </c>
      <c r="AJ904" t="s">
        <v>142</v>
      </c>
      <c r="AK904" t="s">
        <v>137</v>
      </c>
      <c r="AL904">
        <v>320</v>
      </c>
      <c r="AM904" t="s">
        <v>174</v>
      </c>
      <c r="AN904">
        <v>362</v>
      </c>
      <c r="AO904">
        <v>404</v>
      </c>
      <c r="AP904">
        <v>1086</v>
      </c>
      <c r="AQ904" t="s">
        <v>105</v>
      </c>
      <c r="AR904" t="s">
        <v>102</v>
      </c>
      <c r="AS904" t="s">
        <v>106</v>
      </c>
      <c r="AT904" t="s">
        <v>107</v>
      </c>
      <c r="AU904">
        <v>1086</v>
      </c>
      <c r="AV904" s="4">
        <f t="shared" ca="1" si="86"/>
        <v>0.20325330250012086</v>
      </c>
      <c r="AW904" s="4" t="str">
        <f t="shared" si="87"/>
        <v>Less than Median</v>
      </c>
      <c r="AX904">
        <v>0</v>
      </c>
      <c r="AY904">
        <v>0</v>
      </c>
      <c r="AZ904">
        <v>1086</v>
      </c>
      <c r="BA904">
        <v>1</v>
      </c>
      <c r="BB904">
        <v>0</v>
      </c>
      <c r="BC904">
        <v>1</v>
      </c>
      <c r="BD904">
        <v>0</v>
      </c>
      <c r="BE904">
        <v>3</v>
      </c>
      <c r="BF904">
        <v>1</v>
      </c>
      <c r="BG904" t="s">
        <v>100</v>
      </c>
      <c r="BH904">
        <v>6</v>
      </c>
      <c r="BI904" t="s">
        <v>108</v>
      </c>
      <c r="BJ904">
        <v>0</v>
      </c>
      <c r="BK904" t="s">
        <v>85</v>
      </c>
      <c r="BL904" t="s">
        <v>109</v>
      </c>
      <c r="BM904">
        <v>1989</v>
      </c>
      <c r="BN904" t="s">
        <v>104</v>
      </c>
      <c r="BO904">
        <v>2</v>
      </c>
      <c r="BP904">
        <v>490</v>
      </c>
      <c r="BQ904" t="s">
        <v>100</v>
      </c>
      <c r="BR904" t="s">
        <v>100</v>
      </c>
      <c r="BS904" t="s">
        <v>106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 t="s">
        <v>85</v>
      </c>
      <c r="CA904" t="s">
        <v>167</v>
      </c>
      <c r="CB904" t="s">
        <v>85</v>
      </c>
      <c r="CC904">
        <v>0</v>
      </c>
      <c r="CD904">
        <v>5</v>
      </c>
      <c r="CE904">
        <v>2010</v>
      </c>
      <c r="CF904" t="s">
        <v>111</v>
      </c>
      <c r="CG904" t="s">
        <v>112</v>
      </c>
      <c r="CH904">
        <v>144900</v>
      </c>
      <c r="CQ904">
        <f t="shared" si="88"/>
        <v>1086</v>
      </c>
      <c r="CR904" t="str">
        <f t="shared" si="89"/>
        <v/>
      </c>
    </row>
    <row r="905" spans="1:96" x14ac:dyDescent="0.3">
      <c r="A905">
        <v>812</v>
      </c>
      <c r="B905">
        <v>120</v>
      </c>
      <c r="C905" t="s">
        <v>143</v>
      </c>
      <c r="D905" t="s">
        <v>85</v>
      </c>
      <c r="E905">
        <v>4438</v>
      </c>
      <c r="F905" t="s">
        <v>84</v>
      </c>
      <c r="G905" t="s">
        <v>85</v>
      </c>
      <c r="H905" t="s">
        <v>129</v>
      </c>
      <c r="I905" t="s">
        <v>87</v>
      </c>
      <c r="J905" t="s">
        <v>88</v>
      </c>
      <c r="K905" t="s">
        <v>122</v>
      </c>
      <c r="L905" t="s">
        <v>90</v>
      </c>
      <c r="M905" t="s">
        <v>152</v>
      </c>
      <c r="N905" s="4" t="str">
        <f>VLOOKUP(M905,'Neighborhood Raw Data'!$A$1:$D$26,4,FALSE)</f>
        <v>Greater than Average</v>
      </c>
      <c r="O905" t="s">
        <v>92</v>
      </c>
      <c r="P905" t="s">
        <v>92</v>
      </c>
      <c r="Q905" t="s">
        <v>160</v>
      </c>
      <c r="R905" t="s">
        <v>124</v>
      </c>
      <c r="S905">
        <v>6</v>
      </c>
      <c r="T905" s="4">
        <f t="shared" ca="1" si="84"/>
        <v>0.77541373921131673</v>
      </c>
      <c r="U905" s="4" t="str">
        <f t="shared" si="85"/>
        <v>At or Above</v>
      </c>
      <c r="V905">
        <v>5</v>
      </c>
      <c r="W905">
        <v>2004</v>
      </c>
      <c r="X905">
        <v>2004</v>
      </c>
      <c r="Y905" t="s">
        <v>95</v>
      </c>
      <c r="Z905" t="s">
        <v>114</v>
      </c>
      <c r="AA905" t="s">
        <v>125</v>
      </c>
      <c r="AB905" t="s">
        <v>125</v>
      </c>
      <c r="AC905" t="s">
        <v>98</v>
      </c>
      <c r="AD905">
        <v>169</v>
      </c>
      <c r="AE905" t="s">
        <v>102</v>
      </c>
      <c r="AF905" t="s">
        <v>100</v>
      </c>
      <c r="AG905" t="s">
        <v>101</v>
      </c>
      <c r="AH905" t="s">
        <v>102</v>
      </c>
      <c r="AI905" t="s">
        <v>100</v>
      </c>
      <c r="AJ905" t="s">
        <v>102</v>
      </c>
      <c r="AK905" t="s">
        <v>103</v>
      </c>
      <c r="AL905">
        <v>662</v>
      </c>
      <c r="AM905" t="s">
        <v>104</v>
      </c>
      <c r="AN905">
        <v>0</v>
      </c>
      <c r="AO905">
        <v>186</v>
      </c>
      <c r="AP905">
        <v>848</v>
      </c>
      <c r="AQ905" t="s">
        <v>105</v>
      </c>
      <c r="AR905" t="s">
        <v>99</v>
      </c>
      <c r="AS905" t="s">
        <v>106</v>
      </c>
      <c r="AT905" t="s">
        <v>107</v>
      </c>
      <c r="AU905">
        <v>848</v>
      </c>
      <c r="AV905" s="4">
        <f t="shared" ca="1" si="86"/>
        <v>0.6644603063505814</v>
      </c>
      <c r="AW905" s="4" t="str">
        <f t="shared" si="87"/>
        <v>Less than Median</v>
      </c>
      <c r="AX905">
        <v>0</v>
      </c>
      <c r="AY905">
        <v>0</v>
      </c>
      <c r="AZ905">
        <v>848</v>
      </c>
      <c r="BA905">
        <v>1</v>
      </c>
      <c r="BB905">
        <v>0</v>
      </c>
      <c r="BC905">
        <v>1</v>
      </c>
      <c r="BD905">
        <v>0</v>
      </c>
      <c r="BE905">
        <v>1</v>
      </c>
      <c r="BF905">
        <v>1</v>
      </c>
      <c r="BG905" t="s">
        <v>102</v>
      </c>
      <c r="BH905">
        <v>4</v>
      </c>
      <c r="BI905" t="s">
        <v>108</v>
      </c>
      <c r="BJ905">
        <v>1</v>
      </c>
      <c r="BK905" t="s">
        <v>102</v>
      </c>
      <c r="BL905" t="s">
        <v>109</v>
      </c>
      <c r="BM905">
        <v>2004</v>
      </c>
      <c r="BN905" t="s">
        <v>110</v>
      </c>
      <c r="BO905">
        <v>2</v>
      </c>
      <c r="BP905">
        <v>420</v>
      </c>
      <c r="BQ905" t="s">
        <v>100</v>
      </c>
      <c r="BR905" t="s">
        <v>100</v>
      </c>
      <c r="BS905" t="s">
        <v>106</v>
      </c>
      <c r="BT905">
        <v>140</v>
      </c>
      <c r="BU905">
        <v>0</v>
      </c>
      <c r="BV905">
        <v>0</v>
      </c>
      <c r="BW905">
        <v>0</v>
      </c>
      <c r="BX905">
        <v>0</v>
      </c>
      <c r="BY905">
        <v>0</v>
      </c>
      <c r="BZ905" t="s">
        <v>85</v>
      </c>
      <c r="CA905" t="s">
        <v>85</v>
      </c>
      <c r="CB905" t="s">
        <v>85</v>
      </c>
      <c r="CC905">
        <v>0</v>
      </c>
      <c r="CD905">
        <v>6</v>
      </c>
      <c r="CE905">
        <v>2008</v>
      </c>
      <c r="CF905" t="s">
        <v>215</v>
      </c>
      <c r="CG905" t="s">
        <v>112</v>
      </c>
      <c r="CH905">
        <v>144500</v>
      </c>
      <c r="CQ905">
        <f t="shared" si="88"/>
        <v>848</v>
      </c>
      <c r="CR905" t="str">
        <f t="shared" si="89"/>
        <v/>
      </c>
    </row>
    <row r="906" spans="1:96" x14ac:dyDescent="0.3">
      <c r="A906">
        <v>1054</v>
      </c>
      <c r="B906">
        <v>20</v>
      </c>
      <c r="C906" t="s">
        <v>83</v>
      </c>
      <c r="D906">
        <v>68</v>
      </c>
      <c r="E906">
        <v>8562</v>
      </c>
      <c r="F906" t="s">
        <v>84</v>
      </c>
      <c r="G906" t="s">
        <v>85</v>
      </c>
      <c r="H906" t="s">
        <v>129</v>
      </c>
      <c r="I906" t="s">
        <v>87</v>
      </c>
      <c r="J906" t="s">
        <v>88</v>
      </c>
      <c r="K906" t="s">
        <v>122</v>
      </c>
      <c r="L906" t="s">
        <v>140</v>
      </c>
      <c r="M906" t="s">
        <v>186</v>
      </c>
      <c r="N906" s="4" t="str">
        <f>VLOOKUP(M906,'Neighborhood Raw Data'!$A$1:$D$26,4,FALSE)</f>
        <v>Less than Average</v>
      </c>
      <c r="O906" t="s">
        <v>92</v>
      </c>
      <c r="P906" t="s">
        <v>92</v>
      </c>
      <c r="Q906" t="s">
        <v>93</v>
      </c>
      <c r="R906" t="s">
        <v>124</v>
      </c>
      <c r="S906">
        <v>5</v>
      </c>
      <c r="T906" s="4">
        <f t="shared" ca="1" si="84"/>
        <v>7.6086463011462269E-2</v>
      </c>
      <c r="U906" s="4" t="str">
        <f t="shared" si="85"/>
        <v>Below</v>
      </c>
      <c r="V906">
        <v>6</v>
      </c>
      <c r="W906">
        <v>1957</v>
      </c>
      <c r="X906">
        <v>2002</v>
      </c>
      <c r="Y906" t="s">
        <v>113</v>
      </c>
      <c r="Z906" t="s">
        <v>114</v>
      </c>
      <c r="AA906" t="s">
        <v>97</v>
      </c>
      <c r="AB906" t="s">
        <v>97</v>
      </c>
      <c r="AC906" t="s">
        <v>126</v>
      </c>
      <c r="AD906">
        <v>145</v>
      </c>
      <c r="AE906" t="s">
        <v>100</v>
      </c>
      <c r="AF906" t="s">
        <v>100</v>
      </c>
      <c r="AG906" t="s">
        <v>156</v>
      </c>
      <c r="AH906" t="s">
        <v>100</v>
      </c>
      <c r="AI906" t="s">
        <v>100</v>
      </c>
      <c r="AJ906" t="s">
        <v>118</v>
      </c>
      <c r="AK906" t="s">
        <v>157</v>
      </c>
      <c r="AL906">
        <v>383</v>
      </c>
      <c r="AM906" t="s">
        <v>104</v>
      </c>
      <c r="AN906">
        <v>0</v>
      </c>
      <c r="AO906">
        <v>833</v>
      </c>
      <c r="AP906">
        <v>1216</v>
      </c>
      <c r="AQ906" t="s">
        <v>105</v>
      </c>
      <c r="AR906" t="s">
        <v>99</v>
      </c>
      <c r="AS906" t="s">
        <v>106</v>
      </c>
      <c r="AT906" t="s">
        <v>214</v>
      </c>
      <c r="AU906">
        <v>1526</v>
      </c>
      <c r="AV906" s="4">
        <f t="shared" ca="1" si="86"/>
        <v>0.40299895830810717</v>
      </c>
      <c r="AW906" s="4" t="str">
        <f t="shared" si="87"/>
        <v>Greater than Median</v>
      </c>
      <c r="AX906">
        <v>0</v>
      </c>
      <c r="AY906">
        <v>0</v>
      </c>
      <c r="AZ906">
        <v>1526</v>
      </c>
      <c r="BA906">
        <v>0</v>
      </c>
      <c r="BB906">
        <v>0</v>
      </c>
      <c r="BC906">
        <v>1</v>
      </c>
      <c r="BD906">
        <v>0</v>
      </c>
      <c r="BE906">
        <v>4</v>
      </c>
      <c r="BF906">
        <v>1</v>
      </c>
      <c r="BG906" t="s">
        <v>100</v>
      </c>
      <c r="BH906">
        <v>7</v>
      </c>
      <c r="BI906" t="s">
        <v>189</v>
      </c>
      <c r="BJ906">
        <v>1</v>
      </c>
      <c r="BK906" t="s">
        <v>102</v>
      </c>
      <c r="BL906" t="s">
        <v>175</v>
      </c>
      <c r="BM906">
        <v>1957</v>
      </c>
      <c r="BN906" t="s">
        <v>104</v>
      </c>
      <c r="BO906">
        <v>1</v>
      </c>
      <c r="BP906">
        <v>364</v>
      </c>
      <c r="BQ906" t="s">
        <v>100</v>
      </c>
      <c r="BR906" t="s">
        <v>100</v>
      </c>
      <c r="BS906" t="s">
        <v>106</v>
      </c>
      <c r="BT906">
        <v>116</v>
      </c>
      <c r="BU906">
        <v>78</v>
      </c>
      <c r="BV906">
        <v>0</v>
      </c>
      <c r="BW906">
        <v>0</v>
      </c>
      <c r="BX906">
        <v>0</v>
      </c>
      <c r="BY906">
        <v>0</v>
      </c>
      <c r="BZ906" t="s">
        <v>85</v>
      </c>
      <c r="CA906" t="s">
        <v>85</v>
      </c>
      <c r="CB906" t="s">
        <v>85</v>
      </c>
      <c r="CC906">
        <v>0</v>
      </c>
      <c r="CD906">
        <v>5</v>
      </c>
      <c r="CE906">
        <v>2010</v>
      </c>
      <c r="CF906" t="s">
        <v>111</v>
      </c>
      <c r="CG906" t="s">
        <v>112</v>
      </c>
      <c r="CH906">
        <v>144500</v>
      </c>
      <c r="CQ906" t="str">
        <f t="shared" si="88"/>
        <v/>
      </c>
      <c r="CR906">
        <f t="shared" si="89"/>
        <v>1526</v>
      </c>
    </row>
    <row r="907" spans="1:96" x14ac:dyDescent="0.3">
      <c r="A907">
        <v>1365</v>
      </c>
      <c r="B907">
        <v>160</v>
      </c>
      <c r="C907" t="s">
        <v>173</v>
      </c>
      <c r="D907">
        <v>30</v>
      </c>
      <c r="E907">
        <v>3180</v>
      </c>
      <c r="F907" t="s">
        <v>84</v>
      </c>
      <c r="G907" t="s">
        <v>84</v>
      </c>
      <c r="H907" t="s">
        <v>129</v>
      </c>
      <c r="I907" t="s">
        <v>87</v>
      </c>
      <c r="J907" t="s">
        <v>88</v>
      </c>
      <c r="K907" t="s">
        <v>122</v>
      </c>
      <c r="L907" t="s">
        <v>90</v>
      </c>
      <c r="M907" t="s">
        <v>153</v>
      </c>
      <c r="N907" s="4" t="str">
        <f>VLOOKUP(M907,'Neighborhood Raw Data'!$A$1:$D$26,4,FALSE)</f>
        <v>Greater than Average</v>
      </c>
      <c r="O907" t="s">
        <v>92</v>
      </c>
      <c r="P907" t="s">
        <v>92</v>
      </c>
      <c r="Q907" t="s">
        <v>160</v>
      </c>
      <c r="R907" t="s">
        <v>94</v>
      </c>
      <c r="S907">
        <v>7</v>
      </c>
      <c r="T907" s="4">
        <f t="shared" ca="1" si="84"/>
        <v>0.63179464122396445</v>
      </c>
      <c r="U907" s="4" t="str">
        <f t="shared" si="85"/>
        <v>At or Above</v>
      </c>
      <c r="V907">
        <v>5</v>
      </c>
      <c r="W907">
        <v>2005</v>
      </c>
      <c r="X907">
        <v>2005</v>
      </c>
      <c r="Y907" t="s">
        <v>95</v>
      </c>
      <c r="Z907" t="s">
        <v>114</v>
      </c>
      <c r="AA907" t="s">
        <v>161</v>
      </c>
      <c r="AB907" t="s">
        <v>161</v>
      </c>
      <c r="AC907" t="s">
        <v>117</v>
      </c>
      <c r="AD907">
        <v>0</v>
      </c>
      <c r="AE907" t="s">
        <v>102</v>
      </c>
      <c r="AF907" t="s">
        <v>100</v>
      </c>
      <c r="AG907" t="s">
        <v>101</v>
      </c>
      <c r="AH907" t="s">
        <v>102</v>
      </c>
      <c r="AI907" t="s">
        <v>100</v>
      </c>
      <c r="AJ907" t="s">
        <v>142</v>
      </c>
      <c r="AK907" t="s">
        <v>104</v>
      </c>
      <c r="AL907">
        <v>0</v>
      </c>
      <c r="AM907" t="s">
        <v>104</v>
      </c>
      <c r="AN907">
        <v>0</v>
      </c>
      <c r="AO907">
        <v>600</v>
      </c>
      <c r="AP907">
        <v>600</v>
      </c>
      <c r="AQ907" t="s">
        <v>105</v>
      </c>
      <c r="AR907" t="s">
        <v>99</v>
      </c>
      <c r="AS907" t="s">
        <v>106</v>
      </c>
      <c r="AT907" t="s">
        <v>107</v>
      </c>
      <c r="AU907">
        <v>520</v>
      </c>
      <c r="AV907" s="4">
        <f t="shared" ca="1" si="86"/>
        <v>0.32178673200589558</v>
      </c>
      <c r="AW907" s="4" t="str">
        <f t="shared" si="87"/>
        <v>Less than Median</v>
      </c>
      <c r="AX907">
        <v>600</v>
      </c>
      <c r="AY907">
        <v>80</v>
      </c>
      <c r="AZ907">
        <v>1200</v>
      </c>
      <c r="BA907">
        <v>0</v>
      </c>
      <c r="BB907">
        <v>0</v>
      </c>
      <c r="BC907">
        <v>2</v>
      </c>
      <c r="BD907">
        <v>1</v>
      </c>
      <c r="BE907">
        <v>2</v>
      </c>
      <c r="BF907">
        <v>1</v>
      </c>
      <c r="BG907" t="s">
        <v>102</v>
      </c>
      <c r="BH907">
        <v>4</v>
      </c>
      <c r="BI907" t="s">
        <v>108</v>
      </c>
      <c r="BJ907">
        <v>0</v>
      </c>
      <c r="BK907" t="s">
        <v>85</v>
      </c>
      <c r="BL907" t="s">
        <v>149</v>
      </c>
      <c r="BM907">
        <v>2005</v>
      </c>
      <c r="BN907" t="s">
        <v>131</v>
      </c>
      <c r="BO907">
        <v>2</v>
      </c>
      <c r="BP907">
        <v>480</v>
      </c>
      <c r="BQ907" t="s">
        <v>100</v>
      </c>
      <c r="BR907" t="s">
        <v>100</v>
      </c>
      <c r="BS907" t="s">
        <v>106</v>
      </c>
      <c r="BT907">
        <v>0</v>
      </c>
      <c r="BU907">
        <v>166</v>
      </c>
      <c r="BV907">
        <v>0</v>
      </c>
      <c r="BW907">
        <v>0</v>
      </c>
      <c r="BX907">
        <v>0</v>
      </c>
      <c r="BY907">
        <v>0</v>
      </c>
      <c r="BZ907" t="s">
        <v>85</v>
      </c>
      <c r="CA907" t="s">
        <v>85</v>
      </c>
      <c r="CB907" t="s">
        <v>85</v>
      </c>
      <c r="CC907">
        <v>0</v>
      </c>
      <c r="CD907">
        <v>4</v>
      </c>
      <c r="CE907">
        <v>2006</v>
      </c>
      <c r="CF907" t="s">
        <v>111</v>
      </c>
      <c r="CG907" t="s">
        <v>120</v>
      </c>
      <c r="CH907">
        <v>144152</v>
      </c>
      <c r="CQ907">
        <f t="shared" si="88"/>
        <v>520</v>
      </c>
      <c r="CR907" t="str">
        <f t="shared" si="89"/>
        <v/>
      </c>
    </row>
    <row r="908" spans="1:96" x14ac:dyDescent="0.3">
      <c r="A908">
        <v>13</v>
      </c>
      <c r="B908">
        <v>20</v>
      </c>
      <c r="C908" t="s">
        <v>83</v>
      </c>
      <c r="D908" t="s">
        <v>85</v>
      </c>
      <c r="E908">
        <v>12968</v>
      </c>
      <c r="F908" t="s">
        <v>84</v>
      </c>
      <c r="G908" t="s">
        <v>85</v>
      </c>
      <c r="H908" t="s">
        <v>138</v>
      </c>
      <c r="I908" t="s">
        <v>87</v>
      </c>
      <c r="J908" t="s">
        <v>88</v>
      </c>
      <c r="K908" t="s">
        <v>122</v>
      </c>
      <c r="L908" t="s">
        <v>90</v>
      </c>
      <c r="M908" t="s">
        <v>228</v>
      </c>
      <c r="N908" s="4" t="str">
        <f>VLOOKUP(M908,'Neighborhood Raw Data'!$A$1:$D$26,4,FALSE)</f>
        <v>Less than Average</v>
      </c>
      <c r="O908" t="s">
        <v>92</v>
      </c>
      <c r="P908" t="s">
        <v>92</v>
      </c>
      <c r="Q908" t="s">
        <v>93</v>
      </c>
      <c r="R908" t="s">
        <v>124</v>
      </c>
      <c r="S908">
        <v>5</v>
      </c>
      <c r="T908" s="4">
        <f t="shared" ca="1" si="84"/>
        <v>6.051712287887312E-2</v>
      </c>
      <c r="U908" s="4" t="str">
        <f t="shared" si="85"/>
        <v>Below</v>
      </c>
      <c r="V908">
        <v>6</v>
      </c>
      <c r="W908">
        <v>1962</v>
      </c>
      <c r="X908">
        <v>1962</v>
      </c>
      <c r="Y908" t="s">
        <v>113</v>
      </c>
      <c r="Z908" t="s">
        <v>114</v>
      </c>
      <c r="AA908" t="s">
        <v>97</v>
      </c>
      <c r="AB908" t="s">
        <v>179</v>
      </c>
      <c r="AC908" t="s">
        <v>117</v>
      </c>
      <c r="AD908">
        <v>0</v>
      </c>
      <c r="AE908" t="s">
        <v>100</v>
      </c>
      <c r="AF908" t="s">
        <v>100</v>
      </c>
      <c r="AG908" t="s">
        <v>156</v>
      </c>
      <c r="AH908" t="s">
        <v>100</v>
      </c>
      <c r="AI908" t="s">
        <v>100</v>
      </c>
      <c r="AJ908" t="s">
        <v>142</v>
      </c>
      <c r="AK908" t="s">
        <v>137</v>
      </c>
      <c r="AL908">
        <v>737</v>
      </c>
      <c r="AM908" t="s">
        <v>104</v>
      </c>
      <c r="AN908">
        <v>0</v>
      </c>
      <c r="AO908">
        <v>175</v>
      </c>
      <c r="AP908">
        <v>912</v>
      </c>
      <c r="AQ908" t="s">
        <v>105</v>
      </c>
      <c r="AR908" t="s">
        <v>100</v>
      </c>
      <c r="AS908" t="s">
        <v>106</v>
      </c>
      <c r="AT908" t="s">
        <v>107</v>
      </c>
      <c r="AU908">
        <v>912</v>
      </c>
      <c r="AV908" s="4">
        <f t="shared" ca="1" si="86"/>
        <v>0.1824956358070926</v>
      </c>
      <c r="AW908" s="4" t="str">
        <f t="shared" si="87"/>
        <v>Less than Median</v>
      </c>
      <c r="AX908">
        <v>0</v>
      </c>
      <c r="AY908">
        <v>0</v>
      </c>
      <c r="AZ908">
        <v>912</v>
      </c>
      <c r="BA908">
        <v>1</v>
      </c>
      <c r="BB908">
        <v>0</v>
      </c>
      <c r="BC908">
        <v>1</v>
      </c>
      <c r="BD908">
        <v>0</v>
      </c>
      <c r="BE908">
        <v>2</v>
      </c>
      <c r="BF908">
        <v>1</v>
      </c>
      <c r="BG908" t="s">
        <v>100</v>
      </c>
      <c r="BH908">
        <v>4</v>
      </c>
      <c r="BI908" t="s">
        <v>108</v>
      </c>
      <c r="BJ908">
        <v>0</v>
      </c>
      <c r="BK908" t="s">
        <v>85</v>
      </c>
      <c r="BL908" t="s">
        <v>149</v>
      </c>
      <c r="BM908">
        <v>1962</v>
      </c>
      <c r="BN908" t="s">
        <v>104</v>
      </c>
      <c r="BO908">
        <v>1</v>
      </c>
      <c r="BP908">
        <v>352</v>
      </c>
      <c r="BQ908" t="s">
        <v>100</v>
      </c>
      <c r="BR908" t="s">
        <v>100</v>
      </c>
      <c r="BS908" t="s">
        <v>106</v>
      </c>
      <c r="BT908">
        <v>140</v>
      </c>
      <c r="BU908">
        <v>0</v>
      </c>
      <c r="BV908">
        <v>0</v>
      </c>
      <c r="BW908">
        <v>0</v>
      </c>
      <c r="BX908">
        <v>176</v>
      </c>
      <c r="BY908">
        <v>0</v>
      </c>
      <c r="BZ908" t="s">
        <v>85</v>
      </c>
      <c r="CA908" t="s">
        <v>85</v>
      </c>
      <c r="CB908" t="s">
        <v>85</v>
      </c>
      <c r="CC908">
        <v>0</v>
      </c>
      <c r="CD908">
        <v>9</v>
      </c>
      <c r="CE908">
        <v>2008</v>
      </c>
      <c r="CF908" t="s">
        <v>111</v>
      </c>
      <c r="CG908" t="s">
        <v>112</v>
      </c>
      <c r="CH908">
        <v>144000</v>
      </c>
      <c r="CQ908">
        <f t="shared" si="88"/>
        <v>912</v>
      </c>
      <c r="CR908" t="str">
        <f t="shared" si="89"/>
        <v/>
      </c>
    </row>
    <row r="909" spans="1:96" x14ac:dyDescent="0.3">
      <c r="A909">
        <v>43</v>
      </c>
      <c r="B909">
        <v>85</v>
      </c>
      <c r="C909" t="s">
        <v>83</v>
      </c>
      <c r="D909" t="s">
        <v>85</v>
      </c>
      <c r="E909">
        <v>9180</v>
      </c>
      <c r="F909" t="s">
        <v>84</v>
      </c>
      <c r="G909" t="s">
        <v>85</v>
      </c>
      <c r="H909" t="s">
        <v>86</v>
      </c>
      <c r="I909" t="s">
        <v>87</v>
      </c>
      <c r="J909" t="s">
        <v>88</v>
      </c>
      <c r="K909" t="s">
        <v>121</v>
      </c>
      <c r="L909" t="s">
        <v>90</v>
      </c>
      <c r="M909" t="s">
        <v>185</v>
      </c>
      <c r="N909" s="4" t="str">
        <f>VLOOKUP(M909,'Neighborhood Raw Data'!$A$1:$D$26,4,FALSE)</f>
        <v>Greater than Average</v>
      </c>
      <c r="O909" t="s">
        <v>92</v>
      </c>
      <c r="P909" t="s">
        <v>92</v>
      </c>
      <c r="Q909" t="s">
        <v>93</v>
      </c>
      <c r="R909" t="s">
        <v>223</v>
      </c>
      <c r="S909">
        <v>5</v>
      </c>
      <c r="T909" s="4">
        <f t="shared" ca="1" si="84"/>
        <v>0.11533367930606253</v>
      </c>
      <c r="U909" s="4" t="str">
        <f t="shared" si="85"/>
        <v>Below</v>
      </c>
      <c r="V909">
        <v>7</v>
      </c>
      <c r="W909">
        <v>1983</v>
      </c>
      <c r="X909">
        <v>1983</v>
      </c>
      <c r="Y909" t="s">
        <v>95</v>
      </c>
      <c r="Z909" t="s">
        <v>114</v>
      </c>
      <c r="AA909" t="s">
        <v>97</v>
      </c>
      <c r="AB909" t="s">
        <v>97</v>
      </c>
      <c r="AC909" t="s">
        <v>117</v>
      </c>
      <c r="AD909">
        <v>0</v>
      </c>
      <c r="AE909" t="s">
        <v>100</v>
      </c>
      <c r="AF909" t="s">
        <v>100</v>
      </c>
      <c r="AG909" t="s">
        <v>156</v>
      </c>
      <c r="AH909" t="s">
        <v>102</v>
      </c>
      <c r="AI909" t="s">
        <v>100</v>
      </c>
      <c r="AJ909" t="s">
        <v>118</v>
      </c>
      <c r="AK909" t="s">
        <v>137</v>
      </c>
      <c r="AL909">
        <v>747</v>
      </c>
      <c r="AM909" t="s">
        <v>193</v>
      </c>
      <c r="AN909">
        <v>93</v>
      </c>
      <c r="AO909">
        <v>0</v>
      </c>
      <c r="AP909">
        <v>840</v>
      </c>
      <c r="AQ909" t="s">
        <v>105</v>
      </c>
      <c r="AR909" t="s">
        <v>102</v>
      </c>
      <c r="AS909" t="s">
        <v>106</v>
      </c>
      <c r="AT909" t="s">
        <v>107</v>
      </c>
      <c r="AU909">
        <v>884</v>
      </c>
      <c r="AV909" s="4">
        <f t="shared" ca="1" si="86"/>
        <v>0.11445567361661757</v>
      </c>
      <c r="AW909" s="4" t="str">
        <f t="shared" si="87"/>
        <v>Less than Median</v>
      </c>
      <c r="AX909">
        <v>0</v>
      </c>
      <c r="AY909">
        <v>0</v>
      </c>
      <c r="AZ909">
        <v>884</v>
      </c>
      <c r="BA909">
        <v>1</v>
      </c>
      <c r="BB909">
        <v>0</v>
      </c>
      <c r="BC909">
        <v>1</v>
      </c>
      <c r="BD909">
        <v>0</v>
      </c>
      <c r="BE909">
        <v>2</v>
      </c>
      <c r="BF909">
        <v>1</v>
      </c>
      <c r="BG909" t="s">
        <v>102</v>
      </c>
      <c r="BH909">
        <v>5</v>
      </c>
      <c r="BI909" t="s">
        <v>108</v>
      </c>
      <c r="BJ909">
        <v>0</v>
      </c>
      <c r="BK909" t="s">
        <v>85</v>
      </c>
      <c r="BL909" t="s">
        <v>109</v>
      </c>
      <c r="BM909">
        <v>1983</v>
      </c>
      <c r="BN909" t="s">
        <v>131</v>
      </c>
      <c r="BO909">
        <v>2</v>
      </c>
      <c r="BP909">
        <v>504</v>
      </c>
      <c r="BQ909" t="s">
        <v>100</v>
      </c>
      <c r="BR909" t="s">
        <v>102</v>
      </c>
      <c r="BS909" t="s">
        <v>106</v>
      </c>
      <c r="BT909">
        <v>240</v>
      </c>
      <c r="BU909">
        <v>0</v>
      </c>
      <c r="BV909">
        <v>0</v>
      </c>
      <c r="BW909">
        <v>0</v>
      </c>
      <c r="BX909">
        <v>0</v>
      </c>
      <c r="BY909">
        <v>0</v>
      </c>
      <c r="BZ909" t="s">
        <v>85</v>
      </c>
      <c r="CA909" t="s">
        <v>119</v>
      </c>
      <c r="CB909" t="s">
        <v>85</v>
      </c>
      <c r="CC909">
        <v>0</v>
      </c>
      <c r="CD909">
        <v>12</v>
      </c>
      <c r="CE909">
        <v>2007</v>
      </c>
      <c r="CF909" t="s">
        <v>111</v>
      </c>
      <c r="CG909" t="s">
        <v>112</v>
      </c>
      <c r="CH909">
        <v>144000</v>
      </c>
      <c r="CQ909">
        <f t="shared" si="88"/>
        <v>884</v>
      </c>
      <c r="CR909" t="str">
        <f t="shared" si="89"/>
        <v/>
      </c>
    </row>
    <row r="910" spans="1:96" x14ac:dyDescent="0.3">
      <c r="A910">
        <v>635</v>
      </c>
      <c r="B910">
        <v>90</v>
      </c>
      <c r="C910" t="s">
        <v>83</v>
      </c>
      <c r="D910">
        <v>64</v>
      </c>
      <c r="E910">
        <v>6979</v>
      </c>
      <c r="F910" t="s">
        <v>84</v>
      </c>
      <c r="G910" t="s">
        <v>85</v>
      </c>
      <c r="H910" t="s">
        <v>129</v>
      </c>
      <c r="I910" t="s">
        <v>87</v>
      </c>
      <c r="J910" t="s">
        <v>88</v>
      </c>
      <c r="K910" t="s">
        <v>122</v>
      </c>
      <c r="L910" t="s">
        <v>90</v>
      </c>
      <c r="M910" t="s">
        <v>144</v>
      </c>
      <c r="N910" s="4" t="str">
        <f>VLOOKUP(M910,'Neighborhood Raw Data'!$A$1:$D$26,4,FALSE)</f>
        <v>Greater than Average</v>
      </c>
      <c r="O910" t="s">
        <v>92</v>
      </c>
      <c r="P910" t="s">
        <v>92</v>
      </c>
      <c r="Q910" t="s">
        <v>222</v>
      </c>
      <c r="R910" t="s">
        <v>223</v>
      </c>
      <c r="S910">
        <v>6</v>
      </c>
      <c r="T910" s="4">
        <f t="shared" ca="1" si="84"/>
        <v>0.68227176475082341</v>
      </c>
      <c r="U910" s="4" t="str">
        <f t="shared" si="85"/>
        <v>At or Above</v>
      </c>
      <c r="V910">
        <v>5</v>
      </c>
      <c r="W910">
        <v>1980</v>
      </c>
      <c r="X910">
        <v>1980</v>
      </c>
      <c r="Y910" t="s">
        <v>95</v>
      </c>
      <c r="Z910" t="s">
        <v>114</v>
      </c>
      <c r="AA910" t="s">
        <v>179</v>
      </c>
      <c r="AB910" t="s">
        <v>179</v>
      </c>
      <c r="AC910" t="s">
        <v>117</v>
      </c>
      <c r="AD910">
        <v>0</v>
      </c>
      <c r="AE910" t="s">
        <v>100</v>
      </c>
      <c r="AF910" t="s">
        <v>100</v>
      </c>
      <c r="AG910" t="s">
        <v>156</v>
      </c>
      <c r="AH910" t="s">
        <v>100</v>
      </c>
      <c r="AI910" t="s">
        <v>100</v>
      </c>
      <c r="AJ910" t="s">
        <v>142</v>
      </c>
      <c r="AK910" t="s">
        <v>103</v>
      </c>
      <c r="AL910">
        <v>1056</v>
      </c>
      <c r="AM910" t="s">
        <v>104</v>
      </c>
      <c r="AN910">
        <v>0</v>
      </c>
      <c r="AO910">
        <v>0</v>
      </c>
      <c r="AP910">
        <v>1056</v>
      </c>
      <c r="AQ910" t="s">
        <v>105</v>
      </c>
      <c r="AR910" t="s">
        <v>102</v>
      </c>
      <c r="AS910" t="s">
        <v>106</v>
      </c>
      <c r="AT910" t="s">
        <v>107</v>
      </c>
      <c r="AU910">
        <v>1056</v>
      </c>
      <c r="AV910" s="4">
        <f t="shared" ca="1" si="86"/>
        <v>1.9385757824724403E-2</v>
      </c>
      <c r="AW910" s="4" t="str">
        <f t="shared" si="87"/>
        <v>Less than Median</v>
      </c>
      <c r="AX910">
        <v>0</v>
      </c>
      <c r="AY910">
        <v>0</v>
      </c>
      <c r="AZ910">
        <v>1056</v>
      </c>
      <c r="BA910">
        <v>2</v>
      </c>
      <c r="BB910">
        <v>0</v>
      </c>
      <c r="BC910">
        <v>0</v>
      </c>
      <c r="BD910">
        <v>0</v>
      </c>
      <c r="BE910">
        <v>0</v>
      </c>
      <c r="BF910">
        <v>2</v>
      </c>
      <c r="BG910" t="s">
        <v>100</v>
      </c>
      <c r="BH910">
        <v>4</v>
      </c>
      <c r="BI910" t="s">
        <v>108</v>
      </c>
      <c r="BJ910">
        <v>0</v>
      </c>
      <c r="BK910" t="s">
        <v>85</v>
      </c>
      <c r="BL910" t="s">
        <v>149</v>
      </c>
      <c r="BM910">
        <v>1980</v>
      </c>
      <c r="BN910" t="s">
        <v>104</v>
      </c>
      <c r="BO910">
        <v>2</v>
      </c>
      <c r="BP910">
        <v>576</v>
      </c>
      <c r="BQ910" t="s">
        <v>100</v>
      </c>
      <c r="BR910" t="s">
        <v>100</v>
      </c>
      <c r="BS910" t="s">
        <v>106</v>
      </c>
      <c r="BT910">
        <v>264</v>
      </c>
      <c r="BU910">
        <v>56</v>
      </c>
      <c r="BV910">
        <v>0</v>
      </c>
      <c r="BW910">
        <v>0</v>
      </c>
      <c r="BX910">
        <v>0</v>
      </c>
      <c r="BY910">
        <v>0</v>
      </c>
      <c r="BZ910" t="s">
        <v>85</v>
      </c>
      <c r="CA910" t="s">
        <v>150</v>
      </c>
      <c r="CB910" t="s">
        <v>198</v>
      </c>
      <c r="CC910">
        <v>600</v>
      </c>
      <c r="CD910">
        <v>6</v>
      </c>
      <c r="CE910">
        <v>2010</v>
      </c>
      <c r="CF910" t="s">
        <v>111</v>
      </c>
      <c r="CG910" t="s">
        <v>112</v>
      </c>
      <c r="CH910">
        <v>144000</v>
      </c>
      <c r="CQ910">
        <f t="shared" si="88"/>
        <v>1056</v>
      </c>
      <c r="CR910" t="str">
        <f t="shared" si="89"/>
        <v/>
      </c>
    </row>
    <row r="911" spans="1:96" x14ac:dyDescent="0.3">
      <c r="A911">
        <v>779</v>
      </c>
      <c r="B911">
        <v>90</v>
      </c>
      <c r="C911" t="s">
        <v>224</v>
      </c>
      <c r="D911">
        <v>60</v>
      </c>
      <c r="E911">
        <v>8400</v>
      </c>
      <c r="F911" t="s">
        <v>84</v>
      </c>
      <c r="G911" t="s">
        <v>85</v>
      </c>
      <c r="H911" t="s">
        <v>129</v>
      </c>
      <c r="I911" t="s">
        <v>87</v>
      </c>
      <c r="J911" t="s">
        <v>88</v>
      </c>
      <c r="K911" t="s">
        <v>122</v>
      </c>
      <c r="L911" t="s">
        <v>90</v>
      </c>
      <c r="M911" t="s">
        <v>185</v>
      </c>
      <c r="N911" s="4" t="str">
        <f>VLOOKUP(M911,'Neighborhood Raw Data'!$A$1:$D$26,4,FALSE)</f>
        <v>Greater than Average</v>
      </c>
      <c r="O911" t="s">
        <v>212</v>
      </c>
      <c r="P911" t="s">
        <v>92</v>
      </c>
      <c r="Q911" t="s">
        <v>222</v>
      </c>
      <c r="R911" t="s">
        <v>124</v>
      </c>
      <c r="S911">
        <v>5</v>
      </c>
      <c r="T911" s="4">
        <f t="shared" ca="1" si="84"/>
        <v>0.20442626886531934</v>
      </c>
      <c r="U911" s="4" t="str">
        <f t="shared" si="85"/>
        <v>Below</v>
      </c>
      <c r="V911">
        <v>5</v>
      </c>
      <c r="W911">
        <v>1977</v>
      </c>
      <c r="X911">
        <v>1977</v>
      </c>
      <c r="Y911" t="s">
        <v>95</v>
      </c>
      <c r="Z911" t="s">
        <v>114</v>
      </c>
      <c r="AA911" t="s">
        <v>179</v>
      </c>
      <c r="AB911" t="s">
        <v>179</v>
      </c>
      <c r="AC911" t="s">
        <v>98</v>
      </c>
      <c r="AD911">
        <v>320</v>
      </c>
      <c r="AE911" t="s">
        <v>100</v>
      </c>
      <c r="AF911" t="s">
        <v>100</v>
      </c>
      <c r="AG911" t="s">
        <v>226</v>
      </c>
      <c r="AH911" t="s">
        <v>85</v>
      </c>
      <c r="AI911" t="s">
        <v>85</v>
      </c>
      <c r="AJ911" t="s">
        <v>85</v>
      </c>
      <c r="AK911" t="s">
        <v>85</v>
      </c>
      <c r="AL911">
        <v>0</v>
      </c>
      <c r="AM911" t="s">
        <v>85</v>
      </c>
      <c r="AN911">
        <v>0</v>
      </c>
      <c r="AO911">
        <v>0</v>
      </c>
      <c r="AP911">
        <v>0</v>
      </c>
      <c r="AQ911" t="s">
        <v>105</v>
      </c>
      <c r="AR911" t="s">
        <v>100</v>
      </c>
      <c r="AS911" t="s">
        <v>106</v>
      </c>
      <c r="AT911" t="s">
        <v>107</v>
      </c>
      <c r="AU911">
        <v>2020</v>
      </c>
      <c r="AV911" s="4">
        <f t="shared" ca="1" si="86"/>
        <v>0.98104247461778626</v>
      </c>
      <c r="AW911" s="4" t="str">
        <f t="shared" si="87"/>
        <v>Greater than Median</v>
      </c>
      <c r="AX911">
        <v>0</v>
      </c>
      <c r="AY911">
        <v>0</v>
      </c>
      <c r="AZ911">
        <v>2020</v>
      </c>
      <c r="BA911">
        <v>0</v>
      </c>
      <c r="BB911">
        <v>0</v>
      </c>
      <c r="BC911">
        <v>2</v>
      </c>
      <c r="BD911">
        <v>0</v>
      </c>
      <c r="BE911">
        <v>4</v>
      </c>
      <c r="BF911">
        <v>2</v>
      </c>
      <c r="BG911" t="s">
        <v>100</v>
      </c>
      <c r="BH911">
        <v>10</v>
      </c>
      <c r="BI911" t="s">
        <v>108</v>
      </c>
      <c r="BJ911">
        <v>2</v>
      </c>
      <c r="BK911" t="s">
        <v>100</v>
      </c>
      <c r="BL911" t="s">
        <v>149</v>
      </c>
      <c r="BM911">
        <v>1977</v>
      </c>
      <c r="BN911" t="s">
        <v>104</v>
      </c>
      <c r="BO911">
        <v>2</v>
      </c>
      <c r="BP911">
        <v>630</v>
      </c>
      <c r="BQ911" t="s">
        <v>100</v>
      </c>
      <c r="BR911" t="s">
        <v>100</v>
      </c>
      <c r="BS911" t="s">
        <v>106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 t="s">
        <v>85</v>
      </c>
      <c r="CA911" t="s">
        <v>85</v>
      </c>
      <c r="CB911" t="s">
        <v>85</v>
      </c>
      <c r="CC911">
        <v>0</v>
      </c>
      <c r="CD911">
        <v>10</v>
      </c>
      <c r="CE911">
        <v>2007</v>
      </c>
      <c r="CF911" t="s">
        <v>111</v>
      </c>
      <c r="CG911" t="s">
        <v>112</v>
      </c>
      <c r="CH911">
        <v>144000</v>
      </c>
      <c r="CQ911" t="str">
        <f t="shared" si="88"/>
        <v/>
      </c>
      <c r="CR911">
        <f t="shared" si="89"/>
        <v>2020</v>
      </c>
    </row>
    <row r="912" spans="1:96" x14ac:dyDescent="0.3">
      <c r="A912">
        <v>839</v>
      </c>
      <c r="B912">
        <v>20</v>
      </c>
      <c r="C912" t="s">
        <v>83</v>
      </c>
      <c r="D912">
        <v>75</v>
      </c>
      <c r="E912">
        <v>9525</v>
      </c>
      <c r="F912" t="s">
        <v>84</v>
      </c>
      <c r="G912" t="s">
        <v>85</v>
      </c>
      <c r="H912" t="s">
        <v>129</v>
      </c>
      <c r="I912" t="s">
        <v>87</v>
      </c>
      <c r="J912" t="s">
        <v>88</v>
      </c>
      <c r="K912" t="s">
        <v>122</v>
      </c>
      <c r="L912" t="s">
        <v>90</v>
      </c>
      <c r="M912" t="s">
        <v>152</v>
      </c>
      <c r="N912" s="4" t="str">
        <f>VLOOKUP(M912,'Neighborhood Raw Data'!$A$1:$D$26,4,FALSE)</f>
        <v>Greater than Average</v>
      </c>
      <c r="O912" t="s">
        <v>92</v>
      </c>
      <c r="P912" t="s">
        <v>92</v>
      </c>
      <c r="Q912" t="s">
        <v>93</v>
      </c>
      <c r="R912" t="s">
        <v>124</v>
      </c>
      <c r="S912">
        <v>5</v>
      </c>
      <c r="T912" s="4">
        <f t="shared" ca="1" si="84"/>
        <v>0.67272620443814835</v>
      </c>
      <c r="U912" s="4" t="str">
        <f t="shared" si="85"/>
        <v>Below</v>
      </c>
      <c r="V912">
        <v>6</v>
      </c>
      <c r="W912">
        <v>1995</v>
      </c>
      <c r="X912">
        <v>2006</v>
      </c>
      <c r="Y912" t="s">
        <v>95</v>
      </c>
      <c r="Z912" t="s">
        <v>114</v>
      </c>
      <c r="AA912" t="s">
        <v>125</v>
      </c>
      <c r="AB912" t="s">
        <v>125</v>
      </c>
      <c r="AC912" t="s">
        <v>117</v>
      </c>
      <c r="AD912">
        <v>0</v>
      </c>
      <c r="AE912" t="s">
        <v>100</v>
      </c>
      <c r="AF912" t="s">
        <v>100</v>
      </c>
      <c r="AG912" t="s">
        <v>101</v>
      </c>
      <c r="AH912" t="s">
        <v>102</v>
      </c>
      <c r="AI912" t="s">
        <v>100</v>
      </c>
      <c r="AJ912" t="s">
        <v>142</v>
      </c>
      <c r="AK912" t="s">
        <v>104</v>
      </c>
      <c r="AL912">
        <v>0</v>
      </c>
      <c r="AM912" t="s">
        <v>104</v>
      </c>
      <c r="AN912">
        <v>0</v>
      </c>
      <c r="AO912">
        <v>1099</v>
      </c>
      <c r="AP912">
        <v>1099</v>
      </c>
      <c r="AQ912" t="s">
        <v>105</v>
      </c>
      <c r="AR912" t="s">
        <v>99</v>
      </c>
      <c r="AS912" t="s">
        <v>106</v>
      </c>
      <c r="AT912" t="s">
        <v>107</v>
      </c>
      <c r="AU912">
        <v>1099</v>
      </c>
      <c r="AV912" s="4">
        <f t="shared" ca="1" si="86"/>
        <v>0.73363404735776139</v>
      </c>
      <c r="AW912" s="4" t="str">
        <f t="shared" si="87"/>
        <v>Greater than Median</v>
      </c>
      <c r="AX912">
        <v>0</v>
      </c>
      <c r="AY912">
        <v>0</v>
      </c>
      <c r="AZ912">
        <v>1099</v>
      </c>
      <c r="BA912">
        <v>0</v>
      </c>
      <c r="BB912">
        <v>0</v>
      </c>
      <c r="BC912">
        <v>1</v>
      </c>
      <c r="BD912">
        <v>1</v>
      </c>
      <c r="BE912">
        <v>3</v>
      </c>
      <c r="BF912">
        <v>1</v>
      </c>
      <c r="BG912" t="s">
        <v>102</v>
      </c>
      <c r="BH912">
        <v>6</v>
      </c>
      <c r="BI912" t="s">
        <v>108</v>
      </c>
      <c r="BJ912">
        <v>0</v>
      </c>
      <c r="BK912" t="s">
        <v>85</v>
      </c>
      <c r="BL912" t="s">
        <v>109</v>
      </c>
      <c r="BM912">
        <v>1999</v>
      </c>
      <c r="BN912" t="s">
        <v>104</v>
      </c>
      <c r="BO912">
        <v>1</v>
      </c>
      <c r="BP912">
        <v>352</v>
      </c>
      <c r="BQ912" t="s">
        <v>100</v>
      </c>
      <c r="BR912" t="s">
        <v>100</v>
      </c>
      <c r="BS912" t="s">
        <v>106</v>
      </c>
      <c r="BT912">
        <v>278</v>
      </c>
      <c r="BU912">
        <v>0</v>
      </c>
      <c r="BV912">
        <v>0</v>
      </c>
      <c r="BW912">
        <v>0</v>
      </c>
      <c r="BX912">
        <v>0</v>
      </c>
      <c r="BY912">
        <v>0</v>
      </c>
      <c r="BZ912" t="s">
        <v>85</v>
      </c>
      <c r="CA912" t="s">
        <v>85</v>
      </c>
      <c r="CB912" t="s">
        <v>85</v>
      </c>
      <c r="CC912">
        <v>0</v>
      </c>
      <c r="CD912">
        <v>6</v>
      </c>
      <c r="CE912">
        <v>2008</v>
      </c>
      <c r="CF912" t="s">
        <v>111</v>
      </c>
      <c r="CG912" t="s">
        <v>112</v>
      </c>
      <c r="CH912">
        <v>144000</v>
      </c>
      <c r="CQ912">
        <f t="shared" si="88"/>
        <v>1099</v>
      </c>
      <c r="CR912" t="str">
        <f t="shared" si="89"/>
        <v/>
      </c>
    </row>
    <row r="913" spans="1:96" x14ac:dyDescent="0.3">
      <c r="A913">
        <v>1140</v>
      </c>
      <c r="B913">
        <v>30</v>
      </c>
      <c r="C913" t="s">
        <v>83</v>
      </c>
      <c r="D913">
        <v>98</v>
      </c>
      <c r="E913">
        <v>8731</v>
      </c>
      <c r="F913" t="s">
        <v>84</v>
      </c>
      <c r="G913" t="s">
        <v>85</v>
      </c>
      <c r="H913" t="s">
        <v>86</v>
      </c>
      <c r="I913" t="s">
        <v>87</v>
      </c>
      <c r="J913" t="s">
        <v>88</v>
      </c>
      <c r="K913" t="s">
        <v>122</v>
      </c>
      <c r="L913" t="s">
        <v>90</v>
      </c>
      <c r="M913" t="s">
        <v>219</v>
      </c>
      <c r="N913" s="4" t="str">
        <f>VLOOKUP(M913,'Neighborhood Raw Data'!$A$1:$D$26,4,FALSE)</f>
        <v>Less than Average</v>
      </c>
      <c r="O913" t="s">
        <v>92</v>
      </c>
      <c r="P913" t="s">
        <v>92</v>
      </c>
      <c r="Q913" t="s">
        <v>93</v>
      </c>
      <c r="R913" t="s">
        <v>124</v>
      </c>
      <c r="S913">
        <v>5</v>
      </c>
      <c r="T913" s="4">
        <f t="shared" ca="1" si="84"/>
        <v>0.52587285357909186</v>
      </c>
      <c r="U913" s="4" t="str">
        <f t="shared" si="85"/>
        <v>Below</v>
      </c>
      <c r="V913">
        <v>5</v>
      </c>
      <c r="W913">
        <v>1920</v>
      </c>
      <c r="X913">
        <v>1950</v>
      </c>
      <c r="Y913" t="s">
        <v>95</v>
      </c>
      <c r="Z913" t="s">
        <v>114</v>
      </c>
      <c r="AA913" t="s">
        <v>166</v>
      </c>
      <c r="AB913" t="s">
        <v>166</v>
      </c>
      <c r="AC913" t="s">
        <v>117</v>
      </c>
      <c r="AD913">
        <v>0</v>
      </c>
      <c r="AE913" t="s">
        <v>100</v>
      </c>
      <c r="AF913" t="s">
        <v>203</v>
      </c>
      <c r="AG913" t="s">
        <v>147</v>
      </c>
      <c r="AH913" t="s">
        <v>100</v>
      </c>
      <c r="AI913" t="s">
        <v>100</v>
      </c>
      <c r="AJ913" t="s">
        <v>142</v>
      </c>
      <c r="AK913" t="s">
        <v>174</v>
      </c>
      <c r="AL913">
        <v>645</v>
      </c>
      <c r="AM913" t="s">
        <v>104</v>
      </c>
      <c r="AN913">
        <v>0</v>
      </c>
      <c r="AO913">
        <v>270</v>
      </c>
      <c r="AP913">
        <v>915</v>
      </c>
      <c r="AQ913" t="s">
        <v>105</v>
      </c>
      <c r="AR913" t="s">
        <v>100</v>
      </c>
      <c r="AS913" t="s">
        <v>106</v>
      </c>
      <c r="AT913" t="s">
        <v>107</v>
      </c>
      <c r="AU913">
        <v>1167</v>
      </c>
      <c r="AV913" s="4">
        <f t="shared" ca="1" si="86"/>
        <v>0.41401367930369704</v>
      </c>
      <c r="AW913" s="4" t="str">
        <f t="shared" si="87"/>
        <v>Greater than Median</v>
      </c>
      <c r="AX913">
        <v>0</v>
      </c>
      <c r="AY913">
        <v>0</v>
      </c>
      <c r="AZ913">
        <v>1167</v>
      </c>
      <c r="BA913">
        <v>0</v>
      </c>
      <c r="BB913">
        <v>0</v>
      </c>
      <c r="BC913">
        <v>1</v>
      </c>
      <c r="BD913">
        <v>0</v>
      </c>
      <c r="BE913">
        <v>3</v>
      </c>
      <c r="BF913">
        <v>1</v>
      </c>
      <c r="BG913" t="s">
        <v>100</v>
      </c>
      <c r="BH913">
        <v>6</v>
      </c>
      <c r="BI913" t="s">
        <v>191</v>
      </c>
      <c r="BJ913">
        <v>1</v>
      </c>
      <c r="BK913" t="s">
        <v>102</v>
      </c>
      <c r="BL913" t="s">
        <v>149</v>
      </c>
      <c r="BM913">
        <v>1972</v>
      </c>
      <c r="BN913" t="s">
        <v>104</v>
      </c>
      <c r="BO913">
        <v>2</v>
      </c>
      <c r="BP913">
        <v>495</v>
      </c>
      <c r="BQ913" t="s">
        <v>100</v>
      </c>
      <c r="BR913" t="s">
        <v>100</v>
      </c>
      <c r="BS913" t="s">
        <v>106</v>
      </c>
      <c r="BT913">
        <v>0</v>
      </c>
      <c r="BU913">
        <v>0</v>
      </c>
      <c r="BV913">
        <v>216</v>
      </c>
      <c r="BW913">
        <v>0</v>
      </c>
      <c r="BX913">
        <v>126</v>
      </c>
      <c r="BY913">
        <v>0</v>
      </c>
      <c r="BZ913" t="s">
        <v>85</v>
      </c>
      <c r="CA913" t="s">
        <v>85</v>
      </c>
      <c r="CB913" t="s">
        <v>85</v>
      </c>
      <c r="CC913">
        <v>0</v>
      </c>
      <c r="CD913">
        <v>5</v>
      </c>
      <c r="CE913">
        <v>2007</v>
      </c>
      <c r="CF913" t="s">
        <v>111</v>
      </c>
      <c r="CG913" t="s">
        <v>112</v>
      </c>
      <c r="CH913">
        <v>144000</v>
      </c>
      <c r="CQ913">
        <f t="shared" si="88"/>
        <v>1167</v>
      </c>
      <c r="CR913" t="str">
        <f t="shared" si="89"/>
        <v/>
      </c>
    </row>
    <row r="914" spans="1:96" x14ac:dyDescent="0.3">
      <c r="A914">
        <v>1198</v>
      </c>
      <c r="B914">
        <v>75</v>
      </c>
      <c r="C914" t="s">
        <v>143</v>
      </c>
      <c r="D914">
        <v>65</v>
      </c>
      <c r="E914">
        <v>8850</v>
      </c>
      <c r="F914" t="s">
        <v>84</v>
      </c>
      <c r="G914" t="s">
        <v>85</v>
      </c>
      <c r="H914" t="s">
        <v>86</v>
      </c>
      <c r="I914" t="s">
        <v>190</v>
      </c>
      <c r="J914" t="s">
        <v>88</v>
      </c>
      <c r="K914" t="s">
        <v>89</v>
      </c>
      <c r="L914" t="s">
        <v>90</v>
      </c>
      <c r="M914" t="s">
        <v>144</v>
      </c>
      <c r="N914" s="4" t="str">
        <f>VLOOKUP(M914,'Neighborhood Raw Data'!$A$1:$D$26,4,FALSE)</f>
        <v>Greater than Average</v>
      </c>
      <c r="O914" t="s">
        <v>92</v>
      </c>
      <c r="P914" t="s">
        <v>92</v>
      </c>
      <c r="Q914" t="s">
        <v>93</v>
      </c>
      <c r="R914" t="s">
        <v>183</v>
      </c>
      <c r="S914">
        <v>7</v>
      </c>
      <c r="T914" s="4">
        <f t="shared" ca="1" si="84"/>
        <v>0.41378549759243954</v>
      </c>
      <c r="U914" s="4" t="str">
        <f t="shared" si="85"/>
        <v>At or Above</v>
      </c>
      <c r="V914">
        <v>6</v>
      </c>
      <c r="W914">
        <v>1916</v>
      </c>
      <c r="X914">
        <v>1950</v>
      </c>
      <c r="Y914" t="s">
        <v>95</v>
      </c>
      <c r="Z914" t="s">
        <v>114</v>
      </c>
      <c r="AA914" t="s">
        <v>161</v>
      </c>
      <c r="AB914" t="s">
        <v>161</v>
      </c>
      <c r="AC914" t="s">
        <v>117</v>
      </c>
      <c r="AD914">
        <v>0</v>
      </c>
      <c r="AE914" t="s">
        <v>100</v>
      </c>
      <c r="AF914" t="s">
        <v>100</v>
      </c>
      <c r="AG914" t="s">
        <v>147</v>
      </c>
      <c r="AH914" t="s">
        <v>100</v>
      </c>
      <c r="AI914" t="s">
        <v>100</v>
      </c>
      <c r="AJ914" t="s">
        <v>142</v>
      </c>
      <c r="AK914" t="s">
        <v>104</v>
      </c>
      <c r="AL914">
        <v>0</v>
      </c>
      <c r="AM914" t="s">
        <v>104</v>
      </c>
      <c r="AN914">
        <v>0</v>
      </c>
      <c r="AO914">
        <v>815</v>
      </c>
      <c r="AP914">
        <v>815</v>
      </c>
      <c r="AQ914" t="s">
        <v>105</v>
      </c>
      <c r="AR914" t="s">
        <v>99</v>
      </c>
      <c r="AS914" t="s">
        <v>106</v>
      </c>
      <c r="AT914" t="s">
        <v>107</v>
      </c>
      <c r="AU914">
        <v>815</v>
      </c>
      <c r="AV914" s="4">
        <f t="shared" ca="1" si="86"/>
        <v>0.42887435383678107</v>
      </c>
      <c r="AW914" s="4" t="str">
        <f t="shared" si="87"/>
        <v>Less than Median</v>
      </c>
      <c r="AX914">
        <v>875</v>
      </c>
      <c r="AY914">
        <v>0</v>
      </c>
      <c r="AZ914">
        <v>1690</v>
      </c>
      <c r="BA914">
        <v>0</v>
      </c>
      <c r="BB914">
        <v>0</v>
      </c>
      <c r="BC914">
        <v>1</v>
      </c>
      <c r="BD914">
        <v>0</v>
      </c>
      <c r="BE914">
        <v>3</v>
      </c>
      <c r="BF914">
        <v>1</v>
      </c>
      <c r="BG914" t="s">
        <v>100</v>
      </c>
      <c r="BH914">
        <v>7</v>
      </c>
      <c r="BI914" t="s">
        <v>108</v>
      </c>
      <c r="BJ914">
        <v>1</v>
      </c>
      <c r="BK914" t="s">
        <v>102</v>
      </c>
      <c r="BL914" t="s">
        <v>149</v>
      </c>
      <c r="BM914">
        <v>1916</v>
      </c>
      <c r="BN914" t="s">
        <v>104</v>
      </c>
      <c r="BO914">
        <v>1</v>
      </c>
      <c r="BP914">
        <v>225</v>
      </c>
      <c r="BQ914" t="s">
        <v>100</v>
      </c>
      <c r="BR914" t="s">
        <v>100</v>
      </c>
      <c r="BS914" t="s">
        <v>106</v>
      </c>
      <c r="BT914">
        <v>0</v>
      </c>
      <c r="BU914">
        <v>0</v>
      </c>
      <c r="BV914">
        <v>330</v>
      </c>
      <c r="BW914">
        <v>0</v>
      </c>
      <c r="BX914">
        <v>0</v>
      </c>
      <c r="BY914">
        <v>0</v>
      </c>
      <c r="BZ914" t="s">
        <v>85</v>
      </c>
      <c r="CA914" t="s">
        <v>85</v>
      </c>
      <c r="CB914" t="s">
        <v>85</v>
      </c>
      <c r="CC914">
        <v>0</v>
      </c>
      <c r="CD914">
        <v>7</v>
      </c>
      <c r="CE914">
        <v>2006</v>
      </c>
      <c r="CF914" t="s">
        <v>221</v>
      </c>
      <c r="CG914" t="s">
        <v>112</v>
      </c>
      <c r="CH914">
        <v>144000</v>
      </c>
      <c r="CQ914">
        <f t="shared" si="88"/>
        <v>815</v>
      </c>
      <c r="CR914" t="str">
        <f t="shared" si="89"/>
        <v/>
      </c>
    </row>
    <row r="915" spans="1:96" x14ac:dyDescent="0.3">
      <c r="A915">
        <v>1270</v>
      </c>
      <c r="B915">
        <v>50</v>
      </c>
      <c r="C915" t="s">
        <v>83</v>
      </c>
      <c r="D915">
        <v>78</v>
      </c>
      <c r="E915">
        <v>11344</v>
      </c>
      <c r="F915" t="s">
        <v>84</v>
      </c>
      <c r="G915" t="s">
        <v>85</v>
      </c>
      <c r="H915" t="s">
        <v>129</v>
      </c>
      <c r="I915" t="s">
        <v>87</v>
      </c>
      <c r="J915" t="s">
        <v>88</v>
      </c>
      <c r="K915" t="s">
        <v>122</v>
      </c>
      <c r="L915" t="s">
        <v>90</v>
      </c>
      <c r="M915" t="s">
        <v>177</v>
      </c>
      <c r="N915" s="4" t="str">
        <f>VLOOKUP(M915,'Neighborhood Raw Data'!$A$1:$D$26,4,FALSE)</f>
        <v>Greater than Average</v>
      </c>
      <c r="O915" t="s">
        <v>212</v>
      </c>
      <c r="P915" t="s">
        <v>92</v>
      </c>
      <c r="Q915" t="s">
        <v>93</v>
      </c>
      <c r="R915" t="s">
        <v>155</v>
      </c>
      <c r="S915">
        <v>5</v>
      </c>
      <c r="T915" s="4">
        <f t="shared" ca="1" si="84"/>
        <v>0.69324175382363684</v>
      </c>
      <c r="U915" s="4" t="str">
        <f t="shared" si="85"/>
        <v>Below</v>
      </c>
      <c r="V915">
        <v>5</v>
      </c>
      <c r="W915">
        <v>1958</v>
      </c>
      <c r="X915">
        <v>1958</v>
      </c>
      <c r="Y915" t="s">
        <v>95</v>
      </c>
      <c r="Z915" t="s">
        <v>114</v>
      </c>
      <c r="AA915" t="s">
        <v>161</v>
      </c>
      <c r="AB915" t="s">
        <v>161</v>
      </c>
      <c r="AC915" t="s">
        <v>98</v>
      </c>
      <c r="AD915">
        <v>180</v>
      </c>
      <c r="AE915" t="s">
        <v>100</v>
      </c>
      <c r="AF915" t="s">
        <v>100</v>
      </c>
      <c r="AG915" t="s">
        <v>156</v>
      </c>
      <c r="AH915" t="s">
        <v>100</v>
      </c>
      <c r="AI915" t="s">
        <v>100</v>
      </c>
      <c r="AJ915" t="s">
        <v>142</v>
      </c>
      <c r="AK915" t="s">
        <v>174</v>
      </c>
      <c r="AL915">
        <v>460</v>
      </c>
      <c r="AM915" t="s">
        <v>104</v>
      </c>
      <c r="AN915">
        <v>0</v>
      </c>
      <c r="AO915">
        <v>414</v>
      </c>
      <c r="AP915">
        <v>874</v>
      </c>
      <c r="AQ915" t="s">
        <v>172</v>
      </c>
      <c r="AR915" t="s">
        <v>100</v>
      </c>
      <c r="AS915" t="s">
        <v>106</v>
      </c>
      <c r="AT915" t="s">
        <v>214</v>
      </c>
      <c r="AU915">
        <v>874</v>
      </c>
      <c r="AV915" s="4">
        <f t="shared" ca="1" si="86"/>
        <v>0.72390614944440235</v>
      </c>
      <c r="AW915" s="4" t="str">
        <f t="shared" si="87"/>
        <v>Less than Median</v>
      </c>
      <c r="AX915">
        <v>650</v>
      </c>
      <c r="AY915">
        <v>0</v>
      </c>
      <c r="AZ915">
        <v>1524</v>
      </c>
      <c r="BA915">
        <v>0</v>
      </c>
      <c r="BB915">
        <v>0</v>
      </c>
      <c r="BC915">
        <v>1</v>
      </c>
      <c r="BD915">
        <v>1</v>
      </c>
      <c r="BE915">
        <v>3</v>
      </c>
      <c r="BF915">
        <v>1</v>
      </c>
      <c r="BG915" t="s">
        <v>100</v>
      </c>
      <c r="BH915">
        <v>7</v>
      </c>
      <c r="BI915" t="s">
        <v>108</v>
      </c>
      <c r="BJ915">
        <v>0</v>
      </c>
      <c r="BK915" t="s">
        <v>85</v>
      </c>
      <c r="BL915" t="s">
        <v>109</v>
      </c>
      <c r="BM915">
        <v>1958</v>
      </c>
      <c r="BN915" t="s">
        <v>104</v>
      </c>
      <c r="BO915">
        <v>1</v>
      </c>
      <c r="BP915">
        <v>315</v>
      </c>
      <c r="BQ915" t="s">
        <v>100</v>
      </c>
      <c r="BR915" t="s">
        <v>100</v>
      </c>
      <c r="BS915" t="s">
        <v>106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 t="s">
        <v>85</v>
      </c>
      <c r="CA915" t="s">
        <v>167</v>
      </c>
      <c r="CB915" t="s">
        <v>85</v>
      </c>
      <c r="CC915">
        <v>0</v>
      </c>
      <c r="CD915">
        <v>7</v>
      </c>
      <c r="CE915">
        <v>2007</v>
      </c>
      <c r="CF915" t="s">
        <v>111</v>
      </c>
      <c r="CG915" t="s">
        <v>112</v>
      </c>
      <c r="CH915">
        <v>144000</v>
      </c>
      <c r="CQ915">
        <f t="shared" si="88"/>
        <v>874</v>
      </c>
      <c r="CR915" t="str">
        <f t="shared" si="89"/>
        <v/>
      </c>
    </row>
    <row r="916" spans="1:96" x14ac:dyDescent="0.3">
      <c r="A916">
        <v>1369</v>
      </c>
      <c r="B916">
        <v>120</v>
      </c>
      <c r="C916" t="s">
        <v>143</v>
      </c>
      <c r="D916" t="s">
        <v>85</v>
      </c>
      <c r="E916">
        <v>4435</v>
      </c>
      <c r="F916" t="s">
        <v>84</v>
      </c>
      <c r="G916" t="s">
        <v>85</v>
      </c>
      <c r="H916" t="s">
        <v>129</v>
      </c>
      <c r="I916" t="s">
        <v>87</v>
      </c>
      <c r="J916" t="s">
        <v>88</v>
      </c>
      <c r="K916" t="s">
        <v>122</v>
      </c>
      <c r="L916" t="s">
        <v>90</v>
      </c>
      <c r="M916" t="s">
        <v>152</v>
      </c>
      <c r="N916" s="4" t="str">
        <f>VLOOKUP(M916,'Neighborhood Raw Data'!$A$1:$D$26,4,FALSE)</f>
        <v>Greater than Average</v>
      </c>
      <c r="O916" t="s">
        <v>92</v>
      </c>
      <c r="P916" t="s">
        <v>92</v>
      </c>
      <c r="Q916" t="s">
        <v>160</v>
      </c>
      <c r="R916" t="s">
        <v>124</v>
      </c>
      <c r="S916">
        <v>6</v>
      </c>
      <c r="T916" s="4">
        <f t="shared" ca="1" si="84"/>
        <v>0.11086222166110193</v>
      </c>
      <c r="U916" s="4" t="str">
        <f t="shared" si="85"/>
        <v>At or Above</v>
      </c>
      <c r="V916">
        <v>5</v>
      </c>
      <c r="W916">
        <v>2003</v>
      </c>
      <c r="X916">
        <v>2004</v>
      </c>
      <c r="Y916" t="s">
        <v>95</v>
      </c>
      <c r="Z916" t="s">
        <v>114</v>
      </c>
      <c r="AA916" t="s">
        <v>125</v>
      </c>
      <c r="AB916" t="s">
        <v>125</v>
      </c>
      <c r="AC916" t="s">
        <v>98</v>
      </c>
      <c r="AD916">
        <v>170</v>
      </c>
      <c r="AE916" t="s">
        <v>102</v>
      </c>
      <c r="AF916" t="s">
        <v>100</v>
      </c>
      <c r="AG916" t="s">
        <v>101</v>
      </c>
      <c r="AH916" t="s">
        <v>102</v>
      </c>
      <c r="AI916" t="s">
        <v>100</v>
      </c>
      <c r="AJ916" t="s">
        <v>118</v>
      </c>
      <c r="AK916" t="s">
        <v>103</v>
      </c>
      <c r="AL916">
        <v>685</v>
      </c>
      <c r="AM916" t="s">
        <v>104</v>
      </c>
      <c r="AN916">
        <v>0</v>
      </c>
      <c r="AO916">
        <v>163</v>
      </c>
      <c r="AP916">
        <v>848</v>
      </c>
      <c r="AQ916" t="s">
        <v>105</v>
      </c>
      <c r="AR916" t="s">
        <v>99</v>
      </c>
      <c r="AS916" t="s">
        <v>106</v>
      </c>
      <c r="AT916" t="s">
        <v>107</v>
      </c>
      <c r="AU916">
        <v>848</v>
      </c>
      <c r="AV916" s="4">
        <f t="shared" ca="1" si="86"/>
        <v>0.19224963417114027</v>
      </c>
      <c r="AW916" s="4" t="str">
        <f t="shared" si="87"/>
        <v>Less than Median</v>
      </c>
      <c r="AX916">
        <v>0</v>
      </c>
      <c r="AY916">
        <v>0</v>
      </c>
      <c r="AZ916">
        <v>848</v>
      </c>
      <c r="BA916">
        <v>1</v>
      </c>
      <c r="BB916">
        <v>0</v>
      </c>
      <c r="BC916">
        <v>1</v>
      </c>
      <c r="BD916">
        <v>0</v>
      </c>
      <c r="BE916">
        <v>1</v>
      </c>
      <c r="BF916">
        <v>1</v>
      </c>
      <c r="BG916" t="s">
        <v>102</v>
      </c>
      <c r="BH916">
        <v>4</v>
      </c>
      <c r="BI916" t="s">
        <v>108</v>
      </c>
      <c r="BJ916">
        <v>0</v>
      </c>
      <c r="BK916" t="s">
        <v>85</v>
      </c>
      <c r="BL916" t="s">
        <v>109</v>
      </c>
      <c r="BM916">
        <v>2003</v>
      </c>
      <c r="BN916" t="s">
        <v>110</v>
      </c>
      <c r="BO916">
        <v>2</v>
      </c>
      <c r="BP916">
        <v>420</v>
      </c>
      <c r="BQ916" t="s">
        <v>100</v>
      </c>
      <c r="BR916" t="s">
        <v>100</v>
      </c>
      <c r="BS916" t="s">
        <v>106</v>
      </c>
      <c r="BT916">
        <v>140</v>
      </c>
      <c r="BU916">
        <v>0</v>
      </c>
      <c r="BV916">
        <v>0</v>
      </c>
      <c r="BW916">
        <v>0</v>
      </c>
      <c r="BX916">
        <v>0</v>
      </c>
      <c r="BY916">
        <v>0</v>
      </c>
      <c r="BZ916" t="s">
        <v>85</v>
      </c>
      <c r="CA916" t="s">
        <v>85</v>
      </c>
      <c r="CB916" t="s">
        <v>85</v>
      </c>
      <c r="CC916">
        <v>0</v>
      </c>
      <c r="CD916">
        <v>6</v>
      </c>
      <c r="CE916">
        <v>2009</v>
      </c>
      <c r="CF916" t="s">
        <v>111</v>
      </c>
      <c r="CG916" t="s">
        <v>112</v>
      </c>
      <c r="CH916">
        <v>144000</v>
      </c>
      <c r="CQ916">
        <f t="shared" si="88"/>
        <v>848</v>
      </c>
      <c r="CR916" t="str">
        <f t="shared" si="89"/>
        <v/>
      </c>
    </row>
    <row r="917" spans="1:96" x14ac:dyDescent="0.3">
      <c r="A917">
        <v>1425</v>
      </c>
      <c r="B917">
        <v>20</v>
      </c>
      <c r="C917" t="s">
        <v>83</v>
      </c>
      <c r="D917" t="s">
        <v>85</v>
      </c>
      <c r="E917">
        <v>9503</v>
      </c>
      <c r="F917" t="s">
        <v>84</v>
      </c>
      <c r="G917" t="s">
        <v>85</v>
      </c>
      <c r="H917" t="s">
        <v>129</v>
      </c>
      <c r="I917" t="s">
        <v>87</v>
      </c>
      <c r="J917" t="s">
        <v>88</v>
      </c>
      <c r="K917" t="s">
        <v>122</v>
      </c>
      <c r="L917" t="s">
        <v>90</v>
      </c>
      <c r="M917" t="s">
        <v>177</v>
      </c>
      <c r="N917" s="4" t="str">
        <f>VLOOKUP(M917,'Neighborhood Raw Data'!$A$1:$D$26,4,FALSE)</f>
        <v>Greater than Average</v>
      </c>
      <c r="O917" t="s">
        <v>92</v>
      </c>
      <c r="P917" t="s">
        <v>92</v>
      </c>
      <c r="Q917" t="s">
        <v>93</v>
      </c>
      <c r="R917" t="s">
        <v>124</v>
      </c>
      <c r="S917">
        <v>5</v>
      </c>
      <c r="T917" s="4">
        <f t="shared" ca="1" si="84"/>
        <v>0.12881512191825173</v>
      </c>
      <c r="U917" s="4" t="str">
        <f t="shared" si="85"/>
        <v>Below</v>
      </c>
      <c r="V917">
        <v>5</v>
      </c>
      <c r="W917">
        <v>1958</v>
      </c>
      <c r="X917">
        <v>1983</v>
      </c>
      <c r="Y917" t="s">
        <v>113</v>
      </c>
      <c r="Z917" t="s">
        <v>114</v>
      </c>
      <c r="AA917" t="s">
        <v>97</v>
      </c>
      <c r="AB917" t="s">
        <v>97</v>
      </c>
      <c r="AC917" t="s">
        <v>117</v>
      </c>
      <c r="AD917">
        <v>0</v>
      </c>
      <c r="AE917" t="s">
        <v>100</v>
      </c>
      <c r="AF917" t="s">
        <v>100</v>
      </c>
      <c r="AG917" t="s">
        <v>156</v>
      </c>
      <c r="AH917" t="s">
        <v>100</v>
      </c>
      <c r="AI917" t="s">
        <v>100</v>
      </c>
      <c r="AJ917" t="s">
        <v>142</v>
      </c>
      <c r="AK917" t="s">
        <v>137</v>
      </c>
      <c r="AL917">
        <v>457</v>
      </c>
      <c r="AM917" t="s">
        <v>157</v>
      </c>
      <c r="AN917">
        <v>374</v>
      </c>
      <c r="AO917">
        <v>193</v>
      </c>
      <c r="AP917">
        <v>1024</v>
      </c>
      <c r="AQ917" t="s">
        <v>105</v>
      </c>
      <c r="AR917" t="s">
        <v>100</v>
      </c>
      <c r="AS917" t="s">
        <v>106</v>
      </c>
      <c r="AT917" t="s">
        <v>107</v>
      </c>
      <c r="AU917">
        <v>1344</v>
      </c>
      <c r="AV917" s="4">
        <f t="shared" ca="1" si="86"/>
        <v>0.25118660909521173</v>
      </c>
      <c r="AW917" s="4" t="str">
        <f t="shared" si="87"/>
        <v>Greater than Median</v>
      </c>
      <c r="AX917">
        <v>0</v>
      </c>
      <c r="AY917">
        <v>0</v>
      </c>
      <c r="AZ917">
        <v>1344</v>
      </c>
      <c r="BA917">
        <v>1</v>
      </c>
      <c r="BB917">
        <v>0</v>
      </c>
      <c r="BC917">
        <v>1</v>
      </c>
      <c r="BD917">
        <v>0</v>
      </c>
      <c r="BE917">
        <v>2</v>
      </c>
      <c r="BF917">
        <v>1</v>
      </c>
      <c r="BG917" t="s">
        <v>100</v>
      </c>
      <c r="BH917">
        <v>6</v>
      </c>
      <c r="BI917" t="s">
        <v>208</v>
      </c>
      <c r="BJ917">
        <v>1</v>
      </c>
      <c r="BK917" t="s">
        <v>100</v>
      </c>
      <c r="BL917" t="s">
        <v>149</v>
      </c>
      <c r="BM917">
        <v>1970</v>
      </c>
      <c r="BN917" t="s">
        <v>104</v>
      </c>
      <c r="BO917">
        <v>1</v>
      </c>
      <c r="BP917">
        <v>484</v>
      </c>
      <c r="BQ917" t="s">
        <v>100</v>
      </c>
      <c r="BR917" t="s">
        <v>100</v>
      </c>
      <c r="BS917" t="s">
        <v>106</v>
      </c>
      <c r="BT917">
        <v>316</v>
      </c>
      <c r="BU917">
        <v>28</v>
      </c>
      <c r="BV917">
        <v>0</v>
      </c>
      <c r="BW917">
        <v>0</v>
      </c>
      <c r="BX917">
        <v>0</v>
      </c>
      <c r="BY917">
        <v>0</v>
      </c>
      <c r="BZ917" t="s">
        <v>85</v>
      </c>
      <c r="CA917" t="s">
        <v>167</v>
      </c>
      <c r="CB917" t="s">
        <v>85</v>
      </c>
      <c r="CC917">
        <v>0</v>
      </c>
      <c r="CD917">
        <v>6</v>
      </c>
      <c r="CE917">
        <v>2007</v>
      </c>
      <c r="CF917" t="s">
        <v>111</v>
      </c>
      <c r="CG917" t="s">
        <v>112</v>
      </c>
      <c r="CH917">
        <v>144000</v>
      </c>
      <c r="CQ917">
        <f t="shared" si="88"/>
        <v>1344</v>
      </c>
      <c r="CR917" t="str">
        <f t="shared" si="89"/>
        <v/>
      </c>
    </row>
    <row r="918" spans="1:96" x14ac:dyDescent="0.3">
      <c r="A918">
        <v>207</v>
      </c>
      <c r="B918">
        <v>20</v>
      </c>
      <c r="C918" t="s">
        <v>83</v>
      </c>
      <c r="D918">
        <v>40</v>
      </c>
      <c r="E918">
        <v>13673</v>
      </c>
      <c r="F918" t="s">
        <v>84</v>
      </c>
      <c r="G918" t="s">
        <v>85</v>
      </c>
      <c r="H918" t="s">
        <v>86</v>
      </c>
      <c r="I918" t="s">
        <v>87</v>
      </c>
      <c r="J918" t="s">
        <v>88</v>
      </c>
      <c r="K918" t="s">
        <v>121</v>
      </c>
      <c r="L918" t="s">
        <v>90</v>
      </c>
      <c r="M918" t="s">
        <v>228</v>
      </c>
      <c r="N918" s="4" t="str">
        <f>VLOOKUP(M918,'Neighborhood Raw Data'!$A$1:$D$26,4,FALSE)</f>
        <v>Less than Average</v>
      </c>
      <c r="O918" t="s">
        <v>229</v>
      </c>
      <c r="P918" t="s">
        <v>92</v>
      </c>
      <c r="Q918" t="s">
        <v>93</v>
      </c>
      <c r="R918" t="s">
        <v>124</v>
      </c>
      <c r="S918">
        <v>5</v>
      </c>
      <c r="T918" s="4">
        <f t="shared" ca="1" si="84"/>
        <v>0.14634804182381722</v>
      </c>
      <c r="U918" s="4" t="str">
        <f t="shared" si="85"/>
        <v>Below</v>
      </c>
      <c r="V918">
        <v>5</v>
      </c>
      <c r="W918">
        <v>1962</v>
      </c>
      <c r="X918">
        <v>1962</v>
      </c>
      <c r="Y918" t="s">
        <v>95</v>
      </c>
      <c r="Z918" t="s">
        <v>114</v>
      </c>
      <c r="AA918" t="s">
        <v>97</v>
      </c>
      <c r="AB918" t="s">
        <v>97</v>
      </c>
      <c r="AC918" t="s">
        <v>117</v>
      </c>
      <c r="AD918">
        <v>0</v>
      </c>
      <c r="AE918" t="s">
        <v>100</v>
      </c>
      <c r="AF918" t="s">
        <v>102</v>
      </c>
      <c r="AG918" t="s">
        <v>156</v>
      </c>
      <c r="AH918" t="s">
        <v>100</v>
      </c>
      <c r="AI918" t="s">
        <v>100</v>
      </c>
      <c r="AJ918" t="s">
        <v>142</v>
      </c>
      <c r="AK918" t="s">
        <v>104</v>
      </c>
      <c r="AL918">
        <v>0</v>
      </c>
      <c r="AM918" t="s">
        <v>104</v>
      </c>
      <c r="AN918">
        <v>0</v>
      </c>
      <c r="AO918">
        <v>1140</v>
      </c>
      <c r="AP918">
        <v>1140</v>
      </c>
      <c r="AQ918" t="s">
        <v>105</v>
      </c>
      <c r="AR918" t="s">
        <v>100</v>
      </c>
      <c r="AS918" t="s">
        <v>106</v>
      </c>
      <c r="AT918" t="s">
        <v>107</v>
      </c>
      <c r="AU918">
        <v>1696</v>
      </c>
      <c r="AV918" s="4">
        <f t="shared" ca="1" si="86"/>
        <v>0.66803373088324836</v>
      </c>
      <c r="AW918" s="4" t="str">
        <f t="shared" si="87"/>
        <v>Greater than Median</v>
      </c>
      <c r="AX918">
        <v>0</v>
      </c>
      <c r="AY918">
        <v>0</v>
      </c>
      <c r="AZ918">
        <v>1696</v>
      </c>
      <c r="BA918">
        <v>0</v>
      </c>
      <c r="BB918">
        <v>0</v>
      </c>
      <c r="BC918">
        <v>1</v>
      </c>
      <c r="BD918">
        <v>1</v>
      </c>
      <c r="BE918">
        <v>3</v>
      </c>
      <c r="BF918">
        <v>1</v>
      </c>
      <c r="BG918" t="s">
        <v>100</v>
      </c>
      <c r="BH918">
        <v>8</v>
      </c>
      <c r="BI918" t="s">
        <v>189</v>
      </c>
      <c r="BJ918">
        <v>1</v>
      </c>
      <c r="BK918" t="s">
        <v>100</v>
      </c>
      <c r="BL918" t="s">
        <v>109</v>
      </c>
      <c r="BM918">
        <v>1962</v>
      </c>
      <c r="BN918" t="s">
        <v>131</v>
      </c>
      <c r="BO918">
        <v>1</v>
      </c>
      <c r="BP918">
        <v>349</v>
      </c>
      <c r="BQ918" t="s">
        <v>100</v>
      </c>
      <c r="BR918" t="s">
        <v>100</v>
      </c>
      <c r="BS918" t="s">
        <v>106</v>
      </c>
      <c r="BT918">
        <v>0</v>
      </c>
      <c r="BU918">
        <v>30</v>
      </c>
      <c r="BV918">
        <v>0</v>
      </c>
      <c r="BW918">
        <v>0</v>
      </c>
      <c r="BX918">
        <v>0</v>
      </c>
      <c r="BY918">
        <v>0</v>
      </c>
      <c r="BZ918" t="s">
        <v>85</v>
      </c>
      <c r="CA918" t="s">
        <v>85</v>
      </c>
      <c r="CB918" t="s">
        <v>85</v>
      </c>
      <c r="CC918">
        <v>0</v>
      </c>
      <c r="CD918">
        <v>3</v>
      </c>
      <c r="CE918">
        <v>2007</v>
      </c>
      <c r="CF918" t="s">
        <v>111</v>
      </c>
      <c r="CG918" t="s">
        <v>112</v>
      </c>
      <c r="CH918">
        <v>143900</v>
      </c>
      <c r="CQ918" t="str">
        <f t="shared" si="88"/>
        <v/>
      </c>
      <c r="CR918">
        <f t="shared" si="89"/>
        <v>1696</v>
      </c>
    </row>
    <row r="919" spans="1:96" x14ac:dyDescent="0.3">
      <c r="A919">
        <v>1432</v>
      </c>
      <c r="B919">
        <v>120</v>
      </c>
      <c r="C919" t="s">
        <v>83</v>
      </c>
      <c r="D919" t="s">
        <v>85</v>
      </c>
      <c r="E919">
        <v>4928</v>
      </c>
      <c r="F919" t="s">
        <v>84</v>
      </c>
      <c r="G919" t="s">
        <v>85</v>
      </c>
      <c r="H919" t="s">
        <v>86</v>
      </c>
      <c r="I919" t="s">
        <v>87</v>
      </c>
      <c r="J919" t="s">
        <v>88</v>
      </c>
      <c r="K919" t="s">
        <v>122</v>
      </c>
      <c r="L919" t="s">
        <v>90</v>
      </c>
      <c r="M919" t="s">
        <v>240</v>
      </c>
      <c r="N919" s="4" t="str">
        <f>VLOOKUP(M919,'Neighborhood Raw Data'!$A$1:$D$26,4,FALSE)</f>
        <v>Less than Average</v>
      </c>
      <c r="O919" t="s">
        <v>92</v>
      </c>
      <c r="P919" t="s">
        <v>92</v>
      </c>
      <c r="Q919" t="s">
        <v>160</v>
      </c>
      <c r="R919" t="s">
        <v>124</v>
      </c>
      <c r="S919">
        <v>6</v>
      </c>
      <c r="T919" s="4">
        <f t="shared" ca="1" si="84"/>
        <v>0.68906608417373461</v>
      </c>
      <c r="U919" s="4" t="str">
        <f t="shared" si="85"/>
        <v>At or Above</v>
      </c>
      <c r="V919">
        <v>6</v>
      </c>
      <c r="W919">
        <v>1976</v>
      </c>
      <c r="X919">
        <v>1976</v>
      </c>
      <c r="Y919" t="s">
        <v>95</v>
      </c>
      <c r="Z919" t="s">
        <v>114</v>
      </c>
      <c r="AA919" t="s">
        <v>179</v>
      </c>
      <c r="AB919" t="s">
        <v>179</v>
      </c>
      <c r="AC919" t="s">
        <v>117</v>
      </c>
      <c r="AD919">
        <v>0</v>
      </c>
      <c r="AE919" t="s">
        <v>100</v>
      </c>
      <c r="AF919" t="s">
        <v>100</v>
      </c>
      <c r="AG919" t="s">
        <v>156</v>
      </c>
      <c r="AH919" t="s">
        <v>102</v>
      </c>
      <c r="AI919" t="s">
        <v>100</v>
      </c>
      <c r="AJ919" t="s">
        <v>142</v>
      </c>
      <c r="AK919" t="s">
        <v>193</v>
      </c>
      <c r="AL919">
        <v>958</v>
      </c>
      <c r="AM919" t="s">
        <v>104</v>
      </c>
      <c r="AN919">
        <v>0</v>
      </c>
      <c r="AO919">
        <v>0</v>
      </c>
      <c r="AP919">
        <v>958</v>
      </c>
      <c r="AQ919" t="s">
        <v>105</v>
      </c>
      <c r="AR919" t="s">
        <v>100</v>
      </c>
      <c r="AS919" t="s">
        <v>106</v>
      </c>
      <c r="AT919" t="s">
        <v>107</v>
      </c>
      <c r="AU919">
        <v>958</v>
      </c>
      <c r="AV919" s="4">
        <f t="shared" ca="1" si="86"/>
        <v>0.21168377647743475</v>
      </c>
      <c r="AW919" s="4" t="str">
        <f t="shared" si="87"/>
        <v>Less than Median</v>
      </c>
      <c r="AX919">
        <v>0</v>
      </c>
      <c r="AY919">
        <v>0</v>
      </c>
      <c r="AZ919">
        <v>958</v>
      </c>
      <c r="BA919">
        <v>0</v>
      </c>
      <c r="BB919">
        <v>0</v>
      </c>
      <c r="BC919">
        <v>2</v>
      </c>
      <c r="BD919">
        <v>0</v>
      </c>
      <c r="BE919">
        <v>2</v>
      </c>
      <c r="BF919">
        <v>1</v>
      </c>
      <c r="BG919" t="s">
        <v>100</v>
      </c>
      <c r="BH919">
        <v>5</v>
      </c>
      <c r="BI919" t="s">
        <v>108</v>
      </c>
      <c r="BJ919">
        <v>0</v>
      </c>
      <c r="BK919" t="s">
        <v>85</v>
      </c>
      <c r="BL919" t="s">
        <v>109</v>
      </c>
      <c r="BM919">
        <v>1976</v>
      </c>
      <c r="BN919" t="s">
        <v>131</v>
      </c>
      <c r="BO919">
        <v>2</v>
      </c>
      <c r="BP919">
        <v>440</v>
      </c>
      <c r="BQ919" t="s">
        <v>100</v>
      </c>
      <c r="BR919" t="s">
        <v>100</v>
      </c>
      <c r="BS919" t="s">
        <v>106</v>
      </c>
      <c r="BT919">
        <v>0</v>
      </c>
      <c r="BU919">
        <v>60</v>
      </c>
      <c r="BV919">
        <v>0</v>
      </c>
      <c r="BW919">
        <v>0</v>
      </c>
      <c r="BX919">
        <v>0</v>
      </c>
      <c r="BY919">
        <v>0</v>
      </c>
      <c r="BZ919" t="s">
        <v>85</v>
      </c>
      <c r="CA919" t="s">
        <v>85</v>
      </c>
      <c r="CB919" t="s">
        <v>85</v>
      </c>
      <c r="CC919">
        <v>0</v>
      </c>
      <c r="CD919">
        <v>10</v>
      </c>
      <c r="CE919">
        <v>2009</v>
      </c>
      <c r="CF919" t="s">
        <v>111</v>
      </c>
      <c r="CG919" t="s">
        <v>112</v>
      </c>
      <c r="CH919">
        <v>143750</v>
      </c>
      <c r="CQ919">
        <f t="shared" si="88"/>
        <v>958</v>
      </c>
      <c r="CR919" t="str">
        <f t="shared" si="89"/>
        <v/>
      </c>
    </row>
    <row r="920" spans="1:96" x14ac:dyDescent="0.3">
      <c r="A920">
        <v>797</v>
      </c>
      <c r="B920">
        <v>20</v>
      </c>
      <c r="C920" t="s">
        <v>83</v>
      </c>
      <c r="D920">
        <v>71</v>
      </c>
      <c r="E920">
        <v>8197</v>
      </c>
      <c r="F920" t="s">
        <v>84</v>
      </c>
      <c r="G920" t="s">
        <v>85</v>
      </c>
      <c r="H920" t="s">
        <v>129</v>
      </c>
      <c r="I920" t="s">
        <v>87</v>
      </c>
      <c r="J920" t="s">
        <v>88</v>
      </c>
      <c r="K920" t="s">
        <v>122</v>
      </c>
      <c r="L920" t="s">
        <v>90</v>
      </c>
      <c r="M920" t="s">
        <v>228</v>
      </c>
      <c r="N920" s="4" t="str">
        <f>VLOOKUP(M920,'Neighborhood Raw Data'!$A$1:$D$26,4,FALSE)</f>
        <v>Less than Average</v>
      </c>
      <c r="O920" t="s">
        <v>92</v>
      </c>
      <c r="P920" t="s">
        <v>92</v>
      </c>
      <c r="Q920" t="s">
        <v>93</v>
      </c>
      <c r="R920" t="s">
        <v>124</v>
      </c>
      <c r="S920">
        <v>6</v>
      </c>
      <c r="T920" s="4">
        <f t="shared" ca="1" si="84"/>
        <v>0.20605007418960763</v>
      </c>
      <c r="U920" s="4" t="str">
        <f t="shared" si="85"/>
        <v>At or Above</v>
      </c>
      <c r="V920">
        <v>5</v>
      </c>
      <c r="W920">
        <v>1977</v>
      </c>
      <c r="X920">
        <v>1977</v>
      </c>
      <c r="Y920" t="s">
        <v>95</v>
      </c>
      <c r="Z920" t="s">
        <v>114</v>
      </c>
      <c r="AA920" t="s">
        <v>179</v>
      </c>
      <c r="AB920" t="s">
        <v>179</v>
      </c>
      <c r="AC920" t="s">
        <v>98</v>
      </c>
      <c r="AD920">
        <v>148</v>
      </c>
      <c r="AE920" t="s">
        <v>100</v>
      </c>
      <c r="AF920" t="s">
        <v>100</v>
      </c>
      <c r="AG920" t="s">
        <v>156</v>
      </c>
      <c r="AH920" t="s">
        <v>100</v>
      </c>
      <c r="AI920" t="s">
        <v>100</v>
      </c>
      <c r="AJ920" t="s">
        <v>142</v>
      </c>
      <c r="AK920" t="s">
        <v>104</v>
      </c>
      <c r="AL920">
        <v>0</v>
      </c>
      <c r="AM920" t="s">
        <v>104</v>
      </c>
      <c r="AN920">
        <v>0</v>
      </c>
      <c r="AO920">
        <v>660</v>
      </c>
      <c r="AP920">
        <v>660</v>
      </c>
      <c r="AQ920" t="s">
        <v>105</v>
      </c>
      <c r="AR920" t="s">
        <v>99</v>
      </c>
      <c r="AS920" t="s">
        <v>106</v>
      </c>
      <c r="AT920" t="s">
        <v>107</v>
      </c>
      <c r="AU920">
        <v>1285</v>
      </c>
      <c r="AV920" s="4">
        <f t="shared" ca="1" si="86"/>
        <v>0.52582600366540766</v>
      </c>
      <c r="AW920" s="4" t="str">
        <f t="shared" si="87"/>
        <v>Greater than Median</v>
      </c>
      <c r="AX920">
        <v>0</v>
      </c>
      <c r="AY920">
        <v>0</v>
      </c>
      <c r="AZ920">
        <v>1285</v>
      </c>
      <c r="BA920">
        <v>0</v>
      </c>
      <c r="BB920">
        <v>0</v>
      </c>
      <c r="BC920">
        <v>1</v>
      </c>
      <c r="BD920">
        <v>1</v>
      </c>
      <c r="BE920">
        <v>3</v>
      </c>
      <c r="BF920">
        <v>1</v>
      </c>
      <c r="BG920" t="s">
        <v>100</v>
      </c>
      <c r="BH920">
        <v>7</v>
      </c>
      <c r="BI920" t="s">
        <v>108</v>
      </c>
      <c r="BJ920">
        <v>1</v>
      </c>
      <c r="BK920" t="s">
        <v>100</v>
      </c>
      <c r="BL920" t="s">
        <v>109</v>
      </c>
      <c r="BM920">
        <v>1977</v>
      </c>
      <c r="BN920" t="s">
        <v>131</v>
      </c>
      <c r="BO920">
        <v>2</v>
      </c>
      <c r="BP920">
        <v>528</v>
      </c>
      <c r="BQ920" t="s">
        <v>100</v>
      </c>
      <c r="BR920" t="s">
        <v>100</v>
      </c>
      <c r="BS920" t="s">
        <v>106</v>
      </c>
      <c r="BT920">
        <v>138</v>
      </c>
      <c r="BU920">
        <v>0</v>
      </c>
      <c r="BV920">
        <v>0</v>
      </c>
      <c r="BW920">
        <v>0</v>
      </c>
      <c r="BX920">
        <v>0</v>
      </c>
      <c r="BY920">
        <v>0</v>
      </c>
      <c r="BZ920" t="s">
        <v>85</v>
      </c>
      <c r="CA920" t="s">
        <v>119</v>
      </c>
      <c r="CB920" t="s">
        <v>85</v>
      </c>
      <c r="CC920">
        <v>0</v>
      </c>
      <c r="CD920">
        <v>4</v>
      </c>
      <c r="CE920">
        <v>2007</v>
      </c>
      <c r="CF920" t="s">
        <v>111</v>
      </c>
      <c r="CG920" t="s">
        <v>112</v>
      </c>
      <c r="CH920">
        <v>143500</v>
      </c>
      <c r="CQ920">
        <f t="shared" si="88"/>
        <v>1285</v>
      </c>
      <c r="CR920" t="str">
        <f t="shared" si="89"/>
        <v/>
      </c>
    </row>
    <row r="921" spans="1:96" x14ac:dyDescent="0.3">
      <c r="A921">
        <v>912</v>
      </c>
      <c r="B921">
        <v>20</v>
      </c>
      <c r="C921" t="s">
        <v>83</v>
      </c>
      <c r="D921" t="s">
        <v>85</v>
      </c>
      <c r="E921">
        <v>9286</v>
      </c>
      <c r="F921" t="s">
        <v>84</v>
      </c>
      <c r="G921" t="s">
        <v>85</v>
      </c>
      <c r="H921" t="s">
        <v>86</v>
      </c>
      <c r="I921" t="s">
        <v>87</v>
      </c>
      <c r="J921" t="s">
        <v>88</v>
      </c>
      <c r="K921" t="s">
        <v>121</v>
      </c>
      <c r="L921" t="s">
        <v>140</v>
      </c>
      <c r="M921" t="s">
        <v>152</v>
      </c>
      <c r="N921" s="4" t="str">
        <f>VLOOKUP(M921,'Neighborhood Raw Data'!$A$1:$D$26,4,FALSE)</f>
        <v>Greater than Average</v>
      </c>
      <c r="O921" t="s">
        <v>92</v>
      </c>
      <c r="P921" t="s">
        <v>92</v>
      </c>
      <c r="Q921" t="s">
        <v>93</v>
      </c>
      <c r="R921" t="s">
        <v>124</v>
      </c>
      <c r="S921">
        <v>5</v>
      </c>
      <c r="T921" s="4">
        <f t="shared" ca="1" si="84"/>
        <v>2.82193500746587E-2</v>
      </c>
      <c r="U921" s="4" t="str">
        <f t="shared" si="85"/>
        <v>Below</v>
      </c>
      <c r="V921">
        <v>7</v>
      </c>
      <c r="W921">
        <v>1977</v>
      </c>
      <c r="X921">
        <v>1989</v>
      </c>
      <c r="Y921" t="s">
        <v>95</v>
      </c>
      <c r="Z921" t="s">
        <v>114</v>
      </c>
      <c r="AA921" t="s">
        <v>97</v>
      </c>
      <c r="AB921" t="s">
        <v>179</v>
      </c>
      <c r="AC921" t="s">
        <v>117</v>
      </c>
      <c r="AD921">
        <v>0</v>
      </c>
      <c r="AE921" t="s">
        <v>100</v>
      </c>
      <c r="AF921" t="s">
        <v>100</v>
      </c>
      <c r="AG921" t="s">
        <v>156</v>
      </c>
      <c r="AH921" t="s">
        <v>102</v>
      </c>
      <c r="AI921" t="s">
        <v>102</v>
      </c>
      <c r="AJ921" t="s">
        <v>118</v>
      </c>
      <c r="AK921" t="s">
        <v>137</v>
      </c>
      <c r="AL921">
        <v>196</v>
      </c>
      <c r="AM921" t="s">
        <v>104</v>
      </c>
      <c r="AN921">
        <v>0</v>
      </c>
      <c r="AO921">
        <v>1072</v>
      </c>
      <c r="AP921">
        <v>1268</v>
      </c>
      <c r="AQ921" t="s">
        <v>105</v>
      </c>
      <c r="AR921" t="s">
        <v>100</v>
      </c>
      <c r="AS921" t="s">
        <v>106</v>
      </c>
      <c r="AT921" t="s">
        <v>107</v>
      </c>
      <c r="AU921">
        <v>1268</v>
      </c>
      <c r="AV921" s="4">
        <f t="shared" ca="1" si="86"/>
        <v>0.58229594403854612</v>
      </c>
      <c r="AW921" s="4" t="str">
        <f t="shared" si="87"/>
        <v>Greater than Median</v>
      </c>
      <c r="AX921">
        <v>0</v>
      </c>
      <c r="AY921">
        <v>0</v>
      </c>
      <c r="AZ921">
        <v>1268</v>
      </c>
      <c r="BA921">
        <v>0</v>
      </c>
      <c r="BB921">
        <v>0</v>
      </c>
      <c r="BC921">
        <v>1</v>
      </c>
      <c r="BD921">
        <v>1</v>
      </c>
      <c r="BE921">
        <v>3</v>
      </c>
      <c r="BF921">
        <v>1</v>
      </c>
      <c r="BG921" t="s">
        <v>102</v>
      </c>
      <c r="BH921">
        <v>5</v>
      </c>
      <c r="BI921" t="s">
        <v>108</v>
      </c>
      <c r="BJ921">
        <v>0</v>
      </c>
      <c r="BK921" t="s">
        <v>85</v>
      </c>
      <c r="BL921" t="s">
        <v>149</v>
      </c>
      <c r="BM921">
        <v>1978</v>
      </c>
      <c r="BN921" t="s">
        <v>104</v>
      </c>
      <c r="BO921">
        <v>1</v>
      </c>
      <c r="BP921">
        <v>252</v>
      </c>
      <c r="BQ921" t="s">
        <v>100</v>
      </c>
      <c r="BR921" t="s">
        <v>100</v>
      </c>
      <c r="BS921" t="s">
        <v>106</v>
      </c>
      <c r="BT921">
        <v>173</v>
      </c>
      <c r="BU921">
        <v>0</v>
      </c>
      <c r="BV921">
        <v>0</v>
      </c>
      <c r="BW921">
        <v>0</v>
      </c>
      <c r="BX921">
        <v>0</v>
      </c>
      <c r="BY921">
        <v>0</v>
      </c>
      <c r="BZ921" t="s">
        <v>85</v>
      </c>
      <c r="CA921" t="s">
        <v>85</v>
      </c>
      <c r="CB921" t="s">
        <v>85</v>
      </c>
      <c r="CC921">
        <v>0</v>
      </c>
      <c r="CD921">
        <v>10</v>
      </c>
      <c r="CE921">
        <v>2009</v>
      </c>
      <c r="CF921" t="s">
        <v>111</v>
      </c>
      <c r="CG921" t="s">
        <v>112</v>
      </c>
      <c r="CH921">
        <v>143500</v>
      </c>
      <c r="CQ921">
        <f t="shared" si="88"/>
        <v>1268</v>
      </c>
      <c r="CR921" t="str">
        <f t="shared" si="89"/>
        <v/>
      </c>
    </row>
    <row r="922" spans="1:96" x14ac:dyDescent="0.3">
      <c r="A922">
        <v>646</v>
      </c>
      <c r="B922">
        <v>20</v>
      </c>
      <c r="C922" t="s">
        <v>83</v>
      </c>
      <c r="D922" t="s">
        <v>85</v>
      </c>
      <c r="E922">
        <v>10530</v>
      </c>
      <c r="F922" t="s">
        <v>84</v>
      </c>
      <c r="G922" t="s">
        <v>85</v>
      </c>
      <c r="H922" t="s">
        <v>86</v>
      </c>
      <c r="I922" t="s">
        <v>87</v>
      </c>
      <c r="J922" t="s">
        <v>88</v>
      </c>
      <c r="K922" t="s">
        <v>89</v>
      </c>
      <c r="L922" t="s">
        <v>90</v>
      </c>
      <c r="M922" t="s">
        <v>177</v>
      </c>
      <c r="N922" s="4" t="str">
        <f>VLOOKUP(M922,'Neighborhood Raw Data'!$A$1:$D$26,4,FALSE)</f>
        <v>Greater than Average</v>
      </c>
      <c r="O922" t="s">
        <v>92</v>
      </c>
      <c r="P922" t="s">
        <v>92</v>
      </c>
      <c r="Q922" t="s">
        <v>93</v>
      </c>
      <c r="R922" t="s">
        <v>124</v>
      </c>
      <c r="S922">
        <v>6</v>
      </c>
      <c r="T922" s="4">
        <f t="shared" ca="1" si="84"/>
        <v>0.22153921636698548</v>
      </c>
      <c r="U922" s="4" t="str">
        <f t="shared" si="85"/>
        <v>At or Above</v>
      </c>
      <c r="V922">
        <v>5</v>
      </c>
      <c r="W922">
        <v>1971</v>
      </c>
      <c r="X922">
        <v>1971</v>
      </c>
      <c r="Y922" t="s">
        <v>113</v>
      </c>
      <c r="Z922" t="s">
        <v>114</v>
      </c>
      <c r="AA922" t="s">
        <v>179</v>
      </c>
      <c r="AB922" t="s">
        <v>179</v>
      </c>
      <c r="AC922" t="s">
        <v>117</v>
      </c>
      <c r="AD922">
        <v>0</v>
      </c>
      <c r="AE922" t="s">
        <v>100</v>
      </c>
      <c r="AF922" t="s">
        <v>100</v>
      </c>
      <c r="AG922" t="s">
        <v>156</v>
      </c>
      <c r="AH922" t="s">
        <v>100</v>
      </c>
      <c r="AI922" t="s">
        <v>100</v>
      </c>
      <c r="AJ922" t="s">
        <v>142</v>
      </c>
      <c r="AK922" t="s">
        <v>137</v>
      </c>
      <c r="AL922">
        <v>282</v>
      </c>
      <c r="AM922" t="s">
        <v>193</v>
      </c>
      <c r="AN922">
        <v>35</v>
      </c>
      <c r="AO922">
        <v>664</v>
      </c>
      <c r="AP922">
        <v>981</v>
      </c>
      <c r="AQ922" t="s">
        <v>105</v>
      </c>
      <c r="AR922" t="s">
        <v>100</v>
      </c>
      <c r="AS922" t="s">
        <v>106</v>
      </c>
      <c r="AT922" t="s">
        <v>107</v>
      </c>
      <c r="AU922">
        <v>981</v>
      </c>
      <c r="AV922" s="4">
        <f t="shared" ca="1" si="86"/>
        <v>0.78789924738890571</v>
      </c>
      <c r="AW922" s="4" t="str">
        <f t="shared" si="87"/>
        <v>Less than Median</v>
      </c>
      <c r="AX922">
        <v>0</v>
      </c>
      <c r="AY922">
        <v>0</v>
      </c>
      <c r="AZ922">
        <v>981</v>
      </c>
      <c r="BA922">
        <v>1</v>
      </c>
      <c r="BB922">
        <v>0</v>
      </c>
      <c r="BC922">
        <v>1</v>
      </c>
      <c r="BD922">
        <v>1</v>
      </c>
      <c r="BE922">
        <v>3</v>
      </c>
      <c r="BF922">
        <v>1</v>
      </c>
      <c r="BG922" t="s">
        <v>100</v>
      </c>
      <c r="BH922">
        <v>5</v>
      </c>
      <c r="BI922" t="s">
        <v>108</v>
      </c>
      <c r="BJ922">
        <v>0</v>
      </c>
      <c r="BK922" t="s">
        <v>85</v>
      </c>
      <c r="BL922" t="s">
        <v>149</v>
      </c>
      <c r="BM922">
        <v>1979</v>
      </c>
      <c r="BN922" t="s">
        <v>104</v>
      </c>
      <c r="BO922">
        <v>2</v>
      </c>
      <c r="BP922">
        <v>576</v>
      </c>
      <c r="BQ922" t="s">
        <v>100</v>
      </c>
      <c r="BR922" t="s">
        <v>100</v>
      </c>
      <c r="BS922" t="s">
        <v>106</v>
      </c>
      <c r="BT922">
        <v>0</v>
      </c>
      <c r="BU922">
        <v>312</v>
      </c>
      <c r="BV922">
        <v>40</v>
      </c>
      <c r="BW922">
        <v>0</v>
      </c>
      <c r="BX922">
        <v>0</v>
      </c>
      <c r="BY922">
        <v>0</v>
      </c>
      <c r="BZ922" t="s">
        <v>85</v>
      </c>
      <c r="CA922" t="s">
        <v>85</v>
      </c>
      <c r="CB922" t="s">
        <v>85</v>
      </c>
      <c r="CC922">
        <v>0</v>
      </c>
      <c r="CD922">
        <v>3</v>
      </c>
      <c r="CE922">
        <v>2007</v>
      </c>
      <c r="CF922" t="s">
        <v>111</v>
      </c>
      <c r="CG922" t="s">
        <v>112</v>
      </c>
      <c r="CH922">
        <v>143250</v>
      </c>
      <c r="CQ922">
        <f t="shared" si="88"/>
        <v>981</v>
      </c>
      <c r="CR922" t="str">
        <f t="shared" si="89"/>
        <v/>
      </c>
    </row>
    <row r="923" spans="1:96" x14ac:dyDescent="0.3">
      <c r="A923">
        <v>6</v>
      </c>
      <c r="B923">
        <v>50</v>
      </c>
      <c r="C923" t="s">
        <v>83</v>
      </c>
      <c r="D923">
        <v>85</v>
      </c>
      <c r="E923">
        <v>14115</v>
      </c>
      <c r="F923" t="s">
        <v>84</v>
      </c>
      <c r="G923" t="s">
        <v>85</v>
      </c>
      <c r="H923" t="s">
        <v>86</v>
      </c>
      <c r="I923" t="s">
        <v>87</v>
      </c>
      <c r="J923" t="s">
        <v>88</v>
      </c>
      <c r="K923" t="s">
        <v>122</v>
      </c>
      <c r="L923" t="s">
        <v>90</v>
      </c>
      <c r="M923" t="s">
        <v>201</v>
      </c>
      <c r="N923" s="4" t="str">
        <f>VLOOKUP(M923,'Neighborhood Raw Data'!$A$1:$D$26,4,FALSE)</f>
        <v>Less than Average</v>
      </c>
      <c r="O923" t="s">
        <v>92</v>
      </c>
      <c r="P923" t="s">
        <v>92</v>
      </c>
      <c r="Q923" t="s">
        <v>93</v>
      </c>
      <c r="R923" t="s">
        <v>155</v>
      </c>
      <c r="S923">
        <v>5</v>
      </c>
      <c r="T923" s="4">
        <f t="shared" ca="1" si="84"/>
        <v>0.47386101161435468</v>
      </c>
      <c r="U923" s="4" t="str">
        <f t="shared" si="85"/>
        <v>Below</v>
      </c>
      <c r="V923">
        <v>5</v>
      </c>
      <c r="W923">
        <v>1993</v>
      </c>
      <c r="X923">
        <v>1995</v>
      </c>
      <c r="Y923" t="s">
        <v>95</v>
      </c>
      <c r="Z923" t="s">
        <v>114</v>
      </c>
      <c r="AA923" t="s">
        <v>125</v>
      </c>
      <c r="AB923" t="s">
        <v>125</v>
      </c>
      <c r="AC923" t="s">
        <v>117</v>
      </c>
      <c r="AD923">
        <v>0</v>
      </c>
      <c r="AE923" t="s">
        <v>100</v>
      </c>
      <c r="AF923" t="s">
        <v>100</v>
      </c>
      <c r="AG923" t="s">
        <v>210</v>
      </c>
      <c r="AH923" t="s">
        <v>102</v>
      </c>
      <c r="AI923" t="s">
        <v>100</v>
      </c>
      <c r="AJ923" t="s">
        <v>142</v>
      </c>
      <c r="AK923" t="s">
        <v>103</v>
      </c>
      <c r="AL923">
        <v>732</v>
      </c>
      <c r="AM923" t="s">
        <v>104</v>
      </c>
      <c r="AN923">
        <v>0</v>
      </c>
      <c r="AO923">
        <v>64</v>
      </c>
      <c r="AP923">
        <v>796</v>
      </c>
      <c r="AQ923" t="s">
        <v>105</v>
      </c>
      <c r="AR923" t="s">
        <v>99</v>
      </c>
      <c r="AS923" t="s">
        <v>106</v>
      </c>
      <c r="AT923" t="s">
        <v>107</v>
      </c>
      <c r="AU923">
        <v>796</v>
      </c>
      <c r="AV923" s="4">
        <f t="shared" ca="1" si="86"/>
        <v>0.21690855716699875</v>
      </c>
      <c r="AW923" s="4" t="str">
        <f t="shared" si="87"/>
        <v>Less than Median</v>
      </c>
      <c r="AX923">
        <v>566</v>
      </c>
      <c r="AY923">
        <v>0</v>
      </c>
      <c r="AZ923">
        <v>1362</v>
      </c>
      <c r="BA923">
        <v>1</v>
      </c>
      <c r="BB923">
        <v>0</v>
      </c>
      <c r="BC923">
        <v>1</v>
      </c>
      <c r="BD923">
        <v>1</v>
      </c>
      <c r="BE923">
        <v>1</v>
      </c>
      <c r="BF923">
        <v>1</v>
      </c>
      <c r="BG923" t="s">
        <v>100</v>
      </c>
      <c r="BH923">
        <v>5</v>
      </c>
      <c r="BI923" t="s">
        <v>108</v>
      </c>
      <c r="BJ923">
        <v>0</v>
      </c>
      <c r="BK923" t="s">
        <v>85</v>
      </c>
      <c r="BL923" t="s">
        <v>109</v>
      </c>
      <c r="BM923">
        <v>1993</v>
      </c>
      <c r="BN923" t="s">
        <v>104</v>
      </c>
      <c r="BO923">
        <v>2</v>
      </c>
      <c r="BP923">
        <v>480</v>
      </c>
      <c r="BQ923" t="s">
        <v>100</v>
      </c>
      <c r="BR923" t="s">
        <v>100</v>
      </c>
      <c r="BS923" t="s">
        <v>106</v>
      </c>
      <c r="BT923">
        <v>40</v>
      </c>
      <c r="BU923">
        <v>30</v>
      </c>
      <c r="BV923">
        <v>0</v>
      </c>
      <c r="BW923">
        <v>320</v>
      </c>
      <c r="BX923">
        <v>0</v>
      </c>
      <c r="BY923">
        <v>0</v>
      </c>
      <c r="BZ923" t="s">
        <v>85</v>
      </c>
      <c r="CA923" t="s">
        <v>119</v>
      </c>
      <c r="CB923" t="s">
        <v>198</v>
      </c>
      <c r="CC923">
        <v>700</v>
      </c>
      <c r="CD923">
        <v>10</v>
      </c>
      <c r="CE923">
        <v>2009</v>
      </c>
      <c r="CF923" t="s">
        <v>111</v>
      </c>
      <c r="CG923" t="s">
        <v>112</v>
      </c>
      <c r="CH923">
        <v>143000</v>
      </c>
      <c r="CQ923">
        <f t="shared" si="88"/>
        <v>796</v>
      </c>
      <c r="CR923" t="str">
        <f t="shared" si="89"/>
        <v/>
      </c>
    </row>
    <row r="924" spans="1:96" x14ac:dyDescent="0.3">
      <c r="A924">
        <v>137</v>
      </c>
      <c r="B924">
        <v>20</v>
      </c>
      <c r="C924" t="s">
        <v>83</v>
      </c>
      <c r="D924" t="s">
        <v>85</v>
      </c>
      <c r="E924">
        <v>10355</v>
      </c>
      <c r="F924" t="s">
        <v>84</v>
      </c>
      <c r="G924" t="s">
        <v>85</v>
      </c>
      <c r="H924" t="s">
        <v>86</v>
      </c>
      <c r="I924" t="s">
        <v>87</v>
      </c>
      <c r="J924" t="s">
        <v>88</v>
      </c>
      <c r="K924" t="s">
        <v>89</v>
      </c>
      <c r="L924" t="s">
        <v>90</v>
      </c>
      <c r="M924" t="s">
        <v>177</v>
      </c>
      <c r="N924" s="4" t="str">
        <f>VLOOKUP(M924,'Neighborhood Raw Data'!$A$1:$D$26,4,FALSE)</f>
        <v>Greater than Average</v>
      </c>
      <c r="O924" t="s">
        <v>92</v>
      </c>
      <c r="P924" t="s">
        <v>92</v>
      </c>
      <c r="Q924" t="s">
        <v>93</v>
      </c>
      <c r="R924" t="s">
        <v>124</v>
      </c>
      <c r="S924">
        <v>5</v>
      </c>
      <c r="T924" s="4">
        <f t="shared" ca="1" si="84"/>
        <v>0.21113011695122796</v>
      </c>
      <c r="U924" s="4" t="str">
        <f t="shared" si="85"/>
        <v>Below</v>
      </c>
      <c r="V924">
        <v>5</v>
      </c>
      <c r="W924">
        <v>1967</v>
      </c>
      <c r="X924">
        <v>1967</v>
      </c>
      <c r="Y924" t="s">
        <v>95</v>
      </c>
      <c r="Z924" t="s">
        <v>114</v>
      </c>
      <c r="AA924" t="s">
        <v>161</v>
      </c>
      <c r="AB924" t="s">
        <v>161</v>
      </c>
      <c r="AC924" t="s">
        <v>98</v>
      </c>
      <c r="AD924">
        <v>196</v>
      </c>
      <c r="AE924" t="s">
        <v>100</v>
      </c>
      <c r="AF924" t="s">
        <v>100</v>
      </c>
      <c r="AG924" t="s">
        <v>156</v>
      </c>
      <c r="AH924" t="s">
        <v>100</v>
      </c>
      <c r="AI924" t="s">
        <v>100</v>
      </c>
      <c r="AJ924" t="s">
        <v>142</v>
      </c>
      <c r="AK924" t="s">
        <v>174</v>
      </c>
      <c r="AL924">
        <v>695</v>
      </c>
      <c r="AM924" t="s">
        <v>104</v>
      </c>
      <c r="AN924">
        <v>0</v>
      </c>
      <c r="AO924">
        <v>519</v>
      </c>
      <c r="AP924">
        <v>1214</v>
      </c>
      <c r="AQ924" t="s">
        <v>105</v>
      </c>
      <c r="AR924" t="s">
        <v>100</v>
      </c>
      <c r="AS924" t="s">
        <v>106</v>
      </c>
      <c r="AT924" t="s">
        <v>107</v>
      </c>
      <c r="AU924">
        <v>1214</v>
      </c>
      <c r="AV924" s="4">
        <f t="shared" ca="1" si="86"/>
        <v>0.86418099961559458</v>
      </c>
      <c r="AW924" s="4" t="str">
        <f t="shared" si="87"/>
        <v>Greater than Median</v>
      </c>
      <c r="AX924">
        <v>0</v>
      </c>
      <c r="AY924">
        <v>0</v>
      </c>
      <c r="AZ924">
        <v>1214</v>
      </c>
      <c r="BA924">
        <v>0</v>
      </c>
      <c r="BB924">
        <v>0</v>
      </c>
      <c r="BC924">
        <v>2</v>
      </c>
      <c r="BD924">
        <v>0</v>
      </c>
      <c r="BE924">
        <v>3</v>
      </c>
      <c r="BF924">
        <v>1</v>
      </c>
      <c r="BG924" t="s">
        <v>100</v>
      </c>
      <c r="BH924">
        <v>5</v>
      </c>
      <c r="BI924" t="s">
        <v>108</v>
      </c>
      <c r="BJ924">
        <v>1</v>
      </c>
      <c r="BK924" t="s">
        <v>203</v>
      </c>
      <c r="BL924" t="s">
        <v>109</v>
      </c>
      <c r="BM924">
        <v>1967</v>
      </c>
      <c r="BN924" t="s">
        <v>131</v>
      </c>
      <c r="BO924">
        <v>1</v>
      </c>
      <c r="BP924">
        <v>318</v>
      </c>
      <c r="BQ924" t="s">
        <v>100</v>
      </c>
      <c r="BR924" t="s">
        <v>100</v>
      </c>
      <c r="BS924" t="s">
        <v>106</v>
      </c>
      <c r="BT924">
        <v>0</v>
      </c>
      <c r="BU924">
        <v>111</v>
      </c>
      <c r="BV924">
        <v>0</v>
      </c>
      <c r="BW924">
        <v>0</v>
      </c>
      <c r="BX924">
        <v>0</v>
      </c>
      <c r="BY924">
        <v>0</v>
      </c>
      <c r="BZ924" t="s">
        <v>85</v>
      </c>
      <c r="CA924" t="s">
        <v>85</v>
      </c>
      <c r="CB924" t="s">
        <v>85</v>
      </c>
      <c r="CC924">
        <v>0</v>
      </c>
      <c r="CD924">
        <v>7</v>
      </c>
      <c r="CE924">
        <v>2007</v>
      </c>
      <c r="CF924" t="s">
        <v>111</v>
      </c>
      <c r="CG924" t="s">
        <v>112</v>
      </c>
      <c r="CH924">
        <v>143000</v>
      </c>
      <c r="CQ924">
        <f t="shared" si="88"/>
        <v>1214</v>
      </c>
      <c r="CR924" t="str">
        <f t="shared" si="89"/>
        <v/>
      </c>
    </row>
    <row r="925" spans="1:96" x14ac:dyDescent="0.3">
      <c r="A925">
        <v>589</v>
      </c>
      <c r="B925">
        <v>20</v>
      </c>
      <c r="C925" t="s">
        <v>83</v>
      </c>
      <c r="D925">
        <v>65</v>
      </c>
      <c r="E925">
        <v>25095</v>
      </c>
      <c r="F925" t="s">
        <v>84</v>
      </c>
      <c r="G925" t="s">
        <v>85</v>
      </c>
      <c r="H925" t="s">
        <v>86</v>
      </c>
      <c r="I925" t="s">
        <v>162</v>
      </c>
      <c r="J925" t="s">
        <v>88</v>
      </c>
      <c r="K925" t="s">
        <v>122</v>
      </c>
      <c r="L925" t="s">
        <v>171</v>
      </c>
      <c r="M925" t="s">
        <v>182</v>
      </c>
      <c r="N925" s="4" t="str">
        <f>VLOOKUP(M925,'Neighborhood Raw Data'!$A$1:$D$26,4,FALSE)</f>
        <v>Greater than Average</v>
      </c>
      <c r="O925" t="s">
        <v>92</v>
      </c>
      <c r="P925" t="s">
        <v>92</v>
      </c>
      <c r="Q925" t="s">
        <v>93</v>
      </c>
      <c r="R925" t="s">
        <v>124</v>
      </c>
      <c r="S925">
        <v>5</v>
      </c>
      <c r="T925" s="4">
        <f t="shared" ca="1" si="84"/>
        <v>0.91110318187477723</v>
      </c>
      <c r="U925" s="4" t="str">
        <f t="shared" si="85"/>
        <v>Below</v>
      </c>
      <c r="V925">
        <v>8</v>
      </c>
      <c r="W925">
        <v>1968</v>
      </c>
      <c r="X925">
        <v>2003</v>
      </c>
      <c r="Y925" t="s">
        <v>199</v>
      </c>
      <c r="Z925" t="s">
        <v>200</v>
      </c>
      <c r="AA925" t="s">
        <v>115</v>
      </c>
      <c r="AB925" t="s">
        <v>115</v>
      </c>
      <c r="AC925" t="s">
        <v>117</v>
      </c>
      <c r="AD925">
        <v>0</v>
      </c>
      <c r="AE925" t="s">
        <v>100</v>
      </c>
      <c r="AF925" t="s">
        <v>100</v>
      </c>
      <c r="AG925" t="s">
        <v>156</v>
      </c>
      <c r="AH925" t="s">
        <v>100</v>
      </c>
      <c r="AI925" t="s">
        <v>100</v>
      </c>
      <c r="AJ925" t="s">
        <v>102</v>
      </c>
      <c r="AK925" t="s">
        <v>103</v>
      </c>
      <c r="AL925">
        <v>1324</v>
      </c>
      <c r="AM925" t="s">
        <v>104</v>
      </c>
      <c r="AN925">
        <v>0</v>
      </c>
      <c r="AO925">
        <v>113</v>
      </c>
      <c r="AP925">
        <v>1437</v>
      </c>
      <c r="AQ925" t="s">
        <v>105</v>
      </c>
      <c r="AR925" t="s">
        <v>99</v>
      </c>
      <c r="AS925" t="s">
        <v>106</v>
      </c>
      <c r="AT925" t="s">
        <v>107</v>
      </c>
      <c r="AU925">
        <v>1473</v>
      </c>
      <c r="AV925" s="4">
        <f t="shared" ca="1" si="86"/>
        <v>0.50640189093956411</v>
      </c>
      <c r="AW925" s="4" t="str">
        <f t="shared" si="87"/>
        <v>Greater than Median</v>
      </c>
      <c r="AX925">
        <v>0</v>
      </c>
      <c r="AY925">
        <v>0</v>
      </c>
      <c r="AZ925">
        <v>1473</v>
      </c>
      <c r="BA925">
        <v>2</v>
      </c>
      <c r="BB925">
        <v>0</v>
      </c>
      <c r="BC925">
        <v>1</v>
      </c>
      <c r="BD925">
        <v>0</v>
      </c>
      <c r="BE925">
        <v>1</v>
      </c>
      <c r="BF925">
        <v>1</v>
      </c>
      <c r="BG925" t="s">
        <v>99</v>
      </c>
      <c r="BH925">
        <v>5</v>
      </c>
      <c r="BI925" t="s">
        <v>108</v>
      </c>
      <c r="BJ925">
        <v>2</v>
      </c>
      <c r="BK925" t="s">
        <v>102</v>
      </c>
      <c r="BL925" t="s">
        <v>109</v>
      </c>
      <c r="BM925">
        <v>1968</v>
      </c>
      <c r="BN925" t="s">
        <v>104</v>
      </c>
      <c r="BO925">
        <v>1</v>
      </c>
      <c r="BP925">
        <v>452</v>
      </c>
      <c r="BQ925" t="s">
        <v>100</v>
      </c>
      <c r="BR925" t="s">
        <v>100</v>
      </c>
      <c r="BS925" t="s">
        <v>106</v>
      </c>
      <c r="BT925">
        <v>0</v>
      </c>
      <c r="BU925">
        <v>48</v>
      </c>
      <c r="BV925">
        <v>0</v>
      </c>
      <c r="BW925">
        <v>0</v>
      </c>
      <c r="BX925">
        <v>60</v>
      </c>
      <c r="BY925">
        <v>0</v>
      </c>
      <c r="BZ925" t="s">
        <v>85</v>
      </c>
      <c r="CA925" t="s">
        <v>85</v>
      </c>
      <c r="CB925" t="s">
        <v>85</v>
      </c>
      <c r="CC925">
        <v>0</v>
      </c>
      <c r="CD925">
        <v>6</v>
      </c>
      <c r="CE925">
        <v>2009</v>
      </c>
      <c r="CF925" t="s">
        <v>111</v>
      </c>
      <c r="CG925" t="s">
        <v>128</v>
      </c>
      <c r="CH925">
        <v>143000</v>
      </c>
      <c r="CQ925">
        <f t="shared" si="88"/>
        <v>1473</v>
      </c>
      <c r="CR925" t="str">
        <f t="shared" si="89"/>
        <v/>
      </c>
    </row>
    <row r="926" spans="1:96" x14ac:dyDescent="0.3">
      <c r="A926">
        <v>681</v>
      </c>
      <c r="B926">
        <v>120</v>
      </c>
      <c r="C926" t="s">
        <v>83</v>
      </c>
      <c r="D926">
        <v>50</v>
      </c>
      <c r="E926">
        <v>8012</v>
      </c>
      <c r="F926" t="s">
        <v>84</v>
      </c>
      <c r="G926" t="s">
        <v>85</v>
      </c>
      <c r="H926" t="s">
        <v>129</v>
      </c>
      <c r="I926" t="s">
        <v>87</v>
      </c>
      <c r="J926" t="s">
        <v>88</v>
      </c>
      <c r="K926" t="s">
        <v>122</v>
      </c>
      <c r="L926" t="s">
        <v>90</v>
      </c>
      <c r="M926" t="s">
        <v>185</v>
      </c>
      <c r="N926" s="4" t="str">
        <f>VLOOKUP(M926,'Neighborhood Raw Data'!$A$1:$D$26,4,FALSE)</f>
        <v>Greater than Average</v>
      </c>
      <c r="O926" t="s">
        <v>92</v>
      </c>
      <c r="P926" t="s">
        <v>92</v>
      </c>
      <c r="Q926" t="s">
        <v>160</v>
      </c>
      <c r="R926" t="s">
        <v>124</v>
      </c>
      <c r="S926">
        <v>6</v>
      </c>
      <c r="T926" s="4">
        <f t="shared" ca="1" si="84"/>
        <v>0.70510340159570017</v>
      </c>
      <c r="U926" s="4" t="str">
        <f t="shared" si="85"/>
        <v>At or Above</v>
      </c>
      <c r="V926">
        <v>5</v>
      </c>
      <c r="W926">
        <v>1980</v>
      </c>
      <c r="X926">
        <v>1980</v>
      </c>
      <c r="Y926" t="s">
        <v>95</v>
      </c>
      <c r="Z926" t="s">
        <v>114</v>
      </c>
      <c r="AA926" t="s">
        <v>179</v>
      </c>
      <c r="AB926" t="s">
        <v>179</v>
      </c>
      <c r="AC926" t="s">
        <v>117</v>
      </c>
      <c r="AD926">
        <v>0</v>
      </c>
      <c r="AE926" t="s">
        <v>100</v>
      </c>
      <c r="AF926" t="s">
        <v>100</v>
      </c>
      <c r="AG926" t="s">
        <v>156</v>
      </c>
      <c r="AH926" t="s">
        <v>102</v>
      </c>
      <c r="AI926" t="s">
        <v>100</v>
      </c>
      <c r="AJ926" t="s">
        <v>142</v>
      </c>
      <c r="AK926" t="s">
        <v>174</v>
      </c>
      <c r="AL926">
        <v>543</v>
      </c>
      <c r="AM926" t="s">
        <v>174</v>
      </c>
      <c r="AN926">
        <v>119</v>
      </c>
      <c r="AO926">
        <v>261</v>
      </c>
      <c r="AP926">
        <v>923</v>
      </c>
      <c r="AQ926" t="s">
        <v>105</v>
      </c>
      <c r="AR926" t="s">
        <v>100</v>
      </c>
      <c r="AS926" t="s">
        <v>106</v>
      </c>
      <c r="AT926" t="s">
        <v>107</v>
      </c>
      <c r="AU926">
        <v>923</v>
      </c>
      <c r="AV926" s="4">
        <f t="shared" ca="1" si="86"/>
        <v>0.92528800984888271</v>
      </c>
      <c r="AW926" s="4" t="str">
        <f t="shared" si="87"/>
        <v>Less than Median</v>
      </c>
      <c r="AX926">
        <v>0</v>
      </c>
      <c r="AY926">
        <v>0</v>
      </c>
      <c r="AZ926">
        <v>923</v>
      </c>
      <c r="BA926">
        <v>0</v>
      </c>
      <c r="BB926">
        <v>0</v>
      </c>
      <c r="BC926">
        <v>2</v>
      </c>
      <c r="BD926">
        <v>0</v>
      </c>
      <c r="BE926">
        <v>2</v>
      </c>
      <c r="BF926">
        <v>1</v>
      </c>
      <c r="BG926" t="s">
        <v>100</v>
      </c>
      <c r="BH926">
        <v>5</v>
      </c>
      <c r="BI926" t="s">
        <v>108</v>
      </c>
      <c r="BJ926">
        <v>1</v>
      </c>
      <c r="BK926" t="s">
        <v>100</v>
      </c>
      <c r="BL926" t="s">
        <v>109</v>
      </c>
      <c r="BM926">
        <v>1980</v>
      </c>
      <c r="BN926" t="s">
        <v>131</v>
      </c>
      <c r="BO926">
        <v>1</v>
      </c>
      <c r="BP926">
        <v>264</v>
      </c>
      <c r="BQ926" t="s">
        <v>100</v>
      </c>
      <c r="BR926" t="s">
        <v>100</v>
      </c>
      <c r="BS926" t="s">
        <v>106</v>
      </c>
      <c r="BT926">
        <v>80</v>
      </c>
      <c r="BU926">
        <v>0</v>
      </c>
      <c r="BV926">
        <v>0</v>
      </c>
      <c r="BW926">
        <v>0</v>
      </c>
      <c r="BX926">
        <v>0</v>
      </c>
      <c r="BY926">
        <v>0</v>
      </c>
      <c r="BZ926" t="s">
        <v>85</v>
      </c>
      <c r="CA926" t="s">
        <v>85</v>
      </c>
      <c r="CB926" t="s">
        <v>85</v>
      </c>
      <c r="CC926">
        <v>0</v>
      </c>
      <c r="CD926">
        <v>5</v>
      </c>
      <c r="CE926">
        <v>2010</v>
      </c>
      <c r="CF926" t="s">
        <v>111</v>
      </c>
      <c r="CG926" t="s">
        <v>112</v>
      </c>
      <c r="CH926">
        <v>143000</v>
      </c>
      <c r="CQ926">
        <f t="shared" si="88"/>
        <v>923</v>
      </c>
      <c r="CR926" t="str">
        <f t="shared" si="89"/>
        <v/>
      </c>
    </row>
    <row r="927" spans="1:96" x14ac:dyDescent="0.3">
      <c r="A927">
        <v>722</v>
      </c>
      <c r="B927">
        <v>120</v>
      </c>
      <c r="C927" t="s">
        <v>143</v>
      </c>
      <c r="D927" t="s">
        <v>85</v>
      </c>
      <c r="E927">
        <v>4426</v>
      </c>
      <c r="F927" t="s">
        <v>84</v>
      </c>
      <c r="G927" t="s">
        <v>85</v>
      </c>
      <c r="H927" t="s">
        <v>129</v>
      </c>
      <c r="I927" t="s">
        <v>87</v>
      </c>
      <c r="J927" t="s">
        <v>88</v>
      </c>
      <c r="K927" t="s">
        <v>122</v>
      </c>
      <c r="L927" t="s">
        <v>90</v>
      </c>
      <c r="M927" t="s">
        <v>152</v>
      </c>
      <c r="N927" s="4" t="str">
        <f>VLOOKUP(M927,'Neighborhood Raw Data'!$A$1:$D$26,4,FALSE)</f>
        <v>Greater than Average</v>
      </c>
      <c r="O927" t="s">
        <v>92</v>
      </c>
      <c r="P927" t="s">
        <v>92</v>
      </c>
      <c r="Q927" t="s">
        <v>160</v>
      </c>
      <c r="R927" t="s">
        <v>124</v>
      </c>
      <c r="S927">
        <v>6</v>
      </c>
      <c r="T927" s="4">
        <f t="shared" ca="1" si="84"/>
        <v>8.1820518710307821E-2</v>
      </c>
      <c r="U927" s="4" t="str">
        <f t="shared" si="85"/>
        <v>At or Above</v>
      </c>
      <c r="V927">
        <v>5</v>
      </c>
      <c r="W927">
        <v>2004</v>
      </c>
      <c r="X927">
        <v>2004</v>
      </c>
      <c r="Y927" t="s">
        <v>95</v>
      </c>
      <c r="Z927" t="s">
        <v>114</v>
      </c>
      <c r="AA927" t="s">
        <v>125</v>
      </c>
      <c r="AB927" t="s">
        <v>125</v>
      </c>
      <c r="AC927" t="s">
        <v>98</v>
      </c>
      <c r="AD927">
        <v>169</v>
      </c>
      <c r="AE927" t="s">
        <v>102</v>
      </c>
      <c r="AF927" t="s">
        <v>100</v>
      </c>
      <c r="AG927" t="s">
        <v>101</v>
      </c>
      <c r="AH927" t="s">
        <v>102</v>
      </c>
      <c r="AI927" t="s">
        <v>100</v>
      </c>
      <c r="AJ927" t="s">
        <v>118</v>
      </c>
      <c r="AK927" t="s">
        <v>103</v>
      </c>
      <c r="AL927">
        <v>662</v>
      </c>
      <c r="AM927" t="s">
        <v>104</v>
      </c>
      <c r="AN927">
        <v>0</v>
      </c>
      <c r="AO927">
        <v>186</v>
      </c>
      <c r="AP927">
        <v>848</v>
      </c>
      <c r="AQ927" t="s">
        <v>105</v>
      </c>
      <c r="AR927" t="s">
        <v>99</v>
      </c>
      <c r="AS927" t="s">
        <v>106</v>
      </c>
      <c r="AT927" t="s">
        <v>107</v>
      </c>
      <c r="AU927">
        <v>848</v>
      </c>
      <c r="AV927" s="4">
        <f t="shared" ca="1" si="86"/>
        <v>0.63193675667203053</v>
      </c>
      <c r="AW927" s="4" t="str">
        <f t="shared" si="87"/>
        <v>Less than Median</v>
      </c>
      <c r="AX927">
        <v>0</v>
      </c>
      <c r="AY927">
        <v>0</v>
      </c>
      <c r="AZ927">
        <v>848</v>
      </c>
      <c r="BA927">
        <v>1</v>
      </c>
      <c r="BB927">
        <v>0</v>
      </c>
      <c r="BC927">
        <v>1</v>
      </c>
      <c r="BD927">
        <v>0</v>
      </c>
      <c r="BE927">
        <v>1</v>
      </c>
      <c r="BF927">
        <v>1</v>
      </c>
      <c r="BG927" t="s">
        <v>102</v>
      </c>
      <c r="BH927">
        <v>3</v>
      </c>
      <c r="BI927" t="s">
        <v>108</v>
      </c>
      <c r="BJ927">
        <v>0</v>
      </c>
      <c r="BK927" t="s">
        <v>85</v>
      </c>
      <c r="BL927" t="s">
        <v>109</v>
      </c>
      <c r="BM927">
        <v>2004</v>
      </c>
      <c r="BN927" t="s">
        <v>131</v>
      </c>
      <c r="BO927">
        <v>2</v>
      </c>
      <c r="BP927">
        <v>420</v>
      </c>
      <c r="BQ927" t="s">
        <v>100</v>
      </c>
      <c r="BR927" t="s">
        <v>100</v>
      </c>
      <c r="BS927" t="s">
        <v>106</v>
      </c>
      <c r="BT927">
        <v>160</v>
      </c>
      <c r="BU927">
        <v>0</v>
      </c>
      <c r="BV927">
        <v>0</v>
      </c>
      <c r="BW927">
        <v>0</v>
      </c>
      <c r="BX927">
        <v>0</v>
      </c>
      <c r="BY927">
        <v>0</v>
      </c>
      <c r="BZ927" t="s">
        <v>85</v>
      </c>
      <c r="CA927" t="s">
        <v>85</v>
      </c>
      <c r="CB927" t="s">
        <v>85</v>
      </c>
      <c r="CC927">
        <v>0</v>
      </c>
      <c r="CD927">
        <v>5</v>
      </c>
      <c r="CE927">
        <v>2010</v>
      </c>
      <c r="CF927" t="s">
        <v>111</v>
      </c>
      <c r="CG927" t="s">
        <v>112</v>
      </c>
      <c r="CH927">
        <v>143000</v>
      </c>
      <c r="CQ927">
        <f t="shared" si="88"/>
        <v>848</v>
      </c>
      <c r="CR927" t="str">
        <f t="shared" si="89"/>
        <v/>
      </c>
    </row>
    <row r="928" spans="1:96" x14ac:dyDescent="0.3">
      <c r="A928">
        <v>944</v>
      </c>
      <c r="B928">
        <v>90</v>
      </c>
      <c r="C928" t="s">
        <v>83</v>
      </c>
      <c r="D928">
        <v>100</v>
      </c>
      <c r="E928">
        <v>25000</v>
      </c>
      <c r="F928" t="s">
        <v>84</v>
      </c>
      <c r="G928" t="s">
        <v>85</v>
      </c>
      <c r="H928" t="s">
        <v>129</v>
      </c>
      <c r="I928" t="s">
        <v>162</v>
      </c>
      <c r="J928" t="s">
        <v>88</v>
      </c>
      <c r="K928" t="s">
        <v>122</v>
      </c>
      <c r="L928" t="s">
        <v>90</v>
      </c>
      <c r="M928" t="s">
        <v>201</v>
      </c>
      <c r="N928" s="4" t="str">
        <f>VLOOKUP(M928,'Neighborhood Raw Data'!$A$1:$D$26,4,FALSE)</f>
        <v>Less than Average</v>
      </c>
      <c r="O928" t="s">
        <v>92</v>
      </c>
      <c r="P928" t="s">
        <v>92</v>
      </c>
      <c r="Q928" t="s">
        <v>222</v>
      </c>
      <c r="R928" t="s">
        <v>124</v>
      </c>
      <c r="S928">
        <v>5</v>
      </c>
      <c r="T928" s="4">
        <f t="shared" ca="1" si="84"/>
        <v>0.58000703757257011</v>
      </c>
      <c r="U928" s="4" t="str">
        <f t="shared" si="85"/>
        <v>Below</v>
      </c>
      <c r="V928">
        <v>4</v>
      </c>
      <c r="W928">
        <v>1967</v>
      </c>
      <c r="X928">
        <v>1967</v>
      </c>
      <c r="Y928" t="s">
        <v>95</v>
      </c>
      <c r="Z928" t="s">
        <v>114</v>
      </c>
      <c r="AA928" t="s">
        <v>97</v>
      </c>
      <c r="AB928" t="s">
        <v>179</v>
      </c>
      <c r="AC928" t="s">
        <v>117</v>
      </c>
      <c r="AD928">
        <v>0</v>
      </c>
      <c r="AE928" t="s">
        <v>100</v>
      </c>
      <c r="AF928" t="s">
        <v>100</v>
      </c>
      <c r="AG928" t="s">
        <v>156</v>
      </c>
      <c r="AH928" t="s">
        <v>100</v>
      </c>
      <c r="AI928" t="s">
        <v>100</v>
      </c>
      <c r="AJ928" t="s">
        <v>118</v>
      </c>
      <c r="AK928" t="s">
        <v>104</v>
      </c>
      <c r="AL928">
        <v>0</v>
      </c>
      <c r="AM928" t="s">
        <v>104</v>
      </c>
      <c r="AN928">
        <v>0</v>
      </c>
      <c r="AO928">
        <v>1632</v>
      </c>
      <c r="AP928">
        <v>1632</v>
      </c>
      <c r="AQ928" t="s">
        <v>105</v>
      </c>
      <c r="AR928" t="s">
        <v>100</v>
      </c>
      <c r="AS928" t="s">
        <v>106</v>
      </c>
      <c r="AT928" t="s">
        <v>107</v>
      </c>
      <c r="AU928">
        <v>1632</v>
      </c>
      <c r="AV928" s="4">
        <f t="shared" ca="1" si="86"/>
        <v>0.14153342905925004</v>
      </c>
      <c r="AW928" s="4" t="str">
        <f t="shared" si="87"/>
        <v>Greater than Median</v>
      </c>
      <c r="AX928">
        <v>0</v>
      </c>
      <c r="AY928">
        <v>0</v>
      </c>
      <c r="AZ928">
        <v>1632</v>
      </c>
      <c r="BA928">
        <v>0</v>
      </c>
      <c r="BB928">
        <v>0</v>
      </c>
      <c r="BC928">
        <v>2</v>
      </c>
      <c r="BD928">
        <v>0</v>
      </c>
      <c r="BE928">
        <v>4</v>
      </c>
      <c r="BF928">
        <v>2</v>
      </c>
      <c r="BG928" t="s">
        <v>100</v>
      </c>
      <c r="BH928">
        <v>8</v>
      </c>
      <c r="BI928" t="s">
        <v>108</v>
      </c>
      <c r="BJ928">
        <v>0</v>
      </c>
      <c r="BK928" t="s">
        <v>85</v>
      </c>
      <c r="BL928" t="s">
        <v>109</v>
      </c>
      <c r="BM928">
        <v>1967</v>
      </c>
      <c r="BN928" t="s">
        <v>104</v>
      </c>
      <c r="BO928">
        <v>2</v>
      </c>
      <c r="BP928">
        <v>576</v>
      </c>
      <c r="BQ928" t="s">
        <v>100</v>
      </c>
      <c r="BR928" t="s">
        <v>100</v>
      </c>
      <c r="BS928" t="s">
        <v>220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 t="s">
        <v>85</v>
      </c>
      <c r="CA928" t="s">
        <v>85</v>
      </c>
      <c r="CB928" t="s">
        <v>85</v>
      </c>
      <c r="CC928">
        <v>0</v>
      </c>
      <c r="CD928">
        <v>6</v>
      </c>
      <c r="CE928">
        <v>2007</v>
      </c>
      <c r="CF928" t="s">
        <v>111</v>
      </c>
      <c r="CG928" t="s">
        <v>112</v>
      </c>
      <c r="CH928">
        <v>143000</v>
      </c>
      <c r="CQ928" t="str">
        <f t="shared" si="88"/>
        <v/>
      </c>
      <c r="CR928">
        <f t="shared" si="89"/>
        <v>1632</v>
      </c>
    </row>
    <row r="929" spans="1:96" x14ac:dyDescent="0.3">
      <c r="A929">
        <v>947</v>
      </c>
      <c r="B929">
        <v>80</v>
      </c>
      <c r="C929" t="s">
        <v>83</v>
      </c>
      <c r="D929">
        <v>70</v>
      </c>
      <c r="E929">
        <v>8163</v>
      </c>
      <c r="F929" t="s">
        <v>84</v>
      </c>
      <c r="G929" t="s">
        <v>85</v>
      </c>
      <c r="H929" t="s">
        <v>129</v>
      </c>
      <c r="I929" t="s">
        <v>87</v>
      </c>
      <c r="J929" t="s">
        <v>88</v>
      </c>
      <c r="K929" t="s">
        <v>122</v>
      </c>
      <c r="L929" t="s">
        <v>90</v>
      </c>
      <c r="M929" t="s">
        <v>177</v>
      </c>
      <c r="N929" s="4" t="str">
        <f>VLOOKUP(M929,'Neighborhood Raw Data'!$A$1:$D$26,4,FALSE)</f>
        <v>Greater than Average</v>
      </c>
      <c r="O929" t="s">
        <v>92</v>
      </c>
      <c r="P929" t="s">
        <v>92</v>
      </c>
      <c r="Q929" t="s">
        <v>93</v>
      </c>
      <c r="R929" t="s">
        <v>178</v>
      </c>
      <c r="S929">
        <v>5</v>
      </c>
      <c r="T929" s="4">
        <f t="shared" ca="1" si="84"/>
        <v>0.1892044990047691</v>
      </c>
      <c r="U929" s="4" t="str">
        <f t="shared" si="85"/>
        <v>Below</v>
      </c>
      <c r="V929">
        <v>6</v>
      </c>
      <c r="W929">
        <v>1959</v>
      </c>
      <c r="X929">
        <v>1959</v>
      </c>
      <c r="Y929" t="s">
        <v>95</v>
      </c>
      <c r="Z929" t="s">
        <v>114</v>
      </c>
      <c r="AA929" t="s">
        <v>97</v>
      </c>
      <c r="AB929" t="s">
        <v>97</v>
      </c>
      <c r="AC929" t="s">
        <v>98</v>
      </c>
      <c r="AD929">
        <v>128</v>
      </c>
      <c r="AE929" t="s">
        <v>100</v>
      </c>
      <c r="AF929" t="s">
        <v>102</v>
      </c>
      <c r="AG929" t="s">
        <v>156</v>
      </c>
      <c r="AH929" t="s">
        <v>100</v>
      </c>
      <c r="AI929" t="s">
        <v>100</v>
      </c>
      <c r="AJ929" t="s">
        <v>118</v>
      </c>
      <c r="AK929" t="s">
        <v>137</v>
      </c>
      <c r="AL929">
        <v>748</v>
      </c>
      <c r="AM929" t="s">
        <v>174</v>
      </c>
      <c r="AN929">
        <v>294</v>
      </c>
      <c r="AO929">
        <v>102</v>
      </c>
      <c r="AP929">
        <v>1144</v>
      </c>
      <c r="AQ929" t="s">
        <v>105</v>
      </c>
      <c r="AR929" t="s">
        <v>100</v>
      </c>
      <c r="AS929" t="s">
        <v>106</v>
      </c>
      <c r="AT929" t="s">
        <v>107</v>
      </c>
      <c r="AU929">
        <v>1144</v>
      </c>
      <c r="AV929" s="4">
        <f t="shared" ca="1" si="86"/>
        <v>0.45836567151553342</v>
      </c>
      <c r="AW929" s="4" t="str">
        <f t="shared" si="87"/>
        <v>Greater than Median</v>
      </c>
      <c r="AX929">
        <v>0</v>
      </c>
      <c r="AY929">
        <v>0</v>
      </c>
      <c r="AZ929">
        <v>1144</v>
      </c>
      <c r="BA929">
        <v>1</v>
      </c>
      <c r="BB929">
        <v>0</v>
      </c>
      <c r="BC929">
        <v>1</v>
      </c>
      <c r="BD929">
        <v>0</v>
      </c>
      <c r="BE929">
        <v>3</v>
      </c>
      <c r="BF929">
        <v>1</v>
      </c>
      <c r="BG929" t="s">
        <v>100</v>
      </c>
      <c r="BH929">
        <v>6</v>
      </c>
      <c r="BI929" t="s">
        <v>108</v>
      </c>
      <c r="BJ929">
        <v>1</v>
      </c>
      <c r="BK929" t="s">
        <v>100</v>
      </c>
      <c r="BL929" t="s">
        <v>109</v>
      </c>
      <c r="BM929">
        <v>1959</v>
      </c>
      <c r="BN929" t="s">
        <v>131</v>
      </c>
      <c r="BO929">
        <v>1</v>
      </c>
      <c r="BP929">
        <v>796</v>
      </c>
      <c r="BQ929" t="s">
        <v>100</v>
      </c>
      <c r="BR929" t="s">
        <v>100</v>
      </c>
      <c r="BS929" t="s">
        <v>106</v>
      </c>
      <c r="BT929">
        <v>86</v>
      </c>
      <c r="BU929">
        <v>0</v>
      </c>
      <c r="BV929">
        <v>0</v>
      </c>
      <c r="BW929">
        <v>0</v>
      </c>
      <c r="BX929">
        <v>0</v>
      </c>
      <c r="BY929">
        <v>0</v>
      </c>
      <c r="BZ929" t="s">
        <v>85</v>
      </c>
      <c r="CA929" t="s">
        <v>85</v>
      </c>
      <c r="CB929" t="s">
        <v>85</v>
      </c>
      <c r="CC929">
        <v>0</v>
      </c>
      <c r="CD929">
        <v>3</v>
      </c>
      <c r="CE929">
        <v>2006</v>
      </c>
      <c r="CF929" t="s">
        <v>111</v>
      </c>
      <c r="CG929" t="s">
        <v>112</v>
      </c>
      <c r="CH929">
        <v>143000</v>
      </c>
      <c r="CQ929">
        <f t="shared" si="88"/>
        <v>1144</v>
      </c>
      <c r="CR929" t="str">
        <f t="shared" si="89"/>
        <v/>
      </c>
    </row>
    <row r="930" spans="1:96" x14ac:dyDescent="0.3">
      <c r="A930">
        <v>1150</v>
      </c>
      <c r="B930">
        <v>70</v>
      </c>
      <c r="C930" t="s">
        <v>143</v>
      </c>
      <c r="D930">
        <v>50</v>
      </c>
      <c r="E930">
        <v>9000</v>
      </c>
      <c r="F930" t="s">
        <v>84</v>
      </c>
      <c r="G930" t="s">
        <v>85</v>
      </c>
      <c r="H930" t="s">
        <v>129</v>
      </c>
      <c r="I930" t="s">
        <v>87</v>
      </c>
      <c r="J930" t="s">
        <v>88</v>
      </c>
      <c r="K930" t="s">
        <v>122</v>
      </c>
      <c r="L930" t="s">
        <v>90</v>
      </c>
      <c r="M930" t="s">
        <v>144</v>
      </c>
      <c r="N930" s="4" t="str">
        <f>VLOOKUP(M930,'Neighborhood Raw Data'!$A$1:$D$26,4,FALSE)</f>
        <v>Greater than Average</v>
      </c>
      <c r="O930" t="s">
        <v>145</v>
      </c>
      <c r="P930" t="s">
        <v>92</v>
      </c>
      <c r="Q930" t="s">
        <v>93</v>
      </c>
      <c r="R930" t="s">
        <v>94</v>
      </c>
      <c r="S930">
        <v>7</v>
      </c>
      <c r="T930" s="4">
        <f t="shared" ca="1" si="84"/>
        <v>0.26304059223130505</v>
      </c>
      <c r="U930" s="4" t="str">
        <f t="shared" si="85"/>
        <v>At or Above</v>
      </c>
      <c r="V930">
        <v>9</v>
      </c>
      <c r="W930">
        <v>1920</v>
      </c>
      <c r="X930">
        <v>1988</v>
      </c>
      <c r="Y930" t="s">
        <v>113</v>
      </c>
      <c r="Z930" t="s">
        <v>114</v>
      </c>
      <c r="AA930" t="s">
        <v>125</v>
      </c>
      <c r="AB930" t="s">
        <v>125</v>
      </c>
      <c r="AC930" t="s">
        <v>117</v>
      </c>
      <c r="AD930">
        <v>0</v>
      </c>
      <c r="AE930" t="s">
        <v>100</v>
      </c>
      <c r="AF930" t="s">
        <v>102</v>
      </c>
      <c r="AG930" t="s">
        <v>101</v>
      </c>
      <c r="AH930" t="s">
        <v>100</v>
      </c>
      <c r="AI930" t="s">
        <v>100</v>
      </c>
      <c r="AJ930" t="s">
        <v>142</v>
      </c>
      <c r="AK930" t="s">
        <v>137</v>
      </c>
      <c r="AL930">
        <v>624</v>
      </c>
      <c r="AM930" t="s">
        <v>104</v>
      </c>
      <c r="AN930">
        <v>0</v>
      </c>
      <c r="AO930">
        <v>26</v>
      </c>
      <c r="AP930">
        <v>650</v>
      </c>
      <c r="AQ930" t="s">
        <v>105</v>
      </c>
      <c r="AR930" t="s">
        <v>99</v>
      </c>
      <c r="AS930" t="s">
        <v>106</v>
      </c>
      <c r="AT930" t="s">
        <v>107</v>
      </c>
      <c r="AU930">
        <v>832</v>
      </c>
      <c r="AV930" s="4">
        <f t="shared" ca="1" si="86"/>
        <v>0.36426342451165106</v>
      </c>
      <c r="AW930" s="4" t="str">
        <f t="shared" si="87"/>
        <v>Less than Median</v>
      </c>
      <c r="AX930">
        <v>650</v>
      </c>
      <c r="AY930">
        <v>0</v>
      </c>
      <c r="AZ930">
        <v>1482</v>
      </c>
      <c r="BA930">
        <v>0</v>
      </c>
      <c r="BB930">
        <v>1</v>
      </c>
      <c r="BC930">
        <v>1</v>
      </c>
      <c r="BD930">
        <v>0</v>
      </c>
      <c r="BE930">
        <v>3</v>
      </c>
      <c r="BF930">
        <v>1</v>
      </c>
      <c r="BG930" t="s">
        <v>100</v>
      </c>
      <c r="BH930">
        <v>7</v>
      </c>
      <c r="BI930" t="s">
        <v>108</v>
      </c>
      <c r="BJ930">
        <v>0</v>
      </c>
      <c r="BK930" t="s">
        <v>85</v>
      </c>
      <c r="BL930" t="s">
        <v>149</v>
      </c>
      <c r="BM930">
        <v>1930</v>
      </c>
      <c r="BN930" t="s">
        <v>104</v>
      </c>
      <c r="BO930">
        <v>2</v>
      </c>
      <c r="BP930">
        <v>324</v>
      </c>
      <c r="BQ930" t="s">
        <v>100</v>
      </c>
      <c r="BR930" t="s">
        <v>100</v>
      </c>
      <c r="BS930" t="s">
        <v>106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 t="s">
        <v>85</v>
      </c>
      <c r="CA930" t="s">
        <v>85</v>
      </c>
      <c r="CB930" t="s">
        <v>85</v>
      </c>
      <c r="CC930">
        <v>0</v>
      </c>
      <c r="CD930">
        <v>7</v>
      </c>
      <c r="CE930">
        <v>2009</v>
      </c>
      <c r="CF930" t="s">
        <v>111</v>
      </c>
      <c r="CG930" t="s">
        <v>112</v>
      </c>
      <c r="CH930">
        <v>143000</v>
      </c>
      <c r="CQ930">
        <f t="shared" si="88"/>
        <v>832</v>
      </c>
      <c r="CR930" t="str">
        <f t="shared" si="89"/>
        <v/>
      </c>
    </row>
    <row r="931" spans="1:96" x14ac:dyDescent="0.3">
      <c r="A931">
        <v>1223</v>
      </c>
      <c r="B931">
        <v>50</v>
      </c>
      <c r="C931" t="s">
        <v>83</v>
      </c>
      <c r="D931">
        <v>78</v>
      </c>
      <c r="E931">
        <v>10496</v>
      </c>
      <c r="F931" t="s">
        <v>84</v>
      </c>
      <c r="G931" t="s">
        <v>85</v>
      </c>
      <c r="H931" t="s">
        <v>129</v>
      </c>
      <c r="I931" t="s">
        <v>87</v>
      </c>
      <c r="J931" t="s">
        <v>88</v>
      </c>
      <c r="K931" t="s">
        <v>122</v>
      </c>
      <c r="L931" t="s">
        <v>90</v>
      </c>
      <c r="M931" t="s">
        <v>177</v>
      </c>
      <c r="N931" s="4" t="str">
        <f>VLOOKUP(M931,'Neighborhood Raw Data'!$A$1:$D$26,4,FALSE)</f>
        <v>Greater than Average</v>
      </c>
      <c r="O931" t="s">
        <v>145</v>
      </c>
      <c r="P931" t="s">
        <v>92</v>
      </c>
      <c r="Q931" t="s">
        <v>93</v>
      </c>
      <c r="R931" t="s">
        <v>155</v>
      </c>
      <c r="S931">
        <v>6</v>
      </c>
      <c r="T931" s="4">
        <f t="shared" ca="1" si="84"/>
        <v>0.10222742491816095</v>
      </c>
      <c r="U931" s="4" t="str">
        <f t="shared" si="85"/>
        <v>At or Above</v>
      </c>
      <c r="V931">
        <v>6</v>
      </c>
      <c r="W931">
        <v>1949</v>
      </c>
      <c r="X931">
        <v>1950</v>
      </c>
      <c r="Y931" t="s">
        <v>95</v>
      </c>
      <c r="Z931" t="s">
        <v>114</v>
      </c>
      <c r="AA931" t="s">
        <v>115</v>
      </c>
      <c r="AB931" t="s">
        <v>115</v>
      </c>
      <c r="AC931" t="s">
        <v>98</v>
      </c>
      <c r="AD931">
        <v>320</v>
      </c>
      <c r="AE931" t="s">
        <v>100</v>
      </c>
      <c r="AF931" t="s">
        <v>100</v>
      </c>
      <c r="AG931" t="s">
        <v>156</v>
      </c>
      <c r="AH931" t="s">
        <v>100</v>
      </c>
      <c r="AI931" t="s">
        <v>100</v>
      </c>
      <c r="AJ931" t="s">
        <v>148</v>
      </c>
      <c r="AK931" t="s">
        <v>157</v>
      </c>
      <c r="AL931">
        <v>196</v>
      </c>
      <c r="AM931" t="s">
        <v>104</v>
      </c>
      <c r="AN931">
        <v>0</v>
      </c>
      <c r="AO931">
        <v>844</v>
      </c>
      <c r="AP931">
        <v>1040</v>
      </c>
      <c r="AQ931" t="s">
        <v>105</v>
      </c>
      <c r="AR931" t="s">
        <v>99</v>
      </c>
      <c r="AS931" t="s">
        <v>106</v>
      </c>
      <c r="AT931" t="s">
        <v>107</v>
      </c>
      <c r="AU931">
        <v>1168</v>
      </c>
      <c r="AV931" s="4">
        <f t="shared" ca="1" si="86"/>
        <v>0.35471159482936376</v>
      </c>
      <c r="AW931" s="4" t="str">
        <f t="shared" si="87"/>
        <v>Greater than Median</v>
      </c>
      <c r="AX931">
        <v>678</v>
      </c>
      <c r="AY931">
        <v>0</v>
      </c>
      <c r="AZ931">
        <v>1846</v>
      </c>
      <c r="BA931">
        <v>0</v>
      </c>
      <c r="BB931">
        <v>0</v>
      </c>
      <c r="BC931">
        <v>2</v>
      </c>
      <c r="BD931">
        <v>0</v>
      </c>
      <c r="BE931">
        <v>3</v>
      </c>
      <c r="BF931">
        <v>1</v>
      </c>
      <c r="BG931" t="s">
        <v>100</v>
      </c>
      <c r="BH931">
        <v>7</v>
      </c>
      <c r="BI931" t="s">
        <v>108</v>
      </c>
      <c r="BJ931">
        <v>1</v>
      </c>
      <c r="BK931" t="s">
        <v>102</v>
      </c>
      <c r="BL931" t="s">
        <v>109</v>
      </c>
      <c r="BM931">
        <v>1949</v>
      </c>
      <c r="BN931" t="s">
        <v>104</v>
      </c>
      <c r="BO931">
        <v>1</v>
      </c>
      <c r="BP931">
        <v>315</v>
      </c>
      <c r="BQ931" t="s">
        <v>100</v>
      </c>
      <c r="BR931" t="s">
        <v>100</v>
      </c>
      <c r="BS931" t="s">
        <v>106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 t="s">
        <v>85</v>
      </c>
      <c r="CA931" t="s">
        <v>167</v>
      </c>
      <c r="CB931" t="s">
        <v>85</v>
      </c>
      <c r="CC931">
        <v>0</v>
      </c>
      <c r="CD931">
        <v>1</v>
      </c>
      <c r="CE931">
        <v>2007</v>
      </c>
      <c r="CF931" t="s">
        <v>111</v>
      </c>
      <c r="CG931" t="s">
        <v>112</v>
      </c>
      <c r="CH931">
        <v>143000</v>
      </c>
      <c r="CQ931">
        <f t="shared" si="88"/>
        <v>1168</v>
      </c>
      <c r="CR931" t="str">
        <f t="shared" si="89"/>
        <v/>
      </c>
    </row>
    <row r="932" spans="1:96" x14ac:dyDescent="0.3">
      <c r="A932">
        <v>1287</v>
      </c>
      <c r="B932">
        <v>20</v>
      </c>
      <c r="C932" t="s">
        <v>83</v>
      </c>
      <c r="D932" t="s">
        <v>85</v>
      </c>
      <c r="E932">
        <v>9790</v>
      </c>
      <c r="F932" t="s">
        <v>84</v>
      </c>
      <c r="G932" t="s">
        <v>85</v>
      </c>
      <c r="H932" t="s">
        <v>129</v>
      </c>
      <c r="I932" t="s">
        <v>87</v>
      </c>
      <c r="J932" t="s">
        <v>88</v>
      </c>
      <c r="K932" t="s">
        <v>122</v>
      </c>
      <c r="L932" t="s">
        <v>90</v>
      </c>
      <c r="M932" t="s">
        <v>194</v>
      </c>
      <c r="N932" s="4" t="str">
        <f>VLOOKUP(M932,'Neighborhood Raw Data'!$A$1:$D$26,4,FALSE)</f>
        <v>Less than Average</v>
      </c>
      <c r="O932" t="s">
        <v>212</v>
      </c>
      <c r="P932" t="s">
        <v>92</v>
      </c>
      <c r="Q932" t="s">
        <v>93</v>
      </c>
      <c r="R932" t="s">
        <v>124</v>
      </c>
      <c r="S932">
        <v>6</v>
      </c>
      <c r="T932" s="4">
        <f t="shared" ca="1" si="84"/>
        <v>0.38602602345581993</v>
      </c>
      <c r="U932" s="4" t="str">
        <f t="shared" si="85"/>
        <v>At or Above</v>
      </c>
      <c r="V932">
        <v>5</v>
      </c>
      <c r="W932">
        <v>1963</v>
      </c>
      <c r="X932">
        <v>1963</v>
      </c>
      <c r="Y932" t="s">
        <v>113</v>
      </c>
      <c r="Z932" t="s">
        <v>114</v>
      </c>
      <c r="AA932" t="s">
        <v>97</v>
      </c>
      <c r="AB932" t="s">
        <v>97</v>
      </c>
      <c r="AC932" t="s">
        <v>98</v>
      </c>
      <c r="AD932">
        <v>451</v>
      </c>
      <c r="AE932" t="s">
        <v>100</v>
      </c>
      <c r="AF932" t="s">
        <v>100</v>
      </c>
      <c r="AG932" t="s">
        <v>156</v>
      </c>
      <c r="AH932" t="s">
        <v>100</v>
      </c>
      <c r="AI932" t="s">
        <v>100</v>
      </c>
      <c r="AJ932" t="s">
        <v>142</v>
      </c>
      <c r="AK932" t="s">
        <v>137</v>
      </c>
      <c r="AL932">
        <v>569</v>
      </c>
      <c r="AM932" t="s">
        <v>157</v>
      </c>
      <c r="AN932">
        <v>81</v>
      </c>
      <c r="AO932">
        <v>678</v>
      </c>
      <c r="AP932">
        <v>1328</v>
      </c>
      <c r="AQ932" t="s">
        <v>105</v>
      </c>
      <c r="AR932" t="s">
        <v>100</v>
      </c>
      <c r="AS932" t="s">
        <v>106</v>
      </c>
      <c r="AT932" t="s">
        <v>107</v>
      </c>
      <c r="AU932">
        <v>1328</v>
      </c>
      <c r="AV932" s="4">
        <f t="shared" ca="1" si="86"/>
        <v>0.40133092293110117</v>
      </c>
      <c r="AW932" s="4" t="str">
        <f t="shared" si="87"/>
        <v>Greater than Median</v>
      </c>
      <c r="AX932">
        <v>0</v>
      </c>
      <c r="AY932">
        <v>0</v>
      </c>
      <c r="AZ932">
        <v>1328</v>
      </c>
      <c r="BA932">
        <v>1</v>
      </c>
      <c r="BB932">
        <v>0</v>
      </c>
      <c r="BC932">
        <v>1</v>
      </c>
      <c r="BD932">
        <v>1</v>
      </c>
      <c r="BE932">
        <v>3</v>
      </c>
      <c r="BF932">
        <v>1</v>
      </c>
      <c r="BG932" t="s">
        <v>100</v>
      </c>
      <c r="BH932">
        <v>6</v>
      </c>
      <c r="BI932" t="s">
        <v>108</v>
      </c>
      <c r="BJ932">
        <v>2</v>
      </c>
      <c r="BK932" t="s">
        <v>102</v>
      </c>
      <c r="BL932" t="s">
        <v>109</v>
      </c>
      <c r="BM932">
        <v>1963</v>
      </c>
      <c r="BN932" t="s">
        <v>104</v>
      </c>
      <c r="BO932">
        <v>2</v>
      </c>
      <c r="BP932">
        <v>528</v>
      </c>
      <c r="BQ932" t="s">
        <v>100</v>
      </c>
      <c r="BR932" t="s">
        <v>100</v>
      </c>
      <c r="BS932" t="s">
        <v>106</v>
      </c>
      <c r="BT932">
        <v>0</v>
      </c>
      <c r="BU932">
        <v>26</v>
      </c>
      <c r="BV932">
        <v>0</v>
      </c>
      <c r="BW932">
        <v>0</v>
      </c>
      <c r="BX932">
        <v>0</v>
      </c>
      <c r="BY932">
        <v>0</v>
      </c>
      <c r="BZ932" t="s">
        <v>85</v>
      </c>
      <c r="CA932" t="s">
        <v>85</v>
      </c>
      <c r="CB932" t="s">
        <v>85</v>
      </c>
      <c r="CC932">
        <v>0</v>
      </c>
      <c r="CD932">
        <v>6</v>
      </c>
      <c r="CE932">
        <v>2010</v>
      </c>
      <c r="CF932" t="s">
        <v>111</v>
      </c>
      <c r="CG932" t="s">
        <v>112</v>
      </c>
      <c r="CH932">
        <v>143000</v>
      </c>
      <c r="CQ932">
        <f t="shared" si="88"/>
        <v>1328</v>
      </c>
      <c r="CR932" t="str">
        <f t="shared" si="89"/>
        <v/>
      </c>
    </row>
    <row r="933" spans="1:96" x14ac:dyDescent="0.3">
      <c r="A933">
        <v>898</v>
      </c>
      <c r="B933">
        <v>90</v>
      </c>
      <c r="C933" t="s">
        <v>83</v>
      </c>
      <c r="D933">
        <v>64</v>
      </c>
      <c r="E933">
        <v>7018</v>
      </c>
      <c r="F933" t="s">
        <v>84</v>
      </c>
      <c r="G933" t="s">
        <v>85</v>
      </c>
      <c r="H933" t="s">
        <v>129</v>
      </c>
      <c r="I933" t="s">
        <v>87</v>
      </c>
      <c r="J933" t="s">
        <v>88</v>
      </c>
      <c r="K933" t="s">
        <v>122</v>
      </c>
      <c r="L933" t="s">
        <v>90</v>
      </c>
      <c r="M933" t="s">
        <v>185</v>
      </c>
      <c r="N933" s="4" t="str">
        <f>VLOOKUP(M933,'Neighborhood Raw Data'!$A$1:$D$26,4,FALSE)</f>
        <v>Greater than Average</v>
      </c>
      <c r="O933" t="s">
        <v>212</v>
      </c>
      <c r="P933" t="s">
        <v>92</v>
      </c>
      <c r="Q933" t="s">
        <v>222</v>
      </c>
      <c r="R933" t="s">
        <v>94</v>
      </c>
      <c r="S933">
        <v>5</v>
      </c>
      <c r="T933" s="4">
        <f t="shared" ca="1" si="84"/>
        <v>0.36683614230129802</v>
      </c>
      <c r="U933" s="4" t="str">
        <f t="shared" si="85"/>
        <v>Below</v>
      </c>
      <c r="V933">
        <v>5</v>
      </c>
      <c r="W933">
        <v>1979</v>
      </c>
      <c r="X933">
        <v>1979</v>
      </c>
      <c r="Y933" t="s">
        <v>95</v>
      </c>
      <c r="Z933" t="s">
        <v>114</v>
      </c>
      <c r="AA933" t="s">
        <v>179</v>
      </c>
      <c r="AB933" t="s">
        <v>179</v>
      </c>
      <c r="AC933" t="s">
        <v>117</v>
      </c>
      <c r="AD933">
        <v>0</v>
      </c>
      <c r="AE933" t="s">
        <v>100</v>
      </c>
      <c r="AF933" t="s">
        <v>100</v>
      </c>
      <c r="AG933" t="s">
        <v>226</v>
      </c>
      <c r="AH933" t="s">
        <v>85</v>
      </c>
      <c r="AI933" t="s">
        <v>85</v>
      </c>
      <c r="AJ933" t="s">
        <v>85</v>
      </c>
      <c r="AK933" t="s">
        <v>85</v>
      </c>
      <c r="AL933">
        <v>0</v>
      </c>
      <c r="AM933" t="s">
        <v>85</v>
      </c>
      <c r="AN933">
        <v>0</v>
      </c>
      <c r="AO933">
        <v>0</v>
      </c>
      <c r="AP933">
        <v>0</v>
      </c>
      <c r="AQ933" t="s">
        <v>105</v>
      </c>
      <c r="AR933" t="s">
        <v>100</v>
      </c>
      <c r="AS933" t="s">
        <v>106</v>
      </c>
      <c r="AT933" t="s">
        <v>107</v>
      </c>
      <c r="AU933">
        <v>1120</v>
      </c>
      <c r="AV933" s="4">
        <f t="shared" ca="1" si="86"/>
        <v>0.43950825757645717</v>
      </c>
      <c r="AW933" s="4" t="str">
        <f t="shared" si="87"/>
        <v>Greater than Median</v>
      </c>
      <c r="AX933">
        <v>1120</v>
      </c>
      <c r="AY933">
        <v>0</v>
      </c>
      <c r="AZ933">
        <v>2240</v>
      </c>
      <c r="BA933">
        <v>0</v>
      </c>
      <c r="BB933">
        <v>0</v>
      </c>
      <c r="BC933">
        <v>2</v>
      </c>
      <c r="BD933">
        <v>0</v>
      </c>
      <c r="BE933">
        <v>6</v>
      </c>
      <c r="BF933">
        <v>2</v>
      </c>
      <c r="BG933" t="s">
        <v>100</v>
      </c>
      <c r="BH933">
        <v>12</v>
      </c>
      <c r="BI933" t="s">
        <v>108</v>
      </c>
      <c r="BJ933">
        <v>0</v>
      </c>
      <c r="BK933" t="s">
        <v>85</v>
      </c>
      <c r="BL933" t="s">
        <v>149</v>
      </c>
      <c r="BM933">
        <v>1979</v>
      </c>
      <c r="BN933" t="s">
        <v>104</v>
      </c>
      <c r="BO933">
        <v>2</v>
      </c>
      <c r="BP933">
        <v>528</v>
      </c>
      <c r="BQ933" t="s">
        <v>100</v>
      </c>
      <c r="BR933" t="s">
        <v>100</v>
      </c>
      <c r="BS933" t="s">
        <v>106</v>
      </c>
      <c r="BT933">
        <v>154</v>
      </c>
      <c r="BU933">
        <v>0</v>
      </c>
      <c r="BV933">
        <v>0</v>
      </c>
      <c r="BW933">
        <v>0</v>
      </c>
      <c r="BX933">
        <v>0</v>
      </c>
      <c r="BY933">
        <v>0</v>
      </c>
      <c r="BZ933" t="s">
        <v>85</v>
      </c>
      <c r="CA933" t="s">
        <v>85</v>
      </c>
      <c r="CB933" t="s">
        <v>85</v>
      </c>
      <c r="CC933">
        <v>0</v>
      </c>
      <c r="CD933">
        <v>6</v>
      </c>
      <c r="CE933">
        <v>2009</v>
      </c>
      <c r="CF933" t="s">
        <v>111</v>
      </c>
      <c r="CG933" t="s">
        <v>176</v>
      </c>
      <c r="CH933">
        <v>142953</v>
      </c>
      <c r="CQ933">
        <f t="shared" si="88"/>
        <v>1120</v>
      </c>
      <c r="CR933" t="str">
        <f t="shared" si="89"/>
        <v/>
      </c>
    </row>
    <row r="934" spans="1:96" x14ac:dyDescent="0.3">
      <c r="A934">
        <v>571</v>
      </c>
      <c r="B934">
        <v>90</v>
      </c>
      <c r="C934" t="s">
        <v>83</v>
      </c>
      <c r="D934">
        <v>74</v>
      </c>
      <c r="E934">
        <v>13101</v>
      </c>
      <c r="F934" t="s">
        <v>84</v>
      </c>
      <c r="G934" t="s">
        <v>85</v>
      </c>
      <c r="H934" t="s">
        <v>86</v>
      </c>
      <c r="I934" t="s">
        <v>87</v>
      </c>
      <c r="J934" t="s">
        <v>88</v>
      </c>
      <c r="K934" t="s">
        <v>122</v>
      </c>
      <c r="L934" t="s">
        <v>90</v>
      </c>
      <c r="M934" t="s">
        <v>177</v>
      </c>
      <c r="N934" s="4" t="str">
        <f>VLOOKUP(M934,'Neighborhood Raw Data'!$A$1:$D$26,4,FALSE)</f>
        <v>Greater than Average</v>
      </c>
      <c r="O934" t="s">
        <v>92</v>
      </c>
      <c r="P934" t="s">
        <v>92</v>
      </c>
      <c r="Q934" t="s">
        <v>222</v>
      </c>
      <c r="R934" t="s">
        <v>124</v>
      </c>
      <c r="S934">
        <v>5</v>
      </c>
      <c r="T934" s="4">
        <f t="shared" ca="1" si="84"/>
        <v>0.42381833988659823</v>
      </c>
      <c r="U934" s="4" t="str">
        <f t="shared" si="85"/>
        <v>Below</v>
      </c>
      <c r="V934">
        <v>5</v>
      </c>
      <c r="W934">
        <v>1965</v>
      </c>
      <c r="X934">
        <v>1965</v>
      </c>
      <c r="Y934" t="s">
        <v>95</v>
      </c>
      <c r="Z934" t="s">
        <v>114</v>
      </c>
      <c r="AA934" t="s">
        <v>97</v>
      </c>
      <c r="AB934" t="s">
        <v>97</v>
      </c>
      <c r="AC934" t="s">
        <v>98</v>
      </c>
      <c r="AD934">
        <v>108</v>
      </c>
      <c r="AE934" t="s">
        <v>100</v>
      </c>
      <c r="AF934" t="s">
        <v>100</v>
      </c>
      <c r="AG934" t="s">
        <v>156</v>
      </c>
      <c r="AH934" t="s">
        <v>100</v>
      </c>
      <c r="AI934" t="s">
        <v>100</v>
      </c>
      <c r="AJ934" t="s">
        <v>142</v>
      </c>
      <c r="AK934" t="s">
        <v>193</v>
      </c>
      <c r="AL934">
        <v>231</v>
      </c>
      <c r="AM934" t="s">
        <v>104</v>
      </c>
      <c r="AN934">
        <v>0</v>
      </c>
      <c r="AO934">
        <v>1497</v>
      </c>
      <c r="AP934">
        <v>1728</v>
      </c>
      <c r="AQ934" t="s">
        <v>105</v>
      </c>
      <c r="AR934" t="s">
        <v>100</v>
      </c>
      <c r="AS934" t="s">
        <v>106</v>
      </c>
      <c r="AT934" t="s">
        <v>107</v>
      </c>
      <c r="AU934">
        <v>1728</v>
      </c>
      <c r="AV934" s="4">
        <f t="shared" ca="1" si="86"/>
        <v>0.23983934372430293</v>
      </c>
      <c r="AW934" s="4" t="str">
        <f t="shared" si="87"/>
        <v>Greater than Median</v>
      </c>
      <c r="AX934">
        <v>0</v>
      </c>
      <c r="AY934">
        <v>0</v>
      </c>
      <c r="AZ934">
        <v>1728</v>
      </c>
      <c r="BA934">
        <v>0</v>
      </c>
      <c r="BB934">
        <v>0</v>
      </c>
      <c r="BC934">
        <v>2</v>
      </c>
      <c r="BD934">
        <v>0</v>
      </c>
      <c r="BE934">
        <v>6</v>
      </c>
      <c r="BF934">
        <v>2</v>
      </c>
      <c r="BG934" t="s">
        <v>100</v>
      </c>
      <c r="BH934">
        <v>10</v>
      </c>
      <c r="BI934" t="s">
        <v>108</v>
      </c>
      <c r="BJ934">
        <v>0</v>
      </c>
      <c r="BK934" t="s">
        <v>85</v>
      </c>
      <c r="BL934" t="s">
        <v>149</v>
      </c>
      <c r="BM934">
        <v>1987</v>
      </c>
      <c r="BN934" t="s">
        <v>104</v>
      </c>
      <c r="BO934">
        <v>2</v>
      </c>
      <c r="BP934">
        <v>576</v>
      </c>
      <c r="BQ934" t="s">
        <v>100</v>
      </c>
      <c r="BR934" t="s">
        <v>100</v>
      </c>
      <c r="BS934" t="s">
        <v>106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 t="s">
        <v>85</v>
      </c>
      <c r="CA934" t="s">
        <v>85</v>
      </c>
      <c r="CB934" t="s">
        <v>85</v>
      </c>
      <c r="CC934">
        <v>0</v>
      </c>
      <c r="CD934">
        <v>11</v>
      </c>
      <c r="CE934">
        <v>2008</v>
      </c>
      <c r="CF934" t="s">
        <v>111</v>
      </c>
      <c r="CG934" t="s">
        <v>112</v>
      </c>
      <c r="CH934">
        <v>142600</v>
      </c>
      <c r="CQ934" t="str">
        <f t="shared" si="88"/>
        <v/>
      </c>
      <c r="CR934">
        <f t="shared" si="89"/>
        <v>1728</v>
      </c>
    </row>
    <row r="935" spans="1:96" x14ac:dyDescent="0.3">
      <c r="A935">
        <v>296</v>
      </c>
      <c r="B935">
        <v>80</v>
      </c>
      <c r="C935" t="s">
        <v>83</v>
      </c>
      <c r="D935">
        <v>37</v>
      </c>
      <c r="E935">
        <v>7937</v>
      </c>
      <c r="F935" t="s">
        <v>84</v>
      </c>
      <c r="G935" t="s">
        <v>85</v>
      </c>
      <c r="H935" t="s">
        <v>86</v>
      </c>
      <c r="I935" t="s">
        <v>87</v>
      </c>
      <c r="J935" t="s">
        <v>88</v>
      </c>
      <c r="K935" t="s">
        <v>121</v>
      </c>
      <c r="L935" t="s">
        <v>90</v>
      </c>
      <c r="M935" t="s">
        <v>201</v>
      </c>
      <c r="N935" s="4" t="str">
        <f>VLOOKUP(M935,'Neighborhood Raw Data'!$A$1:$D$26,4,FALSE)</f>
        <v>Less than Average</v>
      </c>
      <c r="O935" t="s">
        <v>92</v>
      </c>
      <c r="P935" t="s">
        <v>92</v>
      </c>
      <c r="Q935" t="s">
        <v>93</v>
      </c>
      <c r="R935" t="s">
        <v>178</v>
      </c>
      <c r="S935">
        <v>6</v>
      </c>
      <c r="T935" s="4">
        <f t="shared" ca="1" si="84"/>
        <v>0.40941559614343881</v>
      </c>
      <c r="U935" s="4" t="str">
        <f t="shared" si="85"/>
        <v>At or Above</v>
      </c>
      <c r="V935">
        <v>6</v>
      </c>
      <c r="W935">
        <v>1984</v>
      </c>
      <c r="X935">
        <v>1984</v>
      </c>
      <c r="Y935" t="s">
        <v>95</v>
      </c>
      <c r="Z935" t="s">
        <v>114</v>
      </c>
      <c r="AA935" t="s">
        <v>97</v>
      </c>
      <c r="AB935" t="s">
        <v>97</v>
      </c>
      <c r="AC935" t="s">
        <v>117</v>
      </c>
      <c r="AD935">
        <v>0</v>
      </c>
      <c r="AE935" t="s">
        <v>100</v>
      </c>
      <c r="AF935" t="s">
        <v>100</v>
      </c>
      <c r="AG935" t="s">
        <v>156</v>
      </c>
      <c r="AH935" t="s">
        <v>100</v>
      </c>
      <c r="AI935" t="s">
        <v>100</v>
      </c>
      <c r="AJ935" t="s">
        <v>118</v>
      </c>
      <c r="AK935" t="s">
        <v>103</v>
      </c>
      <c r="AL935">
        <v>819</v>
      </c>
      <c r="AM935" t="s">
        <v>104</v>
      </c>
      <c r="AN935">
        <v>0</v>
      </c>
      <c r="AO935">
        <v>184</v>
      </c>
      <c r="AP935">
        <v>1003</v>
      </c>
      <c r="AQ935" t="s">
        <v>105</v>
      </c>
      <c r="AR935" t="s">
        <v>100</v>
      </c>
      <c r="AS935" t="s">
        <v>106</v>
      </c>
      <c r="AT935" t="s">
        <v>107</v>
      </c>
      <c r="AU935">
        <v>1003</v>
      </c>
      <c r="AV935" s="4">
        <f t="shared" ca="1" si="86"/>
        <v>0.59016040441885742</v>
      </c>
      <c r="AW935" s="4" t="str">
        <f t="shared" si="87"/>
        <v>Less than Median</v>
      </c>
      <c r="AX935">
        <v>0</v>
      </c>
      <c r="AY935">
        <v>0</v>
      </c>
      <c r="AZ935">
        <v>1003</v>
      </c>
      <c r="BA935">
        <v>1</v>
      </c>
      <c r="BB935">
        <v>0</v>
      </c>
      <c r="BC935">
        <v>1</v>
      </c>
      <c r="BD935">
        <v>0</v>
      </c>
      <c r="BE935">
        <v>3</v>
      </c>
      <c r="BF935">
        <v>1</v>
      </c>
      <c r="BG935" t="s">
        <v>100</v>
      </c>
      <c r="BH935">
        <v>6</v>
      </c>
      <c r="BI935" t="s">
        <v>108</v>
      </c>
      <c r="BJ935">
        <v>0</v>
      </c>
      <c r="BK935" t="s">
        <v>85</v>
      </c>
      <c r="BL935" t="s">
        <v>149</v>
      </c>
      <c r="BM935">
        <v>1984</v>
      </c>
      <c r="BN935" t="s">
        <v>104</v>
      </c>
      <c r="BO935">
        <v>2</v>
      </c>
      <c r="BP935">
        <v>588</v>
      </c>
      <c r="BQ935" t="s">
        <v>100</v>
      </c>
      <c r="BR935" t="s">
        <v>100</v>
      </c>
      <c r="BS935" t="s">
        <v>106</v>
      </c>
      <c r="BT935">
        <v>120</v>
      </c>
      <c r="BU935">
        <v>0</v>
      </c>
      <c r="BV935">
        <v>0</v>
      </c>
      <c r="BW935">
        <v>0</v>
      </c>
      <c r="BX935">
        <v>0</v>
      </c>
      <c r="BY935">
        <v>0</v>
      </c>
      <c r="BZ935" t="s">
        <v>85</v>
      </c>
      <c r="CA935" t="s">
        <v>150</v>
      </c>
      <c r="CB935" t="s">
        <v>85</v>
      </c>
      <c r="CC935">
        <v>0</v>
      </c>
      <c r="CD935">
        <v>3</v>
      </c>
      <c r="CE935">
        <v>2006</v>
      </c>
      <c r="CF935" t="s">
        <v>111</v>
      </c>
      <c r="CG935" t="s">
        <v>112</v>
      </c>
      <c r="CH935">
        <v>142500</v>
      </c>
      <c r="CQ935">
        <f t="shared" si="88"/>
        <v>1003</v>
      </c>
      <c r="CR935" t="str">
        <f t="shared" si="89"/>
        <v/>
      </c>
    </row>
    <row r="936" spans="1:96" x14ac:dyDescent="0.3">
      <c r="A936">
        <v>778</v>
      </c>
      <c r="B936">
        <v>20</v>
      </c>
      <c r="C936" t="s">
        <v>83</v>
      </c>
      <c r="D936">
        <v>100</v>
      </c>
      <c r="E936">
        <v>13350</v>
      </c>
      <c r="F936" t="s">
        <v>84</v>
      </c>
      <c r="G936" t="s">
        <v>85</v>
      </c>
      <c r="H936" t="s">
        <v>86</v>
      </c>
      <c r="I936" t="s">
        <v>87</v>
      </c>
      <c r="J936" t="s">
        <v>88</v>
      </c>
      <c r="K936" t="s">
        <v>122</v>
      </c>
      <c r="L936" t="s">
        <v>90</v>
      </c>
      <c r="M936" t="s">
        <v>228</v>
      </c>
      <c r="N936" s="4" t="str">
        <f>VLOOKUP(M936,'Neighborhood Raw Data'!$A$1:$D$26,4,FALSE)</f>
        <v>Less than Average</v>
      </c>
      <c r="O936" t="s">
        <v>92</v>
      </c>
      <c r="P936" t="s">
        <v>92</v>
      </c>
      <c r="Q936" t="s">
        <v>93</v>
      </c>
      <c r="R936" t="s">
        <v>124</v>
      </c>
      <c r="S936">
        <v>5</v>
      </c>
      <c r="T936" s="4">
        <f t="shared" ca="1" si="84"/>
        <v>0.62563856959944852</v>
      </c>
      <c r="U936" s="4" t="str">
        <f t="shared" si="85"/>
        <v>Below</v>
      </c>
      <c r="V936">
        <v>5</v>
      </c>
      <c r="W936">
        <v>1974</v>
      </c>
      <c r="X936">
        <v>1974</v>
      </c>
      <c r="Y936" t="s">
        <v>113</v>
      </c>
      <c r="Z936" t="s">
        <v>114</v>
      </c>
      <c r="AA936" t="s">
        <v>97</v>
      </c>
      <c r="AB936" t="s">
        <v>179</v>
      </c>
      <c r="AC936" t="s">
        <v>117</v>
      </c>
      <c r="AD936">
        <v>0</v>
      </c>
      <c r="AE936" t="s">
        <v>100</v>
      </c>
      <c r="AF936" t="s">
        <v>100</v>
      </c>
      <c r="AG936" t="s">
        <v>156</v>
      </c>
      <c r="AH936" t="s">
        <v>100</v>
      </c>
      <c r="AI936" t="s">
        <v>100</v>
      </c>
      <c r="AJ936" t="s">
        <v>142</v>
      </c>
      <c r="AK936" t="s">
        <v>137</v>
      </c>
      <c r="AL936">
        <v>762</v>
      </c>
      <c r="AM936" t="s">
        <v>104</v>
      </c>
      <c r="AN936">
        <v>0</v>
      </c>
      <c r="AO936">
        <v>102</v>
      </c>
      <c r="AP936">
        <v>864</v>
      </c>
      <c r="AQ936" t="s">
        <v>105</v>
      </c>
      <c r="AR936" t="s">
        <v>100</v>
      </c>
      <c r="AS936" t="s">
        <v>106</v>
      </c>
      <c r="AT936" t="s">
        <v>107</v>
      </c>
      <c r="AU936">
        <v>894</v>
      </c>
      <c r="AV936" s="4">
        <f t="shared" ca="1" si="86"/>
        <v>0.63786869092322884</v>
      </c>
      <c r="AW936" s="4" t="str">
        <f t="shared" si="87"/>
        <v>Less than Median</v>
      </c>
      <c r="AX936">
        <v>0</v>
      </c>
      <c r="AY936">
        <v>0</v>
      </c>
      <c r="AZ936">
        <v>894</v>
      </c>
      <c r="BA936">
        <v>1</v>
      </c>
      <c r="BB936">
        <v>0</v>
      </c>
      <c r="BC936">
        <v>1</v>
      </c>
      <c r="BD936">
        <v>0</v>
      </c>
      <c r="BE936">
        <v>3</v>
      </c>
      <c r="BF936">
        <v>1</v>
      </c>
      <c r="BG936" t="s">
        <v>100</v>
      </c>
      <c r="BH936">
        <v>5</v>
      </c>
      <c r="BI936" t="s">
        <v>108</v>
      </c>
      <c r="BJ936">
        <v>1</v>
      </c>
      <c r="BK936" t="s">
        <v>203</v>
      </c>
      <c r="BL936" t="s">
        <v>109</v>
      </c>
      <c r="BM936">
        <v>1974</v>
      </c>
      <c r="BN936" t="s">
        <v>104</v>
      </c>
      <c r="BO936">
        <v>2</v>
      </c>
      <c r="BP936">
        <v>440</v>
      </c>
      <c r="BQ936" t="s">
        <v>100</v>
      </c>
      <c r="BR936" t="s">
        <v>100</v>
      </c>
      <c r="BS936" t="s">
        <v>106</v>
      </c>
      <c r="BT936">
        <v>241</v>
      </c>
      <c r="BU936">
        <v>0</v>
      </c>
      <c r="BV936">
        <v>0</v>
      </c>
      <c r="BW936">
        <v>0</v>
      </c>
      <c r="BX936">
        <v>0</v>
      </c>
      <c r="BY936">
        <v>0</v>
      </c>
      <c r="BZ936" t="s">
        <v>85</v>
      </c>
      <c r="CA936" t="s">
        <v>119</v>
      </c>
      <c r="CB936" t="s">
        <v>85</v>
      </c>
      <c r="CC936">
        <v>0</v>
      </c>
      <c r="CD936">
        <v>6</v>
      </c>
      <c r="CE936">
        <v>2006</v>
      </c>
      <c r="CF936" t="s">
        <v>111</v>
      </c>
      <c r="CG936" t="s">
        <v>112</v>
      </c>
      <c r="CH936">
        <v>142500</v>
      </c>
      <c r="CQ936">
        <f t="shared" si="88"/>
        <v>894</v>
      </c>
      <c r="CR936" t="str">
        <f t="shared" si="89"/>
        <v/>
      </c>
    </row>
    <row r="937" spans="1:96" x14ac:dyDescent="0.3">
      <c r="A937">
        <v>1239</v>
      </c>
      <c r="B937">
        <v>20</v>
      </c>
      <c r="C937" t="s">
        <v>83</v>
      </c>
      <c r="D937">
        <v>63</v>
      </c>
      <c r="E937">
        <v>13072</v>
      </c>
      <c r="F937" t="s">
        <v>84</v>
      </c>
      <c r="G937" t="s">
        <v>85</v>
      </c>
      <c r="H937" t="s">
        <v>129</v>
      </c>
      <c r="I937" t="s">
        <v>87</v>
      </c>
      <c r="J937" t="s">
        <v>88</v>
      </c>
      <c r="K937" t="s">
        <v>122</v>
      </c>
      <c r="L937" t="s">
        <v>90</v>
      </c>
      <c r="M937" t="s">
        <v>185</v>
      </c>
      <c r="N937" s="4" t="str">
        <f>VLOOKUP(M937,'Neighborhood Raw Data'!$A$1:$D$26,4,FALSE)</f>
        <v>Greater than Average</v>
      </c>
      <c r="O937" t="s">
        <v>229</v>
      </c>
      <c r="P937" t="s">
        <v>92</v>
      </c>
      <c r="Q937" t="s">
        <v>93</v>
      </c>
      <c r="R937" t="s">
        <v>124</v>
      </c>
      <c r="S937">
        <v>6</v>
      </c>
      <c r="T937" s="4">
        <f t="shared" ca="1" si="84"/>
        <v>4.5139951936671752E-2</v>
      </c>
      <c r="U937" s="4" t="str">
        <f t="shared" si="85"/>
        <v>At or Above</v>
      </c>
      <c r="V937">
        <v>5</v>
      </c>
      <c r="W937">
        <v>2005</v>
      </c>
      <c r="X937">
        <v>2005</v>
      </c>
      <c r="Y937" t="s">
        <v>95</v>
      </c>
      <c r="Z937" t="s">
        <v>114</v>
      </c>
      <c r="AA937" t="s">
        <v>125</v>
      </c>
      <c r="AB937" t="s">
        <v>125</v>
      </c>
      <c r="AC937" t="s">
        <v>117</v>
      </c>
      <c r="AD937">
        <v>0</v>
      </c>
      <c r="AE937" t="s">
        <v>102</v>
      </c>
      <c r="AF937" t="s">
        <v>100</v>
      </c>
      <c r="AG937" t="s">
        <v>101</v>
      </c>
      <c r="AH937" t="s">
        <v>102</v>
      </c>
      <c r="AI937" t="s">
        <v>100</v>
      </c>
      <c r="AJ937" t="s">
        <v>142</v>
      </c>
      <c r="AK937" t="s">
        <v>104</v>
      </c>
      <c r="AL937">
        <v>0</v>
      </c>
      <c r="AM937" t="s">
        <v>104</v>
      </c>
      <c r="AN937">
        <v>0</v>
      </c>
      <c r="AO937">
        <v>1141</v>
      </c>
      <c r="AP937">
        <v>1141</v>
      </c>
      <c r="AQ937" t="s">
        <v>105</v>
      </c>
      <c r="AR937" t="s">
        <v>99</v>
      </c>
      <c r="AS937" t="s">
        <v>106</v>
      </c>
      <c r="AT937" t="s">
        <v>107</v>
      </c>
      <c r="AU937">
        <v>1141</v>
      </c>
      <c r="AV937" s="4">
        <f t="shared" ca="1" si="86"/>
        <v>0.86325844020136067</v>
      </c>
      <c r="AW937" s="4" t="str">
        <f t="shared" si="87"/>
        <v>Greater than Median</v>
      </c>
      <c r="AX937">
        <v>0</v>
      </c>
      <c r="AY937">
        <v>0</v>
      </c>
      <c r="AZ937">
        <v>1141</v>
      </c>
      <c r="BA937">
        <v>0</v>
      </c>
      <c r="BB937">
        <v>0</v>
      </c>
      <c r="BC937">
        <v>1</v>
      </c>
      <c r="BD937">
        <v>1</v>
      </c>
      <c r="BE937">
        <v>3</v>
      </c>
      <c r="BF937">
        <v>1</v>
      </c>
      <c r="BG937" t="s">
        <v>100</v>
      </c>
      <c r="BH937">
        <v>6</v>
      </c>
      <c r="BI937" t="s">
        <v>108</v>
      </c>
      <c r="BJ937">
        <v>0</v>
      </c>
      <c r="BK937" t="s">
        <v>85</v>
      </c>
      <c r="BL937" t="s">
        <v>149</v>
      </c>
      <c r="BM937">
        <v>2005</v>
      </c>
      <c r="BN937" t="s">
        <v>104</v>
      </c>
      <c r="BO937">
        <v>2</v>
      </c>
      <c r="BP937">
        <v>484</v>
      </c>
      <c r="BQ937" t="s">
        <v>100</v>
      </c>
      <c r="BR937" t="s">
        <v>100</v>
      </c>
      <c r="BS937" t="s">
        <v>106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 t="s">
        <v>85</v>
      </c>
      <c r="CA937" t="s">
        <v>85</v>
      </c>
      <c r="CB937" t="s">
        <v>85</v>
      </c>
      <c r="CC937">
        <v>0</v>
      </c>
      <c r="CD937">
        <v>3</v>
      </c>
      <c r="CE937">
        <v>2006</v>
      </c>
      <c r="CF937" t="s">
        <v>111</v>
      </c>
      <c r="CG937" t="s">
        <v>120</v>
      </c>
      <c r="CH937">
        <v>142500</v>
      </c>
      <c r="CQ937">
        <f t="shared" si="88"/>
        <v>1141</v>
      </c>
      <c r="CR937" t="str">
        <f t="shared" si="89"/>
        <v/>
      </c>
    </row>
    <row r="938" spans="1:96" x14ac:dyDescent="0.3">
      <c r="A938">
        <v>1459</v>
      </c>
      <c r="B938">
        <v>20</v>
      </c>
      <c r="C938" t="s">
        <v>83</v>
      </c>
      <c r="D938">
        <v>68</v>
      </c>
      <c r="E938">
        <v>9717</v>
      </c>
      <c r="F938" t="s">
        <v>84</v>
      </c>
      <c r="G938" t="s">
        <v>85</v>
      </c>
      <c r="H938" t="s">
        <v>129</v>
      </c>
      <c r="I938" t="s">
        <v>87</v>
      </c>
      <c r="J938" t="s">
        <v>88</v>
      </c>
      <c r="K938" t="s">
        <v>122</v>
      </c>
      <c r="L938" t="s">
        <v>90</v>
      </c>
      <c r="M938" t="s">
        <v>177</v>
      </c>
      <c r="N938" s="4" t="str">
        <f>VLOOKUP(M938,'Neighborhood Raw Data'!$A$1:$D$26,4,FALSE)</f>
        <v>Greater than Average</v>
      </c>
      <c r="O938" t="s">
        <v>92</v>
      </c>
      <c r="P938" t="s">
        <v>92</v>
      </c>
      <c r="Q938" t="s">
        <v>93</v>
      </c>
      <c r="R938" t="s">
        <v>124</v>
      </c>
      <c r="S938">
        <v>5</v>
      </c>
      <c r="T938" s="4">
        <f t="shared" ca="1" si="84"/>
        <v>0.22046796543409541</v>
      </c>
      <c r="U938" s="4" t="str">
        <f t="shared" si="85"/>
        <v>Below</v>
      </c>
      <c r="V938">
        <v>6</v>
      </c>
      <c r="W938">
        <v>1950</v>
      </c>
      <c r="X938">
        <v>1996</v>
      </c>
      <c r="Y938" t="s">
        <v>113</v>
      </c>
      <c r="Z938" t="s">
        <v>114</v>
      </c>
      <c r="AA938" t="s">
        <v>161</v>
      </c>
      <c r="AB938" t="s">
        <v>161</v>
      </c>
      <c r="AC938" t="s">
        <v>117</v>
      </c>
      <c r="AD938">
        <v>0</v>
      </c>
      <c r="AE938" t="s">
        <v>100</v>
      </c>
      <c r="AF938" t="s">
        <v>100</v>
      </c>
      <c r="AG938" t="s">
        <v>156</v>
      </c>
      <c r="AH938" t="s">
        <v>100</v>
      </c>
      <c r="AI938" t="s">
        <v>100</v>
      </c>
      <c r="AJ938" t="s">
        <v>148</v>
      </c>
      <c r="AK938" t="s">
        <v>103</v>
      </c>
      <c r="AL938">
        <v>49</v>
      </c>
      <c r="AM938" t="s">
        <v>157</v>
      </c>
      <c r="AN938">
        <v>1029</v>
      </c>
      <c r="AO938">
        <v>0</v>
      </c>
      <c r="AP938">
        <v>1078</v>
      </c>
      <c r="AQ938" t="s">
        <v>105</v>
      </c>
      <c r="AR938" t="s">
        <v>102</v>
      </c>
      <c r="AS938" t="s">
        <v>106</v>
      </c>
      <c r="AT938" t="s">
        <v>214</v>
      </c>
      <c r="AU938">
        <v>1078</v>
      </c>
      <c r="AV938" s="4">
        <f t="shared" ca="1" si="86"/>
        <v>0.79824178372930554</v>
      </c>
      <c r="AW938" s="4" t="str">
        <f t="shared" si="87"/>
        <v>Less than Median</v>
      </c>
      <c r="AX938">
        <v>0</v>
      </c>
      <c r="AY938">
        <v>0</v>
      </c>
      <c r="AZ938">
        <v>1078</v>
      </c>
      <c r="BA938">
        <v>1</v>
      </c>
      <c r="BB938">
        <v>0</v>
      </c>
      <c r="BC938">
        <v>1</v>
      </c>
      <c r="BD938">
        <v>0</v>
      </c>
      <c r="BE938">
        <v>2</v>
      </c>
      <c r="BF938">
        <v>1</v>
      </c>
      <c r="BG938" t="s">
        <v>102</v>
      </c>
      <c r="BH938">
        <v>5</v>
      </c>
      <c r="BI938" t="s">
        <v>108</v>
      </c>
      <c r="BJ938">
        <v>0</v>
      </c>
      <c r="BK938" t="s">
        <v>85</v>
      </c>
      <c r="BL938" t="s">
        <v>109</v>
      </c>
      <c r="BM938">
        <v>1950</v>
      </c>
      <c r="BN938" t="s">
        <v>104</v>
      </c>
      <c r="BO938">
        <v>1</v>
      </c>
      <c r="BP938">
        <v>240</v>
      </c>
      <c r="BQ938" t="s">
        <v>100</v>
      </c>
      <c r="BR938" t="s">
        <v>100</v>
      </c>
      <c r="BS938" t="s">
        <v>106</v>
      </c>
      <c r="BT938">
        <v>366</v>
      </c>
      <c r="BU938">
        <v>0</v>
      </c>
      <c r="BV938">
        <v>112</v>
      </c>
      <c r="BW938">
        <v>0</v>
      </c>
      <c r="BX938">
        <v>0</v>
      </c>
      <c r="BY938">
        <v>0</v>
      </c>
      <c r="BZ938" t="s">
        <v>85</v>
      </c>
      <c r="CA938" t="s">
        <v>85</v>
      </c>
      <c r="CB938" t="s">
        <v>85</v>
      </c>
      <c r="CC938">
        <v>0</v>
      </c>
      <c r="CD938">
        <v>4</v>
      </c>
      <c r="CE938">
        <v>2010</v>
      </c>
      <c r="CF938" t="s">
        <v>111</v>
      </c>
      <c r="CG938" t="s">
        <v>112</v>
      </c>
      <c r="CH938">
        <v>142125</v>
      </c>
      <c r="CQ938">
        <f t="shared" si="88"/>
        <v>1078</v>
      </c>
      <c r="CR938" t="str">
        <f t="shared" si="89"/>
        <v/>
      </c>
    </row>
    <row r="939" spans="1:96" x14ac:dyDescent="0.3">
      <c r="A939">
        <v>420</v>
      </c>
      <c r="B939">
        <v>20</v>
      </c>
      <c r="C939" t="s">
        <v>83</v>
      </c>
      <c r="D939">
        <v>65</v>
      </c>
      <c r="E939">
        <v>8450</v>
      </c>
      <c r="F939" t="s">
        <v>84</v>
      </c>
      <c r="G939" t="s">
        <v>85</v>
      </c>
      <c r="H939" t="s">
        <v>129</v>
      </c>
      <c r="I939" t="s">
        <v>87</v>
      </c>
      <c r="J939" t="s">
        <v>88</v>
      </c>
      <c r="K939" t="s">
        <v>122</v>
      </c>
      <c r="L939" t="s">
        <v>90</v>
      </c>
      <c r="M939" t="s">
        <v>177</v>
      </c>
      <c r="N939" s="4" t="str">
        <f>VLOOKUP(M939,'Neighborhood Raw Data'!$A$1:$D$26,4,FALSE)</f>
        <v>Greater than Average</v>
      </c>
      <c r="O939" t="s">
        <v>92</v>
      </c>
      <c r="P939" t="s">
        <v>92</v>
      </c>
      <c r="Q939" t="s">
        <v>93</v>
      </c>
      <c r="R939" t="s">
        <v>124</v>
      </c>
      <c r="S939">
        <v>5</v>
      </c>
      <c r="T939" s="4">
        <f t="shared" ca="1" si="84"/>
        <v>5.7105808063237284E-2</v>
      </c>
      <c r="U939" s="4" t="str">
        <f t="shared" si="85"/>
        <v>Below</v>
      </c>
      <c r="V939">
        <v>6</v>
      </c>
      <c r="W939">
        <v>1968</v>
      </c>
      <c r="X939">
        <v>1968</v>
      </c>
      <c r="Y939" t="s">
        <v>95</v>
      </c>
      <c r="Z939" t="s">
        <v>114</v>
      </c>
      <c r="AA939" t="s">
        <v>125</v>
      </c>
      <c r="AB939" t="s">
        <v>125</v>
      </c>
      <c r="AC939" t="s">
        <v>117</v>
      </c>
      <c r="AD939">
        <v>0</v>
      </c>
      <c r="AE939" t="s">
        <v>100</v>
      </c>
      <c r="AF939" t="s">
        <v>100</v>
      </c>
      <c r="AG939" t="s">
        <v>156</v>
      </c>
      <c r="AH939" t="s">
        <v>100</v>
      </c>
      <c r="AI939" t="s">
        <v>100</v>
      </c>
      <c r="AJ939" t="s">
        <v>142</v>
      </c>
      <c r="AK939" t="s">
        <v>174</v>
      </c>
      <c r="AL939">
        <v>775</v>
      </c>
      <c r="AM939" t="s">
        <v>104</v>
      </c>
      <c r="AN939">
        <v>0</v>
      </c>
      <c r="AO939">
        <v>281</v>
      </c>
      <c r="AP939">
        <v>1056</v>
      </c>
      <c r="AQ939" t="s">
        <v>105</v>
      </c>
      <c r="AR939" t="s">
        <v>99</v>
      </c>
      <c r="AS939" t="s">
        <v>106</v>
      </c>
      <c r="AT939" t="s">
        <v>107</v>
      </c>
      <c r="AU939">
        <v>1056</v>
      </c>
      <c r="AV939" s="4">
        <f t="shared" ca="1" si="86"/>
        <v>0.31260264215699474</v>
      </c>
      <c r="AW939" s="4" t="str">
        <f t="shared" si="87"/>
        <v>Less than Median</v>
      </c>
      <c r="AX939">
        <v>0</v>
      </c>
      <c r="AY939">
        <v>0</v>
      </c>
      <c r="AZ939">
        <v>1056</v>
      </c>
      <c r="BA939">
        <v>1</v>
      </c>
      <c r="BB939">
        <v>0</v>
      </c>
      <c r="BC939">
        <v>1</v>
      </c>
      <c r="BD939">
        <v>0</v>
      </c>
      <c r="BE939">
        <v>3</v>
      </c>
      <c r="BF939">
        <v>1</v>
      </c>
      <c r="BG939" t="s">
        <v>100</v>
      </c>
      <c r="BH939">
        <v>6</v>
      </c>
      <c r="BI939" t="s">
        <v>108</v>
      </c>
      <c r="BJ939">
        <v>1</v>
      </c>
      <c r="BK939" t="s">
        <v>203</v>
      </c>
      <c r="BL939" t="s">
        <v>109</v>
      </c>
      <c r="BM939">
        <v>1968</v>
      </c>
      <c r="BN939" t="s">
        <v>104</v>
      </c>
      <c r="BO939">
        <v>1</v>
      </c>
      <c r="BP939">
        <v>304</v>
      </c>
      <c r="BQ939" t="s">
        <v>100</v>
      </c>
      <c r="BR939" t="s">
        <v>100</v>
      </c>
      <c r="BS939" t="s">
        <v>106</v>
      </c>
      <c r="BT939">
        <v>0</v>
      </c>
      <c r="BU939">
        <v>85</v>
      </c>
      <c r="BV939">
        <v>184</v>
      </c>
      <c r="BW939">
        <v>0</v>
      </c>
      <c r="BX939">
        <v>0</v>
      </c>
      <c r="BY939">
        <v>0</v>
      </c>
      <c r="BZ939" t="s">
        <v>85</v>
      </c>
      <c r="CA939" t="s">
        <v>85</v>
      </c>
      <c r="CB939" t="s">
        <v>85</v>
      </c>
      <c r="CC939">
        <v>0</v>
      </c>
      <c r="CD939">
        <v>7</v>
      </c>
      <c r="CE939">
        <v>2010</v>
      </c>
      <c r="CF939" t="s">
        <v>111</v>
      </c>
      <c r="CG939" t="s">
        <v>112</v>
      </c>
      <c r="CH939">
        <v>142000</v>
      </c>
      <c r="CQ939">
        <f t="shared" si="88"/>
        <v>1056</v>
      </c>
      <c r="CR939" t="str">
        <f t="shared" si="89"/>
        <v/>
      </c>
    </row>
    <row r="940" spans="1:96" x14ac:dyDescent="0.3">
      <c r="A940">
        <v>742</v>
      </c>
      <c r="B940">
        <v>20</v>
      </c>
      <c r="C940" t="s">
        <v>83</v>
      </c>
      <c r="D940">
        <v>65</v>
      </c>
      <c r="E940">
        <v>6768</v>
      </c>
      <c r="F940" t="s">
        <v>84</v>
      </c>
      <c r="G940" t="s">
        <v>85</v>
      </c>
      <c r="H940" t="s">
        <v>86</v>
      </c>
      <c r="I940" t="s">
        <v>87</v>
      </c>
      <c r="J940" t="s">
        <v>88</v>
      </c>
      <c r="K940" t="s">
        <v>122</v>
      </c>
      <c r="L940" t="s">
        <v>90</v>
      </c>
      <c r="M940" t="s">
        <v>228</v>
      </c>
      <c r="N940" s="4" t="str">
        <f>VLOOKUP(M940,'Neighborhood Raw Data'!$A$1:$D$26,4,FALSE)</f>
        <v>Less than Average</v>
      </c>
      <c r="O940" t="s">
        <v>212</v>
      </c>
      <c r="P940" t="s">
        <v>92</v>
      </c>
      <c r="Q940" t="s">
        <v>93</v>
      </c>
      <c r="R940" t="s">
        <v>124</v>
      </c>
      <c r="S940">
        <v>6</v>
      </c>
      <c r="T940" s="4">
        <f t="shared" ca="1" si="84"/>
        <v>0.59640875154536188</v>
      </c>
      <c r="U940" s="4" t="str">
        <f t="shared" si="85"/>
        <v>At or Above</v>
      </c>
      <c r="V940">
        <v>8</v>
      </c>
      <c r="W940">
        <v>1961</v>
      </c>
      <c r="X940">
        <v>1996</v>
      </c>
      <c r="Y940" t="s">
        <v>113</v>
      </c>
      <c r="Z940" t="s">
        <v>114</v>
      </c>
      <c r="AA940" t="s">
        <v>97</v>
      </c>
      <c r="AB940" t="s">
        <v>97</v>
      </c>
      <c r="AC940" t="s">
        <v>117</v>
      </c>
      <c r="AD940">
        <v>0</v>
      </c>
      <c r="AE940" t="s">
        <v>100</v>
      </c>
      <c r="AF940" t="s">
        <v>102</v>
      </c>
      <c r="AG940" t="s">
        <v>156</v>
      </c>
      <c r="AH940" t="s">
        <v>100</v>
      </c>
      <c r="AI940" t="s">
        <v>100</v>
      </c>
      <c r="AJ940" t="s">
        <v>148</v>
      </c>
      <c r="AK940" t="s">
        <v>103</v>
      </c>
      <c r="AL940">
        <v>832</v>
      </c>
      <c r="AM940" t="s">
        <v>104</v>
      </c>
      <c r="AN940">
        <v>0</v>
      </c>
      <c r="AO940">
        <v>80</v>
      </c>
      <c r="AP940">
        <v>912</v>
      </c>
      <c r="AQ940" t="s">
        <v>105</v>
      </c>
      <c r="AR940" t="s">
        <v>102</v>
      </c>
      <c r="AS940" t="s">
        <v>106</v>
      </c>
      <c r="AT940" t="s">
        <v>107</v>
      </c>
      <c r="AU940">
        <v>912</v>
      </c>
      <c r="AV940" s="4">
        <f t="shared" ca="1" si="86"/>
        <v>0.91094572483633307</v>
      </c>
      <c r="AW940" s="4" t="str">
        <f t="shared" si="87"/>
        <v>Less than Median</v>
      </c>
      <c r="AX940">
        <v>0</v>
      </c>
      <c r="AY940">
        <v>0</v>
      </c>
      <c r="AZ940">
        <v>912</v>
      </c>
      <c r="BA940">
        <v>1</v>
      </c>
      <c r="BB940">
        <v>1</v>
      </c>
      <c r="BC940">
        <v>1</v>
      </c>
      <c r="BD940">
        <v>0</v>
      </c>
      <c r="BE940">
        <v>3</v>
      </c>
      <c r="BF940">
        <v>1</v>
      </c>
      <c r="BG940" t="s">
        <v>102</v>
      </c>
      <c r="BH940">
        <v>5</v>
      </c>
      <c r="BI940" t="s">
        <v>108</v>
      </c>
      <c r="BJ940">
        <v>0</v>
      </c>
      <c r="BK940" t="s">
        <v>85</v>
      </c>
      <c r="BL940" t="s">
        <v>149</v>
      </c>
      <c r="BM940">
        <v>1962</v>
      </c>
      <c r="BN940" t="s">
        <v>104</v>
      </c>
      <c r="BO940">
        <v>1</v>
      </c>
      <c r="BP940">
        <v>288</v>
      </c>
      <c r="BQ940" t="s">
        <v>100</v>
      </c>
      <c r="BR940" t="s">
        <v>100</v>
      </c>
      <c r="BS940" t="s">
        <v>106</v>
      </c>
      <c r="BT940">
        <v>168</v>
      </c>
      <c r="BU940">
        <v>0</v>
      </c>
      <c r="BV940">
        <v>0</v>
      </c>
      <c r="BW940">
        <v>0</v>
      </c>
      <c r="BX940">
        <v>0</v>
      </c>
      <c r="BY940">
        <v>0</v>
      </c>
      <c r="BZ940" t="s">
        <v>85</v>
      </c>
      <c r="CA940" t="s">
        <v>150</v>
      </c>
      <c r="CB940" t="s">
        <v>85</v>
      </c>
      <c r="CC940">
        <v>0</v>
      </c>
      <c r="CD940">
        <v>5</v>
      </c>
      <c r="CE940">
        <v>2008</v>
      </c>
      <c r="CF940" t="s">
        <v>111</v>
      </c>
      <c r="CG940" t="s">
        <v>112</v>
      </c>
      <c r="CH940">
        <v>142000</v>
      </c>
      <c r="CQ940">
        <f t="shared" si="88"/>
        <v>912</v>
      </c>
      <c r="CR940" t="str">
        <f t="shared" si="89"/>
        <v/>
      </c>
    </row>
    <row r="941" spans="1:96" x14ac:dyDescent="0.3">
      <c r="A941">
        <v>1234</v>
      </c>
      <c r="B941">
        <v>20</v>
      </c>
      <c r="C941" t="s">
        <v>83</v>
      </c>
      <c r="D941" t="s">
        <v>85</v>
      </c>
      <c r="E941">
        <v>12160</v>
      </c>
      <c r="F941" t="s">
        <v>84</v>
      </c>
      <c r="G941" t="s">
        <v>85</v>
      </c>
      <c r="H941" t="s">
        <v>86</v>
      </c>
      <c r="I941" t="s">
        <v>87</v>
      </c>
      <c r="J941" t="s">
        <v>88</v>
      </c>
      <c r="K941" t="s">
        <v>122</v>
      </c>
      <c r="L941" t="s">
        <v>90</v>
      </c>
      <c r="M941" t="s">
        <v>177</v>
      </c>
      <c r="N941" s="4" t="str">
        <f>VLOOKUP(M941,'Neighborhood Raw Data'!$A$1:$D$26,4,FALSE)</f>
        <v>Greater than Average</v>
      </c>
      <c r="O941" t="s">
        <v>92</v>
      </c>
      <c r="P941" t="s">
        <v>92</v>
      </c>
      <c r="Q941" t="s">
        <v>93</v>
      </c>
      <c r="R941" t="s">
        <v>124</v>
      </c>
      <c r="S941">
        <v>5</v>
      </c>
      <c r="T941" s="4">
        <f t="shared" ca="1" si="84"/>
        <v>7.8418359251165692E-2</v>
      </c>
      <c r="U941" s="4" t="str">
        <f t="shared" si="85"/>
        <v>Below</v>
      </c>
      <c r="V941">
        <v>5</v>
      </c>
      <c r="W941">
        <v>1959</v>
      </c>
      <c r="X941">
        <v>1959</v>
      </c>
      <c r="Y941" t="s">
        <v>113</v>
      </c>
      <c r="Z941" t="s">
        <v>114</v>
      </c>
      <c r="AA941" t="s">
        <v>179</v>
      </c>
      <c r="AB941" t="s">
        <v>179</v>
      </c>
      <c r="AC941" t="s">
        <v>98</v>
      </c>
      <c r="AD941">
        <v>180</v>
      </c>
      <c r="AE941" t="s">
        <v>100</v>
      </c>
      <c r="AF941" t="s">
        <v>100</v>
      </c>
      <c r="AG941" t="s">
        <v>156</v>
      </c>
      <c r="AH941" t="s">
        <v>100</v>
      </c>
      <c r="AI941" t="s">
        <v>100</v>
      </c>
      <c r="AJ941" t="s">
        <v>142</v>
      </c>
      <c r="AK941" t="s">
        <v>157</v>
      </c>
      <c r="AL941">
        <v>1000</v>
      </c>
      <c r="AM941" t="s">
        <v>104</v>
      </c>
      <c r="AN941">
        <v>0</v>
      </c>
      <c r="AO941">
        <v>188</v>
      </c>
      <c r="AP941">
        <v>1188</v>
      </c>
      <c r="AQ941" t="s">
        <v>105</v>
      </c>
      <c r="AR941" t="s">
        <v>203</v>
      </c>
      <c r="AS941" t="s">
        <v>106</v>
      </c>
      <c r="AT941" t="s">
        <v>107</v>
      </c>
      <c r="AU941">
        <v>1188</v>
      </c>
      <c r="AV941" s="4">
        <f t="shared" ca="1" si="86"/>
        <v>0.90080212919283753</v>
      </c>
      <c r="AW941" s="4" t="str">
        <f t="shared" si="87"/>
        <v>Greater than Median</v>
      </c>
      <c r="AX941">
        <v>0</v>
      </c>
      <c r="AY941">
        <v>0</v>
      </c>
      <c r="AZ941">
        <v>1188</v>
      </c>
      <c r="BA941">
        <v>1</v>
      </c>
      <c r="BB941">
        <v>0</v>
      </c>
      <c r="BC941">
        <v>1</v>
      </c>
      <c r="BD941">
        <v>0</v>
      </c>
      <c r="BE941">
        <v>3</v>
      </c>
      <c r="BF941">
        <v>1</v>
      </c>
      <c r="BG941" t="s">
        <v>100</v>
      </c>
      <c r="BH941">
        <v>6</v>
      </c>
      <c r="BI941" t="s">
        <v>108</v>
      </c>
      <c r="BJ941">
        <v>0</v>
      </c>
      <c r="BK941" t="s">
        <v>85</v>
      </c>
      <c r="BL941" t="s">
        <v>109</v>
      </c>
      <c r="BM941">
        <v>1959</v>
      </c>
      <c r="BN941" t="s">
        <v>131</v>
      </c>
      <c r="BO941">
        <v>2</v>
      </c>
      <c r="BP941">
        <v>531</v>
      </c>
      <c r="BQ941" t="s">
        <v>100</v>
      </c>
      <c r="BR941" t="s">
        <v>100</v>
      </c>
      <c r="BS941" t="s">
        <v>106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 t="s">
        <v>85</v>
      </c>
      <c r="CA941" t="s">
        <v>119</v>
      </c>
      <c r="CB941" t="s">
        <v>85</v>
      </c>
      <c r="CC941">
        <v>0</v>
      </c>
      <c r="CD941">
        <v>5</v>
      </c>
      <c r="CE941">
        <v>2010</v>
      </c>
      <c r="CF941" t="s">
        <v>196</v>
      </c>
      <c r="CG941" t="s">
        <v>120</v>
      </c>
      <c r="CH941">
        <v>142000</v>
      </c>
      <c r="CQ941">
        <f t="shared" si="88"/>
        <v>1188</v>
      </c>
      <c r="CR941" t="str">
        <f t="shared" si="89"/>
        <v/>
      </c>
    </row>
    <row r="942" spans="1:96" x14ac:dyDescent="0.3">
      <c r="A942">
        <v>1426</v>
      </c>
      <c r="B942">
        <v>20</v>
      </c>
      <c r="C942" t="s">
        <v>83</v>
      </c>
      <c r="D942">
        <v>80</v>
      </c>
      <c r="E942">
        <v>10721</v>
      </c>
      <c r="F942" t="s">
        <v>84</v>
      </c>
      <c r="G942" t="s">
        <v>85</v>
      </c>
      <c r="H942" t="s">
        <v>86</v>
      </c>
      <c r="I942" t="s">
        <v>87</v>
      </c>
      <c r="J942" t="s">
        <v>88</v>
      </c>
      <c r="K942" t="s">
        <v>122</v>
      </c>
      <c r="L942" t="s">
        <v>90</v>
      </c>
      <c r="M942" t="s">
        <v>177</v>
      </c>
      <c r="N942" s="4" t="str">
        <f>VLOOKUP(M942,'Neighborhood Raw Data'!$A$1:$D$26,4,FALSE)</f>
        <v>Greater than Average</v>
      </c>
      <c r="O942" t="s">
        <v>92</v>
      </c>
      <c r="P942" t="s">
        <v>92</v>
      </c>
      <c r="Q942" t="s">
        <v>93</v>
      </c>
      <c r="R942" t="s">
        <v>124</v>
      </c>
      <c r="S942">
        <v>6</v>
      </c>
      <c r="T942" s="4">
        <f t="shared" ca="1" si="84"/>
        <v>0.11627051568161773</v>
      </c>
      <c r="U942" s="4" t="str">
        <f t="shared" si="85"/>
        <v>At or Above</v>
      </c>
      <c r="V942">
        <v>6</v>
      </c>
      <c r="W942">
        <v>1959</v>
      </c>
      <c r="X942">
        <v>1959</v>
      </c>
      <c r="Y942" t="s">
        <v>113</v>
      </c>
      <c r="Z942" t="s">
        <v>114</v>
      </c>
      <c r="AA942" t="s">
        <v>97</v>
      </c>
      <c r="AB942" t="s">
        <v>97</v>
      </c>
      <c r="AC942" t="s">
        <v>126</v>
      </c>
      <c r="AD942">
        <v>243</v>
      </c>
      <c r="AE942" t="s">
        <v>102</v>
      </c>
      <c r="AF942" t="s">
        <v>100</v>
      </c>
      <c r="AG942" t="s">
        <v>156</v>
      </c>
      <c r="AH942" t="s">
        <v>100</v>
      </c>
      <c r="AI942" t="s">
        <v>100</v>
      </c>
      <c r="AJ942" t="s">
        <v>142</v>
      </c>
      <c r="AK942" t="s">
        <v>104</v>
      </c>
      <c r="AL942">
        <v>0</v>
      </c>
      <c r="AM942" t="s">
        <v>104</v>
      </c>
      <c r="AN942">
        <v>0</v>
      </c>
      <c r="AO942">
        <v>1252</v>
      </c>
      <c r="AP942">
        <v>1252</v>
      </c>
      <c r="AQ942" t="s">
        <v>105</v>
      </c>
      <c r="AR942" t="s">
        <v>99</v>
      </c>
      <c r="AS942" t="s">
        <v>106</v>
      </c>
      <c r="AT942" t="s">
        <v>107</v>
      </c>
      <c r="AU942">
        <v>1252</v>
      </c>
      <c r="AV942" s="4">
        <f t="shared" ca="1" si="86"/>
        <v>0.5646724541781093</v>
      </c>
      <c r="AW942" s="4" t="str">
        <f t="shared" si="87"/>
        <v>Greater than Median</v>
      </c>
      <c r="AX942">
        <v>0</v>
      </c>
      <c r="AY942">
        <v>0</v>
      </c>
      <c r="AZ942">
        <v>1252</v>
      </c>
      <c r="BA942">
        <v>0</v>
      </c>
      <c r="BB942">
        <v>0</v>
      </c>
      <c r="BC942">
        <v>1</v>
      </c>
      <c r="BD942">
        <v>0</v>
      </c>
      <c r="BE942">
        <v>3</v>
      </c>
      <c r="BF942">
        <v>1</v>
      </c>
      <c r="BG942" t="s">
        <v>102</v>
      </c>
      <c r="BH942">
        <v>7</v>
      </c>
      <c r="BI942" t="s">
        <v>108</v>
      </c>
      <c r="BJ942">
        <v>0</v>
      </c>
      <c r="BK942" t="s">
        <v>85</v>
      </c>
      <c r="BL942" t="s">
        <v>149</v>
      </c>
      <c r="BM942">
        <v>1960</v>
      </c>
      <c r="BN942" t="s">
        <v>104</v>
      </c>
      <c r="BO942">
        <v>2</v>
      </c>
      <c r="BP942">
        <v>528</v>
      </c>
      <c r="BQ942" t="s">
        <v>100</v>
      </c>
      <c r="BR942" t="s">
        <v>100</v>
      </c>
      <c r="BS942" t="s">
        <v>106</v>
      </c>
      <c r="BT942">
        <v>0</v>
      </c>
      <c r="BU942">
        <v>39</v>
      </c>
      <c r="BV942">
        <v>0</v>
      </c>
      <c r="BW942">
        <v>0</v>
      </c>
      <c r="BX942">
        <v>0</v>
      </c>
      <c r="BY942">
        <v>0</v>
      </c>
      <c r="BZ942" t="s">
        <v>85</v>
      </c>
      <c r="CA942" t="s">
        <v>85</v>
      </c>
      <c r="CB942" t="s">
        <v>85</v>
      </c>
      <c r="CC942">
        <v>0</v>
      </c>
      <c r="CD942">
        <v>10</v>
      </c>
      <c r="CE942">
        <v>2008</v>
      </c>
      <c r="CF942" t="s">
        <v>111</v>
      </c>
      <c r="CG942" t="s">
        <v>112</v>
      </c>
      <c r="CH942">
        <v>142000</v>
      </c>
      <c r="CQ942">
        <f t="shared" si="88"/>
        <v>1252</v>
      </c>
      <c r="CR942" t="str">
        <f t="shared" si="89"/>
        <v/>
      </c>
    </row>
    <row r="943" spans="1:96" x14ac:dyDescent="0.3">
      <c r="A943">
        <v>695</v>
      </c>
      <c r="B943">
        <v>50</v>
      </c>
      <c r="C943" t="s">
        <v>143</v>
      </c>
      <c r="D943">
        <v>51</v>
      </c>
      <c r="E943">
        <v>6120</v>
      </c>
      <c r="F943" t="s">
        <v>84</v>
      </c>
      <c r="G943" t="s">
        <v>85</v>
      </c>
      <c r="H943" t="s">
        <v>129</v>
      </c>
      <c r="I943" t="s">
        <v>87</v>
      </c>
      <c r="J943" t="s">
        <v>88</v>
      </c>
      <c r="K943" t="s">
        <v>89</v>
      </c>
      <c r="L943" t="s">
        <v>90</v>
      </c>
      <c r="M943" t="s">
        <v>219</v>
      </c>
      <c r="N943" s="4" t="str">
        <f>VLOOKUP(M943,'Neighborhood Raw Data'!$A$1:$D$26,4,FALSE)</f>
        <v>Less than Average</v>
      </c>
      <c r="O943" t="s">
        <v>92</v>
      </c>
      <c r="P943" t="s">
        <v>92</v>
      </c>
      <c r="Q943" t="s">
        <v>93</v>
      </c>
      <c r="R943" t="s">
        <v>155</v>
      </c>
      <c r="S943">
        <v>5</v>
      </c>
      <c r="T943" s="4">
        <f t="shared" ca="1" si="84"/>
        <v>0.50373524745063558</v>
      </c>
      <c r="U943" s="4" t="str">
        <f t="shared" si="85"/>
        <v>Below</v>
      </c>
      <c r="V943">
        <v>6</v>
      </c>
      <c r="W943">
        <v>1936</v>
      </c>
      <c r="X943">
        <v>1950</v>
      </c>
      <c r="Y943" t="s">
        <v>95</v>
      </c>
      <c r="Z943" t="s">
        <v>114</v>
      </c>
      <c r="AA943" t="s">
        <v>115</v>
      </c>
      <c r="AB943" t="s">
        <v>115</v>
      </c>
      <c r="AC943" t="s">
        <v>117</v>
      </c>
      <c r="AD943">
        <v>0</v>
      </c>
      <c r="AE943" t="s">
        <v>100</v>
      </c>
      <c r="AF943" t="s">
        <v>203</v>
      </c>
      <c r="AG943" t="s">
        <v>147</v>
      </c>
      <c r="AH943" t="s">
        <v>100</v>
      </c>
      <c r="AI943" t="s">
        <v>100</v>
      </c>
      <c r="AJ943" t="s">
        <v>142</v>
      </c>
      <c r="AK943" t="s">
        <v>104</v>
      </c>
      <c r="AL943">
        <v>0</v>
      </c>
      <c r="AM943" t="s">
        <v>104</v>
      </c>
      <c r="AN943">
        <v>0</v>
      </c>
      <c r="AO943">
        <v>927</v>
      </c>
      <c r="AP943">
        <v>927</v>
      </c>
      <c r="AQ943" t="s">
        <v>105</v>
      </c>
      <c r="AR943" t="s">
        <v>100</v>
      </c>
      <c r="AS943" t="s">
        <v>106</v>
      </c>
      <c r="AT943" t="s">
        <v>107</v>
      </c>
      <c r="AU943">
        <v>1067</v>
      </c>
      <c r="AV943" s="4">
        <f t="shared" ca="1" si="86"/>
        <v>0.84486381148992107</v>
      </c>
      <c r="AW943" s="4" t="str">
        <f t="shared" si="87"/>
        <v>Less than Median</v>
      </c>
      <c r="AX943">
        <v>472</v>
      </c>
      <c r="AY943">
        <v>0</v>
      </c>
      <c r="AZ943">
        <v>1539</v>
      </c>
      <c r="BA943">
        <v>0</v>
      </c>
      <c r="BB943">
        <v>0</v>
      </c>
      <c r="BC943">
        <v>1</v>
      </c>
      <c r="BD943">
        <v>1</v>
      </c>
      <c r="BE943">
        <v>3</v>
      </c>
      <c r="BF943">
        <v>1</v>
      </c>
      <c r="BG943" t="s">
        <v>100</v>
      </c>
      <c r="BH943">
        <v>5</v>
      </c>
      <c r="BI943" t="s">
        <v>108</v>
      </c>
      <c r="BJ943">
        <v>0</v>
      </c>
      <c r="BK943" t="s">
        <v>85</v>
      </c>
      <c r="BL943" t="s">
        <v>149</v>
      </c>
      <c r="BM943">
        <v>1995</v>
      </c>
      <c r="BN943" t="s">
        <v>104</v>
      </c>
      <c r="BO943">
        <v>2</v>
      </c>
      <c r="BP943">
        <v>576</v>
      </c>
      <c r="BQ943" t="s">
        <v>100</v>
      </c>
      <c r="BR943" t="s">
        <v>100</v>
      </c>
      <c r="BS943" t="s">
        <v>106</v>
      </c>
      <c r="BT943">
        <v>112</v>
      </c>
      <c r="BU943">
        <v>0</v>
      </c>
      <c r="BV943">
        <v>0</v>
      </c>
      <c r="BW943">
        <v>0</v>
      </c>
      <c r="BX943">
        <v>0</v>
      </c>
      <c r="BY943">
        <v>0</v>
      </c>
      <c r="BZ943" t="s">
        <v>85</v>
      </c>
      <c r="CA943" t="s">
        <v>119</v>
      </c>
      <c r="CB943" t="s">
        <v>85</v>
      </c>
      <c r="CC943">
        <v>0</v>
      </c>
      <c r="CD943">
        <v>4</v>
      </c>
      <c r="CE943">
        <v>2009</v>
      </c>
      <c r="CF943" t="s">
        <v>111</v>
      </c>
      <c r="CG943" t="s">
        <v>112</v>
      </c>
      <c r="CH943">
        <v>141500</v>
      </c>
      <c r="CQ943">
        <f t="shared" si="88"/>
        <v>1067</v>
      </c>
      <c r="CR943" t="str">
        <f t="shared" si="89"/>
        <v/>
      </c>
    </row>
    <row r="944" spans="1:96" x14ac:dyDescent="0.3">
      <c r="A944">
        <v>45</v>
      </c>
      <c r="B944">
        <v>20</v>
      </c>
      <c r="C944" t="s">
        <v>83</v>
      </c>
      <c r="D944">
        <v>70</v>
      </c>
      <c r="E944">
        <v>7945</v>
      </c>
      <c r="F944" t="s">
        <v>84</v>
      </c>
      <c r="G944" t="s">
        <v>85</v>
      </c>
      <c r="H944" t="s">
        <v>129</v>
      </c>
      <c r="I944" t="s">
        <v>87</v>
      </c>
      <c r="J944" t="s">
        <v>88</v>
      </c>
      <c r="K944" t="s">
        <v>122</v>
      </c>
      <c r="L944" t="s">
        <v>90</v>
      </c>
      <c r="M944" t="s">
        <v>177</v>
      </c>
      <c r="N944" s="4" t="str">
        <f>VLOOKUP(M944,'Neighborhood Raw Data'!$A$1:$D$26,4,FALSE)</f>
        <v>Greater than Average</v>
      </c>
      <c r="O944" t="s">
        <v>92</v>
      </c>
      <c r="P944" t="s">
        <v>92</v>
      </c>
      <c r="Q944" t="s">
        <v>93</v>
      </c>
      <c r="R944" t="s">
        <v>124</v>
      </c>
      <c r="S944">
        <v>5</v>
      </c>
      <c r="T944" s="4">
        <f t="shared" ca="1" si="84"/>
        <v>0.13371713835928267</v>
      </c>
      <c r="U944" s="4" t="str">
        <f t="shared" si="85"/>
        <v>Below</v>
      </c>
      <c r="V944">
        <v>6</v>
      </c>
      <c r="W944">
        <v>1959</v>
      </c>
      <c r="X944">
        <v>1959</v>
      </c>
      <c r="Y944" t="s">
        <v>95</v>
      </c>
      <c r="Z944" t="s">
        <v>114</v>
      </c>
      <c r="AA944" t="s">
        <v>98</v>
      </c>
      <c r="AB944" t="s">
        <v>115</v>
      </c>
      <c r="AC944" t="s">
        <v>117</v>
      </c>
      <c r="AD944">
        <v>0</v>
      </c>
      <c r="AE944" t="s">
        <v>100</v>
      </c>
      <c r="AF944" t="s">
        <v>100</v>
      </c>
      <c r="AG944" t="s">
        <v>156</v>
      </c>
      <c r="AH944" t="s">
        <v>100</v>
      </c>
      <c r="AI944" t="s">
        <v>100</v>
      </c>
      <c r="AJ944" t="s">
        <v>142</v>
      </c>
      <c r="AK944" t="s">
        <v>137</v>
      </c>
      <c r="AL944">
        <v>179</v>
      </c>
      <c r="AM944" t="s">
        <v>174</v>
      </c>
      <c r="AN944">
        <v>506</v>
      </c>
      <c r="AO944">
        <v>465</v>
      </c>
      <c r="AP944">
        <v>1150</v>
      </c>
      <c r="AQ944" t="s">
        <v>105</v>
      </c>
      <c r="AR944" t="s">
        <v>99</v>
      </c>
      <c r="AS944" t="s">
        <v>106</v>
      </c>
      <c r="AT944" t="s">
        <v>214</v>
      </c>
      <c r="AU944">
        <v>1150</v>
      </c>
      <c r="AV944" s="4">
        <f t="shared" ca="1" si="86"/>
        <v>8.6772608379799721E-2</v>
      </c>
      <c r="AW944" s="4" t="str">
        <f t="shared" si="87"/>
        <v>Greater than Median</v>
      </c>
      <c r="AX944">
        <v>0</v>
      </c>
      <c r="AY944">
        <v>0</v>
      </c>
      <c r="AZ944">
        <v>1150</v>
      </c>
      <c r="BA944">
        <v>1</v>
      </c>
      <c r="BB944">
        <v>0</v>
      </c>
      <c r="BC944">
        <v>1</v>
      </c>
      <c r="BD944">
        <v>0</v>
      </c>
      <c r="BE944">
        <v>3</v>
      </c>
      <c r="BF944">
        <v>1</v>
      </c>
      <c r="BG944" t="s">
        <v>100</v>
      </c>
      <c r="BH944">
        <v>6</v>
      </c>
      <c r="BI944" t="s">
        <v>108</v>
      </c>
      <c r="BJ944">
        <v>0</v>
      </c>
      <c r="BK944" t="s">
        <v>85</v>
      </c>
      <c r="BL944" t="s">
        <v>109</v>
      </c>
      <c r="BM944">
        <v>1959</v>
      </c>
      <c r="BN944" t="s">
        <v>131</v>
      </c>
      <c r="BO944">
        <v>1</v>
      </c>
      <c r="BP944">
        <v>300</v>
      </c>
      <c r="BQ944" t="s">
        <v>100</v>
      </c>
      <c r="BR944" t="s">
        <v>100</v>
      </c>
      <c r="BS944" t="s">
        <v>106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 t="s">
        <v>85</v>
      </c>
      <c r="CA944" t="s">
        <v>85</v>
      </c>
      <c r="CB944" t="s">
        <v>85</v>
      </c>
      <c r="CC944">
        <v>0</v>
      </c>
      <c r="CD944">
        <v>5</v>
      </c>
      <c r="CE944">
        <v>2006</v>
      </c>
      <c r="CF944" t="s">
        <v>111</v>
      </c>
      <c r="CG944" t="s">
        <v>112</v>
      </c>
      <c r="CH944">
        <v>141000</v>
      </c>
      <c r="CQ944">
        <f t="shared" si="88"/>
        <v>1150</v>
      </c>
      <c r="CR944" t="str">
        <f t="shared" si="89"/>
        <v/>
      </c>
    </row>
    <row r="945" spans="1:96" x14ac:dyDescent="0.3">
      <c r="A945">
        <v>149</v>
      </c>
      <c r="B945">
        <v>20</v>
      </c>
      <c r="C945" t="s">
        <v>83</v>
      </c>
      <c r="D945">
        <v>63</v>
      </c>
      <c r="E945">
        <v>7500</v>
      </c>
      <c r="F945" t="s">
        <v>84</v>
      </c>
      <c r="G945" t="s">
        <v>85</v>
      </c>
      <c r="H945" t="s">
        <v>129</v>
      </c>
      <c r="I945" t="s">
        <v>87</v>
      </c>
      <c r="J945" t="s">
        <v>88</v>
      </c>
      <c r="K945" t="s">
        <v>122</v>
      </c>
      <c r="L945" t="s">
        <v>90</v>
      </c>
      <c r="M945" t="s">
        <v>185</v>
      </c>
      <c r="N945" s="4" t="str">
        <f>VLOOKUP(M945,'Neighborhood Raw Data'!$A$1:$D$26,4,FALSE)</f>
        <v>Greater than Average</v>
      </c>
      <c r="O945" t="s">
        <v>92</v>
      </c>
      <c r="P945" t="s">
        <v>92</v>
      </c>
      <c r="Q945" t="s">
        <v>93</v>
      </c>
      <c r="R945" t="s">
        <v>124</v>
      </c>
      <c r="S945">
        <v>7</v>
      </c>
      <c r="T945" s="4">
        <f t="shared" ca="1" si="84"/>
        <v>0.62554312319024985</v>
      </c>
      <c r="U945" s="4" t="str">
        <f t="shared" si="85"/>
        <v>At or Above</v>
      </c>
      <c r="V945">
        <v>5</v>
      </c>
      <c r="W945">
        <v>2004</v>
      </c>
      <c r="X945">
        <v>2005</v>
      </c>
      <c r="Y945" t="s">
        <v>95</v>
      </c>
      <c r="Z945" t="s">
        <v>114</v>
      </c>
      <c r="AA945" t="s">
        <v>125</v>
      </c>
      <c r="AB945" t="s">
        <v>125</v>
      </c>
      <c r="AC945" t="s">
        <v>98</v>
      </c>
      <c r="AD945">
        <v>120</v>
      </c>
      <c r="AE945" t="s">
        <v>100</v>
      </c>
      <c r="AF945" t="s">
        <v>100</v>
      </c>
      <c r="AG945" t="s">
        <v>101</v>
      </c>
      <c r="AH945" t="s">
        <v>102</v>
      </c>
      <c r="AI945" t="s">
        <v>100</v>
      </c>
      <c r="AJ945" t="s">
        <v>142</v>
      </c>
      <c r="AK945" t="s">
        <v>103</v>
      </c>
      <c r="AL945">
        <v>680</v>
      </c>
      <c r="AM945" t="s">
        <v>104</v>
      </c>
      <c r="AN945">
        <v>0</v>
      </c>
      <c r="AO945">
        <v>400</v>
      </c>
      <c r="AP945">
        <v>1080</v>
      </c>
      <c r="AQ945" t="s">
        <v>105</v>
      </c>
      <c r="AR945" t="s">
        <v>99</v>
      </c>
      <c r="AS945" t="s">
        <v>106</v>
      </c>
      <c r="AT945" t="s">
        <v>107</v>
      </c>
      <c r="AU945">
        <v>1080</v>
      </c>
      <c r="AV945" s="4">
        <f t="shared" ca="1" si="86"/>
        <v>0.67348718152440434</v>
      </c>
      <c r="AW945" s="4" t="str">
        <f t="shared" si="87"/>
        <v>Less than Median</v>
      </c>
      <c r="AX945">
        <v>0</v>
      </c>
      <c r="AY945">
        <v>0</v>
      </c>
      <c r="AZ945">
        <v>1080</v>
      </c>
      <c r="BA945">
        <v>1</v>
      </c>
      <c r="BB945">
        <v>0</v>
      </c>
      <c r="BC945">
        <v>1</v>
      </c>
      <c r="BD945">
        <v>0</v>
      </c>
      <c r="BE945">
        <v>3</v>
      </c>
      <c r="BF945">
        <v>1</v>
      </c>
      <c r="BG945" t="s">
        <v>102</v>
      </c>
      <c r="BH945">
        <v>6</v>
      </c>
      <c r="BI945" t="s">
        <v>108</v>
      </c>
      <c r="BJ945">
        <v>0</v>
      </c>
      <c r="BK945" t="s">
        <v>85</v>
      </c>
      <c r="BL945" t="s">
        <v>85</v>
      </c>
      <c r="BM945" t="s">
        <v>85</v>
      </c>
      <c r="BN945" t="s">
        <v>85</v>
      </c>
      <c r="BO945">
        <v>0</v>
      </c>
      <c r="BP945">
        <v>0</v>
      </c>
      <c r="BQ945" t="s">
        <v>85</v>
      </c>
      <c r="BR945" t="s">
        <v>85</v>
      </c>
      <c r="BS945" t="s">
        <v>106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 t="s">
        <v>85</v>
      </c>
      <c r="CA945" t="s">
        <v>85</v>
      </c>
      <c r="CB945" t="s">
        <v>85</v>
      </c>
      <c r="CC945">
        <v>0</v>
      </c>
      <c r="CD945">
        <v>4</v>
      </c>
      <c r="CE945">
        <v>2008</v>
      </c>
      <c r="CF945" t="s">
        <v>111</v>
      </c>
      <c r="CG945" t="s">
        <v>112</v>
      </c>
      <c r="CH945">
        <v>141000</v>
      </c>
      <c r="CQ945">
        <f t="shared" si="88"/>
        <v>1080</v>
      </c>
      <c r="CR945" t="str">
        <f t="shared" si="89"/>
        <v/>
      </c>
    </row>
    <row r="946" spans="1:96" x14ac:dyDescent="0.3">
      <c r="A946">
        <v>208</v>
      </c>
      <c r="B946">
        <v>20</v>
      </c>
      <c r="C946" t="s">
        <v>83</v>
      </c>
      <c r="D946" t="s">
        <v>85</v>
      </c>
      <c r="E946">
        <v>12493</v>
      </c>
      <c r="F946" t="s">
        <v>84</v>
      </c>
      <c r="G946" t="s">
        <v>85</v>
      </c>
      <c r="H946" t="s">
        <v>86</v>
      </c>
      <c r="I946" t="s">
        <v>87</v>
      </c>
      <c r="J946" t="s">
        <v>88</v>
      </c>
      <c r="K946" t="s">
        <v>122</v>
      </c>
      <c r="L946" t="s">
        <v>90</v>
      </c>
      <c r="M946" t="s">
        <v>177</v>
      </c>
      <c r="N946" s="4" t="str">
        <f>VLOOKUP(M946,'Neighborhood Raw Data'!$A$1:$D$26,4,FALSE)</f>
        <v>Greater than Average</v>
      </c>
      <c r="O946" t="s">
        <v>92</v>
      </c>
      <c r="P946" t="s">
        <v>92</v>
      </c>
      <c r="Q946" t="s">
        <v>93</v>
      </c>
      <c r="R946" t="s">
        <v>124</v>
      </c>
      <c r="S946">
        <v>4</v>
      </c>
      <c r="T946" s="4">
        <f t="shared" ca="1" si="84"/>
        <v>0.26298604183137553</v>
      </c>
      <c r="U946" s="4" t="str">
        <f t="shared" si="85"/>
        <v>Below</v>
      </c>
      <c r="V946">
        <v>5</v>
      </c>
      <c r="W946">
        <v>1960</v>
      </c>
      <c r="X946">
        <v>1960</v>
      </c>
      <c r="Y946" t="s">
        <v>95</v>
      </c>
      <c r="Z946" t="s">
        <v>114</v>
      </c>
      <c r="AA946" t="s">
        <v>115</v>
      </c>
      <c r="AB946" t="s">
        <v>115</v>
      </c>
      <c r="AC946" t="s">
        <v>117</v>
      </c>
      <c r="AD946">
        <v>0</v>
      </c>
      <c r="AE946" t="s">
        <v>100</v>
      </c>
      <c r="AF946" t="s">
        <v>100</v>
      </c>
      <c r="AG946" t="s">
        <v>101</v>
      </c>
      <c r="AH946" t="s">
        <v>100</v>
      </c>
      <c r="AI946" t="s">
        <v>100</v>
      </c>
      <c r="AJ946" t="s">
        <v>142</v>
      </c>
      <c r="AK946" t="s">
        <v>137</v>
      </c>
      <c r="AL946">
        <v>419</v>
      </c>
      <c r="AM946" t="s">
        <v>157</v>
      </c>
      <c r="AN946">
        <v>306</v>
      </c>
      <c r="AO946">
        <v>375</v>
      </c>
      <c r="AP946">
        <v>1100</v>
      </c>
      <c r="AQ946" t="s">
        <v>105</v>
      </c>
      <c r="AR946" t="s">
        <v>100</v>
      </c>
      <c r="AS946" t="s">
        <v>106</v>
      </c>
      <c r="AT946" t="s">
        <v>107</v>
      </c>
      <c r="AU946">
        <v>1100</v>
      </c>
      <c r="AV946" s="4">
        <f t="shared" ca="1" si="86"/>
        <v>0.26090651051687097</v>
      </c>
      <c r="AW946" s="4" t="str">
        <f t="shared" si="87"/>
        <v>Greater than Median</v>
      </c>
      <c r="AX946">
        <v>0</v>
      </c>
      <c r="AY946">
        <v>0</v>
      </c>
      <c r="AZ946">
        <v>1100</v>
      </c>
      <c r="BA946">
        <v>1</v>
      </c>
      <c r="BB946">
        <v>0</v>
      </c>
      <c r="BC946">
        <v>1</v>
      </c>
      <c r="BD946">
        <v>0</v>
      </c>
      <c r="BE946">
        <v>3</v>
      </c>
      <c r="BF946">
        <v>1</v>
      </c>
      <c r="BG946" t="s">
        <v>100</v>
      </c>
      <c r="BH946">
        <v>6</v>
      </c>
      <c r="BI946" t="s">
        <v>108</v>
      </c>
      <c r="BJ946">
        <v>1</v>
      </c>
      <c r="BK946" t="s">
        <v>235</v>
      </c>
      <c r="BL946" t="s">
        <v>109</v>
      </c>
      <c r="BM946">
        <v>1960</v>
      </c>
      <c r="BN946" t="s">
        <v>131</v>
      </c>
      <c r="BO946">
        <v>1</v>
      </c>
      <c r="BP946">
        <v>312</v>
      </c>
      <c r="BQ946" t="s">
        <v>100</v>
      </c>
      <c r="BR946" t="s">
        <v>100</v>
      </c>
      <c r="BS946" t="s">
        <v>106</v>
      </c>
      <c r="BT946">
        <v>355</v>
      </c>
      <c r="BU946">
        <v>0</v>
      </c>
      <c r="BV946">
        <v>0</v>
      </c>
      <c r="BW946">
        <v>0</v>
      </c>
      <c r="BX946">
        <v>0</v>
      </c>
      <c r="BY946">
        <v>0</v>
      </c>
      <c r="BZ946" t="s">
        <v>85</v>
      </c>
      <c r="CA946" t="s">
        <v>167</v>
      </c>
      <c r="CB946" t="s">
        <v>85</v>
      </c>
      <c r="CC946">
        <v>0</v>
      </c>
      <c r="CD946">
        <v>4</v>
      </c>
      <c r="CE946">
        <v>2008</v>
      </c>
      <c r="CF946" t="s">
        <v>111</v>
      </c>
      <c r="CG946" t="s">
        <v>112</v>
      </c>
      <c r="CH946">
        <v>141000</v>
      </c>
      <c r="CQ946">
        <f t="shared" si="88"/>
        <v>1100</v>
      </c>
      <c r="CR946" t="str">
        <f t="shared" si="89"/>
        <v/>
      </c>
    </row>
    <row r="947" spans="1:96" x14ac:dyDescent="0.3">
      <c r="A947">
        <v>278</v>
      </c>
      <c r="B947">
        <v>20</v>
      </c>
      <c r="C947" t="s">
        <v>83</v>
      </c>
      <c r="D947">
        <v>140</v>
      </c>
      <c r="E947">
        <v>19138</v>
      </c>
      <c r="F947" t="s">
        <v>84</v>
      </c>
      <c r="G947" t="s">
        <v>85</v>
      </c>
      <c r="H947" t="s">
        <v>129</v>
      </c>
      <c r="I947" t="s">
        <v>87</v>
      </c>
      <c r="J947" t="s">
        <v>88</v>
      </c>
      <c r="K947" t="s">
        <v>89</v>
      </c>
      <c r="L947" t="s">
        <v>90</v>
      </c>
      <c r="M947" t="s">
        <v>169</v>
      </c>
      <c r="N947" s="4" t="str">
        <f>VLOOKUP(M947,'Neighborhood Raw Data'!$A$1:$D$26,4,FALSE)</f>
        <v>Greater than Average</v>
      </c>
      <c r="O947" t="s">
        <v>92</v>
      </c>
      <c r="P947" t="s">
        <v>92</v>
      </c>
      <c r="Q947" t="s">
        <v>93</v>
      </c>
      <c r="R947" t="s">
        <v>124</v>
      </c>
      <c r="S947">
        <v>4</v>
      </c>
      <c r="T947" s="4">
        <f t="shared" ca="1" si="84"/>
        <v>0.47819039265383523</v>
      </c>
      <c r="U947" s="4" t="str">
        <f t="shared" si="85"/>
        <v>Below</v>
      </c>
      <c r="V947">
        <v>5</v>
      </c>
      <c r="W947">
        <v>1951</v>
      </c>
      <c r="X947">
        <v>1951</v>
      </c>
      <c r="Y947" t="s">
        <v>95</v>
      </c>
      <c r="Z947" t="s">
        <v>114</v>
      </c>
      <c r="AA947" t="s">
        <v>125</v>
      </c>
      <c r="AB947" t="s">
        <v>125</v>
      </c>
      <c r="AC947" t="s">
        <v>117</v>
      </c>
      <c r="AD947">
        <v>0</v>
      </c>
      <c r="AE947" t="s">
        <v>100</v>
      </c>
      <c r="AF947" t="s">
        <v>100</v>
      </c>
      <c r="AG947" t="s">
        <v>156</v>
      </c>
      <c r="AH947" t="s">
        <v>100</v>
      </c>
      <c r="AI947" t="s">
        <v>100</v>
      </c>
      <c r="AJ947" t="s">
        <v>142</v>
      </c>
      <c r="AK947" t="s">
        <v>193</v>
      </c>
      <c r="AL947">
        <v>120</v>
      </c>
      <c r="AM947" t="s">
        <v>104</v>
      </c>
      <c r="AN947">
        <v>0</v>
      </c>
      <c r="AO947">
        <v>744</v>
      </c>
      <c r="AP947">
        <v>864</v>
      </c>
      <c r="AQ947" t="s">
        <v>105</v>
      </c>
      <c r="AR947" t="s">
        <v>99</v>
      </c>
      <c r="AS947" t="s">
        <v>106</v>
      </c>
      <c r="AT947" t="s">
        <v>107</v>
      </c>
      <c r="AU947">
        <v>864</v>
      </c>
      <c r="AV947" s="4">
        <f t="shared" ca="1" si="86"/>
        <v>0.41520836930723637</v>
      </c>
      <c r="AW947" s="4" t="str">
        <f t="shared" si="87"/>
        <v>Less than Median</v>
      </c>
      <c r="AX947">
        <v>0</v>
      </c>
      <c r="AY947">
        <v>0</v>
      </c>
      <c r="AZ947">
        <v>864</v>
      </c>
      <c r="BA947">
        <v>0</v>
      </c>
      <c r="BB947">
        <v>0</v>
      </c>
      <c r="BC947">
        <v>1</v>
      </c>
      <c r="BD947">
        <v>0</v>
      </c>
      <c r="BE947">
        <v>2</v>
      </c>
      <c r="BF947">
        <v>1</v>
      </c>
      <c r="BG947" t="s">
        <v>100</v>
      </c>
      <c r="BH947">
        <v>4</v>
      </c>
      <c r="BI947" t="s">
        <v>108</v>
      </c>
      <c r="BJ947">
        <v>0</v>
      </c>
      <c r="BK947" t="s">
        <v>85</v>
      </c>
      <c r="BL947" t="s">
        <v>149</v>
      </c>
      <c r="BM947">
        <v>1951</v>
      </c>
      <c r="BN947" t="s">
        <v>104</v>
      </c>
      <c r="BO947">
        <v>2</v>
      </c>
      <c r="BP947">
        <v>400</v>
      </c>
      <c r="BQ947" t="s">
        <v>100</v>
      </c>
      <c r="BR947" t="s">
        <v>100</v>
      </c>
      <c r="BS947" t="s">
        <v>106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 t="s">
        <v>85</v>
      </c>
      <c r="CA947" t="s">
        <v>85</v>
      </c>
      <c r="CB947" t="s">
        <v>85</v>
      </c>
      <c r="CC947">
        <v>0</v>
      </c>
      <c r="CD947">
        <v>6</v>
      </c>
      <c r="CE947">
        <v>2010</v>
      </c>
      <c r="CF947" t="s">
        <v>111</v>
      </c>
      <c r="CG947" t="s">
        <v>112</v>
      </c>
      <c r="CH947">
        <v>141000</v>
      </c>
      <c r="CQ947">
        <f t="shared" si="88"/>
        <v>864</v>
      </c>
      <c r="CR947" t="str">
        <f t="shared" si="89"/>
        <v/>
      </c>
    </row>
    <row r="948" spans="1:96" x14ac:dyDescent="0.3">
      <c r="A948">
        <v>557</v>
      </c>
      <c r="B948">
        <v>20</v>
      </c>
      <c r="C948" t="s">
        <v>83</v>
      </c>
      <c r="D948">
        <v>69</v>
      </c>
      <c r="E948">
        <v>14850</v>
      </c>
      <c r="F948" t="s">
        <v>84</v>
      </c>
      <c r="G948" t="s">
        <v>85</v>
      </c>
      <c r="H948" t="s">
        <v>86</v>
      </c>
      <c r="I948" t="s">
        <v>87</v>
      </c>
      <c r="J948" t="s">
        <v>88</v>
      </c>
      <c r="K948" t="s">
        <v>122</v>
      </c>
      <c r="L948" t="s">
        <v>90</v>
      </c>
      <c r="M948" t="s">
        <v>177</v>
      </c>
      <c r="N948" s="4" t="str">
        <f>VLOOKUP(M948,'Neighborhood Raw Data'!$A$1:$D$26,4,FALSE)</f>
        <v>Greater than Average</v>
      </c>
      <c r="O948" t="s">
        <v>92</v>
      </c>
      <c r="P948" t="s">
        <v>92</v>
      </c>
      <c r="Q948" t="s">
        <v>93</v>
      </c>
      <c r="R948" t="s">
        <v>124</v>
      </c>
      <c r="S948">
        <v>5</v>
      </c>
      <c r="T948" s="4">
        <f t="shared" ca="1" si="84"/>
        <v>0.21209739768496771</v>
      </c>
      <c r="U948" s="4" t="str">
        <f t="shared" si="85"/>
        <v>Below</v>
      </c>
      <c r="V948">
        <v>5</v>
      </c>
      <c r="W948">
        <v>1957</v>
      </c>
      <c r="X948">
        <v>1957</v>
      </c>
      <c r="Y948" t="s">
        <v>95</v>
      </c>
      <c r="Z948" t="s">
        <v>114</v>
      </c>
      <c r="AA948" t="s">
        <v>115</v>
      </c>
      <c r="AB948" t="s">
        <v>115</v>
      </c>
      <c r="AC948" t="s">
        <v>117</v>
      </c>
      <c r="AD948">
        <v>0</v>
      </c>
      <c r="AE948" t="s">
        <v>100</v>
      </c>
      <c r="AF948" t="s">
        <v>100</v>
      </c>
      <c r="AG948" t="s">
        <v>156</v>
      </c>
      <c r="AH948" t="s">
        <v>100</v>
      </c>
      <c r="AI948" t="s">
        <v>100</v>
      </c>
      <c r="AJ948" t="s">
        <v>142</v>
      </c>
      <c r="AK948" t="s">
        <v>157</v>
      </c>
      <c r="AL948">
        <v>895</v>
      </c>
      <c r="AM948" t="s">
        <v>104</v>
      </c>
      <c r="AN948">
        <v>0</v>
      </c>
      <c r="AO948">
        <v>197</v>
      </c>
      <c r="AP948">
        <v>1092</v>
      </c>
      <c r="AQ948" t="s">
        <v>105</v>
      </c>
      <c r="AR948" t="s">
        <v>100</v>
      </c>
      <c r="AS948" t="s">
        <v>106</v>
      </c>
      <c r="AT948" t="s">
        <v>214</v>
      </c>
      <c r="AU948">
        <v>1092</v>
      </c>
      <c r="AV948" s="4">
        <f t="shared" ca="1" si="86"/>
        <v>0.75241522685070394</v>
      </c>
      <c r="AW948" s="4" t="str">
        <f t="shared" si="87"/>
        <v>Greater than Median</v>
      </c>
      <c r="AX948">
        <v>0</v>
      </c>
      <c r="AY948">
        <v>0</v>
      </c>
      <c r="AZ948">
        <v>1092</v>
      </c>
      <c r="BA948">
        <v>1</v>
      </c>
      <c r="BB948">
        <v>0</v>
      </c>
      <c r="BC948">
        <v>1</v>
      </c>
      <c r="BD948">
        <v>0</v>
      </c>
      <c r="BE948">
        <v>2</v>
      </c>
      <c r="BF948">
        <v>1</v>
      </c>
      <c r="BG948" t="s">
        <v>100</v>
      </c>
      <c r="BH948">
        <v>6</v>
      </c>
      <c r="BI948" t="s">
        <v>108</v>
      </c>
      <c r="BJ948">
        <v>1</v>
      </c>
      <c r="BK948" t="s">
        <v>100</v>
      </c>
      <c r="BL948" t="s">
        <v>109</v>
      </c>
      <c r="BM948">
        <v>1957</v>
      </c>
      <c r="BN948" t="s">
        <v>110</v>
      </c>
      <c r="BO948">
        <v>1</v>
      </c>
      <c r="BP948">
        <v>299</v>
      </c>
      <c r="BQ948" t="s">
        <v>100</v>
      </c>
      <c r="BR948" t="s">
        <v>100</v>
      </c>
      <c r="BS948" t="s">
        <v>106</v>
      </c>
      <c r="BT948">
        <v>268</v>
      </c>
      <c r="BU948">
        <v>0</v>
      </c>
      <c r="BV948">
        <v>0</v>
      </c>
      <c r="BW948">
        <v>0</v>
      </c>
      <c r="BX948">
        <v>122</v>
      </c>
      <c r="BY948">
        <v>0</v>
      </c>
      <c r="BZ948" t="s">
        <v>85</v>
      </c>
      <c r="CA948" t="s">
        <v>231</v>
      </c>
      <c r="CB948" t="s">
        <v>85</v>
      </c>
      <c r="CC948">
        <v>0</v>
      </c>
      <c r="CD948">
        <v>5</v>
      </c>
      <c r="CE948">
        <v>2006</v>
      </c>
      <c r="CF948" t="s">
        <v>111</v>
      </c>
      <c r="CG948" t="s">
        <v>112</v>
      </c>
      <c r="CH948">
        <v>141000</v>
      </c>
      <c r="CQ948">
        <f t="shared" si="88"/>
        <v>1092</v>
      </c>
      <c r="CR948" t="str">
        <f t="shared" si="89"/>
        <v/>
      </c>
    </row>
    <row r="949" spans="1:96" x14ac:dyDescent="0.3">
      <c r="A949">
        <v>602</v>
      </c>
      <c r="B949">
        <v>50</v>
      </c>
      <c r="C949" t="s">
        <v>143</v>
      </c>
      <c r="D949">
        <v>50</v>
      </c>
      <c r="E949">
        <v>9000</v>
      </c>
      <c r="F949" t="s">
        <v>84</v>
      </c>
      <c r="G949" t="s">
        <v>85</v>
      </c>
      <c r="H949" t="s">
        <v>129</v>
      </c>
      <c r="I949" t="s">
        <v>190</v>
      </c>
      <c r="J949" t="s">
        <v>88</v>
      </c>
      <c r="K949" t="s">
        <v>122</v>
      </c>
      <c r="L949" t="s">
        <v>90</v>
      </c>
      <c r="M949" t="s">
        <v>236</v>
      </c>
      <c r="N949" s="4" t="str">
        <f>VLOOKUP(M949,'Neighborhood Raw Data'!$A$1:$D$26,4,FALSE)</f>
        <v>Less than Average</v>
      </c>
      <c r="O949" t="s">
        <v>92</v>
      </c>
      <c r="P949" t="s">
        <v>92</v>
      </c>
      <c r="Q949" t="s">
        <v>93</v>
      </c>
      <c r="R949" t="s">
        <v>155</v>
      </c>
      <c r="S949">
        <v>6</v>
      </c>
      <c r="T949" s="4">
        <f t="shared" ca="1" si="84"/>
        <v>0.98191517871953049</v>
      </c>
      <c r="U949" s="4" t="str">
        <f t="shared" si="85"/>
        <v>At or Above</v>
      </c>
      <c r="V949">
        <v>6</v>
      </c>
      <c r="W949">
        <v>1937</v>
      </c>
      <c r="X949">
        <v>1950</v>
      </c>
      <c r="Y949" t="s">
        <v>95</v>
      </c>
      <c r="Z949" t="s">
        <v>114</v>
      </c>
      <c r="AA949" t="s">
        <v>115</v>
      </c>
      <c r="AB949" t="s">
        <v>115</v>
      </c>
      <c r="AC949" t="s">
        <v>117</v>
      </c>
      <c r="AD949">
        <v>0</v>
      </c>
      <c r="AE949" t="s">
        <v>100</v>
      </c>
      <c r="AF949" t="s">
        <v>102</v>
      </c>
      <c r="AG949" t="s">
        <v>101</v>
      </c>
      <c r="AH949" t="s">
        <v>100</v>
      </c>
      <c r="AI949" t="s">
        <v>100</v>
      </c>
      <c r="AJ949" t="s">
        <v>142</v>
      </c>
      <c r="AK949" t="s">
        <v>104</v>
      </c>
      <c r="AL949">
        <v>0</v>
      </c>
      <c r="AM949" t="s">
        <v>104</v>
      </c>
      <c r="AN949">
        <v>0</v>
      </c>
      <c r="AO949">
        <v>780</v>
      </c>
      <c r="AP949">
        <v>780</v>
      </c>
      <c r="AQ949" t="s">
        <v>105</v>
      </c>
      <c r="AR949" t="s">
        <v>100</v>
      </c>
      <c r="AS949" t="s">
        <v>106</v>
      </c>
      <c r="AT949" t="s">
        <v>107</v>
      </c>
      <c r="AU949">
        <v>780</v>
      </c>
      <c r="AV949" s="4">
        <f t="shared" ca="1" si="86"/>
        <v>0.34208018186369804</v>
      </c>
      <c r="AW949" s="4" t="str">
        <f t="shared" si="87"/>
        <v>Less than Median</v>
      </c>
      <c r="AX949">
        <v>595</v>
      </c>
      <c r="AY949">
        <v>0</v>
      </c>
      <c r="AZ949">
        <v>1375</v>
      </c>
      <c r="BA949">
        <v>0</v>
      </c>
      <c r="BB949">
        <v>0</v>
      </c>
      <c r="BC949">
        <v>1</v>
      </c>
      <c r="BD949">
        <v>1</v>
      </c>
      <c r="BE949">
        <v>3</v>
      </c>
      <c r="BF949">
        <v>1</v>
      </c>
      <c r="BG949" t="s">
        <v>102</v>
      </c>
      <c r="BH949">
        <v>6</v>
      </c>
      <c r="BI949" t="s">
        <v>108</v>
      </c>
      <c r="BJ949">
        <v>1</v>
      </c>
      <c r="BK949" t="s">
        <v>102</v>
      </c>
      <c r="BL949" t="s">
        <v>149</v>
      </c>
      <c r="BM949">
        <v>1979</v>
      </c>
      <c r="BN949" t="s">
        <v>104</v>
      </c>
      <c r="BO949">
        <v>1</v>
      </c>
      <c r="BP949">
        <v>544</v>
      </c>
      <c r="BQ949" t="s">
        <v>100</v>
      </c>
      <c r="BR949" t="s">
        <v>100</v>
      </c>
      <c r="BS949" t="s">
        <v>220</v>
      </c>
      <c r="BT949">
        <v>0</v>
      </c>
      <c r="BU949">
        <v>162</v>
      </c>
      <c r="BV949">
        <v>0</v>
      </c>
      <c r="BW949">
        <v>0</v>
      </c>
      <c r="BX949">
        <v>126</v>
      </c>
      <c r="BY949">
        <v>0</v>
      </c>
      <c r="BZ949" t="s">
        <v>85</v>
      </c>
      <c r="CA949" t="s">
        <v>85</v>
      </c>
      <c r="CB949" t="s">
        <v>85</v>
      </c>
      <c r="CC949">
        <v>0</v>
      </c>
      <c r="CD949">
        <v>12</v>
      </c>
      <c r="CE949">
        <v>2007</v>
      </c>
      <c r="CF949" t="s">
        <v>111</v>
      </c>
      <c r="CG949" t="s">
        <v>112</v>
      </c>
      <c r="CH949">
        <v>141000</v>
      </c>
      <c r="CQ949">
        <f t="shared" si="88"/>
        <v>780</v>
      </c>
      <c r="CR949" t="str">
        <f t="shared" si="89"/>
        <v/>
      </c>
    </row>
    <row r="950" spans="1:96" x14ac:dyDescent="0.3">
      <c r="A950">
        <v>691</v>
      </c>
      <c r="B950">
        <v>120</v>
      </c>
      <c r="C950" t="s">
        <v>143</v>
      </c>
      <c r="D950" t="s">
        <v>85</v>
      </c>
      <c r="E950">
        <v>4426</v>
      </c>
      <c r="F950" t="s">
        <v>84</v>
      </c>
      <c r="G950" t="s">
        <v>85</v>
      </c>
      <c r="H950" t="s">
        <v>129</v>
      </c>
      <c r="I950" t="s">
        <v>87</v>
      </c>
      <c r="J950" t="s">
        <v>88</v>
      </c>
      <c r="K950" t="s">
        <v>122</v>
      </c>
      <c r="L950" t="s">
        <v>90</v>
      </c>
      <c r="M950" t="s">
        <v>152</v>
      </c>
      <c r="N950" s="4" t="str">
        <f>VLOOKUP(M950,'Neighborhood Raw Data'!$A$1:$D$26,4,FALSE)</f>
        <v>Greater than Average</v>
      </c>
      <c r="O950" t="s">
        <v>92</v>
      </c>
      <c r="P950" t="s">
        <v>92</v>
      </c>
      <c r="Q950" t="s">
        <v>160</v>
      </c>
      <c r="R950" t="s">
        <v>124</v>
      </c>
      <c r="S950">
        <v>6</v>
      </c>
      <c r="T950" s="4">
        <f t="shared" ca="1" si="84"/>
        <v>7.6058478290158105E-2</v>
      </c>
      <c r="U950" s="4" t="str">
        <f t="shared" si="85"/>
        <v>At or Above</v>
      </c>
      <c r="V950">
        <v>5</v>
      </c>
      <c r="W950">
        <v>2004</v>
      </c>
      <c r="X950">
        <v>2004</v>
      </c>
      <c r="Y950" t="s">
        <v>95</v>
      </c>
      <c r="Z950" t="s">
        <v>114</v>
      </c>
      <c r="AA950" t="s">
        <v>125</v>
      </c>
      <c r="AB950" t="s">
        <v>125</v>
      </c>
      <c r="AC950" t="s">
        <v>98</v>
      </c>
      <c r="AD950">
        <v>147</v>
      </c>
      <c r="AE950" t="s">
        <v>102</v>
      </c>
      <c r="AF950" t="s">
        <v>100</v>
      </c>
      <c r="AG950" t="s">
        <v>101</v>
      </c>
      <c r="AH950" t="s">
        <v>102</v>
      </c>
      <c r="AI950" t="s">
        <v>100</v>
      </c>
      <c r="AJ950" t="s">
        <v>102</v>
      </c>
      <c r="AK950" t="s">
        <v>103</v>
      </c>
      <c r="AL950">
        <v>697</v>
      </c>
      <c r="AM950" t="s">
        <v>104</v>
      </c>
      <c r="AN950">
        <v>0</v>
      </c>
      <c r="AO950">
        <v>151</v>
      </c>
      <c r="AP950">
        <v>848</v>
      </c>
      <c r="AQ950" t="s">
        <v>105</v>
      </c>
      <c r="AR950" t="s">
        <v>99</v>
      </c>
      <c r="AS950" t="s">
        <v>106</v>
      </c>
      <c r="AT950" t="s">
        <v>107</v>
      </c>
      <c r="AU950">
        <v>848</v>
      </c>
      <c r="AV950" s="4">
        <f t="shared" ca="1" si="86"/>
        <v>0.73860894733606697</v>
      </c>
      <c r="AW950" s="4" t="str">
        <f t="shared" si="87"/>
        <v>Less than Median</v>
      </c>
      <c r="AX950">
        <v>0</v>
      </c>
      <c r="AY950">
        <v>0</v>
      </c>
      <c r="AZ950">
        <v>848</v>
      </c>
      <c r="BA950">
        <v>1</v>
      </c>
      <c r="BB950">
        <v>0</v>
      </c>
      <c r="BC950">
        <v>1</v>
      </c>
      <c r="BD950">
        <v>0</v>
      </c>
      <c r="BE950">
        <v>1</v>
      </c>
      <c r="BF950">
        <v>1</v>
      </c>
      <c r="BG950" t="s">
        <v>102</v>
      </c>
      <c r="BH950">
        <v>3</v>
      </c>
      <c r="BI950" t="s">
        <v>108</v>
      </c>
      <c r="BJ950">
        <v>1</v>
      </c>
      <c r="BK950" t="s">
        <v>100</v>
      </c>
      <c r="BL950" t="s">
        <v>109</v>
      </c>
      <c r="BM950">
        <v>2004</v>
      </c>
      <c r="BN950" t="s">
        <v>131</v>
      </c>
      <c r="BO950">
        <v>2</v>
      </c>
      <c r="BP950">
        <v>420</v>
      </c>
      <c r="BQ950" t="s">
        <v>100</v>
      </c>
      <c r="BR950" t="s">
        <v>100</v>
      </c>
      <c r="BS950" t="s">
        <v>106</v>
      </c>
      <c r="BT950">
        <v>149</v>
      </c>
      <c r="BU950">
        <v>0</v>
      </c>
      <c r="BV950">
        <v>0</v>
      </c>
      <c r="BW950">
        <v>0</v>
      </c>
      <c r="BX950">
        <v>0</v>
      </c>
      <c r="BY950">
        <v>0</v>
      </c>
      <c r="BZ950" t="s">
        <v>85</v>
      </c>
      <c r="CA950" t="s">
        <v>85</v>
      </c>
      <c r="CB950" t="s">
        <v>85</v>
      </c>
      <c r="CC950">
        <v>0</v>
      </c>
      <c r="CD950">
        <v>5</v>
      </c>
      <c r="CE950">
        <v>2008</v>
      </c>
      <c r="CF950" t="s">
        <v>111</v>
      </c>
      <c r="CG950" t="s">
        <v>112</v>
      </c>
      <c r="CH950">
        <v>141000</v>
      </c>
      <c r="CQ950">
        <f t="shared" si="88"/>
        <v>848</v>
      </c>
      <c r="CR950" t="str">
        <f t="shared" si="89"/>
        <v/>
      </c>
    </row>
    <row r="951" spans="1:96" x14ac:dyDescent="0.3">
      <c r="A951">
        <v>844</v>
      </c>
      <c r="B951">
        <v>90</v>
      </c>
      <c r="C951" t="s">
        <v>83</v>
      </c>
      <c r="D951">
        <v>80</v>
      </c>
      <c r="E951">
        <v>8000</v>
      </c>
      <c r="F951" t="s">
        <v>84</v>
      </c>
      <c r="G951" t="s">
        <v>85</v>
      </c>
      <c r="H951" t="s">
        <v>129</v>
      </c>
      <c r="I951" t="s">
        <v>87</v>
      </c>
      <c r="J951" t="s">
        <v>88</v>
      </c>
      <c r="K951" t="s">
        <v>89</v>
      </c>
      <c r="L951" t="s">
        <v>90</v>
      </c>
      <c r="M951" t="s">
        <v>177</v>
      </c>
      <c r="N951" s="4" t="str">
        <f>VLOOKUP(M951,'Neighborhood Raw Data'!$A$1:$D$26,4,FALSE)</f>
        <v>Greater than Average</v>
      </c>
      <c r="O951" t="s">
        <v>145</v>
      </c>
      <c r="P951" t="s">
        <v>92</v>
      </c>
      <c r="Q951" t="s">
        <v>222</v>
      </c>
      <c r="R951" t="s">
        <v>124</v>
      </c>
      <c r="S951">
        <v>5</v>
      </c>
      <c r="T951" s="4">
        <f t="shared" ca="1" si="84"/>
        <v>3.329937944278949E-2</v>
      </c>
      <c r="U951" s="4" t="str">
        <f t="shared" si="85"/>
        <v>Below</v>
      </c>
      <c r="V951">
        <v>4</v>
      </c>
      <c r="W951">
        <v>1961</v>
      </c>
      <c r="X951">
        <v>1961</v>
      </c>
      <c r="Y951" t="s">
        <v>95</v>
      </c>
      <c r="Z951" t="s">
        <v>114</v>
      </c>
      <c r="AA951" t="s">
        <v>98</v>
      </c>
      <c r="AB951" t="s">
        <v>98</v>
      </c>
      <c r="AC951" t="s">
        <v>117</v>
      </c>
      <c r="AD951">
        <v>0</v>
      </c>
      <c r="AE951" t="s">
        <v>100</v>
      </c>
      <c r="AF951" t="s">
        <v>100</v>
      </c>
      <c r="AG951" t="s">
        <v>156</v>
      </c>
      <c r="AH951" t="s">
        <v>100</v>
      </c>
      <c r="AI951" t="s">
        <v>100</v>
      </c>
      <c r="AJ951" t="s">
        <v>142</v>
      </c>
      <c r="AK951" t="s">
        <v>104</v>
      </c>
      <c r="AL951">
        <v>0</v>
      </c>
      <c r="AM951" t="s">
        <v>104</v>
      </c>
      <c r="AN951">
        <v>0</v>
      </c>
      <c r="AO951">
        <v>1800</v>
      </c>
      <c r="AP951">
        <v>1800</v>
      </c>
      <c r="AQ951" t="s">
        <v>105</v>
      </c>
      <c r="AR951" t="s">
        <v>99</v>
      </c>
      <c r="AS951" t="s">
        <v>204</v>
      </c>
      <c r="AT951" t="s">
        <v>107</v>
      </c>
      <c r="AU951">
        <v>1800</v>
      </c>
      <c r="AV951" s="4">
        <f t="shared" ca="1" si="86"/>
        <v>0.71567328425977461</v>
      </c>
      <c r="AW951" s="4" t="str">
        <f t="shared" si="87"/>
        <v>Greater than Median</v>
      </c>
      <c r="AX951">
        <v>0</v>
      </c>
      <c r="AY951">
        <v>0</v>
      </c>
      <c r="AZ951">
        <v>1800</v>
      </c>
      <c r="BA951">
        <v>0</v>
      </c>
      <c r="BB951">
        <v>0</v>
      </c>
      <c r="BC951">
        <v>2</v>
      </c>
      <c r="BD951">
        <v>0</v>
      </c>
      <c r="BE951">
        <v>6</v>
      </c>
      <c r="BF951">
        <v>2</v>
      </c>
      <c r="BG951" t="s">
        <v>100</v>
      </c>
      <c r="BH951">
        <v>10</v>
      </c>
      <c r="BI951" t="s">
        <v>108</v>
      </c>
      <c r="BJ951">
        <v>0</v>
      </c>
      <c r="BK951" t="s">
        <v>85</v>
      </c>
      <c r="BL951" t="s">
        <v>85</v>
      </c>
      <c r="BM951" t="s">
        <v>85</v>
      </c>
      <c r="BN951" t="s">
        <v>85</v>
      </c>
      <c r="BO951">
        <v>0</v>
      </c>
      <c r="BP951">
        <v>0</v>
      </c>
      <c r="BQ951" t="s">
        <v>85</v>
      </c>
      <c r="BR951" t="s">
        <v>85</v>
      </c>
      <c r="BS951" t="s">
        <v>106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 t="s">
        <v>85</v>
      </c>
      <c r="CA951" t="s">
        <v>85</v>
      </c>
      <c r="CB951" t="s">
        <v>85</v>
      </c>
      <c r="CC951">
        <v>0</v>
      </c>
      <c r="CD951">
        <v>7</v>
      </c>
      <c r="CE951">
        <v>2007</v>
      </c>
      <c r="CF951" t="s">
        <v>111</v>
      </c>
      <c r="CG951" t="s">
        <v>112</v>
      </c>
      <c r="CH951">
        <v>141000</v>
      </c>
      <c r="CQ951" t="str">
        <f t="shared" si="88"/>
        <v/>
      </c>
      <c r="CR951">
        <f t="shared" si="89"/>
        <v>1800</v>
      </c>
    </row>
    <row r="952" spans="1:96" x14ac:dyDescent="0.3">
      <c r="A952">
        <v>346</v>
      </c>
      <c r="B952">
        <v>50</v>
      </c>
      <c r="C952" t="s">
        <v>83</v>
      </c>
      <c r="D952">
        <v>65</v>
      </c>
      <c r="E952">
        <v>6435</v>
      </c>
      <c r="F952" t="s">
        <v>84</v>
      </c>
      <c r="G952" t="s">
        <v>85</v>
      </c>
      <c r="H952" t="s">
        <v>129</v>
      </c>
      <c r="I952" t="s">
        <v>87</v>
      </c>
      <c r="J952" t="s">
        <v>88</v>
      </c>
      <c r="K952" t="s">
        <v>122</v>
      </c>
      <c r="L952" t="s">
        <v>90</v>
      </c>
      <c r="M952" t="s">
        <v>219</v>
      </c>
      <c r="N952" s="4" t="str">
        <f>VLOOKUP(M952,'Neighborhood Raw Data'!$A$1:$D$26,4,FALSE)</f>
        <v>Less than Average</v>
      </c>
      <c r="O952" t="s">
        <v>154</v>
      </c>
      <c r="P952" t="s">
        <v>92</v>
      </c>
      <c r="Q952" t="s">
        <v>93</v>
      </c>
      <c r="R952" t="s">
        <v>155</v>
      </c>
      <c r="S952">
        <v>6</v>
      </c>
      <c r="T952" s="4">
        <f t="shared" ca="1" si="84"/>
        <v>0.78846990463917177</v>
      </c>
      <c r="U952" s="4" t="str">
        <f t="shared" si="85"/>
        <v>At or Above</v>
      </c>
      <c r="V952">
        <v>5</v>
      </c>
      <c r="W952">
        <v>1939</v>
      </c>
      <c r="X952">
        <v>1950</v>
      </c>
      <c r="Y952" t="s">
        <v>95</v>
      </c>
      <c r="Z952" t="s">
        <v>114</v>
      </c>
      <c r="AA952" t="s">
        <v>161</v>
      </c>
      <c r="AB952" t="s">
        <v>161</v>
      </c>
      <c r="AC952" t="s">
        <v>117</v>
      </c>
      <c r="AD952">
        <v>0</v>
      </c>
      <c r="AE952" t="s">
        <v>100</v>
      </c>
      <c r="AF952" t="s">
        <v>100</v>
      </c>
      <c r="AG952" t="s">
        <v>147</v>
      </c>
      <c r="AH952" t="s">
        <v>100</v>
      </c>
      <c r="AI952" t="s">
        <v>100</v>
      </c>
      <c r="AJ952" t="s">
        <v>142</v>
      </c>
      <c r="AK952" t="s">
        <v>104</v>
      </c>
      <c r="AL952">
        <v>0</v>
      </c>
      <c r="AM952" t="s">
        <v>104</v>
      </c>
      <c r="AN952">
        <v>0</v>
      </c>
      <c r="AO952">
        <v>972</v>
      </c>
      <c r="AP952">
        <v>972</v>
      </c>
      <c r="AQ952" t="s">
        <v>105</v>
      </c>
      <c r="AR952" t="s">
        <v>102</v>
      </c>
      <c r="AS952" t="s">
        <v>106</v>
      </c>
      <c r="AT952" t="s">
        <v>107</v>
      </c>
      <c r="AU952">
        <v>972</v>
      </c>
      <c r="AV952" s="4">
        <f t="shared" ca="1" si="86"/>
        <v>0.73799295756732441</v>
      </c>
      <c r="AW952" s="4" t="str">
        <f t="shared" si="87"/>
        <v>Less than Median</v>
      </c>
      <c r="AX952">
        <v>605</v>
      </c>
      <c r="AY952">
        <v>0</v>
      </c>
      <c r="AZ952">
        <v>1577</v>
      </c>
      <c r="BA952">
        <v>0</v>
      </c>
      <c r="BB952">
        <v>0</v>
      </c>
      <c r="BC952">
        <v>1</v>
      </c>
      <c r="BD952">
        <v>0</v>
      </c>
      <c r="BE952">
        <v>3</v>
      </c>
      <c r="BF952">
        <v>1</v>
      </c>
      <c r="BG952" t="s">
        <v>203</v>
      </c>
      <c r="BH952">
        <v>6</v>
      </c>
      <c r="BI952" t="s">
        <v>108</v>
      </c>
      <c r="BJ952">
        <v>1</v>
      </c>
      <c r="BK952" t="s">
        <v>102</v>
      </c>
      <c r="BL952" t="s">
        <v>149</v>
      </c>
      <c r="BM952">
        <v>1939</v>
      </c>
      <c r="BN952" t="s">
        <v>104</v>
      </c>
      <c r="BO952">
        <v>1</v>
      </c>
      <c r="BP952">
        <v>312</v>
      </c>
      <c r="BQ952" t="s">
        <v>100</v>
      </c>
      <c r="BR952" t="s">
        <v>100</v>
      </c>
      <c r="BS952" t="s">
        <v>106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 t="s">
        <v>85</v>
      </c>
      <c r="CA952" t="s">
        <v>85</v>
      </c>
      <c r="CB952" t="s">
        <v>85</v>
      </c>
      <c r="CC952">
        <v>0</v>
      </c>
      <c r="CD952">
        <v>10</v>
      </c>
      <c r="CE952">
        <v>2006</v>
      </c>
      <c r="CF952" t="s">
        <v>111</v>
      </c>
      <c r="CG952" t="s">
        <v>112</v>
      </c>
      <c r="CH952">
        <v>140200</v>
      </c>
      <c r="CQ952">
        <f t="shared" si="88"/>
        <v>972</v>
      </c>
      <c r="CR952" t="str">
        <f t="shared" si="89"/>
        <v/>
      </c>
    </row>
    <row r="953" spans="1:96" x14ac:dyDescent="0.3">
      <c r="A953">
        <v>4</v>
      </c>
      <c r="B953">
        <v>70</v>
      </c>
      <c r="C953" t="s">
        <v>83</v>
      </c>
      <c r="D953">
        <v>60</v>
      </c>
      <c r="E953">
        <v>9550</v>
      </c>
      <c r="F953" t="s">
        <v>84</v>
      </c>
      <c r="G953" t="s">
        <v>85</v>
      </c>
      <c r="H953" t="s">
        <v>86</v>
      </c>
      <c r="I953" t="s">
        <v>87</v>
      </c>
      <c r="J953" t="s">
        <v>88</v>
      </c>
      <c r="K953" t="s">
        <v>89</v>
      </c>
      <c r="L953" t="s">
        <v>90</v>
      </c>
      <c r="M953" t="s">
        <v>159</v>
      </c>
      <c r="N953" s="4" t="str">
        <f>VLOOKUP(M953,'Neighborhood Raw Data'!$A$1:$D$26,4,FALSE)</f>
        <v>Greater than Average</v>
      </c>
      <c r="O953" t="s">
        <v>92</v>
      </c>
      <c r="P953" t="s">
        <v>92</v>
      </c>
      <c r="Q953" t="s">
        <v>93</v>
      </c>
      <c r="R953" t="s">
        <v>94</v>
      </c>
      <c r="S953">
        <v>7</v>
      </c>
      <c r="T953" s="4">
        <f t="shared" ca="1" si="84"/>
        <v>0.25089413581636566</v>
      </c>
      <c r="U953" s="4" t="str">
        <f t="shared" si="85"/>
        <v>At or Above</v>
      </c>
      <c r="V953">
        <v>5</v>
      </c>
      <c r="W953">
        <v>1915</v>
      </c>
      <c r="X953">
        <v>1970</v>
      </c>
      <c r="Y953" t="s">
        <v>95</v>
      </c>
      <c r="Z953" t="s">
        <v>114</v>
      </c>
      <c r="AA953" t="s">
        <v>115</v>
      </c>
      <c r="AB953" t="s">
        <v>141</v>
      </c>
      <c r="AC953" t="s">
        <v>117</v>
      </c>
      <c r="AD953">
        <v>0</v>
      </c>
      <c r="AE953" t="s">
        <v>100</v>
      </c>
      <c r="AF953" t="s">
        <v>100</v>
      </c>
      <c r="AG953" t="s">
        <v>147</v>
      </c>
      <c r="AH953" t="s">
        <v>100</v>
      </c>
      <c r="AI953" t="s">
        <v>102</v>
      </c>
      <c r="AJ953" t="s">
        <v>142</v>
      </c>
      <c r="AK953" t="s">
        <v>137</v>
      </c>
      <c r="AL953">
        <v>216</v>
      </c>
      <c r="AM953" t="s">
        <v>104</v>
      </c>
      <c r="AN953">
        <v>0</v>
      </c>
      <c r="AO953">
        <v>540</v>
      </c>
      <c r="AP953">
        <v>756</v>
      </c>
      <c r="AQ953" t="s">
        <v>105</v>
      </c>
      <c r="AR953" t="s">
        <v>102</v>
      </c>
      <c r="AS953" t="s">
        <v>106</v>
      </c>
      <c r="AT953" t="s">
        <v>107</v>
      </c>
      <c r="AU953">
        <v>961</v>
      </c>
      <c r="AV953" s="4">
        <f t="shared" ca="1" si="86"/>
        <v>0.36796430204950303</v>
      </c>
      <c r="AW953" s="4" t="str">
        <f t="shared" si="87"/>
        <v>Less than Median</v>
      </c>
      <c r="AX953">
        <v>756</v>
      </c>
      <c r="AY953">
        <v>0</v>
      </c>
      <c r="AZ953">
        <v>1717</v>
      </c>
      <c r="BA953">
        <v>1</v>
      </c>
      <c r="BB953">
        <v>0</v>
      </c>
      <c r="BC953">
        <v>1</v>
      </c>
      <c r="BD953">
        <v>0</v>
      </c>
      <c r="BE953">
        <v>3</v>
      </c>
      <c r="BF953">
        <v>1</v>
      </c>
      <c r="BG953" t="s">
        <v>102</v>
      </c>
      <c r="BH953">
        <v>7</v>
      </c>
      <c r="BI953" t="s">
        <v>108</v>
      </c>
      <c r="BJ953">
        <v>1</v>
      </c>
      <c r="BK953" t="s">
        <v>102</v>
      </c>
      <c r="BL953" t="s">
        <v>149</v>
      </c>
      <c r="BM953">
        <v>1998</v>
      </c>
      <c r="BN953" t="s">
        <v>104</v>
      </c>
      <c r="BO953">
        <v>3</v>
      </c>
      <c r="BP953">
        <v>642</v>
      </c>
      <c r="BQ953" t="s">
        <v>100</v>
      </c>
      <c r="BR953" t="s">
        <v>100</v>
      </c>
      <c r="BS953" t="s">
        <v>106</v>
      </c>
      <c r="BT953">
        <v>0</v>
      </c>
      <c r="BU953">
        <v>35</v>
      </c>
      <c r="BV953">
        <v>272</v>
      </c>
      <c r="BW953">
        <v>0</v>
      </c>
      <c r="BX953">
        <v>0</v>
      </c>
      <c r="BY953">
        <v>0</v>
      </c>
      <c r="BZ953" t="s">
        <v>85</v>
      </c>
      <c r="CA953" t="s">
        <v>85</v>
      </c>
      <c r="CB953" t="s">
        <v>85</v>
      </c>
      <c r="CC953">
        <v>0</v>
      </c>
      <c r="CD953">
        <v>2</v>
      </c>
      <c r="CE953">
        <v>2006</v>
      </c>
      <c r="CF953" t="s">
        <v>111</v>
      </c>
      <c r="CG953" t="s">
        <v>120</v>
      </c>
      <c r="CH953">
        <v>140000</v>
      </c>
      <c r="CQ953">
        <f t="shared" si="88"/>
        <v>961</v>
      </c>
      <c r="CR953" t="str">
        <f t="shared" si="89"/>
        <v/>
      </c>
    </row>
    <row r="954" spans="1:96" x14ac:dyDescent="0.3">
      <c r="A954">
        <v>64</v>
      </c>
      <c r="B954">
        <v>70</v>
      </c>
      <c r="C954" t="s">
        <v>143</v>
      </c>
      <c r="D954">
        <v>50</v>
      </c>
      <c r="E954">
        <v>10300</v>
      </c>
      <c r="F954" t="s">
        <v>84</v>
      </c>
      <c r="G954" t="s">
        <v>85</v>
      </c>
      <c r="H954" t="s">
        <v>86</v>
      </c>
      <c r="I954" t="s">
        <v>190</v>
      </c>
      <c r="J954" t="s">
        <v>88</v>
      </c>
      <c r="K954" t="s">
        <v>122</v>
      </c>
      <c r="L954" t="s">
        <v>90</v>
      </c>
      <c r="M954" t="s">
        <v>144</v>
      </c>
      <c r="N954" s="4" t="str">
        <f>VLOOKUP(M954,'Neighborhood Raw Data'!$A$1:$D$26,4,FALSE)</f>
        <v>Greater than Average</v>
      </c>
      <c r="O954" t="s">
        <v>154</v>
      </c>
      <c r="P954" t="s">
        <v>212</v>
      </c>
      <c r="Q954" t="s">
        <v>93</v>
      </c>
      <c r="R954" t="s">
        <v>94</v>
      </c>
      <c r="S954">
        <v>7</v>
      </c>
      <c r="T954" s="4">
        <f t="shared" ca="1" si="84"/>
        <v>0.695396487704804</v>
      </c>
      <c r="U954" s="4" t="str">
        <f t="shared" si="85"/>
        <v>At or Above</v>
      </c>
      <c r="V954">
        <v>6</v>
      </c>
      <c r="W954">
        <v>1921</v>
      </c>
      <c r="X954">
        <v>1950</v>
      </c>
      <c r="Y954" t="s">
        <v>95</v>
      </c>
      <c r="Z954" t="s">
        <v>114</v>
      </c>
      <c r="AA954" t="s">
        <v>166</v>
      </c>
      <c r="AB954" t="s">
        <v>166</v>
      </c>
      <c r="AC954" t="s">
        <v>117</v>
      </c>
      <c r="AD954">
        <v>0</v>
      </c>
      <c r="AE954" t="s">
        <v>100</v>
      </c>
      <c r="AF954" t="s">
        <v>100</v>
      </c>
      <c r="AG954" t="s">
        <v>147</v>
      </c>
      <c r="AH954" t="s">
        <v>100</v>
      </c>
      <c r="AI954" t="s">
        <v>100</v>
      </c>
      <c r="AJ954" t="s">
        <v>142</v>
      </c>
      <c r="AK954" t="s">
        <v>104</v>
      </c>
      <c r="AL954">
        <v>0</v>
      </c>
      <c r="AM954" t="s">
        <v>104</v>
      </c>
      <c r="AN954">
        <v>0</v>
      </c>
      <c r="AO954">
        <v>576</v>
      </c>
      <c r="AP954">
        <v>576</v>
      </c>
      <c r="AQ954" t="s">
        <v>105</v>
      </c>
      <c r="AR954" t="s">
        <v>102</v>
      </c>
      <c r="AS954" t="s">
        <v>106</v>
      </c>
      <c r="AT954" t="s">
        <v>107</v>
      </c>
      <c r="AU954">
        <v>902</v>
      </c>
      <c r="AV954" s="4">
        <f t="shared" ca="1" si="86"/>
        <v>0.329727428057071</v>
      </c>
      <c r="AW954" s="4" t="str">
        <f t="shared" si="87"/>
        <v>Less than Median</v>
      </c>
      <c r="AX954">
        <v>808</v>
      </c>
      <c r="AY954">
        <v>0</v>
      </c>
      <c r="AZ954">
        <v>1710</v>
      </c>
      <c r="BA954">
        <v>0</v>
      </c>
      <c r="BB954">
        <v>0</v>
      </c>
      <c r="BC954">
        <v>2</v>
      </c>
      <c r="BD954">
        <v>0</v>
      </c>
      <c r="BE954">
        <v>3</v>
      </c>
      <c r="BF954">
        <v>1</v>
      </c>
      <c r="BG954" t="s">
        <v>100</v>
      </c>
      <c r="BH954">
        <v>9</v>
      </c>
      <c r="BI954" t="s">
        <v>108</v>
      </c>
      <c r="BJ954">
        <v>0</v>
      </c>
      <c r="BK954" t="s">
        <v>85</v>
      </c>
      <c r="BL954" t="s">
        <v>149</v>
      </c>
      <c r="BM954">
        <v>1990</v>
      </c>
      <c r="BN954" t="s">
        <v>104</v>
      </c>
      <c r="BO954">
        <v>2</v>
      </c>
      <c r="BP954">
        <v>480</v>
      </c>
      <c r="BQ954" t="s">
        <v>100</v>
      </c>
      <c r="BR954" t="s">
        <v>100</v>
      </c>
      <c r="BS954" t="s">
        <v>106</v>
      </c>
      <c r="BT954">
        <v>12</v>
      </c>
      <c r="BU954">
        <v>11</v>
      </c>
      <c r="BV954">
        <v>64</v>
      </c>
      <c r="BW954">
        <v>0</v>
      </c>
      <c r="BX954">
        <v>0</v>
      </c>
      <c r="BY954">
        <v>0</v>
      </c>
      <c r="BZ954" t="s">
        <v>85</v>
      </c>
      <c r="CA954" t="s">
        <v>150</v>
      </c>
      <c r="CB954" t="s">
        <v>85</v>
      </c>
      <c r="CC954">
        <v>0</v>
      </c>
      <c r="CD954">
        <v>4</v>
      </c>
      <c r="CE954">
        <v>2010</v>
      </c>
      <c r="CF954" t="s">
        <v>111</v>
      </c>
      <c r="CG954" t="s">
        <v>112</v>
      </c>
      <c r="CH954">
        <v>140000</v>
      </c>
      <c r="CQ954">
        <f t="shared" si="88"/>
        <v>902</v>
      </c>
      <c r="CR954" t="str">
        <f t="shared" si="89"/>
        <v/>
      </c>
    </row>
    <row r="955" spans="1:96" x14ac:dyDescent="0.3">
      <c r="A955">
        <v>201</v>
      </c>
      <c r="B955">
        <v>20</v>
      </c>
      <c r="C955" t="s">
        <v>143</v>
      </c>
      <c r="D955">
        <v>80</v>
      </c>
      <c r="E955">
        <v>8546</v>
      </c>
      <c r="F955" t="s">
        <v>84</v>
      </c>
      <c r="G955" t="s">
        <v>85</v>
      </c>
      <c r="H955" t="s">
        <v>129</v>
      </c>
      <c r="I955" t="s">
        <v>87</v>
      </c>
      <c r="J955" t="s">
        <v>88</v>
      </c>
      <c r="K955" t="s">
        <v>89</v>
      </c>
      <c r="L955" t="s">
        <v>90</v>
      </c>
      <c r="M955" t="s">
        <v>186</v>
      </c>
      <c r="N955" s="4" t="str">
        <f>VLOOKUP(M955,'Neighborhood Raw Data'!$A$1:$D$26,4,FALSE)</f>
        <v>Less than Average</v>
      </c>
      <c r="O955" t="s">
        <v>92</v>
      </c>
      <c r="P955" t="s">
        <v>92</v>
      </c>
      <c r="Q955" t="s">
        <v>93</v>
      </c>
      <c r="R955" t="s">
        <v>124</v>
      </c>
      <c r="S955">
        <v>4</v>
      </c>
      <c r="T955" s="4">
        <f t="shared" ca="1" si="84"/>
        <v>0.23647448448752661</v>
      </c>
      <c r="U955" s="4" t="str">
        <f t="shared" si="85"/>
        <v>Below</v>
      </c>
      <c r="V955">
        <v>5</v>
      </c>
      <c r="W955">
        <v>2003</v>
      </c>
      <c r="X955">
        <v>2004</v>
      </c>
      <c r="Y955" t="s">
        <v>95</v>
      </c>
      <c r="Z955" t="s">
        <v>114</v>
      </c>
      <c r="AA955" t="s">
        <v>125</v>
      </c>
      <c r="AB955" t="s">
        <v>125</v>
      </c>
      <c r="AC955" t="s">
        <v>117</v>
      </c>
      <c r="AD955">
        <v>0</v>
      </c>
      <c r="AE955" t="s">
        <v>100</v>
      </c>
      <c r="AF955" t="s">
        <v>100</v>
      </c>
      <c r="AG955" t="s">
        <v>101</v>
      </c>
      <c r="AH955" t="s">
        <v>102</v>
      </c>
      <c r="AI955" t="s">
        <v>100</v>
      </c>
      <c r="AJ955" t="s">
        <v>142</v>
      </c>
      <c r="AK955" t="s">
        <v>104</v>
      </c>
      <c r="AL955">
        <v>0</v>
      </c>
      <c r="AM955" t="s">
        <v>104</v>
      </c>
      <c r="AN955">
        <v>0</v>
      </c>
      <c r="AO955">
        <v>1121</v>
      </c>
      <c r="AP955">
        <v>1121</v>
      </c>
      <c r="AQ955" t="s">
        <v>105</v>
      </c>
      <c r="AR955" t="s">
        <v>99</v>
      </c>
      <c r="AS955" t="s">
        <v>106</v>
      </c>
      <c r="AT955" t="s">
        <v>107</v>
      </c>
      <c r="AU955">
        <v>1121</v>
      </c>
      <c r="AV955" s="4">
        <f t="shared" ca="1" si="86"/>
        <v>0.82453052283703554</v>
      </c>
      <c r="AW955" s="4" t="str">
        <f t="shared" si="87"/>
        <v>Greater than Median</v>
      </c>
      <c r="AX955">
        <v>0</v>
      </c>
      <c r="AY955">
        <v>0</v>
      </c>
      <c r="AZ955">
        <v>1121</v>
      </c>
      <c r="BA955">
        <v>0</v>
      </c>
      <c r="BB955">
        <v>0</v>
      </c>
      <c r="BC955">
        <v>2</v>
      </c>
      <c r="BD955">
        <v>0</v>
      </c>
      <c r="BE955">
        <v>2</v>
      </c>
      <c r="BF955">
        <v>1</v>
      </c>
      <c r="BG955" t="s">
        <v>100</v>
      </c>
      <c r="BH955">
        <v>5</v>
      </c>
      <c r="BI955" t="s">
        <v>108</v>
      </c>
      <c r="BJ955">
        <v>0</v>
      </c>
      <c r="BK955" t="s">
        <v>85</v>
      </c>
      <c r="BL955" t="s">
        <v>109</v>
      </c>
      <c r="BM955">
        <v>2003</v>
      </c>
      <c r="BN955" t="s">
        <v>131</v>
      </c>
      <c r="BO955">
        <v>2</v>
      </c>
      <c r="BP955">
        <v>440</v>
      </c>
      <c r="BQ955" t="s">
        <v>100</v>
      </c>
      <c r="BR955" t="s">
        <v>100</v>
      </c>
      <c r="BS955" t="s">
        <v>106</v>
      </c>
      <c r="BT955">
        <v>132</v>
      </c>
      <c r="BU955">
        <v>64</v>
      </c>
      <c r="BV955">
        <v>0</v>
      </c>
      <c r="BW955">
        <v>0</v>
      </c>
      <c r="BX955">
        <v>0</v>
      </c>
      <c r="BY955">
        <v>0</v>
      </c>
      <c r="BZ955" t="s">
        <v>85</v>
      </c>
      <c r="CA955" t="s">
        <v>85</v>
      </c>
      <c r="CB955" t="s">
        <v>85</v>
      </c>
      <c r="CC955">
        <v>0</v>
      </c>
      <c r="CD955">
        <v>3</v>
      </c>
      <c r="CE955">
        <v>2010</v>
      </c>
      <c r="CF955" t="s">
        <v>111</v>
      </c>
      <c r="CG955" t="s">
        <v>112</v>
      </c>
      <c r="CH955">
        <v>140000</v>
      </c>
      <c r="CQ955">
        <f t="shared" si="88"/>
        <v>1121</v>
      </c>
      <c r="CR955" t="str">
        <f t="shared" si="89"/>
        <v/>
      </c>
    </row>
    <row r="956" spans="1:96" x14ac:dyDescent="0.3">
      <c r="A956">
        <v>248</v>
      </c>
      <c r="B956">
        <v>20</v>
      </c>
      <c r="C956" t="s">
        <v>83</v>
      </c>
      <c r="D956">
        <v>75</v>
      </c>
      <c r="E956">
        <v>11310</v>
      </c>
      <c r="F956" t="s">
        <v>84</v>
      </c>
      <c r="G956" t="s">
        <v>85</v>
      </c>
      <c r="H956" t="s">
        <v>129</v>
      </c>
      <c r="I956" t="s">
        <v>87</v>
      </c>
      <c r="J956" t="s">
        <v>88</v>
      </c>
      <c r="K956" t="s">
        <v>122</v>
      </c>
      <c r="L956" t="s">
        <v>90</v>
      </c>
      <c r="M956" t="s">
        <v>177</v>
      </c>
      <c r="N956" s="4" t="str">
        <f>VLOOKUP(M956,'Neighborhood Raw Data'!$A$1:$D$26,4,FALSE)</f>
        <v>Greater than Average</v>
      </c>
      <c r="O956" t="s">
        <v>92</v>
      </c>
      <c r="P956" t="s">
        <v>92</v>
      </c>
      <c r="Q956" t="s">
        <v>93</v>
      </c>
      <c r="R956" t="s">
        <v>124</v>
      </c>
      <c r="S956">
        <v>6</v>
      </c>
      <c r="T956" s="4">
        <f t="shared" ca="1" si="84"/>
        <v>0.68577235384568302</v>
      </c>
      <c r="U956" s="4" t="str">
        <f t="shared" si="85"/>
        <v>At or Above</v>
      </c>
      <c r="V956">
        <v>5</v>
      </c>
      <c r="W956">
        <v>1954</v>
      </c>
      <c r="X956">
        <v>1954</v>
      </c>
      <c r="Y956" t="s">
        <v>113</v>
      </c>
      <c r="Z956" t="s">
        <v>114</v>
      </c>
      <c r="AA956" t="s">
        <v>115</v>
      </c>
      <c r="AB956" t="s">
        <v>98</v>
      </c>
      <c r="AC956" t="s">
        <v>117</v>
      </c>
      <c r="AD956">
        <v>0</v>
      </c>
      <c r="AE956" t="s">
        <v>100</v>
      </c>
      <c r="AF956" t="s">
        <v>100</v>
      </c>
      <c r="AG956" t="s">
        <v>156</v>
      </c>
      <c r="AH956" t="s">
        <v>100</v>
      </c>
      <c r="AI956" t="s">
        <v>100</v>
      </c>
      <c r="AJ956" t="s">
        <v>142</v>
      </c>
      <c r="AK956" t="s">
        <v>104</v>
      </c>
      <c r="AL956">
        <v>0</v>
      </c>
      <c r="AM956" t="s">
        <v>104</v>
      </c>
      <c r="AN956">
        <v>0</v>
      </c>
      <c r="AO956">
        <v>1367</v>
      </c>
      <c r="AP956">
        <v>1367</v>
      </c>
      <c r="AQ956" t="s">
        <v>105</v>
      </c>
      <c r="AR956" t="s">
        <v>99</v>
      </c>
      <c r="AS956" t="s">
        <v>106</v>
      </c>
      <c r="AT956" t="s">
        <v>107</v>
      </c>
      <c r="AU956">
        <v>1375</v>
      </c>
      <c r="AV956" s="4">
        <f t="shared" ca="1" si="86"/>
        <v>0.26124314241565438</v>
      </c>
      <c r="AW956" s="4" t="str">
        <f t="shared" si="87"/>
        <v>Greater than Median</v>
      </c>
      <c r="AX956">
        <v>0</v>
      </c>
      <c r="AY956">
        <v>0</v>
      </c>
      <c r="AZ956">
        <v>1375</v>
      </c>
      <c r="BA956">
        <v>0</v>
      </c>
      <c r="BB956">
        <v>0</v>
      </c>
      <c r="BC956">
        <v>1</v>
      </c>
      <c r="BD956">
        <v>0</v>
      </c>
      <c r="BE956">
        <v>2</v>
      </c>
      <c r="BF956">
        <v>1</v>
      </c>
      <c r="BG956" t="s">
        <v>100</v>
      </c>
      <c r="BH956">
        <v>5</v>
      </c>
      <c r="BI956" t="s">
        <v>108</v>
      </c>
      <c r="BJ956">
        <v>1</v>
      </c>
      <c r="BK956" t="s">
        <v>100</v>
      </c>
      <c r="BL956" t="s">
        <v>109</v>
      </c>
      <c r="BM956">
        <v>1954</v>
      </c>
      <c r="BN956" t="s">
        <v>104</v>
      </c>
      <c r="BO956">
        <v>2</v>
      </c>
      <c r="BP956">
        <v>451</v>
      </c>
      <c r="BQ956" t="s">
        <v>100</v>
      </c>
      <c r="BR956" t="s">
        <v>100</v>
      </c>
      <c r="BS956" t="s">
        <v>106</v>
      </c>
      <c r="BT956">
        <v>0</v>
      </c>
      <c r="BU956">
        <v>30</v>
      </c>
      <c r="BV956">
        <v>0</v>
      </c>
      <c r="BW956">
        <v>0</v>
      </c>
      <c r="BX956">
        <v>0</v>
      </c>
      <c r="BY956">
        <v>0</v>
      </c>
      <c r="BZ956" t="s">
        <v>85</v>
      </c>
      <c r="CA956" t="s">
        <v>85</v>
      </c>
      <c r="CB956" t="s">
        <v>85</v>
      </c>
      <c r="CC956">
        <v>0</v>
      </c>
      <c r="CD956">
        <v>6</v>
      </c>
      <c r="CE956">
        <v>2006</v>
      </c>
      <c r="CF956" t="s">
        <v>111</v>
      </c>
      <c r="CG956" t="s">
        <v>112</v>
      </c>
      <c r="CH956">
        <v>140000</v>
      </c>
      <c r="CQ956">
        <f t="shared" si="88"/>
        <v>1375</v>
      </c>
      <c r="CR956" t="str">
        <f t="shared" si="89"/>
        <v/>
      </c>
    </row>
    <row r="957" spans="1:96" x14ac:dyDescent="0.3">
      <c r="A957">
        <v>355</v>
      </c>
      <c r="B957">
        <v>50</v>
      </c>
      <c r="C957" t="s">
        <v>83</v>
      </c>
      <c r="D957">
        <v>60</v>
      </c>
      <c r="E957">
        <v>8400</v>
      </c>
      <c r="F957" t="s">
        <v>84</v>
      </c>
      <c r="G957" t="s">
        <v>85</v>
      </c>
      <c r="H957" t="s">
        <v>129</v>
      </c>
      <c r="I957" t="s">
        <v>190</v>
      </c>
      <c r="J957" t="s">
        <v>88</v>
      </c>
      <c r="K957" t="s">
        <v>122</v>
      </c>
      <c r="L957" t="s">
        <v>90</v>
      </c>
      <c r="M957" t="s">
        <v>225</v>
      </c>
      <c r="N957" s="4" t="str">
        <f>VLOOKUP(M957,'Neighborhood Raw Data'!$A$1:$D$26,4,FALSE)</f>
        <v>Less than Average</v>
      </c>
      <c r="O957" t="s">
        <v>92</v>
      </c>
      <c r="P957" t="s">
        <v>92</v>
      </c>
      <c r="Q957" t="s">
        <v>93</v>
      </c>
      <c r="R957" t="s">
        <v>155</v>
      </c>
      <c r="S957">
        <v>6</v>
      </c>
      <c r="T957" s="4">
        <f t="shared" ca="1" si="84"/>
        <v>0.38954071068477736</v>
      </c>
      <c r="U957" s="4" t="str">
        <f t="shared" si="85"/>
        <v>At or Above</v>
      </c>
      <c r="V957">
        <v>5</v>
      </c>
      <c r="W957">
        <v>1940</v>
      </c>
      <c r="X957">
        <v>2000</v>
      </c>
      <c r="Y957" t="s">
        <v>95</v>
      </c>
      <c r="Z957" t="s">
        <v>114</v>
      </c>
      <c r="AA957" t="s">
        <v>115</v>
      </c>
      <c r="AB957" t="s">
        <v>161</v>
      </c>
      <c r="AC957" t="s">
        <v>117</v>
      </c>
      <c r="AD957">
        <v>0</v>
      </c>
      <c r="AE957" t="s">
        <v>100</v>
      </c>
      <c r="AF957" t="s">
        <v>100</v>
      </c>
      <c r="AG957" t="s">
        <v>156</v>
      </c>
      <c r="AH957" t="s">
        <v>100</v>
      </c>
      <c r="AI957" t="s">
        <v>100</v>
      </c>
      <c r="AJ957" t="s">
        <v>142</v>
      </c>
      <c r="AK957" t="s">
        <v>193</v>
      </c>
      <c r="AL957">
        <v>388</v>
      </c>
      <c r="AM957" t="s">
        <v>104</v>
      </c>
      <c r="AN957">
        <v>0</v>
      </c>
      <c r="AO957">
        <v>552</v>
      </c>
      <c r="AP957">
        <v>940</v>
      </c>
      <c r="AQ957" t="s">
        <v>105</v>
      </c>
      <c r="AR957" t="s">
        <v>99</v>
      </c>
      <c r="AS957" t="s">
        <v>106</v>
      </c>
      <c r="AT957" t="s">
        <v>107</v>
      </c>
      <c r="AU957">
        <v>1192</v>
      </c>
      <c r="AV957" s="4">
        <f t="shared" ca="1" si="86"/>
        <v>9.1817117968399087E-3</v>
      </c>
      <c r="AW957" s="4" t="str">
        <f t="shared" si="87"/>
        <v>Greater than Median</v>
      </c>
      <c r="AX957">
        <v>403</v>
      </c>
      <c r="AY957">
        <v>0</v>
      </c>
      <c r="AZ957">
        <v>1595</v>
      </c>
      <c r="BA957">
        <v>0</v>
      </c>
      <c r="BB957">
        <v>0</v>
      </c>
      <c r="BC957">
        <v>1</v>
      </c>
      <c r="BD957">
        <v>0</v>
      </c>
      <c r="BE957">
        <v>2</v>
      </c>
      <c r="BF957">
        <v>1</v>
      </c>
      <c r="BG957" t="s">
        <v>100</v>
      </c>
      <c r="BH957">
        <v>6</v>
      </c>
      <c r="BI957" t="s">
        <v>108</v>
      </c>
      <c r="BJ957">
        <v>2</v>
      </c>
      <c r="BK957" t="s">
        <v>102</v>
      </c>
      <c r="BL957" t="s">
        <v>109</v>
      </c>
      <c r="BM957">
        <v>1940</v>
      </c>
      <c r="BN957" t="s">
        <v>104</v>
      </c>
      <c r="BO957">
        <v>1</v>
      </c>
      <c r="BP957">
        <v>240</v>
      </c>
      <c r="BQ957" t="s">
        <v>100</v>
      </c>
      <c r="BR957" t="s">
        <v>100</v>
      </c>
      <c r="BS957" t="s">
        <v>106</v>
      </c>
      <c r="BT957">
        <v>0</v>
      </c>
      <c r="BU957">
        <v>0</v>
      </c>
      <c r="BV957">
        <v>108</v>
      </c>
      <c r="BW957">
        <v>0</v>
      </c>
      <c r="BX957">
        <v>0</v>
      </c>
      <c r="BY957">
        <v>0</v>
      </c>
      <c r="BZ957" t="s">
        <v>85</v>
      </c>
      <c r="CA957" t="s">
        <v>85</v>
      </c>
      <c r="CB957" t="s">
        <v>85</v>
      </c>
      <c r="CC957">
        <v>0</v>
      </c>
      <c r="CD957">
        <v>6</v>
      </c>
      <c r="CE957">
        <v>2006</v>
      </c>
      <c r="CF957" t="s">
        <v>111</v>
      </c>
      <c r="CG957" t="s">
        <v>112</v>
      </c>
      <c r="CH957">
        <v>140000</v>
      </c>
      <c r="CQ957">
        <f t="shared" si="88"/>
        <v>1192</v>
      </c>
      <c r="CR957" t="str">
        <f t="shared" si="89"/>
        <v/>
      </c>
    </row>
    <row r="958" spans="1:96" x14ac:dyDescent="0.3">
      <c r="A958">
        <v>503</v>
      </c>
      <c r="B958">
        <v>20</v>
      </c>
      <c r="C958" t="s">
        <v>83</v>
      </c>
      <c r="D958">
        <v>70</v>
      </c>
      <c r="E958">
        <v>9170</v>
      </c>
      <c r="F958" t="s">
        <v>84</v>
      </c>
      <c r="G958" t="s">
        <v>85</v>
      </c>
      <c r="H958" t="s">
        <v>129</v>
      </c>
      <c r="I958" t="s">
        <v>87</v>
      </c>
      <c r="J958" t="s">
        <v>88</v>
      </c>
      <c r="K958" t="s">
        <v>89</v>
      </c>
      <c r="L958" t="s">
        <v>90</v>
      </c>
      <c r="M958" t="s">
        <v>186</v>
      </c>
      <c r="N958" s="4" t="str">
        <f>VLOOKUP(M958,'Neighborhood Raw Data'!$A$1:$D$26,4,FALSE)</f>
        <v>Less than Average</v>
      </c>
      <c r="O958" t="s">
        <v>212</v>
      </c>
      <c r="P958" t="s">
        <v>92</v>
      </c>
      <c r="Q958" t="s">
        <v>93</v>
      </c>
      <c r="R958" t="s">
        <v>124</v>
      </c>
      <c r="S958">
        <v>5</v>
      </c>
      <c r="T958" s="4">
        <f t="shared" ca="1" si="84"/>
        <v>0.75843291106578159</v>
      </c>
      <c r="U958" s="4" t="str">
        <f t="shared" si="85"/>
        <v>Below</v>
      </c>
      <c r="V958">
        <v>7</v>
      </c>
      <c r="W958">
        <v>1965</v>
      </c>
      <c r="X958">
        <v>1965</v>
      </c>
      <c r="Y958" t="s">
        <v>113</v>
      </c>
      <c r="Z958" t="s">
        <v>114</v>
      </c>
      <c r="AA958" t="s">
        <v>161</v>
      </c>
      <c r="AB958" t="s">
        <v>161</v>
      </c>
      <c r="AC958" t="s">
        <v>117</v>
      </c>
      <c r="AD958">
        <v>0</v>
      </c>
      <c r="AE958" t="s">
        <v>100</v>
      </c>
      <c r="AF958" t="s">
        <v>100</v>
      </c>
      <c r="AG958" t="s">
        <v>156</v>
      </c>
      <c r="AH958" t="s">
        <v>100</v>
      </c>
      <c r="AI958" t="s">
        <v>100</v>
      </c>
      <c r="AJ958" t="s">
        <v>142</v>
      </c>
      <c r="AK958" t="s">
        <v>137</v>
      </c>
      <c r="AL958">
        <v>698</v>
      </c>
      <c r="AM958" t="s">
        <v>103</v>
      </c>
      <c r="AN958">
        <v>96</v>
      </c>
      <c r="AO958">
        <v>420</v>
      </c>
      <c r="AP958">
        <v>1214</v>
      </c>
      <c r="AQ958" t="s">
        <v>105</v>
      </c>
      <c r="AR958" t="s">
        <v>99</v>
      </c>
      <c r="AS958" t="s">
        <v>106</v>
      </c>
      <c r="AT958" t="s">
        <v>107</v>
      </c>
      <c r="AU958">
        <v>1214</v>
      </c>
      <c r="AV958" s="4">
        <f t="shared" ca="1" si="86"/>
        <v>0.45664207128361356</v>
      </c>
      <c r="AW958" s="4" t="str">
        <f t="shared" si="87"/>
        <v>Greater than Median</v>
      </c>
      <c r="AX958">
        <v>0</v>
      </c>
      <c r="AY958">
        <v>0</v>
      </c>
      <c r="AZ958">
        <v>1214</v>
      </c>
      <c r="BA958">
        <v>1</v>
      </c>
      <c r="BB958">
        <v>0</v>
      </c>
      <c r="BC958">
        <v>1</v>
      </c>
      <c r="BD958">
        <v>0</v>
      </c>
      <c r="BE958">
        <v>2</v>
      </c>
      <c r="BF958">
        <v>1</v>
      </c>
      <c r="BG958" t="s">
        <v>100</v>
      </c>
      <c r="BH958">
        <v>6</v>
      </c>
      <c r="BI958" t="s">
        <v>108</v>
      </c>
      <c r="BJ958">
        <v>0</v>
      </c>
      <c r="BK958" t="s">
        <v>85</v>
      </c>
      <c r="BL958" t="s">
        <v>149</v>
      </c>
      <c r="BM958">
        <v>1965</v>
      </c>
      <c r="BN958" t="s">
        <v>104</v>
      </c>
      <c r="BO958">
        <v>2</v>
      </c>
      <c r="BP958">
        <v>461</v>
      </c>
      <c r="BQ958" t="s">
        <v>203</v>
      </c>
      <c r="BR958" t="s">
        <v>203</v>
      </c>
      <c r="BS958" t="s">
        <v>106</v>
      </c>
      <c r="BT958">
        <v>0</v>
      </c>
      <c r="BU958">
        <v>0</v>
      </c>
      <c r="BV958">
        <v>184</v>
      </c>
      <c r="BW958">
        <v>0</v>
      </c>
      <c r="BX958">
        <v>0</v>
      </c>
      <c r="BY958">
        <v>0</v>
      </c>
      <c r="BZ958" t="s">
        <v>85</v>
      </c>
      <c r="CA958" t="s">
        <v>150</v>
      </c>
      <c r="CB958" t="s">
        <v>198</v>
      </c>
      <c r="CC958">
        <v>400</v>
      </c>
      <c r="CD958">
        <v>4</v>
      </c>
      <c r="CE958">
        <v>2007</v>
      </c>
      <c r="CF958" t="s">
        <v>111</v>
      </c>
      <c r="CG958" t="s">
        <v>112</v>
      </c>
      <c r="CH958">
        <v>140000</v>
      </c>
      <c r="CQ958">
        <f t="shared" si="88"/>
        <v>1214</v>
      </c>
      <c r="CR958" t="str">
        <f t="shared" si="89"/>
        <v/>
      </c>
    </row>
    <row r="959" spans="1:96" x14ac:dyDescent="0.3">
      <c r="A959">
        <v>551</v>
      </c>
      <c r="B959">
        <v>120</v>
      </c>
      <c r="C959" t="s">
        <v>83</v>
      </c>
      <c r="D959">
        <v>53</v>
      </c>
      <c r="E959">
        <v>4043</v>
      </c>
      <c r="F959" t="s">
        <v>84</v>
      </c>
      <c r="G959" t="s">
        <v>85</v>
      </c>
      <c r="H959" t="s">
        <v>129</v>
      </c>
      <c r="I959" t="s">
        <v>87</v>
      </c>
      <c r="J959" t="s">
        <v>88</v>
      </c>
      <c r="K959" t="s">
        <v>122</v>
      </c>
      <c r="L959" t="s">
        <v>90</v>
      </c>
      <c r="M959" t="s">
        <v>240</v>
      </c>
      <c r="N959" s="4" t="str">
        <f>VLOOKUP(M959,'Neighborhood Raw Data'!$A$1:$D$26,4,FALSE)</f>
        <v>Less than Average</v>
      </c>
      <c r="O959" t="s">
        <v>92</v>
      </c>
      <c r="P959" t="s">
        <v>92</v>
      </c>
      <c r="Q959" t="s">
        <v>160</v>
      </c>
      <c r="R959" t="s">
        <v>124</v>
      </c>
      <c r="S959">
        <v>6</v>
      </c>
      <c r="T959" s="4">
        <f t="shared" ca="1" si="84"/>
        <v>0.22184954709684934</v>
      </c>
      <c r="U959" s="4" t="str">
        <f t="shared" si="85"/>
        <v>At or Above</v>
      </c>
      <c r="V959">
        <v>6</v>
      </c>
      <c r="W959">
        <v>1977</v>
      </c>
      <c r="X959">
        <v>1977</v>
      </c>
      <c r="Y959" t="s">
        <v>95</v>
      </c>
      <c r="Z959" t="s">
        <v>114</v>
      </c>
      <c r="AA959" t="s">
        <v>179</v>
      </c>
      <c r="AB959" t="s">
        <v>179</v>
      </c>
      <c r="AC959" t="s">
        <v>117</v>
      </c>
      <c r="AD959">
        <v>0</v>
      </c>
      <c r="AE959" t="s">
        <v>100</v>
      </c>
      <c r="AF959" t="s">
        <v>100</v>
      </c>
      <c r="AG959" t="s">
        <v>156</v>
      </c>
      <c r="AH959" t="s">
        <v>102</v>
      </c>
      <c r="AI959" t="s">
        <v>100</v>
      </c>
      <c r="AJ959" t="s">
        <v>142</v>
      </c>
      <c r="AK959" t="s">
        <v>137</v>
      </c>
      <c r="AL959">
        <v>559</v>
      </c>
      <c r="AM959" t="s">
        <v>104</v>
      </c>
      <c r="AN959">
        <v>0</v>
      </c>
      <c r="AO959">
        <v>510</v>
      </c>
      <c r="AP959">
        <v>1069</v>
      </c>
      <c r="AQ959" t="s">
        <v>105</v>
      </c>
      <c r="AR959" t="s">
        <v>100</v>
      </c>
      <c r="AS959" t="s">
        <v>106</v>
      </c>
      <c r="AT959" t="s">
        <v>107</v>
      </c>
      <c r="AU959">
        <v>1069</v>
      </c>
      <c r="AV959" s="4">
        <f t="shared" ca="1" si="86"/>
        <v>9.0209034633646934E-2</v>
      </c>
      <c r="AW959" s="4" t="str">
        <f t="shared" si="87"/>
        <v>Less than Median</v>
      </c>
      <c r="AX959">
        <v>0</v>
      </c>
      <c r="AY959">
        <v>0</v>
      </c>
      <c r="AZ959">
        <v>1069</v>
      </c>
      <c r="BA959">
        <v>0</v>
      </c>
      <c r="BB959">
        <v>0</v>
      </c>
      <c r="BC959">
        <v>2</v>
      </c>
      <c r="BD959">
        <v>0</v>
      </c>
      <c r="BE959">
        <v>2</v>
      </c>
      <c r="BF959">
        <v>1</v>
      </c>
      <c r="BG959" t="s">
        <v>100</v>
      </c>
      <c r="BH959">
        <v>4</v>
      </c>
      <c r="BI959" t="s">
        <v>108</v>
      </c>
      <c r="BJ959">
        <v>0</v>
      </c>
      <c r="BK959" t="s">
        <v>85</v>
      </c>
      <c r="BL959" t="s">
        <v>109</v>
      </c>
      <c r="BM959">
        <v>1977</v>
      </c>
      <c r="BN959" t="s">
        <v>131</v>
      </c>
      <c r="BO959">
        <v>2</v>
      </c>
      <c r="BP959">
        <v>440</v>
      </c>
      <c r="BQ959" t="s">
        <v>100</v>
      </c>
      <c r="BR959" t="s">
        <v>100</v>
      </c>
      <c r="BS959" t="s">
        <v>106</v>
      </c>
      <c r="BT959">
        <v>0</v>
      </c>
      <c r="BU959">
        <v>55</v>
      </c>
      <c r="BV959">
        <v>0</v>
      </c>
      <c r="BW959">
        <v>0</v>
      </c>
      <c r="BX959">
        <v>200</v>
      </c>
      <c r="BY959">
        <v>0</v>
      </c>
      <c r="BZ959" t="s">
        <v>85</v>
      </c>
      <c r="CA959" t="s">
        <v>85</v>
      </c>
      <c r="CB959" t="s">
        <v>85</v>
      </c>
      <c r="CC959">
        <v>0</v>
      </c>
      <c r="CD959">
        <v>10</v>
      </c>
      <c r="CE959">
        <v>2008</v>
      </c>
      <c r="CF959" t="s">
        <v>196</v>
      </c>
      <c r="CG959" t="s">
        <v>120</v>
      </c>
      <c r="CH959">
        <v>140000</v>
      </c>
      <c r="CQ959">
        <f t="shared" si="88"/>
        <v>1069</v>
      </c>
      <c r="CR959" t="str">
        <f t="shared" si="89"/>
        <v/>
      </c>
    </row>
    <row r="960" spans="1:96" x14ac:dyDescent="0.3">
      <c r="A960">
        <v>594</v>
      </c>
      <c r="B960">
        <v>120</v>
      </c>
      <c r="C960" t="s">
        <v>143</v>
      </c>
      <c r="D960" t="s">
        <v>85</v>
      </c>
      <c r="E960">
        <v>4435</v>
      </c>
      <c r="F960" t="s">
        <v>84</v>
      </c>
      <c r="G960" t="s">
        <v>85</v>
      </c>
      <c r="H960" t="s">
        <v>129</v>
      </c>
      <c r="I960" t="s">
        <v>87</v>
      </c>
      <c r="J960" t="s">
        <v>88</v>
      </c>
      <c r="K960" t="s">
        <v>122</v>
      </c>
      <c r="L960" t="s">
        <v>90</v>
      </c>
      <c r="M960" t="s">
        <v>152</v>
      </c>
      <c r="N960" s="4" t="str">
        <f>VLOOKUP(M960,'Neighborhood Raw Data'!$A$1:$D$26,4,FALSE)</f>
        <v>Greater than Average</v>
      </c>
      <c r="O960" t="s">
        <v>92</v>
      </c>
      <c r="P960" t="s">
        <v>92</v>
      </c>
      <c r="Q960" t="s">
        <v>160</v>
      </c>
      <c r="R960" t="s">
        <v>124</v>
      </c>
      <c r="S960">
        <v>6</v>
      </c>
      <c r="T960" s="4">
        <f t="shared" ca="1" si="84"/>
        <v>0.35430564121234132</v>
      </c>
      <c r="U960" s="4" t="str">
        <f t="shared" si="85"/>
        <v>At or Above</v>
      </c>
      <c r="V960">
        <v>5</v>
      </c>
      <c r="W960">
        <v>2003</v>
      </c>
      <c r="X960">
        <v>2003</v>
      </c>
      <c r="Y960" t="s">
        <v>95</v>
      </c>
      <c r="Z960" t="s">
        <v>114</v>
      </c>
      <c r="AA960" t="s">
        <v>125</v>
      </c>
      <c r="AB960" t="s">
        <v>125</v>
      </c>
      <c r="AC960" t="s">
        <v>98</v>
      </c>
      <c r="AD960">
        <v>170</v>
      </c>
      <c r="AE960" t="s">
        <v>102</v>
      </c>
      <c r="AF960" t="s">
        <v>100</v>
      </c>
      <c r="AG960" t="s">
        <v>101</v>
      </c>
      <c r="AH960" t="s">
        <v>102</v>
      </c>
      <c r="AI960" t="s">
        <v>100</v>
      </c>
      <c r="AJ960" t="s">
        <v>118</v>
      </c>
      <c r="AK960" t="s">
        <v>103</v>
      </c>
      <c r="AL960">
        <v>685</v>
      </c>
      <c r="AM960" t="s">
        <v>104</v>
      </c>
      <c r="AN960">
        <v>0</v>
      </c>
      <c r="AO960">
        <v>163</v>
      </c>
      <c r="AP960">
        <v>848</v>
      </c>
      <c r="AQ960" t="s">
        <v>105</v>
      </c>
      <c r="AR960" t="s">
        <v>99</v>
      </c>
      <c r="AS960" t="s">
        <v>106</v>
      </c>
      <c r="AT960" t="s">
        <v>107</v>
      </c>
      <c r="AU960">
        <v>848</v>
      </c>
      <c r="AV960" s="4">
        <f t="shared" ca="1" si="86"/>
        <v>0.12762925548207005</v>
      </c>
      <c r="AW960" s="4" t="str">
        <f t="shared" si="87"/>
        <v>Less than Median</v>
      </c>
      <c r="AX960">
        <v>0</v>
      </c>
      <c r="AY960">
        <v>0</v>
      </c>
      <c r="AZ960">
        <v>848</v>
      </c>
      <c r="BA960">
        <v>1</v>
      </c>
      <c r="BB960">
        <v>0</v>
      </c>
      <c r="BC960">
        <v>1</v>
      </c>
      <c r="BD960">
        <v>0</v>
      </c>
      <c r="BE960">
        <v>1</v>
      </c>
      <c r="BF960">
        <v>1</v>
      </c>
      <c r="BG960" t="s">
        <v>102</v>
      </c>
      <c r="BH960">
        <v>4</v>
      </c>
      <c r="BI960" t="s">
        <v>108</v>
      </c>
      <c r="BJ960">
        <v>0</v>
      </c>
      <c r="BK960" t="s">
        <v>85</v>
      </c>
      <c r="BL960" t="s">
        <v>109</v>
      </c>
      <c r="BM960">
        <v>2003</v>
      </c>
      <c r="BN960" t="s">
        <v>110</v>
      </c>
      <c r="BO960">
        <v>2</v>
      </c>
      <c r="BP960">
        <v>420</v>
      </c>
      <c r="BQ960" t="s">
        <v>100</v>
      </c>
      <c r="BR960" t="s">
        <v>100</v>
      </c>
      <c r="BS960" t="s">
        <v>106</v>
      </c>
      <c r="BT960">
        <v>140</v>
      </c>
      <c r="BU960">
        <v>0</v>
      </c>
      <c r="BV960">
        <v>0</v>
      </c>
      <c r="BW960">
        <v>0</v>
      </c>
      <c r="BX960">
        <v>0</v>
      </c>
      <c r="BY960">
        <v>0</v>
      </c>
      <c r="BZ960" t="s">
        <v>85</v>
      </c>
      <c r="CA960" t="s">
        <v>85</v>
      </c>
      <c r="CB960" t="s">
        <v>85</v>
      </c>
      <c r="CC960">
        <v>0</v>
      </c>
      <c r="CD960">
        <v>5</v>
      </c>
      <c r="CE960">
        <v>2009</v>
      </c>
      <c r="CF960" t="s">
        <v>111</v>
      </c>
      <c r="CG960" t="s">
        <v>112</v>
      </c>
      <c r="CH960">
        <v>140000</v>
      </c>
      <c r="CQ960">
        <f t="shared" si="88"/>
        <v>848</v>
      </c>
      <c r="CR960" t="str">
        <f t="shared" si="89"/>
        <v/>
      </c>
    </row>
    <row r="961" spans="1:96" x14ac:dyDescent="0.3">
      <c r="A961">
        <v>675</v>
      </c>
      <c r="B961">
        <v>20</v>
      </c>
      <c r="C961" t="s">
        <v>83</v>
      </c>
      <c r="D961">
        <v>80</v>
      </c>
      <c r="E961">
        <v>9200</v>
      </c>
      <c r="F961" t="s">
        <v>84</v>
      </c>
      <c r="G961" t="s">
        <v>85</v>
      </c>
      <c r="H961" t="s">
        <v>129</v>
      </c>
      <c r="I961" t="s">
        <v>87</v>
      </c>
      <c r="J961" t="s">
        <v>88</v>
      </c>
      <c r="K961" t="s">
        <v>122</v>
      </c>
      <c r="L961" t="s">
        <v>90</v>
      </c>
      <c r="M961" t="s">
        <v>177</v>
      </c>
      <c r="N961" s="4" t="str">
        <f>VLOOKUP(M961,'Neighborhood Raw Data'!$A$1:$D$26,4,FALSE)</f>
        <v>Greater than Average</v>
      </c>
      <c r="O961" t="s">
        <v>92</v>
      </c>
      <c r="P961" t="s">
        <v>92</v>
      </c>
      <c r="Q961" t="s">
        <v>93</v>
      </c>
      <c r="R961" t="s">
        <v>124</v>
      </c>
      <c r="S961">
        <v>6</v>
      </c>
      <c r="T961" s="4">
        <f t="shared" ca="1" si="84"/>
        <v>0.10785905882560387</v>
      </c>
      <c r="U961" s="4" t="str">
        <f t="shared" si="85"/>
        <v>At or Above</v>
      </c>
      <c r="V961">
        <v>6</v>
      </c>
      <c r="W961">
        <v>1965</v>
      </c>
      <c r="X961">
        <v>1965</v>
      </c>
      <c r="Y961" t="s">
        <v>95</v>
      </c>
      <c r="Z961" t="s">
        <v>114</v>
      </c>
      <c r="AA961" t="s">
        <v>97</v>
      </c>
      <c r="AB961" t="s">
        <v>97</v>
      </c>
      <c r="AC961" t="s">
        <v>117</v>
      </c>
      <c r="AD961">
        <v>0</v>
      </c>
      <c r="AE961" t="s">
        <v>100</v>
      </c>
      <c r="AF961" t="s">
        <v>100</v>
      </c>
      <c r="AG961" t="s">
        <v>156</v>
      </c>
      <c r="AH961" t="s">
        <v>100</v>
      </c>
      <c r="AI961" t="s">
        <v>100</v>
      </c>
      <c r="AJ961" t="s">
        <v>142</v>
      </c>
      <c r="AK961" t="s">
        <v>157</v>
      </c>
      <c r="AL961">
        <v>892</v>
      </c>
      <c r="AM961" t="s">
        <v>104</v>
      </c>
      <c r="AN961">
        <v>0</v>
      </c>
      <c r="AO961">
        <v>244</v>
      </c>
      <c r="AP961">
        <v>1136</v>
      </c>
      <c r="AQ961" t="s">
        <v>105</v>
      </c>
      <c r="AR961" t="s">
        <v>100</v>
      </c>
      <c r="AS961" t="s">
        <v>106</v>
      </c>
      <c r="AT961" t="s">
        <v>107</v>
      </c>
      <c r="AU961">
        <v>1136</v>
      </c>
      <c r="AV961" s="4">
        <f t="shared" ca="1" si="86"/>
        <v>7.4295621779458587E-2</v>
      </c>
      <c r="AW961" s="4" t="str">
        <f t="shared" si="87"/>
        <v>Greater than Median</v>
      </c>
      <c r="AX961">
        <v>0</v>
      </c>
      <c r="AY961">
        <v>0</v>
      </c>
      <c r="AZ961">
        <v>1136</v>
      </c>
      <c r="BA961">
        <v>1</v>
      </c>
      <c r="BB961">
        <v>0</v>
      </c>
      <c r="BC961">
        <v>1</v>
      </c>
      <c r="BD961">
        <v>0</v>
      </c>
      <c r="BE961">
        <v>3</v>
      </c>
      <c r="BF961">
        <v>1</v>
      </c>
      <c r="BG961" t="s">
        <v>100</v>
      </c>
      <c r="BH961">
        <v>5</v>
      </c>
      <c r="BI961" t="s">
        <v>108</v>
      </c>
      <c r="BJ961">
        <v>1</v>
      </c>
      <c r="BK961" t="s">
        <v>102</v>
      </c>
      <c r="BL961" t="s">
        <v>109</v>
      </c>
      <c r="BM961">
        <v>1965</v>
      </c>
      <c r="BN961" t="s">
        <v>131</v>
      </c>
      <c r="BO961">
        <v>1</v>
      </c>
      <c r="BP961">
        <v>384</v>
      </c>
      <c r="BQ961" t="s">
        <v>100</v>
      </c>
      <c r="BR961" t="s">
        <v>100</v>
      </c>
      <c r="BS961" t="s">
        <v>106</v>
      </c>
      <c r="BT961">
        <v>426</v>
      </c>
      <c r="BU961">
        <v>0</v>
      </c>
      <c r="BV961">
        <v>0</v>
      </c>
      <c r="BW961">
        <v>0</v>
      </c>
      <c r="BX961">
        <v>0</v>
      </c>
      <c r="BY961">
        <v>0</v>
      </c>
      <c r="BZ961" t="s">
        <v>85</v>
      </c>
      <c r="CA961" t="s">
        <v>85</v>
      </c>
      <c r="CB961" t="s">
        <v>85</v>
      </c>
      <c r="CC961">
        <v>0</v>
      </c>
      <c r="CD961">
        <v>7</v>
      </c>
      <c r="CE961">
        <v>2008</v>
      </c>
      <c r="CF961" t="s">
        <v>111</v>
      </c>
      <c r="CG961" t="s">
        <v>112</v>
      </c>
      <c r="CH961">
        <v>140000</v>
      </c>
      <c r="CQ961">
        <f t="shared" si="88"/>
        <v>1136</v>
      </c>
      <c r="CR961" t="str">
        <f t="shared" si="89"/>
        <v/>
      </c>
    </row>
    <row r="962" spans="1:96" x14ac:dyDescent="0.3">
      <c r="A962">
        <v>702</v>
      </c>
      <c r="B962">
        <v>20</v>
      </c>
      <c r="C962" t="s">
        <v>83</v>
      </c>
      <c r="D962">
        <v>80</v>
      </c>
      <c r="E962">
        <v>9600</v>
      </c>
      <c r="F962" t="s">
        <v>84</v>
      </c>
      <c r="G962" t="s">
        <v>85</v>
      </c>
      <c r="H962" t="s">
        <v>129</v>
      </c>
      <c r="I962" t="s">
        <v>87</v>
      </c>
      <c r="J962" t="s">
        <v>88</v>
      </c>
      <c r="K962" t="s">
        <v>122</v>
      </c>
      <c r="L962" t="s">
        <v>90</v>
      </c>
      <c r="M962" t="s">
        <v>194</v>
      </c>
      <c r="N962" s="4" t="str">
        <f>VLOOKUP(M962,'Neighborhood Raw Data'!$A$1:$D$26,4,FALSE)</f>
        <v>Less than Average</v>
      </c>
      <c r="O962" t="s">
        <v>92</v>
      </c>
      <c r="P962" t="s">
        <v>92</v>
      </c>
      <c r="Q962" t="s">
        <v>93</v>
      </c>
      <c r="R962" t="s">
        <v>124</v>
      </c>
      <c r="S962">
        <v>7</v>
      </c>
      <c r="T962" s="4">
        <f t="shared" ca="1" si="84"/>
        <v>0.92227447797151962</v>
      </c>
      <c r="U962" s="4" t="str">
        <f t="shared" si="85"/>
        <v>At or Above</v>
      </c>
      <c r="V962">
        <v>5</v>
      </c>
      <c r="W962">
        <v>1969</v>
      </c>
      <c r="X962">
        <v>1969</v>
      </c>
      <c r="Y962" t="s">
        <v>113</v>
      </c>
      <c r="Z962" t="s">
        <v>114</v>
      </c>
      <c r="AA962" t="s">
        <v>97</v>
      </c>
      <c r="AB962" t="s">
        <v>97</v>
      </c>
      <c r="AC962" t="s">
        <v>98</v>
      </c>
      <c r="AD962">
        <v>168</v>
      </c>
      <c r="AE962" t="s">
        <v>100</v>
      </c>
      <c r="AF962" t="s">
        <v>100</v>
      </c>
      <c r="AG962" t="s">
        <v>156</v>
      </c>
      <c r="AH962" t="s">
        <v>100</v>
      </c>
      <c r="AI962" t="s">
        <v>100</v>
      </c>
      <c r="AJ962" t="s">
        <v>142</v>
      </c>
      <c r="AK962" t="s">
        <v>104</v>
      </c>
      <c r="AL962">
        <v>0</v>
      </c>
      <c r="AM962" t="s">
        <v>104</v>
      </c>
      <c r="AN962">
        <v>0</v>
      </c>
      <c r="AO962">
        <v>1164</v>
      </c>
      <c r="AP962">
        <v>1164</v>
      </c>
      <c r="AQ962" t="s">
        <v>105</v>
      </c>
      <c r="AR962" t="s">
        <v>100</v>
      </c>
      <c r="AS962" t="s">
        <v>106</v>
      </c>
      <c r="AT962" t="s">
        <v>107</v>
      </c>
      <c r="AU962">
        <v>1164</v>
      </c>
      <c r="AV962" s="4">
        <f t="shared" ca="1" si="86"/>
        <v>0.13594267640910318</v>
      </c>
      <c r="AW962" s="4" t="str">
        <f t="shared" si="87"/>
        <v>Greater than Median</v>
      </c>
      <c r="AX962">
        <v>0</v>
      </c>
      <c r="AY962">
        <v>0</v>
      </c>
      <c r="AZ962">
        <v>1164</v>
      </c>
      <c r="BA962">
        <v>0</v>
      </c>
      <c r="BB962">
        <v>0</v>
      </c>
      <c r="BC962">
        <v>1</v>
      </c>
      <c r="BD962">
        <v>1</v>
      </c>
      <c r="BE962">
        <v>3</v>
      </c>
      <c r="BF962">
        <v>1</v>
      </c>
      <c r="BG962" t="s">
        <v>100</v>
      </c>
      <c r="BH962">
        <v>6</v>
      </c>
      <c r="BI962" t="s">
        <v>108</v>
      </c>
      <c r="BJ962">
        <v>0</v>
      </c>
      <c r="BK962" t="s">
        <v>85</v>
      </c>
      <c r="BL962" t="s">
        <v>109</v>
      </c>
      <c r="BM962">
        <v>1969</v>
      </c>
      <c r="BN962" t="s">
        <v>104</v>
      </c>
      <c r="BO962">
        <v>2</v>
      </c>
      <c r="BP962">
        <v>528</v>
      </c>
      <c r="BQ962" t="s">
        <v>100</v>
      </c>
      <c r="BR962" t="s">
        <v>100</v>
      </c>
      <c r="BS962" t="s">
        <v>106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 t="s">
        <v>85</v>
      </c>
      <c r="CA962" t="s">
        <v>85</v>
      </c>
      <c r="CB962" t="s">
        <v>85</v>
      </c>
      <c r="CC962">
        <v>0</v>
      </c>
      <c r="CD962">
        <v>7</v>
      </c>
      <c r="CE962">
        <v>2006</v>
      </c>
      <c r="CF962" t="s">
        <v>196</v>
      </c>
      <c r="CG962" t="s">
        <v>112</v>
      </c>
      <c r="CH962">
        <v>140000</v>
      </c>
      <c r="CQ962">
        <f t="shared" si="88"/>
        <v>1164</v>
      </c>
      <c r="CR962" t="str">
        <f t="shared" si="89"/>
        <v/>
      </c>
    </row>
    <row r="963" spans="1:96" x14ac:dyDescent="0.3">
      <c r="A963">
        <v>704</v>
      </c>
      <c r="B963">
        <v>190</v>
      </c>
      <c r="C963" t="s">
        <v>143</v>
      </c>
      <c r="D963">
        <v>76</v>
      </c>
      <c r="E963">
        <v>7630</v>
      </c>
      <c r="F963" t="s">
        <v>84</v>
      </c>
      <c r="G963" t="s">
        <v>85</v>
      </c>
      <c r="H963" t="s">
        <v>129</v>
      </c>
      <c r="I963" t="s">
        <v>87</v>
      </c>
      <c r="J963" t="s">
        <v>88</v>
      </c>
      <c r="K963" t="s">
        <v>122</v>
      </c>
      <c r="L963" t="s">
        <v>90</v>
      </c>
      <c r="M963" t="s">
        <v>144</v>
      </c>
      <c r="N963" s="4" t="str">
        <f>VLOOKUP(M963,'Neighborhood Raw Data'!$A$1:$D$26,4,FALSE)</f>
        <v>Greater than Average</v>
      </c>
      <c r="O963" t="s">
        <v>212</v>
      </c>
      <c r="P963" t="s">
        <v>92</v>
      </c>
      <c r="Q963" t="s">
        <v>217</v>
      </c>
      <c r="R963" t="s">
        <v>94</v>
      </c>
      <c r="S963">
        <v>5</v>
      </c>
      <c r="T963" s="4">
        <f t="shared" ref="T963:T1026" ca="1" si="90">RAND()</f>
        <v>0.92060041453927832</v>
      </c>
      <c r="U963" s="4" t="str">
        <f t="shared" ref="U963:U1026" si="91">IF(S963&gt;=6,"At or Above", "Below")</f>
        <v>Below</v>
      </c>
      <c r="V963">
        <v>9</v>
      </c>
      <c r="W963">
        <v>1900</v>
      </c>
      <c r="X963">
        <v>1996</v>
      </c>
      <c r="Y963" t="s">
        <v>95</v>
      </c>
      <c r="Z963" t="s">
        <v>114</v>
      </c>
      <c r="AA963" t="s">
        <v>115</v>
      </c>
      <c r="AB963" t="s">
        <v>115</v>
      </c>
      <c r="AC963" t="s">
        <v>117</v>
      </c>
      <c r="AD963">
        <v>0</v>
      </c>
      <c r="AE963" t="s">
        <v>100</v>
      </c>
      <c r="AF963" t="s">
        <v>102</v>
      </c>
      <c r="AG963" t="s">
        <v>147</v>
      </c>
      <c r="AH963" t="s">
        <v>102</v>
      </c>
      <c r="AI963" t="s">
        <v>100</v>
      </c>
      <c r="AJ963" t="s">
        <v>142</v>
      </c>
      <c r="AK963" t="s">
        <v>104</v>
      </c>
      <c r="AL963">
        <v>0</v>
      </c>
      <c r="AM963" t="s">
        <v>104</v>
      </c>
      <c r="AN963">
        <v>0</v>
      </c>
      <c r="AO963">
        <v>360</v>
      </c>
      <c r="AP963">
        <v>360</v>
      </c>
      <c r="AQ963" t="s">
        <v>105</v>
      </c>
      <c r="AR963" t="s">
        <v>102</v>
      </c>
      <c r="AS963" t="s">
        <v>106</v>
      </c>
      <c r="AT963" t="s">
        <v>107</v>
      </c>
      <c r="AU963">
        <v>1032</v>
      </c>
      <c r="AV963" s="4">
        <f t="shared" ref="AV963:AV1026" ca="1" si="92">RAND()</f>
        <v>0.74175184803643102</v>
      </c>
      <c r="AW963" s="4" t="str">
        <f t="shared" ref="AW963:AW1026" si="93">IF(AU963&lt;=1087,"Less than Median","Greater than Median")</f>
        <v>Less than Median</v>
      </c>
      <c r="AX963">
        <v>780</v>
      </c>
      <c r="AY963">
        <v>0</v>
      </c>
      <c r="AZ963">
        <v>1812</v>
      </c>
      <c r="BA963">
        <v>0</v>
      </c>
      <c r="BB963">
        <v>0</v>
      </c>
      <c r="BC963">
        <v>2</v>
      </c>
      <c r="BD963">
        <v>0</v>
      </c>
      <c r="BE963">
        <v>4</v>
      </c>
      <c r="BF963">
        <v>2</v>
      </c>
      <c r="BG963" t="s">
        <v>102</v>
      </c>
      <c r="BH963">
        <v>8</v>
      </c>
      <c r="BI963" t="s">
        <v>108</v>
      </c>
      <c r="BJ963">
        <v>1</v>
      </c>
      <c r="BK963" t="s">
        <v>235</v>
      </c>
      <c r="BL963" t="s">
        <v>149</v>
      </c>
      <c r="BM963">
        <v>1999</v>
      </c>
      <c r="BN963" t="s">
        <v>104</v>
      </c>
      <c r="BO963">
        <v>2</v>
      </c>
      <c r="BP963">
        <v>672</v>
      </c>
      <c r="BQ963" t="s">
        <v>100</v>
      </c>
      <c r="BR963" t="s">
        <v>100</v>
      </c>
      <c r="BS963" t="s">
        <v>204</v>
      </c>
      <c r="BT963">
        <v>344</v>
      </c>
      <c r="BU963">
        <v>0</v>
      </c>
      <c r="BV963">
        <v>40</v>
      </c>
      <c r="BW963">
        <v>0</v>
      </c>
      <c r="BX963">
        <v>0</v>
      </c>
      <c r="BY963">
        <v>0</v>
      </c>
      <c r="BZ963" t="s">
        <v>85</v>
      </c>
      <c r="CA963" t="s">
        <v>119</v>
      </c>
      <c r="CB963" t="s">
        <v>85</v>
      </c>
      <c r="CC963">
        <v>0</v>
      </c>
      <c r="CD963">
        <v>5</v>
      </c>
      <c r="CE963">
        <v>2010</v>
      </c>
      <c r="CF963" t="s">
        <v>111</v>
      </c>
      <c r="CG963" t="s">
        <v>112</v>
      </c>
      <c r="CH963">
        <v>140000</v>
      </c>
      <c r="CQ963">
        <f t="shared" ref="CQ963:CQ1026" si="94">IF(AU963&lt;=1518,AU963,"")</f>
        <v>1032</v>
      </c>
      <c r="CR963" t="str">
        <f t="shared" ref="CR963:CR1026" si="95">IF(AU963&gt;1518, AU963, "")</f>
        <v/>
      </c>
    </row>
    <row r="964" spans="1:96" x14ac:dyDescent="0.3">
      <c r="A964">
        <v>841</v>
      </c>
      <c r="B964">
        <v>70</v>
      </c>
      <c r="C964" t="s">
        <v>224</v>
      </c>
      <c r="D964" t="s">
        <v>85</v>
      </c>
      <c r="E964">
        <v>12155</v>
      </c>
      <c r="F964" t="s">
        <v>84</v>
      </c>
      <c r="G964" t="s">
        <v>85</v>
      </c>
      <c r="H964" t="s">
        <v>86</v>
      </c>
      <c r="I964" t="s">
        <v>87</v>
      </c>
      <c r="J964" t="s">
        <v>88</v>
      </c>
      <c r="K964" t="s">
        <v>122</v>
      </c>
      <c r="L964" t="s">
        <v>90</v>
      </c>
      <c r="M964" t="s">
        <v>225</v>
      </c>
      <c r="N964" s="4" t="str">
        <f>VLOOKUP(M964,'Neighborhood Raw Data'!$A$1:$D$26,4,FALSE)</f>
        <v>Less than Average</v>
      </c>
      <c r="O964" t="s">
        <v>92</v>
      </c>
      <c r="P964" t="s">
        <v>92</v>
      </c>
      <c r="Q964" t="s">
        <v>93</v>
      </c>
      <c r="R964" t="s">
        <v>94</v>
      </c>
      <c r="S964">
        <v>6</v>
      </c>
      <c r="T964" s="4">
        <f t="shared" ca="1" si="90"/>
        <v>0.70525222670722276</v>
      </c>
      <c r="U964" s="4" t="str">
        <f t="shared" si="91"/>
        <v>At or Above</v>
      </c>
      <c r="V964">
        <v>8</v>
      </c>
      <c r="W964">
        <v>1925</v>
      </c>
      <c r="X964">
        <v>1950</v>
      </c>
      <c r="Y964" t="s">
        <v>95</v>
      </c>
      <c r="Z964" t="s">
        <v>114</v>
      </c>
      <c r="AA964" t="s">
        <v>115</v>
      </c>
      <c r="AB964" t="s">
        <v>115</v>
      </c>
      <c r="AC964" t="s">
        <v>117</v>
      </c>
      <c r="AD964">
        <v>0</v>
      </c>
      <c r="AE964" t="s">
        <v>100</v>
      </c>
      <c r="AF964" t="s">
        <v>100</v>
      </c>
      <c r="AG964" t="s">
        <v>147</v>
      </c>
      <c r="AH964" t="s">
        <v>100</v>
      </c>
      <c r="AI964" t="s">
        <v>100</v>
      </c>
      <c r="AJ964" t="s">
        <v>142</v>
      </c>
      <c r="AK964" t="s">
        <v>174</v>
      </c>
      <c r="AL964">
        <v>156</v>
      </c>
      <c r="AM964" t="s">
        <v>104</v>
      </c>
      <c r="AN964">
        <v>0</v>
      </c>
      <c r="AO964">
        <v>516</v>
      </c>
      <c r="AP964">
        <v>672</v>
      </c>
      <c r="AQ964" t="s">
        <v>105</v>
      </c>
      <c r="AR964" t="s">
        <v>100</v>
      </c>
      <c r="AS964" t="s">
        <v>204</v>
      </c>
      <c r="AT964" t="s">
        <v>107</v>
      </c>
      <c r="AU964">
        <v>810</v>
      </c>
      <c r="AV964" s="4">
        <f t="shared" ca="1" si="92"/>
        <v>0.41932839149840229</v>
      </c>
      <c r="AW964" s="4" t="str">
        <f t="shared" si="93"/>
        <v>Less than Median</v>
      </c>
      <c r="AX964">
        <v>672</v>
      </c>
      <c r="AY964">
        <v>0</v>
      </c>
      <c r="AZ964">
        <v>1482</v>
      </c>
      <c r="BA964">
        <v>0</v>
      </c>
      <c r="BB964">
        <v>0</v>
      </c>
      <c r="BC964">
        <v>2</v>
      </c>
      <c r="BD964">
        <v>0</v>
      </c>
      <c r="BE964">
        <v>4</v>
      </c>
      <c r="BF964">
        <v>1</v>
      </c>
      <c r="BG964" t="s">
        <v>203</v>
      </c>
      <c r="BH964">
        <v>7</v>
      </c>
      <c r="BI964" t="s">
        <v>108</v>
      </c>
      <c r="BJ964">
        <v>0</v>
      </c>
      <c r="BK964" t="s">
        <v>85</v>
      </c>
      <c r="BL964" t="s">
        <v>149</v>
      </c>
      <c r="BM964">
        <v>1934</v>
      </c>
      <c r="BN964" t="s">
        <v>104</v>
      </c>
      <c r="BO964">
        <v>1</v>
      </c>
      <c r="BP964">
        <v>400</v>
      </c>
      <c r="BQ964" t="s">
        <v>100</v>
      </c>
      <c r="BR964" t="s">
        <v>100</v>
      </c>
      <c r="BS964" t="s">
        <v>220</v>
      </c>
      <c r="BT964">
        <v>0</v>
      </c>
      <c r="BU964">
        <v>0</v>
      </c>
      <c r="BV964">
        <v>254</v>
      </c>
      <c r="BW964">
        <v>0</v>
      </c>
      <c r="BX964">
        <v>0</v>
      </c>
      <c r="BY964">
        <v>0</v>
      </c>
      <c r="BZ964" t="s">
        <v>85</v>
      </c>
      <c r="CA964" t="s">
        <v>85</v>
      </c>
      <c r="CB964" t="s">
        <v>85</v>
      </c>
      <c r="CC964">
        <v>0</v>
      </c>
      <c r="CD964">
        <v>3</v>
      </c>
      <c r="CE964">
        <v>2008</v>
      </c>
      <c r="CF964" t="s">
        <v>111</v>
      </c>
      <c r="CG964" t="s">
        <v>112</v>
      </c>
      <c r="CH964">
        <v>140000</v>
      </c>
      <c r="CQ964">
        <f t="shared" si="94"/>
        <v>810</v>
      </c>
      <c r="CR964" t="str">
        <f t="shared" si="95"/>
        <v/>
      </c>
    </row>
    <row r="965" spans="1:96" x14ac:dyDescent="0.3">
      <c r="A965">
        <v>896</v>
      </c>
      <c r="B965">
        <v>60</v>
      </c>
      <c r="C965" t="s">
        <v>83</v>
      </c>
      <c r="D965">
        <v>71</v>
      </c>
      <c r="E965">
        <v>7056</v>
      </c>
      <c r="F965" t="s">
        <v>84</v>
      </c>
      <c r="G965" t="s">
        <v>85</v>
      </c>
      <c r="H965" t="s">
        <v>129</v>
      </c>
      <c r="I965" t="s">
        <v>87</v>
      </c>
      <c r="J965" t="s">
        <v>88</v>
      </c>
      <c r="K965" t="s">
        <v>122</v>
      </c>
      <c r="L965" t="s">
        <v>90</v>
      </c>
      <c r="M965" t="s">
        <v>177</v>
      </c>
      <c r="N965" s="4" t="str">
        <f>VLOOKUP(M965,'Neighborhood Raw Data'!$A$1:$D$26,4,FALSE)</f>
        <v>Greater than Average</v>
      </c>
      <c r="O965" t="s">
        <v>92</v>
      </c>
      <c r="P965" t="s">
        <v>92</v>
      </c>
      <c r="Q965" t="s">
        <v>93</v>
      </c>
      <c r="R965" t="s">
        <v>94</v>
      </c>
      <c r="S965">
        <v>6</v>
      </c>
      <c r="T965" s="4">
        <f t="shared" ca="1" si="90"/>
        <v>0.61722687752643635</v>
      </c>
      <c r="U965" s="4" t="str">
        <f t="shared" si="91"/>
        <v>At or Above</v>
      </c>
      <c r="V965">
        <v>5</v>
      </c>
      <c r="W965">
        <v>1963</v>
      </c>
      <c r="X965">
        <v>1963</v>
      </c>
      <c r="Y965" t="s">
        <v>113</v>
      </c>
      <c r="Z965" t="s">
        <v>114</v>
      </c>
      <c r="AA965" t="s">
        <v>97</v>
      </c>
      <c r="AB965" t="s">
        <v>97</v>
      </c>
      <c r="AC965" t="s">
        <v>98</v>
      </c>
      <c r="AD965">
        <v>415</v>
      </c>
      <c r="AE965" t="s">
        <v>100</v>
      </c>
      <c r="AF965" t="s">
        <v>100</v>
      </c>
      <c r="AG965" t="s">
        <v>156</v>
      </c>
      <c r="AH965" t="s">
        <v>100</v>
      </c>
      <c r="AI965" t="s">
        <v>100</v>
      </c>
      <c r="AJ965" t="s">
        <v>142</v>
      </c>
      <c r="AK965" t="s">
        <v>174</v>
      </c>
      <c r="AL965">
        <v>400</v>
      </c>
      <c r="AM965" t="s">
        <v>104</v>
      </c>
      <c r="AN965">
        <v>0</v>
      </c>
      <c r="AO965">
        <v>380</v>
      </c>
      <c r="AP965">
        <v>780</v>
      </c>
      <c r="AQ965" t="s">
        <v>105</v>
      </c>
      <c r="AR965" t="s">
        <v>100</v>
      </c>
      <c r="AS965" t="s">
        <v>106</v>
      </c>
      <c r="AT965" t="s">
        <v>107</v>
      </c>
      <c r="AU965">
        <v>983</v>
      </c>
      <c r="AV965" s="4">
        <f t="shared" ca="1" si="92"/>
        <v>0.95853961155493783</v>
      </c>
      <c r="AW965" s="4" t="str">
        <f t="shared" si="93"/>
        <v>Less than Median</v>
      </c>
      <c r="AX965">
        <v>813</v>
      </c>
      <c r="AY965">
        <v>0</v>
      </c>
      <c r="AZ965">
        <v>1796</v>
      </c>
      <c r="BA965">
        <v>1</v>
      </c>
      <c r="BB965">
        <v>0</v>
      </c>
      <c r="BC965">
        <v>1</v>
      </c>
      <c r="BD965">
        <v>1</v>
      </c>
      <c r="BE965">
        <v>4</v>
      </c>
      <c r="BF965">
        <v>1</v>
      </c>
      <c r="BG965" t="s">
        <v>100</v>
      </c>
      <c r="BH965">
        <v>8</v>
      </c>
      <c r="BI965" t="s">
        <v>108</v>
      </c>
      <c r="BJ965">
        <v>1</v>
      </c>
      <c r="BK965" t="s">
        <v>100</v>
      </c>
      <c r="BL965" t="s">
        <v>109</v>
      </c>
      <c r="BM965">
        <v>1963</v>
      </c>
      <c r="BN965" t="s">
        <v>131</v>
      </c>
      <c r="BO965">
        <v>2</v>
      </c>
      <c r="BP965">
        <v>483</v>
      </c>
      <c r="BQ965" t="s">
        <v>100</v>
      </c>
      <c r="BR965" t="s">
        <v>100</v>
      </c>
      <c r="BS965" t="s">
        <v>106</v>
      </c>
      <c r="BT965">
        <v>0</v>
      </c>
      <c r="BU965">
        <v>50</v>
      </c>
      <c r="BV965">
        <v>0</v>
      </c>
      <c r="BW965">
        <v>0</v>
      </c>
      <c r="BX965">
        <v>0</v>
      </c>
      <c r="BY965">
        <v>0</v>
      </c>
      <c r="BZ965" t="s">
        <v>85</v>
      </c>
      <c r="CA965" t="s">
        <v>85</v>
      </c>
      <c r="CB965" t="s">
        <v>85</v>
      </c>
      <c r="CC965">
        <v>0</v>
      </c>
      <c r="CD965">
        <v>10</v>
      </c>
      <c r="CE965">
        <v>2008</v>
      </c>
      <c r="CF965" t="s">
        <v>111</v>
      </c>
      <c r="CG965" t="s">
        <v>112</v>
      </c>
      <c r="CH965">
        <v>140000</v>
      </c>
      <c r="CQ965">
        <f t="shared" si="94"/>
        <v>983</v>
      </c>
      <c r="CR965" t="str">
        <f t="shared" si="95"/>
        <v/>
      </c>
    </row>
    <row r="966" spans="1:96" x14ac:dyDescent="0.3">
      <c r="A966">
        <v>970</v>
      </c>
      <c r="B966">
        <v>190</v>
      </c>
      <c r="C966" t="s">
        <v>83</v>
      </c>
      <c r="D966">
        <v>75</v>
      </c>
      <c r="E966">
        <v>10382</v>
      </c>
      <c r="F966" t="s">
        <v>84</v>
      </c>
      <c r="G966" t="s">
        <v>85</v>
      </c>
      <c r="H966" t="s">
        <v>129</v>
      </c>
      <c r="I966" t="s">
        <v>87</v>
      </c>
      <c r="J966" t="s">
        <v>88</v>
      </c>
      <c r="K966" t="s">
        <v>122</v>
      </c>
      <c r="L966" t="s">
        <v>90</v>
      </c>
      <c r="M966" t="s">
        <v>177</v>
      </c>
      <c r="N966" s="4" t="str">
        <f>VLOOKUP(M966,'Neighborhood Raw Data'!$A$1:$D$26,4,FALSE)</f>
        <v>Greater than Average</v>
      </c>
      <c r="O966" t="s">
        <v>92</v>
      </c>
      <c r="P966" t="s">
        <v>92</v>
      </c>
      <c r="Q966" t="s">
        <v>217</v>
      </c>
      <c r="R966" t="s">
        <v>178</v>
      </c>
      <c r="S966">
        <v>6</v>
      </c>
      <c r="T966" s="4">
        <f t="shared" ca="1" si="90"/>
        <v>0.25299103163108594</v>
      </c>
      <c r="U966" s="4" t="str">
        <f t="shared" si="91"/>
        <v>At or Above</v>
      </c>
      <c r="V966">
        <v>5</v>
      </c>
      <c r="W966">
        <v>1958</v>
      </c>
      <c r="X966">
        <v>1958</v>
      </c>
      <c r="Y966" t="s">
        <v>113</v>
      </c>
      <c r="Z966" t="s">
        <v>114</v>
      </c>
      <c r="AA966" t="s">
        <v>97</v>
      </c>
      <c r="AB966" t="s">
        <v>97</v>
      </c>
      <c r="AC966" t="s">
        <v>98</v>
      </c>
      <c r="AD966">
        <v>105</v>
      </c>
      <c r="AE966" t="s">
        <v>100</v>
      </c>
      <c r="AF966" t="s">
        <v>203</v>
      </c>
      <c r="AG966" t="s">
        <v>156</v>
      </c>
      <c r="AH966" t="s">
        <v>100</v>
      </c>
      <c r="AI966" t="s">
        <v>100</v>
      </c>
      <c r="AJ966" t="s">
        <v>102</v>
      </c>
      <c r="AK966" t="s">
        <v>137</v>
      </c>
      <c r="AL966">
        <v>513</v>
      </c>
      <c r="AM966" t="s">
        <v>104</v>
      </c>
      <c r="AN966">
        <v>0</v>
      </c>
      <c r="AO966">
        <v>75</v>
      </c>
      <c r="AP966">
        <v>588</v>
      </c>
      <c r="AQ966" t="s">
        <v>105</v>
      </c>
      <c r="AR966" t="s">
        <v>100</v>
      </c>
      <c r="AS966" t="s">
        <v>106</v>
      </c>
      <c r="AT966" t="s">
        <v>107</v>
      </c>
      <c r="AU966">
        <v>1095</v>
      </c>
      <c r="AV966" s="4">
        <f t="shared" ca="1" si="92"/>
        <v>0.19915434890692574</v>
      </c>
      <c r="AW966" s="4" t="str">
        <f t="shared" si="93"/>
        <v>Greater than Median</v>
      </c>
      <c r="AX966">
        <v>0</v>
      </c>
      <c r="AY966">
        <v>0</v>
      </c>
      <c r="AZ966">
        <v>1095</v>
      </c>
      <c r="BA966">
        <v>1</v>
      </c>
      <c r="BB966">
        <v>0</v>
      </c>
      <c r="BC966">
        <v>1</v>
      </c>
      <c r="BD966">
        <v>0</v>
      </c>
      <c r="BE966">
        <v>2</v>
      </c>
      <c r="BF966">
        <v>1</v>
      </c>
      <c r="BG966" t="s">
        <v>100</v>
      </c>
      <c r="BH966">
        <v>6</v>
      </c>
      <c r="BI966" t="s">
        <v>108</v>
      </c>
      <c r="BJ966">
        <v>0</v>
      </c>
      <c r="BK966" t="s">
        <v>85</v>
      </c>
      <c r="BL966" t="s">
        <v>109</v>
      </c>
      <c r="BM966">
        <v>1958</v>
      </c>
      <c r="BN966" t="s">
        <v>131</v>
      </c>
      <c r="BO966">
        <v>1</v>
      </c>
      <c r="BP966">
        <v>264</v>
      </c>
      <c r="BQ966" t="s">
        <v>100</v>
      </c>
      <c r="BR966" t="s">
        <v>100</v>
      </c>
      <c r="BS966" t="s">
        <v>106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 t="s">
        <v>85</v>
      </c>
      <c r="CA966" t="s">
        <v>85</v>
      </c>
      <c r="CB966" t="s">
        <v>85</v>
      </c>
      <c r="CC966">
        <v>0</v>
      </c>
      <c r="CD966">
        <v>3</v>
      </c>
      <c r="CE966">
        <v>2006</v>
      </c>
      <c r="CF966" t="s">
        <v>215</v>
      </c>
      <c r="CG966" t="s">
        <v>112</v>
      </c>
      <c r="CH966">
        <v>140000</v>
      </c>
      <c r="CQ966">
        <f t="shared" si="94"/>
        <v>1095</v>
      </c>
      <c r="CR966" t="str">
        <f t="shared" si="95"/>
        <v/>
      </c>
    </row>
    <row r="967" spans="1:96" x14ac:dyDescent="0.3">
      <c r="A967">
        <v>1119</v>
      </c>
      <c r="B967">
        <v>80</v>
      </c>
      <c r="C967" t="s">
        <v>83</v>
      </c>
      <c r="D967">
        <v>85</v>
      </c>
      <c r="E967">
        <v>13825</v>
      </c>
      <c r="F967" t="s">
        <v>84</v>
      </c>
      <c r="G967" t="s">
        <v>85</v>
      </c>
      <c r="H967" t="s">
        <v>129</v>
      </c>
      <c r="I967" t="s">
        <v>87</v>
      </c>
      <c r="J967" t="s">
        <v>88</v>
      </c>
      <c r="K967" t="s">
        <v>122</v>
      </c>
      <c r="L967" t="s">
        <v>90</v>
      </c>
      <c r="M967" t="s">
        <v>228</v>
      </c>
      <c r="N967" s="4" t="str">
        <f>VLOOKUP(M967,'Neighborhood Raw Data'!$A$1:$D$26,4,FALSE)</f>
        <v>Less than Average</v>
      </c>
      <c r="O967" t="s">
        <v>92</v>
      </c>
      <c r="P967" t="s">
        <v>92</v>
      </c>
      <c r="Q967" t="s">
        <v>93</v>
      </c>
      <c r="R967" t="s">
        <v>178</v>
      </c>
      <c r="S967">
        <v>5</v>
      </c>
      <c r="T967" s="4">
        <f t="shared" ca="1" si="90"/>
        <v>0.3678970730809602</v>
      </c>
      <c r="U967" s="4" t="str">
        <f t="shared" si="91"/>
        <v>Below</v>
      </c>
      <c r="V967">
        <v>6</v>
      </c>
      <c r="W967">
        <v>1958</v>
      </c>
      <c r="X967">
        <v>1987</v>
      </c>
      <c r="Y967" t="s">
        <v>95</v>
      </c>
      <c r="Z967" t="s">
        <v>114</v>
      </c>
      <c r="AA967" t="s">
        <v>161</v>
      </c>
      <c r="AB967" t="s">
        <v>161</v>
      </c>
      <c r="AC967" t="s">
        <v>117</v>
      </c>
      <c r="AD967">
        <v>0</v>
      </c>
      <c r="AE967" t="s">
        <v>100</v>
      </c>
      <c r="AF967" t="s">
        <v>102</v>
      </c>
      <c r="AG967" t="s">
        <v>156</v>
      </c>
      <c r="AH967" t="s">
        <v>100</v>
      </c>
      <c r="AI967" t="s">
        <v>100</v>
      </c>
      <c r="AJ967" t="s">
        <v>142</v>
      </c>
      <c r="AK967" t="s">
        <v>104</v>
      </c>
      <c r="AL967">
        <v>0</v>
      </c>
      <c r="AM967" t="s">
        <v>104</v>
      </c>
      <c r="AN967">
        <v>0</v>
      </c>
      <c r="AO967">
        <v>533</v>
      </c>
      <c r="AP967">
        <v>533</v>
      </c>
      <c r="AQ967" t="s">
        <v>105</v>
      </c>
      <c r="AR967" t="s">
        <v>100</v>
      </c>
      <c r="AS967" t="s">
        <v>106</v>
      </c>
      <c r="AT967" t="s">
        <v>107</v>
      </c>
      <c r="AU967">
        <v>1021</v>
      </c>
      <c r="AV967" s="4">
        <f t="shared" ca="1" si="92"/>
        <v>0.27123713111396686</v>
      </c>
      <c r="AW967" s="4" t="str">
        <f t="shared" si="93"/>
        <v>Less than Median</v>
      </c>
      <c r="AX967">
        <v>580</v>
      </c>
      <c r="AY967">
        <v>0</v>
      </c>
      <c r="AZ967">
        <v>1601</v>
      </c>
      <c r="BA967">
        <v>0</v>
      </c>
      <c r="BB967">
        <v>1</v>
      </c>
      <c r="BC967">
        <v>1</v>
      </c>
      <c r="BD967">
        <v>0</v>
      </c>
      <c r="BE967">
        <v>3</v>
      </c>
      <c r="BF967">
        <v>1</v>
      </c>
      <c r="BG967" t="s">
        <v>100</v>
      </c>
      <c r="BH967">
        <v>6</v>
      </c>
      <c r="BI967" t="s">
        <v>189</v>
      </c>
      <c r="BJ967">
        <v>0</v>
      </c>
      <c r="BK967" t="s">
        <v>85</v>
      </c>
      <c r="BL967" t="s">
        <v>130</v>
      </c>
      <c r="BM967">
        <v>1958</v>
      </c>
      <c r="BN967" t="s">
        <v>131</v>
      </c>
      <c r="BO967">
        <v>1</v>
      </c>
      <c r="BP967">
        <v>300</v>
      </c>
      <c r="BQ967" t="s">
        <v>100</v>
      </c>
      <c r="BR967" t="s">
        <v>100</v>
      </c>
      <c r="BS967" t="s">
        <v>106</v>
      </c>
      <c r="BT967">
        <v>280</v>
      </c>
      <c r="BU967">
        <v>34</v>
      </c>
      <c r="BV967">
        <v>0</v>
      </c>
      <c r="BW967">
        <v>0</v>
      </c>
      <c r="BX967">
        <v>0</v>
      </c>
      <c r="BY967">
        <v>0</v>
      </c>
      <c r="BZ967" t="s">
        <v>85</v>
      </c>
      <c r="CA967" t="s">
        <v>85</v>
      </c>
      <c r="CB967" t="s">
        <v>85</v>
      </c>
      <c r="CC967">
        <v>0</v>
      </c>
      <c r="CD967">
        <v>12</v>
      </c>
      <c r="CE967">
        <v>2008</v>
      </c>
      <c r="CF967" t="s">
        <v>111</v>
      </c>
      <c r="CG967" t="s">
        <v>112</v>
      </c>
      <c r="CH967">
        <v>140000</v>
      </c>
      <c r="CQ967">
        <f t="shared" si="94"/>
        <v>1021</v>
      </c>
      <c r="CR967" t="str">
        <f t="shared" si="95"/>
        <v/>
      </c>
    </row>
    <row r="968" spans="1:96" x14ac:dyDescent="0.3">
      <c r="A968">
        <v>1130</v>
      </c>
      <c r="B968">
        <v>90</v>
      </c>
      <c r="C968" t="s">
        <v>143</v>
      </c>
      <c r="D968">
        <v>60</v>
      </c>
      <c r="E968">
        <v>7200</v>
      </c>
      <c r="F968" t="s">
        <v>84</v>
      </c>
      <c r="G968" t="s">
        <v>209</v>
      </c>
      <c r="H968" t="s">
        <v>129</v>
      </c>
      <c r="I968" t="s">
        <v>87</v>
      </c>
      <c r="J968" t="s">
        <v>88</v>
      </c>
      <c r="K968" t="s">
        <v>122</v>
      </c>
      <c r="L968" t="s">
        <v>90</v>
      </c>
      <c r="M968" t="s">
        <v>144</v>
      </c>
      <c r="N968" s="4" t="str">
        <f>VLOOKUP(M968,'Neighborhood Raw Data'!$A$1:$D$26,4,FALSE)</f>
        <v>Greater than Average</v>
      </c>
      <c r="O968" t="s">
        <v>92</v>
      </c>
      <c r="P968" t="s">
        <v>92</v>
      </c>
      <c r="Q968" t="s">
        <v>222</v>
      </c>
      <c r="R968" t="s">
        <v>223</v>
      </c>
      <c r="S968">
        <v>5</v>
      </c>
      <c r="T968" s="4">
        <f t="shared" ca="1" si="90"/>
        <v>0.68100633792272214</v>
      </c>
      <c r="U968" s="4" t="str">
        <f t="shared" si="91"/>
        <v>Below</v>
      </c>
      <c r="V968">
        <v>5</v>
      </c>
      <c r="W968">
        <v>1980</v>
      </c>
      <c r="X968">
        <v>1980</v>
      </c>
      <c r="Y968" t="s">
        <v>95</v>
      </c>
      <c r="Z968" t="s">
        <v>114</v>
      </c>
      <c r="AA968" t="s">
        <v>161</v>
      </c>
      <c r="AB968" t="s">
        <v>161</v>
      </c>
      <c r="AC968" t="s">
        <v>98</v>
      </c>
      <c r="AD968">
        <v>180</v>
      </c>
      <c r="AE968" t="s">
        <v>100</v>
      </c>
      <c r="AF968" t="s">
        <v>100</v>
      </c>
      <c r="AG968" t="s">
        <v>156</v>
      </c>
      <c r="AH968" t="s">
        <v>102</v>
      </c>
      <c r="AI968" t="s">
        <v>100</v>
      </c>
      <c r="AJ968" t="s">
        <v>102</v>
      </c>
      <c r="AK968" t="s">
        <v>103</v>
      </c>
      <c r="AL968">
        <v>936</v>
      </c>
      <c r="AM968" t="s">
        <v>104</v>
      </c>
      <c r="AN968">
        <v>0</v>
      </c>
      <c r="AO968">
        <v>0</v>
      </c>
      <c r="AP968">
        <v>936</v>
      </c>
      <c r="AQ968" t="s">
        <v>105</v>
      </c>
      <c r="AR968" t="s">
        <v>100</v>
      </c>
      <c r="AS968" t="s">
        <v>106</v>
      </c>
      <c r="AT968" t="s">
        <v>107</v>
      </c>
      <c r="AU968">
        <v>936</v>
      </c>
      <c r="AV968" s="4">
        <f t="shared" ca="1" si="92"/>
        <v>0.93831472820844375</v>
      </c>
      <c r="AW968" s="4" t="str">
        <f t="shared" si="93"/>
        <v>Less than Median</v>
      </c>
      <c r="AX968">
        <v>0</v>
      </c>
      <c r="AY968">
        <v>0</v>
      </c>
      <c r="AZ968">
        <v>936</v>
      </c>
      <c r="BA968">
        <v>1</v>
      </c>
      <c r="BB968">
        <v>0</v>
      </c>
      <c r="BC968">
        <v>1</v>
      </c>
      <c r="BD968">
        <v>0</v>
      </c>
      <c r="BE968">
        <v>2</v>
      </c>
      <c r="BF968">
        <v>1</v>
      </c>
      <c r="BG968" t="s">
        <v>100</v>
      </c>
      <c r="BH968">
        <v>4</v>
      </c>
      <c r="BI968" t="s">
        <v>108</v>
      </c>
      <c r="BJ968">
        <v>0</v>
      </c>
      <c r="BK968" t="s">
        <v>85</v>
      </c>
      <c r="BL968" t="s">
        <v>149</v>
      </c>
      <c r="BM968">
        <v>1980</v>
      </c>
      <c r="BN968" t="s">
        <v>104</v>
      </c>
      <c r="BO968">
        <v>2</v>
      </c>
      <c r="BP968">
        <v>672</v>
      </c>
      <c r="BQ968" t="s">
        <v>100</v>
      </c>
      <c r="BR968" t="s">
        <v>100</v>
      </c>
      <c r="BS968" t="s">
        <v>106</v>
      </c>
      <c r="BT968">
        <v>49</v>
      </c>
      <c r="BU968">
        <v>0</v>
      </c>
      <c r="BV968">
        <v>0</v>
      </c>
      <c r="BW968">
        <v>0</v>
      </c>
      <c r="BX968">
        <v>0</v>
      </c>
      <c r="BY968">
        <v>0</v>
      </c>
      <c r="BZ968" t="s">
        <v>85</v>
      </c>
      <c r="CA968" t="s">
        <v>85</v>
      </c>
      <c r="CB968" t="s">
        <v>85</v>
      </c>
      <c r="CC968">
        <v>0</v>
      </c>
      <c r="CD968">
        <v>8</v>
      </c>
      <c r="CE968">
        <v>2007</v>
      </c>
      <c r="CF968" t="s">
        <v>111</v>
      </c>
      <c r="CG968" t="s">
        <v>112</v>
      </c>
      <c r="CH968">
        <v>140000</v>
      </c>
      <c r="CQ968">
        <f t="shared" si="94"/>
        <v>936</v>
      </c>
      <c r="CR968" t="str">
        <f t="shared" si="95"/>
        <v/>
      </c>
    </row>
    <row r="969" spans="1:96" x14ac:dyDescent="0.3">
      <c r="A969">
        <v>1209</v>
      </c>
      <c r="B969">
        <v>20</v>
      </c>
      <c r="C969" t="s">
        <v>83</v>
      </c>
      <c r="D969">
        <v>70</v>
      </c>
      <c r="E969">
        <v>7763</v>
      </c>
      <c r="F969" t="s">
        <v>84</v>
      </c>
      <c r="G969" t="s">
        <v>85</v>
      </c>
      <c r="H969" t="s">
        <v>129</v>
      </c>
      <c r="I969" t="s">
        <v>87</v>
      </c>
      <c r="J969" t="s">
        <v>88</v>
      </c>
      <c r="K969" t="s">
        <v>122</v>
      </c>
      <c r="L969" t="s">
        <v>90</v>
      </c>
      <c r="M969" t="s">
        <v>177</v>
      </c>
      <c r="N969" s="4" t="str">
        <f>VLOOKUP(M969,'Neighborhood Raw Data'!$A$1:$D$26,4,FALSE)</f>
        <v>Greater than Average</v>
      </c>
      <c r="O969" t="s">
        <v>92</v>
      </c>
      <c r="P969" t="s">
        <v>92</v>
      </c>
      <c r="Q969" t="s">
        <v>93</v>
      </c>
      <c r="R969" t="s">
        <v>124</v>
      </c>
      <c r="S969">
        <v>5</v>
      </c>
      <c r="T969" s="4">
        <f t="shared" ca="1" si="90"/>
        <v>0.24831726734521786</v>
      </c>
      <c r="U969" s="4" t="str">
        <f t="shared" si="91"/>
        <v>Below</v>
      </c>
      <c r="V969">
        <v>7</v>
      </c>
      <c r="W969">
        <v>1962</v>
      </c>
      <c r="X969">
        <v>1980</v>
      </c>
      <c r="Y969" t="s">
        <v>95</v>
      </c>
      <c r="Z969" t="s">
        <v>114</v>
      </c>
      <c r="AA969" t="s">
        <v>161</v>
      </c>
      <c r="AB969" t="s">
        <v>161</v>
      </c>
      <c r="AC969" t="s">
        <v>117</v>
      </c>
      <c r="AD969">
        <v>0</v>
      </c>
      <c r="AE969" t="s">
        <v>100</v>
      </c>
      <c r="AF969" t="s">
        <v>102</v>
      </c>
      <c r="AG969" t="s">
        <v>156</v>
      </c>
      <c r="AH969" t="s">
        <v>100</v>
      </c>
      <c r="AI969" t="s">
        <v>100</v>
      </c>
      <c r="AJ969" t="s">
        <v>142</v>
      </c>
      <c r="AK969" t="s">
        <v>157</v>
      </c>
      <c r="AL969">
        <v>504</v>
      </c>
      <c r="AM969" t="s">
        <v>174</v>
      </c>
      <c r="AN969">
        <v>108</v>
      </c>
      <c r="AO969">
        <v>319</v>
      </c>
      <c r="AP969">
        <v>931</v>
      </c>
      <c r="AQ969" t="s">
        <v>105</v>
      </c>
      <c r="AR969" t="s">
        <v>100</v>
      </c>
      <c r="AS969" t="s">
        <v>106</v>
      </c>
      <c r="AT969" t="s">
        <v>107</v>
      </c>
      <c r="AU969">
        <v>1283</v>
      </c>
      <c r="AV969" s="4">
        <f t="shared" ca="1" si="92"/>
        <v>0.88730055951478393</v>
      </c>
      <c r="AW969" s="4" t="str">
        <f t="shared" si="93"/>
        <v>Greater than Median</v>
      </c>
      <c r="AX969">
        <v>0</v>
      </c>
      <c r="AY969">
        <v>0</v>
      </c>
      <c r="AZ969">
        <v>1283</v>
      </c>
      <c r="BA969">
        <v>1</v>
      </c>
      <c r="BB969">
        <v>0</v>
      </c>
      <c r="BC969">
        <v>1</v>
      </c>
      <c r="BD969">
        <v>0</v>
      </c>
      <c r="BE969">
        <v>3</v>
      </c>
      <c r="BF969">
        <v>1</v>
      </c>
      <c r="BG969" t="s">
        <v>100</v>
      </c>
      <c r="BH969">
        <v>6</v>
      </c>
      <c r="BI969" t="s">
        <v>108</v>
      </c>
      <c r="BJ969">
        <v>0</v>
      </c>
      <c r="BK969" t="s">
        <v>85</v>
      </c>
      <c r="BL969" t="s">
        <v>149</v>
      </c>
      <c r="BM969">
        <v>1980</v>
      </c>
      <c r="BN969" t="s">
        <v>104</v>
      </c>
      <c r="BO969">
        <v>2</v>
      </c>
      <c r="BP969">
        <v>506</v>
      </c>
      <c r="BQ969" t="s">
        <v>100</v>
      </c>
      <c r="BR969" t="s">
        <v>100</v>
      </c>
      <c r="BS969" t="s">
        <v>106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 t="s">
        <v>85</v>
      </c>
      <c r="CA969" t="s">
        <v>85</v>
      </c>
      <c r="CB969" t="s">
        <v>85</v>
      </c>
      <c r="CC969">
        <v>0</v>
      </c>
      <c r="CD969">
        <v>10</v>
      </c>
      <c r="CE969">
        <v>2008</v>
      </c>
      <c r="CF969" t="s">
        <v>111</v>
      </c>
      <c r="CG969" t="s">
        <v>112</v>
      </c>
      <c r="CH969">
        <v>140000</v>
      </c>
      <c r="CQ969">
        <f t="shared" si="94"/>
        <v>1283</v>
      </c>
      <c r="CR969" t="str">
        <f t="shared" si="95"/>
        <v/>
      </c>
    </row>
    <row r="970" spans="1:96" x14ac:dyDescent="0.3">
      <c r="A970">
        <v>1298</v>
      </c>
      <c r="B970">
        <v>180</v>
      </c>
      <c r="C970" t="s">
        <v>143</v>
      </c>
      <c r="D970">
        <v>35</v>
      </c>
      <c r="E970">
        <v>3675</v>
      </c>
      <c r="F970" t="s">
        <v>84</v>
      </c>
      <c r="G970" t="s">
        <v>85</v>
      </c>
      <c r="H970" t="s">
        <v>129</v>
      </c>
      <c r="I970" t="s">
        <v>87</v>
      </c>
      <c r="J970" t="s">
        <v>88</v>
      </c>
      <c r="K970" t="s">
        <v>122</v>
      </c>
      <c r="L970" t="s">
        <v>90</v>
      </c>
      <c r="M970" t="s">
        <v>186</v>
      </c>
      <c r="N970" s="4" t="str">
        <f>VLOOKUP(M970,'Neighborhood Raw Data'!$A$1:$D$26,4,FALSE)</f>
        <v>Less than Average</v>
      </c>
      <c r="O970" t="s">
        <v>92</v>
      </c>
      <c r="P970" t="s">
        <v>92</v>
      </c>
      <c r="Q970" t="s">
        <v>160</v>
      </c>
      <c r="R970" t="s">
        <v>223</v>
      </c>
      <c r="S970">
        <v>6</v>
      </c>
      <c r="T970" s="4">
        <f t="shared" ca="1" si="90"/>
        <v>0.37736857354329278</v>
      </c>
      <c r="U970" s="4" t="str">
        <f t="shared" si="91"/>
        <v>At or Above</v>
      </c>
      <c r="V970">
        <v>5</v>
      </c>
      <c r="W970">
        <v>2005</v>
      </c>
      <c r="X970">
        <v>2006</v>
      </c>
      <c r="Y970" t="s">
        <v>95</v>
      </c>
      <c r="Z970" t="s">
        <v>114</v>
      </c>
      <c r="AA970" t="s">
        <v>125</v>
      </c>
      <c r="AB970" t="s">
        <v>125</v>
      </c>
      <c r="AC970" t="s">
        <v>98</v>
      </c>
      <c r="AD970">
        <v>82</v>
      </c>
      <c r="AE970" t="s">
        <v>100</v>
      </c>
      <c r="AF970" t="s">
        <v>100</v>
      </c>
      <c r="AG970" t="s">
        <v>101</v>
      </c>
      <c r="AH970" t="s">
        <v>102</v>
      </c>
      <c r="AI970" t="s">
        <v>100</v>
      </c>
      <c r="AJ970" t="s">
        <v>102</v>
      </c>
      <c r="AK970" t="s">
        <v>103</v>
      </c>
      <c r="AL970">
        <v>547</v>
      </c>
      <c r="AM970" t="s">
        <v>104</v>
      </c>
      <c r="AN970">
        <v>0</v>
      </c>
      <c r="AO970">
        <v>0</v>
      </c>
      <c r="AP970">
        <v>547</v>
      </c>
      <c r="AQ970" t="s">
        <v>105</v>
      </c>
      <c r="AR970" t="s">
        <v>102</v>
      </c>
      <c r="AS970" t="s">
        <v>106</v>
      </c>
      <c r="AT970" t="s">
        <v>107</v>
      </c>
      <c r="AU970">
        <v>1072</v>
      </c>
      <c r="AV970" s="4">
        <f t="shared" ca="1" si="92"/>
        <v>0.98558561556297364</v>
      </c>
      <c r="AW970" s="4" t="str">
        <f t="shared" si="93"/>
        <v>Less than Median</v>
      </c>
      <c r="AX970">
        <v>0</v>
      </c>
      <c r="AY970">
        <v>0</v>
      </c>
      <c r="AZ970">
        <v>1072</v>
      </c>
      <c r="BA970">
        <v>1</v>
      </c>
      <c r="BB970">
        <v>0</v>
      </c>
      <c r="BC970">
        <v>2</v>
      </c>
      <c r="BD970">
        <v>0</v>
      </c>
      <c r="BE970">
        <v>2</v>
      </c>
      <c r="BF970">
        <v>1</v>
      </c>
      <c r="BG970" t="s">
        <v>100</v>
      </c>
      <c r="BH970">
        <v>5</v>
      </c>
      <c r="BI970" t="s">
        <v>108</v>
      </c>
      <c r="BJ970">
        <v>0</v>
      </c>
      <c r="BK970" t="s">
        <v>85</v>
      </c>
      <c r="BL970" t="s">
        <v>175</v>
      </c>
      <c r="BM970">
        <v>2005</v>
      </c>
      <c r="BN970" t="s">
        <v>110</v>
      </c>
      <c r="BO970">
        <v>2</v>
      </c>
      <c r="BP970">
        <v>525</v>
      </c>
      <c r="BQ970" t="s">
        <v>100</v>
      </c>
      <c r="BR970" t="s">
        <v>100</v>
      </c>
      <c r="BS970" t="s">
        <v>106</v>
      </c>
      <c r="BT970">
        <v>0</v>
      </c>
      <c r="BU970">
        <v>44</v>
      </c>
      <c r="BV970">
        <v>0</v>
      </c>
      <c r="BW970">
        <v>0</v>
      </c>
      <c r="BX970">
        <v>0</v>
      </c>
      <c r="BY970">
        <v>0</v>
      </c>
      <c r="BZ970" t="s">
        <v>85</v>
      </c>
      <c r="CA970" t="s">
        <v>85</v>
      </c>
      <c r="CB970" t="s">
        <v>85</v>
      </c>
      <c r="CC970">
        <v>0</v>
      </c>
      <c r="CD970">
        <v>6</v>
      </c>
      <c r="CE970">
        <v>2006</v>
      </c>
      <c r="CF970" t="s">
        <v>127</v>
      </c>
      <c r="CG970" t="s">
        <v>128</v>
      </c>
      <c r="CH970">
        <v>140000</v>
      </c>
      <c r="CQ970">
        <f t="shared" si="94"/>
        <v>1072</v>
      </c>
      <c r="CR970" t="str">
        <f t="shared" si="95"/>
        <v/>
      </c>
    </row>
    <row r="971" spans="1:96" x14ac:dyDescent="0.3">
      <c r="A971">
        <v>1412</v>
      </c>
      <c r="B971">
        <v>50</v>
      </c>
      <c r="C971" t="s">
        <v>83</v>
      </c>
      <c r="D971">
        <v>80</v>
      </c>
      <c r="E971">
        <v>9600</v>
      </c>
      <c r="F971" t="s">
        <v>84</v>
      </c>
      <c r="G971" t="s">
        <v>85</v>
      </c>
      <c r="H971" t="s">
        <v>129</v>
      </c>
      <c r="I971" t="s">
        <v>87</v>
      </c>
      <c r="J971" t="s">
        <v>88</v>
      </c>
      <c r="K971" t="s">
        <v>122</v>
      </c>
      <c r="L971" t="s">
        <v>90</v>
      </c>
      <c r="M971" t="s">
        <v>177</v>
      </c>
      <c r="N971" s="4" t="str">
        <f>VLOOKUP(M971,'Neighborhood Raw Data'!$A$1:$D$26,4,FALSE)</f>
        <v>Greater than Average</v>
      </c>
      <c r="O971" t="s">
        <v>92</v>
      </c>
      <c r="P971" t="s">
        <v>92</v>
      </c>
      <c r="Q971" t="s">
        <v>93</v>
      </c>
      <c r="R971" t="s">
        <v>155</v>
      </c>
      <c r="S971">
        <v>6</v>
      </c>
      <c r="T971" s="4">
        <f t="shared" ca="1" si="90"/>
        <v>0.12487652912282365</v>
      </c>
      <c r="U971" s="4" t="str">
        <f t="shared" si="91"/>
        <v>At or Above</v>
      </c>
      <c r="V971">
        <v>8</v>
      </c>
      <c r="W971">
        <v>1950</v>
      </c>
      <c r="X971">
        <v>2005</v>
      </c>
      <c r="Y971" t="s">
        <v>95</v>
      </c>
      <c r="Z971" t="s">
        <v>114</v>
      </c>
      <c r="AA971" t="s">
        <v>125</v>
      </c>
      <c r="AB971" t="s">
        <v>125</v>
      </c>
      <c r="AC971" t="s">
        <v>117</v>
      </c>
      <c r="AD971">
        <v>0</v>
      </c>
      <c r="AE971" t="s">
        <v>100</v>
      </c>
      <c r="AF971" t="s">
        <v>102</v>
      </c>
      <c r="AG971" t="s">
        <v>156</v>
      </c>
      <c r="AH971" t="s">
        <v>100</v>
      </c>
      <c r="AI971" t="s">
        <v>100</v>
      </c>
      <c r="AJ971" t="s">
        <v>142</v>
      </c>
      <c r="AK971" t="s">
        <v>174</v>
      </c>
      <c r="AL971">
        <v>120</v>
      </c>
      <c r="AM971" t="s">
        <v>104</v>
      </c>
      <c r="AN971">
        <v>0</v>
      </c>
      <c r="AO971">
        <v>736</v>
      </c>
      <c r="AP971">
        <v>856</v>
      </c>
      <c r="AQ971" t="s">
        <v>105</v>
      </c>
      <c r="AR971" t="s">
        <v>99</v>
      </c>
      <c r="AS971" t="s">
        <v>106</v>
      </c>
      <c r="AT971" t="s">
        <v>107</v>
      </c>
      <c r="AU971">
        <v>1112</v>
      </c>
      <c r="AV971" s="4">
        <f t="shared" ca="1" si="92"/>
        <v>0.36305796893340936</v>
      </c>
      <c r="AW971" s="4" t="str">
        <f t="shared" si="93"/>
        <v>Greater than Median</v>
      </c>
      <c r="AX971">
        <v>556</v>
      </c>
      <c r="AY971">
        <v>0</v>
      </c>
      <c r="AZ971">
        <v>1668</v>
      </c>
      <c r="BA971">
        <v>0</v>
      </c>
      <c r="BB971">
        <v>0</v>
      </c>
      <c r="BC971">
        <v>1</v>
      </c>
      <c r="BD971">
        <v>1</v>
      </c>
      <c r="BE971">
        <v>3</v>
      </c>
      <c r="BF971">
        <v>1</v>
      </c>
      <c r="BG971" t="s">
        <v>100</v>
      </c>
      <c r="BH971">
        <v>6</v>
      </c>
      <c r="BI971" t="s">
        <v>189</v>
      </c>
      <c r="BJ971">
        <v>0</v>
      </c>
      <c r="BK971" t="s">
        <v>85</v>
      </c>
      <c r="BL971" t="s">
        <v>109</v>
      </c>
      <c r="BM971">
        <v>1950</v>
      </c>
      <c r="BN971" t="s">
        <v>104</v>
      </c>
      <c r="BO971">
        <v>1</v>
      </c>
      <c r="BP971">
        <v>271</v>
      </c>
      <c r="BQ971" t="s">
        <v>100</v>
      </c>
      <c r="BR971" t="s">
        <v>100</v>
      </c>
      <c r="BS971" t="s">
        <v>106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 t="s">
        <v>85</v>
      </c>
      <c r="CA971" t="s">
        <v>119</v>
      </c>
      <c r="CB971" t="s">
        <v>85</v>
      </c>
      <c r="CC971">
        <v>0</v>
      </c>
      <c r="CD971">
        <v>9</v>
      </c>
      <c r="CE971">
        <v>2009</v>
      </c>
      <c r="CF971" t="s">
        <v>111</v>
      </c>
      <c r="CG971" t="s">
        <v>112</v>
      </c>
      <c r="CH971">
        <v>140000</v>
      </c>
      <c r="CQ971">
        <f t="shared" si="94"/>
        <v>1112</v>
      </c>
      <c r="CR971" t="str">
        <f t="shared" si="95"/>
        <v/>
      </c>
    </row>
    <row r="972" spans="1:96" x14ac:dyDescent="0.3">
      <c r="A972">
        <v>1428</v>
      </c>
      <c r="B972">
        <v>50</v>
      </c>
      <c r="C972" t="s">
        <v>83</v>
      </c>
      <c r="D972">
        <v>60</v>
      </c>
      <c r="E972">
        <v>10930</v>
      </c>
      <c r="F972" t="s">
        <v>84</v>
      </c>
      <c r="G972" t="s">
        <v>209</v>
      </c>
      <c r="H972" t="s">
        <v>129</v>
      </c>
      <c r="I972" t="s">
        <v>190</v>
      </c>
      <c r="J972" t="s">
        <v>88</v>
      </c>
      <c r="K972" t="s">
        <v>122</v>
      </c>
      <c r="L972" t="s">
        <v>90</v>
      </c>
      <c r="M972" t="s">
        <v>177</v>
      </c>
      <c r="N972" s="4" t="str">
        <f>VLOOKUP(M972,'Neighborhood Raw Data'!$A$1:$D$26,4,FALSE)</f>
        <v>Greater than Average</v>
      </c>
      <c r="O972" t="s">
        <v>145</v>
      </c>
      <c r="P972" t="s">
        <v>92</v>
      </c>
      <c r="Q972" t="s">
        <v>93</v>
      </c>
      <c r="R972" t="s">
        <v>155</v>
      </c>
      <c r="S972">
        <v>5</v>
      </c>
      <c r="T972" s="4">
        <f t="shared" ca="1" si="90"/>
        <v>0.66060152903685776</v>
      </c>
      <c r="U972" s="4" t="str">
        <f t="shared" si="91"/>
        <v>Below</v>
      </c>
      <c r="V972">
        <v>6</v>
      </c>
      <c r="W972">
        <v>1945</v>
      </c>
      <c r="X972">
        <v>1950</v>
      </c>
      <c r="Y972" t="s">
        <v>95</v>
      </c>
      <c r="Z972" t="s">
        <v>114</v>
      </c>
      <c r="AA972" t="s">
        <v>161</v>
      </c>
      <c r="AB972" t="s">
        <v>161</v>
      </c>
      <c r="AC972" t="s">
        <v>117</v>
      </c>
      <c r="AD972">
        <v>0</v>
      </c>
      <c r="AE972" t="s">
        <v>100</v>
      </c>
      <c r="AF972" t="s">
        <v>100</v>
      </c>
      <c r="AG972" t="s">
        <v>156</v>
      </c>
      <c r="AH972" t="s">
        <v>100</v>
      </c>
      <c r="AI972" t="s">
        <v>100</v>
      </c>
      <c r="AJ972" t="s">
        <v>142</v>
      </c>
      <c r="AK972" t="s">
        <v>174</v>
      </c>
      <c r="AL972">
        <v>580</v>
      </c>
      <c r="AM972" t="s">
        <v>104</v>
      </c>
      <c r="AN972">
        <v>0</v>
      </c>
      <c r="AO972">
        <v>333</v>
      </c>
      <c r="AP972">
        <v>913</v>
      </c>
      <c r="AQ972" t="s">
        <v>105</v>
      </c>
      <c r="AR972" t="s">
        <v>100</v>
      </c>
      <c r="AS972" t="s">
        <v>106</v>
      </c>
      <c r="AT972" t="s">
        <v>214</v>
      </c>
      <c r="AU972">
        <v>1048</v>
      </c>
      <c r="AV972" s="4">
        <f t="shared" ca="1" si="92"/>
        <v>0.25066904258606659</v>
      </c>
      <c r="AW972" s="4" t="str">
        <f t="shared" si="93"/>
        <v>Less than Median</v>
      </c>
      <c r="AX972">
        <v>510</v>
      </c>
      <c r="AY972">
        <v>0</v>
      </c>
      <c r="AZ972">
        <v>1558</v>
      </c>
      <c r="BA972">
        <v>1</v>
      </c>
      <c r="BB972">
        <v>0</v>
      </c>
      <c r="BC972">
        <v>1</v>
      </c>
      <c r="BD972">
        <v>1</v>
      </c>
      <c r="BE972">
        <v>3</v>
      </c>
      <c r="BF972">
        <v>1</v>
      </c>
      <c r="BG972" t="s">
        <v>100</v>
      </c>
      <c r="BH972">
        <v>6</v>
      </c>
      <c r="BI972" t="s">
        <v>108</v>
      </c>
      <c r="BJ972">
        <v>1</v>
      </c>
      <c r="BK972" t="s">
        <v>100</v>
      </c>
      <c r="BL972" t="s">
        <v>109</v>
      </c>
      <c r="BM972">
        <v>1962</v>
      </c>
      <c r="BN972" t="s">
        <v>104</v>
      </c>
      <c r="BO972">
        <v>1</v>
      </c>
      <c r="BP972">
        <v>288</v>
      </c>
      <c r="BQ972" t="s">
        <v>100</v>
      </c>
      <c r="BR972" t="s">
        <v>100</v>
      </c>
      <c r="BS972" t="s">
        <v>106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 t="s">
        <v>85</v>
      </c>
      <c r="CA972" t="s">
        <v>85</v>
      </c>
      <c r="CB972" t="s">
        <v>85</v>
      </c>
      <c r="CC972">
        <v>0</v>
      </c>
      <c r="CD972">
        <v>4</v>
      </c>
      <c r="CE972">
        <v>2008</v>
      </c>
      <c r="CF972" t="s">
        <v>111</v>
      </c>
      <c r="CG972" t="s">
        <v>112</v>
      </c>
      <c r="CH972">
        <v>140000</v>
      </c>
      <c r="CQ972">
        <f t="shared" si="94"/>
        <v>1048</v>
      </c>
      <c r="CR972" t="str">
        <f t="shared" si="95"/>
        <v/>
      </c>
    </row>
    <row r="973" spans="1:96" x14ac:dyDescent="0.3">
      <c r="A973">
        <v>835</v>
      </c>
      <c r="B973">
        <v>20</v>
      </c>
      <c r="C973" t="s">
        <v>83</v>
      </c>
      <c r="D973">
        <v>75</v>
      </c>
      <c r="E973">
        <v>7875</v>
      </c>
      <c r="F973" t="s">
        <v>84</v>
      </c>
      <c r="G973" t="s">
        <v>85</v>
      </c>
      <c r="H973" t="s">
        <v>129</v>
      </c>
      <c r="I973" t="s">
        <v>87</v>
      </c>
      <c r="J973" t="s">
        <v>88</v>
      </c>
      <c r="K973" t="s">
        <v>122</v>
      </c>
      <c r="L973" t="s">
        <v>90</v>
      </c>
      <c r="M973" t="s">
        <v>177</v>
      </c>
      <c r="N973" s="4" t="str">
        <f>VLOOKUP(M973,'Neighborhood Raw Data'!$A$1:$D$26,4,FALSE)</f>
        <v>Greater than Average</v>
      </c>
      <c r="O973" t="s">
        <v>92</v>
      </c>
      <c r="P973" t="s">
        <v>92</v>
      </c>
      <c r="Q973" t="s">
        <v>93</v>
      </c>
      <c r="R973" t="s">
        <v>124</v>
      </c>
      <c r="S973">
        <v>5</v>
      </c>
      <c r="T973" s="4">
        <f t="shared" ca="1" si="90"/>
        <v>7.9320941108815268E-2</v>
      </c>
      <c r="U973" s="4" t="str">
        <f t="shared" si="91"/>
        <v>Below</v>
      </c>
      <c r="V973">
        <v>6</v>
      </c>
      <c r="W973">
        <v>1961</v>
      </c>
      <c r="X973">
        <v>1961</v>
      </c>
      <c r="Y973" t="s">
        <v>95</v>
      </c>
      <c r="Z973" t="s">
        <v>114</v>
      </c>
      <c r="AA973" t="s">
        <v>125</v>
      </c>
      <c r="AB973" t="s">
        <v>125</v>
      </c>
      <c r="AC973" t="s">
        <v>98</v>
      </c>
      <c r="AD973">
        <v>136</v>
      </c>
      <c r="AE973" t="s">
        <v>100</v>
      </c>
      <c r="AF973" t="s">
        <v>100</v>
      </c>
      <c r="AG973" t="s">
        <v>156</v>
      </c>
      <c r="AH973" t="s">
        <v>100</v>
      </c>
      <c r="AI973" t="s">
        <v>100</v>
      </c>
      <c r="AJ973" t="s">
        <v>142</v>
      </c>
      <c r="AK973" t="s">
        <v>157</v>
      </c>
      <c r="AL973">
        <v>572</v>
      </c>
      <c r="AM973" t="s">
        <v>104</v>
      </c>
      <c r="AN973">
        <v>0</v>
      </c>
      <c r="AO973">
        <v>572</v>
      </c>
      <c r="AP973">
        <v>1144</v>
      </c>
      <c r="AQ973" t="s">
        <v>105</v>
      </c>
      <c r="AR973" t="s">
        <v>102</v>
      </c>
      <c r="AS973" t="s">
        <v>106</v>
      </c>
      <c r="AT973" t="s">
        <v>107</v>
      </c>
      <c r="AU973">
        <v>1144</v>
      </c>
      <c r="AV973" s="4">
        <f t="shared" ca="1" si="92"/>
        <v>4.5892418534314472E-2</v>
      </c>
      <c r="AW973" s="4" t="str">
        <f t="shared" si="93"/>
        <v>Greater than Median</v>
      </c>
      <c r="AX973">
        <v>0</v>
      </c>
      <c r="AY973">
        <v>0</v>
      </c>
      <c r="AZ973">
        <v>1144</v>
      </c>
      <c r="BA973">
        <v>1</v>
      </c>
      <c r="BB973">
        <v>0</v>
      </c>
      <c r="BC973">
        <v>1</v>
      </c>
      <c r="BD973">
        <v>0</v>
      </c>
      <c r="BE973">
        <v>3</v>
      </c>
      <c r="BF973">
        <v>1</v>
      </c>
      <c r="BG973" t="s">
        <v>100</v>
      </c>
      <c r="BH973">
        <v>6</v>
      </c>
      <c r="BI973" t="s">
        <v>108</v>
      </c>
      <c r="BJ973">
        <v>0</v>
      </c>
      <c r="BK973" t="s">
        <v>85</v>
      </c>
      <c r="BL973" t="s">
        <v>109</v>
      </c>
      <c r="BM973">
        <v>1961</v>
      </c>
      <c r="BN973" t="s">
        <v>104</v>
      </c>
      <c r="BO973">
        <v>2</v>
      </c>
      <c r="BP973">
        <v>456</v>
      </c>
      <c r="BQ973" t="s">
        <v>100</v>
      </c>
      <c r="BR973" t="s">
        <v>100</v>
      </c>
      <c r="BS973" t="s">
        <v>106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 t="s">
        <v>85</v>
      </c>
      <c r="CA973" t="s">
        <v>167</v>
      </c>
      <c r="CB973" t="s">
        <v>85</v>
      </c>
      <c r="CC973">
        <v>0</v>
      </c>
      <c r="CD973">
        <v>9</v>
      </c>
      <c r="CE973">
        <v>2008</v>
      </c>
      <c r="CF973" t="s">
        <v>111</v>
      </c>
      <c r="CG973" t="s">
        <v>112</v>
      </c>
      <c r="CH973">
        <v>139950</v>
      </c>
      <c r="CQ973">
        <f t="shared" si="94"/>
        <v>1144</v>
      </c>
      <c r="CR973" t="str">
        <f t="shared" si="95"/>
        <v/>
      </c>
    </row>
    <row r="974" spans="1:96" x14ac:dyDescent="0.3">
      <c r="A974">
        <v>627</v>
      </c>
      <c r="B974">
        <v>20</v>
      </c>
      <c r="C974" t="s">
        <v>83</v>
      </c>
      <c r="D974" t="s">
        <v>85</v>
      </c>
      <c r="E974">
        <v>12342</v>
      </c>
      <c r="F974" t="s">
        <v>84</v>
      </c>
      <c r="G974" t="s">
        <v>85</v>
      </c>
      <c r="H974" t="s">
        <v>86</v>
      </c>
      <c r="I974" t="s">
        <v>87</v>
      </c>
      <c r="J974" t="s">
        <v>88</v>
      </c>
      <c r="K974" t="s">
        <v>122</v>
      </c>
      <c r="L974" t="s">
        <v>90</v>
      </c>
      <c r="M974" t="s">
        <v>177</v>
      </c>
      <c r="N974" s="4" t="str">
        <f>VLOOKUP(M974,'Neighborhood Raw Data'!$A$1:$D$26,4,FALSE)</f>
        <v>Greater than Average</v>
      </c>
      <c r="O974" t="s">
        <v>92</v>
      </c>
      <c r="P974" t="s">
        <v>92</v>
      </c>
      <c r="Q974" t="s">
        <v>93</v>
      </c>
      <c r="R974" t="s">
        <v>124</v>
      </c>
      <c r="S974">
        <v>5</v>
      </c>
      <c r="T974" s="4">
        <f t="shared" ca="1" si="90"/>
        <v>0.44718695873532288</v>
      </c>
      <c r="U974" s="4" t="str">
        <f t="shared" si="91"/>
        <v>Below</v>
      </c>
      <c r="V974">
        <v>5</v>
      </c>
      <c r="W974">
        <v>1960</v>
      </c>
      <c r="X974">
        <v>1978</v>
      </c>
      <c r="Y974" t="s">
        <v>113</v>
      </c>
      <c r="Z974" t="s">
        <v>114</v>
      </c>
      <c r="AA974" t="s">
        <v>115</v>
      </c>
      <c r="AB974" t="s">
        <v>115</v>
      </c>
      <c r="AC974" t="s">
        <v>117</v>
      </c>
      <c r="AD974">
        <v>0</v>
      </c>
      <c r="AE974" t="s">
        <v>100</v>
      </c>
      <c r="AF974" t="s">
        <v>100</v>
      </c>
      <c r="AG974" t="s">
        <v>156</v>
      </c>
      <c r="AH974" t="s">
        <v>100</v>
      </c>
      <c r="AI974" t="s">
        <v>100</v>
      </c>
      <c r="AJ974" t="s">
        <v>142</v>
      </c>
      <c r="AK974" t="s">
        <v>104</v>
      </c>
      <c r="AL974">
        <v>0</v>
      </c>
      <c r="AM974" t="s">
        <v>104</v>
      </c>
      <c r="AN974">
        <v>0</v>
      </c>
      <c r="AO974">
        <v>978</v>
      </c>
      <c r="AP974">
        <v>978</v>
      </c>
      <c r="AQ974" t="s">
        <v>105</v>
      </c>
      <c r="AR974" t="s">
        <v>100</v>
      </c>
      <c r="AS974" t="s">
        <v>106</v>
      </c>
      <c r="AT974" t="s">
        <v>107</v>
      </c>
      <c r="AU974">
        <v>1422</v>
      </c>
      <c r="AV974" s="4">
        <f t="shared" ca="1" si="92"/>
        <v>0.32551304462324138</v>
      </c>
      <c r="AW974" s="4" t="str">
        <f t="shared" si="93"/>
        <v>Greater than Median</v>
      </c>
      <c r="AX974">
        <v>0</v>
      </c>
      <c r="AY974">
        <v>0</v>
      </c>
      <c r="AZ974">
        <v>1422</v>
      </c>
      <c r="BA974">
        <v>0</v>
      </c>
      <c r="BB974">
        <v>0</v>
      </c>
      <c r="BC974">
        <v>1</v>
      </c>
      <c r="BD974">
        <v>0</v>
      </c>
      <c r="BE974">
        <v>3</v>
      </c>
      <c r="BF974">
        <v>1</v>
      </c>
      <c r="BG974" t="s">
        <v>100</v>
      </c>
      <c r="BH974">
        <v>6</v>
      </c>
      <c r="BI974" t="s">
        <v>208</v>
      </c>
      <c r="BJ974">
        <v>1</v>
      </c>
      <c r="BK974" t="s">
        <v>100</v>
      </c>
      <c r="BL974" t="s">
        <v>109</v>
      </c>
      <c r="BM974">
        <v>1960</v>
      </c>
      <c r="BN974" t="s">
        <v>131</v>
      </c>
      <c r="BO974">
        <v>1</v>
      </c>
      <c r="BP974">
        <v>286</v>
      </c>
      <c r="BQ974" t="s">
        <v>100</v>
      </c>
      <c r="BR974" t="s">
        <v>100</v>
      </c>
      <c r="BS974" t="s">
        <v>106</v>
      </c>
      <c r="BT974">
        <v>0</v>
      </c>
      <c r="BU974">
        <v>0</v>
      </c>
      <c r="BV974">
        <v>36</v>
      </c>
      <c r="BW974">
        <v>0</v>
      </c>
      <c r="BX974">
        <v>0</v>
      </c>
      <c r="BY974">
        <v>0</v>
      </c>
      <c r="BZ974" t="s">
        <v>85</v>
      </c>
      <c r="CA974" t="s">
        <v>167</v>
      </c>
      <c r="CB974" t="s">
        <v>198</v>
      </c>
      <c r="CC974">
        <v>600</v>
      </c>
      <c r="CD974">
        <v>8</v>
      </c>
      <c r="CE974">
        <v>2007</v>
      </c>
      <c r="CF974" t="s">
        <v>111</v>
      </c>
      <c r="CG974" t="s">
        <v>112</v>
      </c>
      <c r="CH974">
        <v>139900</v>
      </c>
      <c r="CQ974">
        <f t="shared" si="94"/>
        <v>1422</v>
      </c>
      <c r="CR974" t="str">
        <f t="shared" si="95"/>
        <v/>
      </c>
    </row>
    <row r="975" spans="1:96" x14ac:dyDescent="0.3">
      <c r="A975">
        <v>1046</v>
      </c>
      <c r="B975">
        <v>20</v>
      </c>
      <c r="C975" t="s">
        <v>83</v>
      </c>
      <c r="D975" t="s">
        <v>85</v>
      </c>
      <c r="E975">
        <v>13680</v>
      </c>
      <c r="F975" t="s">
        <v>84</v>
      </c>
      <c r="G975" t="s">
        <v>85</v>
      </c>
      <c r="H975" t="s">
        <v>86</v>
      </c>
      <c r="I975" t="s">
        <v>87</v>
      </c>
      <c r="J975" t="s">
        <v>88</v>
      </c>
      <c r="K975" t="s">
        <v>121</v>
      </c>
      <c r="L975" t="s">
        <v>90</v>
      </c>
      <c r="M975" t="s">
        <v>186</v>
      </c>
      <c r="N975" s="4" t="str">
        <f>VLOOKUP(M975,'Neighborhood Raw Data'!$A$1:$D$26,4,FALSE)</f>
        <v>Less than Average</v>
      </c>
      <c r="O975" t="s">
        <v>92</v>
      </c>
      <c r="P975" t="s">
        <v>92</v>
      </c>
      <c r="Q975" t="s">
        <v>93</v>
      </c>
      <c r="R975" t="s">
        <v>124</v>
      </c>
      <c r="S975">
        <v>3</v>
      </c>
      <c r="T975" s="4">
        <f t="shared" ca="1" si="90"/>
        <v>5.4183940744524151E-2</v>
      </c>
      <c r="U975" s="4" t="str">
        <f t="shared" si="91"/>
        <v>Below</v>
      </c>
      <c r="V975">
        <v>5</v>
      </c>
      <c r="W975">
        <v>1955</v>
      </c>
      <c r="X975">
        <v>1955</v>
      </c>
      <c r="Y975" t="s">
        <v>113</v>
      </c>
      <c r="Z975" t="s">
        <v>114</v>
      </c>
      <c r="AA975" t="s">
        <v>98</v>
      </c>
      <c r="AB975" t="s">
        <v>115</v>
      </c>
      <c r="AC975" t="s">
        <v>117</v>
      </c>
      <c r="AD975">
        <v>0</v>
      </c>
      <c r="AE975" t="s">
        <v>100</v>
      </c>
      <c r="AF975" t="s">
        <v>100</v>
      </c>
      <c r="AG975" t="s">
        <v>226</v>
      </c>
      <c r="AH975" t="s">
        <v>85</v>
      </c>
      <c r="AI975" t="s">
        <v>85</v>
      </c>
      <c r="AJ975" t="s">
        <v>85</v>
      </c>
      <c r="AK975" t="s">
        <v>85</v>
      </c>
      <c r="AL975">
        <v>0</v>
      </c>
      <c r="AM975" t="s">
        <v>85</v>
      </c>
      <c r="AN975">
        <v>0</v>
      </c>
      <c r="AO975">
        <v>0</v>
      </c>
      <c r="AP975">
        <v>0</v>
      </c>
      <c r="AQ975" t="s">
        <v>105</v>
      </c>
      <c r="AR975" t="s">
        <v>99</v>
      </c>
      <c r="AS975" t="s">
        <v>106</v>
      </c>
      <c r="AT975" t="s">
        <v>214</v>
      </c>
      <c r="AU975">
        <v>1733</v>
      </c>
      <c r="AV975" s="4">
        <f t="shared" ca="1" si="92"/>
        <v>0.47436088100418905</v>
      </c>
      <c r="AW975" s="4" t="str">
        <f t="shared" si="93"/>
        <v>Greater than Median</v>
      </c>
      <c r="AX975">
        <v>0</v>
      </c>
      <c r="AY975">
        <v>0</v>
      </c>
      <c r="AZ975">
        <v>1733</v>
      </c>
      <c r="BA975">
        <v>0</v>
      </c>
      <c r="BB975">
        <v>0</v>
      </c>
      <c r="BC975">
        <v>2</v>
      </c>
      <c r="BD975">
        <v>0</v>
      </c>
      <c r="BE975">
        <v>4</v>
      </c>
      <c r="BF975">
        <v>1</v>
      </c>
      <c r="BG975" t="s">
        <v>100</v>
      </c>
      <c r="BH975">
        <v>8</v>
      </c>
      <c r="BI975" t="s">
        <v>189</v>
      </c>
      <c r="BJ975">
        <v>1</v>
      </c>
      <c r="BK975" t="s">
        <v>102</v>
      </c>
      <c r="BL975" t="s">
        <v>109</v>
      </c>
      <c r="BM975">
        <v>1955</v>
      </c>
      <c r="BN975" t="s">
        <v>104</v>
      </c>
      <c r="BO975">
        <v>2</v>
      </c>
      <c r="BP975">
        <v>452</v>
      </c>
      <c r="BQ975" t="s">
        <v>100</v>
      </c>
      <c r="BR975" t="s">
        <v>100</v>
      </c>
      <c r="BS975" t="s">
        <v>106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 t="s">
        <v>85</v>
      </c>
      <c r="CA975" t="s">
        <v>85</v>
      </c>
      <c r="CB975" t="s">
        <v>85</v>
      </c>
      <c r="CC975">
        <v>0</v>
      </c>
      <c r="CD975">
        <v>6</v>
      </c>
      <c r="CE975">
        <v>2009</v>
      </c>
      <c r="CF975" t="s">
        <v>111</v>
      </c>
      <c r="CG975" t="s">
        <v>112</v>
      </c>
      <c r="CH975">
        <v>139600</v>
      </c>
      <c r="CQ975" t="str">
        <f t="shared" si="94"/>
        <v/>
      </c>
      <c r="CR975">
        <f t="shared" si="95"/>
        <v>1733</v>
      </c>
    </row>
    <row r="976" spans="1:96" x14ac:dyDescent="0.3">
      <c r="A976">
        <v>824</v>
      </c>
      <c r="B976">
        <v>50</v>
      </c>
      <c r="C976" t="s">
        <v>83</v>
      </c>
      <c r="D976">
        <v>60</v>
      </c>
      <c r="E976">
        <v>9900</v>
      </c>
      <c r="F976" t="s">
        <v>84</v>
      </c>
      <c r="G976" t="s">
        <v>85</v>
      </c>
      <c r="H976" t="s">
        <v>129</v>
      </c>
      <c r="I976" t="s">
        <v>87</v>
      </c>
      <c r="J976" t="s">
        <v>88</v>
      </c>
      <c r="K976" t="s">
        <v>122</v>
      </c>
      <c r="L976" t="s">
        <v>90</v>
      </c>
      <c r="M976" t="s">
        <v>225</v>
      </c>
      <c r="N976" s="4" t="str">
        <f>VLOOKUP(M976,'Neighborhood Raw Data'!$A$1:$D$26,4,FALSE)</f>
        <v>Less than Average</v>
      </c>
      <c r="O976" t="s">
        <v>92</v>
      </c>
      <c r="P976" t="s">
        <v>92</v>
      </c>
      <c r="Q976" t="s">
        <v>93</v>
      </c>
      <c r="R976" t="s">
        <v>155</v>
      </c>
      <c r="S976">
        <v>6</v>
      </c>
      <c r="T976" s="4">
        <f t="shared" ca="1" si="90"/>
        <v>0.62940046269426464</v>
      </c>
      <c r="U976" s="4" t="str">
        <f t="shared" si="91"/>
        <v>At or Above</v>
      </c>
      <c r="V976">
        <v>7</v>
      </c>
      <c r="W976">
        <v>1940</v>
      </c>
      <c r="X976">
        <v>1950</v>
      </c>
      <c r="Y976" t="s">
        <v>95</v>
      </c>
      <c r="Z976" t="s">
        <v>114</v>
      </c>
      <c r="AA976" t="s">
        <v>125</v>
      </c>
      <c r="AB976" t="s">
        <v>125</v>
      </c>
      <c r="AC976" t="s">
        <v>117</v>
      </c>
      <c r="AD976">
        <v>0</v>
      </c>
      <c r="AE976" t="s">
        <v>100</v>
      </c>
      <c r="AF976" t="s">
        <v>100</v>
      </c>
      <c r="AG976" t="s">
        <v>147</v>
      </c>
      <c r="AH976" t="s">
        <v>100</v>
      </c>
      <c r="AI976" t="s">
        <v>100</v>
      </c>
      <c r="AJ976" t="s">
        <v>142</v>
      </c>
      <c r="AK976" t="s">
        <v>104</v>
      </c>
      <c r="AL976">
        <v>0</v>
      </c>
      <c r="AM976" t="s">
        <v>104</v>
      </c>
      <c r="AN976">
        <v>0</v>
      </c>
      <c r="AO976">
        <v>778</v>
      </c>
      <c r="AP976">
        <v>778</v>
      </c>
      <c r="AQ976" t="s">
        <v>105</v>
      </c>
      <c r="AR976" t="s">
        <v>100</v>
      </c>
      <c r="AS976" t="s">
        <v>106</v>
      </c>
      <c r="AT976" t="s">
        <v>107</v>
      </c>
      <c r="AU976">
        <v>944</v>
      </c>
      <c r="AV976" s="4">
        <f t="shared" ca="1" si="92"/>
        <v>0.64648362094455447</v>
      </c>
      <c r="AW976" s="4" t="str">
        <f t="shared" si="93"/>
        <v>Less than Median</v>
      </c>
      <c r="AX976">
        <v>545</v>
      </c>
      <c r="AY976">
        <v>0</v>
      </c>
      <c r="AZ976">
        <v>1489</v>
      </c>
      <c r="BA976">
        <v>0</v>
      </c>
      <c r="BB976">
        <v>0</v>
      </c>
      <c r="BC976">
        <v>2</v>
      </c>
      <c r="BD976">
        <v>0</v>
      </c>
      <c r="BE976">
        <v>3</v>
      </c>
      <c r="BF976">
        <v>1</v>
      </c>
      <c r="BG976" t="s">
        <v>100</v>
      </c>
      <c r="BH976">
        <v>7</v>
      </c>
      <c r="BI976" t="s">
        <v>108</v>
      </c>
      <c r="BJ976">
        <v>1</v>
      </c>
      <c r="BK976" t="s">
        <v>102</v>
      </c>
      <c r="BL976" t="s">
        <v>149</v>
      </c>
      <c r="BM976">
        <v>1940</v>
      </c>
      <c r="BN976" t="s">
        <v>104</v>
      </c>
      <c r="BO976">
        <v>1</v>
      </c>
      <c r="BP976">
        <v>240</v>
      </c>
      <c r="BQ976" t="s">
        <v>100</v>
      </c>
      <c r="BR976" t="s">
        <v>100</v>
      </c>
      <c r="BS976" t="s">
        <v>106</v>
      </c>
      <c r="BT976">
        <v>335</v>
      </c>
      <c r="BU976">
        <v>0</v>
      </c>
      <c r="BV976">
        <v>0</v>
      </c>
      <c r="BW976">
        <v>0</v>
      </c>
      <c r="BX976">
        <v>0</v>
      </c>
      <c r="BY976">
        <v>0</v>
      </c>
      <c r="BZ976" t="s">
        <v>85</v>
      </c>
      <c r="CA976" t="s">
        <v>167</v>
      </c>
      <c r="CB976" t="s">
        <v>85</v>
      </c>
      <c r="CC976">
        <v>0</v>
      </c>
      <c r="CD976">
        <v>7</v>
      </c>
      <c r="CE976">
        <v>2009</v>
      </c>
      <c r="CF976" t="s">
        <v>111</v>
      </c>
      <c r="CG976" t="s">
        <v>112</v>
      </c>
      <c r="CH976">
        <v>139500</v>
      </c>
      <c r="CQ976">
        <f t="shared" si="94"/>
        <v>944</v>
      </c>
      <c r="CR976" t="str">
        <f t="shared" si="95"/>
        <v/>
      </c>
    </row>
    <row r="977" spans="1:96" x14ac:dyDescent="0.3">
      <c r="A977">
        <v>22</v>
      </c>
      <c r="B977">
        <v>45</v>
      </c>
      <c r="C977" t="s">
        <v>143</v>
      </c>
      <c r="D977">
        <v>57</v>
      </c>
      <c r="E977">
        <v>7449</v>
      </c>
      <c r="F977" t="s">
        <v>84</v>
      </c>
      <c r="G977" t="s">
        <v>209</v>
      </c>
      <c r="H977" t="s">
        <v>129</v>
      </c>
      <c r="I977" t="s">
        <v>190</v>
      </c>
      <c r="J977" t="s">
        <v>88</v>
      </c>
      <c r="K977" t="s">
        <v>122</v>
      </c>
      <c r="L977" t="s">
        <v>90</v>
      </c>
      <c r="M977" t="s">
        <v>236</v>
      </c>
      <c r="N977" s="4" t="str">
        <f>VLOOKUP(M977,'Neighborhood Raw Data'!$A$1:$D$26,4,FALSE)</f>
        <v>Less than Average</v>
      </c>
      <c r="O977" t="s">
        <v>92</v>
      </c>
      <c r="P977" t="s">
        <v>92</v>
      </c>
      <c r="Q977" t="s">
        <v>93</v>
      </c>
      <c r="R977" t="s">
        <v>245</v>
      </c>
      <c r="S977">
        <v>7</v>
      </c>
      <c r="T977" s="4">
        <f t="shared" ca="1" si="90"/>
        <v>0.56685260641354318</v>
      </c>
      <c r="U977" s="4" t="str">
        <f t="shared" si="91"/>
        <v>At or Above</v>
      </c>
      <c r="V977">
        <v>7</v>
      </c>
      <c r="W977">
        <v>1930</v>
      </c>
      <c r="X977">
        <v>1950</v>
      </c>
      <c r="Y977" t="s">
        <v>95</v>
      </c>
      <c r="Z977" t="s">
        <v>114</v>
      </c>
      <c r="AA977" t="s">
        <v>115</v>
      </c>
      <c r="AB977" t="s">
        <v>115</v>
      </c>
      <c r="AC977" t="s">
        <v>117</v>
      </c>
      <c r="AD977">
        <v>0</v>
      </c>
      <c r="AE977" t="s">
        <v>100</v>
      </c>
      <c r="AF977" t="s">
        <v>100</v>
      </c>
      <c r="AG977" t="s">
        <v>101</v>
      </c>
      <c r="AH977" t="s">
        <v>100</v>
      </c>
      <c r="AI977" t="s">
        <v>100</v>
      </c>
      <c r="AJ977" t="s">
        <v>142</v>
      </c>
      <c r="AK977" t="s">
        <v>104</v>
      </c>
      <c r="AL977">
        <v>0</v>
      </c>
      <c r="AM977" t="s">
        <v>104</v>
      </c>
      <c r="AN977">
        <v>0</v>
      </c>
      <c r="AO977">
        <v>637</v>
      </c>
      <c r="AP977">
        <v>637</v>
      </c>
      <c r="AQ977" t="s">
        <v>105</v>
      </c>
      <c r="AR977" t="s">
        <v>99</v>
      </c>
      <c r="AS977" t="s">
        <v>106</v>
      </c>
      <c r="AT977" t="s">
        <v>237</v>
      </c>
      <c r="AU977">
        <v>1108</v>
      </c>
      <c r="AV977" s="4">
        <f t="shared" ca="1" si="92"/>
        <v>0.85408873799722951</v>
      </c>
      <c r="AW977" s="4" t="str">
        <f t="shared" si="93"/>
        <v>Greater than Median</v>
      </c>
      <c r="AX977">
        <v>0</v>
      </c>
      <c r="AY977">
        <v>0</v>
      </c>
      <c r="AZ977">
        <v>1108</v>
      </c>
      <c r="BA977">
        <v>0</v>
      </c>
      <c r="BB977">
        <v>0</v>
      </c>
      <c r="BC977">
        <v>1</v>
      </c>
      <c r="BD977">
        <v>0</v>
      </c>
      <c r="BE977">
        <v>3</v>
      </c>
      <c r="BF977">
        <v>1</v>
      </c>
      <c r="BG977" t="s">
        <v>102</v>
      </c>
      <c r="BH977">
        <v>6</v>
      </c>
      <c r="BI977" t="s">
        <v>108</v>
      </c>
      <c r="BJ977">
        <v>1</v>
      </c>
      <c r="BK977" t="s">
        <v>102</v>
      </c>
      <c r="BL977" t="s">
        <v>109</v>
      </c>
      <c r="BM977">
        <v>1930</v>
      </c>
      <c r="BN977" t="s">
        <v>104</v>
      </c>
      <c r="BO977">
        <v>1</v>
      </c>
      <c r="BP977">
        <v>280</v>
      </c>
      <c r="BQ977" t="s">
        <v>100</v>
      </c>
      <c r="BR977" t="s">
        <v>100</v>
      </c>
      <c r="BS977" t="s">
        <v>204</v>
      </c>
      <c r="BT977">
        <v>0</v>
      </c>
      <c r="BU977">
        <v>0</v>
      </c>
      <c r="BV977">
        <v>205</v>
      </c>
      <c r="BW977">
        <v>0</v>
      </c>
      <c r="BX977">
        <v>0</v>
      </c>
      <c r="BY977">
        <v>0</v>
      </c>
      <c r="BZ977" t="s">
        <v>85</v>
      </c>
      <c r="CA977" t="s">
        <v>150</v>
      </c>
      <c r="CB977" t="s">
        <v>85</v>
      </c>
      <c r="CC977">
        <v>0</v>
      </c>
      <c r="CD977">
        <v>6</v>
      </c>
      <c r="CE977">
        <v>2007</v>
      </c>
      <c r="CF977" t="s">
        <v>111</v>
      </c>
      <c r="CG977" t="s">
        <v>112</v>
      </c>
      <c r="CH977">
        <v>139400</v>
      </c>
      <c r="CQ977">
        <f t="shared" si="94"/>
        <v>1108</v>
      </c>
      <c r="CR977" t="str">
        <f t="shared" si="95"/>
        <v/>
      </c>
    </row>
    <row r="978" spans="1:96" x14ac:dyDescent="0.3">
      <c r="A978">
        <v>634</v>
      </c>
      <c r="B978">
        <v>20</v>
      </c>
      <c r="C978" t="s">
        <v>83</v>
      </c>
      <c r="D978">
        <v>80</v>
      </c>
      <c r="E978">
        <v>9250</v>
      </c>
      <c r="F978" t="s">
        <v>84</v>
      </c>
      <c r="G978" t="s">
        <v>85</v>
      </c>
      <c r="H978" t="s">
        <v>129</v>
      </c>
      <c r="I978" t="s">
        <v>87</v>
      </c>
      <c r="J978" t="s">
        <v>88</v>
      </c>
      <c r="K978" t="s">
        <v>89</v>
      </c>
      <c r="L978" t="s">
        <v>90</v>
      </c>
      <c r="M978" t="s">
        <v>177</v>
      </c>
      <c r="N978" s="4" t="str">
        <f>VLOOKUP(M978,'Neighborhood Raw Data'!$A$1:$D$26,4,FALSE)</f>
        <v>Greater than Average</v>
      </c>
      <c r="O978" t="s">
        <v>92</v>
      </c>
      <c r="P978" t="s">
        <v>92</v>
      </c>
      <c r="Q978" t="s">
        <v>93</v>
      </c>
      <c r="R978" t="s">
        <v>124</v>
      </c>
      <c r="S978">
        <v>5</v>
      </c>
      <c r="T978" s="4">
        <f t="shared" ca="1" si="90"/>
        <v>0.21239584937187517</v>
      </c>
      <c r="U978" s="4" t="str">
        <f t="shared" si="91"/>
        <v>Below</v>
      </c>
      <c r="V978">
        <v>7</v>
      </c>
      <c r="W978">
        <v>1954</v>
      </c>
      <c r="X978">
        <v>2005</v>
      </c>
      <c r="Y978" t="s">
        <v>95</v>
      </c>
      <c r="Z978" t="s">
        <v>114</v>
      </c>
      <c r="AA978" t="s">
        <v>115</v>
      </c>
      <c r="AB978" t="s">
        <v>115</v>
      </c>
      <c r="AC978" t="s">
        <v>117</v>
      </c>
      <c r="AD978">
        <v>0</v>
      </c>
      <c r="AE978" t="s">
        <v>100</v>
      </c>
      <c r="AF978" t="s">
        <v>100</v>
      </c>
      <c r="AG978" t="s">
        <v>156</v>
      </c>
      <c r="AH978" t="s">
        <v>100</v>
      </c>
      <c r="AI978" t="s">
        <v>100</v>
      </c>
      <c r="AJ978" t="s">
        <v>142</v>
      </c>
      <c r="AK978" t="s">
        <v>174</v>
      </c>
      <c r="AL978">
        <v>480</v>
      </c>
      <c r="AM978" t="s">
        <v>193</v>
      </c>
      <c r="AN978">
        <v>468</v>
      </c>
      <c r="AO978">
        <v>108</v>
      </c>
      <c r="AP978">
        <v>1056</v>
      </c>
      <c r="AQ978" t="s">
        <v>105</v>
      </c>
      <c r="AR978" t="s">
        <v>100</v>
      </c>
      <c r="AS978" t="s">
        <v>106</v>
      </c>
      <c r="AT978" t="s">
        <v>107</v>
      </c>
      <c r="AU978">
        <v>1056</v>
      </c>
      <c r="AV978" s="4">
        <f t="shared" ca="1" si="92"/>
        <v>0.70106620278090515</v>
      </c>
      <c r="AW978" s="4" t="str">
        <f t="shared" si="93"/>
        <v>Less than Median</v>
      </c>
      <c r="AX978">
        <v>0</v>
      </c>
      <c r="AY978">
        <v>0</v>
      </c>
      <c r="AZ978">
        <v>1056</v>
      </c>
      <c r="BA978">
        <v>0</v>
      </c>
      <c r="BB978">
        <v>1</v>
      </c>
      <c r="BC978">
        <v>1</v>
      </c>
      <c r="BD978">
        <v>0</v>
      </c>
      <c r="BE978">
        <v>3</v>
      </c>
      <c r="BF978">
        <v>1</v>
      </c>
      <c r="BG978" t="s">
        <v>100</v>
      </c>
      <c r="BH978">
        <v>6</v>
      </c>
      <c r="BI978" t="s">
        <v>108</v>
      </c>
      <c r="BJ978">
        <v>0</v>
      </c>
      <c r="BK978" t="s">
        <v>85</v>
      </c>
      <c r="BL978" t="s">
        <v>109</v>
      </c>
      <c r="BM978">
        <v>1954</v>
      </c>
      <c r="BN978" t="s">
        <v>104</v>
      </c>
      <c r="BO978">
        <v>1</v>
      </c>
      <c r="BP978">
        <v>260</v>
      </c>
      <c r="BQ978" t="s">
        <v>100</v>
      </c>
      <c r="BR978" t="s">
        <v>100</v>
      </c>
      <c r="BS978" t="s">
        <v>106</v>
      </c>
      <c r="BT978">
        <v>390</v>
      </c>
      <c r="BU978">
        <v>0</v>
      </c>
      <c r="BV978">
        <v>0</v>
      </c>
      <c r="BW978">
        <v>0</v>
      </c>
      <c r="BX978">
        <v>0</v>
      </c>
      <c r="BY978">
        <v>0</v>
      </c>
      <c r="BZ978" t="s">
        <v>85</v>
      </c>
      <c r="CA978" t="s">
        <v>85</v>
      </c>
      <c r="CB978" t="s">
        <v>85</v>
      </c>
      <c r="CC978">
        <v>0</v>
      </c>
      <c r="CD978">
        <v>7</v>
      </c>
      <c r="CE978">
        <v>2007</v>
      </c>
      <c r="CF978" t="s">
        <v>111</v>
      </c>
      <c r="CG978" t="s">
        <v>112</v>
      </c>
      <c r="CH978">
        <v>139400</v>
      </c>
      <c r="CQ978">
        <f t="shared" si="94"/>
        <v>1056</v>
      </c>
      <c r="CR978" t="str">
        <f t="shared" si="95"/>
        <v/>
      </c>
    </row>
    <row r="979" spans="1:96" x14ac:dyDescent="0.3">
      <c r="A979">
        <v>20</v>
      </c>
      <c r="B979">
        <v>20</v>
      </c>
      <c r="C979" t="s">
        <v>83</v>
      </c>
      <c r="D979">
        <v>70</v>
      </c>
      <c r="E979">
        <v>7560</v>
      </c>
      <c r="F979" t="s">
        <v>84</v>
      </c>
      <c r="G979" t="s">
        <v>85</v>
      </c>
      <c r="H979" t="s">
        <v>129</v>
      </c>
      <c r="I979" t="s">
        <v>87</v>
      </c>
      <c r="J979" t="s">
        <v>88</v>
      </c>
      <c r="K979" t="s">
        <v>122</v>
      </c>
      <c r="L979" t="s">
        <v>90</v>
      </c>
      <c r="M979" t="s">
        <v>177</v>
      </c>
      <c r="N979" s="4" t="str">
        <f>VLOOKUP(M979,'Neighborhood Raw Data'!$A$1:$D$26,4,FALSE)</f>
        <v>Greater than Average</v>
      </c>
      <c r="O979" t="s">
        <v>92</v>
      </c>
      <c r="P979" t="s">
        <v>92</v>
      </c>
      <c r="Q979" t="s">
        <v>93</v>
      </c>
      <c r="R979" t="s">
        <v>124</v>
      </c>
      <c r="S979">
        <v>5</v>
      </c>
      <c r="T979" s="4">
        <f t="shared" ca="1" si="90"/>
        <v>0.62587801170716373</v>
      </c>
      <c r="U979" s="4" t="str">
        <f t="shared" si="91"/>
        <v>Below</v>
      </c>
      <c r="V979">
        <v>6</v>
      </c>
      <c r="W979">
        <v>1958</v>
      </c>
      <c r="X979">
        <v>1965</v>
      </c>
      <c r="Y979" t="s">
        <v>113</v>
      </c>
      <c r="Z979" t="s">
        <v>114</v>
      </c>
      <c r="AA979" t="s">
        <v>98</v>
      </c>
      <c r="AB979" t="s">
        <v>179</v>
      </c>
      <c r="AC979" t="s">
        <v>117</v>
      </c>
      <c r="AD979">
        <v>0</v>
      </c>
      <c r="AE979" t="s">
        <v>100</v>
      </c>
      <c r="AF979" t="s">
        <v>100</v>
      </c>
      <c r="AG979" t="s">
        <v>156</v>
      </c>
      <c r="AH979" t="s">
        <v>100</v>
      </c>
      <c r="AI979" t="s">
        <v>100</v>
      </c>
      <c r="AJ979" t="s">
        <v>142</v>
      </c>
      <c r="AK979" t="s">
        <v>193</v>
      </c>
      <c r="AL979">
        <v>504</v>
      </c>
      <c r="AM979" t="s">
        <v>104</v>
      </c>
      <c r="AN979">
        <v>0</v>
      </c>
      <c r="AO979">
        <v>525</v>
      </c>
      <c r="AP979">
        <v>1029</v>
      </c>
      <c r="AQ979" t="s">
        <v>105</v>
      </c>
      <c r="AR979" t="s">
        <v>100</v>
      </c>
      <c r="AS979" t="s">
        <v>106</v>
      </c>
      <c r="AT979" t="s">
        <v>107</v>
      </c>
      <c r="AU979">
        <v>1339</v>
      </c>
      <c r="AV979" s="4">
        <f t="shared" ca="1" si="92"/>
        <v>0.29518980978557041</v>
      </c>
      <c r="AW979" s="4" t="str">
        <f t="shared" si="93"/>
        <v>Greater than Median</v>
      </c>
      <c r="AX979">
        <v>0</v>
      </c>
      <c r="AY979">
        <v>0</v>
      </c>
      <c r="AZ979">
        <v>1339</v>
      </c>
      <c r="BA979">
        <v>0</v>
      </c>
      <c r="BB979">
        <v>0</v>
      </c>
      <c r="BC979">
        <v>1</v>
      </c>
      <c r="BD979">
        <v>0</v>
      </c>
      <c r="BE979">
        <v>3</v>
      </c>
      <c r="BF979">
        <v>1</v>
      </c>
      <c r="BG979" t="s">
        <v>100</v>
      </c>
      <c r="BH979">
        <v>6</v>
      </c>
      <c r="BI979" t="s">
        <v>208</v>
      </c>
      <c r="BJ979">
        <v>0</v>
      </c>
      <c r="BK979" t="s">
        <v>85</v>
      </c>
      <c r="BL979" t="s">
        <v>109</v>
      </c>
      <c r="BM979">
        <v>1958</v>
      </c>
      <c r="BN979" t="s">
        <v>104</v>
      </c>
      <c r="BO979">
        <v>1</v>
      </c>
      <c r="BP979">
        <v>294</v>
      </c>
      <c r="BQ979" t="s">
        <v>100</v>
      </c>
      <c r="BR979" t="s">
        <v>100</v>
      </c>
      <c r="BS979" t="s">
        <v>106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 t="s">
        <v>85</v>
      </c>
      <c r="CA979" t="s">
        <v>119</v>
      </c>
      <c r="CB979" t="s">
        <v>85</v>
      </c>
      <c r="CC979">
        <v>0</v>
      </c>
      <c r="CD979">
        <v>5</v>
      </c>
      <c r="CE979">
        <v>2009</v>
      </c>
      <c r="CF979" t="s">
        <v>196</v>
      </c>
      <c r="CG979" t="s">
        <v>120</v>
      </c>
      <c r="CH979">
        <v>139000</v>
      </c>
      <c r="CQ979">
        <f t="shared" si="94"/>
        <v>1339</v>
      </c>
      <c r="CR979" t="str">
        <f t="shared" si="95"/>
        <v/>
      </c>
    </row>
    <row r="980" spans="1:96" x14ac:dyDescent="0.3">
      <c r="A980">
        <v>117</v>
      </c>
      <c r="B980">
        <v>20</v>
      </c>
      <c r="C980" t="s">
        <v>83</v>
      </c>
      <c r="D980" t="s">
        <v>85</v>
      </c>
      <c r="E980">
        <v>11616</v>
      </c>
      <c r="F980" t="s">
        <v>84</v>
      </c>
      <c r="G980" t="s">
        <v>85</v>
      </c>
      <c r="H980" t="s">
        <v>129</v>
      </c>
      <c r="I980" t="s">
        <v>87</v>
      </c>
      <c r="J980" t="s">
        <v>88</v>
      </c>
      <c r="K980" t="s">
        <v>122</v>
      </c>
      <c r="L980" t="s">
        <v>90</v>
      </c>
      <c r="M980" t="s">
        <v>228</v>
      </c>
      <c r="N980" s="4" t="str">
        <f>VLOOKUP(M980,'Neighborhood Raw Data'!$A$1:$D$26,4,FALSE)</f>
        <v>Less than Average</v>
      </c>
      <c r="O980" t="s">
        <v>92</v>
      </c>
      <c r="P980" t="s">
        <v>92</v>
      </c>
      <c r="Q980" t="s">
        <v>93</v>
      </c>
      <c r="R980" t="s">
        <v>124</v>
      </c>
      <c r="S980">
        <v>5</v>
      </c>
      <c r="T980" s="4">
        <f t="shared" ca="1" si="90"/>
        <v>0.1369196905354837</v>
      </c>
      <c r="U980" s="4" t="str">
        <f t="shared" si="91"/>
        <v>Below</v>
      </c>
      <c r="V980">
        <v>5</v>
      </c>
      <c r="W980">
        <v>1962</v>
      </c>
      <c r="X980">
        <v>1962</v>
      </c>
      <c r="Y980" t="s">
        <v>95</v>
      </c>
      <c r="Z980" t="s">
        <v>114</v>
      </c>
      <c r="AA980" t="s">
        <v>115</v>
      </c>
      <c r="AB980" t="s">
        <v>115</v>
      </c>
      <c r="AC980" t="s">
        <v>98</v>
      </c>
      <c r="AD980">
        <v>116</v>
      </c>
      <c r="AE980" t="s">
        <v>100</v>
      </c>
      <c r="AF980" t="s">
        <v>100</v>
      </c>
      <c r="AG980" t="s">
        <v>156</v>
      </c>
      <c r="AH980" t="s">
        <v>100</v>
      </c>
      <c r="AI980" t="s">
        <v>100</v>
      </c>
      <c r="AJ980" t="s">
        <v>142</v>
      </c>
      <c r="AK980" t="s">
        <v>193</v>
      </c>
      <c r="AL980">
        <v>170</v>
      </c>
      <c r="AM980" t="s">
        <v>174</v>
      </c>
      <c r="AN980">
        <v>670</v>
      </c>
      <c r="AO980">
        <v>252</v>
      </c>
      <c r="AP980">
        <v>1092</v>
      </c>
      <c r="AQ980" t="s">
        <v>105</v>
      </c>
      <c r="AR980" t="s">
        <v>100</v>
      </c>
      <c r="AS980" t="s">
        <v>106</v>
      </c>
      <c r="AT980" t="s">
        <v>107</v>
      </c>
      <c r="AU980">
        <v>1092</v>
      </c>
      <c r="AV980" s="4">
        <f t="shared" ca="1" si="92"/>
        <v>0.96260461057125468</v>
      </c>
      <c r="AW980" s="4" t="str">
        <f t="shared" si="93"/>
        <v>Greater than Median</v>
      </c>
      <c r="AX980">
        <v>0</v>
      </c>
      <c r="AY980">
        <v>0</v>
      </c>
      <c r="AZ980">
        <v>1092</v>
      </c>
      <c r="BA980">
        <v>0</v>
      </c>
      <c r="BB980">
        <v>1</v>
      </c>
      <c r="BC980">
        <v>1</v>
      </c>
      <c r="BD980">
        <v>0</v>
      </c>
      <c r="BE980">
        <v>3</v>
      </c>
      <c r="BF980">
        <v>1</v>
      </c>
      <c r="BG980" t="s">
        <v>100</v>
      </c>
      <c r="BH980">
        <v>6</v>
      </c>
      <c r="BI980" t="s">
        <v>108</v>
      </c>
      <c r="BJ980">
        <v>1</v>
      </c>
      <c r="BK980" t="s">
        <v>235</v>
      </c>
      <c r="BL980" t="s">
        <v>109</v>
      </c>
      <c r="BM980">
        <v>1962</v>
      </c>
      <c r="BN980" t="s">
        <v>104</v>
      </c>
      <c r="BO980">
        <v>1</v>
      </c>
      <c r="BP980">
        <v>288</v>
      </c>
      <c r="BQ980" t="s">
        <v>100</v>
      </c>
      <c r="BR980" t="s">
        <v>100</v>
      </c>
      <c r="BS980" t="s">
        <v>106</v>
      </c>
      <c r="BT980">
        <v>0</v>
      </c>
      <c r="BU980">
        <v>20</v>
      </c>
      <c r="BV980">
        <v>144</v>
      </c>
      <c r="BW980">
        <v>0</v>
      </c>
      <c r="BX980">
        <v>0</v>
      </c>
      <c r="BY980">
        <v>0</v>
      </c>
      <c r="BZ980" t="s">
        <v>85</v>
      </c>
      <c r="CA980" t="s">
        <v>85</v>
      </c>
      <c r="CB980" t="s">
        <v>85</v>
      </c>
      <c r="CC980">
        <v>0</v>
      </c>
      <c r="CD980">
        <v>9</v>
      </c>
      <c r="CE980">
        <v>2009</v>
      </c>
      <c r="CF980" t="s">
        <v>111</v>
      </c>
      <c r="CG980" t="s">
        <v>112</v>
      </c>
      <c r="CH980">
        <v>139000</v>
      </c>
      <c r="CQ980">
        <f t="shared" si="94"/>
        <v>1092</v>
      </c>
      <c r="CR980" t="str">
        <f t="shared" si="95"/>
        <v/>
      </c>
    </row>
    <row r="981" spans="1:96" x14ac:dyDescent="0.3">
      <c r="A981">
        <v>274</v>
      </c>
      <c r="B981">
        <v>20</v>
      </c>
      <c r="C981" t="s">
        <v>83</v>
      </c>
      <c r="D981">
        <v>80</v>
      </c>
      <c r="E981">
        <v>9600</v>
      </c>
      <c r="F981" t="s">
        <v>84</v>
      </c>
      <c r="G981" t="s">
        <v>85</v>
      </c>
      <c r="H981" t="s">
        <v>129</v>
      </c>
      <c r="I981" t="s">
        <v>87</v>
      </c>
      <c r="J981" t="s">
        <v>88</v>
      </c>
      <c r="K981" t="s">
        <v>122</v>
      </c>
      <c r="L981" t="s">
        <v>90</v>
      </c>
      <c r="M981" t="s">
        <v>177</v>
      </c>
      <c r="N981" s="4" t="str">
        <f>VLOOKUP(M981,'Neighborhood Raw Data'!$A$1:$D$26,4,FALSE)</f>
        <v>Greater than Average</v>
      </c>
      <c r="O981" t="s">
        <v>212</v>
      </c>
      <c r="P981" t="s">
        <v>92</v>
      </c>
      <c r="Q981" t="s">
        <v>93</v>
      </c>
      <c r="R981" t="s">
        <v>124</v>
      </c>
      <c r="S981">
        <v>6</v>
      </c>
      <c r="T981" s="4">
        <f t="shared" ca="1" si="90"/>
        <v>0.90387827082044203</v>
      </c>
      <c r="U981" s="4" t="str">
        <f t="shared" si="91"/>
        <v>At or Above</v>
      </c>
      <c r="V981">
        <v>6</v>
      </c>
      <c r="W981">
        <v>1958</v>
      </c>
      <c r="X981">
        <v>1988</v>
      </c>
      <c r="Y981" t="s">
        <v>113</v>
      </c>
      <c r="Z981" t="s">
        <v>114</v>
      </c>
      <c r="AA981" t="s">
        <v>115</v>
      </c>
      <c r="AB981" t="s">
        <v>115</v>
      </c>
      <c r="AC981" t="s">
        <v>197</v>
      </c>
      <c r="AD981">
        <v>183</v>
      </c>
      <c r="AE981" t="s">
        <v>100</v>
      </c>
      <c r="AF981" t="s">
        <v>100</v>
      </c>
      <c r="AG981" t="s">
        <v>156</v>
      </c>
      <c r="AH981" t="s">
        <v>100</v>
      </c>
      <c r="AI981" t="s">
        <v>100</v>
      </c>
      <c r="AJ981" t="s">
        <v>142</v>
      </c>
      <c r="AK981" t="s">
        <v>157</v>
      </c>
      <c r="AL981">
        <v>620</v>
      </c>
      <c r="AM981" t="s">
        <v>193</v>
      </c>
      <c r="AN981">
        <v>620</v>
      </c>
      <c r="AO981">
        <v>0</v>
      </c>
      <c r="AP981">
        <v>1240</v>
      </c>
      <c r="AQ981" t="s">
        <v>105</v>
      </c>
      <c r="AR981" t="s">
        <v>102</v>
      </c>
      <c r="AS981" t="s">
        <v>106</v>
      </c>
      <c r="AT981" t="s">
        <v>107</v>
      </c>
      <c r="AU981">
        <v>1632</v>
      </c>
      <c r="AV981" s="4">
        <f t="shared" ca="1" si="92"/>
        <v>0.56191399903666783</v>
      </c>
      <c r="AW981" s="4" t="str">
        <f t="shared" si="93"/>
        <v>Greater than Median</v>
      </c>
      <c r="AX981">
        <v>0</v>
      </c>
      <c r="AY981">
        <v>0</v>
      </c>
      <c r="AZ981">
        <v>1632</v>
      </c>
      <c r="BA981">
        <v>1</v>
      </c>
      <c r="BB981">
        <v>0</v>
      </c>
      <c r="BC981">
        <v>2</v>
      </c>
      <c r="BD981">
        <v>0</v>
      </c>
      <c r="BE981">
        <v>3</v>
      </c>
      <c r="BF981">
        <v>1</v>
      </c>
      <c r="BG981" t="s">
        <v>100</v>
      </c>
      <c r="BH981">
        <v>6</v>
      </c>
      <c r="BI981" t="s">
        <v>208</v>
      </c>
      <c r="BJ981">
        <v>1</v>
      </c>
      <c r="BK981" t="s">
        <v>102</v>
      </c>
      <c r="BL981" t="s">
        <v>109</v>
      </c>
      <c r="BM981">
        <v>1958</v>
      </c>
      <c r="BN981" t="s">
        <v>131</v>
      </c>
      <c r="BO981">
        <v>1</v>
      </c>
      <c r="BP981">
        <v>338</v>
      </c>
      <c r="BQ981" t="s">
        <v>100</v>
      </c>
      <c r="BR981" t="s">
        <v>100</v>
      </c>
      <c r="BS981" t="s">
        <v>106</v>
      </c>
      <c r="BT981">
        <v>289</v>
      </c>
      <c r="BU981">
        <v>0</v>
      </c>
      <c r="BV981">
        <v>0</v>
      </c>
      <c r="BW981">
        <v>0</v>
      </c>
      <c r="BX981">
        <v>0</v>
      </c>
      <c r="BY981">
        <v>0</v>
      </c>
      <c r="BZ981" t="s">
        <v>85</v>
      </c>
      <c r="CA981" t="s">
        <v>119</v>
      </c>
      <c r="CB981" t="s">
        <v>85</v>
      </c>
      <c r="CC981">
        <v>0</v>
      </c>
      <c r="CD981">
        <v>4</v>
      </c>
      <c r="CE981">
        <v>2009</v>
      </c>
      <c r="CF981" t="s">
        <v>111</v>
      </c>
      <c r="CG981" t="s">
        <v>112</v>
      </c>
      <c r="CH981">
        <v>139000</v>
      </c>
      <c r="CQ981" t="str">
        <f t="shared" si="94"/>
        <v/>
      </c>
      <c r="CR981">
        <f t="shared" si="95"/>
        <v>1632</v>
      </c>
    </row>
    <row r="982" spans="1:96" x14ac:dyDescent="0.3">
      <c r="A982">
        <v>332</v>
      </c>
      <c r="B982">
        <v>20</v>
      </c>
      <c r="C982" t="s">
        <v>83</v>
      </c>
      <c r="D982">
        <v>70</v>
      </c>
      <c r="E982">
        <v>8176</v>
      </c>
      <c r="F982" t="s">
        <v>84</v>
      </c>
      <c r="G982" t="s">
        <v>85</v>
      </c>
      <c r="H982" t="s">
        <v>129</v>
      </c>
      <c r="I982" t="s">
        <v>87</v>
      </c>
      <c r="J982" t="s">
        <v>88</v>
      </c>
      <c r="K982" t="s">
        <v>122</v>
      </c>
      <c r="L982" t="s">
        <v>90</v>
      </c>
      <c r="M982" t="s">
        <v>177</v>
      </c>
      <c r="N982" s="4" t="str">
        <f>VLOOKUP(M982,'Neighborhood Raw Data'!$A$1:$D$26,4,FALSE)</f>
        <v>Greater than Average</v>
      </c>
      <c r="O982" t="s">
        <v>92</v>
      </c>
      <c r="P982" t="s">
        <v>92</v>
      </c>
      <c r="Q982" t="s">
        <v>93</v>
      </c>
      <c r="R982" t="s">
        <v>124</v>
      </c>
      <c r="S982">
        <v>5</v>
      </c>
      <c r="T982" s="4">
        <f t="shared" ca="1" si="90"/>
        <v>9.7444536109222768E-2</v>
      </c>
      <c r="U982" s="4" t="str">
        <f t="shared" si="91"/>
        <v>Below</v>
      </c>
      <c r="V982">
        <v>6</v>
      </c>
      <c r="W982">
        <v>1958</v>
      </c>
      <c r="X982">
        <v>1992</v>
      </c>
      <c r="Y982" t="s">
        <v>95</v>
      </c>
      <c r="Z982" t="s">
        <v>114</v>
      </c>
      <c r="AA982" t="s">
        <v>115</v>
      </c>
      <c r="AB982" t="s">
        <v>115</v>
      </c>
      <c r="AC982" t="s">
        <v>117</v>
      </c>
      <c r="AD982">
        <v>0</v>
      </c>
      <c r="AE982" t="s">
        <v>100</v>
      </c>
      <c r="AF982" t="s">
        <v>100</v>
      </c>
      <c r="AG982" t="s">
        <v>156</v>
      </c>
      <c r="AH982" t="s">
        <v>100</v>
      </c>
      <c r="AI982" t="s">
        <v>100</v>
      </c>
      <c r="AJ982" t="s">
        <v>142</v>
      </c>
      <c r="AK982" t="s">
        <v>157</v>
      </c>
      <c r="AL982">
        <v>846</v>
      </c>
      <c r="AM982" t="s">
        <v>104</v>
      </c>
      <c r="AN982">
        <v>0</v>
      </c>
      <c r="AO982">
        <v>210</v>
      </c>
      <c r="AP982">
        <v>1056</v>
      </c>
      <c r="AQ982" t="s">
        <v>105</v>
      </c>
      <c r="AR982" t="s">
        <v>203</v>
      </c>
      <c r="AS982" t="s">
        <v>106</v>
      </c>
      <c r="AT982" t="s">
        <v>107</v>
      </c>
      <c r="AU982">
        <v>1056</v>
      </c>
      <c r="AV982" s="4">
        <f t="shared" ca="1" si="92"/>
        <v>0.57529071457873904</v>
      </c>
      <c r="AW982" s="4" t="str">
        <f t="shared" si="93"/>
        <v>Less than Median</v>
      </c>
      <c r="AX982">
        <v>0</v>
      </c>
      <c r="AY982">
        <v>0</v>
      </c>
      <c r="AZ982">
        <v>1056</v>
      </c>
      <c r="BA982">
        <v>1</v>
      </c>
      <c r="BB982">
        <v>0</v>
      </c>
      <c r="BC982">
        <v>1</v>
      </c>
      <c r="BD982">
        <v>0</v>
      </c>
      <c r="BE982">
        <v>3</v>
      </c>
      <c r="BF982">
        <v>1</v>
      </c>
      <c r="BG982" t="s">
        <v>100</v>
      </c>
      <c r="BH982">
        <v>6</v>
      </c>
      <c r="BI982" t="s">
        <v>108</v>
      </c>
      <c r="BJ982">
        <v>0</v>
      </c>
      <c r="BK982" t="s">
        <v>85</v>
      </c>
      <c r="BL982" t="s">
        <v>109</v>
      </c>
      <c r="BM982">
        <v>1958</v>
      </c>
      <c r="BN982" t="s">
        <v>131</v>
      </c>
      <c r="BO982">
        <v>1</v>
      </c>
      <c r="BP982">
        <v>308</v>
      </c>
      <c r="BQ982" t="s">
        <v>100</v>
      </c>
      <c r="BR982" t="s">
        <v>100</v>
      </c>
      <c r="BS982" t="s">
        <v>106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 t="s">
        <v>85</v>
      </c>
      <c r="CA982" t="s">
        <v>85</v>
      </c>
      <c r="CB982" t="s">
        <v>85</v>
      </c>
      <c r="CC982">
        <v>0</v>
      </c>
      <c r="CD982">
        <v>8</v>
      </c>
      <c r="CE982">
        <v>2007</v>
      </c>
      <c r="CF982" t="s">
        <v>111</v>
      </c>
      <c r="CG982" t="s">
        <v>112</v>
      </c>
      <c r="CH982">
        <v>139000</v>
      </c>
      <c r="CQ982">
        <f t="shared" si="94"/>
        <v>1056</v>
      </c>
      <c r="CR982" t="str">
        <f t="shared" si="95"/>
        <v/>
      </c>
    </row>
    <row r="983" spans="1:96" x14ac:dyDescent="0.3">
      <c r="A983">
        <v>425</v>
      </c>
      <c r="B983">
        <v>20</v>
      </c>
      <c r="C983" t="s">
        <v>83</v>
      </c>
      <c r="D983">
        <v>72</v>
      </c>
      <c r="E983">
        <v>9000</v>
      </c>
      <c r="F983" t="s">
        <v>84</v>
      </c>
      <c r="G983" t="s">
        <v>85</v>
      </c>
      <c r="H983" t="s">
        <v>129</v>
      </c>
      <c r="I983" t="s">
        <v>87</v>
      </c>
      <c r="J983" t="s">
        <v>88</v>
      </c>
      <c r="K983" t="s">
        <v>122</v>
      </c>
      <c r="L983" t="s">
        <v>90</v>
      </c>
      <c r="M983" t="s">
        <v>177</v>
      </c>
      <c r="N983" s="4" t="str">
        <f>VLOOKUP(M983,'Neighborhood Raw Data'!$A$1:$D$26,4,FALSE)</f>
        <v>Greater than Average</v>
      </c>
      <c r="O983" t="s">
        <v>92</v>
      </c>
      <c r="P983" t="s">
        <v>92</v>
      </c>
      <c r="Q983" t="s">
        <v>93</v>
      </c>
      <c r="R983" t="s">
        <v>124</v>
      </c>
      <c r="S983">
        <v>6</v>
      </c>
      <c r="T983" s="4">
        <f t="shared" ca="1" si="90"/>
        <v>0.54728146245693143</v>
      </c>
      <c r="U983" s="4" t="str">
        <f t="shared" si="91"/>
        <v>At or Above</v>
      </c>
      <c r="V983">
        <v>5</v>
      </c>
      <c r="W983">
        <v>1956</v>
      </c>
      <c r="X983">
        <v>1956</v>
      </c>
      <c r="Y983" t="s">
        <v>95</v>
      </c>
      <c r="Z983" t="s">
        <v>114</v>
      </c>
      <c r="AA983" t="s">
        <v>115</v>
      </c>
      <c r="AB983" t="s">
        <v>115</v>
      </c>
      <c r="AC983" t="s">
        <v>98</v>
      </c>
      <c r="AD983">
        <v>74</v>
      </c>
      <c r="AE983" t="s">
        <v>100</v>
      </c>
      <c r="AF983" t="s">
        <v>100</v>
      </c>
      <c r="AG983" t="s">
        <v>156</v>
      </c>
      <c r="AH983" t="s">
        <v>102</v>
      </c>
      <c r="AI983" t="s">
        <v>100</v>
      </c>
      <c r="AJ983" t="s">
        <v>142</v>
      </c>
      <c r="AK983" t="s">
        <v>193</v>
      </c>
      <c r="AL983">
        <v>616</v>
      </c>
      <c r="AM983" t="s">
        <v>104</v>
      </c>
      <c r="AN983">
        <v>0</v>
      </c>
      <c r="AO983">
        <v>580</v>
      </c>
      <c r="AP983">
        <v>1196</v>
      </c>
      <c r="AQ983" t="s">
        <v>105</v>
      </c>
      <c r="AR983" t="s">
        <v>102</v>
      </c>
      <c r="AS983" t="s">
        <v>106</v>
      </c>
      <c r="AT983" t="s">
        <v>214</v>
      </c>
      <c r="AU983">
        <v>1196</v>
      </c>
      <c r="AV983" s="4">
        <f t="shared" ca="1" si="92"/>
        <v>0.89120361603442622</v>
      </c>
      <c r="AW983" s="4" t="str">
        <f t="shared" si="93"/>
        <v>Greater than Median</v>
      </c>
      <c r="AX983">
        <v>0</v>
      </c>
      <c r="AY983">
        <v>0</v>
      </c>
      <c r="AZ983">
        <v>1196</v>
      </c>
      <c r="BA983">
        <v>1</v>
      </c>
      <c r="BB983">
        <v>0</v>
      </c>
      <c r="BC983">
        <v>1</v>
      </c>
      <c r="BD983">
        <v>0</v>
      </c>
      <c r="BE983">
        <v>2</v>
      </c>
      <c r="BF983">
        <v>1</v>
      </c>
      <c r="BG983" t="s">
        <v>100</v>
      </c>
      <c r="BH983">
        <v>6</v>
      </c>
      <c r="BI983" t="s">
        <v>108</v>
      </c>
      <c r="BJ983">
        <v>1</v>
      </c>
      <c r="BK983" t="s">
        <v>102</v>
      </c>
      <c r="BL983" t="s">
        <v>109</v>
      </c>
      <c r="BM983">
        <v>1956</v>
      </c>
      <c r="BN983" t="s">
        <v>131</v>
      </c>
      <c r="BO983">
        <v>1</v>
      </c>
      <c r="BP983">
        <v>297</v>
      </c>
      <c r="BQ983" t="s">
        <v>100</v>
      </c>
      <c r="BR983" t="s">
        <v>100</v>
      </c>
      <c r="BS983" t="s">
        <v>106</v>
      </c>
      <c r="BT983">
        <v>0</v>
      </c>
      <c r="BU983">
        <v>44</v>
      </c>
      <c r="BV983">
        <v>0</v>
      </c>
      <c r="BW983">
        <v>0</v>
      </c>
      <c r="BX983">
        <v>0</v>
      </c>
      <c r="BY983">
        <v>0</v>
      </c>
      <c r="BZ983" t="s">
        <v>85</v>
      </c>
      <c r="CA983" t="s">
        <v>85</v>
      </c>
      <c r="CB983" t="s">
        <v>85</v>
      </c>
      <c r="CC983">
        <v>0</v>
      </c>
      <c r="CD983">
        <v>5</v>
      </c>
      <c r="CE983">
        <v>2008</v>
      </c>
      <c r="CF983" t="s">
        <v>111</v>
      </c>
      <c r="CG983" t="s">
        <v>112</v>
      </c>
      <c r="CH983">
        <v>139000</v>
      </c>
      <c r="CQ983">
        <f t="shared" si="94"/>
        <v>1196</v>
      </c>
      <c r="CR983" t="str">
        <f t="shared" si="95"/>
        <v/>
      </c>
    </row>
    <row r="984" spans="1:96" x14ac:dyDescent="0.3">
      <c r="A984">
        <v>575</v>
      </c>
      <c r="B984">
        <v>80</v>
      </c>
      <c r="C984" t="s">
        <v>83</v>
      </c>
      <c r="D984">
        <v>70</v>
      </c>
      <c r="E984">
        <v>10500</v>
      </c>
      <c r="F984" t="s">
        <v>84</v>
      </c>
      <c r="G984" t="s">
        <v>85</v>
      </c>
      <c r="H984" t="s">
        <v>129</v>
      </c>
      <c r="I984" t="s">
        <v>87</v>
      </c>
      <c r="J984" t="s">
        <v>88</v>
      </c>
      <c r="K984" t="s">
        <v>158</v>
      </c>
      <c r="L984" t="s">
        <v>90</v>
      </c>
      <c r="M984" t="s">
        <v>177</v>
      </c>
      <c r="N984" s="4" t="str">
        <f>VLOOKUP(M984,'Neighborhood Raw Data'!$A$1:$D$26,4,FALSE)</f>
        <v>Greater than Average</v>
      </c>
      <c r="O984" t="s">
        <v>92</v>
      </c>
      <c r="P984" t="s">
        <v>92</v>
      </c>
      <c r="Q984" t="s">
        <v>93</v>
      </c>
      <c r="R984" t="s">
        <v>178</v>
      </c>
      <c r="S984">
        <v>5</v>
      </c>
      <c r="T984" s="4">
        <f t="shared" ca="1" si="90"/>
        <v>0.11919362550479373</v>
      </c>
      <c r="U984" s="4" t="str">
        <f t="shared" si="91"/>
        <v>Below</v>
      </c>
      <c r="V984">
        <v>7</v>
      </c>
      <c r="W984">
        <v>1971</v>
      </c>
      <c r="X984">
        <v>2005</v>
      </c>
      <c r="Y984" t="s">
        <v>206</v>
      </c>
      <c r="Z984" t="s">
        <v>114</v>
      </c>
      <c r="AA984" t="s">
        <v>161</v>
      </c>
      <c r="AB984" t="s">
        <v>234</v>
      </c>
      <c r="AC984" t="s">
        <v>98</v>
      </c>
      <c r="AD984">
        <v>82</v>
      </c>
      <c r="AE984" t="s">
        <v>100</v>
      </c>
      <c r="AF984" t="s">
        <v>100</v>
      </c>
      <c r="AG984" t="s">
        <v>156</v>
      </c>
      <c r="AH984" t="s">
        <v>100</v>
      </c>
      <c r="AI984" t="s">
        <v>100</v>
      </c>
      <c r="AJ984" t="s">
        <v>118</v>
      </c>
      <c r="AK984" t="s">
        <v>137</v>
      </c>
      <c r="AL984">
        <v>349</v>
      </c>
      <c r="AM984" t="s">
        <v>104</v>
      </c>
      <c r="AN984">
        <v>0</v>
      </c>
      <c r="AO984">
        <v>23</v>
      </c>
      <c r="AP984">
        <v>372</v>
      </c>
      <c r="AQ984" t="s">
        <v>105</v>
      </c>
      <c r="AR984" t="s">
        <v>100</v>
      </c>
      <c r="AS984" t="s">
        <v>106</v>
      </c>
      <c r="AT984" t="s">
        <v>107</v>
      </c>
      <c r="AU984">
        <v>576</v>
      </c>
      <c r="AV984" s="4">
        <f t="shared" ca="1" si="92"/>
        <v>0.75152707720278888</v>
      </c>
      <c r="AW984" s="4" t="str">
        <f t="shared" si="93"/>
        <v>Less than Median</v>
      </c>
      <c r="AX984">
        <v>533</v>
      </c>
      <c r="AY984">
        <v>0</v>
      </c>
      <c r="AZ984">
        <v>1109</v>
      </c>
      <c r="BA984">
        <v>0</v>
      </c>
      <c r="BB984">
        <v>1</v>
      </c>
      <c r="BC984">
        <v>1</v>
      </c>
      <c r="BD984">
        <v>0</v>
      </c>
      <c r="BE984">
        <v>3</v>
      </c>
      <c r="BF984">
        <v>1</v>
      </c>
      <c r="BG984" t="s">
        <v>100</v>
      </c>
      <c r="BH984">
        <v>5</v>
      </c>
      <c r="BI984" t="s">
        <v>108</v>
      </c>
      <c r="BJ984">
        <v>0</v>
      </c>
      <c r="BK984" t="s">
        <v>85</v>
      </c>
      <c r="BL984" t="s">
        <v>130</v>
      </c>
      <c r="BM984">
        <v>1971</v>
      </c>
      <c r="BN984" t="s">
        <v>104</v>
      </c>
      <c r="BO984">
        <v>1</v>
      </c>
      <c r="BP984">
        <v>288</v>
      </c>
      <c r="BQ984" t="s">
        <v>100</v>
      </c>
      <c r="BR984" t="s">
        <v>100</v>
      </c>
      <c r="BS984" t="s">
        <v>106</v>
      </c>
      <c r="BT984">
        <v>35</v>
      </c>
      <c r="BU984">
        <v>0</v>
      </c>
      <c r="BV984">
        <v>0</v>
      </c>
      <c r="BW984">
        <v>0</v>
      </c>
      <c r="BX984">
        <v>0</v>
      </c>
      <c r="BY984">
        <v>0</v>
      </c>
      <c r="BZ984" t="s">
        <v>85</v>
      </c>
      <c r="CA984" t="s">
        <v>167</v>
      </c>
      <c r="CB984" t="s">
        <v>85</v>
      </c>
      <c r="CC984">
        <v>0</v>
      </c>
      <c r="CD984">
        <v>12</v>
      </c>
      <c r="CE984">
        <v>2007</v>
      </c>
      <c r="CF984" t="s">
        <v>111</v>
      </c>
      <c r="CG984" t="s">
        <v>112</v>
      </c>
      <c r="CH984">
        <v>139000</v>
      </c>
      <c r="CQ984">
        <f t="shared" si="94"/>
        <v>576</v>
      </c>
      <c r="CR984" t="str">
        <f t="shared" si="95"/>
        <v/>
      </c>
    </row>
    <row r="985" spans="1:96" x14ac:dyDescent="0.3">
      <c r="A985">
        <v>787</v>
      </c>
      <c r="B985">
        <v>50</v>
      </c>
      <c r="C985" t="s">
        <v>143</v>
      </c>
      <c r="D985">
        <v>60</v>
      </c>
      <c r="E985">
        <v>10800</v>
      </c>
      <c r="F985" t="s">
        <v>84</v>
      </c>
      <c r="G985" t="s">
        <v>85</v>
      </c>
      <c r="H985" t="s">
        <v>129</v>
      </c>
      <c r="I985" t="s">
        <v>87</v>
      </c>
      <c r="J985" t="s">
        <v>88</v>
      </c>
      <c r="K985" t="s">
        <v>122</v>
      </c>
      <c r="L985" t="s">
        <v>90</v>
      </c>
      <c r="M985" t="s">
        <v>144</v>
      </c>
      <c r="N985" s="4" t="str">
        <f>VLOOKUP(M985,'Neighborhood Raw Data'!$A$1:$D$26,4,FALSE)</f>
        <v>Greater than Average</v>
      </c>
      <c r="O985" t="s">
        <v>145</v>
      </c>
      <c r="P985" t="s">
        <v>92</v>
      </c>
      <c r="Q985" t="s">
        <v>93</v>
      </c>
      <c r="R985" t="s">
        <v>155</v>
      </c>
      <c r="S985">
        <v>5</v>
      </c>
      <c r="T985" s="4">
        <f t="shared" ca="1" si="90"/>
        <v>0.42179446184584235</v>
      </c>
      <c r="U985" s="4" t="str">
        <f t="shared" si="91"/>
        <v>Below</v>
      </c>
      <c r="V985">
        <v>6</v>
      </c>
      <c r="W985">
        <v>1915</v>
      </c>
      <c r="X985">
        <v>1950</v>
      </c>
      <c r="Y985" t="s">
        <v>95</v>
      </c>
      <c r="Z985" t="s">
        <v>114</v>
      </c>
      <c r="AA985" t="s">
        <v>161</v>
      </c>
      <c r="AB985" t="s">
        <v>161</v>
      </c>
      <c r="AC985" t="s">
        <v>117</v>
      </c>
      <c r="AD985">
        <v>0</v>
      </c>
      <c r="AE985" t="s">
        <v>100</v>
      </c>
      <c r="AF985" t="s">
        <v>102</v>
      </c>
      <c r="AG985" t="s">
        <v>101</v>
      </c>
      <c r="AH985" t="s">
        <v>203</v>
      </c>
      <c r="AI985" t="s">
        <v>100</v>
      </c>
      <c r="AJ985" t="s">
        <v>142</v>
      </c>
      <c r="AK985" t="s">
        <v>193</v>
      </c>
      <c r="AL985">
        <v>686</v>
      </c>
      <c r="AM985" t="s">
        <v>104</v>
      </c>
      <c r="AN985">
        <v>0</v>
      </c>
      <c r="AO985">
        <v>0</v>
      </c>
      <c r="AP985">
        <v>686</v>
      </c>
      <c r="AQ985" t="s">
        <v>105</v>
      </c>
      <c r="AR985" t="s">
        <v>100</v>
      </c>
      <c r="AS985" t="s">
        <v>106</v>
      </c>
      <c r="AT985" t="s">
        <v>107</v>
      </c>
      <c r="AU985">
        <v>966</v>
      </c>
      <c r="AV985" s="4">
        <f t="shared" ca="1" si="92"/>
        <v>0.86204726545539812</v>
      </c>
      <c r="AW985" s="4" t="str">
        <f t="shared" si="93"/>
        <v>Less than Median</v>
      </c>
      <c r="AX985">
        <v>686</v>
      </c>
      <c r="AY985">
        <v>0</v>
      </c>
      <c r="AZ985">
        <v>1652</v>
      </c>
      <c r="BA985">
        <v>1</v>
      </c>
      <c r="BB985">
        <v>0</v>
      </c>
      <c r="BC985">
        <v>2</v>
      </c>
      <c r="BD985">
        <v>0</v>
      </c>
      <c r="BE985">
        <v>4</v>
      </c>
      <c r="BF985">
        <v>1</v>
      </c>
      <c r="BG985" t="s">
        <v>100</v>
      </c>
      <c r="BH985">
        <v>7</v>
      </c>
      <c r="BI985" t="s">
        <v>108</v>
      </c>
      <c r="BJ985">
        <v>0</v>
      </c>
      <c r="BK985" t="s">
        <v>85</v>
      </c>
      <c r="BL985" t="s">
        <v>149</v>
      </c>
      <c r="BM985">
        <v>1961</v>
      </c>
      <c r="BN985" t="s">
        <v>104</v>
      </c>
      <c r="BO985">
        <v>1</v>
      </c>
      <c r="BP985">
        <v>416</v>
      </c>
      <c r="BQ985" t="s">
        <v>100</v>
      </c>
      <c r="BR985" t="s">
        <v>100</v>
      </c>
      <c r="BS985" t="s">
        <v>106</v>
      </c>
      <c r="BT985">
        <v>0</v>
      </c>
      <c r="BU985">
        <v>0</v>
      </c>
      <c r="BV985">
        <v>196</v>
      </c>
      <c r="BW985">
        <v>0</v>
      </c>
      <c r="BX985">
        <v>0</v>
      </c>
      <c r="BY985">
        <v>0</v>
      </c>
      <c r="BZ985" t="s">
        <v>85</v>
      </c>
      <c r="CA985" t="s">
        <v>85</v>
      </c>
      <c r="CB985" t="s">
        <v>198</v>
      </c>
      <c r="CC985">
        <v>1200</v>
      </c>
      <c r="CD985">
        <v>6</v>
      </c>
      <c r="CE985">
        <v>2010</v>
      </c>
      <c r="CF985" t="s">
        <v>111</v>
      </c>
      <c r="CG985" t="s">
        <v>112</v>
      </c>
      <c r="CH985">
        <v>139000</v>
      </c>
      <c r="CQ985">
        <f t="shared" si="94"/>
        <v>966</v>
      </c>
      <c r="CR985" t="str">
        <f t="shared" si="95"/>
        <v/>
      </c>
    </row>
    <row r="986" spans="1:96" x14ac:dyDescent="0.3">
      <c r="A986">
        <v>980</v>
      </c>
      <c r="B986">
        <v>20</v>
      </c>
      <c r="C986" t="s">
        <v>83</v>
      </c>
      <c r="D986">
        <v>80</v>
      </c>
      <c r="E986">
        <v>8816</v>
      </c>
      <c r="F986" t="s">
        <v>84</v>
      </c>
      <c r="G986" t="s">
        <v>85</v>
      </c>
      <c r="H986" t="s">
        <v>129</v>
      </c>
      <c r="I986" t="s">
        <v>87</v>
      </c>
      <c r="J986" t="s">
        <v>88</v>
      </c>
      <c r="K986" t="s">
        <v>89</v>
      </c>
      <c r="L986" t="s">
        <v>90</v>
      </c>
      <c r="M986" t="s">
        <v>228</v>
      </c>
      <c r="N986" s="4" t="str">
        <f>VLOOKUP(M986,'Neighborhood Raw Data'!$A$1:$D$26,4,FALSE)</f>
        <v>Less than Average</v>
      </c>
      <c r="O986" t="s">
        <v>212</v>
      </c>
      <c r="P986" t="s">
        <v>92</v>
      </c>
      <c r="Q986" t="s">
        <v>93</v>
      </c>
      <c r="R986" t="s">
        <v>124</v>
      </c>
      <c r="S986">
        <v>5</v>
      </c>
      <c r="T986" s="4">
        <f t="shared" ca="1" si="90"/>
        <v>0.42561839434397453</v>
      </c>
      <c r="U986" s="4" t="str">
        <f t="shared" si="91"/>
        <v>Below</v>
      </c>
      <c r="V986">
        <v>6</v>
      </c>
      <c r="W986">
        <v>1963</v>
      </c>
      <c r="X986">
        <v>1963</v>
      </c>
      <c r="Y986" t="s">
        <v>95</v>
      </c>
      <c r="Z986" t="s">
        <v>114</v>
      </c>
      <c r="AA986" t="s">
        <v>125</v>
      </c>
      <c r="AB986" t="s">
        <v>125</v>
      </c>
      <c r="AC986" t="s">
        <v>117</v>
      </c>
      <c r="AD986">
        <v>0</v>
      </c>
      <c r="AE986" t="s">
        <v>100</v>
      </c>
      <c r="AF986" t="s">
        <v>100</v>
      </c>
      <c r="AG986" t="s">
        <v>101</v>
      </c>
      <c r="AH986" t="s">
        <v>100</v>
      </c>
      <c r="AI986" t="s">
        <v>100</v>
      </c>
      <c r="AJ986" t="s">
        <v>142</v>
      </c>
      <c r="AK986" t="s">
        <v>157</v>
      </c>
      <c r="AL986">
        <v>651</v>
      </c>
      <c r="AM986" t="s">
        <v>104</v>
      </c>
      <c r="AN986">
        <v>0</v>
      </c>
      <c r="AO986">
        <v>470</v>
      </c>
      <c r="AP986">
        <v>1121</v>
      </c>
      <c r="AQ986" t="s">
        <v>105</v>
      </c>
      <c r="AR986" t="s">
        <v>100</v>
      </c>
      <c r="AS986" t="s">
        <v>106</v>
      </c>
      <c r="AT986" t="s">
        <v>107</v>
      </c>
      <c r="AU986">
        <v>1121</v>
      </c>
      <c r="AV986" s="4">
        <f t="shared" ca="1" si="92"/>
        <v>0.40440685503116058</v>
      </c>
      <c r="AW986" s="4" t="str">
        <f t="shared" si="93"/>
        <v>Greater than Median</v>
      </c>
      <c r="AX986">
        <v>0</v>
      </c>
      <c r="AY986">
        <v>0</v>
      </c>
      <c r="AZ986">
        <v>1121</v>
      </c>
      <c r="BA986">
        <v>1</v>
      </c>
      <c r="BB986">
        <v>0</v>
      </c>
      <c r="BC986">
        <v>1</v>
      </c>
      <c r="BD986">
        <v>0</v>
      </c>
      <c r="BE986">
        <v>3</v>
      </c>
      <c r="BF986">
        <v>1</v>
      </c>
      <c r="BG986" t="s">
        <v>100</v>
      </c>
      <c r="BH986">
        <v>5</v>
      </c>
      <c r="BI986" t="s">
        <v>108</v>
      </c>
      <c r="BJ986">
        <v>0</v>
      </c>
      <c r="BK986" t="s">
        <v>85</v>
      </c>
      <c r="BL986" t="s">
        <v>149</v>
      </c>
      <c r="BM986">
        <v>1963</v>
      </c>
      <c r="BN986" t="s">
        <v>104</v>
      </c>
      <c r="BO986">
        <v>2</v>
      </c>
      <c r="BP986">
        <v>480</v>
      </c>
      <c r="BQ986" t="s">
        <v>100</v>
      </c>
      <c r="BR986" t="s">
        <v>100</v>
      </c>
      <c r="BS986" t="s">
        <v>106</v>
      </c>
      <c r="BT986">
        <v>0</v>
      </c>
      <c r="BU986">
        <v>80</v>
      </c>
      <c r="BV986">
        <v>0</v>
      </c>
      <c r="BW986">
        <v>0</v>
      </c>
      <c r="BX986">
        <v>0</v>
      </c>
      <c r="BY986">
        <v>0</v>
      </c>
      <c r="BZ986" t="s">
        <v>85</v>
      </c>
      <c r="CA986" t="s">
        <v>119</v>
      </c>
      <c r="CB986" t="s">
        <v>85</v>
      </c>
      <c r="CC986">
        <v>0</v>
      </c>
      <c r="CD986">
        <v>6</v>
      </c>
      <c r="CE986">
        <v>2009</v>
      </c>
      <c r="CF986" t="s">
        <v>111</v>
      </c>
      <c r="CG986" t="s">
        <v>112</v>
      </c>
      <c r="CH986">
        <v>139000</v>
      </c>
      <c r="CQ986">
        <f t="shared" si="94"/>
        <v>1121</v>
      </c>
      <c r="CR986" t="str">
        <f t="shared" si="95"/>
        <v/>
      </c>
    </row>
    <row r="987" spans="1:96" x14ac:dyDescent="0.3">
      <c r="A987">
        <v>1141</v>
      </c>
      <c r="B987">
        <v>20</v>
      </c>
      <c r="C987" t="s">
        <v>83</v>
      </c>
      <c r="D987">
        <v>60</v>
      </c>
      <c r="E987">
        <v>7350</v>
      </c>
      <c r="F987" t="s">
        <v>84</v>
      </c>
      <c r="G987" t="s">
        <v>85</v>
      </c>
      <c r="H987" t="s">
        <v>129</v>
      </c>
      <c r="I987" t="s">
        <v>87</v>
      </c>
      <c r="J987" t="s">
        <v>88</v>
      </c>
      <c r="K987" t="s">
        <v>89</v>
      </c>
      <c r="L987" t="s">
        <v>90</v>
      </c>
      <c r="M987" t="s">
        <v>177</v>
      </c>
      <c r="N987" s="4" t="str">
        <f>VLOOKUP(M987,'Neighborhood Raw Data'!$A$1:$D$26,4,FALSE)</f>
        <v>Greater than Average</v>
      </c>
      <c r="O987" t="s">
        <v>92</v>
      </c>
      <c r="P987" t="s">
        <v>92</v>
      </c>
      <c r="Q987" t="s">
        <v>93</v>
      </c>
      <c r="R987" t="s">
        <v>124</v>
      </c>
      <c r="S987">
        <v>5</v>
      </c>
      <c r="T987" s="4">
        <f t="shared" ca="1" si="90"/>
        <v>0.43736066247416649</v>
      </c>
      <c r="U987" s="4" t="str">
        <f t="shared" si="91"/>
        <v>Below</v>
      </c>
      <c r="V987">
        <v>7</v>
      </c>
      <c r="W987">
        <v>1951</v>
      </c>
      <c r="X987">
        <v>1951</v>
      </c>
      <c r="Y987" t="s">
        <v>95</v>
      </c>
      <c r="Z987" t="s">
        <v>114</v>
      </c>
      <c r="AA987" t="s">
        <v>97</v>
      </c>
      <c r="AB987" t="s">
        <v>97</v>
      </c>
      <c r="AC987" t="s">
        <v>117</v>
      </c>
      <c r="AD987">
        <v>0</v>
      </c>
      <c r="AE987" t="s">
        <v>100</v>
      </c>
      <c r="AF987" t="s">
        <v>100</v>
      </c>
      <c r="AG987" t="s">
        <v>156</v>
      </c>
      <c r="AH987" t="s">
        <v>100</v>
      </c>
      <c r="AI987" t="s">
        <v>100</v>
      </c>
      <c r="AJ987" t="s">
        <v>148</v>
      </c>
      <c r="AK987" t="s">
        <v>137</v>
      </c>
      <c r="AL987">
        <v>852</v>
      </c>
      <c r="AM987" t="s">
        <v>104</v>
      </c>
      <c r="AN987">
        <v>0</v>
      </c>
      <c r="AO987">
        <v>100</v>
      </c>
      <c r="AP987">
        <v>952</v>
      </c>
      <c r="AQ987" t="s">
        <v>105</v>
      </c>
      <c r="AR987" t="s">
        <v>100</v>
      </c>
      <c r="AS987" t="s">
        <v>106</v>
      </c>
      <c r="AT987" t="s">
        <v>107</v>
      </c>
      <c r="AU987">
        <v>952</v>
      </c>
      <c r="AV987" s="4">
        <f t="shared" ca="1" si="92"/>
        <v>0.87472040540354279</v>
      </c>
      <c r="AW987" s="4" t="str">
        <f t="shared" si="93"/>
        <v>Less than Median</v>
      </c>
      <c r="AX987">
        <v>0</v>
      </c>
      <c r="AY987">
        <v>0</v>
      </c>
      <c r="AZ987">
        <v>952</v>
      </c>
      <c r="BA987">
        <v>1</v>
      </c>
      <c r="BB987">
        <v>0</v>
      </c>
      <c r="BC987">
        <v>1</v>
      </c>
      <c r="BD987">
        <v>0</v>
      </c>
      <c r="BE987">
        <v>2</v>
      </c>
      <c r="BF987">
        <v>1</v>
      </c>
      <c r="BG987" t="s">
        <v>100</v>
      </c>
      <c r="BH987">
        <v>4</v>
      </c>
      <c r="BI987" t="s">
        <v>108</v>
      </c>
      <c r="BJ987">
        <v>0</v>
      </c>
      <c r="BK987" t="s">
        <v>85</v>
      </c>
      <c r="BL987" t="s">
        <v>149</v>
      </c>
      <c r="BM987">
        <v>1988</v>
      </c>
      <c r="BN987" t="s">
        <v>104</v>
      </c>
      <c r="BO987">
        <v>2</v>
      </c>
      <c r="BP987">
        <v>840</v>
      </c>
      <c r="BQ987" t="s">
        <v>100</v>
      </c>
      <c r="BR987" t="s">
        <v>100</v>
      </c>
      <c r="BS987" t="s">
        <v>106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 t="s">
        <v>85</v>
      </c>
      <c r="CA987" t="s">
        <v>85</v>
      </c>
      <c r="CB987" t="s">
        <v>85</v>
      </c>
      <c r="CC987">
        <v>0</v>
      </c>
      <c r="CD987">
        <v>6</v>
      </c>
      <c r="CE987">
        <v>2008</v>
      </c>
      <c r="CF987" t="s">
        <v>196</v>
      </c>
      <c r="CG987" t="s">
        <v>120</v>
      </c>
      <c r="CH987">
        <v>139000</v>
      </c>
      <c r="CQ987">
        <f t="shared" si="94"/>
        <v>952</v>
      </c>
      <c r="CR987" t="str">
        <f t="shared" si="95"/>
        <v/>
      </c>
    </row>
    <row r="988" spans="1:96" x14ac:dyDescent="0.3">
      <c r="A988">
        <v>1275</v>
      </c>
      <c r="B988">
        <v>50</v>
      </c>
      <c r="C988" t="s">
        <v>83</v>
      </c>
      <c r="D988">
        <v>53</v>
      </c>
      <c r="E988">
        <v>5362</v>
      </c>
      <c r="F988" t="s">
        <v>84</v>
      </c>
      <c r="G988" t="s">
        <v>85</v>
      </c>
      <c r="H988" t="s">
        <v>129</v>
      </c>
      <c r="I988" t="s">
        <v>87</v>
      </c>
      <c r="J988" t="s">
        <v>88</v>
      </c>
      <c r="K988" t="s">
        <v>89</v>
      </c>
      <c r="L988" t="s">
        <v>90</v>
      </c>
      <c r="M988" t="s">
        <v>159</v>
      </c>
      <c r="N988" s="4" t="str">
        <f>VLOOKUP(M988,'Neighborhood Raw Data'!$A$1:$D$26,4,FALSE)</f>
        <v>Greater than Average</v>
      </c>
      <c r="O988" t="s">
        <v>92</v>
      </c>
      <c r="P988" t="s">
        <v>92</v>
      </c>
      <c r="Q988" t="s">
        <v>93</v>
      </c>
      <c r="R988" t="s">
        <v>155</v>
      </c>
      <c r="S988">
        <v>5</v>
      </c>
      <c r="T988" s="4">
        <f t="shared" ca="1" si="90"/>
        <v>0.34958766781355655</v>
      </c>
      <c r="U988" s="4" t="str">
        <f t="shared" si="91"/>
        <v>Below</v>
      </c>
      <c r="V988">
        <v>6</v>
      </c>
      <c r="W988">
        <v>1910</v>
      </c>
      <c r="X988">
        <v>2003</v>
      </c>
      <c r="Y988" t="s">
        <v>95</v>
      </c>
      <c r="Z988" t="s">
        <v>114</v>
      </c>
      <c r="AA988" t="s">
        <v>115</v>
      </c>
      <c r="AB988" t="s">
        <v>141</v>
      </c>
      <c r="AC988" t="s">
        <v>117</v>
      </c>
      <c r="AD988">
        <v>0</v>
      </c>
      <c r="AE988" t="s">
        <v>100</v>
      </c>
      <c r="AF988" t="s">
        <v>100</v>
      </c>
      <c r="AG988" t="s">
        <v>101</v>
      </c>
      <c r="AH988" t="s">
        <v>100</v>
      </c>
      <c r="AI988" t="s">
        <v>100</v>
      </c>
      <c r="AJ988" t="s">
        <v>142</v>
      </c>
      <c r="AK988" t="s">
        <v>104</v>
      </c>
      <c r="AL988">
        <v>0</v>
      </c>
      <c r="AM988" t="s">
        <v>104</v>
      </c>
      <c r="AN988">
        <v>0</v>
      </c>
      <c r="AO988">
        <v>661</v>
      </c>
      <c r="AP988">
        <v>661</v>
      </c>
      <c r="AQ988" t="s">
        <v>105</v>
      </c>
      <c r="AR988" t="s">
        <v>99</v>
      </c>
      <c r="AS988" t="s">
        <v>106</v>
      </c>
      <c r="AT988" t="s">
        <v>107</v>
      </c>
      <c r="AU988">
        <v>661</v>
      </c>
      <c r="AV988" s="4">
        <f t="shared" ca="1" si="92"/>
        <v>0.31152663334633535</v>
      </c>
      <c r="AW988" s="4" t="str">
        <f t="shared" si="93"/>
        <v>Less than Median</v>
      </c>
      <c r="AX988">
        <v>589</v>
      </c>
      <c r="AY988">
        <v>0</v>
      </c>
      <c r="AZ988">
        <v>1250</v>
      </c>
      <c r="BA988">
        <v>0</v>
      </c>
      <c r="BB988">
        <v>0</v>
      </c>
      <c r="BC988">
        <v>2</v>
      </c>
      <c r="BD988">
        <v>0</v>
      </c>
      <c r="BE988">
        <v>3</v>
      </c>
      <c r="BF988">
        <v>1</v>
      </c>
      <c r="BG988" t="s">
        <v>100</v>
      </c>
      <c r="BH988">
        <v>8</v>
      </c>
      <c r="BI988" t="s">
        <v>108</v>
      </c>
      <c r="BJ988">
        <v>1</v>
      </c>
      <c r="BK988" t="s">
        <v>102</v>
      </c>
      <c r="BL988" t="s">
        <v>149</v>
      </c>
      <c r="BM988">
        <v>1985</v>
      </c>
      <c r="BN988" t="s">
        <v>104</v>
      </c>
      <c r="BO988">
        <v>2</v>
      </c>
      <c r="BP988">
        <v>552</v>
      </c>
      <c r="BQ988" t="s">
        <v>100</v>
      </c>
      <c r="BR988" t="s">
        <v>100</v>
      </c>
      <c r="BS988" t="s">
        <v>106</v>
      </c>
      <c r="BT988">
        <v>242</v>
      </c>
      <c r="BU988">
        <v>0</v>
      </c>
      <c r="BV988">
        <v>81</v>
      </c>
      <c r="BW988">
        <v>0</v>
      </c>
      <c r="BX988">
        <v>0</v>
      </c>
      <c r="BY988">
        <v>0</v>
      </c>
      <c r="BZ988" t="s">
        <v>85</v>
      </c>
      <c r="CA988" t="s">
        <v>85</v>
      </c>
      <c r="CB988" t="s">
        <v>85</v>
      </c>
      <c r="CC988">
        <v>0</v>
      </c>
      <c r="CD988">
        <v>11</v>
      </c>
      <c r="CE988">
        <v>2007</v>
      </c>
      <c r="CF988" t="s">
        <v>111</v>
      </c>
      <c r="CG988" t="s">
        <v>112</v>
      </c>
      <c r="CH988">
        <v>139000</v>
      </c>
      <c r="CQ988">
        <f t="shared" si="94"/>
        <v>661</v>
      </c>
      <c r="CR988" t="str">
        <f t="shared" si="95"/>
        <v/>
      </c>
    </row>
    <row r="989" spans="1:96" x14ac:dyDescent="0.3">
      <c r="A989">
        <v>1284</v>
      </c>
      <c r="B989">
        <v>90</v>
      </c>
      <c r="C989" t="s">
        <v>83</v>
      </c>
      <c r="D989">
        <v>94</v>
      </c>
      <c r="E989">
        <v>9400</v>
      </c>
      <c r="F989" t="s">
        <v>84</v>
      </c>
      <c r="G989" t="s">
        <v>85</v>
      </c>
      <c r="H989" t="s">
        <v>129</v>
      </c>
      <c r="I989" t="s">
        <v>162</v>
      </c>
      <c r="J989" t="s">
        <v>88</v>
      </c>
      <c r="K989" t="s">
        <v>89</v>
      </c>
      <c r="L989" t="s">
        <v>90</v>
      </c>
      <c r="M989" t="s">
        <v>201</v>
      </c>
      <c r="N989" s="4" t="str">
        <f>VLOOKUP(M989,'Neighborhood Raw Data'!$A$1:$D$26,4,FALSE)</f>
        <v>Less than Average</v>
      </c>
      <c r="O989" t="s">
        <v>92</v>
      </c>
      <c r="P989" t="s">
        <v>92</v>
      </c>
      <c r="Q989" t="s">
        <v>222</v>
      </c>
      <c r="R989" t="s">
        <v>94</v>
      </c>
      <c r="S989">
        <v>6</v>
      </c>
      <c r="T989" s="4">
        <f t="shared" ca="1" si="90"/>
        <v>0.4447432447784192</v>
      </c>
      <c r="U989" s="4" t="str">
        <f t="shared" si="91"/>
        <v>At or Above</v>
      </c>
      <c r="V989">
        <v>5</v>
      </c>
      <c r="W989">
        <v>1971</v>
      </c>
      <c r="X989">
        <v>1971</v>
      </c>
      <c r="Y989" t="s">
        <v>202</v>
      </c>
      <c r="Z989" t="s">
        <v>114</v>
      </c>
      <c r="AA989" t="s">
        <v>161</v>
      </c>
      <c r="AB989" t="s">
        <v>141</v>
      </c>
      <c r="AC989" t="s">
        <v>117</v>
      </c>
      <c r="AD989">
        <v>0</v>
      </c>
      <c r="AE989" t="s">
        <v>100</v>
      </c>
      <c r="AF989" t="s">
        <v>100</v>
      </c>
      <c r="AG989" t="s">
        <v>156</v>
      </c>
      <c r="AH989" t="s">
        <v>100</v>
      </c>
      <c r="AI989" t="s">
        <v>100</v>
      </c>
      <c r="AJ989" t="s">
        <v>118</v>
      </c>
      <c r="AK989" t="s">
        <v>104</v>
      </c>
      <c r="AL989">
        <v>0</v>
      </c>
      <c r="AM989" t="s">
        <v>104</v>
      </c>
      <c r="AN989">
        <v>0</v>
      </c>
      <c r="AO989">
        <v>912</v>
      </c>
      <c r="AP989">
        <v>912</v>
      </c>
      <c r="AQ989" t="s">
        <v>105</v>
      </c>
      <c r="AR989" t="s">
        <v>100</v>
      </c>
      <c r="AS989" t="s">
        <v>106</v>
      </c>
      <c r="AT989" t="s">
        <v>107</v>
      </c>
      <c r="AU989">
        <v>912</v>
      </c>
      <c r="AV989" s="4">
        <f t="shared" ca="1" si="92"/>
        <v>0.89758033303991114</v>
      </c>
      <c r="AW989" s="4" t="str">
        <f t="shared" si="93"/>
        <v>Less than Median</v>
      </c>
      <c r="AX989">
        <v>912</v>
      </c>
      <c r="AY989">
        <v>0</v>
      </c>
      <c r="AZ989">
        <v>1824</v>
      </c>
      <c r="BA989">
        <v>0</v>
      </c>
      <c r="BB989">
        <v>0</v>
      </c>
      <c r="BC989">
        <v>2</v>
      </c>
      <c r="BD989">
        <v>2</v>
      </c>
      <c r="BE989">
        <v>4</v>
      </c>
      <c r="BF989">
        <v>2</v>
      </c>
      <c r="BG989" t="s">
        <v>100</v>
      </c>
      <c r="BH989">
        <v>8</v>
      </c>
      <c r="BI989" t="s">
        <v>108</v>
      </c>
      <c r="BJ989">
        <v>0</v>
      </c>
      <c r="BK989" t="s">
        <v>85</v>
      </c>
      <c r="BL989" t="s">
        <v>85</v>
      </c>
      <c r="BM989" t="s">
        <v>85</v>
      </c>
      <c r="BN989" t="s">
        <v>85</v>
      </c>
      <c r="BO989">
        <v>0</v>
      </c>
      <c r="BP989">
        <v>0</v>
      </c>
      <c r="BQ989" t="s">
        <v>85</v>
      </c>
      <c r="BR989" t="s">
        <v>85</v>
      </c>
      <c r="BS989" t="s">
        <v>106</v>
      </c>
      <c r="BT989">
        <v>128</v>
      </c>
      <c r="BU989">
        <v>0</v>
      </c>
      <c r="BV989">
        <v>0</v>
      </c>
      <c r="BW989">
        <v>0</v>
      </c>
      <c r="BX989">
        <v>0</v>
      </c>
      <c r="BY989">
        <v>0</v>
      </c>
      <c r="BZ989" t="s">
        <v>85</v>
      </c>
      <c r="CA989" t="s">
        <v>85</v>
      </c>
      <c r="CB989" t="s">
        <v>85</v>
      </c>
      <c r="CC989">
        <v>0</v>
      </c>
      <c r="CD989">
        <v>4</v>
      </c>
      <c r="CE989">
        <v>2010</v>
      </c>
      <c r="CF989" t="s">
        <v>111</v>
      </c>
      <c r="CG989" t="s">
        <v>112</v>
      </c>
      <c r="CH989">
        <v>139000</v>
      </c>
      <c r="CQ989">
        <f t="shared" si="94"/>
        <v>912</v>
      </c>
      <c r="CR989" t="str">
        <f t="shared" si="95"/>
        <v/>
      </c>
    </row>
    <row r="990" spans="1:96" x14ac:dyDescent="0.3">
      <c r="A990">
        <v>1236</v>
      </c>
      <c r="B990">
        <v>70</v>
      </c>
      <c r="C990" t="s">
        <v>83</v>
      </c>
      <c r="D990">
        <v>96</v>
      </c>
      <c r="E990">
        <v>13132</v>
      </c>
      <c r="F990" t="s">
        <v>84</v>
      </c>
      <c r="G990" t="s">
        <v>85</v>
      </c>
      <c r="H990" t="s">
        <v>129</v>
      </c>
      <c r="I990" t="s">
        <v>87</v>
      </c>
      <c r="J990" t="s">
        <v>88</v>
      </c>
      <c r="K990" t="s">
        <v>122</v>
      </c>
      <c r="L990" t="s">
        <v>90</v>
      </c>
      <c r="M990" t="s">
        <v>159</v>
      </c>
      <c r="N990" s="4" t="str">
        <f>VLOOKUP(M990,'Neighborhood Raw Data'!$A$1:$D$26,4,FALSE)</f>
        <v>Greater than Average</v>
      </c>
      <c r="O990" t="s">
        <v>92</v>
      </c>
      <c r="P990" t="s">
        <v>92</v>
      </c>
      <c r="Q990" t="s">
        <v>93</v>
      </c>
      <c r="R990" t="s">
        <v>94</v>
      </c>
      <c r="S990">
        <v>5</v>
      </c>
      <c r="T990" s="4">
        <f t="shared" ca="1" si="90"/>
        <v>0.63205672842003591</v>
      </c>
      <c r="U990" s="4" t="str">
        <f t="shared" si="91"/>
        <v>Below</v>
      </c>
      <c r="V990">
        <v>5</v>
      </c>
      <c r="W990">
        <v>1914</v>
      </c>
      <c r="X990">
        <v>1950</v>
      </c>
      <c r="Y990" t="s">
        <v>95</v>
      </c>
      <c r="Z990" t="s">
        <v>114</v>
      </c>
      <c r="AA990" t="s">
        <v>115</v>
      </c>
      <c r="AB990" t="s">
        <v>115</v>
      </c>
      <c r="AC990" t="s">
        <v>117</v>
      </c>
      <c r="AD990">
        <v>0</v>
      </c>
      <c r="AE990" t="s">
        <v>100</v>
      </c>
      <c r="AF990" t="s">
        <v>100</v>
      </c>
      <c r="AG990" t="s">
        <v>147</v>
      </c>
      <c r="AH990" t="s">
        <v>102</v>
      </c>
      <c r="AI990" t="s">
        <v>100</v>
      </c>
      <c r="AJ990" t="s">
        <v>148</v>
      </c>
      <c r="AK990" t="s">
        <v>104</v>
      </c>
      <c r="AL990">
        <v>0</v>
      </c>
      <c r="AM990" t="s">
        <v>104</v>
      </c>
      <c r="AN990">
        <v>0</v>
      </c>
      <c r="AO990">
        <v>747</v>
      </c>
      <c r="AP990">
        <v>747</v>
      </c>
      <c r="AQ990" t="s">
        <v>105</v>
      </c>
      <c r="AR990" t="s">
        <v>102</v>
      </c>
      <c r="AS990" t="s">
        <v>106</v>
      </c>
      <c r="AT990" t="s">
        <v>237</v>
      </c>
      <c r="AU990">
        <v>892</v>
      </c>
      <c r="AV990" s="4">
        <f t="shared" ca="1" si="92"/>
        <v>0.12026348785904917</v>
      </c>
      <c r="AW990" s="4" t="str">
        <f t="shared" si="93"/>
        <v>Less than Median</v>
      </c>
      <c r="AX990">
        <v>892</v>
      </c>
      <c r="AY990">
        <v>0</v>
      </c>
      <c r="AZ990">
        <v>1784</v>
      </c>
      <c r="BA990">
        <v>0</v>
      </c>
      <c r="BB990">
        <v>0</v>
      </c>
      <c r="BC990">
        <v>1</v>
      </c>
      <c r="BD990">
        <v>1</v>
      </c>
      <c r="BE990">
        <v>4</v>
      </c>
      <c r="BF990">
        <v>1</v>
      </c>
      <c r="BG990" t="s">
        <v>100</v>
      </c>
      <c r="BH990">
        <v>9</v>
      </c>
      <c r="BI990" t="s">
        <v>108</v>
      </c>
      <c r="BJ990">
        <v>0</v>
      </c>
      <c r="BK990" t="s">
        <v>85</v>
      </c>
      <c r="BL990" t="s">
        <v>149</v>
      </c>
      <c r="BM990">
        <v>1914</v>
      </c>
      <c r="BN990" t="s">
        <v>104</v>
      </c>
      <c r="BO990">
        <v>1</v>
      </c>
      <c r="BP990">
        <v>180</v>
      </c>
      <c r="BQ990" t="s">
        <v>203</v>
      </c>
      <c r="BR990" t="s">
        <v>203</v>
      </c>
      <c r="BS990" t="s">
        <v>204</v>
      </c>
      <c r="BT990">
        <v>203</v>
      </c>
      <c r="BU990">
        <v>40</v>
      </c>
      <c r="BV990">
        <v>0</v>
      </c>
      <c r="BW990">
        <v>0</v>
      </c>
      <c r="BX990">
        <v>0</v>
      </c>
      <c r="BY990">
        <v>0</v>
      </c>
      <c r="BZ990" t="s">
        <v>85</v>
      </c>
      <c r="CA990" t="s">
        <v>85</v>
      </c>
      <c r="CB990" t="s">
        <v>85</v>
      </c>
      <c r="CC990">
        <v>0</v>
      </c>
      <c r="CD990">
        <v>7</v>
      </c>
      <c r="CE990">
        <v>2006</v>
      </c>
      <c r="CF990" t="s">
        <v>111</v>
      </c>
      <c r="CG990" t="s">
        <v>112</v>
      </c>
      <c r="CH990">
        <v>138887</v>
      </c>
      <c r="CQ990">
        <f t="shared" si="94"/>
        <v>892</v>
      </c>
      <c r="CR990" t="str">
        <f t="shared" si="95"/>
        <v/>
      </c>
    </row>
    <row r="991" spans="1:96" x14ac:dyDescent="0.3">
      <c r="A991">
        <v>1078</v>
      </c>
      <c r="B991">
        <v>20</v>
      </c>
      <c r="C991" t="s">
        <v>83</v>
      </c>
      <c r="D991" t="s">
        <v>85</v>
      </c>
      <c r="E991">
        <v>15870</v>
      </c>
      <c r="F991" t="s">
        <v>84</v>
      </c>
      <c r="G991" t="s">
        <v>85</v>
      </c>
      <c r="H991" t="s">
        <v>86</v>
      </c>
      <c r="I991" t="s">
        <v>87</v>
      </c>
      <c r="J991" t="s">
        <v>88</v>
      </c>
      <c r="K991" t="s">
        <v>89</v>
      </c>
      <c r="L991" t="s">
        <v>90</v>
      </c>
      <c r="M991" t="s">
        <v>177</v>
      </c>
      <c r="N991" s="4" t="str">
        <f>VLOOKUP(M991,'Neighborhood Raw Data'!$A$1:$D$26,4,FALSE)</f>
        <v>Greater than Average</v>
      </c>
      <c r="O991" t="s">
        <v>92</v>
      </c>
      <c r="P991" t="s">
        <v>92</v>
      </c>
      <c r="Q991" t="s">
        <v>93</v>
      </c>
      <c r="R991" t="s">
        <v>124</v>
      </c>
      <c r="S991">
        <v>5</v>
      </c>
      <c r="T991" s="4">
        <f t="shared" ca="1" si="90"/>
        <v>0.64288876190742517</v>
      </c>
      <c r="U991" s="4" t="str">
        <f t="shared" si="91"/>
        <v>Below</v>
      </c>
      <c r="V991">
        <v>5</v>
      </c>
      <c r="W991">
        <v>1969</v>
      </c>
      <c r="X991">
        <v>1969</v>
      </c>
      <c r="Y991" t="s">
        <v>95</v>
      </c>
      <c r="Z991" t="s">
        <v>114</v>
      </c>
      <c r="AA991" t="s">
        <v>125</v>
      </c>
      <c r="AB991" t="s">
        <v>179</v>
      </c>
      <c r="AC991" t="s">
        <v>117</v>
      </c>
      <c r="AD991">
        <v>0</v>
      </c>
      <c r="AE991" t="s">
        <v>100</v>
      </c>
      <c r="AF991" t="s">
        <v>100</v>
      </c>
      <c r="AG991" t="s">
        <v>156</v>
      </c>
      <c r="AH991" t="s">
        <v>100</v>
      </c>
      <c r="AI991" t="s">
        <v>100</v>
      </c>
      <c r="AJ991" t="s">
        <v>148</v>
      </c>
      <c r="AK991" t="s">
        <v>174</v>
      </c>
      <c r="AL991">
        <v>75</v>
      </c>
      <c r="AM991" t="s">
        <v>157</v>
      </c>
      <c r="AN991">
        <v>791</v>
      </c>
      <c r="AO991">
        <v>230</v>
      </c>
      <c r="AP991">
        <v>1096</v>
      </c>
      <c r="AQ991" t="s">
        <v>105</v>
      </c>
      <c r="AR991" t="s">
        <v>99</v>
      </c>
      <c r="AS991" t="s">
        <v>106</v>
      </c>
      <c r="AT991" t="s">
        <v>107</v>
      </c>
      <c r="AU991">
        <v>1096</v>
      </c>
      <c r="AV991" s="4">
        <f t="shared" ca="1" si="92"/>
        <v>8.5550104701285878E-2</v>
      </c>
      <c r="AW991" s="4" t="str">
        <f t="shared" si="93"/>
        <v>Greater than Median</v>
      </c>
      <c r="AX991">
        <v>0</v>
      </c>
      <c r="AY991">
        <v>0</v>
      </c>
      <c r="AZ991">
        <v>1096</v>
      </c>
      <c r="BA991">
        <v>1</v>
      </c>
      <c r="BB991">
        <v>0</v>
      </c>
      <c r="BC991">
        <v>1</v>
      </c>
      <c r="BD991">
        <v>0</v>
      </c>
      <c r="BE991">
        <v>3</v>
      </c>
      <c r="BF991">
        <v>1</v>
      </c>
      <c r="BG991" t="s">
        <v>100</v>
      </c>
      <c r="BH991">
        <v>6</v>
      </c>
      <c r="BI991" t="s">
        <v>108</v>
      </c>
      <c r="BJ991">
        <v>0</v>
      </c>
      <c r="BK991" t="s">
        <v>85</v>
      </c>
      <c r="BL991" t="s">
        <v>109</v>
      </c>
      <c r="BM991">
        <v>1969</v>
      </c>
      <c r="BN991" t="s">
        <v>110</v>
      </c>
      <c r="BO991">
        <v>1</v>
      </c>
      <c r="BP991">
        <v>299</v>
      </c>
      <c r="BQ991" t="s">
        <v>100</v>
      </c>
      <c r="BR991" t="s">
        <v>100</v>
      </c>
      <c r="BS991" t="s">
        <v>106</v>
      </c>
      <c r="BT991">
        <v>240</v>
      </c>
      <c r="BU991">
        <v>32</v>
      </c>
      <c r="BV991">
        <v>0</v>
      </c>
      <c r="BW991">
        <v>0</v>
      </c>
      <c r="BX991">
        <v>0</v>
      </c>
      <c r="BY991">
        <v>0</v>
      </c>
      <c r="BZ991" t="s">
        <v>85</v>
      </c>
      <c r="CA991" t="s">
        <v>85</v>
      </c>
      <c r="CB991" t="s">
        <v>85</v>
      </c>
      <c r="CC991">
        <v>0</v>
      </c>
      <c r="CD991">
        <v>3</v>
      </c>
      <c r="CE991">
        <v>2006</v>
      </c>
      <c r="CF991" t="s">
        <v>111</v>
      </c>
      <c r="CG991" t="s">
        <v>120</v>
      </c>
      <c r="CH991">
        <v>138800</v>
      </c>
      <c r="CQ991">
        <f t="shared" si="94"/>
        <v>1096</v>
      </c>
      <c r="CR991" t="str">
        <f t="shared" si="95"/>
        <v/>
      </c>
    </row>
    <row r="992" spans="1:96" x14ac:dyDescent="0.3">
      <c r="A992">
        <v>699</v>
      </c>
      <c r="B992">
        <v>20</v>
      </c>
      <c r="C992" t="s">
        <v>83</v>
      </c>
      <c r="D992">
        <v>65</v>
      </c>
      <c r="E992">
        <v>8450</v>
      </c>
      <c r="F992" t="s">
        <v>84</v>
      </c>
      <c r="G992" t="s">
        <v>85</v>
      </c>
      <c r="H992" t="s">
        <v>129</v>
      </c>
      <c r="I992" t="s">
        <v>87</v>
      </c>
      <c r="J992" t="s">
        <v>88</v>
      </c>
      <c r="K992" t="s">
        <v>122</v>
      </c>
      <c r="L992" t="s">
        <v>90</v>
      </c>
      <c r="M992" t="s">
        <v>228</v>
      </c>
      <c r="N992" s="4" t="str">
        <f>VLOOKUP(M992,'Neighborhood Raw Data'!$A$1:$D$26,4,FALSE)</f>
        <v>Less than Average</v>
      </c>
      <c r="O992" t="s">
        <v>229</v>
      </c>
      <c r="P992" t="s">
        <v>92</v>
      </c>
      <c r="Q992" t="s">
        <v>93</v>
      </c>
      <c r="R992" t="s">
        <v>124</v>
      </c>
      <c r="S992">
        <v>5</v>
      </c>
      <c r="T992" s="4">
        <f t="shared" ca="1" si="90"/>
        <v>0.85449064200731295</v>
      </c>
      <c r="U992" s="4" t="str">
        <f t="shared" si="91"/>
        <v>Below</v>
      </c>
      <c r="V992">
        <v>8</v>
      </c>
      <c r="W992">
        <v>1965</v>
      </c>
      <c r="X992">
        <v>2009</v>
      </c>
      <c r="Y992" t="s">
        <v>95</v>
      </c>
      <c r="Z992" t="s">
        <v>114</v>
      </c>
      <c r="AA992" t="s">
        <v>161</v>
      </c>
      <c r="AB992" t="s">
        <v>161</v>
      </c>
      <c r="AC992" t="s">
        <v>117</v>
      </c>
      <c r="AD992">
        <v>0</v>
      </c>
      <c r="AE992" t="s">
        <v>100</v>
      </c>
      <c r="AF992" t="s">
        <v>102</v>
      </c>
      <c r="AG992" t="s">
        <v>156</v>
      </c>
      <c r="AH992" t="s">
        <v>100</v>
      </c>
      <c r="AI992" t="s">
        <v>100</v>
      </c>
      <c r="AJ992" t="s">
        <v>142</v>
      </c>
      <c r="AK992" t="s">
        <v>103</v>
      </c>
      <c r="AL992">
        <v>553</v>
      </c>
      <c r="AM992" t="s">
        <v>174</v>
      </c>
      <c r="AN992">
        <v>117</v>
      </c>
      <c r="AO992">
        <v>224</v>
      </c>
      <c r="AP992">
        <v>894</v>
      </c>
      <c r="AQ992" t="s">
        <v>105</v>
      </c>
      <c r="AR992" t="s">
        <v>99</v>
      </c>
      <c r="AS992" t="s">
        <v>106</v>
      </c>
      <c r="AT992" t="s">
        <v>107</v>
      </c>
      <c r="AU992">
        <v>894</v>
      </c>
      <c r="AV992" s="4">
        <f t="shared" ca="1" si="92"/>
        <v>0.13846813513717449</v>
      </c>
      <c r="AW992" s="4" t="str">
        <f t="shared" si="93"/>
        <v>Less than Median</v>
      </c>
      <c r="AX992">
        <v>0</v>
      </c>
      <c r="AY992">
        <v>0</v>
      </c>
      <c r="AZ992">
        <v>894</v>
      </c>
      <c r="BA992">
        <v>1</v>
      </c>
      <c r="BB992">
        <v>0</v>
      </c>
      <c r="BC992">
        <v>1</v>
      </c>
      <c r="BD992">
        <v>0</v>
      </c>
      <c r="BE992">
        <v>3</v>
      </c>
      <c r="BF992">
        <v>1</v>
      </c>
      <c r="BG992" t="s">
        <v>100</v>
      </c>
      <c r="BH992">
        <v>5</v>
      </c>
      <c r="BI992" t="s">
        <v>108</v>
      </c>
      <c r="BJ992">
        <v>1</v>
      </c>
      <c r="BK992" t="s">
        <v>102</v>
      </c>
      <c r="BL992" t="s">
        <v>149</v>
      </c>
      <c r="BM992">
        <v>1973</v>
      </c>
      <c r="BN992" t="s">
        <v>104</v>
      </c>
      <c r="BO992">
        <v>1</v>
      </c>
      <c r="BP992">
        <v>336</v>
      </c>
      <c r="BQ992" t="s">
        <v>100</v>
      </c>
      <c r="BR992" t="s">
        <v>100</v>
      </c>
      <c r="BS992" t="s">
        <v>106</v>
      </c>
      <c r="BT992">
        <v>416</v>
      </c>
      <c r="BU992">
        <v>144</v>
      </c>
      <c r="BV992">
        <v>0</v>
      </c>
      <c r="BW992">
        <v>0</v>
      </c>
      <c r="BX992">
        <v>0</v>
      </c>
      <c r="BY992">
        <v>0</v>
      </c>
      <c r="BZ992" t="s">
        <v>85</v>
      </c>
      <c r="CA992" t="s">
        <v>119</v>
      </c>
      <c r="CB992" t="s">
        <v>85</v>
      </c>
      <c r="CC992">
        <v>0</v>
      </c>
      <c r="CD992">
        <v>4</v>
      </c>
      <c r="CE992">
        <v>2010</v>
      </c>
      <c r="CF992" t="s">
        <v>111</v>
      </c>
      <c r="CG992" t="s">
        <v>112</v>
      </c>
      <c r="CH992">
        <v>138500</v>
      </c>
      <c r="CQ992">
        <f t="shared" si="94"/>
        <v>894</v>
      </c>
      <c r="CR992" t="str">
        <f t="shared" si="95"/>
        <v/>
      </c>
    </row>
    <row r="993" spans="1:96" x14ac:dyDescent="0.3">
      <c r="A993">
        <v>1296</v>
      </c>
      <c r="B993">
        <v>20</v>
      </c>
      <c r="C993" t="s">
        <v>83</v>
      </c>
      <c r="D993">
        <v>70</v>
      </c>
      <c r="E993">
        <v>8400</v>
      </c>
      <c r="F993" t="s">
        <v>84</v>
      </c>
      <c r="G993" t="s">
        <v>85</v>
      </c>
      <c r="H993" t="s">
        <v>129</v>
      </c>
      <c r="I993" t="s">
        <v>87</v>
      </c>
      <c r="J993" t="s">
        <v>88</v>
      </c>
      <c r="K993" t="s">
        <v>122</v>
      </c>
      <c r="L993" t="s">
        <v>90</v>
      </c>
      <c r="M993" t="s">
        <v>177</v>
      </c>
      <c r="N993" s="4" t="str">
        <f>VLOOKUP(M993,'Neighborhood Raw Data'!$A$1:$D$26,4,FALSE)</f>
        <v>Greater than Average</v>
      </c>
      <c r="O993" t="s">
        <v>212</v>
      </c>
      <c r="P993" t="s">
        <v>92</v>
      </c>
      <c r="Q993" t="s">
        <v>93</v>
      </c>
      <c r="R993" t="s">
        <v>124</v>
      </c>
      <c r="S993">
        <v>5</v>
      </c>
      <c r="T993" s="4">
        <f t="shared" ca="1" si="90"/>
        <v>4.5688871924929986E-2</v>
      </c>
      <c r="U993" s="4" t="str">
        <f t="shared" si="91"/>
        <v>Below</v>
      </c>
      <c r="V993">
        <v>5</v>
      </c>
      <c r="W993">
        <v>1968</v>
      </c>
      <c r="X993">
        <v>1968</v>
      </c>
      <c r="Y993" t="s">
        <v>113</v>
      </c>
      <c r="Z993" t="s">
        <v>114</v>
      </c>
      <c r="AA993" t="s">
        <v>97</v>
      </c>
      <c r="AB993" t="s">
        <v>97</v>
      </c>
      <c r="AC993" t="s">
        <v>98</v>
      </c>
      <c r="AD993">
        <v>168</v>
      </c>
      <c r="AE993" t="s">
        <v>100</v>
      </c>
      <c r="AF993" t="s">
        <v>100</v>
      </c>
      <c r="AG993" t="s">
        <v>156</v>
      </c>
      <c r="AH993" t="s">
        <v>100</v>
      </c>
      <c r="AI993" t="s">
        <v>100</v>
      </c>
      <c r="AJ993" t="s">
        <v>118</v>
      </c>
      <c r="AK993" t="s">
        <v>174</v>
      </c>
      <c r="AL993">
        <v>1016</v>
      </c>
      <c r="AM993" t="s">
        <v>104</v>
      </c>
      <c r="AN993">
        <v>0</v>
      </c>
      <c r="AO993">
        <v>36</v>
      </c>
      <c r="AP993">
        <v>1052</v>
      </c>
      <c r="AQ993" t="s">
        <v>105</v>
      </c>
      <c r="AR993" t="s">
        <v>102</v>
      </c>
      <c r="AS993" t="s">
        <v>106</v>
      </c>
      <c r="AT993" t="s">
        <v>107</v>
      </c>
      <c r="AU993">
        <v>1052</v>
      </c>
      <c r="AV993" s="4">
        <f t="shared" ca="1" si="92"/>
        <v>0.15653401829737368</v>
      </c>
      <c r="AW993" s="4" t="str">
        <f t="shared" si="93"/>
        <v>Less than Median</v>
      </c>
      <c r="AX993">
        <v>0</v>
      </c>
      <c r="AY993">
        <v>0</v>
      </c>
      <c r="AZ993">
        <v>1052</v>
      </c>
      <c r="BA993">
        <v>1</v>
      </c>
      <c r="BB993">
        <v>0</v>
      </c>
      <c r="BC993">
        <v>1</v>
      </c>
      <c r="BD993">
        <v>1</v>
      </c>
      <c r="BE993">
        <v>3</v>
      </c>
      <c r="BF993">
        <v>1</v>
      </c>
      <c r="BG993" t="s">
        <v>100</v>
      </c>
      <c r="BH993">
        <v>5</v>
      </c>
      <c r="BI993" t="s">
        <v>108</v>
      </c>
      <c r="BJ993">
        <v>0</v>
      </c>
      <c r="BK993" t="s">
        <v>85</v>
      </c>
      <c r="BL993" t="s">
        <v>109</v>
      </c>
      <c r="BM993">
        <v>1968</v>
      </c>
      <c r="BN993" t="s">
        <v>131</v>
      </c>
      <c r="BO993">
        <v>1</v>
      </c>
      <c r="BP993">
        <v>288</v>
      </c>
      <c r="BQ993" t="s">
        <v>100</v>
      </c>
      <c r="BR993" t="s">
        <v>100</v>
      </c>
      <c r="BS993" t="s">
        <v>106</v>
      </c>
      <c r="BT993">
        <v>356</v>
      </c>
      <c r="BU993">
        <v>0</v>
      </c>
      <c r="BV993">
        <v>0</v>
      </c>
      <c r="BW993">
        <v>0</v>
      </c>
      <c r="BX993">
        <v>0</v>
      </c>
      <c r="BY993">
        <v>0</v>
      </c>
      <c r="BZ993" t="s">
        <v>85</v>
      </c>
      <c r="CA993" t="s">
        <v>167</v>
      </c>
      <c r="CB993" t="s">
        <v>85</v>
      </c>
      <c r="CC993">
        <v>0</v>
      </c>
      <c r="CD993">
        <v>11</v>
      </c>
      <c r="CE993">
        <v>2006</v>
      </c>
      <c r="CF993" t="s">
        <v>111</v>
      </c>
      <c r="CG993" t="s">
        <v>112</v>
      </c>
      <c r="CH993">
        <v>138500</v>
      </c>
      <c r="CQ993">
        <f t="shared" si="94"/>
        <v>1052</v>
      </c>
      <c r="CR993" t="str">
        <f t="shared" si="95"/>
        <v/>
      </c>
    </row>
    <row r="994" spans="1:96" x14ac:dyDescent="0.3">
      <c r="A994">
        <v>593</v>
      </c>
      <c r="B994">
        <v>20</v>
      </c>
      <c r="C994" t="s">
        <v>83</v>
      </c>
      <c r="D994">
        <v>60</v>
      </c>
      <c r="E994">
        <v>6600</v>
      </c>
      <c r="F994" t="s">
        <v>84</v>
      </c>
      <c r="G994" t="s">
        <v>85</v>
      </c>
      <c r="H994" t="s">
        <v>129</v>
      </c>
      <c r="I994" t="s">
        <v>87</v>
      </c>
      <c r="J994" t="s">
        <v>88</v>
      </c>
      <c r="K994" t="s">
        <v>122</v>
      </c>
      <c r="L994" t="s">
        <v>90</v>
      </c>
      <c r="M994" t="s">
        <v>201</v>
      </c>
      <c r="N994" s="4" t="str">
        <f>VLOOKUP(M994,'Neighborhood Raw Data'!$A$1:$D$26,4,FALSE)</f>
        <v>Less than Average</v>
      </c>
      <c r="O994" t="s">
        <v>92</v>
      </c>
      <c r="P994" t="s">
        <v>92</v>
      </c>
      <c r="Q994" t="s">
        <v>93</v>
      </c>
      <c r="R994" t="s">
        <v>124</v>
      </c>
      <c r="S994">
        <v>5</v>
      </c>
      <c r="T994" s="4">
        <f t="shared" ca="1" si="90"/>
        <v>0.38363127426657062</v>
      </c>
      <c r="U994" s="4" t="str">
        <f t="shared" si="91"/>
        <v>Below</v>
      </c>
      <c r="V994">
        <v>8</v>
      </c>
      <c r="W994">
        <v>1982</v>
      </c>
      <c r="X994">
        <v>2003</v>
      </c>
      <c r="Y994" t="s">
        <v>95</v>
      </c>
      <c r="Z994" t="s">
        <v>114</v>
      </c>
      <c r="AA994" t="s">
        <v>97</v>
      </c>
      <c r="AB994" t="s">
        <v>97</v>
      </c>
      <c r="AC994" t="s">
        <v>117</v>
      </c>
      <c r="AD994">
        <v>0</v>
      </c>
      <c r="AE994" t="s">
        <v>100</v>
      </c>
      <c r="AF994" t="s">
        <v>102</v>
      </c>
      <c r="AG994" t="s">
        <v>101</v>
      </c>
      <c r="AH994" t="s">
        <v>100</v>
      </c>
      <c r="AI994" t="s">
        <v>102</v>
      </c>
      <c r="AJ994" t="s">
        <v>142</v>
      </c>
      <c r="AK994" t="s">
        <v>103</v>
      </c>
      <c r="AL994">
        <v>816</v>
      </c>
      <c r="AM994" t="s">
        <v>104</v>
      </c>
      <c r="AN994">
        <v>0</v>
      </c>
      <c r="AO994">
        <v>0</v>
      </c>
      <c r="AP994">
        <v>816</v>
      </c>
      <c r="AQ994" t="s">
        <v>105</v>
      </c>
      <c r="AR994" t="s">
        <v>99</v>
      </c>
      <c r="AS994" t="s">
        <v>106</v>
      </c>
      <c r="AT994" t="s">
        <v>107</v>
      </c>
      <c r="AU994">
        <v>816</v>
      </c>
      <c r="AV994" s="4">
        <f t="shared" ca="1" si="92"/>
        <v>0.9860478604783417</v>
      </c>
      <c r="AW994" s="4" t="str">
        <f t="shared" si="93"/>
        <v>Less than Median</v>
      </c>
      <c r="AX994">
        <v>0</v>
      </c>
      <c r="AY994">
        <v>0</v>
      </c>
      <c r="AZ994">
        <v>816</v>
      </c>
      <c r="BA994">
        <v>1</v>
      </c>
      <c r="BB994">
        <v>0</v>
      </c>
      <c r="BC994">
        <v>1</v>
      </c>
      <c r="BD994">
        <v>0</v>
      </c>
      <c r="BE994">
        <v>2</v>
      </c>
      <c r="BF994">
        <v>1</v>
      </c>
      <c r="BG994" t="s">
        <v>100</v>
      </c>
      <c r="BH994">
        <v>4</v>
      </c>
      <c r="BI994" t="s">
        <v>108</v>
      </c>
      <c r="BJ994">
        <v>0</v>
      </c>
      <c r="BK994" t="s">
        <v>85</v>
      </c>
      <c r="BL994" t="s">
        <v>149</v>
      </c>
      <c r="BM994">
        <v>1985</v>
      </c>
      <c r="BN994" t="s">
        <v>110</v>
      </c>
      <c r="BO994">
        <v>2</v>
      </c>
      <c r="BP994">
        <v>816</v>
      </c>
      <c r="BQ994" t="s">
        <v>100</v>
      </c>
      <c r="BR994" t="s">
        <v>100</v>
      </c>
      <c r="BS994" t="s">
        <v>106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 t="s">
        <v>85</v>
      </c>
      <c r="CA994" t="s">
        <v>85</v>
      </c>
      <c r="CB994" t="s">
        <v>85</v>
      </c>
      <c r="CC994">
        <v>0</v>
      </c>
      <c r="CD994">
        <v>6</v>
      </c>
      <c r="CE994">
        <v>2008</v>
      </c>
      <c r="CF994" t="s">
        <v>111</v>
      </c>
      <c r="CG994" t="s">
        <v>112</v>
      </c>
      <c r="CH994">
        <v>138000</v>
      </c>
      <c r="CQ994">
        <f t="shared" si="94"/>
        <v>816</v>
      </c>
      <c r="CR994" t="str">
        <f t="shared" si="95"/>
        <v/>
      </c>
    </row>
    <row r="995" spans="1:96" x14ac:dyDescent="0.3">
      <c r="A995">
        <v>1308</v>
      </c>
      <c r="B995">
        <v>20</v>
      </c>
      <c r="C995" t="s">
        <v>83</v>
      </c>
      <c r="D995">
        <v>60</v>
      </c>
      <c r="E995">
        <v>8072</v>
      </c>
      <c r="F995" t="s">
        <v>84</v>
      </c>
      <c r="G995" t="s">
        <v>85</v>
      </c>
      <c r="H995" t="s">
        <v>129</v>
      </c>
      <c r="I995" t="s">
        <v>87</v>
      </c>
      <c r="J995" t="s">
        <v>88</v>
      </c>
      <c r="K995" t="s">
        <v>122</v>
      </c>
      <c r="L995" t="s">
        <v>90</v>
      </c>
      <c r="M995" t="s">
        <v>152</v>
      </c>
      <c r="N995" s="4" t="str">
        <f>VLOOKUP(M995,'Neighborhood Raw Data'!$A$1:$D$26,4,FALSE)</f>
        <v>Greater than Average</v>
      </c>
      <c r="O995" t="s">
        <v>92</v>
      </c>
      <c r="P995" t="s">
        <v>92</v>
      </c>
      <c r="Q995" t="s">
        <v>93</v>
      </c>
      <c r="R995" t="s">
        <v>124</v>
      </c>
      <c r="S995">
        <v>5</v>
      </c>
      <c r="T995" s="4">
        <f t="shared" ca="1" si="90"/>
        <v>0.34560496273335861</v>
      </c>
      <c r="U995" s="4" t="str">
        <f t="shared" si="91"/>
        <v>Below</v>
      </c>
      <c r="V995">
        <v>5</v>
      </c>
      <c r="W995">
        <v>1994</v>
      </c>
      <c r="X995">
        <v>1995</v>
      </c>
      <c r="Y995" t="s">
        <v>95</v>
      </c>
      <c r="Z995" t="s">
        <v>114</v>
      </c>
      <c r="AA995" t="s">
        <v>125</v>
      </c>
      <c r="AB995" t="s">
        <v>125</v>
      </c>
      <c r="AC995" t="s">
        <v>117</v>
      </c>
      <c r="AD995">
        <v>0</v>
      </c>
      <c r="AE995" t="s">
        <v>100</v>
      </c>
      <c r="AF995" t="s">
        <v>102</v>
      </c>
      <c r="AG995" t="s">
        <v>101</v>
      </c>
      <c r="AH995" t="s">
        <v>102</v>
      </c>
      <c r="AI995" t="s">
        <v>102</v>
      </c>
      <c r="AJ995" t="s">
        <v>142</v>
      </c>
      <c r="AK995" t="s">
        <v>137</v>
      </c>
      <c r="AL995">
        <v>746</v>
      </c>
      <c r="AM995" t="s">
        <v>104</v>
      </c>
      <c r="AN995">
        <v>0</v>
      </c>
      <c r="AO995">
        <v>244</v>
      </c>
      <c r="AP995">
        <v>990</v>
      </c>
      <c r="AQ995" t="s">
        <v>105</v>
      </c>
      <c r="AR995" t="s">
        <v>99</v>
      </c>
      <c r="AS995" t="s">
        <v>106</v>
      </c>
      <c r="AT995" t="s">
        <v>107</v>
      </c>
      <c r="AU995">
        <v>990</v>
      </c>
      <c r="AV995" s="4">
        <f t="shared" ca="1" si="92"/>
        <v>0.84324150378335316</v>
      </c>
      <c r="AW995" s="4" t="str">
        <f t="shared" si="93"/>
        <v>Less than Median</v>
      </c>
      <c r="AX995">
        <v>0</v>
      </c>
      <c r="AY995">
        <v>0</v>
      </c>
      <c r="AZ995">
        <v>990</v>
      </c>
      <c r="BA995">
        <v>1</v>
      </c>
      <c r="BB995">
        <v>0</v>
      </c>
      <c r="BC995">
        <v>1</v>
      </c>
      <c r="BD995">
        <v>0</v>
      </c>
      <c r="BE995">
        <v>3</v>
      </c>
      <c r="BF995">
        <v>1</v>
      </c>
      <c r="BG995" t="s">
        <v>100</v>
      </c>
      <c r="BH995">
        <v>5</v>
      </c>
      <c r="BI995" t="s">
        <v>108</v>
      </c>
      <c r="BJ995">
        <v>0</v>
      </c>
      <c r="BK995" t="s">
        <v>85</v>
      </c>
      <c r="BL995" t="s">
        <v>149</v>
      </c>
      <c r="BM995">
        <v>2000</v>
      </c>
      <c r="BN995" t="s">
        <v>104</v>
      </c>
      <c r="BO995">
        <v>2</v>
      </c>
      <c r="BP995">
        <v>480</v>
      </c>
      <c r="BQ995" t="s">
        <v>100</v>
      </c>
      <c r="BR995" t="s">
        <v>100</v>
      </c>
      <c r="BS995" t="s">
        <v>106</v>
      </c>
      <c r="BT995">
        <v>0</v>
      </c>
      <c r="BU995">
        <v>64</v>
      </c>
      <c r="BV995">
        <v>0</v>
      </c>
      <c r="BW995">
        <v>0</v>
      </c>
      <c r="BX995">
        <v>0</v>
      </c>
      <c r="BY995">
        <v>0</v>
      </c>
      <c r="BZ995" t="s">
        <v>85</v>
      </c>
      <c r="CA995" t="s">
        <v>85</v>
      </c>
      <c r="CB995" t="s">
        <v>85</v>
      </c>
      <c r="CC995">
        <v>0</v>
      </c>
      <c r="CD995">
        <v>5</v>
      </c>
      <c r="CE995">
        <v>2009</v>
      </c>
      <c r="CF995" t="s">
        <v>111</v>
      </c>
      <c r="CG995" t="s">
        <v>112</v>
      </c>
      <c r="CH995">
        <v>138000</v>
      </c>
      <c r="CQ995">
        <f t="shared" si="94"/>
        <v>990</v>
      </c>
      <c r="CR995" t="str">
        <f t="shared" si="95"/>
        <v/>
      </c>
    </row>
    <row r="996" spans="1:96" x14ac:dyDescent="0.3">
      <c r="A996">
        <v>1399</v>
      </c>
      <c r="B996">
        <v>50</v>
      </c>
      <c r="C996" t="s">
        <v>83</v>
      </c>
      <c r="D996">
        <v>60</v>
      </c>
      <c r="E996">
        <v>7200</v>
      </c>
      <c r="F996" t="s">
        <v>84</v>
      </c>
      <c r="G996" t="s">
        <v>85</v>
      </c>
      <c r="H996" t="s">
        <v>129</v>
      </c>
      <c r="I996" t="s">
        <v>87</v>
      </c>
      <c r="J996" t="s">
        <v>88</v>
      </c>
      <c r="K996" t="s">
        <v>122</v>
      </c>
      <c r="L996" t="s">
        <v>90</v>
      </c>
      <c r="M996" t="s">
        <v>177</v>
      </c>
      <c r="N996" s="4" t="str">
        <f>VLOOKUP(M996,'Neighborhood Raw Data'!$A$1:$D$26,4,FALSE)</f>
        <v>Greater than Average</v>
      </c>
      <c r="O996" t="s">
        <v>92</v>
      </c>
      <c r="P996" t="s">
        <v>92</v>
      </c>
      <c r="Q996" t="s">
        <v>93</v>
      </c>
      <c r="R996" t="s">
        <v>155</v>
      </c>
      <c r="S996">
        <v>5</v>
      </c>
      <c r="T996" s="4">
        <f t="shared" ca="1" si="90"/>
        <v>0.27016857897664615</v>
      </c>
      <c r="U996" s="4" t="str">
        <f t="shared" si="91"/>
        <v>Below</v>
      </c>
      <c r="V996">
        <v>4</v>
      </c>
      <c r="W996">
        <v>1950</v>
      </c>
      <c r="X996">
        <v>1982</v>
      </c>
      <c r="Y996" t="s">
        <v>95</v>
      </c>
      <c r="Z996" t="s">
        <v>114</v>
      </c>
      <c r="AA996" t="s">
        <v>125</v>
      </c>
      <c r="AB996" t="s">
        <v>115</v>
      </c>
      <c r="AC996" t="s">
        <v>117</v>
      </c>
      <c r="AD996">
        <v>0</v>
      </c>
      <c r="AE996" t="s">
        <v>100</v>
      </c>
      <c r="AF996" t="s">
        <v>100</v>
      </c>
      <c r="AG996" t="s">
        <v>156</v>
      </c>
      <c r="AH996" t="s">
        <v>100</v>
      </c>
      <c r="AI996" t="s">
        <v>100</v>
      </c>
      <c r="AJ996" t="s">
        <v>142</v>
      </c>
      <c r="AK996" t="s">
        <v>157</v>
      </c>
      <c r="AL996">
        <v>180</v>
      </c>
      <c r="AM996" t="s">
        <v>174</v>
      </c>
      <c r="AN996">
        <v>352</v>
      </c>
      <c r="AO996">
        <v>676</v>
      </c>
      <c r="AP996">
        <v>1208</v>
      </c>
      <c r="AQ996" t="s">
        <v>105</v>
      </c>
      <c r="AR996" t="s">
        <v>102</v>
      </c>
      <c r="AS996" t="s">
        <v>106</v>
      </c>
      <c r="AT996" t="s">
        <v>214</v>
      </c>
      <c r="AU996">
        <v>1136</v>
      </c>
      <c r="AV996" s="4">
        <f t="shared" ca="1" si="92"/>
        <v>0.25548464612175403</v>
      </c>
      <c r="AW996" s="4" t="str">
        <f t="shared" si="93"/>
        <v>Greater than Median</v>
      </c>
      <c r="AX996">
        <v>768</v>
      </c>
      <c r="AY996">
        <v>0</v>
      </c>
      <c r="AZ996">
        <v>1904</v>
      </c>
      <c r="BA996">
        <v>1</v>
      </c>
      <c r="BB996">
        <v>0</v>
      </c>
      <c r="BC996">
        <v>1</v>
      </c>
      <c r="BD996">
        <v>1</v>
      </c>
      <c r="BE996">
        <v>3</v>
      </c>
      <c r="BF996">
        <v>1</v>
      </c>
      <c r="BG996" t="s">
        <v>100</v>
      </c>
      <c r="BH996">
        <v>7</v>
      </c>
      <c r="BI996" t="s">
        <v>208</v>
      </c>
      <c r="BJ996">
        <v>0</v>
      </c>
      <c r="BK996" t="s">
        <v>85</v>
      </c>
      <c r="BL996" t="s">
        <v>109</v>
      </c>
      <c r="BM996">
        <v>1950</v>
      </c>
      <c r="BN996" t="s">
        <v>104</v>
      </c>
      <c r="BO996">
        <v>1</v>
      </c>
      <c r="BP996">
        <v>240</v>
      </c>
      <c r="BQ996" t="s">
        <v>100</v>
      </c>
      <c r="BR996" t="s">
        <v>100</v>
      </c>
      <c r="BS996" t="s">
        <v>106</v>
      </c>
      <c r="BT996">
        <v>0</v>
      </c>
      <c r="BU996">
        <v>0</v>
      </c>
      <c r="BV996">
        <v>168</v>
      </c>
      <c r="BW996">
        <v>0</v>
      </c>
      <c r="BX996">
        <v>0</v>
      </c>
      <c r="BY996">
        <v>0</v>
      </c>
      <c r="BZ996" t="s">
        <v>85</v>
      </c>
      <c r="CA996" t="s">
        <v>150</v>
      </c>
      <c r="CB996" t="s">
        <v>85</v>
      </c>
      <c r="CC996">
        <v>0</v>
      </c>
      <c r="CD996">
        <v>5</v>
      </c>
      <c r="CE996">
        <v>2009</v>
      </c>
      <c r="CF996" t="s">
        <v>111</v>
      </c>
      <c r="CG996" t="s">
        <v>112</v>
      </c>
      <c r="CH996">
        <v>138000</v>
      </c>
      <c r="CQ996">
        <f t="shared" si="94"/>
        <v>1136</v>
      </c>
      <c r="CR996" t="str">
        <f t="shared" si="95"/>
        <v/>
      </c>
    </row>
    <row r="997" spans="1:96" x14ac:dyDescent="0.3">
      <c r="A997">
        <v>1224</v>
      </c>
      <c r="B997">
        <v>20</v>
      </c>
      <c r="C997" t="s">
        <v>83</v>
      </c>
      <c r="D997">
        <v>89</v>
      </c>
      <c r="E997">
        <v>10680</v>
      </c>
      <c r="F997" t="s">
        <v>84</v>
      </c>
      <c r="G997" t="s">
        <v>85</v>
      </c>
      <c r="H997" t="s">
        <v>129</v>
      </c>
      <c r="I997" t="s">
        <v>87</v>
      </c>
      <c r="J997" t="s">
        <v>88</v>
      </c>
      <c r="K997" t="s">
        <v>122</v>
      </c>
      <c r="L997" t="s">
        <v>90</v>
      </c>
      <c r="M997" t="s">
        <v>177</v>
      </c>
      <c r="N997" s="4" t="str">
        <f>VLOOKUP(M997,'Neighborhood Raw Data'!$A$1:$D$26,4,FALSE)</f>
        <v>Greater than Average</v>
      </c>
      <c r="O997" t="s">
        <v>92</v>
      </c>
      <c r="P997" t="s">
        <v>92</v>
      </c>
      <c r="Q997" t="s">
        <v>93</v>
      </c>
      <c r="R997" t="s">
        <v>124</v>
      </c>
      <c r="S997">
        <v>5</v>
      </c>
      <c r="T997" s="4">
        <f t="shared" ca="1" si="90"/>
        <v>2.7378002868689855E-3</v>
      </c>
      <c r="U997" s="4" t="str">
        <f t="shared" si="91"/>
        <v>Below</v>
      </c>
      <c r="V997">
        <v>3</v>
      </c>
      <c r="W997">
        <v>1951</v>
      </c>
      <c r="X997">
        <v>1951</v>
      </c>
      <c r="Y997" t="s">
        <v>113</v>
      </c>
      <c r="Z997" t="s">
        <v>114</v>
      </c>
      <c r="AA997" t="s">
        <v>115</v>
      </c>
      <c r="AB997" t="s">
        <v>115</v>
      </c>
      <c r="AC997" t="s">
        <v>98</v>
      </c>
      <c r="AD997">
        <v>44</v>
      </c>
      <c r="AE997" t="s">
        <v>100</v>
      </c>
      <c r="AF997" t="s">
        <v>100</v>
      </c>
      <c r="AG997" t="s">
        <v>156</v>
      </c>
      <c r="AH997" t="s">
        <v>100</v>
      </c>
      <c r="AI997" t="s">
        <v>203</v>
      </c>
      <c r="AJ997" t="s">
        <v>142</v>
      </c>
      <c r="AK997" t="s">
        <v>193</v>
      </c>
      <c r="AL997">
        <v>756</v>
      </c>
      <c r="AM997" t="s">
        <v>104</v>
      </c>
      <c r="AN997">
        <v>0</v>
      </c>
      <c r="AO997">
        <v>1380</v>
      </c>
      <c r="AP997">
        <v>2136</v>
      </c>
      <c r="AQ997" t="s">
        <v>105</v>
      </c>
      <c r="AR997" t="s">
        <v>100</v>
      </c>
      <c r="AS997" t="s">
        <v>204</v>
      </c>
      <c r="AT997" t="s">
        <v>214</v>
      </c>
      <c r="AU997">
        <v>2136</v>
      </c>
      <c r="AV997" s="4">
        <f t="shared" ca="1" si="92"/>
        <v>0.18111432585889931</v>
      </c>
      <c r="AW997" s="4" t="str">
        <f t="shared" si="93"/>
        <v>Greater than Median</v>
      </c>
      <c r="AX997">
        <v>0</v>
      </c>
      <c r="AY997">
        <v>0</v>
      </c>
      <c r="AZ997">
        <v>2136</v>
      </c>
      <c r="BA997">
        <v>0</v>
      </c>
      <c r="BB997">
        <v>0</v>
      </c>
      <c r="BC997">
        <v>2</v>
      </c>
      <c r="BD997">
        <v>0</v>
      </c>
      <c r="BE997">
        <v>4</v>
      </c>
      <c r="BF997">
        <v>1</v>
      </c>
      <c r="BG997" t="s">
        <v>100</v>
      </c>
      <c r="BH997">
        <v>7</v>
      </c>
      <c r="BI997" t="s">
        <v>140</v>
      </c>
      <c r="BJ997">
        <v>0</v>
      </c>
      <c r="BK997" t="s">
        <v>85</v>
      </c>
      <c r="BL997" t="s">
        <v>149</v>
      </c>
      <c r="BM997">
        <v>1951</v>
      </c>
      <c r="BN997" t="s">
        <v>104</v>
      </c>
      <c r="BO997">
        <v>2</v>
      </c>
      <c r="BP997">
        <v>528</v>
      </c>
      <c r="BQ997" t="s">
        <v>100</v>
      </c>
      <c r="BR997" t="s">
        <v>100</v>
      </c>
      <c r="BS997" t="s">
        <v>106</v>
      </c>
      <c r="BT997">
        <v>0</v>
      </c>
      <c r="BU997">
        <v>30</v>
      </c>
      <c r="BV997">
        <v>0</v>
      </c>
      <c r="BW997">
        <v>0</v>
      </c>
      <c r="BX997">
        <v>0</v>
      </c>
      <c r="BY997">
        <v>0</v>
      </c>
      <c r="BZ997" t="s">
        <v>85</v>
      </c>
      <c r="CA997" t="s">
        <v>119</v>
      </c>
      <c r="CB997" t="s">
        <v>85</v>
      </c>
      <c r="CC997">
        <v>0</v>
      </c>
      <c r="CD997">
        <v>10</v>
      </c>
      <c r="CE997">
        <v>2006</v>
      </c>
      <c r="CF997" t="s">
        <v>111</v>
      </c>
      <c r="CG997" t="s">
        <v>112</v>
      </c>
      <c r="CH997">
        <v>137900</v>
      </c>
      <c r="CQ997" t="str">
        <f t="shared" si="94"/>
        <v/>
      </c>
      <c r="CR997">
        <f t="shared" si="95"/>
        <v>2136</v>
      </c>
    </row>
    <row r="998" spans="1:96" x14ac:dyDescent="0.3">
      <c r="A998">
        <v>616</v>
      </c>
      <c r="B998">
        <v>85</v>
      </c>
      <c r="C998" t="s">
        <v>83</v>
      </c>
      <c r="D998">
        <v>80</v>
      </c>
      <c r="E998">
        <v>8800</v>
      </c>
      <c r="F998" t="s">
        <v>84</v>
      </c>
      <c r="G998" t="s">
        <v>85</v>
      </c>
      <c r="H998" t="s">
        <v>129</v>
      </c>
      <c r="I998" t="s">
        <v>87</v>
      </c>
      <c r="J998" t="s">
        <v>88</v>
      </c>
      <c r="K998" t="s">
        <v>122</v>
      </c>
      <c r="L998" t="s">
        <v>90</v>
      </c>
      <c r="M998" t="s">
        <v>177</v>
      </c>
      <c r="N998" s="4" t="str">
        <f>VLOOKUP(M998,'Neighborhood Raw Data'!$A$1:$D$26,4,FALSE)</f>
        <v>Greater than Average</v>
      </c>
      <c r="O998" t="s">
        <v>212</v>
      </c>
      <c r="P998" t="s">
        <v>92</v>
      </c>
      <c r="Q998" t="s">
        <v>93</v>
      </c>
      <c r="R998" t="s">
        <v>223</v>
      </c>
      <c r="S998">
        <v>6</v>
      </c>
      <c r="T998" s="4">
        <f t="shared" ca="1" si="90"/>
        <v>0.29935143049208501</v>
      </c>
      <c r="U998" s="4" t="str">
        <f t="shared" si="91"/>
        <v>At or Above</v>
      </c>
      <c r="V998">
        <v>7</v>
      </c>
      <c r="W998">
        <v>1963</v>
      </c>
      <c r="X998">
        <v>1963</v>
      </c>
      <c r="Y998" t="s">
        <v>95</v>
      </c>
      <c r="Z998" t="s">
        <v>114</v>
      </c>
      <c r="AA998" t="s">
        <v>161</v>
      </c>
      <c r="AB998" t="s">
        <v>161</v>
      </c>
      <c r="AC998" t="s">
        <v>98</v>
      </c>
      <c r="AD998">
        <v>156</v>
      </c>
      <c r="AE998" t="s">
        <v>100</v>
      </c>
      <c r="AF998" t="s">
        <v>102</v>
      </c>
      <c r="AG998" t="s">
        <v>101</v>
      </c>
      <c r="AH998" t="s">
        <v>100</v>
      </c>
      <c r="AI998" t="s">
        <v>100</v>
      </c>
      <c r="AJ998" t="s">
        <v>102</v>
      </c>
      <c r="AK998" t="s">
        <v>103</v>
      </c>
      <c r="AL998">
        <v>763</v>
      </c>
      <c r="AM998" t="s">
        <v>104</v>
      </c>
      <c r="AN998">
        <v>0</v>
      </c>
      <c r="AO998">
        <v>173</v>
      </c>
      <c r="AP998">
        <v>936</v>
      </c>
      <c r="AQ998" t="s">
        <v>105</v>
      </c>
      <c r="AR998" t="s">
        <v>99</v>
      </c>
      <c r="AS998" t="s">
        <v>106</v>
      </c>
      <c r="AT998" t="s">
        <v>107</v>
      </c>
      <c r="AU998">
        <v>1054</v>
      </c>
      <c r="AV998" s="4">
        <f t="shared" ca="1" si="92"/>
        <v>0.88805769100766752</v>
      </c>
      <c r="AW998" s="4" t="str">
        <f t="shared" si="93"/>
        <v>Less than Median</v>
      </c>
      <c r="AX998">
        <v>0</v>
      </c>
      <c r="AY998">
        <v>0</v>
      </c>
      <c r="AZ998">
        <v>1054</v>
      </c>
      <c r="BA998">
        <v>1</v>
      </c>
      <c r="BB998">
        <v>0</v>
      </c>
      <c r="BC998">
        <v>1</v>
      </c>
      <c r="BD998">
        <v>0</v>
      </c>
      <c r="BE998">
        <v>3</v>
      </c>
      <c r="BF998">
        <v>1</v>
      </c>
      <c r="BG998" t="s">
        <v>102</v>
      </c>
      <c r="BH998">
        <v>6</v>
      </c>
      <c r="BI998" t="s">
        <v>108</v>
      </c>
      <c r="BJ998">
        <v>0</v>
      </c>
      <c r="BK998" t="s">
        <v>85</v>
      </c>
      <c r="BL998" t="s">
        <v>109</v>
      </c>
      <c r="BM998">
        <v>1963</v>
      </c>
      <c r="BN998" t="s">
        <v>131</v>
      </c>
      <c r="BO998">
        <v>2</v>
      </c>
      <c r="BP998">
        <v>480</v>
      </c>
      <c r="BQ998" t="s">
        <v>100</v>
      </c>
      <c r="BR998" t="s">
        <v>100</v>
      </c>
      <c r="BS998" t="s">
        <v>106</v>
      </c>
      <c r="BT998">
        <v>120</v>
      </c>
      <c r="BU998">
        <v>0</v>
      </c>
      <c r="BV998">
        <v>0</v>
      </c>
      <c r="BW998">
        <v>0</v>
      </c>
      <c r="BX998">
        <v>0</v>
      </c>
      <c r="BY998">
        <v>0</v>
      </c>
      <c r="BZ998" t="s">
        <v>85</v>
      </c>
      <c r="CA998" t="s">
        <v>119</v>
      </c>
      <c r="CB998" t="s">
        <v>85</v>
      </c>
      <c r="CC998">
        <v>0</v>
      </c>
      <c r="CD998">
        <v>5</v>
      </c>
      <c r="CE998">
        <v>2010</v>
      </c>
      <c r="CF998" t="s">
        <v>111</v>
      </c>
      <c r="CG998" t="s">
        <v>120</v>
      </c>
      <c r="CH998">
        <v>137500</v>
      </c>
      <c r="CQ998">
        <f t="shared" si="94"/>
        <v>1054</v>
      </c>
      <c r="CR998" t="str">
        <f t="shared" si="95"/>
        <v/>
      </c>
    </row>
    <row r="999" spans="1:96" x14ac:dyDescent="0.3">
      <c r="A999">
        <v>664</v>
      </c>
      <c r="B999">
        <v>85</v>
      </c>
      <c r="C999" t="s">
        <v>83</v>
      </c>
      <c r="D999">
        <v>90</v>
      </c>
      <c r="E999">
        <v>10012</v>
      </c>
      <c r="F999" t="s">
        <v>84</v>
      </c>
      <c r="G999" t="s">
        <v>85</v>
      </c>
      <c r="H999" t="s">
        <v>129</v>
      </c>
      <c r="I999" t="s">
        <v>87</v>
      </c>
      <c r="J999" t="s">
        <v>88</v>
      </c>
      <c r="K999" t="s">
        <v>122</v>
      </c>
      <c r="L999" t="s">
        <v>90</v>
      </c>
      <c r="M999" t="s">
        <v>186</v>
      </c>
      <c r="N999" s="4" t="str">
        <f>VLOOKUP(M999,'Neighborhood Raw Data'!$A$1:$D$26,4,FALSE)</f>
        <v>Less than Average</v>
      </c>
      <c r="O999" t="s">
        <v>92</v>
      </c>
      <c r="P999" t="s">
        <v>92</v>
      </c>
      <c r="Q999" t="s">
        <v>93</v>
      </c>
      <c r="R999" t="s">
        <v>223</v>
      </c>
      <c r="S999">
        <v>4</v>
      </c>
      <c r="T999" s="4">
        <f t="shared" ca="1" si="90"/>
        <v>0.97549499739682688</v>
      </c>
      <c r="U999" s="4" t="str">
        <f t="shared" si="91"/>
        <v>Below</v>
      </c>
      <c r="V999">
        <v>5</v>
      </c>
      <c r="W999">
        <v>1972</v>
      </c>
      <c r="X999">
        <v>1972</v>
      </c>
      <c r="Y999" t="s">
        <v>95</v>
      </c>
      <c r="Z999" t="s">
        <v>114</v>
      </c>
      <c r="AA999" t="s">
        <v>179</v>
      </c>
      <c r="AB999" t="s">
        <v>179</v>
      </c>
      <c r="AC999" t="s">
        <v>117</v>
      </c>
      <c r="AD999">
        <v>0</v>
      </c>
      <c r="AE999" t="s">
        <v>100</v>
      </c>
      <c r="AF999" t="s">
        <v>100</v>
      </c>
      <c r="AG999" t="s">
        <v>156</v>
      </c>
      <c r="AH999" t="s">
        <v>102</v>
      </c>
      <c r="AI999" t="s">
        <v>100</v>
      </c>
      <c r="AJ999" t="s">
        <v>118</v>
      </c>
      <c r="AK999" t="s">
        <v>174</v>
      </c>
      <c r="AL999">
        <v>920</v>
      </c>
      <c r="AM999" t="s">
        <v>157</v>
      </c>
      <c r="AN999">
        <v>180</v>
      </c>
      <c r="AO999">
        <v>38</v>
      </c>
      <c r="AP999">
        <v>1138</v>
      </c>
      <c r="AQ999" t="s">
        <v>105</v>
      </c>
      <c r="AR999" t="s">
        <v>100</v>
      </c>
      <c r="AS999" t="s">
        <v>106</v>
      </c>
      <c r="AT999" t="s">
        <v>107</v>
      </c>
      <c r="AU999">
        <v>1181</v>
      </c>
      <c r="AV999" s="4">
        <f t="shared" ca="1" si="92"/>
        <v>0.23188833230209749</v>
      </c>
      <c r="AW999" s="4" t="str">
        <f t="shared" si="93"/>
        <v>Greater than Median</v>
      </c>
      <c r="AX999">
        <v>0</v>
      </c>
      <c r="AY999">
        <v>0</v>
      </c>
      <c r="AZ999">
        <v>1181</v>
      </c>
      <c r="BA999">
        <v>1</v>
      </c>
      <c r="BB999">
        <v>0</v>
      </c>
      <c r="BC999">
        <v>2</v>
      </c>
      <c r="BD999">
        <v>0</v>
      </c>
      <c r="BE999">
        <v>3</v>
      </c>
      <c r="BF999">
        <v>1</v>
      </c>
      <c r="BG999" t="s">
        <v>100</v>
      </c>
      <c r="BH999">
        <v>6</v>
      </c>
      <c r="BI999" t="s">
        <v>108</v>
      </c>
      <c r="BJ999">
        <v>0</v>
      </c>
      <c r="BK999" t="s">
        <v>85</v>
      </c>
      <c r="BL999" t="s">
        <v>149</v>
      </c>
      <c r="BM999">
        <v>1974</v>
      </c>
      <c r="BN999" t="s">
        <v>131</v>
      </c>
      <c r="BO999">
        <v>2</v>
      </c>
      <c r="BP999">
        <v>588</v>
      </c>
      <c r="BQ999" t="s">
        <v>100</v>
      </c>
      <c r="BR999" t="s">
        <v>100</v>
      </c>
      <c r="BS999" t="s">
        <v>106</v>
      </c>
      <c r="BT999">
        <v>0</v>
      </c>
      <c r="BU999">
        <v>0</v>
      </c>
      <c r="BV999">
        <v>180</v>
      </c>
      <c r="BW999">
        <v>0</v>
      </c>
      <c r="BX999">
        <v>0</v>
      </c>
      <c r="BY999">
        <v>0</v>
      </c>
      <c r="BZ999" t="s">
        <v>85</v>
      </c>
      <c r="CA999" t="s">
        <v>119</v>
      </c>
      <c r="CB999" t="s">
        <v>85</v>
      </c>
      <c r="CC999">
        <v>0</v>
      </c>
      <c r="CD999">
        <v>4</v>
      </c>
      <c r="CE999">
        <v>2008</v>
      </c>
      <c r="CF999" t="s">
        <v>111</v>
      </c>
      <c r="CG999" t="s">
        <v>112</v>
      </c>
      <c r="CH999">
        <v>137500</v>
      </c>
      <c r="CQ999">
        <f t="shared" si="94"/>
        <v>1181</v>
      </c>
      <c r="CR999" t="str">
        <f t="shared" si="95"/>
        <v/>
      </c>
    </row>
    <row r="1000" spans="1:96" x14ac:dyDescent="0.3">
      <c r="A1000">
        <v>670</v>
      </c>
      <c r="B1000">
        <v>30</v>
      </c>
      <c r="C1000" t="s">
        <v>83</v>
      </c>
      <c r="D1000">
        <v>80</v>
      </c>
      <c r="E1000">
        <v>11600</v>
      </c>
      <c r="F1000" t="s">
        <v>84</v>
      </c>
      <c r="G1000" t="s">
        <v>85</v>
      </c>
      <c r="H1000" t="s">
        <v>129</v>
      </c>
      <c r="I1000" t="s">
        <v>87</v>
      </c>
      <c r="J1000" t="s">
        <v>88</v>
      </c>
      <c r="K1000" t="s">
        <v>122</v>
      </c>
      <c r="L1000" t="s">
        <v>90</v>
      </c>
      <c r="M1000" t="s">
        <v>159</v>
      </c>
      <c r="N1000" s="4" t="str">
        <f>VLOOKUP(M1000,'Neighborhood Raw Data'!$A$1:$D$26,4,FALSE)</f>
        <v>Greater than Average</v>
      </c>
      <c r="O1000" t="s">
        <v>92</v>
      </c>
      <c r="P1000" t="s">
        <v>92</v>
      </c>
      <c r="Q1000" t="s">
        <v>93</v>
      </c>
      <c r="R1000" t="s">
        <v>124</v>
      </c>
      <c r="S1000">
        <v>4</v>
      </c>
      <c r="T1000" s="4">
        <f t="shared" ca="1" si="90"/>
        <v>0.21769218613057295</v>
      </c>
      <c r="U1000" s="4" t="str">
        <f t="shared" si="91"/>
        <v>Below</v>
      </c>
      <c r="V1000">
        <v>5</v>
      </c>
      <c r="W1000">
        <v>1922</v>
      </c>
      <c r="X1000">
        <v>1950</v>
      </c>
      <c r="Y1000" t="s">
        <v>95</v>
      </c>
      <c r="Z1000" t="s">
        <v>114</v>
      </c>
      <c r="AA1000" t="s">
        <v>161</v>
      </c>
      <c r="AB1000" t="s">
        <v>161</v>
      </c>
      <c r="AC1000" t="s">
        <v>117</v>
      </c>
      <c r="AD1000">
        <v>0</v>
      </c>
      <c r="AE1000" t="s">
        <v>100</v>
      </c>
      <c r="AF1000" t="s">
        <v>100</v>
      </c>
      <c r="AG1000" t="s">
        <v>147</v>
      </c>
      <c r="AH1000" t="s">
        <v>203</v>
      </c>
      <c r="AI1000" t="s">
        <v>100</v>
      </c>
      <c r="AJ1000" t="s">
        <v>142</v>
      </c>
      <c r="AK1000" t="s">
        <v>104</v>
      </c>
      <c r="AL1000">
        <v>0</v>
      </c>
      <c r="AM1000" t="s">
        <v>104</v>
      </c>
      <c r="AN1000">
        <v>0</v>
      </c>
      <c r="AO1000">
        <v>700</v>
      </c>
      <c r="AP1000">
        <v>700</v>
      </c>
      <c r="AQ1000" t="s">
        <v>105</v>
      </c>
      <c r="AR1000" t="s">
        <v>99</v>
      </c>
      <c r="AS1000" t="s">
        <v>106</v>
      </c>
      <c r="AT1000" t="s">
        <v>107</v>
      </c>
      <c r="AU1000">
        <v>1180</v>
      </c>
      <c r="AV1000" s="4">
        <f t="shared" ca="1" si="92"/>
        <v>0.32237479225450227</v>
      </c>
      <c r="AW1000" s="4" t="str">
        <f t="shared" si="93"/>
        <v>Greater than Median</v>
      </c>
      <c r="AX1000">
        <v>0</v>
      </c>
      <c r="AY1000">
        <v>0</v>
      </c>
      <c r="AZ1000">
        <v>1180</v>
      </c>
      <c r="BA1000">
        <v>0</v>
      </c>
      <c r="BB1000">
        <v>0</v>
      </c>
      <c r="BC1000">
        <v>1</v>
      </c>
      <c r="BD1000">
        <v>0</v>
      </c>
      <c r="BE1000">
        <v>2</v>
      </c>
      <c r="BF1000">
        <v>1</v>
      </c>
      <c r="BG1000" t="s">
        <v>203</v>
      </c>
      <c r="BH1000">
        <v>5</v>
      </c>
      <c r="BI1000" t="s">
        <v>108</v>
      </c>
      <c r="BJ1000">
        <v>1</v>
      </c>
      <c r="BK1000" t="s">
        <v>102</v>
      </c>
      <c r="BL1000" t="s">
        <v>149</v>
      </c>
      <c r="BM1000">
        <v>1922</v>
      </c>
      <c r="BN1000" t="s">
        <v>104</v>
      </c>
      <c r="BO1000">
        <v>1</v>
      </c>
      <c r="BP1000">
        <v>252</v>
      </c>
      <c r="BQ1000" t="s">
        <v>100</v>
      </c>
      <c r="BR1000" t="s">
        <v>203</v>
      </c>
      <c r="BS1000" t="s">
        <v>106</v>
      </c>
      <c r="BT1000">
        <v>0</v>
      </c>
      <c r="BU1000">
        <v>0</v>
      </c>
      <c r="BV1000">
        <v>67</v>
      </c>
      <c r="BW1000">
        <v>0</v>
      </c>
      <c r="BX1000">
        <v>0</v>
      </c>
      <c r="BY1000">
        <v>0</v>
      </c>
      <c r="BZ1000" t="s">
        <v>85</v>
      </c>
      <c r="CA1000" t="s">
        <v>85</v>
      </c>
      <c r="CB1000" t="s">
        <v>85</v>
      </c>
      <c r="CC1000">
        <v>0</v>
      </c>
      <c r="CD1000">
        <v>7</v>
      </c>
      <c r="CE1000">
        <v>2006</v>
      </c>
      <c r="CF1000" t="s">
        <v>111</v>
      </c>
      <c r="CG1000" t="s">
        <v>112</v>
      </c>
      <c r="CH1000">
        <v>137500</v>
      </c>
      <c r="CQ1000">
        <f t="shared" si="94"/>
        <v>1180</v>
      </c>
      <c r="CR1000" t="str">
        <f t="shared" si="95"/>
        <v/>
      </c>
    </row>
    <row r="1001" spans="1:96" x14ac:dyDescent="0.3">
      <c r="A1001">
        <v>945</v>
      </c>
      <c r="B1001">
        <v>20</v>
      </c>
      <c r="C1001" t="s">
        <v>83</v>
      </c>
      <c r="D1001" t="s">
        <v>85</v>
      </c>
      <c r="E1001">
        <v>14375</v>
      </c>
      <c r="F1001" t="s">
        <v>84</v>
      </c>
      <c r="G1001" t="s">
        <v>85</v>
      </c>
      <c r="H1001" t="s">
        <v>86</v>
      </c>
      <c r="I1001" t="s">
        <v>87</v>
      </c>
      <c r="J1001" t="s">
        <v>246</v>
      </c>
      <c r="K1001" t="s">
        <v>121</v>
      </c>
      <c r="L1001" t="s">
        <v>90</v>
      </c>
      <c r="M1001" t="s">
        <v>168</v>
      </c>
      <c r="N1001" s="4" t="str">
        <f>VLOOKUP(M1001,'Neighborhood Raw Data'!$A$1:$D$26,4,FALSE)</f>
        <v>Greater than Average</v>
      </c>
      <c r="O1001" t="s">
        <v>92</v>
      </c>
      <c r="P1001" t="s">
        <v>92</v>
      </c>
      <c r="Q1001" t="s">
        <v>93</v>
      </c>
      <c r="R1001" t="s">
        <v>178</v>
      </c>
      <c r="S1001">
        <v>6</v>
      </c>
      <c r="T1001" s="4">
        <f t="shared" ca="1" si="90"/>
        <v>0.81693565972150584</v>
      </c>
      <c r="U1001" s="4" t="str">
        <f t="shared" si="91"/>
        <v>At or Above</v>
      </c>
      <c r="V1001">
        <v>6</v>
      </c>
      <c r="W1001">
        <v>1958</v>
      </c>
      <c r="X1001">
        <v>1958</v>
      </c>
      <c r="Y1001" t="s">
        <v>95</v>
      </c>
      <c r="Z1001" t="s">
        <v>114</v>
      </c>
      <c r="AA1001" t="s">
        <v>97</v>
      </c>
      <c r="AB1001" t="s">
        <v>97</v>
      </c>
      <c r="AC1001" t="s">
        <v>98</v>
      </c>
      <c r="AD1001">
        <v>541</v>
      </c>
      <c r="AE1001" t="s">
        <v>100</v>
      </c>
      <c r="AF1001" t="s">
        <v>100</v>
      </c>
      <c r="AG1001" t="s">
        <v>156</v>
      </c>
      <c r="AH1001" t="s">
        <v>100</v>
      </c>
      <c r="AI1001" t="s">
        <v>100</v>
      </c>
      <c r="AJ1001" t="s">
        <v>142</v>
      </c>
      <c r="AK1001" t="s">
        <v>103</v>
      </c>
      <c r="AL1001">
        <v>111</v>
      </c>
      <c r="AM1001" t="s">
        <v>157</v>
      </c>
      <c r="AN1001">
        <v>354</v>
      </c>
      <c r="AO1001">
        <v>354</v>
      </c>
      <c r="AP1001">
        <v>819</v>
      </c>
      <c r="AQ1001" t="s">
        <v>105</v>
      </c>
      <c r="AR1001" t="s">
        <v>102</v>
      </c>
      <c r="AS1001" t="s">
        <v>106</v>
      </c>
      <c r="AT1001" t="s">
        <v>214</v>
      </c>
      <c r="AU1001">
        <v>1344</v>
      </c>
      <c r="AV1001" s="4">
        <f t="shared" ca="1" si="92"/>
        <v>0.76428570168638732</v>
      </c>
      <c r="AW1001" s="4" t="str">
        <f t="shared" si="93"/>
        <v>Greater than Median</v>
      </c>
      <c r="AX1001">
        <v>0</v>
      </c>
      <c r="AY1001">
        <v>0</v>
      </c>
      <c r="AZ1001">
        <v>1344</v>
      </c>
      <c r="BA1001">
        <v>0</v>
      </c>
      <c r="BB1001">
        <v>1</v>
      </c>
      <c r="BC1001">
        <v>1</v>
      </c>
      <c r="BD1001">
        <v>0</v>
      </c>
      <c r="BE1001">
        <v>3</v>
      </c>
      <c r="BF1001">
        <v>1</v>
      </c>
      <c r="BG1001" t="s">
        <v>102</v>
      </c>
      <c r="BH1001">
        <v>7</v>
      </c>
      <c r="BI1001" t="s">
        <v>108</v>
      </c>
      <c r="BJ1001">
        <v>1</v>
      </c>
      <c r="BK1001" t="s">
        <v>102</v>
      </c>
      <c r="BL1001" t="s">
        <v>175</v>
      </c>
      <c r="BM1001">
        <v>1958</v>
      </c>
      <c r="BN1001" t="s">
        <v>131</v>
      </c>
      <c r="BO1001">
        <v>2</v>
      </c>
      <c r="BP1001">
        <v>525</v>
      </c>
      <c r="BQ1001" t="s">
        <v>100</v>
      </c>
      <c r="BR1001" t="s">
        <v>100</v>
      </c>
      <c r="BS1001" t="s">
        <v>106</v>
      </c>
      <c r="BT1001">
        <v>0</v>
      </c>
      <c r="BU1001">
        <v>118</v>
      </c>
      <c r="BV1001">
        <v>0</v>
      </c>
      <c r="BW1001">
        <v>0</v>
      </c>
      <c r="BX1001">
        <v>233</v>
      </c>
      <c r="BY1001">
        <v>0</v>
      </c>
      <c r="BZ1001" t="s">
        <v>85</v>
      </c>
      <c r="CA1001" t="s">
        <v>85</v>
      </c>
      <c r="CB1001" t="s">
        <v>85</v>
      </c>
      <c r="CC1001">
        <v>0</v>
      </c>
      <c r="CD1001">
        <v>1</v>
      </c>
      <c r="CE1001">
        <v>2009</v>
      </c>
      <c r="CF1001" t="s">
        <v>196</v>
      </c>
      <c r="CG1001" t="s">
        <v>120</v>
      </c>
      <c r="CH1001">
        <v>137500</v>
      </c>
      <c r="CQ1001">
        <f t="shared" si="94"/>
        <v>1344</v>
      </c>
      <c r="CR1001" t="str">
        <f t="shared" si="95"/>
        <v/>
      </c>
    </row>
    <row r="1002" spans="1:96" x14ac:dyDescent="0.3">
      <c r="A1002">
        <v>1089</v>
      </c>
      <c r="B1002">
        <v>160</v>
      </c>
      <c r="C1002" t="s">
        <v>143</v>
      </c>
      <c r="D1002">
        <v>24</v>
      </c>
      <c r="E1002">
        <v>2522</v>
      </c>
      <c r="F1002" t="s">
        <v>84</v>
      </c>
      <c r="G1002" t="s">
        <v>85</v>
      </c>
      <c r="H1002" t="s">
        <v>129</v>
      </c>
      <c r="I1002" t="s">
        <v>87</v>
      </c>
      <c r="J1002" t="s">
        <v>88</v>
      </c>
      <c r="K1002" t="s">
        <v>122</v>
      </c>
      <c r="L1002" t="s">
        <v>90</v>
      </c>
      <c r="M1002" t="s">
        <v>186</v>
      </c>
      <c r="N1002" s="4" t="str">
        <f>VLOOKUP(M1002,'Neighborhood Raw Data'!$A$1:$D$26,4,FALSE)</f>
        <v>Less than Average</v>
      </c>
      <c r="O1002" t="s">
        <v>92</v>
      </c>
      <c r="P1002" t="s">
        <v>92</v>
      </c>
      <c r="Q1002" t="s">
        <v>216</v>
      </c>
      <c r="R1002" t="s">
        <v>94</v>
      </c>
      <c r="S1002">
        <v>7</v>
      </c>
      <c r="T1002" s="4">
        <f t="shared" ca="1" si="90"/>
        <v>0.98178324070915046</v>
      </c>
      <c r="U1002" s="4" t="str">
        <f t="shared" si="91"/>
        <v>At or Above</v>
      </c>
      <c r="V1002">
        <v>5</v>
      </c>
      <c r="W1002">
        <v>2004</v>
      </c>
      <c r="X1002">
        <v>2004</v>
      </c>
      <c r="Y1002" t="s">
        <v>95</v>
      </c>
      <c r="Z1002" t="s">
        <v>114</v>
      </c>
      <c r="AA1002" t="s">
        <v>125</v>
      </c>
      <c r="AB1002" t="s">
        <v>125</v>
      </c>
      <c r="AC1002" t="s">
        <v>126</v>
      </c>
      <c r="AD1002">
        <v>50</v>
      </c>
      <c r="AE1002" t="s">
        <v>102</v>
      </c>
      <c r="AF1002" t="s">
        <v>100</v>
      </c>
      <c r="AG1002" t="s">
        <v>101</v>
      </c>
      <c r="AH1002" t="s">
        <v>102</v>
      </c>
      <c r="AI1002" t="s">
        <v>100</v>
      </c>
      <c r="AJ1002" t="s">
        <v>142</v>
      </c>
      <c r="AK1002" t="s">
        <v>104</v>
      </c>
      <c r="AL1002">
        <v>0</v>
      </c>
      <c r="AM1002" t="s">
        <v>104</v>
      </c>
      <c r="AN1002">
        <v>0</v>
      </c>
      <c r="AO1002">
        <v>970</v>
      </c>
      <c r="AP1002">
        <v>970</v>
      </c>
      <c r="AQ1002" t="s">
        <v>105</v>
      </c>
      <c r="AR1002" t="s">
        <v>99</v>
      </c>
      <c r="AS1002" t="s">
        <v>106</v>
      </c>
      <c r="AT1002" t="s">
        <v>107</v>
      </c>
      <c r="AU1002">
        <v>970</v>
      </c>
      <c r="AV1002" s="4">
        <f t="shared" ca="1" si="92"/>
        <v>0.15259259910806122</v>
      </c>
      <c r="AW1002" s="4" t="str">
        <f t="shared" si="93"/>
        <v>Less than Median</v>
      </c>
      <c r="AX1002">
        <v>739</v>
      </c>
      <c r="AY1002">
        <v>0</v>
      </c>
      <c r="AZ1002">
        <v>1709</v>
      </c>
      <c r="BA1002">
        <v>0</v>
      </c>
      <c r="BB1002">
        <v>0</v>
      </c>
      <c r="BC1002">
        <v>2</v>
      </c>
      <c r="BD1002">
        <v>0</v>
      </c>
      <c r="BE1002">
        <v>3</v>
      </c>
      <c r="BF1002">
        <v>1</v>
      </c>
      <c r="BG1002" t="s">
        <v>102</v>
      </c>
      <c r="BH1002">
        <v>7</v>
      </c>
      <c r="BI1002" t="s">
        <v>191</v>
      </c>
      <c r="BJ1002">
        <v>0</v>
      </c>
      <c r="BK1002" t="s">
        <v>85</v>
      </c>
      <c r="BL1002" t="s">
        <v>149</v>
      </c>
      <c r="BM1002">
        <v>2004</v>
      </c>
      <c r="BN1002" t="s">
        <v>104</v>
      </c>
      <c r="BO1002">
        <v>2</v>
      </c>
      <c r="BP1002">
        <v>380</v>
      </c>
      <c r="BQ1002" t="s">
        <v>100</v>
      </c>
      <c r="BR1002" t="s">
        <v>100</v>
      </c>
      <c r="BS1002" t="s">
        <v>106</v>
      </c>
      <c r="BT1002">
        <v>0</v>
      </c>
      <c r="BU1002">
        <v>40</v>
      </c>
      <c r="BV1002">
        <v>0</v>
      </c>
      <c r="BW1002">
        <v>0</v>
      </c>
      <c r="BX1002">
        <v>0</v>
      </c>
      <c r="BY1002">
        <v>0</v>
      </c>
      <c r="BZ1002" t="s">
        <v>85</v>
      </c>
      <c r="CA1002" t="s">
        <v>85</v>
      </c>
      <c r="CB1002" t="s">
        <v>85</v>
      </c>
      <c r="CC1002">
        <v>0</v>
      </c>
      <c r="CD1002">
        <v>4</v>
      </c>
      <c r="CE1002">
        <v>2006</v>
      </c>
      <c r="CF1002" t="s">
        <v>111</v>
      </c>
      <c r="CG1002" t="s">
        <v>112</v>
      </c>
      <c r="CH1002">
        <v>137500</v>
      </c>
      <c r="CQ1002">
        <f t="shared" si="94"/>
        <v>970</v>
      </c>
      <c r="CR1002" t="str">
        <f t="shared" si="95"/>
        <v/>
      </c>
    </row>
    <row r="1003" spans="1:96" x14ac:dyDescent="0.3">
      <c r="A1003">
        <v>1398</v>
      </c>
      <c r="B1003">
        <v>70</v>
      </c>
      <c r="C1003" t="s">
        <v>143</v>
      </c>
      <c r="D1003">
        <v>51</v>
      </c>
      <c r="E1003">
        <v>6120</v>
      </c>
      <c r="F1003" t="s">
        <v>84</v>
      </c>
      <c r="G1003" t="s">
        <v>85</v>
      </c>
      <c r="H1003" t="s">
        <v>129</v>
      </c>
      <c r="I1003" t="s">
        <v>87</v>
      </c>
      <c r="J1003" t="s">
        <v>88</v>
      </c>
      <c r="K1003" t="s">
        <v>122</v>
      </c>
      <c r="L1003" t="s">
        <v>90</v>
      </c>
      <c r="M1003" t="s">
        <v>219</v>
      </c>
      <c r="N1003" s="4" t="str">
        <f>VLOOKUP(M1003,'Neighborhood Raw Data'!$A$1:$D$26,4,FALSE)</f>
        <v>Less than Average</v>
      </c>
      <c r="O1003" t="s">
        <v>92</v>
      </c>
      <c r="P1003" t="s">
        <v>92</v>
      </c>
      <c r="Q1003" t="s">
        <v>93</v>
      </c>
      <c r="R1003" t="s">
        <v>94</v>
      </c>
      <c r="S1003">
        <v>5</v>
      </c>
      <c r="T1003" s="4">
        <f t="shared" ca="1" si="90"/>
        <v>0.69430848648630961</v>
      </c>
      <c r="U1003" s="4" t="str">
        <f t="shared" si="91"/>
        <v>Below</v>
      </c>
      <c r="V1003">
        <v>8</v>
      </c>
      <c r="W1003">
        <v>1920</v>
      </c>
      <c r="X1003">
        <v>2004</v>
      </c>
      <c r="Y1003" t="s">
        <v>95</v>
      </c>
      <c r="Z1003" t="s">
        <v>114</v>
      </c>
      <c r="AA1003" t="s">
        <v>161</v>
      </c>
      <c r="AB1003" t="s">
        <v>161</v>
      </c>
      <c r="AC1003" t="s">
        <v>117</v>
      </c>
      <c r="AD1003">
        <v>0</v>
      </c>
      <c r="AE1003" t="s">
        <v>100</v>
      </c>
      <c r="AF1003" t="s">
        <v>100</v>
      </c>
      <c r="AG1003" t="s">
        <v>147</v>
      </c>
      <c r="AH1003" t="s">
        <v>100</v>
      </c>
      <c r="AI1003" t="s">
        <v>100</v>
      </c>
      <c r="AJ1003" t="s">
        <v>148</v>
      </c>
      <c r="AK1003" t="s">
        <v>104</v>
      </c>
      <c r="AL1003">
        <v>0</v>
      </c>
      <c r="AM1003" t="s">
        <v>104</v>
      </c>
      <c r="AN1003">
        <v>0</v>
      </c>
      <c r="AO1003">
        <v>939</v>
      </c>
      <c r="AP1003">
        <v>939</v>
      </c>
      <c r="AQ1003" t="s">
        <v>105</v>
      </c>
      <c r="AR1003" t="s">
        <v>99</v>
      </c>
      <c r="AS1003" t="s">
        <v>106</v>
      </c>
      <c r="AT1003" t="s">
        <v>107</v>
      </c>
      <c r="AU1003">
        <v>939</v>
      </c>
      <c r="AV1003" s="4">
        <f t="shared" ca="1" si="92"/>
        <v>0.65863661068881207</v>
      </c>
      <c r="AW1003" s="4" t="str">
        <f t="shared" si="93"/>
        <v>Less than Median</v>
      </c>
      <c r="AX1003">
        <v>574</v>
      </c>
      <c r="AY1003">
        <v>0</v>
      </c>
      <c r="AZ1003">
        <v>1513</v>
      </c>
      <c r="BA1003">
        <v>0</v>
      </c>
      <c r="BB1003">
        <v>0</v>
      </c>
      <c r="BC1003">
        <v>1</v>
      </c>
      <c r="BD1003">
        <v>1</v>
      </c>
      <c r="BE1003">
        <v>4</v>
      </c>
      <c r="BF1003">
        <v>1</v>
      </c>
      <c r="BG1003" t="s">
        <v>100</v>
      </c>
      <c r="BH1003">
        <v>8</v>
      </c>
      <c r="BI1003" t="s">
        <v>108</v>
      </c>
      <c r="BJ1003">
        <v>0</v>
      </c>
      <c r="BK1003" t="s">
        <v>85</v>
      </c>
      <c r="BL1003" t="s">
        <v>149</v>
      </c>
      <c r="BM1003">
        <v>1933</v>
      </c>
      <c r="BN1003" t="s">
        <v>104</v>
      </c>
      <c r="BO1003">
        <v>1</v>
      </c>
      <c r="BP1003">
        <v>180</v>
      </c>
      <c r="BQ1003" t="s">
        <v>203</v>
      </c>
      <c r="BR1003" t="s">
        <v>203</v>
      </c>
      <c r="BS1003" t="s">
        <v>204</v>
      </c>
      <c r="BT1003">
        <v>24</v>
      </c>
      <c r="BU1003">
        <v>0</v>
      </c>
      <c r="BV1003">
        <v>150</v>
      </c>
      <c r="BW1003">
        <v>0</v>
      </c>
      <c r="BX1003">
        <v>0</v>
      </c>
      <c r="BY1003">
        <v>0</v>
      </c>
      <c r="BZ1003" t="s">
        <v>85</v>
      </c>
      <c r="CA1003" t="s">
        <v>85</v>
      </c>
      <c r="CB1003" t="s">
        <v>85</v>
      </c>
      <c r="CC1003">
        <v>0</v>
      </c>
      <c r="CD1003">
        <v>5</v>
      </c>
      <c r="CE1003">
        <v>2007</v>
      </c>
      <c r="CF1003" t="s">
        <v>111</v>
      </c>
      <c r="CG1003" t="s">
        <v>112</v>
      </c>
      <c r="CH1003">
        <v>137500</v>
      </c>
      <c r="CQ1003">
        <f t="shared" si="94"/>
        <v>939</v>
      </c>
      <c r="CR1003" t="str">
        <f t="shared" si="95"/>
        <v/>
      </c>
    </row>
    <row r="1004" spans="1:96" x14ac:dyDescent="0.3">
      <c r="A1004">
        <v>1400</v>
      </c>
      <c r="B1004">
        <v>50</v>
      </c>
      <c r="C1004" t="s">
        <v>83</v>
      </c>
      <c r="D1004">
        <v>51</v>
      </c>
      <c r="E1004">
        <v>6171</v>
      </c>
      <c r="F1004" t="s">
        <v>84</v>
      </c>
      <c r="G1004" t="s">
        <v>85</v>
      </c>
      <c r="H1004" t="s">
        <v>129</v>
      </c>
      <c r="I1004" t="s">
        <v>87</v>
      </c>
      <c r="J1004" t="s">
        <v>88</v>
      </c>
      <c r="K1004" t="s">
        <v>122</v>
      </c>
      <c r="L1004" t="s">
        <v>90</v>
      </c>
      <c r="M1004" t="s">
        <v>225</v>
      </c>
      <c r="N1004" s="4" t="str">
        <f>VLOOKUP(M1004,'Neighborhood Raw Data'!$A$1:$D$26,4,FALSE)</f>
        <v>Less than Average</v>
      </c>
      <c r="O1004" t="s">
        <v>92</v>
      </c>
      <c r="P1004" t="s">
        <v>92</v>
      </c>
      <c r="Q1004" t="s">
        <v>93</v>
      </c>
      <c r="R1004" t="s">
        <v>155</v>
      </c>
      <c r="S1004">
        <v>6</v>
      </c>
      <c r="T1004" s="4">
        <f t="shared" ca="1" si="90"/>
        <v>0.50264662665727911</v>
      </c>
      <c r="U1004" s="4" t="str">
        <f t="shared" si="91"/>
        <v>At or Above</v>
      </c>
      <c r="V1004">
        <v>6</v>
      </c>
      <c r="W1004">
        <v>1925</v>
      </c>
      <c r="X1004">
        <v>1990</v>
      </c>
      <c r="Y1004" t="s">
        <v>95</v>
      </c>
      <c r="Z1004" t="s">
        <v>114</v>
      </c>
      <c r="AA1004" t="s">
        <v>164</v>
      </c>
      <c r="AB1004" t="s">
        <v>141</v>
      </c>
      <c r="AC1004" t="s">
        <v>117</v>
      </c>
      <c r="AD1004">
        <v>0</v>
      </c>
      <c r="AE1004" t="s">
        <v>100</v>
      </c>
      <c r="AF1004" t="s">
        <v>100</v>
      </c>
      <c r="AG1004" t="s">
        <v>147</v>
      </c>
      <c r="AH1004" t="s">
        <v>100</v>
      </c>
      <c r="AI1004" t="s">
        <v>100</v>
      </c>
      <c r="AJ1004" t="s">
        <v>142</v>
      </c>
      <c r="AK1004" t="s">
        <v>174</v>
      </c>
      <c r="AL1004">
        <v>264</v>
      </c>
      <c r="AM1004" t="s">
        <v>104</v>
      </c>
      <c r="AN1004">
        <v>0</v>
      </c>
      <c r="AO1004">
        <v>712</v>
      </c>
      <c r="AP1004">
        <v>976</v>
      </c>
      <c r="AQ1004" t="s">
        <v>105</v>
      </c>
      <c r="AR1004" t="s">
        <v>99</v>
      </c>
      <c r="AS1004" t="s">
        <v>106</v>
      </c>
      <c r="AT1004" t="s">
        <v>107</v>
      </c>
      <c r="AU1004">
        <v>1160</v>
      </c>
      <c r="AV1004" s="4">
        <f t="shared" ca="1" si="92"/>
        <v>0.41743253002532499</v>
      </c>
      <c r="AW1004" s="4" t="str">
        <f t="shared" si="93"/>
        <v>Greater than Median</v>
      </c>
      <c r="AX1004">
        <v>448</v>
      </c>
      <c r="AY1004">
        <v>0</v>
      </c>
      <c r="AZ1004">
        <v>1608</v>
      </c>
      <c r="BA1004">
        <v>0</v>
      </c>
      <c r="BB1004">
        <v>0</v>
      </c>
      <c r="BC1004">
        <v>2</v>
      </c>
      <c r="BD1004">
        <v>1</v>
      </c>
      <c r="BE1004">
        <v>3</v>
      </c>
      <c r="BF1004">
        <v>1</v>
      </c>
      <c r="BG1004" t="s">
        <v>102</v>
      </c>
      <c r="BH1004">
        <v>7</v>
      </c>
      <c r="BI1004" t="s">
        <v>108</v>
      </c>
      <c r="BJ1004">
        <v>1</v>
      </c>
      <c r="BK1004" t="s">
        <v>102</v>
      </c>
      <c r="BL1004" t="s">
        <v>149</v>
      </c>
      <c r="BM1004">
        <v>1925</v>
      </c>
      <c r="BN1004" t="s">
        <v>104</v>
      </c>
      <c r="BO1004">
        <v>1</v>
      </c>
      <c r="BP1004">
        <v>216</v>
      </c>
      <c r="BQ1004" t="s">
        <v>203</v>
      </c>
      <c r="BR1004" t="s">
        <v>100</v>
      </c>
      <c r="BS1004" t="s">
        <v>106</v>
      </c>
      <c r="BT1004">
        <v>147</v>
      </c>
      <c r="BU1004">
        <v>16</v>
      </c>
      <c r="BV1004">
        <v>0</v>
      </c>
      <c r="BW1004">
        <v>0</v>
      </c>
      <c r="BX1004">
        <v>0</v>
      </c>
      <c r="BY1004">
        <v>0</v>
      </c>
      <c r="BZ1004" t="s">
        <v>85</v>
      </c>
      <c r="CA1004" t="s">
        <v>119</v>
      </c>
      <c r="CB1004" t="s">
        <v>85</v>
      </c>
      <c r="CC1004">
        <v>0</v>
      </c>
      <c r="CD1004">
        <v>10</v>
      </c>
      <c r="CE1004">
        <v>2009</v>
      </c>
      <c r="CF1004" t="s">
        <v>111</v>
      </c>
      <c r="CG1004" t="s">
        <v>112</v>
      </c>
      <c r="CH1004">
        <v>137450</v>
      </c>
      <c r="CQ1004">
        <f t="shared" si="94"/>
        <v>1160</v>
      </c>
      <c r="CR1004" t="str">
        <f t="shared" si="95"/>
        <v/>
      </c>
    </row>
    <row r="1005" spans="1:96" x14ac:dyDescent="0.3">
      <c r="A1005">
        <v>247</v>
      </c>
      <c r="B1005">
        <v>190</v>
      </c>
      <c r="C1005" t="s">
        <v>143</v>
      </c>
      <c r="D1005">
        <v>69</v>
      </c>
      <c r="E1005">
        <v>9142</v>
      </c>
      <c r="F1005" t="s">
        <v>84</v>
      </c>
      <c r="G1005" t="s">
        <v>209</v>
      </c>
      <c r="H1005" t="s">
        <v>129</v>
      </c>
      <c r="I1005" t="s">
        <v>87</v>
      </c>
      <c r="J1005" t="s">
        <v>88</v>
      </c>
      <c r="K1005" t="s">
        <v>122</v>
      </c>
      <c r="L1005" t="s">
        <v>90</v>
      </c>
      <c r="M1005" t="s">
        <v>144</v>
      </c>
      <c r="N1005" s="4" t="str">
        <f>VLOOKUP(M1005,'Neighborhood Raw Data'!$A$1:$D$26,4,FALSE)</f>
        <v>Greater than Average</v>
      </c>
      <c r="O1005" t="s">
        <v>92</v>
      </c>
      <c r="P1005" t="s">
        <v>92</v>
      </c>
      <c r="Q1005" t="s">
        <v>217</v>
      </c>
      <c r="R1005" t="s">
        <v>94</v>
      </c>
      <c r="S1005">
        <v>6</v>
      </c>
      <c r="T1005" s="4">
        <f t="shared" ca="1" si="90"/>
        <v>0.85555731631693854</v>
      </c>
      <c r="U1005" s="4" t="str">
        <f t="shared" si="91"/>
        <v>At or Above</v>
      </c>
      <c r="V1005">
        <v>8</v>
      </c>
      <c r="W1005">
        <v>1910</v>
      </c>
      <c r="X1005">
        <v>1950</v>
      </c>
      <c r="Y1005" t="s">
        <v>95</v>
      </c>
      <c r="Z1005" t="s">
        <v>114</v>
      </c>
      <c r="AA1005" t="s">
        <v>218</v>
      </c>
      <c r="AB1005" t="s">
        <v>218</v>
      </c>
      <c r="AC1005" t="s">
        <v>117</v>
      </c>
      <c r="AD1005">
        <v>0</v>
      </c>
      <c r="AE1005" t="s">
        <v>100</v>
      </c>
      <c r="AF1005" t="s">
        <v>203</v>
      </c>
      <c r="AG1005" t="s">
        <v>126</v>
      </c>
      <c r="AH1005" t="s">
        <v>203</v>
      </c>
      <c r="AI1005" t="s">
        <v>100</v>
      </c>
      <c r="AJ1005" t="s">
        <v>142</v>
      </c>
      <c r="AK1005" t="s">
        <v>104</v>
      </c>
      <c r="AL1005">
        <v>0</v>
      </c>
      <c r="AM1005" t="s">
        <v>104</v>
      </c>
      <c r="AN1005">
        <v>0</v>
      </c>
      <c r="AO1005">
        <v>1020</v>
      </c>
      <c r="AP1005">
        <v>1020</v>
      </c>
      <c r="AQ1005" t="s">
        <v>105</v>
      </c>
      <c r="AR1005" t="s">
        <v>102</v>
      </c>
      <c r="AS1005" t="s">
        <v>204</v>
      </c>
      <c r="AT1005" t="s">
        <v>247</v>
      </c>
      <c r="AU1005">
        <v>908</v>
      </c>
      <c r="AV1005" s="4">
        <f t="shared" ca="1" si="92"/>
        <v>0.51765944535783792</v>
      </c>
      <c r="AW1005" s="4" t="str">
        <f t="shared" si="93"/>
        <v>Less than Median</v>
      </c>
      <c r="AX1005">
        <v>1020</v>
      </c>
      <c r="AY1005">
        <v>0</v>
      </c>
      <c r="AZ1005">
        <v>1928</v>
      </c>
      <c r="BA1005">
        <v>0</v>
      </c>
      <c r="BB1005">
        <v>0</v>
      </c>
      <c r="BC1005">
        <v>2</v>
      </c>
      <c r="BD1005">
        <v>0</v>
      </c>
      <c r="BE1005">
        <v>4</v>
      </c>
      <c r="BF1005">
        <v>2</v>
      </c>
      <c r="BG1005" t="s">
        <v>203</v>
      </c>
      <c r="BH1005">
        <v>9</v>
      </c>
      <c r="BI1005" t="s">
        <v>108</v>
      </c>
      <c r="BJ1005">
        <v>0</v>
      </c>
      <c r="BK1005" t="s">
        <v>85</v>
      </c>
      <c r="BL1005" t="s">
        <v>149</v>
      </c>
      <c r="BM1005">
        <v>1910</v>
      </c>
      <c r="BN1005" t="s">
        <v>104</v>
      </c>
      <c r="BO1005">
        <v>1</v>
      </c>
      <c r="BP1005">
        <v>440</v>
      </c>
      <c r="BQ1005" t="s">
        <v>235</v>
      </c>
      <c r="BR1005" t="s">
        <v>235</v>
      </c>
      <c r="BS1005" t="s">
        <v>106</v>
      </c>
      <c r="BT1005">
        <v>0</v>
      </c>
      <c r="BU1005">
        <v>60</v>
      </c>
      <c r="BV1005">
        <v>112</v>
      </c>
      <c r="BW1005">
        <v>0</v>
      </c>
      <c r="BX1005">
        <v>0</v>
      </c>
      <c r="BY1005">
        <v>0</v>
      </c>
      <c r="BZ1005" t="s">
        <v>85</v>
      </c>
      <c r="CA1005" t="s">
        <v>85</v>
      </c>
      <c r="CB1005" t="s">
        <v>85</v>
      </c>
      <c r="CC1005">
        <v>0</v>
      </c>
      <c r="CD1005">
        <v>4</v>
      </c>
      <c r="CE1005">
        <v>2006</v>
      </c>
      <c r="CF1005" t="s">
        <v>111</v>
      </c>
      <c r="CG1005" t="s">
        <v>112</v>
      </c>
      <c r="CH1005">
        <v>137000</v>
      </c>
      <c r="CQ1005">
        <f t="shared" si="94"/>
        <v>908</v>
      </c>
      <c r="CR1005" t="str">
        <f t="shared" si="95"/>
        <v/>
      </c>
    </row>
    <row r="1006" spans="1:96" x14ac:dyDescent="0.3">
      <c r="A1006">
        <v>588</v>
      </c>
      <c r="B1006">
        <v>85</v>
      </c>
      <c r="C1006" t="s">
        <v>83</v>
      </c>
      <c r="D1006">
        <v>74</v>
      </c>
      <c r="E1006">
        <v>8740</v>
      </c>
      <c r="F1006" t="s">
        <v>84</v>
      </c>
      <c r="G1006" t="s">
        <v>85</v>
      </c>
      <c r="H1006" t="s">
        <v>86</v>
      </c>
      <c r="I1006" t="s">
        <v>87</v>
      </c>
      <c r="J1006" t="s">
        <v>88</v>
      </c>
      <c r="K1006" t="s">
        <v>122</v>
      </c>
      <c r="L1006" t="s">
        <v>90</v>
      </c>
      <c r="M1006" t="s">
        <v>228</v>
      </c>
      <c r="N1006" s="4" t="str">
        <f>VLOOKUP(M1006,'Neighborhood Raw Data'!$A$1:$D$26,4,FALSE)</f>
        <v>Less than Average</v>
      </c>
      <c r="O1006" t="s">
        <v>92</v>
      </c>
      <c r="P1006" t="s">
        <v>92</v>
      </c>
      <c r="Q1006" t="s">
        <v>93</v>
      </c>
      <c r="R1006" t="s">
        <v>223</v>
      </c>
      <c r="S1006">
        <v>5</v>
      </c>
      <c r="T1006" s="4">
        <f t="shared" ca="1" si="90"/>
        <v>0.42152688591487697</v>
      </c>
      <c r="U1006" s="4" t="str">
        <f t="shared" si="91"/>
        <v>Below</v>
      </c>
      <c r="V1006">
        <v>6</v>
      </c>
      <c r="W1006">
        <v>1982</v>
      </c>
      <c r="X1006">
        <v>1982</v>
      </c>
      <c r="Y1006" t="s">
        <v>113</v>
      </c>
      <c r="Z1006" t="s">
        <v>114</v>
      </c>
      <c r="AA1006" t="s">
        <v>97</v>
      </c>
      <c r="AB1006" t="s">
        <v>97</v>
      </c>
      <c r="AC1006" t="s">
        <v>117</v>
      </c>
      <c r="AD1006">
        <v>0</v>
      </c>
      <c r="AE1006" t="s">
        <v>100</v>
      </c>
      <c r="AF1006" t="s">
        <v>100</v>
      </c>
      <c r="AG1006" t="s">
        <v>156</v>
      </c>
      <c r="AH1006" t="s">
        <v>100</v>
      </c>
      <c r="AI1006" t="s">
        <v>100</v>
      </c>
      <c r="AJ1006" t="s">
        <v>118</v>
      </c>
      <c r="AK1006" t="s">
        <v>137</v>
      </c>
      <c r="AL1006">
        <v>672</v>
      </c>
      <c r="AM1006" t="s">
        <v>104</v>
      </c>
      <c r="AN1006">
        <v>0</v>
      </c>
      <c r="AO1006">
        <v>168</v>
      </c>
      <c r="AP1006">
        <v>840</v>
      </c>
      <c r="AQ1006" t="s">
        <v>105</v>
      </c>
      <c r="AR1006" t="s">
        <v>100</v>
      </c>
      <c r="AS1006" t="s">
        <v>106</v>
      </c>
      <c r="AT1006" t="s">
        <v>107</v>
      </c>
      <c r="AU1006">
        <v>860</v>
      </c>
      <c r="AV1006" s="4">
        <f t="shared" ca="1" si="92"/>
        <v>0.89821828690203254</v>
      </c>
      <c r="AW1006" s="4" t="str">
        <f t="shared" si="93"/>
        <v>Less than Median</v>
      </c>
      <c r="AX1006">
        <v>0</v>
      </c>
      <c r="AY1006">
        <v>0</v>
      </c>
      <c r="AZ1006">
        <v>860</v>
      </c>
      <c r="BA1006">
        <v>1</v>
      </c>
      <c r="BB1006">
        <v>0</v>
      </c>
      <c r="BC1006">
        <v>1</v>
      </c>
      <c r="BD1006">
        <v>0</v>
      </c>
      <c r="BE1006">
        <v>2</v>
      </c>
      <c r="BF1006">
        <v>1</v>
      </c>
      <c r="BG1006" t="s">
        <v>100</v>
      </c>
      <c r="BH1006">
        <v>4</v>
      </c>
      <c r="BI1006" t="s">
        <v>108</v>
      </c>
      <c r="BJ1006">
        <v>0</v>
      </c>
      <c r="BK1006" t="s">
        <v>85</v>
      </c>
      <c r="BL1006" t="s">
        <v>149</v>
      </c>
      <c r="BM1006">
        <v>1996</v>
      </c>
      <c r="BN1006" t="s">
        <v>104</v>
      </c>
      <c r="BO1006">
        <v>2</v>
      </c>
      <c r="BP1006">
        <v>528</v>
      </c>
      <c r="BQ1006" t="s">
        <v>100</v>
      </c>
      <c r="BR1006" t="s">
        <v>100</v>
      </c>
      <c r="BS1006" t="s">
        <v>106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 t="s">
        <v>85</v>
      </c>
      <c r="CA1006" t="s">
        <v>85</v>
      </c>
      <c r="CB1006" t="s">
        <v>85</v>
      </c>
      <c r="CC1006">
        <v>0</v>
      </c>
      <c r="CD1006">
        <v>7</v>
      </c>
      <c r="CE1006">
        <v>2009</v>
      </c>
      <c r="CF1006" t="s">
        <v>111</v>
      </c>
      <c r="CG1006" t="s">
        <v>112</v>
      </c>
      <c r="CH1006">
        <v>137000</v>
      </c>
      <c r="CQ1006">
        <f t="shared" si="94"/>
        <v>860</v>
      </c>
      <c r="CR1006" t="str">
        <f t="shared" si="95"/>
        <v/>
      </c>
    </row>
    <row r="1007" spans="1:96" x14ac:dyDescent="0.3">
      <c r="A1007">
        <v>817</v>
      </c>
      <c r="B1007">
        <v>20</v>
      </c>
      <c r="C1007" t="s">
        <v>83</v>
      </c>
      <c r="D1007" t="s">
        <v>85</v>
      </c>
      <c r="E1007">
        <v>11425</v>
      </c>
      <c r="F1007" t="s">
        <v>84</v>
      </c>
      <c r="G1007" t="s">
        <v>85</v>
      </c>
      <c r="H1007" t="s">
        <v>86</v>
      </c>
      <c r="I1007" t="s">
        <v>87</v>
      </c>
      <c r="J1007" t="s">
        <v>88</v>
      </c>
      <c r="K1007" t="s">
        <v>89</v>
      </c>
      <c r="L1007" t="s">
        <v>90</v>
      </c>
      <c r="M1007" t="s">
        <v>177</v>
      </c>
      <c r="N1007" s="4" t="str">
        <f>VLOOKUP(M1007,'Neighborhood Raw Data'!$A$1:$D$26,4,FALSE)</f>
        <v>Greater than Average</v>
      </c>
      <c r="O1007" t="s">
        <v>92</v>
      </c>
      <c r="P1007" t="s">
        <v>92</v>
      </c>
      <c r="Q1007" t="s">
        <v>93</v>
      </c>
      <c r="R1007" t="s">
        <v>124</v>
      </c>
      <c r="S1007">
        <v>5</v>
      </c>
      <c r="T1007" s="4">
        <f t="shared" ca="1" si="90"/>
        <v>0.95310381138755895</v>
      </c>
      <c r="U1007" s="4" t="str">
        <f t="shared" si="91"/>
        <v>Below</v>
      </c>
      <c r="V1007">
        <v>6</v>
      </c>
      <c r="W1007">
        <v>1954</v>
      </c>
      <c r="X1007">
        <v>1954</v>
      </c>
      <c r="Y1007" t="s">
        <v>95</v>
      </c>
      <c r="Z1007" t="s">
        <v>114</v>
      </c>
      <c r="AA1007" t="s">
        <v>98</v>
      </c>
      <c r="AB1007" t="s">
        <v>98</v>
      </c>
      <c r="AC1007" t="s">
        <v>117</v>
      </c>
      <c r="AD1007">
        <v>0</v>
      </c>
      <c r="AE1007" t="s">
        <v>100</v>
      </c>
      <c r="AF1007" t="s">
        <v>100</v>
      </c>
      <c r="AG1007" t="s">
        <v>156</v>
      </c>
      <c r="AH1007" t="s">
        <v>100</v>
      </c>
      <c r="AI1007" t="s">
        <v>100</v>
      </c>
      <c r="AJ1007" t="s">
        <v>142</v>
      </c>
      <c r="AK1007" t="s">
        <v>174</v>
      </c>
      <c r="AL1007">
        <v>486</v>
      </c>
      <c r="AM1007" t="s">
        <v>104</v>
      </c>
      <c r="AN1007">
        <v>0</v>
      </c>
      <c r="AO1007">
        <v>522</v>
      </c>
      <c r="AP1007">
        <v>1008</v>
      </c>
      <c r="AQ1007" t="s">
        <v>105</v>
      </c>
      <c r="AR1007" t="s">
        <v>102</v>
      </c>
      <c r="AS1007" t="s">
        <v>106</v>
      </c>
      <c r="AT1007" t="s">
        <v>107</v>
      </c>
      <c r="AU1007">
        <v>1008</v>
      </c>
      <c r="AV1007" s="4">
        <f t="shared" ca="1" si="92"/>
        <v>0.42226035200388135</v>
      </c>
      <c r="AW1007" s="4" t="str">
        <f t="shared" si="93"/>
        <v>Less than Median</v>
      </c>
      <c r="AX1007">
        <v>0</v>
      </c>
      <c r="AY1007">
        <v>0</v>
      </c>
      <c r="AZ1007">
        <v>1008</v>
      </c>
      <c r="BA1007">
        <v>0</v>
      </c>
      <c r="BB1007">
        <v>0</v>
      </c>
      <c r="BC1007">
        <v>1</v>
      </c>
      <c r="BD1007">
        <v>0</v>
      </c>
      <c r="BE1007">
        <v>2</v>
      </c>
      <c r="BF1007">
        <v>1</v>
      </c>
      <c r="BG1007" t="s">
        <v>100</v>
      </c>
      <c r="BH1007">
        <v>4</v>
      </c>
      <c r="BI1007" t="s">
        <v>108</v>
      </c>
      <c r="BJ1007">
        <v>1</v>
      </c>
      <c r="BK1007" t="s">
        <v>102</v>
      </c>
      <c r="BL1007" t="s">
        <v>109</v>
      </c>
      <c r="BM1007">
        <v>1954</v>
      </c>
      <c r="BN1007" t="s">
        <v>131</v>
      </c>
      <c r="BO1007">
        <v>1</v>
      </c>
      <c r="BP1007">
        <v>275</v>
      </c>
      <c r="BQ1007" t="s">
        <v>100</v>
      </c>
      <c r="BR1007" t="s">
        <v>100</v>
      </c>
      <c r="BS1007" t="s">
        <v>106</v>
      </c>
      <c r="BT1007">
        <v>0</v>
      </c>
      <c r="BU1007">
        <v>0</v>
      </c>
      <c r="BV1007">
        <v>120</v>
      </c>
      <c r="BW1007">
        <v>0</v>
      </c>
      <c r="BX1007">
        <v>0</v>
      </c>
      <c r="BY1007">
        <v>0</v>
      </c>
      <c r="BZ1007" t="s">
        <v>85</v>
      </c>
      <c r="CA1007" t="s">
        <v>85</v>
      </c>
      <c r="CB1007" t="s">
        <v>85</v>
      </c>
      <c r="CC1007">
        <v>0</v>
      </c>
      <c r="CD1007">
        <v>7</v>
      </c>
      <c r="CE1007">
        <v>2006</v>
      </c>
      <c r="CF1007" t="s">
        <v>111</v>
      </c>
      <c r="CG1007" t="s">
        <v>112</v>
      </c>
      <c r="CH1007">
        <v>137000</v>
      </c>
      <c r="CQ1007">
        <f t="shared" si="94"/>
        <v>1008</v>
      </c>
      <c r="CR1007" t="str">
        <f t="shared" si="95"/>
        <v/>
      </c>
    </row>
    <row r="1008" spans="1:96" x14ac:dyDescent="0.3">
      <c r="A1008">
        <v>1273</v>
      </c>
      <c r="B1008">
        <v>20</v>
      </c>
      <c r="C1008" t="s">
        <v>83</v>
      </c>
      <c r="D1008" t="s">
        <v>85</v>
      </c>
      <c r="E1008">
        <v>13526</v>
      </c>
      <c r="F1008" t="s">
        <v>84</v>
      </c>
      <c r="G1008" t="s">
        <v>85</v>
      </c>
      <c r="H1008" t="s">
        <v>86</v>
      </c>
      <c r="I1008" t="s">
        <v>87</v>
      </c>
      <c r="J1008" t="s">
        <v>88</v>
      </c>
      <c r="K1008" t="s">
        <v>121</v>
      </c>
      <c r="L1008" t="s">
        <v>90</v>
      </c>
      <c r="M1008" t="s">
        <v>228</v>
      </c>
      <c r="N1008" s="4" t="str">
        <f>VLOOKUP(M1008,'Neighborhood Raw Data'!$A$1:$D$26,4,FALSE)</f>
        <v>Less than Average</v>
      </c>
      <c r="O1008" t="s">
        <v>92</v>
      </c>
      <c r="P1008" t="s">
        <v>92</v>
      </c>
      <c r="Q1008" t="s">
        <v>93</v>
      </c>
      <c r="R1008" t="s">
        <v>124</v>
      </c>
      <c r="S1008">
        <v>5</v>
      </c>
      <c r="T1008" s="4">
        <f t="shared" ca="1" si="90"/>
        <v>0.30666939969954532</v>
      </c>
      <c r="U1008" s="4" t="str">
        <f t="shared" si="91"/>
        <v>Below</v>
      </c>
      <c r="V1008">
        <v>6</v>
      </c>
      <c r="W1008">
        <v>1965</v>
      </c>
      <c r="X1008">
        <v>1965</v>
      </c>
      <c r="Y1008" t="s">
        <v>113</v>
      </c>
      <c r="Z1008" t="s">
        <v>114</v>
      </c>
      <c r="AA1008" t="s">
        <v>97</v>
      </c>
      <c r="AB1008" t="s">
        <v>179</v>
      </c>
      <c r="AC1008" t="s">
        <v>98</v>
      </c>
      <c r="AD1008">
        <v>114</v>
      </c>
      <c r="AE1008" t="s">
        <v>100</v>
      </c>
      <c r="AF1008" t="s">
        <v>100</v>
      </c>
      <c r="AG1008" t="s">
        <v>156</v>
      </c>
      <c r="AH1008" t="s">
        <v>100</v>
      </c>
      <c r="AI1008" t="s">
        <v>100</v>
      </c>
      <c r="AJ1008" t="s">
        <v>142</v>
      </c>
      <c r="AK1008" t="s">
        <v>174</v>
      </c>
      <c r="AL1008">
        <v>560</v>
      </c>
      <c r="AM1008" t="s">
        <v>193</v>
      </c>
      <c r="AN1008">
        <v>375</v>
      </c>
      <c r="AO1008">
        <v>0</v>
      </c>
      <c r="AP1008">
        <v>935</v>
      </c>
      <c r="AQ1008" t="s">
        <v>105</v>
      </c>
      <c r="AR1008" t="s">
        <v>100</v>
      </c>
      <c r="AS1008" t="s">
        <v>106</v>
      </c>
      <c r="AT1008" t="s">
        <v>107</v>
      </c>
      <c r="AU1008">
        <v>935</v>
      </c>
      <c r="AV1008" s="4">
        <f t="shared" ca="1" si="92"/>
        <v>0.76479811846007628</v>
      </c>
      <c r="AW1008" s="4" t="str">
        <f t="shared" si="93"/>
        <v>Less than Median</v>
      </c>
      <c r="AX1008">
        <v>0</v>
      </c>
      <c r="AY1008">
        <v>0</v>
      </c>
      <c r="AZ1008">
        <v>935</v>
      </c>
      <c r="BA1008">
        <v>1</v>
      </c>
      <c r="BB1008">
        <v>0</v>
      </c>
      <c r="BC1008">
        <v>1</v>
      </c>
      <c r="BD1008">
        <v>0</v>
      </c>
      <c r="BE1008">
        <v>3</v>
      </c>
      <c r="BF1008">
        <v>1</v>
      </c>
      <c r="BG1008" t="s">
        <v>100</v>
      </c>
      <c r="BH1008">
        <v>5</v>
      </c>
      <c r="BI1008" t="s">
        <v>108</v>
      </c>
      <c r="BJ1008">
        <v>0</v>
      </c>
      <c r="BK1008" t="s">
        <v>85</v>
      </c>
      <c r="BL1008" t="s">
        <v>109</v>
      </c>
      <c r="BM1008">
        <v>1965</v>
      </c>
      <c r="BN1008" t="s">
        <v>104</v>
      </c>
      <c r="BO1008">
        <v>1</v>
      </c>
      <c r="BP1008">
        <v>288</v>
      </c>
      <c r="BQ1008" t="s">
        <v>100</v>
      </c>
      <c r="BR1008" t="s">
        <v>100</v>
      </c>
      <c r="BS1008" t="s">
        <v>106</v>
      </c>
      <c r="BT1008">
        <v>180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 t="s">
        <v>85</v>
      </c>
      <c r="CA1008" t="s">
        <v>119</v>
      </c>
      <c r="CB1008" t="s">
        <v>85</v>
      </c>
      <c r="CC1008">
        <v>0</v>
      </c>
      <c r="CD1008">
        <v>11</v>
      </c>
      <c r="CE1008">
        <v>2006</v>
      </c>
      <c r="CF1008" t="s">
        <v>111</v>
      </c>
      <c r="CG1008" t="s">
        <v>112</v>
      </c>
      <c r="CH1008">
        <v>137000</v>
      </c>
      <c r="CQ1008">
        <f t="shared" si="94"/>
        <v>935</v>
      </c>
      <c r="CR1008" t="str">
        <f t="shared" si="95"/>
        <v/>
      </c>
    </row>
    <row r="1009" spans="1:96" x14ac:dyDescent="0.3">
      <c r="A1009">
        <v>1276</v>
      </c>
      <c r="B1009">
        <v>90</v>
      </c>
      <c r="C1009" t="s">
        <v>83</v>
      </c>
      <c r="D1009">
        <v>95</v>
      </c>
      <c r="E1009">
        <v>11345</v>
      </c>
      <c r="F1009" t="s">
        <v>84</v>
      </c>
      <c r="G1009" t="s">
        <v>85</v>
      </c>
      <c r="H1009" t="s">
        <v>129</v>
      </c>
      <c r="I1009" t="s">
        <v>87</v>
      </c>
      <c r="J1009" t="s">
        <v>88</v>
      </c>
      <c r="K1009" t="s">
        <v>89</v>
      </c>
      <c r="L1009" t="s">
        <v>90</v>
      </c>
      <c r="M1009" t="s">
        <v>177</v>
      </c>
      <c r="N1009" s="4" t="str">
        <f>VLOOKUP(M1009,'Neighborhood Raw Data'!$A$1:$D$26,4,FALSE)</f>
        <v>Greater than Average</v>
      </c>
      <c r="O1009" t="s">
        <v>212</v>
      </c>
      <c r="P1009" t="s">
        <v>92</v>
      </c>
      <c r="Q1009" t="s">
        <v>222</v>
      </c>
      <c r="R1009" t="s">
        <v>94</v>
      </c>
      <c r="S1009">
        <v>5</v>
      </c>
      <c r="T1009" s="4">
        <f t="shared" ca="1" si="90"/>
        <v>0.12410983253593233</v>
      </c>
      <c r="U1009" s="4" t="str">
        <f t="shared" si="91"/>
        <v>Below</v>
      </c>
      <c r="V1009">
        <v>5</v>
      </c>
      <c r="W1009">
        <v>1948</v>
      </c>
      <c r="X1009">
        <v>1950</v>
      </c>
      <c r="Y1009" t="s">
        <v>95</v>
      </c>
      <c r="Z1009" t="s">
        <v>248</v>
      </c>
      <c r="AA1009" t="s">
        <v>218</v>
      </c>
      <c r="AB1009" t="s">
        <v>218</v>
      </c>
      <c r="AC1009" t="s">
        <v>126</v>
      </c>
      <c r="AD1009">
        <v>567</v>
      </c>
      <c r="AE1009" t="s">
        <v>100</v>
      </c>
      <c r="AF1009" t="s">
        <v>100</v>
      </c>
      <c r="AG1009" t="s">
        <v>156</v>
      </c>
      <c r="AH1009" t="s">
        <v>100</v>
      </c>
      <c r="AI1009" t="s">
        <v>100</v>
      </c>
      <c r="AJ1009" t="s">
        <v>142</v>
      </c>
      <c r="AK1009" t="s">
        <v>157</v>
      </c>
      <c r="AL1009">
        <v>220</v>
      </c>
      <c r="AM1009" t="s">
        <v>104</v>
      </c>
      <c r="AN1009">
        <v>0</v>
      </c>
      <c r="AO1009">
        <v>708</v>
      </c>
      <c r="AP1009">
        <v>928</v>
      </c>
      <c r="AQ1009" t="s">
        <v>105</v>
      </c>
      <c r="AR1009" t="s">
        <v>102</v>
      </c>
      <c r="AS1009" t="s">
        <v>106</v>
      </c>
      <c r="AT1009" t="s">
        <v>214</v>
      </c>
      <c r="AU1009">
        <v>928</v>
      </c>
      <c r="AV1009" s="4">
        <f t="shared" ca="1" si="92"/>
        <v>0.7847287867368441</v>
      </c>
      <c r="AW1009" s="4" t="str">
        <f t="shared" si="93"/>
        <v>Less than Median</v>
      </c>
      <c r="AX1009">
        <v>992</v>
      </c>
      <c r="AY1009">
        <v>0</v>
      </c>
      <c r="AZ1009">
        <v>1920</v>
      </c>
      <c r="BA1009">
        <v>0</v>
      </c>
      <c r="BB1009">
        <v>0</v>
      </c>
      <c r="BC1009">
        <v>2</v>
      </c>
      <c r="BD1009">
        <v>0</v>
      </c>
      <c r="BE1009">
        <v>4</v>
      </c>
      <c r="BF1009">
        <v>2</v>
      </c>
      <c r="BG1009" t="s">
        <v>100</v>
      </c>
      <c r="BH1009">
        <v>10</v>
      </c>
      <c r="BI1009" t="s">
        <v>108</v>
      </c>
      <c r="BJ1009">
        <v>0</v>
      </c>
      <c r="BK1009" t="s">
        <v>85</v>
      </c>
      <c r="BL1009" t="s">
        <v>149</v>
      </c>
      <c r="BM1009">
        <v>1948</v>
      </c>
      <c r="BN1009" t="s">
        <v>104</v>
      </c>
      <c r="BO1009">
        <v>2</v>
      </c>
      <c r="BP1009">
        <v>400</v>
      </c>
      <c r="BQ1009" t="s">
        <v>100</v>
      </c>
      <c r="BR1009" t="s">
        <v>203</v>
      </c>
      <c r="BS1009" t="s">
        <v>106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 t="s">
        <v>85</v>
      </c>
      <c r="CA1009" t="s">
        <v>85</v>
      </c>
      <c r="CB1009" t="s">
        <v>85</v>
      </c>
      <c r="CC1009">
        <v>0</v>
      </c>
      <c r="CD1009">
        <v>7</v>
      </c>
      <c r="CE1009">
        <v>2007</v>
      </c>
      <c r="CF1009" t="s">
        <v>111</v>
      </c>
      <c r="CG1009" t="s">
        <v>112</v>
      </c>
      <c r="CH1009">
        <v>137000</v>
      </c>
      <c r="CQ1009">
        <f t="shared" si="94"/>
        <v>928</v>
      </c>
      <c r="CR1009" t="str">
        <f t="shared" si="95"/>
        <v/>
      </c>
    </row>
    <row r="1010" spans="1:96" x14ac:dyDescent="0.3">
      <c r="A1010">
        <v>1004</v>
      </c>
      <c r="B1010">
        <v>90</v>
      </c>
      <c r="C1010" t="s">
        <v>83</v>
      </c>
      <c r="D1010" t="s">
        <v>85</v>
      </c>
      <c r="E1010">
        <v>11500</v>
      </c>
      <c r="F1010" t="s">
        <v>84</v>
      </c>
      <c r="G1010" t="s">
        <v>85</v>
      </c>
      <c r="H1010" t="s">
        <v>86</v>
      </c>
      <c r="I1010" t="s">
        <v>87</v>
      </c>
      <c r="J1010" t="s">
        <v>88</v>
      </c>
      <c r="K1010" t="s">
        <v>89</v>
      </c>
      <c r="L1010" t="s">
        <v>90</v>
      </c>
      <c r="M1010" t="s">
        <v>194</v>
      </c>
      <c r="N1010" s="4" t="str">
        <f>VLOOKUP(M1010,'Neighborhood Raw Data'!$A$1:$D$26,4,FALSE)</f>
        <v>Less than Average</v>
      </c>
      <c r="O1010" t="s">
        <v>212</v>
      </c>
      <c r="P1010" t="s">
        <v>154</v>
      </c>
      <c r="Q1010" t="s">
        <v>222</v>
      </c>
      <c r="R1010" t="s">
        <v>124</v>
      </c>
      <c r="S1010">
        <v>5</v>
      </c>
      <c r="T1010" s="4">
        <f t="shared" ca="1" si="90"/>
        <v>0.50554968194390348</v>
      </c>
      <c r="U1010" s="4" t="str">
        <f t="shared" si="91"/>
        <v>Below</v>
      </c>
      <c r="V1010">
        <v>6</v>
      </c>
      <c r="W1010">
        <v>1976</v>
      </c>
      <c r="X1010">
        <v>1976</v>
      </c>
      <c r="Y1010" t="s">
        <v>95</v>
      </c>
      <c r="Z1010" t="s">
        <v>114</v>
      </c>
      <c r="AA1010" t="s">
        <v>125</v>
      </c>
      <c r="AB1010" t="s">
        <v>125</v>
      </c>
      <c r="AC1010" t="s">
        <v>98</v>
      </c>
      <c r="AD1010">
        <v>164</v>
      </c>
      <c r="AE1010" t="s">
        <v>100</v>
      </c>
      <c r="AF1010" t="s">
        <v>100</v>
      </c>
      <c r="AG1010" t="s">
        <v>156</v>
      </c>
      <c r="AH1010" t="s">
        <v>100</v>
      </c>
      <c r="AI1010" t="s">
        <v>100</v>
      </c>
      <c r="AJ1010" t="s">
        <v>142</v>
      </c>
      <c r="AK1010" t="s">
        <v>104</v>
      </c>
      <c r="AL1010">
        <v>0</v>
      </c>
      <c r="AM1010" t="s">
        <v>104</v>
      </c>
      <c r="AN1010">
        <v>0</v>
      </c>
      <c r="AO1010">
        <v>1680</v>
      </c>
      <c r="AP1010">
        <v>1680</v>
      </c>
      <c r="AQ1010" t="s">
        <v>105</v>
      </c>
      <c r="AR1010" t="s">
        <v>203</v>
      </c>
      <c r="AS1010" t="s">
        <v>106</v>
      </c>
      <c r="AT1010" t="s">
        <v>107</v>
      </c>
      <c r="AU1010">
        <v>1680</v>
      </c>
      <c r="AV1010" s="4">
        <f t="shared" ca="1" si="92"/>
        <v>0.79134613958774846</v>
      </c>
      <c r="AW1010" s="4" t="str">
        <f t="shared" si="93"/>
        <v>Greater than Median</v>
      </c>
      <c r="AX1010">
        <v>0</v>
      </c>
      <c r="AY1010">
        <v>0</v>
      </c>
      <c r="AZ1010">
        <v>1680</v>
      </c>
      <c r="BA1010">
        <v>0</v>
      </c>
      <c r="BB1010">
        <v>0</v>
      </c>
      <c r="BC1010">
        <v>2</v>
      </c>
      <c r="BD1010">
        <v>0</v>
      </c>
      <c r="BE1010">
        <v>4</v>
      </c>
      <c r="BF1010">
        <v>2</v>
      </c>
      <c r="BG1010" t="s">
        <v>100</v>
      </c>
      <c r="BH1010">
        <v>8</v>
      </c>
      <c r="BI1010" t="s">
        <v>108</v>
      </c>
      <c r="BJ1010">
        <v>0</v>
      </c>
      <c r="BK1010" t="s">
        <v>85</v>
      </c>
      <c r="BL1010" t="s">
        <v>149</v>
      </c>
      <c r="BM1010">
        <v>1976</v>
      </c>
      <c r="BN1010" t="s">
        <v>104</v>
      </c>
      <c r="BO1010">
        <v>2</v>
      </c>
      <c r="BP1010">
        <v>528</v>
      </c>
      <c r="BQ1010" t="s">
        <v>100</v>
      </c>
      <c r="BR1010" t="s">
        <v>100</v>
      </c>
      <c r="BS1010" t="s">
        <v>106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 t="s">
        <v>85</v>
      </c>
      <c r="CA1010" t="s">
        <v>85</v>
      </c>
      <c r="CB1010" t="s">
        <v>85</v>
      </c>
      <c r="CC1010">
        <v>0</v>
      </c>
      <c r="CD1010">
        <v>6</v>
      </c>
      <c r="CE1010">
        <v>2007</v>
      </c>
      <c r="CF1010" t="s">
        <v>111</v>
      </c>
      <c r="CG1010" t="s">
        <v>112</v>
      </c>
      <c r="CH1010">
        <v>136905</v>
      </c>
      <c r="CQ1010" t="str">
        <f t="shared" si="94"/>
        <v/>
      </c>
      <c r="CR1010">
        <f t="shared" si="95"/>
        <v>1680</v>
      </c>
    </row>
    <row r="1011" spans="1:96" x14ac:dyDescent="0.3">
      <c r="A1011">
        <v>111</v>
      </c>
      <c r="B1011">
        <v>50</v>
      </c>
      <c r="C1011" t="s">
        <v>83</v>
      </c>
      <c r="D1011">
        <v>75</v>
      </c>
      <c r="E1011">
        <v>9525</v>
      </c>
      <c r="F1011" t="s">
        <v>84</v>
      </c>
      <c r="G1011" t="s">
        <v>85</v>
      </c>
      <c r="H1011" t="s">
        <v>129</v>
      </c>
      <c r="I1011" t="s">
        <v>87</v>
      </c>
      <c r="J1011" t="s">
        <v>88</v>
      </c>
      <c r="K1011" t="s">
        <v>122</v>
      </c>
      <c r="L1011" t="s">
        <v>90</v>
      </c>
      <c r="M1011" t="s">
        <v>186</v>
      </c>
      <c r="N1011" s="4" t="str">
        <f>VLOOKUP(M1011,'Neighborhood Raw Data'!$A$1:$D$26,4,FALSE)</f>
        <v>Less than Average</v>
      </c>
      <c r="O1011" t="s">
        <v>92</v>
      </c>
      <c r="P1011" t="s">
        <v>92</v>
      </c>
      <c r="Q1011" t="s">
        <v>93</v>
      </c>
      <c r="R1011" t="s">
        <v>155</v>
      </c>
      <c r="S1011">
        <v>6</v>
      </c>
      <c r="T1011" s="4">
        <f t="shared" ca="1" si="90"/>
        <v>0.28929443780764585</v>
      </c>
      <c r="U1011" s="4" t="str">
        <f t="shared" si="91"/>
        <v>At or Above</v>
      </c>
      <c r="V1011">
        <v>4</v>
      </c>
      <c r="W1011">
        <v>1954</v>
      </c>
      <c r="X1011">
        <v>1972</v>
      </c>
      <c r="Y1011" t="s">
        <v>95</v>
      </c>
      <c r="Z1011" t="s">
        <v>114</v>
      </c>
      <c r="AA1011" t="s">
        <v>115</v>
      </c>
      <c r="AB1011" t="s">
        <v>115</v>
      </c>
      <c r="AC1011" t="s">
        <v>117</v>
      </c>
      <c r="AD1011">
        <v>0</v>
      </c>
      <c r="AE1011" t="s">
        <v>100</v>
      </c>
      <c r="AF1011" t="s">
        <v>100</v>
      </c>
      <c r="AG1011" t="s">
        <v>156</v>
      </c>
      <c r="AH1011" t="s">
        <v>100</v>
      </c>
      <c r="AI1011" t="s">
        <v>203</v>
      </c>
      <c r="AJ1011" t="s">
        <v>142</v>
      </c>
      <c r="AK1011" t="s">
        <v>157</v>
      </c>
      <c r="AL1011">
        <v>444</v>
      </c>
      <c r="AM1011" t="s">
        <v>104</v>
      </c>
      <c r="AN1011">
        <v>0</v>
      </c>
      <c r="AO1011">
        <v>550</v>
      </c>
      <c r="AP1011">
        <v>994</v>
      </c>
      <c r="AQ1011" t="s">
        <v>105</v>
      </c>
      <c r="AR1011" t="s">
        <v>102</v>
      </c>
      <c r="AS1011" t="s">
        <v>106</v>
      </c>
      <c r="AT1011" t="s">
        <v>107</v>
      </c>
      <c r="AU1011">
        <v>1216</v>
      </c>
      <c r="AV1011" s="4">
        <f t="shared" ca="1" si="92"/>
        <v>0.36080308975060527</v>
      </c>
      <c r="AW1011" s="4" t="str">
        <f t="shared" si="93"/>
        <v>Greater than Median</v>
      </c>
      <c r="AX1011">
        <v>639</v>
      </c>
      <c r="AY1011">
        <v>0</v>
      </c>
      <c r="AZ1011">
        <v>1855</v>
      </c>
      <c r="BA1011">
        <v>0</v>
      </c>
      <c r="BB1011">
        <v>0</v>
      </c>
      <c r="BC1011">
        <v>2</v>
      </c>
      <c r="BD1011">
        <v>0</v>
      </c>
      <c r="BE1011">
        <v>4</v>
      </c>
      <c r="BF1011">
        <v>1</v>
      </c>
      <c r="BG1011" t="s">
        <v>100</v>
      </c>
      <c r="BH1011">
        <v>7</v>
      </c>
      <c r="BI1011" t="s">
        <v>108</v>
      </c>
      <c r="BJ1011">
        <v>0</v>
      </c>
      <c r="BK1011" t="s">
        <v>85</v>
      </c>
      <c r="BL1011" t="s">
        <v>109</v>
      </c>
      <c r="BM1011">
        <v>1954</v>
      </c>
      <c r="BN1011" t="s">
        <v>104</v>
      </c>
      <c r="BO1011">
        <v>1</v>
      </c>
      <c r="BP1011">
        <v>325</v>
      </c>
      <c r="BQ1011" t="s">
        <v>100</v>
      </c>
      <c r="BR1011" t="s">
        <v>100</v>
      </c>
      <c r="BS1011" t="s">
        <v>106</v>
      </c>
      <c r="BT1011">
        <v>182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 t="s">
        <v>85</v>
      </c>
      <c r="CA1011" t="s">
        <v>85</v>
      </c>
      <c r="CB1011" t="s">
        <v>85</v>
      </c>
      <c r="CC1011">
        <v>0</v>
      </c>
      <c r="CD1011">
        <v>10</v>
      </c>
      <c r="CE1011">
        <v>2006</v>
      </c>
      <c r="CF1011" t="s">
        <v>111</v>
      </c>
      <c r="CG1011" t="s">
        <v>112</v>
      </c>
      <c r="CH1011">
        <v>136900</v>
      </c>
      <c r="CQ1011">
        <f t="shared" si="94"/>
        <v>1216</v>
      </c>
      <c r="CR1011" t="str">
        <f t="shared" si="95"/>
        <v/>
      </c>
    </row>
    <row r="1012" spans="1:96" x14ac:dyDescent="0.3">
      <c r="A1012">
        <v>79</v>
      </c>
      <c r="B1012">
        <v>90</v>
      </c>
      <c r="C1012" t="s">
        <v>83</v>
      </c>
      <c r="D1012">
        <v>72</v>
      </c>
      <c r="E1012">
        <v>10778</v>
      </c>
      <c r="F1012" t="s">
        <v>84</v>
      </c>
      <c r="G1012" t="s">
        <v>85</v>
      </c>
      <c r="H1012" t="s">
        <v>129</v>
      </c>
      <c r="I1012" t="s">
        <v>87</v>
      </c>
      <c r="J1012" t="s">
        <v>88</v>
      </c>
      <c r="K1012" t="s">
        <v>122</v>
      </c>
      <c r="L1012" t="s">
        <v>90</v>
      </c>
      <c r="M1012" t="s">
        <v>228</v>
      </c>
      <c r="N1012" s="4" t="str">
        <f>VLOOKUP(M1012,'Neighborhood Raw Data'!$A$1:$D$26,4,FALSE)</f>
        <v>Less than Average</v>
      </c>
      <c r="O1012" t="s">
        <v>92</v>
      </c>
      <c r="P1012" t="s">
        <v>92</v>
      </c>
      <c r="Q1012" t="s">
        <v>222</v>
      </c>
      <c r="R1012" t="s">
        <v>124</v>
      </c>
      <c r="S1012">
        <v>4</v>
      </c>
      <c r="T1012" s="4">
        <f t="shared" ca="1" si="90"/>
        <v>0.48847873491384153</v>
      </c>
      <c r="U1012" s="4" t="str">
        <f t="shared" si="91"/>
        <v>Below</v>
      </c>
      <c r="V1012">
        <v>5</v>
      </c>
      <c r="W1012">
        <v>1968</v>
      </c>
      <c r="X1012">
        <v>1968</v>
      </c>
      <c r="Y1012" t="s">
        <v>113</v>
      </c>
      <c r="Z1012" t="s">
        <v>114</v>
      </c>
      <c r="AA1012" t="s">
        <v>97</v>
      </c>
      <c r="AB1012" t="s">
        <v>97</v>
      </c>
      <c r="AC1012" t="s">
        <v>117</v>
      </c>
      <c r="AD1012">
        <v>0</v>
      </c>
      <c r="AE1012" t="s">
        <v>100</v>
      </c>
      <c r="AF1012" t="s">
        <v>100</v>
      </c>
      <c r="AG1012" t="s">
        <v>156</v>
      </c>
      <c r="AH1012" t="s">
        <v>100</v>
      </c>
      <c r="AI1012" t="s">
        <v>100</v>
      </c>
      <c r="AJ1012" t="s">
        <v>142</v>
      </c>
      <c r="AK1012" t="s">
        <v>104</v>
      </c>
      <c r="AL1012">
        <v>0</v>
      </c>
      <c r="AM1012" t="s">
        <v>104</v>
      </c>
      <c r="AN1012">
        <v>0</v>
      </c>
      <c r="AO1012">
        <v>1768</v>
      </c>
      <c r="AP1012">
        <v>1768</v>
      </c>
      <c r="AQ1012" t="s">
        <v>105</v>
      </c>
      <c r="AR1012" t="s">
        <v>100</v>
      </c>
      <c r="AS1012" t="s">
        <v>204</v>
      </c>
      <c r="AT1012" t="s">
        <v>107</v>
      </c>
      <c r="AU1012">
        <v>1768</v>
      </c>
      <c r="AV1012" s="4">
        <f t="shared" ca="1" si="92"/>
        <v>0.92542398428785144</v>
      </c>
      <c r="AW1012" s="4" t="str">
        <f t="shared" si="93"/>
        <v>Greater than Median</v>
      </c>
      <c r="AX1012">
        <v>0</v>
      </c>
      <c r="AY1012">
        <v>0</v>
      </c>
      <c r="AZ1012">
        <v>1768</v>
      </c>
      <c r="BA1012">
        <v>0</v>
      </c>
      <c r="BB1012">
        <v>0</v>
      </c>
      <c r="BC1012">
        <v>2</v>
      </c>
      <c r="BD1012">
        <v>0</v>
      </c>
      <c r="BE1012">
        <v>4</v>
      </c>
      <c r="BF1012">
        <v>2</v>
      </c>
      <c r="BG1012" t="s">
        <v>100</v>
      </c>
      <c r="BH1012">
        <v>8</v>
      </c>
      <c r="BI1012" t="s">
        <v>108</v>
      </c>
      <c r="BJ1012">
        <v>0</v>
      </c>
      <c r="BK1012" t="s">
        <v>85</v>
      </c>
      <c r="BL1012" t="s">
        <v>85</v>
      </c>
      <c r="BM1012" t="s">
        <v>85</v>
      </c>
      <c r="BN1012" t="s">
        <v>85</v>
      </c>
      <c r="BO1012">
        <v>0</v>
      </c>
      <c r="BP1012">
        <v>0</v>
      </c>
      <c r="BQ1012" t="s">
        <v>85</v>
      </c>
      <c r="BR1012" t="s">
        <v>85</v>
      </c>
      <c r="BS1012" t="s">
        <v>106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 t="s">
        <v>85</v>
      </c>
      <c r="CA1012" t="s">
        <v>85</v>
      </c>
      <c r="CB1012" t="s">
        <v>85</v>
      </c>
      <c r="CC1012">
        <v>0</v>
      </c>
      <c r="CD1012">
        <v>4</v>
      </c>
      <c r="CE1012">
        <v>2010</v>
      </c>
      <c r="CF1012" t="s">
        <v>111</v>
      </c>
      <c r="CG1012" t="s">
        <v>112</v>
      </c>
      <c r="CH1012">
        <v>136500</v>
      </c>
      <c r="CQ1012" t="str">
        <f t="shared" si="94"/>
        <v/>
      </c>
      <c r="CR1012">
        <f t="shared" si="95"/>
        <v>1768</v>
      </c>
    </row>
    <row r="1013" spans="1:96" x14ac:dyDescent="0.3">
      <c r="A1013">
        <v>880</v>
      </c>
      <c r="B1013">
        <v>20</v>
      </c>
      <c r="C1013" t="s">
        <v>83</v>
      </c>
      <c r="D1013" t="s">
        <v>85</v>
      </c>
      <c r="E1013">
        <v>7000</v>
      </c>
      <c r="F1013" t="s">
        <v>84</v>
      </c>
      <c r="G1013" t="s">
        <v>85</v>
      </c>
      <c r="H1013" t="s">
        <v>86</v>
      </c>
      <c r="I1013" t="s">
        <v>87</v>
      </c>
      <c r="J1013" t="s">
        <v>88</v>
      </c>
      <c r="K1013" t="s">
        <v>121</v>
      </c>
      <c r="L1013" t="s">
        <v>90</v>
      </c>
      <c r="M1013" t="s">
        <v>152</v>
      </c>
      <c r="N1013" s="4" t="str">
        <f>VLOOKUP(M1013,'Neighborhood Raw Data'!$A$1:$D$26,4,FALSE)</f>
        <v>Greater than Average</v>
      </c>
      <c r="O1013" t="s">
        <v>92</v>
      </c>
      <c r="P1013" t="s">
        <v>92</v>
      </c>
      <c r="Q1013" t="s">
        <v>93</v>
      </c>
      <c r="R1013" t="s">
        <v>124</v>
      </c>
      <c r="S1013">
        <v>5</v>
      </c>
      <c r="T1013" s="4">
        <f t="shared" ca="1" si="90"/>
        <v>0.78374957397956124</v>
      </c>
      <c r="U1013" s="4" t="str">
        <f t="shared" si="91"/>
        <v>Below</v>
      </c>
      <c r="V1013">
        <v>8</v>
      </c>
      <c r="W1013">
        <v>1978</v>
      </c>
      <c r="X1013">
        <v>2005</v>
      </c>
      <c r="Y1013" t="s">
        <v>95</v>
      </c>
      <c r="Z1013" t="s">
        <v>114</v>
      </c>
      <c r="AA1013" t="s">
        <v>125</v>
      </c>
      <c r="AB1013" t="s">
        <v>125</v>
      </c>
      <c r="AC1013" t="s">
        <v>98</v>
      </c>
      <c r="AD1013">
        <v>90</v>
      </c>
      <c r="AE1013" t="s">
        <v>102</v>
      </c>
      <c r="AF1013" t="s">
        <v>102</v>
      </c>
      <c r="AG1013" t="s">
        <v>156</v>
      </c>
      <c r="AH1013" t="s">
        <v>100</v>
      </c>
      <c r="AI1013" t="s">
        <v>100</v>
      </c>
      <c r="AJ1013" t="s">
        <v>142</v>
      </c>
      <c r="AK1013" t="s">
        <v>137</v>
      </c>
      <c r="AL1013">
        <v>646</v>
      </c>
      <c r="AM1013" t="s">
        <v>104</v>
      </c>
      <c r="AN1013">
        <v>0</v>
      </c>
      <c r="AO1013">
        <v>218</v>
      </c>
      <c r="AP1013">
        <v>864</v>
      </c>
      <c r="AQ1013" t="s">
        <v>105</v>
      </c>
      <c r="AR1013" t="s">
        <v>99</v>
      </c>
      <c r="AS1013" t="s">
        <v>106</v>
      </c>
      <c r="AT1013" t="s">
        <v>107</v>
      </c>
      <c r="AU1013">
        <v>864</v>
      </c>
      <c r="AV1013" s="4">
        <f t="shared" ca="1" si="92"/>
        <v>0.24923673531457369</v>
      </c>
      <c r="AW1013" s="4" t="str">
        <f t="shared" si="93"/>
        <v>Less than Median</v>
      </c>
      <c r="AX1013">
        <v>0</v>
      </c>
      <c r="AY1013">
        <v>0</v>
      </c>
      <c r="AZ1013">
        <v>864</v>
      </c>
      <c r="BA1013">
        <v>1</v>
      </c>
      <c r="BB1013">
        <v>0</v>
      </c>
      <c r="BC1013">
        <v>1</v>
      </c>
      <c r="BD1013">
        <v>0</v>
      </c>
      <c r="BE1013">
        <v>3</v>
      </c>
      <c r="BF1013">
        <v>1</v>
      </c>
      <c r="BG1013" t="s">
        <v>100</v>
      </c>
      <c r="BH1013">
        <v>6</v>
      </c>
      <c r="BI1013" t="s">
        <v>108</v>
      </c>
      <c r="BJ1013">
        <v>0</v>
      </c>
      <c r="BK1013" t="s">
        <v>85</v>
      </c>
      <c r="BL1013" t="s">
        <v>109</v>
      </c>
      <c r="BM1013">
        <v>1978</v>
      </c>
      <c r="BN1013" t="s">
        <v>104</v>
      </c>
      <c r="BO1013">
        <v>1</v>
      </c>
      <c r="BP1013">
        <v>336</v>
      </c>
      <c r="BQ1013" t="s">
        <v>100</v>
      </c>
      <c r="BR1013" t="s">
        <v>100</v>
      </c>
      <c r="BS1013" t="s">
        <v>106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 t="s">
        <v>85</v>
      </c>
      <c r="CA1013" t="s">
        <v>167</v>
      </c>
      <c r="CB1013" t="s">
        <v>85</v>
      </c>
      <c r="CC1013">
        <v>0</v>
      </c>
      <c r="CD1013">
        <v>7</v>
      </c>
      <c r="CE1013">
        <v>2009</v>
      </c>
      <c r="CF1013" t="s">
        <v>111</v>
      </c>
      <c r="CG1013" t="s">
        <v>112</v>
      </c>
      <c r="CH1013">
        <v>136500</v>
      </c>
      <c r="CQ1013">
        <f t="shared" si="94"/>
        <v>864</v>
      </c>
      <c r="CR1013" t="str">
        <f t="shared" si="95"/>
        <v/>
      </c>
    </row>
    <row r="1014" spans="1:96" x14ac:dyDescent="0.3">
      <c r="A1014">
        <v>997</v>
      </c>
      <c r="B1014">
        <v>20</v>
      </c>
      <c r="C1014" t="s">
        <v>83</v>
      </c>
      <c r="D1014" t="s">
        <v>85</v>
      </c>
      <c r="E1014">
        <v>10659</v>
      </c>
      <c r="F1014" t="s">
        <v>84</v>
      </c>
      <c r="G1014" t="s">
        <v>85</v>
      </c>
      <c r="H1014" t="s">
        <v>86</v>
      </c>
      <c r="I1014" t="s">
        <v>87</v>
      </c>
      <c r="J1014" t="s">
        <v>88</v>
      </c>
      <c r="K1014" t="s">
        <v>122</v>
      </c>
      <c r="L1014" t="s">
        <v>90</v>
      </c>
      <c r="M1014" t="s">
        <v>177</v>
      </c>
      <c r="N1014" s="4" t="str">
        <f>VLOOKUP(M1014,'Neighborhood Raw Data'!$A$1:$D$26,4,FALSE)</f>
        <v>Greater than Average</v>
      </c>
      <c r="O1014" t="s">
        <v>92</v>
      </c>
      <c r="P1014" t="s">
        <v>92</v>
      </c>
      <c r="Q1014" t="s">
        <v>93</v>
      </c>
      <c r="R1014" t="s">
        <v>124</v>
      </c>
      <c r="S1014">
        <v>5</v>
      </c>
      <c r="T1014" s="4">
        <f t="shared" ca="1" si="90"/>
        <v>0.4220625642633673</v>
      </c>
      <c r="U1014" s="4" t="str">
        <f t="shared" si="91"/>
        <v>Below</v>
      </c>
      <c r="V1014">
        <v>6</v>
      </c>
      <c r="W1014">
        <v>1961</v>
      </c>
      <c r="X1014">
        <v>1961</v>
      </c>
      <c r="Y1014" t="s">
        <v>113</v>
      </c>
      <c r="Z1014" t="s">
        <v>114</v>
      </c>
      <c r="AA1014" t="s">
        <v>115</v>
      </c>
      <c r="AB1014" t="s">
        <v>115</v>
      </c>
      <c r="AC1014" t="s">
        <v>117</v>
      </c>
      <c r="AD1014">
        <v>0</v>
      </c>
      <c r="AE1014" t="s">
        <v>100</v>
      </c>
      <c r="AF1014" t="s">
        <v>100</v>
      </c>
      <c r="AG1014" t="s">
        <v>156</v>
      </c>
      <c r="AH1014" t="s">
        <v>100</v>
      </c>
      <c r="AI1014" t="s">
        <v>100</v>
      </c>
      <c r="AJ1014" t="s">
        <v>142</v>
      </c>
      <c r="AK1014" t="s">
        <v>157</v>
      </c>
      <c r="AL1014">
        <v>915</v>
      </c>
      <c r="AM1014" t="s">
        <v>104</v>
      </c>
      <c r="AN1014">
        <v>0</v>
      </c>
      <c r="AO1014">
        <v>135</v>
      </c>
      <c r="AP1014">
        <v>1050</v>
      </c>
      <c r="AQ1014" t="s">
        <v>105</v>
      </c>
      <c r="AR1014" t="s">
        <v>100</v>
      </c>
      <c r="AS1014" t="s">
        <v>106</v>
      </c>
      <c r="AT1014" t="s">
        <v>107</v>
      </c>
      <c r="AU1014">
        <v>1050</v>
      </c>
      <c r="AV1014" s="4">
        <f t="shared" ca="1" si="92"/>
        <v>0.70553531755515608</v>
      </c>
      <c r="AW1014" s="4" t="str">
        <f t="shared" si="93"/>
        <v>Less than Median</v>
      </c>
      <c r="AX1014">
        <v>0</v>
      </c>
      <c r="AY1014">
        <v>0</v>
      </c>
      <c r="AZ1014">
        <v>1050</v>
      </c>
      <c r="BA1014">
        <v>1</v>
      </c>
      <c r="BB1014">
        <v>0</v>
      </c>
      <c r="BC1014">
        <v>1</v>
      </c>
      <c r="BD1014">
        <v>0</v>
      </c>
      <c r="BE1014">
        <v>3</v>
      </c>
      <c r="BF1014">
        <v>1</v>
      </c>
      <c r="BG1014" t="s">
        <v>100</v>
      </c>
      <c r="BH1014">
        <v>6</v>
      </c>
      <c r="BI1014" t="s">
        <v>108</v>
      </c>
      <c r="BJ1014">
        <v>0</v>
      </c>
      <c r="BK1014" t="s">
        <v>85</v>
      </c>
      <c r="BL1014" t="s">
        <v>109</v>
      </c>
      <c r="BM1014">
        <v>1961</v>
      </c>
      <c r="BN1014" t="s">
        <v>104</v>
      </c>
      <c r="BO1014">
        <v>1</v>
      </c>
      <c r="BP1014">
        <v>368</v>
      </c>
      <c r="BQ1014" t="s">
        <v>100</v>
      </c>
      <c r="BR1014" t="s">
        <v>100</v>
      </c>
      <c r="BS1014" t="s">
        <v>106</v>
      </c>
      <c r="BT1014">
        <v>0</v>
      </c>
      <c r="BU1014">
        <v>319</v>
      </c>
      <c r="BV1014">
        <v>0</v>
      </c>
      <c r="BW1014">
        <v>0</v>
      </c>
      <c r="BX1014">
        <v>0</v>
      </c>
      <c r="BY1014">
        <v>0</v>
      </c>
      <c r="BZ1014" t="s">
        <v>85</v>
      </c>
      <c r="CA1014" t="s">
        <v>85</v>
      </c>
      <c r="CB1014" t="s">
        <v>85</v>
      </c>
      <c r="CC1014">
        <v>0</v>
      </c>
      <c r="CD1014">
        <v>1</v>
      </c>
      <c r="CE1014">
        <v>2006</v>
      </c>
      <c r="CF1014" t="s">
        <v>196</v>
      </c>
      <c r="CG1014" t="s">
        <v>112</v>
      </c>
      <c r="CH1014">
        <v>136500</v>
      </c>
      <c r="CQ1014">
        <f t="shared" si="94"/>
        <v>1050</v>
      </c>
      <c r="CR1014" t="str">
        <f t="shared" si="95"/>
        <v/>
      </c>
    </row>
    <row r="1015" spans="1:96" x14ac:dyDescent="0.3">
      <c r="A1015">
        <v>1093</v>
      </c>
      <c r="B1015">
        <v>50</v>
      </c>
      <c r="C1015" t="s">
        <v>83</v>
      </c>
      <c r="D1015">
        <v>60</v>
      </c>
      <c r="E1015">
        <v>8400</v>
      </c>
      <c r="F1015" t="s">
        <v>84</v>
      </c>
      <c r="G1015" t="s">
        <v>85</v>
      </c>
      <c r="H1015" t="s">
        <v>129</v>
      </c>
      <c r="I1015" t="s">
        <v>190</v>
      </c>
      <c r="J1015" t="s">
        <v>88</v>
      </c>
      <c r="K1015" t="s">
        <v>122</v>
      </c>
      <c r="L1015" t="s">
        <v>90</v>
      </c>
      <c r="M1015" t="s">
        <v>225</v>
      </c>
      <c r="N1015" s="4" t="str">
        <f>VLOOKUP(M1015,'Neighborhood Raw Data'!$A$1:$D$26,4,FALSE)</f>
        <v>Less than Average</v>
      </c>
      <c r="O1015" t="s">
        <v>92</v>
      </c>
      <c r="P1015" t="s">
        <v>92</v>
      </c>
      <c r="Q1015" t="s">
        <v>93</v>
      </c>
      <c r="R1015" t="s">
        <v>155</v>
      </c>
      <c r="S1015">
        <v>6</v>
      </c>
      <c r="T1015" s="4">
        <f t="shared" ca="1" si="90"/>
        <v>0.12268639940696002</v>
      </c>
      <c r="U1015" s="4" t="str">
        <f t="shared" si="91"/>
        <v>At or Above</v>
      </c>
      <c r="V1015">
        <v>5</v>
      </c>
      <c r="W1015">
        <v>1925</v>
      </c>
      <c r="X1015">
        <v>1950</v>
      </c>
      <c r="Y1015" t="s">
        <v>95</v>
      </c>
      <c r="Z1015" t="s">
        <v>114</v>
      </c>
      <c r="AA1015" t="s">
        <v>161</v>
      </c>
      <c r="AB1015" t="s">
        <v>161</v>
      </c>
      <c r="AC1015" t="s">
        <v>117</v>
      </c>
      <c r="AD1015">
        <v>0</v>
      </c>
      <c r="AE1015" t="s">
        <v>100</v>
      </c>
      <c r="AF1015" t="s">
        <v>100</v>
      </c>
      <c r="AG1015" t="s">
        <v>101</v>
      </c>
      <c r="AH1015" t="s">
        <v>100</v>
      </c>
      <c r="AI1015" t="s">
        <v>100</v>
      </c>
      <c r="AJ1015" t="s">
        <v>142</v>
      </c>
      <c r="AK1015" t="s">
        <v>157</v>
      </c>
      <c r="AL1015">
        <v>423</v>
      </c>
      <c r="AM1015" t="s">
        <v>104</v>
      </c>
      <c r="AN1015">
        <v>0</v>
      </c>
      <c r="AO1015">
        <v>758</v>
      </c>
      <c r="AP1015">
        <v>1181</v>
      </c>
      <c r="AQ1015" t="s">
        <v>105</v>
      </c>
      <c r="AR1015" t="s">
        <v>203</v>
      </c>
      <c r="AS1015" t="s">
        <v>106</v>
      </c>
      <c r="AT1015" t="s">
        <v>107</v>
      </c>
      <c r="AU1015">
        <v>1390</v>
      </c>
      <c r="AV1015" s="4">
        <f t="shared" ca="1" si="92"/>
        <v>0.31237048807189383</v>
      </c>
      <c r="AW1015" s="4" t="str">
        <f t="shared" si="93"/>
        <v>Greater than Median</v>
      </c>
      <c r="AX1015">
        <v>304</v>
      </c>
      <c r="AY1015">
        <v>0</v>
      </c>
      <c r="AZ1015">
        <v>1694</v>
      </c>
      <c r="BA1015">
        <v>0</v>
      </c>
      <c r="BB1015">
        <v>0</v>
      </c>
      <c r="BC1015">
        <v>2</v>
      </c>
      <c r="BD1015">
        <v>0</v>
      </c>
      <c r="BE1015">
        <v>4</v>
      </c>
      <c r="BF1015">
        <v>1</v>
      </c>
      <c r="BG1015" t="s">
        <v>100</v>
      </c>
      <c r="BH1015">
        <v>7</v>
      </c>
      <c r="BI1015" t="s">
        <v>108</v>
      </c>
      <c r="BJ1015">
        <v>1</v>
      </c>
      <c r="BK1015" t="s">
        <v>102</v>
      </c>
      <c r="BL1015" t="s">
        <v>149</v>
      </c>
      <c r="BM1015">
        <v>1925</v>
      </c>
      <c r="BN1015" t="s">
        <v>104</v>
      </c>
      <c r="BO1015">
        <v>2</v>
      </c>
      <c r="BP1015">
        <v>576</v>
      </c>
      <c r="BQ1015" t="s">
        <v>100</v>
      </c>
      <c r="BR1015" t="s">
        <v>100</v>
      </c>
      <c r="BS1015" t="s">
        <v>106</v>
      </c>
      <c r="BT1015">
        <v>342</v>
      </c>
      <c r="BU1015">
        <v>0</v>
      </c>
      <c r="BV1015">
        <v>128</v>
      </c>
      <c r="BW1015">
        <v>0</v>
      </c>
      <c r="BX1015">
        <v>0</v>
      </c>
      <c r="BY1015">
        <v>0</v>
      </c>
      <c r="BZ1015" t="s">
        <v>85</v>
      </c>
      <c r="CA1015" t="s">
        <v>85</v>
      </c>
      <c r="CB1015" t="s">
        <v>85</v>
      </c>
      <c r="CC1015">
        <v>0</v>
      </c>
      <c r="CD1015">
        <v>6</v>
      </c>
      <c r="CE1015">
        <v>2008</v>
      </c>
      <c r="CF1015" t="s">
        <v>111</v>
      </c>
      <c r="CG1015" t="s">
        <v>112</v>
      </c>
      <c r="CH1015">
        <v>136500</v>
      </c>
      <c r="CQ1015">
        <f t="shared" si="94"/>
        <v>1390</v>
      </c>
      <c r="CR1015" t="str">
        <f t="shared" si="95"/>
        <v/>
      </c>
    </row>
    <row r="1016" spans="1:96" x14ac:dyDescent="0.3">
      <c r="A1016">
        <v>1423</v>
      </c>
      <c r="B1016">
        <v>120</v>
      </c>
      <c r="C1016" t="s">
        <v>143</v>
      </c>
      <c r="D1016">
        <v>37</v>
      </c>
      <c r="E1016">
        <v>4435</v>
      </c>
      <c r="F1016" t="s">
        <v>84</v>
      </c>
      <c r="G1016" t="s">
        <v>85</v>
      </c>
      <c r="H1016" t="s">
        <v>129</v>
      </c>
      <c r="I1016" t="s">
        <v>87</v>
      </c>
      <c r="J1016" t="s">
        <v>88</v>
      </c>
      <c r="K1016" t="s">
        <v>122</v>
      </c>
      <c r="L1016" t="s">
        <v>90</v>
      </c>
      <c r="M1016" t="s">
        <v>152</v>
      </c>
      <c r="N1016" s="4" t="str">
        <f>VLOOKUP(M1016,'Neighborhood Raw Data'!$A$1:$D$26,4,FALSE)</f>
        <v>Greater than Average</v>
      </c>
      <c r="O1016" t="s">
        <v>92</v>
      </c>
      <c r="P1016" t="s">
        <v>92</v>
      </c>
      <c r="Q1016" t="s">
        <v>160</v>
      </c>
      <c r="R1016" t="s">
        <v>124</v>
      </c>
      <c r="S1016">
        <v>6</v>
      </c>
      <c r="T1016" s="4">
        <f t="shared" ca="1" si="90"/>
        <v>0.69494916592515243</v>
      </c>
      <c r="U1016" s="4" t="str">
        <f t="shared" si="91"/>
        <v>At or Above</v>
      </c>
      <c r="V1016">
        <v>5</v>
      </c>
      <c r="W1016">
        <v>2003</v>
      </c>
      <c r="X1016">
        <v>2003</v>
      </c>
      <c r="Y1016" t="s">
        <v>95</v>
      </c>
      <c r="Z1016" t="s">
        <v>114</v>
      </c>
      <c r="AA1016" t="s">
        <v>125</v>
      </c>
      <c r="AB1016" t="s">
        <v>125</v>
      </c>
      <c r="AC1016" t="s">
        <v>98</v>
      </c>
      <c r="AD1016">
        <v>170</v>
      </c>
      <c r="AE1016" t="s">
        <v>102</v>
      </c>
      <c r="AF1016" t="s">
        <v>100</v>
      </c>
      <c r="AG1016" t="s">
        <v>101</v>
      </c>
      <c r="AH1016" t="s">
        <v>102</v>
      </c>
      <c r="AI1016" t="s">
        <v>100</v>
      </c>
      <c r="AJ1016" t="s">
        <v>118</v>
      </c>
      <c r="AK1016" t="s">
        <v>103</v>
      </c>
      <c r="AL1016">
        <v>686</v>
      </c>
      <c r="AM1016" t="s">
        <v>104</v>
      </c>
      <c r="AN1016">
        <v>0</v>
      </c>
      <c r="AO1016">
        <v>162</v>
      </c>
      <c r="AP1016">
        <v>848</v>
      </c>
      <c r="AQ1016" t="s">
        <v>105</v>
      </c>
      <c r="AR1016" t="s">
        <v>99</v>
      </c>
      <c r="AS1016" t="s">
        <v>106</v>
      </c>
      <c r="AT1016" t="s">
        <v>107</v>
      </c>
      <c r="AU1016">
        <v>848</v>
      </c>
      <c r="AV1016" s="4">
        <f t="shared" ca="1" si="92"/>
        <v>0.72521463442503697</v>
      </c>
      <c r="AW1016" s="4" t="str">
        <f t="shared" si="93"/>
        <v>Less than Median</v>
      </c>
      <c r="AX1016">
        <v>0</v>
      </c>
      <c r="AY1016">
        <v>0</v>
      </c>
      <c r="AZ1016">
        <v>848</v>
      </c>
      <c r="BA1016">
        <v>1</v>
      </c>
      <c r="BB1016">
        <v>0</v>
      </c>
      <c r="BC1016">
        <v>1</v>
      </c>
      <c r="BD1016">
        <v>0</v>
      </c>
      <c r="BE1016">
        <v>1</v>
      </c>
      <c r="BF1016">
        <v>1</v>
      </c>
      <c r="BG1016" t="s">
        <v>102</v>
      </c>
      <c r="BH1016">
        <v>3</v>
      </c>
      <c r="BI1016" t="s">
        <v>108</v>
      </c>
      <c r="BJ1016">
        <v>0</v>
      </c>
      <c r="BK1016" t="s">
        <v>85</v>
      </c>
      <c r="BL1016" t="s">
        <v>109</v>
      </c>
      <c r="BM1016">
        <v>2003</v>
      </c>
      <c r="BN1016" t="s">
        <v>110</v>
      </c>
      <c r="BO1016">
        <v>2</v>
      </c>
      <c r="BP1016">
        <v>420</v>
      </c>
      <c r="BQ1016" t="s">
        <v>100</v>
      </c>
      <c r="BR1016" t="s">
        <v>100</v>
      </c>
      <c r="BS1016" t="s">
        <v>106</v>
      </c>
      <c r="BT1016">
        <v>140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 t="s">
        <v>85</v>
      </c>
      <c r="CA1016" t="s">
        <v>85</v>
      </c>
      <c r="CB1016" t="s">
        <v>85</v>
      </c>
      <c r="CC1016">
        <v>0</v>
      </c>
      <c r="CD1016">
        <v>3</v>
      </c>
      <c r="CE1016">
        <v>2008</v>
      </c>
      <c r="CF1016" t="s">
        <v>111</v>
      </c>
      <c r="CG1016" t="s">
        <v>112</v>
      </c>
      <c r="CH1016">
        <v>136500</v>
      </c>
      <c r="CQ1016">
        <f t="shared" si="94"/>
        <v>848</v>
      </c>
      <c r="CR1016" t="str">
        <f t="shared" si="95"/>
        <v/>
      </c>
    </row>
    <row r="1017" spans="1:96" x14ac:dyDescent="0.3">
      <c r="A1017">
        <v>123</v>
      </c>
      <c r="B1017">
        <v>20</v>
      </c>
      <c r="C1017" t="s">
        <v>83</v>
      </c>
      <c r="D1017">
        <v>75</v>
      </c>
      <c r="E1017">
        <v>9464</v>
      </c>
      <c r="F1017" t="s">
        <v>84</v>
      </c>
      <c r="G1017" t="s">
        <v>85</v>
      </c>
      <c r="H1017" t="s">
        <v>129</v>
      </c>
      <c r="I1017" t="s">
        <v>87</v>
      </c>
      <c r="J1017" t="s">
        <v>88</v>
      </c>
      <c r="K1017" t="s">
        <v>89</v>
      </c>
      <c r="L1017" t="s">
        <v>90</v>
      </c>
      <c r="M1017" t="s">
        <v>177</v>
      </c>
      <c r="N1017" s="4" t="str">
        <f>VLOOKUP(M1017,'Neighborhood Raw Data'!$A$1:$D$26,4,FALSE)</f>
        <v>Greater than Average</v>
      </c>
      <c r="O1017" t="s">
        <v>92</v>
      </c>
      <c r="P1017" t="s">
        <v>92</v>
      </c>
      <c r="Q1017" t="s">
        <v>93</v>
      </c>
      <c r="R1017" t="s">
        <v>124</v>
      </c>
      <c r="S1017">
        <v>6</v>
      </c>
      <c r="T1017" s="4">
        <f t="shared" ca="1" si="90"/>
        <v>0.22777568767799794</v>
      </c>
      <c r="U1017" s="4" t="str">
        <f t="shared" si="91"/>
        <v>At or Above</v>
      </c>
      <c r="V1017">
        <v>7</v>
      </c>
      <c r="W1017">
        <v>1958</v>
      </c>
      <c r="X1017">
        <v>1958</v>
      </c>
      <c r="Y1017" t="s">
        <v>113</v>
      </c>
      <c r="Z1017" t="s">
        <v>114</v>
      </c>
      <c r="AA1017" t="s">
        <v>161</v>
      </c>
      <c r="AB1017" t="s">
        <v>161</v>
      </c>
      <c r="AC1017" t="s">
        <v>98</v>
      </c>
      <c r="AD1017">
        <v>135</v>
      </c>
      <c r="AE1017" t="s">
        <v>100</v>
      </c>
      <c r="AF1017" t="s">
        <v>102</v>
      </c>
      <c r="AG1017" t="s">
        <v>156</v>
      </c>
      <c r="AH1017" t="s">
        <v>100</v>
      </c>
      <c r="AI1017" t="s">
        <v>100</v>
      </c>
      <c r="AJ1017" t="s">
        <v>142</v>
      </c>
      <c r="AK1017" t="s">
        <v>174</v>
      </c>
      <c r="AL1017">
        <v>570</v>
      </c>
      <c r="AM1017" t="s">
        <v>104</v>
      </c>
      <c r="AN1017">
        <v>0</v>
      </c>
      <c r="AO1017">
        <v>510</v>
      </c>
      <c r="AP1017">
        <v>1080</v>
      </c>
      <c r="AQ1017" t="s">
        <v>105</v>
      </c>
      <c r="AR1017" t="s">
        <v>102</v>
      </c>
      <c r="AS1017" t="s">
        <v>106</v>
      </c>
      <c r="AT1017" t="s">
        <v>107</v>
      </c>
      <c r="AU1017">
        <v>1080</v>
      </c>
      <c r="AV1017" s="4">
        <f t="shared" ca="1" si="92"/>
        <v>1.2279322035059881E-2</v>
      </c>
      <c r="AW1017" s="4" t="str">
        <f t="shared" si="93"/>
        <v>Less than Median</v>
      </c>
      <c r="AX1017">
        <v>0</v>
      </c>
      <c r="AY1017">
        <v>0</v>
      </c>
      <c r="AZ1017">
        <v>1080</v>
      </c>
      <c r="BA1017">
        <v>0</v>
      </c>
      <c r="BB1017">
        <v>0</v>
      </c>
      <c r="BC1017">
        <v>1</v>
      </c>
      <c r="BD1017">
        <v>0</v>
      </c>
      <c r="BE1017">
        <v>3</v>
      </c>
      <c r="BF1017">
        <v>1</v>
      </c>
      <c r="BG1017" t="s">
        <v>100</v>
      </c>
      <c r="BH1017">
        <v>5</v>
      </c>
      <c r="BI1017" t="s">
        <v>108</v>
      </c>
      <c r="BJ1017">
        <v>0</v>
      </c>
      <c r="BK1017" t="s">
        <v>85</v>
      </c>
      <c r="BL1017" t="s">
        <v>109</v>
      </c>
      <c r="BM1017">
        <v>1958</v>
      </c>
      <c r="BN1017" t="s">
        <v>104</v>
      </c>
      <c r="BO1017">
        <v>1</v>
      </c>
      <c r="BP1017">
        <v>288</v>
      </c>
      <c r="BQ1017" t="s">
        <v>100</v>
      </c>
      <c r="BR1017" t="s">
        <v>100</v>
      </c>
      <c r="BS1017" t="s">
        <v>106</v>
      </c>
      <c r="BT1017">
        <v>0</v>
      </c>
      <c r="BU1017">
        <v>0</v>
      </c>
      <c r="BV1017">
        <v>0</v>
      </c>
      <c r="BW1017">
        <v>0</v>
      </c>
      <c r="BX1017">
        <v>130</v>
      </c>
      <c r="BY1017">
        <v>0</v>
      </c>
      <c r="BZ1017" t="s">
        <v>85</v>
      </c>
      <c r="CA1017" t="s">
        <v>85</v>
      </c>
      <c r="CB1017" t="s">
        <v>85</v>
      </c>
      <c r="CC1017">
        <v>0</v>
      </c>
      <c r="CD1017">
        <v>6</v>
      </c>
      <c r="CE1017">
        <v>2008</v>
      </c>
      <c r="CF1017" t="s">
        <v>111</v>
      </c>
      <c r="CG1017" t="s">
        <v>112</v>
      </c>
      <c r="CH1017">
        <v>136000</v>
      </c>
      <c r="CQ1017">
        <f t="shared" si="94"/>
        <v>1080</v>
      </c>
      <c r="CR1017" t="str">
        <f t="shared" si="95"/>
        <v/>
      </c>
    </row>
    <row r="1018" spans="1:96" x14ac:dyDescent="0.3">
      <c r="A1018">
        <v>1388</v>
      </c>
      <c r="B1018">
        <v>50</v>
      </c>
      <c r="C1018" t="s">
        <v>143</v>
      </c>
      <c r="D1018">
        <v>60</v>
      </c>
      <c r="E1018">
        <v>8520</v>
      </c>
      <c r="F1018" t="s">
        <v>84</v>
      </c>
      <c r="G1018" t="s">
        <v>209</v>
      </c>
      <c r="H1018" t="s">
        <v>129</v>
      </c>
      <c r="I1018" t="s">
        <v>87</v>
      </c>
      <c r="J1018" t="s">
        <v>88</v>
      </c>
      <c r="K1018" t="s">
        <v>122</v>
      </c>
      <c r="L1018" t="s">
        <v>90</v>
      </c>
      <c r="M1018" t="s">
        <v>144</v>
      </c>
      <c r="N1018" s="4" t="str">
        <f>VLOOKUP(M1018,'Neighborhood Raw Data'!$A$1:$D$26,4,FALSE)</f>
        <v>Greater than Average</v>
      </c>
      <c r="O1018" t="s">
        <v>145</v>
      </c>
      <c r="P1018" t="s">
        <v>92</v>
      </c>
      <c r="Q1018" t="s">
        <v>93</v>
      </c>
      <c r="R1018" t="s">
        <v>155</v>
      </c>
      <c r="S1018">
        <v>6</v>
      </c>
      <c r="T1018" s="4">
        <f t="shared" ca="1" si="90"/>
        <v>0.46438534326719672</v>
      </c>
      <c r="U1018" s="4" t="str">
        <f t="shared" si="91"/>
        <v>At or Above</v>
      </c>
      <c r="V1018">
        <v>7</v>
      </c>
      <c r="W1018">
        <v>1916</v>
      </c>
      <c r="X1018">
        <v>1950</v>
      </c>
      <c r="Y1018" t="s">
        <v>95</v>
      </c>
      <c r="Z1018" t="s">
        <v>114</v>
      </c>
      <c r="AA1018" t="s">
        <v>166</v>
      </c>
      <c r="AB1018" t="s">
        <v>166</v>
      </c>
      <c r="AC1018" t="s">
        <v>117</v>
      </c>
      <c r="AD1018">
        <v>0</v>
      </c>
      <c r="AE1018" t="s">
        <v>100</v>
      </c>
      <c r="AF1018" t="s">
        <v>102</v>
      </c>
      <c r="AG1018" t="s">
        <v>147</v>
      </c>
      <c r="AH1018" t="s">
        <v>100</v>
      </c>
      <c r="AI1018" t="s">
        <v>100</v>
      </c>
      <c r="AJ1018" t="s">
        <v>142</v>
      </c>
      <c r="AK1018" t="s">
        <v>157</v>
      </c>
      <c r="AL1018">
        <v>168</v>
      </c>
      <c r="AM1018" t="s">
        <v>193</v>
      </c>
      <c r="AN1018">
        <v>546</v>
      </c>
      <c r="AO1018">
        <v>0</v>
      </c>
      <c r="AP1018">
        <v>714</v>
      </c>
      <c r="AQ1018" t="s">
        <v>172</v>
      </c>
      <c r="AR1018" t="s">
        <v>100</v>
      </c>
      <c r="AS1018" t="s">
        <v>204</v>
      </c>
      <c r="AT1018" t="s">
        <v>107</v>
      </c>
      <c r="AU1018">
        <v>1664</v>
      </c>
      <c r="AV1018" s="4">
        <f t="shared" ca="1" si="92"/>
        <v>0.95760839827630606</v>
      </c>
      <c r="AW1018" s="4" t="str">
        <f t="shared" si="93"/>
        <v>Greater than Median</v>
      </c>
      <c r="AX1018">
        <v>862</v>
      </c>
      <c r="AY1018">
        <v>0</v>
      </c>
      <c r="AZ1018">
        <v>2526</v>
      </c>
      <c r="BA1018">
        <v>0</v>
      </c>
      <c r="BB1018">
        <v>0</v>
      </c>
      <c r="BC1018">
        <v>2</v>
      </c>
      <c r="BD1018">
        <v>0</v>
      </c>
      <c r="BE1018">
        <v>5</v>
      </c>
      <c r="BF1018">
        <v>1</v>
      </c>
      <c r="BG1018" t="s">
        <v>102</v>
      </c>
      <c r="BH1018">
        <v>10</v>
      </c>
      <c r="BI1018" t="s">
        <v>108</v>
      </c>
      <c r="BJ1018">
        <v>1</v>
      </c>
      <c r="BK1018" t="s">
        <v>102</v>
      </c>
      <c r="BL1018" t="s">
        <v>149</v>
      </c>
      <c r="BM1018">
        <v>1916</v>
      </c>
      <c r="BN1018" t="s">
        <v>104</v>
      </c>
      <c r="BO1018">
        <v>1</v>
      </c>
      <c r="BP1018">
        <v>216</v>
      </c>
      <c r="BQ1018" t="s">
        <v>100</v>
      </c>
      <c r="BR1018" t="s">
        <v>100</v>
      </c>
      <c r="BS1018" t="s">
        <v>106</v>
      </c>
      <c r="BT1018">
        <v>88</v>
      </c>
      <c r="BU1018">
        <v>15</v>
      </c>
      <c r="BV1018">
        <v>0</v>
      </c>
      <c r="BW1018">
        <v>0</v>
      </c>
      <c r="BX1018">
        <v>0</v>
      </c>
      <c r="BY1018">
        <v>0</v>
      </c>
      <c r="BZ1018" t="s">
        <v>85</v>
      </c>
      <c r="CA1018" t="s">
        <v>167</v>
      </c>
      <c r="CB1018" t="s">
        <v>85</v>
      </c>
      <c r="CC1018">
        <v>0</v>
      </c>
      <c r="CD1018">
        <v>8</v>
      </c>
      <c r="CE1018">
        <v>2007</v>
      </c>
      <c r="CF1018" t="s">
        <v>181</v>
      </c>
      <c r="CG1018" t="s">
        <v>207</v>
      </c>
      <c r="CH1018">
        <v>136000</v>
      </c>
      <c r="CQ1018" t="str">
        <f t="shared" si="94"/>
        <v/>
      </c>
      <c r="CR1018">
        <f t="shared" si="95"/>
        <v>1664</v>
      </c>
    </row>
    <row r="1019" spans="1:96" x14ac:dyDescent="0.3">
      <c r="A1019">
        <v>1451</v>
      </c>
      <c r="B1019">
        <v>90</v>
      </c>
      <c r="C1019" t="s">
        <v>83</v>
      </c>
      <c r="D1019">
        <v>60</v>
      </c>
      <c r="E1019">
        <v>9000</v>
      </c>
      <c r="F1019" t="s">
        <v>84</v>
      </c>
      <c r="G1019" t="s">
        <v>85</v>
      </c>
      <c r="H1019" t="s">
        <v>129</v>
      </c>
      <c r="I1019" t="s">
        <v>87</v>
      </c>
      <c r="J1019" t="s">
        <v>88</v>
      </c>
      <c r="K1019" t="s">
        <v>158</v>
      </c>
      <c r="L1019" t="s">
        <v>90</v>
      </c>
      <c r="M1019" t="s">
        <v>177</v>
      </c>
      <c r="N1019" s="4" t="str">
        <f>VLOOKUP(M1019,'Neighborhood Raw Data'!$A$1:$D$26,4,FALSE)</f>
        <v>Greater than Average</v>
      </c>
      <c r="O1019" t="s">
        <v>92</v>
      </c>
      <c r="P1019" t="s">
        <v>92</v>
      </c>
      <c r="Q1019" t="s">
        <v>222</v>
      </c>
      <c r="R1019" t="s">
        <v>94</v>
      </c>
      <c r="S1019">
        <v>5</v>
      </c>
      <c r="T1019" s="4">
        <f t="shared" ca="1" si="90"/>
        <v>0.67111224868677255</v>
      </c>
      <c r="U1019" s="4" t="str">
        <f t="shared" si="91"/>
        <v>Below</v>
      </c>
      <c r="V1019">
        <v>5</v>
      </c>
      <c r="W1019">
        <v>1974</v>
      </c>
      <c r="X1019">
        <v>1974</v>
      </c>
      <c r="Y1019" t="s">
        <v>95</v>
      </c>
      <c r="Z1019" t="s">
        <v>114</v>
      </c>
      <c r="AA1019" t="s">
        <v>125</v>
      </c>
      <c r="AB1019" t="s">
        <v>125</v>
      </c>
      <c r="AC1019" t="s">
        <v>117</v>
      </c>
      <c r="AD1019">
        <v>0</v>
      </c>
      <c r="AE1019" t="s">
        <v>100</v>
      </c>
      <c r="AF1019" t="s">
        <v>100</v>
      </c>
      <c r="AG1019" t="s">
        <v>156</v>
      </c>
      <c r="AH1019" t="s">
        <v>102</v>
      </c>
      <c r="AI1019" t="s">
        <v>100</v>
      </c>
      <c r="AJ1019" t="s">
        <v>142</v>
      </c>
      <c r="AK1019" t="s">
        <v>104</v>
      </c>
      <c r="AL1019">
        <v>0</v>
      </c>
      <c r="AM1019" t="s">
        <v>104</v>
      </c>
      <c r="AN1019">
        <v>0</v>
      </c>
      <c r="AO1019">
        <v>896</v>
      </c>
      <c r="AP1019">
        <v>896</v>
      </c>
      <c r="AQ1019" t="s">
        <v>105</v>
      </c>
      <c r="AR1019" t="s">
        <v>100</v>
      </c>
      <c r="AS1019" t="s">
        <v>106</v>
      </c>
      <c r="AT1019" t="s">
        <v>107</v>
      </c>
      <c r="AU1019">
        <v>896</v>
      </c>
      <c r="AV1019" s="4">
        <f t="shared" ca="1" si="92"/>
        <v>0.44855005467206699</v>
      </c>
      <c r="AW1019" s="4" t="str">
        <f t="shared" si="93"/>
        <v>Less than Median</v>
      </c>
      <c r="AX1019">
        <v>896</v>
      </c>
      <c r="AY1019">
        <v>0</v>
      </c>
      <c r="AZ1019">
        <v>1792</v>
      </c>
      <c r="BA1019">
        <v>0</v>
      </c>
      <c r="BB1019">
        <v>0</v>
      </c>
      <c r="BC1019">
        <v>2</v>
      </c>
      <c r="BD1019">
        <v>2</v>
      </c>
      <c r="BE1019">
        <v>4</v>
      </c>
      <c r="BF1019">
        <v>2</v>
      </c>
      <c r="BG1019" t="s">
        <v>100</v>
      </c>
      <c r="BH1019">
        <v>8</v>
      </c>
      <c r="BI1019" t="s">
        <v>108</v>
      </c>
      <c r="BJ1019">
        <v>0</v>
      </c>
      <c r="BK1019" t="s">
        <v>85</v>
      </c>
      <c r="BL1019" t="s">
        <v>85</v>
      </c>
      <c r="BM1019" t="s">
        <v>85</v>
      </c>
      <c r="BN1019" t="s">
        <v>85</v>
      </c>
      <c r="BO1019">
        <v>0</v>
      </c>
      <c r="BP1019">
        <v>0</v>
      </c>
      <c r="BQ1019" t="s">
        <v>85</v>
      </c>
      <c r="BR1019" t="s">
        <v>85</v>
      </c>
      <c r="BS1019" t="s">
        <v>106</v>
      </c>
      <c r="BT1019">
        <v>32</v>
      </c>
      <c r="BU1019">
        <v>45</v>
      </c>
      <c r="BV1019">
        <v>0</v>
      </c>
      <c r="BW1019">
        <v>0</v>
      </c>
      <c r="BX1019">
        <v>0</v>
      </c>
      <c r="BY1019">
        <v>0</v>
      </c>
      <c r="BZ1019" t="s">
        <v>85</v>
      </c>
      <c r="CA1019" t="s">
        <v>85</v>
      </c>
      <c r="CB1019" t="s">
        <v>85</v>
      </c>
      <c r="CC1019">
        <v>0</v>
      </c>
      <c r="CD1019">
        <v>9</v>
      </c>
      <c r="CE1019">
        <v>2009</v>
      </c>
      <c r="CF1019" t="s">
        <v>111</v>
      </c>
      <c r="CG1019" t="s">
        <v>112</v>
      </c>
      <c r="CH1019">
        <v>136000</v>
      </c>
      <c r="CQ1019">
        <f t="shared" si="94"/>
        <v>896</v>
      </c>
      <c r="CR1019" t="str">
        <f t="shared" si="95"/>
        <v/>
      </c>
    </row>
    <row r="1020" spans="1:96" x14ac:dyDescent="0.3">
      <c r="A1020">
        <v>570</v>
      </c>
      <c r="B1020">
        <v>90</v>
      </c>
      <c r="C1020" t="s">
        <v>83</v>
      </c>
      <c r="D1020" t="s">
        <v>85</v>
      </c>
      <c r="E1020">
        <v>7032</v>
      </c>
      <c r="F1020" t="s">
        <v>84</v>
      </c>
      <c r="G1020" t="s">
        <v>85</v>
      </c>
      <c r="H1020" t="s">
        <v>86</v>
      </c>
      <c r="I1020" t="s">
        <v>87</v>
      </c>
      <c r="J1020" t="s">
        <v>88</v>
      </c>
      <c r="K1020" t="s">
        <v>89</v>
      </c>
      <c r="L1020" t="s">
        <v>90</v>
      </c>
      <c r="M1020" t="s">
        <v>177</v>
      </c>
      <c r="N1020" s="4" t="str">
        <f>VLOOKUP(M1020,'Neighborhood Raw Data'!$A$1:$D$26,4,FALSE)</f>
        <v>Greater than Average</v>
      </c>
      <c r="O1020" t="s">
        <v>92</v>
      </c>
      <c r="P1020" t="s">
        <v>92</v>
      </c>
      <c r="Q1020" t="s">
        <v>222</v>
      </c>
      <c r="R1020" t="s">
        <v>223</v>
      </c>
      <c r="S1020">
        <v>5</v>
      </c>
      <c r="T1020" s="4">
        <f t="shared" ca="1" si="90"/>
        <v>0.53833936469586519</v>
      </c>
      <c r="U1020" s="4" t="str">
        <f t="shared" si="91"/>
        <v>Below</v>
      </c>
      <c r="V1020">
        <v>5</v>
      </c>
      <c r="W1020">
        <v>1979</v>
      </c>
      <c r="X1020">
        <v>1979</v>
      </c>
      <c r="Y1020" t="s">
        <v>95</v>
      </c>
      <c r="Z1020" t="s">
        <v>114</v>
      </c>
      <c r="AA1020" t="s">
        <v>161</v>
      </c>
      <c r="AB1020" t="s">
        <v>161</v>
      </c>
      <c r="AC1020" t="s">
        <v>117</v>
      </c>
      <c r="AD1020">
        <v>0</v>
      </c>
      <c r="AE1020" t="s">
        <v>100</v>
      </c>
      <c r="AF1020" t="s">
        <v>100</v>
      </c>
      <c r="AG1020" t="s">
        <v>156</v>
      </c>
      <c r="AH1020" t="s">
        <v>102</v>
      </c>
      <c r="AI1020" t="s">
        <v>100</v>
      </c>
      <c r="AJ1020" t="s">
        <v>102</v>
      </c>
      <c r="AK1020" t="s">
        <v>103</v>
      </c>
      <c r="AL1020">
        <v>943</v>
      </c>
      <c r="AM1020" t="s">
        <v>104</v>
      </c>
      <c r="AN1020">
        <v>0</v>
      </c>
      <c r="AO1020">
        <v>0</v>
      </c>
      <c r="AP1020">
        <v>943</v>
      </c>
      <c r="AQ1020" t="s">
        <v>105</v>
      </c>
      <c r="AR1020" t="s">
        <v>100</v>
      </c>
      <c r="AS1020" t="s">
        <v>106</v>
      </c>
      <c r="AT1020" t="s">
        <v>107</v>
      </c>
      <c r="AU1020">
        <v>943</v>
      </c>
      <c r="AV1020" s="4">
        <f t="shared" ca="1" si="92"/>
        <v>0.59506848196875151</v>
      </c>
      <c r="AW1020" s="4" t="str">
        <f t="shared" si="93"/>
        <v>Less than Median</v>
      </c>
      <c r="AX1020">
        <v>0</v>
      </c>
      <c r="AY1020">
        <v>0</v>
      </c>
      <c r="AZ1020">
        <v>943</v>
      </c>
      <c r="BA1020">
        <v>1</v>
      </c>
      <c r="BB1020">
        <v>0</v>
      </c>
      <c r="BC1020">
        <v>1</v>
      </c>
      <c r="BD1020">
        <v>0</v>
      </c>
      <c r="BE1020">
        <v>2</v>
      </c>
      <c r="BF1020">
        <v>1</v>
      </c>
      <c r="BG1020" t="s">
        <v>100</v>
      </c>
      <c r="BH1020">
        <v>4</v>
      </c>
      <c r="BI1020" t="s">
        <v>108</v>
      </c>
      <c r="BJ1020">
        <v>2</v>
      </c>
      <c r="BK1020" t="s">
        <v>100</v>
      </c>
      <c r="BL1020" t="s">
        <v>149</v>
      </c>
      <c r="BM1020">
        <v>1979</v>
      </c>
      <c r="BN1020" t="s">
        <v>104</v>
      </c>
      <c r="BO1020">
        <v>2</v>
      </c>
      <c r="BP1020">
        <v>600</v>
      </c>
      <c r="BQ1020" t="s">
        <v>100</v>
      </c>
      <c r="BR1020" t="s">
        <v>100</v>
      </c>
      <c r="BS1020" t="s">
        <v>106</v>
      </c>
      <c r="BT1020">
        <v>42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 t="s">
        <v>85</v>
      </c>
      <c r="CA1020" t="s">
        <v>85</v>
      </c>
      <c r="CB1020" t="s">
        <v>85</v>
      </c>
      <c r="CC1020">
        <v>0</v>
      </c>
      <c r="CD1020">
        <v>12</v>
      </c>
      <c r="CE1020">
        <v>2006</v>
      </c>
      <c r="CF1020" t="s">
        <v>111</v>
      </c>
      <c r="CG1020" t="s">
        <v>112</v>
      </c>
      <c r="CH1020">
        <v>135960</v>
      </c>
      <c r="CQ1020">
        <f t="shared" si="94"/>
        <v>943</v>
      </c>
      <c r="CR1020" t="str">
        <f t="shared" si="95"/>
        <v/>
      </c>
    </row>
    <row r="1021" spans="1:96" x14ac:dyDescent="0.3">
      <c r="A1021">
        <v>292</v>
      </c>
      <c r="B1021">
        <v>190</v>
      </c>
      <c r="C1021" t="s">
        <v>83</v>
      </c>
      <c r="D1021">
        <v>55</v>
      </c>
      <c r="E1021">
        <v>5687</v>
      </c>
      <c r="F1021" t="s">
        <v>84</v>
      </c>
      <c r="G1021" t="s">
        <v>209</v>
      </c>
      <c r="H1021" t="s">
        <v>129</v>
      </c>
      <c r="I1021" t="s">
        <v>190</v>
      </c>
      <c r="J1021" t="s">
        <v>88</v>
      </c>
      <c r="K1021" t="s">
        <v>122</v>
      </c>
      <c r="L1021" t="s">
        <v>90</v>
      </c>
      <c r="M1021" t="s">
        <v>225</v>
      </c>
      <c r="N1021" s="4" t="str">
        <f>VLOOKUP(M1021,'Neighborhood Raw Data'!$A$1:$D$26,4,FALSE)</f>
        <v>Less than Average</v>
      </c>
      <c r="O1021" t="s">
        <v>92</v>
      </c>
      <c r="P1021" t="s">
        <v>92</v>
      </c>
      <c r="Q1021" t="s">
        <v>217</v>
      </c>
      <c r="R1021" t="s">
        <v>94</v>
      </c>
      <c r="S1021">
        <v>5</v>
      </c>
      <c r="T1021" s="4">
        <f t="shared" ca="1" si="90"/>
        <v>0.36650274925092208</v>
      </c>
      <c r="U1021" s="4" t="str">
        <f t="shared" si="91"/>
        <v>Below</v>
      </c>
      <c r="V1021">
        <v>6</v>
      </c>
      <c r="W1021">
        <v>1912</v>
      </c>
      <c r="X1021">
        <v>2000</v>
      </c>
      <c r="Y1021" t="s">
        <v>95</v>
      </c>
      <c r="Z1021" t="s">
        <v>114</v>
      </c>
      <c r="AA1021" t="s">
        <v>125</v>
      </c>
      <c r="AB1021" t="s">
        <v>125</v>
      </c>
      <c r="AC1021" t="s">
        <v>117</v>
      </c>
      <c r="AD1021">
        <v>0</v>
      </c>
      <c r="AE1021" t="s">
        <v>100</v>
      </c>
      <c r="AF1021" t="s">
        <v>203</v>
      </c>
      <c r="AG1021" t="s">
        <v>101</v>
      </c>
      <c r="AH1021" t="s">
        <v>100</v>
      </c>
      <c r="AI1021" t="s">
        <v>203</v>
      </c>
      <c r="AJ1021" t="s">
        <v>142</v>
      </c>
      <c r="AK1021" t="s">
        <v>157</v>
      </c>
      <c r="AL1021">
        <v>210</v>
      </c>
      <c r="AM1021" t="s">
        <v>104</v>
      </c>
      <c r="AN1021">
        <v>0</v>
      </c>
      <c r="AO1021">
        <v>570</v>
      </c>
      <c r="AP1021">
        <v>780</v>
      </c>
      <c r="AQ1021" t="s">
        <v>105</v>
      </c>
      <c r="AR1021" t="s">
        <v>99</v>
      </c>
      <c r="AS1021" t="s">
        <v>204</v>
      </c>
      <c r="AT1021" t="s">
        <v>107</v>
      </c>
      <c r="AU1021">
        <v>936</v>
      </c>
      <c r="AV1021" s="4">
        <f t="shared" ca="1" si="92"/>
        <v>0.13887184766578686</v>
      </c>
      <c r="AW1021" s="4" t="str">
        <f t="shared" si="93"/>
        <v>Less than Median</v>
      </c>
      <c r="AX1021">
        <v>780</v>
      </c>
      <c r="AY1021">
        <v>0</v>
      </c>
      <c r="AZ1021">
        <v>1716</v>
      </c>
      <c r="BA1021">
        <v>1</v>
      </c>
      <c r="BB1021">
        <v>0</v>
      </c>
      <c r="BC1021">
        <v>2</v>
      </c>
      <c r="BD1021">
        <v>0</v>
      </c>
      <c r="BE1021">
        <v>6</v>
      </c>
      <c r="BF1021">
        <v>1</v>
      </c>
      <c r="BG1021" t="s">
        <v>203</v>
      </c>
      <c r="BH1021">
        <v>9</v>
      </c>
      <c r="BI1021" t="s">
        <v>108</v>
      </c>
      <c r="BJ1021">
        <v>0</v>
      </c>
      <c r="BK1021" t="s">
        <v>85</v>
      </c>
      <c r="BL1021" t="s">
        <v>85</v>
      </c>
      <c r="BM1021" t="s">
        <v>85</v>
      </c>
      <c r="BN1021" t="s">
        <v>85</v>
      </c>
      <c r="BO1021">
        <v>0</v>
      </c>
      <c r="BP1021">
        <v>0</v>
      </c>
      <c r="BQ1021" t="s">
        <v>85</v>
      </c>
      <c r="BR1021" t="s">
        <v>85</v>
      </c>
      <c r="BS1021" t="s">
        <v>204</v>
      </c>
      <c r="BT1021">
        <v>0</v>
      </c>
      <c r="BU1021">
        <v>184</v>
      </c>
      <c r="BV1021">
        <v>0</v>
      </c>
      <c r="BW1021">
        <v>0</v>
      </c>
      <c r="BX1021">
        <v>0</v>
      </c>
      <c r="BY1021">
        <v>0</v>
      </c>
      <c r="BZ1021" t="s">
        <v>85</v>
      </c>
      <c r="CA1021" t="s">
        <v>85</v>
      </c>
      <c r="CB1021" t="s">
        <v>85</v>
      </c>
      <c r="CC1021">
        <v>0</v>
      </c>
      <c r="CD1021">
        <v>3</v>
      </c>
      <c r="CE1021">
        <v>2008</v>
      </c>
      <c r="CF1021" t="s">
        <v>111</v>
      </c>
      <c r="CG1021" t="s">
        <v>112</v>
      </c>
      <c r="CH1021">
        <v>135900</v>
      </c>
      <c r="CQ1021">
        <f t="shared" si="94"/>
        <v>936</v>
      </c>
      <c r="CR1021" t="str">
        <f t="shared" si="95"/>
        <v/>
      </c>
    </row>
    <row r="1022" spans="1:96" x14ac:dyDescent="0.3">
      <c r="A1022">
        <v>77</v>
      </c>
      <c r="B1022">
        <v>20</v>
      </c>
      <c r="C1022" t="s">
        <v>83</v>
      </c>
      <c r="D1022" t="s">
        <v>85</v>
      </c>
      <c r="E1022">
        <v>8475</v>
      </c>
      <c r="F1022" t="s">
        <v>84</v>
      </c>
      <c r="G1022" t="s">
        <v>85</v>
      </c>
      <c r="H1022" t="s">
        <v>86</v>
      </c>
      <c r="I1022" t="s">
        <v>87</v>
      </c>
      <c r="J1022" t="s">
        <v>88</v>
      </c>
      <c r="K1022" t="s">
        <v>122</v>
      </c>
      <c r="L1022" t="s">
        <v>90</v>
      </c>
      <c r="M1022" t="s">
        <v>177</v>
      </c>
      <c r="N1022" s="4" t="str">
        <f>VLOOKUP(M1022,'Neighborhood Raw Data'!$A$1:$D$26,4,FALSE)</f>
        <v>Greater than Average</v>
      </c>
      <c r="O1022" t="s">
        <v>92</v>
      </c>
      <c r="P1022" t="s">
        <v>92</v>
      </c>
      <c r="Q1022" t="s">
        <v>93</v>
      </c>
      <c r="R1022" t="s">
        <v>124</v>
      </c>
      <c r="S1022">
        <v>4</v>
      </c>
      <c r="T1022" s="4">
        <f t="shared" ca="1" si="90"/>
        <v>0.64328816534311828</v>
      </c>
      <c r="U1022" s="4" t="str">
        <f t="shared" si="91"/>
        <v>Below</v>
      </c>
      <c r="V1022">
        <v>7</v>
      </c>
      <c r="W1022">
        <v>1956</v>
      </c>
      <c r="X1022">
        <v>1956</v>
      </c>
      <c r="Y1022" t="s">
        <v>95</v>
      </c>
      <c r="Z1022" t="s">
        <v>114</v>
      </c>
      <c r="AA1022" t="s">
        <v>125</v>
      </c>
      <c r="AB1022" t="s">
        <v>125</v>
      </c>
      <c r="AC1022" t="s">
        <v>117</v>
      </c>
      <c r="AD1022">
        <v>0</v>
      </c>
      <c r="AE1022" t="s">
        <v>100</v>
      </c>
      <c r="AF1022" t="s">
        <v>100</v>
      </c>
      <c r="AG1022" t="s">
        <v>156</v>
      </c>
      <c r="AH1022" t="s">
        <v>100</v>
      </c>
      <c r="AI1022" t="s">
        <v>100</v>
      </c>
      <c r="AJ1022" t="s">
        <v>142</v>
      </c>
      <c r="AK1022" t="s">
        <v>137</v>
      </c>
      <c r="AL1022">
        <v>228</v>
      </c>
      <c r="AM1022" t="s">
        <v>104</v>
      </c>
      <c r="AN1022">
        <v>0</v>
      </c>
      <c r="AO1022">
        <v>724</v>
      </c>
      <c r="AP1022">
        <v>952</v>
      </c>
      <c r="AQ1022" t="s">
        <v>105</v>
      </c>
      <c r="AR1022" t="s">
        <v>99</v>
      </c>
      <c r="AS1022" t="s">
        <v>106</v>
      </c>
      <c r="AT1022" t="s">
        <v>214</v>
      </c>
      <c r="AU1022">
        <v>952</v>
      </c>
      <c r="AV1022" s="4">
        <f t="shared" ca="1" si="92"/>
        <v>0.75196368709422334</v>
      </c>
      <c r="AW1022" s="4" t="str">
        <f t="shared" si="93"/>
        <v>Less than Median</v>
      </c>
      <c r="AX1022">
        <v>0</v>
      </c>
      <c r="AY1022">
        <v>0</v>
      </c>
      <c r="AZ1022">
        <v>952</v>
      </c>
      <c r="BA1022">
        <v>0</v>
      </c>
      <c r="BB1022">
        <v>0</v>
      </c>
      <c r="BC1022">
        <v>1</v>
      </c>
      <c r="BD1022">
        <v>0</v>
      </c>
      <c r="BE1022">
        <v>2</v>
      </c>
      <c r="BF1022">
        <v>1</v>
      </c>
      <c r="BG1022" t="s">
        <v>100</v>
      </c>
      <c r="BH1022">
        <v>4</v>
      </c>
      <c r="BI1022" t="s">
        <v>108</v>
      </c>
      <c r="BJ1022">
        <v>0</v>
      </c>
      <c r="BK1022" t="s">
        <v>85</v>
      </c>
      <c r="BL1022" t="s">
        <v>149</v>
      </c>
      <c r="BM1022">
        <v>1956</v>
      </c>
      <c r="BN1022" t="s">
        <v>104</v>
      </c>
      <c r="BO1022">
        <v>1</v>
      </c>
      <c r="BP1022">
        <v>283</v>
      </c>
      <c r="BQ1022" t="s">
        <v>100</v>
      </c>
      <c r="BR1022" t="s">
        <v>100</v>
      </c>
      <c r="BS1022" t="s">
        <v>106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 t="s">
        <v>85</v>
      </c>
      <c r="CA1022" t="s">
        <v>85</v>
      </c>
      <c r="CB1022" t="s">
        <v>85</v>
      </c>
      <c r="CC1022">
        <v>0</v>
      </c>
      <c r="CD1022">
        <v>4</v>
      </c>
      <c r="CE1022">
        <v>2008</v>
      </c>
      <c r="CF1022" t="s">
        <v>111</v>
      </c>
      <c r="CG1022" t="s">
        <v>112</v>
      </c>
      <c r="CH1022">
        <v>135750</v>
      </c>
      <c r="CQ1022">
        <f t="shared" si="94"/>
        <v>952</v>
      </c>
      <c r="CR1022" t="str">
        <f t="shared" si="95"/>
        <v/>
      </c>
    </row>
    <row r="1023" spans="1:96" x14ac:dyDescent="0.3">
      <c r="A1023">
        <v>807</v>
      </c>
      <c r="B1023">
        <v>80</v>
      </c>
      <c r="C1023" t="s">
        <v>83</v>
      </c>
      <c r="D1023">
        <v>75</v>
      </c>
      <c r="E1023">
        <v>9750</v>
      </c>
      <c r="F1023" t="s">
        <v>84</v>
      </c>
      <c r="G1023" t="s">
        <v>85</v>
      </c>
      <c r="H1023" t="s">
        <v>129</v>
      </c>
      <c r="I1023" t="s">
        <v>87</v>
      </c>
      <c r="J1023" t="s">
        <v>88</v>
      </c>
      <c r="K1023" t="s">
        <v>122</v>
      </c>
      <c r="L1023" t="s">
        <v>90</v>
      </c>
      <c r="M1023" t="s">
        <v>177</v>
      </c>
      <c r="N1023" s="4" t="str">
        <f>VLOOKUP(M1023,'Neighborhood Raw Data'!$A$1:$D$26,4,FALSE)</f>
        <v>Greater than Average</v>
      </c>
      <c r="O1023" t="s">
        <v>92</v>
      </c>
      <c r="P1023" t="s">
        <v>92</v>
      </c>
      <c r="Q1023" t="s">
        <v>93</v>
      </c>
      <c r="R1023" t="s">
        <v>178</v>
      </c>
      <c r="S1023">
        <v>5</v>
      </c>
      <c r="T1023" s="4">
        <f t="shared" ca="1" si="90"/>
        <v>0.70195583392921934</v>
      </c>
      <c r="U1023" s="4" t="str">
        <f t="shared" si="91"/>
        <v>Below</v>
      </c>
      <c r="V1023">
        <v>5</v>
      </c>
      <c r="W1023">
        <v>1967</v>
      </c>
      <c r="X1023">
        <v>1967</v>
      </c>
      <c r="Y1023" t="s">
        <v>95</v>
      </c>
      <c r="Z1023" t="s">
        <v>114</v>
      </c>
      <c r="AA1023" t="s">
        <v>125</v>
      </c>
      <c r="AB1023" t="s">
        <v>125</v>
      </c>
      <c r="AC1023" t="s">
        <v>117</v>
      </c>
      <c r="AD1023">
        <v>0</v>
      </c>
      <c r="AE1023" t="s">
        <v>100</v>
      </c>
      <c r="AF1023" t="s">
        <v>100</v>
      </c>
      <c r="AG1023" t="s">
        <v>101</v>
      </c>
      <c r="AH1023" t="s">
        <v>100</v>
      </c>
      <c r="AI1023" t="s">
        <v>100</v>
      </c>
      <c r="AJ1023" t="s">
        <v>118</v>
      </c>
      <c r="AK1023" t="s">
        <v>137</v>
      </c>
      <c r="AL1023">
        <v>400</v>
      </c>
      <c r="AM1023" t="s">
        <v>157</v>
      </c>
      <c r="AN1023">
        <v>480</v>
      </c>
      <c r="AO1023">
        <v>100</v>
      </c>
      <c r="AP1023">
        <v>980</v>
      </c>
      <c r="AQ1023" t="s">
        <v>105</v>
      </c>
      <c r="AR1023" t="s">
        <v>102</v>
      </c>
      <c r="AS1023" t="s">
        <v>106</v>
      </c>
      <c r="AT1023" t="s">
        <v>107</v>
      </c>
      <c r="AU1023">
        <v>980</v>
      </c>
      <c r="AV1023" s="4">
        <f t="shared" ca="1" si="92"/>
        <v>0.1441061556752341</v>
      </c>
      <c r="AW1023" s="4" t="str">
        <f t="shared" si="93"/>
        <v>Less than Median</v>
      </c>
      <c r="AX1023">
        <v>0</v>
      </c>
      <c r="AY1023">
        <v>0</v>
      </c>
      <c r="AZ1023">
        <v>980</v>
      </c>
      <c r="BA1023">
        <v>0</v>
      </c>
      <c r="BB1023">
        <v>0</v>
      </c>
      <c r="BC1023">
        <v>2</v>
      </c>
      <c r="BD1023">
        <v>0</v>
      </c>
      <c r="BE1023">
        <v>3</v>
      </c>
      <c r="BF1023">
        <v>1</v>
      </c>
      <c r="BG1023" t="s">
        <v>100</v>
      </c>
      <c r="BH1023">
        <v>6</v>
      </c>
      <c r="BI1023" t="s">
        <v>108</v>
      </c>
      <c r="BJ1023">
        <v>0</v>
      </c>
      <c r="BK1023" t="s">
        <v>85</v>
      </c>
      <c r="BL1023" t="s">
        <v>109</v>
      </c>
      <c r="BM1023">
        <v>1967</v>
      </c>
      <c r="BN1023" t="s">
        <v>110</v>
      </c>
      <c r="BO1023">
        <v>1</v>
      </c>
      <c r="BP1023">
        <v>384</v>
      </c>
      <c r="BQ1023" t="s">
        <v>100</v>
      </c>
      <c r="BR1023" t="s">
        <v>100</v>
      </c>
      <c r="BS1023" t="s">
        <v>106</v>
      </c>
      <c r="BT1023">
        <v>68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 t="s">
        <v>85</v>
      </c>
      <c r="CA1023" t="s">
        <v>85</v>
      </c>
      <c r="CB1023" t="s">
        <v>85</v>
      </c>
      <c r="CC1023">
        <v>0</v>
      </c>
      <c r="CD1023">
        <v>10</v>
      </c>
      <c r="CE1023">
        <v>2006</v>
      </c>
      <c r="CF1023" t="s">
        <v>111</v>
      </c>
      <c r="CG1023" t="s">
        <v>112</v>
      </c>
      <c r="CH1023">
        <v>135500</v>
      </c>
      <c r="CQ1023">
        <f t="shared" si="94"/>
        <v>980</v>
      </c>
      <c r="CR1023" t="str">
        <f t="shared" si="95"/>
        <v/>
      </c>
    </row>
    <row r="1024" spans="1:96" x14ac:dyDescent="0.3">
      <c r="A1024">
        <v>888</v>
      </c>
      <c r="B1024">
        <v>50</v>
      </c>
      <c r="C1024" t="s">
        <v>83</v>
      </c>
      <c r="D1024">
        <v>59</v>
      </c>
      <c r="E1024">
        <v>16466</v>
      </c>
      <c r="F1024" t="s">
        <v>84</v>
      </c>
      <c r="G1024" t="s">
        <v>85</v>
      </c>
      <c r="H1024" t="s">
        <v>86</v>
      </c>
      <c r="I1024" t="s">
        <v>87</v>
      </c>
      <c r="J1024" t="s">
        <v>88</v>
      </c>
      <c r="K1024" t="s">
        <v>122</v>
      </c>
      <c r="L1024" t="s">
        <v>90</v>
      </c>
      <c r="M1024" t="s">
        <v>186</v>
      </c>
      <c r="N1024" s="4" t="str">
        <f>VLOOKUP(M1024,'Neighborhood Raw Data'!$A$1:$D$26,4,FALSE)</f>
        <v>Less than Average</v>
      </c>
      <c r="O1024" t="s">
        <v>92</v>
      </c>
      <c r="P1024" t="s">
        <v>92</v>
      </c>
      <c r="Q1024" t="s">
        <v>93</v>
      </c>
      <c r="R1024" t="s">
        <v>155</v>
      </c>
      <c r="S1024">
        <v>5</v>
      </c>
      <c r="T1024" s="4">
        <f t="shared" ca="1" si="90"/>
        <v>0.72973210878979633</v>
      </c>
      <c r="U1024" s="4" t="str">
        <f t="shared" si="91"/>
        <v>Below</v>
      </c>
      <c r="V1024">
        <v>7</v>
      </c>
      <c r="W1024">
        <v>1955</v>
      </c>
      <c r="X1024">
        <v>1955</v>
      </c>
      <c r="Y1024" t="s">
        <v>95</v>
      </c>
      <c r="Z1024" t="s">
        <v>114</v>
      </c>
      <c r="AA1024" t="s">
        <v>161</v>
      </c>
      <c r="AB1024" t="s">
        <v>161</v>
      </c>
      <c r="AC1024" t="s">
        <v>117</v>
      </c>
      <c r="AD1024">
        <v>0</v>
      </c>
      <c r="AE1024" t="s">
        <v>100</v>
      </c>
      <c r="AF1024" t="s">
        <v>102</v>
      </c>
      <c r="AG1024" t="s">
        <v>101</v>
      </c>
      <c r="AH1024" t="s">
        <v>100</v>
      </c>
      <c r="AI1024" t="s">
        <v>100</v>
      </c>
      <c r="AJ1024" t="s">
        <v>142</v>
      </c>
      <c r="AK1024" t="s">
        <v>104</v>
      </c>
      <c r="AL1024">
        <v>0</v>
      </c>
      <c r="AM1024" t="s">
        <v>104</v>
      </c>
      <c r="AN1024">
        <v>0</v>
      </c>
      <c r="AO1024">
        <v>816</v>
      </c>
      <c r="AP1024">
        <v>816</v>
      </c>
      <c r="AQ1024" t="s">
        <v>105</v>
      </c>
      <c r="AR1024" t="s">
        <v>100</v>
      </c>
      <c r="AS1024" t="s">
        <v>106</v>
      </c>
      <c r="AT1024" t="s">
        <v>107</v>
      </c>
      <c r="AU1024">
        <v>872</v>
      </c>
      <c r="AV1024" s="4">
        <f t="shared" ca="1" si="92"/>
        <v>0.34603248436100464</v>
      </c>
      <c r="AW1024" s="4" t="str">
        <f t="shared" si="93"/>
        <v>Less than Median</v>
      </c>
      <c r="AX1024">
        <v>521</v>
      </c>
      <c r="AY1024">
        <v>0</v>
      </c>
      <c r="AZ1024">
        <v>1393</v>
      </c>
      <c r="BA1024">
        <v>0</v>
      </c>
      <c r="BB1024">
        <v>0</v>
      </c>
      <c r="BC1024">
        <v>1</v>
      </c>
      <c r="BD1024">
        <v>1</v>
      </c>
      <c r="BE1024">
        <v>3</v>
      </c>
      <c r="BF1024">
        <v>1</v>
      </c>
      <c r="BG1024" t="s">
        <v>100</v>
      </c>
      <c r="BH1024">
        <v>8</v>
      </c>
      <c r="BI1024" t="s">
        <v>108</v>
      </c>
      <c r="BJ1024">
        <v>0</v>
      </c>
      <c r="BK1024" t="s">
        <v>85</v>
      </c>
      <c r="BL1024" t="s">
        <v>109</v>
      </c>
      <c r="BM1024">
        <v>1955</v>
      </c>
      <c r="BN1024" t="s">
        <v>104</v>
      </c>
      <c r="BO1024">
        <v>1</v>
      </c>
      <c r="BP1024">
        <v>300</v>
      </c>
      <c r="BQ1024" t="s">
        <v>100</v>
      </c>
      <c r="BR1024" t="s">
        <v>100</v>
      </c>
      <c r="BS1024" t="s">
        <v>106</v>
      </c>
      <c r="BT1024">
        <v>121</v>
      </c>
      <c r="BU1024">
        <v>0</v>
      </c>
      <c r="BV1024">
        <v>0</v>
      </c>
      <c r="BW1024">
        <v>0</v>
      </c>
      <c r="BX1024">
        <v>265</v>
      </c>
      <c r="BY1024">
        <v>0</v>
      </c>
      <c r="BZ1024" t="s">
        <v>85</v>
      </c>
      <c r="CA1024" t="s">
        <v>85</v>
      </c>
      <c r="CB1024" t="s">
        <v>85</v>
      </c>
      <c r="CC1024">
        <v>0</v>
      </c>
      <c r="CD1024">
        <v>4</v>
      </c>
      <c r="CE1024">
        <v>2008</v>
      </c>
      <c r="CF1024" t="s">
        <v>111</v>
      </c>
      <c r="CG1024" t="s">
        <v>112</v>
      </c>
      <c r="CH1024">
        <v>135500</v>
      </c>
      <c r="CQ1024">
        <f t="shared" si="94"/>
        <v>872</v>
      </c>
      <c r="CR1024" t="str">
        <f t="shared" si="95"/>
        <v/>
      </c>
    </row>
    <row r="1025" spans="1:96" x14ac:dyDescent="0.3">
      <c r="A1025">
        <v>188</v>
      </c>
      <c r="B1025">
        <v>50</v>
      </c>
      <c r="C1025" t="s">
        <v>83</v>
      </c>
      <c r="D1025">
        <v>60</v>
      </c>
      <c r="E1025">
        <v>10410</v>
      </c>
      <c r="F1025" t="s">
        <v>84</v>
      </c>
      <c r="G1025" t="s">
        <v>85</v>
      </c>
      <c r="H1025" t="s">
        <v>129</v>
      </c>
      <c r="I1025" t="s">
        <v>87</v>
      </c>
      <c r="J1025" t="s">
        <v>88</v>
      </c>
      <c r="K1025" t="s">
        <v>122</v>
      </c>
      <c r="L1025" t="s">
        <v>90</v>
      </c>
      <c r="M1025" t="s">
        <v>144</v>
      </c>
      <c r="N1025" s="4" t="str">
        <f>VLOOKUP(M1025,'Neighborhood Raw Data'!$A$1:$D$26,4,FALSE)</f>
        <v>Greater than Average</v>
      </c>
      <c r="O1025" t="s">
        <v>92</v>
      </c>
      <c r="P1025" t="s">
        <v>92</v>
      </c>
      <c r="Q1025" t="s">
        <v>93</v>
      </c>
      <c r="R1025" t="s">
        <v>155</v>
      </c>
      <c r="S1025">
        <v>5</v>
      </c>
      <c r="T1025" s="4">
        <f t="shared" ca="1" si="90"/>
        <v>0.96593838593200321</v>
      </c>
      <c r="U1025" s="4" t="str">
        <f t="shared" si="91"/>
        <v>Below</v>
      </c>
      <c r="V1025">
        <v>7</v>
      </c>
      <c r="W1025">
        <v>1916</v>
      </c>
      <c r="X1025">
        <v>1987</v>
      </c>
      <c r="Y1025" t="s">
        <v>95</v>
      </c>
      <c r="Z1025" t="s">
        <v>114</v>
      </c>
      <c r="AA1025" t="s">
        <v>97</v>
      </c>
      <c r="AB1025" t="s">
        <v>97</v>
      </c>
      <c r="AC1025" t="s">
        <v>117</v>
      </c>
      <c r="AD1025">
        <v>0</v>
      </c>
      <c r="AE1025" t="s">
        <v>100</v>
      </c>
      <c r="AF1025" t="s">
        <v>100</v>
      </c>
      <c r="AG1025" t="s">
        <v>156</v>
      </c>
      <c r="AH1025" t="s">
        <v>203</v>
      </c>
      <c r="AI1025" t="s">
        <v>100</v>
      </c>
      <c r="AJ1025" t="s">
        <v>142</v>
      </c>
      <c r="AK1025" t="s">
        <v>104</v>
      </c>
      <c r="AL1025">
        <v>0</v>
      </c>
      <c r="AM1025" t="s">
        <v>104</v>
      </c>
      <c r="AN1025">
        <v>0</v>
      </c>
      <c r="AO1025">
        <v>660</v>
      </c>
      <c r="AP1025">
        <v>660</v>
      </c>
      <c r="AQ1025" t="s">
        <v>105</v>
      </c>
      <c r="AR1025" t="s">
        <v>99</v>
      </c>
      <c r="AS1025" t="s">
        <v>106</v>
      </c>
      <c r="AT1025" t="s">
        <v>107</v>
      </c>
      <c r="AU1025">
        <v>808</v>
      </c>
      <c r="AV1025" s="4">
        <f t="shared" ca="1" si="92"/>
        <v>0.39730055035915635</v>
      </c>
      <c r="AW1025" s="4" t="str">
        <f t="shared" si="93"/>
        <v>Less than Median</v>
      </c>
      <c r="AX1025">
        <v>704</v>
      </c>
      <c r="AY1025">
        <v>144</v>
      </c>
      <c r="AZ1025">
        <v>1656</v>
      </c>
      <c r="BA1025">
        <v>0</v>
      </c>
      <c r="BB1025">
        <v>0</v>
      </c>
      <c r="BC1025">
        <v>2</v>
      </c>
      <c r="BD1025">
        <v>1</v>
      </c>
      <c r="BE1025">
        <v>3</v>
      </c>
      <c r="BF1025">
        <v>1</v>
      </c>
      <c r="BG1025" t="s">
        <v>100</v>
      </c>
      <c r="BH1025">
        <v>8</v>
      </c>
      <c r="BI1025" t="s">
        <v>189</v>
      </c>
      <c r="BJ1025">
        <v>0</v>
      </c>
      <c r="BK1025" t="s">
        <v>85</v>
      </c>
      <c r="BL1025" t="s">
        <v>149</v>
      </c>
      <c r="BM1025">
        <v>1916</v>
      </c>
      <c r="BN1025" t="s">
        <v>104</v>
      </c>
      <c r="BO1025">
        <v>1</v>
      </c>
      <c r="BP1025">
        <v>180</v>
      </c>
      <c r="BQ1025" t="s">
        <v>203</v>
      </c>
      <c r="BR1025" t="s">
        <v>203</v>
      </c>
      <c r="BS1025" t="s">
        <v>204</v>
      </c>
      <c r="BT1025">
        <v>0</v>
      </c>
      <c r="BU1025">
        <v>0</v>
      </c>
      <c r="BV1025">
        <v>0</v>
      </c>
      <c r="BW1025">
        <v>140</v>
      </c>
      <c r="BX1025">
        <v>0</v>
      </c>
      <c r="BY1025">
        <v>0</v>
      </c>
      <c r="BZ1025" t="s">
        <v>85</v>
      </c>
      <c r="CA1025" t="s">
        <v>119</v>
      </c>
      <c r="CB1025" t="s">
        <v>85</v>
      </c>
      <c r="CC1025">
        <v>0</v>
      </c>
      <c r="CD1025">
        <v>8</v>
      </c>
      <c r="CE1025">
        <v>2009</v>
      </c>
      <c r="CF1025" t="s">
        <v>111</v>
      </c>
      <c r="CG1025" t="s">
        <v>112</v>
      </c>
      <c r="CH1025">
        <v>135000</v>
      </c>
      <c r="CQ1025">
        <f t="shared" si="94"/>
        <v>808</v>
      </c>
      <c r="CR1025" t="str">
        <f t="shared" si="95"/>
        <v/>
      </c>
    </row>
    <row r="1026" spans="1:96" x14ac:dyDescent="0.3">
      <c r="A1026">
        <v>426</v>
      </c>
      <c r="B1026">
        <v>60</v>
      </c>
      <c r="C1026" t="s">
        <v>143</v>
      </c>
      <c r="D1026">
        <v>60</v>
      </c>
      <c r="E1026">
        <v>3378</v>
      </c>
      <c r="F1026" t="s">
        <v>84</v>
      </c>
      <c r="G1026" t="s">
        <v>209</v>
      </c>
      <c r="H1026" t="s">
        <v>129</v>
      </c>
      <c r="I1026" t="s">
        <v>139</v>
      </c>
      <c r="J1026" t="s">
        <v>88</v>
      </c>
      <c r="K1026" t="s">
        <v>122</v>
      </c>
      <c r="L1026" t="s">
        <v>90</v>
      </c>
      <c r="M1026" t="s">
        <v>144</v>
      </c>
      <c r="N1026" s="4" t="str">
        <f>VLOOKUP(M1026,'Neighborhood Raw Data'!$A$1:$D$26,4,FALSE)</f>
        <v>Greater than Average</v>
      </c>
      <c r="O1026" t="s">
        <v>92</v>
      </c>
      <c r="P1026" t="s">
        <v>92</v>
      </c>
      <c r="Q1026" t="s">
        <v>93</v>
      </c>
      <c r="R1026" t="s">
        <v>94</v>
      </c>
      <c r="S1026">
        <v>7</v>
      </c>
      <c r="T1026" s="4">
        <f t="shared" ca="1" si="90"/>
        <v>0.60149723235683916</v>
      </c>
      <c r="U1026" s="4" t="str">
        <f t="shared" si="91"/>
        <v>At or Above</v>
      </c>
      <c r="V1026">
        <v>8</v>
      </c>
      <c r="W1026">
        <v>1946</v>
      </c>
      <c r="X1026">
        <v>1992</v>
      </c>
      <c r="Y1026" t="s">
        <v>95</v>
      </c>
      <c r="Z1026" t="s">
        <v>114</v>
      </c>
      <c r="AA1026" t="s">
        <v>97</v>
      </c>
      <c r="AB1026" t="s">
        <v>97</v>
      </c>
      <c r="AC1026" t="s">
        <v>117</v>
      </c>
      <c r="AD1026">
        <v>0</v>
      </c>
      <c r="AE1026" t="s">
        <v>100</v>
      </c>
      <c r="AF1026" t="s">
        <v>102</v>
      </c>
      <c r="AG1026" t="s">
        <v>156</v>
      </c>
      <c r="AH1026" t="s">
        <v>100</v>
      </c>
      <c r="AI1026" t="s">
        <v>100</v>
      </c>
      <c r="AJ1026" t="s">
        <v>142</v>
      </c>
      <c r="AK1026" t="s">
        <v>104</v>
      </c>
      <c r="AL1026">
        <v>0</v>
      </c>
      <c r="AM1026" t="s">
        <v>104</v>
      </c>
      <c r="AN1026">
        <v>0</v>
      </c>
      <c r="AO1026">
        <v>651</v>
      </c>
      <c r="AP1026">
        <v>651</v>
      </c>
      <c r="AQ1026" t="s">
        <v>105</v>
      </c>
      <c r="AR1026" t="s">
        <v>102</v>
      </c>
      <c r="AS1026" t="s">
        <v>106</v>
      </c>
      <c r="AT1026" t="s">
        <v>107</v>
      </c>
      <c r="AU1026">
        <v>707</v>
      </c>
      <c r="AV1026" s="4">
        <f t="shared" ca="1" si="92"/>
        <v>0.49031345175629804</v>
      </c>
      <c r="AW1026" s="4" t="str">
        <f t="shared" si="93"/>
        <v>Less than Median</v>
      </c>
      <c r="AX1026">
        <v>682</v>
      </c>
      <c r="AY1026">
        <v>0</v>
      </c>
      <c r="AZ1026">
        <v>1389</v>
      </c>
      <c r="BA1026">
        <v>0</v>
      </c>
      <c r="BB1026">
        <v>0</v>
      </c>
      <c r="BC1026">
        <v>1</v>
      </c>
      <c r="BD1026">
        <v>1</v>
      </c>
      <c r="BE1026">
        <v>3</v>
      </c>
      <c r="BF1026">
        <v>1</v>
      </c>
      <c r="BG1026" t="s">
        <v>100</v>
      </c>
      <c r="BH1026">
        <v>6</v>
      </c>
      <c r="BI1026" t="s">
        <v>108</v>
      </c>
      <c r="BJ1026">
        <v>2</v>
      </c>
      <c r="BK1026" t="s">
        <v>102</v>
      </c>
      <c r="BL1026" t="s">
        <v>149</v>
      </c>
      <c r="BM1026">
        <v>1947</v>
      </c>
      <c r="BN1026" t="s">
        <v>104</v>
      </c>
      <c r="BO1026">
        <v>1</v>
      </c>
      <c r="BP1026">
        <v>240</v>
      </c>
      <c r="BQ1026" t="s">
        <v>100</v>
      </c>
      <c r="BR1026" t="s">
        <v>100</v>
      </c>
      <c r="BS1026" t="s">
        <v>220</v>
      </c>
      <c r="BT1026">
        <v>0</v>
      </c>
      <c r="BU1026">
        <v>0</v>
      </c>
      <c r="BV1026">
        <v>126</v>
      </c>
      <c r="BW1026">
        <v>0</v>
      </c>
      <c r="BX1026">
        <v>0</v>
      </c>
      <c r="BY1026">
        <v>0</v>
      </c>
      <c r="BZ1026" t="s">
        <v>85</v>
      </c>
      <c r="CA1026" t="s">
        <v>85</v>
      </c>
      <c r="CB1026" t="s">
        <v>85</v>
      </c>
      <c r="CC1026">
        <v>0</v>
      </c>
      <c r="CD1026">
        <v>9</v>
      </c>
      <c r="CE1026">
        <v>2009</v>
      </c>
      <c r="CF1026" t="s">
        <v>111</v>
      </c>
      <c r="CG1026" t="s">
        <v>112</v>
      </c>
      <c r="CH1026">
        <v>135000</v>
      </c>
      <c r="CQ1026">
        <f t="shared" si="94"/>
        <v>707</v>
      </c>
      <c r="CR1026" t="str">
        <f t="shared" si="95"/>
        <v/>
      </c>
    </row>
    <row r="1027" spans="1:96" x14ac:dyDescent="0.3">
      <c r="A1027">
        <v>623</v>
      </c>
      <c r="B1027">
        <v>20</v>
      </c>
      <c r="C1027" t="s">
        <v>83</v>
      </c>
      <c r="D1027">
        <v>71</v>
      </c>
      <c r="E1027">
        <v>7064</v>
      </c>
      <c r="F1027" t="s">
        <v>84</v>
      </c>
      <c r="G1027" t="s">
        <v>85</v>
      </c>
      <c r="H1027" t="s">
        <v>129</v>
      </c>
      <c r="I1027" t="s">
        <v>87</v>
      </c>
      <c r="J1027" t="s">
        <v>88</v>
      </c>
      <c r="K1027" t="s">
        <v>122</v>
      </c>
      <c r="L1027" t="s">
        <v>90</v>
      </c>
      <c r="M1027" t="s">
        <v>228</v>
      </c>
      <c r="N1027" s="4" t="str">
        <f>VLOOKUP(M1027,'Neighborhood Raw Data'!$A$1:$D$26,4,FALSE)</f>
        <v>Less than Average</v>
      </c>
      <c r="O1027" t="s">
        <v>92</v>
      </c>
      <c r="P1027" t="s">
        <v>92</v>
      </c>
      <c r="Q1027" t="s">
        <v>93</v>
      </c>
      <c r="R1027" t="s">
        <v>124</v>
      </c>
      <c r="S1027">
        <v>5</v>
      </c>
      <c r="T1027" s="4">
        <f t="shared" ref="T1027:T1090" ca="1" si="96">RAND()</f>
        <v>0.8681414273772784</v>
      </c>
      <c r="U1027" s="4" t="str">
        <f t="shared" ref="U1027:U1090" si="97">IF(S1027&gt;=6,"At or Above", "Below")</f>
        <v>Below</v>
      </c>
      <c r="V1027">
        <v>6</v>
      </c>
      <c r="W1027">
        <v>1977</v>
      </c>
      <c r="X1027">
        <v>1977</v>
      </c>
      <c r="Y1027" t="s">
        <v>95</v>
      </c>
      <c r="Z1027" t="s">
        <v>114</v>
      </c>
      <c r="AA1027" t="s">
        <v>179</v>
      </c>
      <c r="AB1027" t="s">
        <v>179</v>
      </c>
      <c r="AC1027" t="s">
        <v>98</v>
      </c>
      <c r="AD1027">
        <v>153</v>
      </c>
      <c r="AE1027" t="s">
        <v>100</v>
      </c>
      <c r="AF1027" t="s">
        <v>100</v>
      </c>
      <c r="AG1027" t="s">
        <v>156</v>
      </c>
      <c r="AH1027" t="s">
        <v>100</v>
      </c>
      <c r="AI1027" t="s">
        <v>100</v>
      </c>
      <c r="AJ1027" t="s">
        <v>142</v>
      </c>
      <c r="AK1027" t="s">
        <v>174</v>
      </c>
      <c r="AL1027">
        <v>560</v>
      </c>
      <c r="AM1027" t="s">
        <v>104</v>
      </c>
      <c r="AN1027">
        <v>0</v>
      </c>
      <c r="AO1027">
        <v>420</v>
      </c>
      <c r="AP1027">
        <v>980</v>
      </c>
      <c r="AQ1027" t="s">
        <v>105</v>
      </c>
      <c r="AR1027" t="s">
        <v>100</v>
      </c>
      <c r="AS1027" t="s">
        <v>106</v>
      </c>
      <c r="AT1027" t="s">
        <v>107</v>
      </c>
      <c r="AU1027">
        <v>980</v>
      </c>
      <c r="AV1027" s="4">
        <f t="shared" ref="AV1027:AV1090" ca="1" si="98">RAND()</f>
        <v>0.88644658195629422</v>
      </c>
      <c r="AW1027" s="4" t="str">
        <f t="shared" ref="AW1027:AW1090" si="99">IF(AU1027&lt;=1087,"Less than Median","Greater than Median")</f>
        <v>Less than Median</v>
      </c>
      <c r="AX1027">
        <v>0</v>
      </c>
      <c r="AY1027">
        <v>0</v>
      </c>
      <c r="AZ1027">
        <v>980</v>
      </c>
      <c r="BA1027">
        <v>0</v>
      </c>
      <c r="BB1027">
        <v>0</v>
      </c>
      <c r="BC1027">
        <v>1</v>
      </c>
      <c r="BD1027">
        <v>0</v>
      </c>
      <c r="BE1027">
        <v>3</v>
      </c>
      <c r="BF1027">
        <v>1</v>
      </c>
      <c r="BG1027" t="s">
        <v>100</v>
      </c>
      <c r="BH1027">
        <v>6</v>
      </c>
      <c r="BI1027" t="s">
        <v>108</v>
      </c>
      <c r="BJ1027">
        <v>0</v>
      </c>
      <c r="BK1027" t="s">
        <v>85</v>
      </c>
      <c r="BL1027" t="s">
        <v>149</v>
      </c>
      <c r="BM1027">
        <v>1986</v>
      </c>
      <c r="BN1027" t="s">
        <v>104</v>
      </c>
      <c r="BO1027">
        <v>2</v>
      </c>
      <c r="BP1027">
        <v>484</v>
      </c>
      <c r="BQ1027" t="s">
        <v>100</v>
      </c>
      <c r="BR1027" t="s">
        <v>100</v>
      </c>
      <c r="BS1027" t="s">
        <v>106</v>
      </c>
      <c r="BT1027">
        <v>192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 t="s">
        <v>85</v>
      </c>
      <c r="CA1027" t="s">
        <v>85</v>
      </c>
      <c r="CB1027" t="s">
        <v>85</v>
      </c>
      <c r="CC1027">
        <v>0</v>
      </c>
      <c r="CD1027">
        <v>7</v>
      </c>
      <c r="CE1027">
        <v>2009</v>
      </c>
      <c r="CF1027" t="s">
        <v>111</v>
      </c>
      <c r="CG1027" t="s">
        <v>112</v>
      </c>
      <c r="CH1027">
        <v>135000</v>
      </c>
      <c r="CQ1027">
        <f t="shared" ref="CQ1027:CQ1090" si="100">IF(AU1027&lt;=1518,AU1027,"")</f>
        <v>980</v>
      </c>
      <c r="CR1027" t="str">
        <f t="shared" ref="CR1027:CR1090" si="101">IF(AU1027&gt;1518, AU1027, "")</f>
        <v/>
      </c>
    </row>
    <row r="1028" spans="1:96" x14ac:dyDescent="0.3">
      <c r="A1028">
        <v>629</v>
      </c>
      <c r="B1028">
        <v>60</v>
      </c>
      <c r="C1028" t="s">
        <v>83</v>
      </c>
      <c r="D1028">
        <v>70</v>
      </c>
      <c r="E1028">
        <v>11606</v>
      </c>
      <c r="F1028" t="s">
        <v>84</v>
      </c>
      <c r="G1028" t="s">
        <v>85</v>
      </c>
      <c r="H1028" t="s">
        <v>86</v>
      </c>
      <c r="I1028" t="s">
        <v>139</v>
      </c>
      <c r="J1028" t="s">
        <v>88</v>
      </c>
      <c r="K1028" t="s">
        <v>122</v>
      </c>
      <c r="L1028" t="s">
        <v>171</v>
      </c>
      <c r="M1028" t="s">
        <v>177</v>
      </c>
      <c r="N1028" s="4" t="str">
        <f>VLOOKUP(M1028,'Neighborhood Raw Data'!$A$1:$D$26,4,FALSE)</f>
        <v>Greater than Average</v>
      </c>
      <c r="O1028" t="s">
        <v>92</v>
      </c>
      <c r="P1028" t="s">
        <v>92</v>
      </c>
      <c r="Q1028" t="s">
        <v>93</v>
      </c>
      <c r="R1028" t="s">
        <v>94</v>
      </c>
      <c r="S1028">
        <v>5</v>
      </c>
      <c r="T1028" s="4">
        <f t="shared" ca="1" si="96"/>
        <v>0.42548295774301126</v>
      </c>
      <c r="U1028" s="4" t="str">
        <f t="shared" si="97"/>
        <v>Below</v>
      </c>
      <c r="V1028">
        <v>5</v>
      </c>
      <c r="W1028">
        <v>1969</v>
      </c>
      <c r="X1028">
        <v>1969</v>
      </c>
      <c r="Y1028" t="s">
        <v>95</v>
      </c>
      <c r="Z1028" t="s">
        <v>114</v>
      </c>
      <c r="AA1028" t="s">
        <v>179</v>
      </c>
      <c r="AB1028" t="s">
        <v>179</v>
      </c>
      <c r="AC1028" t="s">
        <v>98</v>
      </c>
      <c r="AD1028">
        <v>192</v>
      </c>
      <c r="AE1028" t="s">
        <v>100</v>
      </c>
      <c r="AF1028" t="s">
        <v>100</v>
      </c>
      <c r="AG1028" t="s">
        <v>101</v>
      </c>
      <c r="AH1028" t="s">
        <v>102</v>
      </c>
      <c r="AI1028" t="s">
        <v>100</v>
      </c>
      <c r="AJ1028" t="s">
        <v>118</v>
      </c>
      <c r="AK1028" t="s">
        <v>157</v>
      </c>
      <c r="AL1028">
        <v>650</v>
      </c>
      <c r="AM1028" t="s">
        <v>104</v>
      </c>
      <c r="AN1028">
        <v>0</v>
      </c>
      <c r="AO1028">
        <v>390</v>
      </c>
      <c r="AP1028">
        <v>1040</v>
      </c>
      <c r="AQ1028" t="s">
        <v>105</v>
      </c>
      <c r="AR1028" t="s">
        <v>100</v>
      </c>
      <c r="AS1028" t="s">
        <v>106</v>
      </c>
      <c r="AT1028" t="s">
        <v>107</v>
      </c>
      <c r="AU1028">
        <v>1040</v>
      </c>
      <c r="AV1028" s="4">
        <f t="shared" ca="1" si="98"/>
        <v>0.50366408390221196</v>
      </c>
      <c r="AW1028" s="4" t="str">
        <f t="shared" si="99"/>
        <v>Less than Median</v>
      </c>
      <c r="AX1028">
        <v>1040</v>
      </c>
      <c r="AY1028">
        <v>0</v>
      </c>
      <c r="AZ1028">
        <v>2080</v>
      </c>
      <c r="BA1028">
        <v>0</v>
      </c>
      <c r="BB1028">
        <v>1</v>
      </c>
      <c r="BC1028">
        <v>1</v>
      </c>
      <c r="BD1028">
        <v>2</v>
      </c>
      <c r="BE1028">
        <v>5</v>
      </c>
      <c r="BF1028">
        <v>1</v>
      </c>
      <c r="BG1028" t="s">
        <v>203</v>
      </c>
      <c r="BH1028">
        <v>9</v>
      </c>
      <c r="BI1028" t="s">
        <v>108</v>
      </c>
      <c r="BJ1028">
        <v>2</v>
      </c>
      <c r="BK1028" t="s">
        <v>100</v>
      </c>
      <c r="BL1028" t="s">
        <v>109</v>
      </c>
      <c r="BM1028">
        <v>1969</v>
      </c>
      <c r="BN1028" t="s">
        <v>104</v>
      </c>
      <c r="BO1028">
        <v>2</v>
      </c>
      <c r="BP1028">
        <v>504</v>
      </c>
      <c r="BQ1028" t="s">
        <v>100</v>
      </c>
      <c r="BR1028" t="s">
        <v>100</v>
      </c>
      <c r="BS1028" t="s">
        <v>106</v>
      </c>
      <c r="BT1028">
        <v>335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 t="s">
        <v>85</v>
      </c>
      <c r="CA1028" t="s">
        <v>85</v>
      </c>
      <c r="CB1028" t="s">
        <v>85</v>
      </c>
      <c r="CC1028">
        <v>0</v>
      </c>
      <c r="CD1028">
        <v>9</v>
      </c>
      <c r="CE1028">
        <v>2007</v>
      </c>
      <c r="CF1028" t="s">
        <v>111</v>
      </c>
      <c r="CG1028" t="s">
        <v>207</v>
      </c>
      <c r="CH1028">
        <v>135000</v>
      </c>
      <c r="CQ1028">
        <f t="shared" si="100"/>
        <v>1040</v>
      </c>
      <c r="CR1028" t="str">
        <f t="shared" si="101"/>
        <v/>
      </c>
    </row>
    <row r="1029" spans="1:96" x14ac:dyDescent="0.3">
      <c r="A1029">
        <v>654</v>
      </c>
      <c r="B1029">
        <v>50</v>
      </c>
      <c r="C1029" t="s">
        <v>143</v>
      </c>
      <c r="D1029">
        <v>60</v>
      </c>
      <c r="E1029">
        <v>10320</v>
      </c>
      <c r="F1029" t="s">
        <v>84</v>
      </c>
      <c r="G1029" t="s">
        <v>209</v>
      </c>
      <c r="H1029" t="s">
        <v>129</v>
      </c>
      <c r="I1029" t="s">
        <v>87</v>
      </c>
      <c r="J1029" t="s">
        <v>88</v>
      </c>
      <c r="K1029" t="s">
        <v>122</v>
      </c>
      <c r="L1029" t="s">
        <v>90</v>
      </c>
      <c r="M1029" t="s">
        <v>236</v>
      </c>
      <c r="N1029" s="4" t="str">
        <f>VLOOKUP(M1029,'Neighborhood Raw Data'!$A$1:$D$26,4,FALSE)</f>
        <v>Less than Average</v>
      </c>
      <c r="O1029" t="s">
        <v>92</v>
      </c>
      <c r="P1029" t="s">
        <v>92</v>
      </c>
      <c r="Q1029" t="s">
        <v>93</v>
      </c>
      <c r="R1029" t="s">
        <v>155</v>
      </c>
      <c r="S1029">
        <v>6</v>
      </c>
      <c r="T1029" s="4">
        <f t="shared" ca="1" si="96"/>
        <v>0.49373770509681991</v>
      </c>
      <c r="U1029" s="4" t="str">
        <f t="shared" si="97"/>
        <v>At or Above</v>
      </c>
      <c r="V1029">
        <v>7</v>
      </c>
      <c r="W1029">
        <v>1906</v>
      </c>
      <c r="X1029">
        <v>1995</v>
      </c>
      <c r="Y1029" t="s">
        <v>95</v>
      </c>
      <c r="Z1029" t="s">
        <v>114</v>
      </c>
      <c r="AA1029" t="s">
        <v>161</v>
      </c>
      <c r="AB1029" t="s">
        <v>161</v>
      </c>
      <c r="AC1029" t="s">
        <v>117</v>
      </c>
      <c r="AD1029">
        <v>0</v>
      </c>
      <c r="AE1029" t="s">
        <v>100</v>
      </c>
      <c r="AF1029" t="s">
        <v>100</v>
      </c>
      <c r="AG1029" t="s">
        <v>156</v>
      </c>
      <c r="AH1029" t="s">
        <v>100</v>
      </c>
      <c r="AI1029" t="s">
        <v>100</v>
      </c>
      <c r="AJ1029" t="s">
        <v>142</v>
      </c>
      <c r="AK1029" t="s">
        <v>104</v>
      </c>
      <c r="AL1029">
        <v>0</v>
      </c>
      <c r="AM1029" t="s">
        <v>104</v>
      </c>
      <c r="AN1029">
        <v>0</v>
      </c>
      <c r="AO1029">
        <v>756</v>
      </c>
      <c r="AP1029">
        <v>756</v>
      </c>
      <c r="AQ1029" t="s">
        <v>105</v>
      </c>
      <c r="AR1029" t="s">
        <v>99</v>
      </c>
      <c r="AS1029" t="s">
        <v>106</v>
      </c>
      <c r="AT1029" t="s">
        <v>107</v>
      </c>
      <c r="AU1029">
        <v>756</v>
      </c>
      <c r="AV1029" s="4">
        <f t="shared" ca="1" si="98"/>
        <v>0.53490242772365426</v>
      </c>
      <c r="AW1029" s="4" t="str">
        <f t="shared" si="99"/>
        <v>Less than Median</v>
      </c>
      <c r="AX1029">
        <v>713</v>
      </c>
      <c r="AY1029">
        <v>0</v>
      </c>
      <c r="AZ1029">
        <v>1469</v>
      </c>
      <c r="BA1029">
        <v>0</v>
      </c>
      <c r="BB1029">
        <v>0</v>
      </c>
      <c r="BC1029">
        <v>1</v>
      </c>
      <c r="BD1029">
        <v>0</v>
      </c>
      <c r="BE1029">
        <v>3</v>
      </c>
      <c r="BF1029">
        <v>1</v>
      </c>
      <c r="BG1029" t="s">
        <v>100</v>
      </c>
      <c r="BH1029">
        <v>7</v>
      </c>
      <c r="BI1029" t="s">
        <v>108</v>
      </c>
      <c r="BJ1029">
        <v>0</v>
      </c>
      <c r="BK1029" t="s">
        <v>85</v>
      </c>
      <c r="BL1029" t="s">
        <v>149</v>
      </c>
      <c r="BM1029">
        <v>1906</v>
      </c>
      <c r="BN1029" t="s">
        <v>104</v>
      </c>
      <c r="BO1029">
        <v>1</v>
      </c>
      <c r="BP1029">
        <v>216</v>
      </c>
      <c r="BQ1029" t="s">
        <v>100</v>
      </c>
      <c r="BR1029" t="s">
        <v>100</v>
      </c>
      <c r="BS1029" t="s">
        <v>106</v>
      </c>
      <c r="BT1029">
        <v>57</v>
      </c>
      <c r="BU1029">
        <v>0</v>
      </c>
      <c r="BV1029">
        <v>239</v>
      </c>
      <c r="BW1029">
        <v>0</v>
      </c>
      <c r="BX1029">
        <v>0</v>
      </c>
      <c r="BY1029">
        <v>0</v>
      </c>
      <c r="BZ1029" t="s">
        <v>85</v>
      </c>
      <c r="CA1029" t="s">
        <v>119</v>
      </c>
      <c r="CB1029" t="s">
        <v>85</v>
      </c>
      <c r="CC1029">
        <v>0</v>
      </c>
      <c r="CD1029">
        <v>6</v>
      </c>
      <c r="CE1029">
        <v>2008</v>
      </c>
      <c r="CF1029" t="s">
        <v>111</v>
      </c>
      <c r="CG1029" t="s">
        <v>112</v>
      </c>
      <c r="CH1029">
        <v>135000</v>
      </c>
      <c r="CQ1029">
        <f t="shared" si="100"/>
        <v>756</v>
      </c>
      <c r="CR1029" t="str">
        <f t="shared" si="101"/>
        <v/>
      </c>
    </row>
    <row r="1030" spans="1:96" x14ac:dyDescent="0.3">
      <c r="A1030">
        <v>724</v>
      </c>
      <c r="B1030">
        <v>50</v>
      </c>
      <c r="C1030" t="s">
        <v>83</v>
      </c>
      <c r="D1030">
        <v>60</v>
      </c>
      <c r="E1030">
        <v>8172</v>
      </c>
      <c r="F1030" t="s">
        <v>84</v>
      </c>
      <c r="G1030" t="s">
        <v>85</v>
      </c>
      <c r="H1030" t="s">
        <v>129</v>
      </c>
      <c r="I1030" t="s">
        <v>87</v>
      </c>
      <c r="J1030" t="s">
        <v>88</v>
      </c>
      <c r="K1030" t="s">
        <v>122</v>
      </c>
      <c r="L1030" t="s">
        <v>90</v>
      </c>
      <c r="M1030" t="s">
        <v>186</v>
      </c>
      <c r="N1030" s="4" t="str">
        <f>VLOOKUP(M1030,'Neighborhood Raw Data'!$A$1:$D$26,4,FALSE)</f>
        <v>Less than Average</v>
      </c>
      <c r="O1030" t="s">
        <v>92</v>
      </c>
      <c r="P1030" t="s">
        <v>92</v>
      </c>
      <c r="Q1030" t="s">
        <v>93</v>
      </c>
      <c r="R1030" t="s">
        <v>155</v>
      </c>
      <c r="S1030">
        <v>4</v>
      </c>
      <c r="T1030" s="4">
        <f t="shared" ca="1" si="96"/>
        <v>0.69734039276555526</v>
      </c>
      <c r="U1030" s="4" t="str">
        <f t="shared" si="97"/>
        <v>Below</v>
      </c>
      <c r="V1030">
        <v>6</v>
      </c>
      <c r="W1030">
        <v>1954</v>
      </c>
      <c r="X1030">
        <v>1972</v>
      </c>
      <c r="Y1030" t="s">
        <v>95</v>
      </c>
      <c r="Z1030" t="s">
        <v>114</v>
      </c>
      <c r="AA1030" t="s">
        <v>161</v>
      </c>
      <c r="AB1030" t="s">
        <v>161</v>
      </c>
      <c r="AC1030" t="s">
        <v>117</v>
      </c>
      <c r="AD1030">
        <v>0</v>
      </c>
      <c r="AE1030" t="s">
        <v>100</v>
      </c>
      <c r="AF1030" t="s">
        <v>100</v>
      </c>
      <c r="AG1030" t="s">
        <v>101</v>
      </c>
      <c r="AH1030" t="s">
        <v>100</v>
      </c>
      <c r="AI1030" t="s">
        <v>100</v>
      </c>
      <c r="AJ1030" t="s">
        <v>142</v>
      </c>
      <c r="AK1030" t="s">
        <v>104</v>
      </c>
      <c r="AL1030">
        <v>0</v>
      </c>
      <c r="AM1030" t="s">
        <v>104</v>
      </c>
      <c r="AN1030">
        <v>0</v>
      </c>
      <c r="AO1030">
        <v>941</v>
      </c>
      <c r="AP1030">
        <v>941</v>
      </c>
      <c r="AQ1030" t="s">
        <v>105</v>
      </c>
      <c r="AR1030" t="s">
        <v>99</v>
      </c>
      <c r="AS1030" t="s">
        <v>106</v>
      </c>
      <c r="AT1030" t="s">
        <v>107</v>
      </c>
      <c r="AU1030">
        <v>997</v>
      </c>
      <c r="AV1030" s="4">
        <f t="shared" ca="1" si="98"/>
        <v>0.91654986575557507</v>
      </c>
      <c r="AW1030" s="4" t="str">
        <f t="shared" si="99"/>
        <v>Less than Median</v>
      </c>
      <c r="AX1030">
        <v>473</v>
      </c>
      <c r="AY1030">
        <v>0</v>
      </c>
      <c r="AZ1030">
        <v>1470</v>
      </c>
      <c r="BA1030">
        <v>0</v>
      </c>
      <c r="BB1030">
        <v>0</v>
      </c>
      <c r="BC1030">
        <v>2</v>
      </c>
      <c r="BD1030">
        <v>0</v>
      </c>
      <c r="BE1030">
        <v>4</v>
      </c>
      <c r="BF1030">
        <v>1</v>
      </c>
      <c r="BG1030" t="s">
        <v>100</v>
      </c>
      <c r="BH1030">
        <v>7</v>
      </c>
      <c r="BI1030" t="s">
        <v>108</v>
      </c>
      <c r="BJ1030">
        <v>0</v>
      </c>
      <c r="BK1030" t="s">
        <v>85</v>
      </c>
      <c r="BL1030" t="s">
        <v>149</v>
      </c>
      <c r="BM1030">
        <v>1958</v>
      </c>
      <c r="BN1030" t="s">
        <v>104</v>
      </c>
      <c r="BO1030">
        <v>1</v>
      </c>
      <c r="BP1030">
        <v>548</v>
      </c>
      <c r="BQ1030" t="s">
        <v>100</v>
      </c>
      <c r="BR1030" t="s">
        <v>100</v>
      </c>
      <c r="BS1030" t="s">
        <v>106</v>
      </c>
      <c r="BT1030">
        <v>0</v>
      </c>
      <c r="BU1030">
        <v>0</v>
      </c>
      <c r="BV1030">
        <v>0</v>
      </c>
      <c r="BW1030">
        <v>0</v>
      </c>
      <c r="BX1030">
        <v>156</v>
      </c>
      <c r="BY1030">
        <v>0</v>
      </c>
      <c r="BZ1030" t="s">
        <v>85</v>
      </c>
      <c r="CA1030" t="s">
        <v>85</v>
      </c>
      <c r="CB1030" t="s">
        <v>85</v>
      </c>
      <c r="CC1030">
        <v>0</v>
      </c>
      <c r="CD1030">
        <v>5</v>
      </c>
      <c r="CE1030">
        <v>2008</v>
      </c>
      <c r="CF1030" t="s">
        <v>111</v>
      </c>
      <c r="CG1030" t="s">
        <v>112</v>
      </c>
      <c r="CH1030">
        <v>135000</v>
      </c>
      <c r="CQ1030">
        <f t="shared" si="100"/>
        <v>997</v>
      </c>
      <c r="CR1030" t="str">
        <f t="shared" si="101"/>
        <v/>
      </c>
    </row>
    <row r="1031" spans="1:96" x14ac:dyDescent="0.3">
      <c r="A1031">
        <v>780</v>
      </c>
      <c r="B1031">
        <v>90</v>
      </c>
      <c r="C1031" t="s">
        <v>83</v>
      </c>
      <c r="D1031">
        <v>78</v>
      </c>
      <c r="E1031">
        <v>10530</v>
      </c>
      <c r="F1031" t="s">
        <v>84</v>
      </c>
      <c r="G1031" t="s">
        <v>85</v>
      </c>
      <c r="H1031" t="s">
        <v>129</v>
      </c>
      <c r="I1031" t="s">
        <v>87</v>
      </c>
      <c r="J1031" t="s">
        <v>88</v>
      </c>
      <c r="K1031" t="s">
        <v>122</v>
      </c>
      <c r="L1031" t="s">
        <v>90</v>
      </c>
      <c r="M1031" t="s">
        <v>201</v>
      </c>
      <c r="N1031" s="4" t="str">
        <f>VLOOKUP(M1031,'Neighborhood Raw Data'!$A$1:$D$26,4,FALSE)</f>
        <v>Less than Average</v>
      </c>
      <c r="O1031" t="s">
        <v>92</v>
      </c>
      <c r="P1031" t="s">
        <v>92</v>
      </c>
      <c r="Q1031" t="s">
        <v>222</v>
      </c>
      <c r="R1031" t="s">
        <v>223</v>
      </c>
      <c r="S1031">
        <v>6</v>
      </c>
      <c r="T1031" s="4">
        <f t="shared" ca="1" si="96"/>
        <v>1.7341066913444392E-3</v>
      </c>
      <c r="U1031" s="4" t="str">
        <f t="shared" si="97"/>
        <v>At or Above</v>
      </c>
      <c r="V1031">
        <v>5</v>
      </c>
      <c r="W1031">
        <v>1977</v>
      </c>
      <c r="X1031">
        <v>1977</v>
      </c>
      <c r="Y1031" t="s">
        <v>95</v>
      </c>
      <c r="Z1031" t="s">
        <v>114</v>
      </c>
      <c r="AA1031" t="s">
        <v>179</v>
      </c>
      <c r="AB1031" t="s">
        <v>116</v>
      </c>
      <c r="AC1031" t="s">
        <v>98</v>
      </c>
      <c r="AD1031">
        <v>90</v>
      </c>
      <c r="AE1031" t="s">
        <v>100</v>
      </c>
      <c r="AF1031" t="s">
        <v>100</v>
      </c>
      <c r="AG1031" t="s">
        <v>156</v>
      </c>
      <c r="AH1031" t="s">
        <v>102</v>
      </c>
      <c r="AI1031" t="s">
        <v>100</v>
      </c>
      <c r="AJ1031" t="s">
        <v>102</v>
      </c>
      <c r="AK1031" t="s">
        <v>103</v>
      </c>
      <c r="AL1031">
        <v>975</v>
      </c>
      <c r="AM1031" t="s">
        <v>104</v>
      </c>
      <c r="AN1031">
        <v>0</v>
      </c>
      <c r="AO1031">
        <v>0</v>
      </c>
      <c r="AP1031">
        <v>975</v>
      </c>
      <c r="AQ1031" t="s">
        <v>105</v>
      </c>
      <c r="AR1031" t="s">
        <v>100</v>
      </c>
      <c r="AS1031" t="s">
        <v>106</v>
      </c>
      <c r="AT1031" t="s">
        <v>107</v>
      </c>
      <c r="AU1031">
        <v>1004</v>
      </c>
      <c r="AV1031" s="4">
        <f t="shared" ca="1" si="98"/>
        <v>0.82202114729481901</v>
      </c>
      <c r="AW1031" s="4" t="str">
        <f t="shared" si="99"/>
        <v>Less than Median</v>
      </c>
      <c r="AX1031">
        <v>0</v>
      </c>
      <c r="AY1031">
        <v>0</v>
      </c>
      <c r="AZ1031">
        <v>1004</v>
      </c>
      <c r="BA1031">
        <v>1</v>
      </c>
      <c r="BB1031">
        <v>0</v>
      </c>
      <c r="BC1031">
        <v>1</v>
      </c>
      <c r="BD1031">
        <v>0</v>
      </c>
      <c r="BE1031">
        <v>2</v>
      </c>
      <c r="BF1031">
        <v>1</v>
      </c>
      <c r="BG1031" t="s">
        <v>100</v>
      </c>
      <c r="BH1031">
        <v>4</v>
      </c>
      <c r="BI1031" t="s">
        <v>108</v>
      </c>
      <c r="BJ1031">
        <v>0</v>
      </c>
      <c r="BK1031" t="s">
        <v>85</v>
      </c>
      <c r="BL1031" t="s">
        <v>109</v>
      </c>
      <c r="BM1031">
        <v>1977</v>
      </c>
      <c r="BN1031" t="s">
        <v>104</v>
      </c>
      <c r="BO1031">
        <v>2</v>
      </c>
      <c r="BP1031">
        <v>504</v>
      </c>
      <c r="BQ1031" t="s">
        <v>100</v>
      </c>
      <c r="BR1031" t="s">
        <v>100</v>
      </c>
      <c r="BS1031" t="s">
        <v>106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 t="s">
        <v>85</v>
      </c>
      <c r="CA1031" t="s">
        <v>85</v>
      </c>
      <c r="CB1031" t="s">
        <v>85</v>
      </c>
      <c r="CC1031">
        <v>0</v>
      </c>
      <c r="CD1031">
        <v>5</v>
      </c>
      <c r="CE1031">
        <v>2006</v>
      </c>
      <c r="CF1031" t="s">
        <v>111</v>
      </c>
      <c r="CG1031" t="s">
        <v>112</v>
      </c>
      <c r="CH1031">
        <v>135000</v>
      </c>
      <c r="CQ1031">
        <f t="shared" si="100"/>
        <v>1004</v>
      </c>
      <c r="CR1031" t="str">
        <f t="shared" si="101"/>
        <v/>
      </c>
    </row>
    <row r="1032" spans="1:96" x14ac:dyDescent="0.3">
      <c r="A1032">
        <v>900</v>
      </c>
      <c r="B1032">
        <v>20</v>
      </c>
      <c r="C1032" t="s">
        <v>83</v>
      </c>
      <c r="D1032">
        <v>65</v>
      </c>
      <c r="E1032">
        <v>6993</v>
      </c>
      <c r="F1032" t="s">
        <v>84</v>
      </c>
      <c r="G1032" t="s">
        <v>85</v>
      </c>
      <c r="H1032" t="s">
        <v>129</v>
      </c>
      <c r="I1032" t="s">
        <v>87</v>
      </c>
      <c r="J1032" t="s">
        <v>88</v>
      </c>
      <c r="K1032" t="s">
        <v>122</v>
      </c>
      <c r="L1032" t="s">
        <v>90</v>
      </c>
      <c r="M1032" t="s">
        <v>228</v>
      </c>
      <c r="N1032" s="4" t="str">
        <f>VLOOKUP(M1032,'Neighborhood Raw Data'!$A$1:$D$26,4,FALSE)</f>
        <v>Less than Average</v>
      </c>
      <c r="O1032" t="s">
        <v>212</v>
      </c>
      <c r="P1032" t="s">
        <v>92</v>
      </c>
      <c r="Q1032" t="s">
        <v>93</v>
      </c>
      <c r="R1032" t="s">
        <v>124</v>
      </c>
      <c r="S1032">
        <v>5</v>
      </c>
      <c r="T1032" s="4">
        <f t="shared" ca="1" si="96"/>
        <v>0.85421192499092991</v>
      </c>
      <c r="U1032" s="4" t="str">
        <f t="shared" si="97"/>
        <v>Below</v>
      </c>
      <c r="V1032">
        <v>7</v>
      </c>
      <c r="W1032">
        <v>1961</v>
      </c>
      <c r="X1032">
        <v>1994</v>
      </c>
      <c r="Y1032" t="s">
        <v>95</v>
      </c>
      <c r="Z1032" t="s">
        <v>114</v>
      </c>
      <c r="AA1032" t="s">
        <v>97</v>
      </c>
      <c r="AB1032" t="s">
        <v>179</v>
      </c>
      <c r="AC1032" t="s">
        <v>117</v>
      </c>
      <c r="AD1032">
        <v>0</v>
      </c>
      <c r="AE1032" t="s">
        <v>100</v>
      </c>
      <c r="AF1032" t="s">
        <v>100</v>
      </c>
      <c r="AG1032" t="s">
        <v>156</v>
      </c>
      <c r="AH1032" t="s">
        <v>100</v>
      </c>
      <c r="AI1032" t="s">
        <v>100</v>
      </c>
      <c r="AJ1032" t="s">
        <v>142</v>
      </c>
      <c r="AK1032" t="s">
        <v>174</v>
      </c>
      <c r="AL1032">
        <v>465</v>
      </c>
      <c r="AM1032" t="s">
        <v>104</v>
      </c>
      <c r="AN1032">
        <v>0</v>
      </c>
      <c r="AO1032">
        <v>447</v>
      </c>
      <c r="AP1032">
        <v>912</v>
      </c>
      <c r="AQ1032" t="s">
        <v>105</v>
      </c>
      <c r="AR1032" t="s">
        <v>100</v>
      </c>
      <c r="AS1032" t="s">
        <v>106</v>
      </c>
      <c r="AT1032" t="s">
        <v>107</v>
      </c>
      <c r="AU1032">
        <v>1236</v>
      </c>
      <c r="AV1032" s="4">
        <f t="shared" ca="1" si="98"/>
        <v>0.52129421646447416</v>
      </c>
      <c r="AW1032" s="4" t="str">
        <f t="shared" si="99"/>
        <v>Greater than Median</v>
      </c>
      <c r="AX1032">
        <v>0</v>
      </c>
      <c r="AY1032">
        <v>0</v>
      </c>
      <c r="AZ1032">
        <v>1236</v>
      </c>
      <c r="BA1032">
        <v>0</v>
      </c>
      <c r="BB1032">
        <v>0</v>
      </c>
      <c r="BC1032">
        <v>1</v>
      </c>
      <c r="BD1032">
        <v>0</v>
      </c>
      <c r="BE1032">
        <v>3</v>
      </c>
      <c r="BF1032">
        <v>1</v>
      </c>
      <c r="BG1032" t="s">
        <v>100</v>
      </c>
      <c r="BH1032">
        <v>6</v>
      </c>
      <c r="BI1032" t="s">
        <v>108</v>
      </c>
      <c r="BJ1032">
        <v>1</v>
      </c>
      <c r="BK1032" t="s">
        <v>100</v>
      </c>
      <c r="BL1032" t="s">
        <v>109</v>
      </c>
      <c r="BM1032">
        <v>1961</v>
      </c>
      <c r="BN1032" t="s">
        <v>104</v>
      </c>
      <c r="BO1032">
        <v>1</v>
      </c>
      <c r="BP1032">
        <v>288</v>
      </c>
      <c r="BQ1032" t="s">
        <v>100</v>
      </c>
      <c r="BR1032" t="s">
        <v>100</v>
      </c>
      <c r="BS1032" t="s">
        <v>106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 t="s">
        <v>85</v>
      </c>
      <c r="CA1032" t="s">
        <v>85</v>
      </c>
      <c r="CB1032" t="s">
        <v>85</v>
      </c>
      <c r="CC1032">
        <v>0</v>
      </c>
      <c r="CD1032">
        <v>6</v>
      </c>
      <c r="CE1032">
        <v>2006</v>
      </c>
      <c r="CF1032" t="s">
        <v>111</v>
      </c>
      <c r="CG1032" t="s">
        <v>112</v>
      </c>
      <c r="CH1032">
        <v>135000</v>
      </c>
      <c r="CQ1032">
        <f t="shared" si="100"/>
        <v>1236</v>
      </c>
      <c r="CR1032" t="str">
        <f t="shared" si="101"/>
        <v/>
      </c>
    </row>
    <row r="1033" spans="1:96" x14ac:dyDescent="0.3">
      <c r="A1033">
        <v>918</v>
      </c>
      <c r="B1033">
        <v>20</v>
      </c>
      <c r="C1033" t="s">
        <v>83</v>
      </c>
      <c r="D1033" t="s">
        <v>85</v>
      </c>
      <c r="E1033">
        <v>17140</v>
      </c>
      <c r="F1033" t="s">
        <v>84</v>
      </c>
      <c r="G1033" t="s">
        <v>85</v>
      </c>
      <c r="H1033" t="s">
        <v>129</v>
      </c>
      <c r="I1033" t="s">
        <v>87</v>
      </c>
      <c r="J1033" t="s">
        <v>88</v>
      </c>
      <c r="K1033" t="s">
        <v>122</v>
      </c>
      <c r="L1033" t="s">
        <v>90</v>
      </c>
      <c r="M1033" t="s">
        <v>186</v>
      </c>
      <c r="N1033" s="4" t="str">
        <f>VLOOKUP(M1033,'Neighborhood Raw Data'!$A$1:$D$26,4,FALSE)</f>
        <v>Less than Average</v>
      </c>
      <c r="O1033" t="s">
        <v>92</v>
      </c>
      <c r="P1033" t="s">
        <v>92</v>
      </c>
      <c r="Q1033" t="s">
        <v>93</v>
      </c>
      <c r="R1033" t="s">
        <v>124</v>
      </c>
      <c r="S1033">
        <v>4</v>
      </c>
      <c r="T1033" s="4">
        <f t="shared" ca="1" si="96"/>
        <v>0.25923081120745939</v>
      </c>
      <c r="U1033" s="4" t="str">
        <f t="shared" si="97"/>
        <v>Below</v>
      </c>
      <c r="V1033">
        <v>6</v>
      </c>
      <c r="W1033">
        <v>1956</v>
      </c>
      <c r="X1033">
        <v>1956</v>
      </c>
      <c r="Y1033" t="s">
        <v>95</v>
      </c>
      <c r="Z1033" t="s">
        <v>114</v>
      </c>
      <c r="AA1033" t="s">
        <v>125</v>
      </c>
      <c r="AB1033" t="s">
        <v>125</v>
      </c>
      <c r="AC1033" t="s">
        <v>117</v>
      </c>
      <c r="AD1033">
        <v>0</v>
      </c>
      <c r="AE1033" t="s">
        <v>100</v>
      </c>
      <c r="AF1033" t="s">
        <v>100</v>
      </c>
      <c r="AG1033" t="s">
        <v>156</v>
      </c>
      <c r="AH1033" t="s">
        <v>100</v>
      </c>
      <c r="AI1033" t="s">
        <v>100</v>
      </c>
      <c r="AJ1033" t="s">
        <v>142</v>
      </c>
      <c r="AK1033" t="s">
        <v>137</v>
      </c>
      <c r="AL1033">
        <v>1059</v>
      </c>
      <c r="AM1033" t="s">
        <v>104</v>
      </c>
      <c r="AN1033">
        <v>0</v>
      </c>
      <c r="AO1033">
        <v>75</v>
      </c>
      <c r="AP1033">
        <v>1134</v>
      </c>
      <c r="AQ1033" t="s">
        <v>105</v>
      </c>
      <c r="AR1033" t="s">
        <v>99</v>
      </c>
      <c r="AS1033" t="s">
        <v>106</v>
      </c>
      <c r="AT1033" t="s">
        <v>214</v>
      </c>
      <c r="AU1033">
        <v>1229</v>
      </c>
      <c r="AV1033" s="4">
        <f t="shared" ca="1" si="98"/>
        <v>9.1963283303413412E-2</v>
      </c>
      <c r="AW1033" s="4" t="str">
        <f t="shared" si="99"/>
        <v>Greater than Median</v>
      </c>
      <c r="AX1033">
        <v>0</v>
      </c>
      <c r="AY1033">
        <v>0</v>
      </c>
      <c r="AZ1033">
        <v>1229</v>
      </c>
      <c r="BA1033">
        <v>0</v>
      </c>
      <c r="BB1033">
        <v>0</v>
      </c>
      <c r="BC1033">
        <v>1</v>
      </c>
      <c r="BD1033">
        <v>0</v>
      </c>
      <c r="BE1033">
        <v>3</v>
      </c>
      <c r="BF1033">
        <v>1</v>
      </c>
      <c r="BG1033" t="s">
        <v>100</v>
      </c>
      <c r="BH1033">
        <v>6</v>
      </c>
      <c r="BI1033" t="s">
        <v>108</v>
      </c>
      <c r="BJ1033">
        <v>0</v>
      </c>
      <c r="BK1033" t="s">
        <v>85</v>
      </c>
      <c r="BL1033" t="s">
        <v>109</v>
      </c>
      <c r="BM1033">
        <v>1956</v>
      </c>
      <c r="BN1033" t="s">
        <v>131</v>
      </c>
      <c r="BO1033">
        <v>1</v>
      </c>
      <c r="BP1033">
        <v>284</v>
      </c>
      <c r="BQ1033" t="s">
        <v>100</v>
      </c>
      <c r="BR1033" t="s">
        <v>100</v>
      </c>
      <c r="BS1033" t="s">
        <v>106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 t="s">
        <v>85</v>
      </c>
      <c r="CA1033" t="s">
        <v>85</v>
      </c>
      <c r="CB1033" t="s">
        <v>85</v>
      </c>
      <c r="CC1033">
        <v>0</v>
      </c>
      <c r="CD1033">
        <v>4</v>
      </c>
      <c r="CE1033">
        <v>2009</v>
      </c>
      <c r="CF1033" t="s">
        <v>111</v>
      </c>
      <c r="CG1033" t="s">
        <v>112</v>
      </c>
      <c r="CH1033">
        <v>135000</v>
      </c>
      <c r="CQ1033">
        <f t="shared" si="100"/>
        <v>1229</v>
      </c>
      <c r="CR1033" t="str">
        <f t="shared" si="101"/>
        <v/>
      </c>
    </row>
    <row r="1034" spans="1:96" x14ac:dyDescent="0.3">
      <c r="A1034">
        <v>968</v>
      </c>
      <c r="B1034">
        <v>20</v>
      </c>
      <c r="C1034" t="s">
        <v>83</v>
      </c>
      <c r="D1034" t="s">
        <v>85</v>
      </c>
      <c r="E1034">
        <v>7390</v>
      </c>
      <c r="F1034" t="s">
        <v>84</v>
      </c>
      <c r="G1034" t="s">
        <v>85</v>
      </c>
      <c r="H1034" t="s">
        <v>86</v>
      </c>
      <c r="I1034" t="s">
        <v>87</v>
      </c>
      <c r="J1034" t="s">
        <v>88</v>
      </c>
      <c r="K1034" t="s">
        <v>122</v>
      </c>
      <c r="L1034" t="s">
        <v>90</v>
      </c>
      <c r="M1034" t="s">
        <v>177</v>
      </c>
      <c r="N1034" s="4" t="str">
        <f>VLOOKUP(M1034,'Neighborhood Raw Data'!$A$1:$D$26,4,FALSE)</f>
        <v>Greater than Average</v>
      </c>
      <c r="O1034" t="s">
        <v>92</v>
      </c>
      <c r="P1034" t="s">
        <v>92</v>
      </c>
      <c r="Q1034" t="s">
        <v>93</v>
      </c>
      <c r="R1034" t="s">
        <v>124</v>
      </c>
      <c r="S1034">
        <v>5</v>
      </c>
      <c r="T1034" s="4">
        <f t="shared" ca="1" si="96"/>
        <v>0.28882332448675496</v>
      </c>
      <c r="U1034" s="4" t="str">
        <f t="shared" si="97"/>
        <v>Below</v>
      </c>
      <c r="V1034">
        <v>7</v>
      </c>
      <c r="W1034">
        <v>1955</v>
      </c>
      <c r="X1034">
        <v>1955</v>
      </c>
      <c r="Y1034" t="s">
        <v>113</v>
      </c>
      <c r="Z1034" t="s">
        <v>114</v>
      </c>
      <c r="AA1034" t="s">
        <v>115</v>
      </c>
      <c r="AB1034" t="s">
        <v>115</v>
      </c>
      <c r="AC1034" t="s">
        <v>98</v>
      </c>
      <c r="AD1034">
        <v>151</v>
      </c>
      <c r="AE1034" t="s">
        <v>100</v>
      </c>
      <c r="AF1034" t="s">
        <v>100</v>
      </c>
      <c r="AG1034" t="s">
        <v>156</v>
      </c>
      <c r="AH1034" t="s">
        <v>100</v>
      </c>
      <c r="AI1034" t="s">
        <v>100</v>
      </c>
      <c r="AJ1034" t="s">
        <v>142</v>
      </c>
      <c r="AK1034" t="s">
        <v>137</v>
      </c>
      <c r="AL1034">
        <v>902</v>
      </c>
      <c r="AM1034" t="s">
        <v>104</v>
      </c>
      <c r="AN1034">
        <v>0</v>
      </c>
      <c r="AO1034">
        <v>196</v>
      </c>
      <c r="AP1034">
        <v>1098</v>
      </c>
      <c r="AQ1034" t="s">
        <v>105</v>
      </c>
      <c r="AR1034" t="s">
        <v>100</v>
      </c>
      <c r="AS1034" t="s">
        <v>106</v>
      </c>
      <c r="AT1034" t="s">
        <v>107</v>
      </c>
      <c r="AU1034">
        <v>1098</v>
      </c>
      <c r="AV1034" s="4">
        <f t="shared" ca="1" si="98"/>
        <v>0.34282136580476563</v>
      </c>
      <c r="AW1034" s="4" t="str">
        <f t="shared" si="99"/>
        <v>Greater than Median</v>
      </c>
      <c r="AX1034">
        <v>0</v>
      </c>
      <c r="AY1034">
        <v>0</v>
      </c>
      <c r="AZ1034">
        <v>1098</v>
      </c>
      <c r="BA1034">
        <v>1</v>
      </c>
      <c r="BB1034">
        <v>0</v>
      </c>
      <c r="BC1034">
        <v>1</v>
      </c>
      <c r="BD1034">
        <v>0</v>
      </c>
      <c r="BE1034">
        <v>3</v>
      </c>
      <c r="BF1034">
        <v>1</v>
      </c>
      <c r="BG1034" t="s">
        <v>100</v>
      </c>
      <c r="BH1034">
        <v>6</v>
      </c>
      <c r="BI1034" t="s">
        <v>108</v>
      </c>
      <c r="BJ1034">
        <v>0</v>
      </c>
      <c r="BK1034" t="s">
        <v>85</v>
      </c>
      <c r="BL1034" t="s">
        <v>109</v>
      </c>
      <c r="BM1034">
        <v>1955</v>
      </c>
      <c r="BN1034" t="s">
        <v>104</v>
      </c>
      <c r="BO1034">
        <v>1</v>
      </c>
      <c r="BP1034">
        <v>260</v>
      </c>
      <c r="BQ1034" t="s">
        <v>100</v>
      </c>
      <c r="BR1034" t="s">
        <v>100</v>
      </c>
      <c r="BS1034" t="s">
        <v>106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 t="s">
        <v>85</v>
      </c>
      <c r="CA1034" t="s">
        <v>85</v>
      </c>
      <c r="CB1034" t="s">
        <v>85</v>
      </c>
      <c r="CC1034">
        <v>0</v>
      </c>
      <c r="CD1034">
        <v>7</v>
      </c>
      <c r="CE1034">
        <v>2008</v>
      </c>
      <c r="CF1034" t="s">
        <v>111</v>
      </c>
      <c r="CG1034" t="s">
        <v>112</v>
      </c>
      <c r="CH1034">
        <v>135000</v>
      </c>
      <c r="CQ1034">
        <f t="shared" si="100"/>
        <v>1098</v>
      </c>
      <c r="CR1034" t="str">
        <f t="shared" si="101"/>
        <v/>
      </c>
    </row>
    <row r="1035" spans="1:96" x14ac:dyDescent="0.3">
      <c r="A1035">
        <v>971</v>
      </c>
      <c r="B1035">
        <v>50</v>
      </c>
      <c r="C1035" t="s">
        <v>83</v>
      </c>
      <c r="D1035">
        <v>60</v>
      </c>
      <c r="E1035">
        <v>10800</v>
      </c>
      <c r="F1035" t="s">
        <v>84</v>
      </c>
      <c r="G1035" t="s">
        <v>85</v>
      </c>
      <c r="H1035" t="s">
        <v>129</v>
      </c>
      <c r="I1035" t="s">
        <v>87</v>
      </c>
      <c r="J1035" t="s">
        <v>88</v>
      </c>
      <c r="K1035" t="s">
        <v>122</v>
      </c>
      <c r="L1035" t="s">
        <v>90</v>
      </c>
      <c r="M1035" t="s">
        <v>177</v>
      </c>
      <c r="N1035" s="4" t="str">
        <f>VLOOKUP(M1035,'Neighborhood Raw Data'!$A$1:$D$26,4,FALSE)</f>
        <v>Greater than Average</v>
      </c>
      <c r="O1035" t="s">
        <v>92</v>
      </c>
      <c r="P1035" t="s">
        <v>92</v>
      </c>
      <c r="Q1035" t="s">
        <v>93</v>
      </c>
      <c r="R1035" t="s">
        <v>155</v>
      </c>
      <c r="S1035">
        <v>4</v>
      </c>
      <c r="T1035" s="4">
        <f t="shared" ca="1" si="96"/>
        <v>6.7117700325330154E-2</v>
      </c>
      <c r="U1035" s="4" t="str">
        <f t="shared" si="97"/>
        <v>Below</v>
      </c>
      <c r="V1035">
        <v>4</v>
      </c>
      <c r="W1035">
        <v>1949</v>
      </c>
      <c r="X1035">
        <v>1950</v>
      </c>
      <c r="Y1035" t="s">
        <v>95</v>
      </c>
      <c r="Z1035" t="s">
        <v>114</v>
      </c>
      <c r="AA1035" t="s">
        <v>218</v>
      </c>
      <c r="AB1035" t="s">
        <v>218</v>
      </c>
      <c r="AC1035" t="s">
        <v>117</v>
      </c>
      <c r="AD1035">
        <v>0</v>
      </c>
      <c r="AE1035" t="s">
        <v>100</v>
      </c>
      <c r="AF1035" t="s">
        <v>100</v>
      </c>
      <c r="AG1035" t="s">
        <v>156</v>
      </c>
      <c r="AH1035" t="s">
        <v>100</v>
      </c>
      <c r="AI1035" t="s">
        <v>100</v>
      </c>
      <c r="AJ1035" t="s">
        <v>142</v>
      </c>
      <c r="AK1035" t="s">
        <v>104</v>
      </c>
      <c r="AL1035">
        <v>0</v>
      </c>
      <c r="AM1035" t="s">
        <v>104</v>
      </c>
      <c r="AN1035">
        <v>0</v>
      </c>
      <c r="AO1035">
        <v>720</v>
      </c>
      <c r="AP1035">
        <v>720</v>
      </c>
      <c r="AQ1035" t="s">
        <v>105</v>
      </c>
      <c r="AR1035" t="s">
        <v>100</v>
      </c>
      <c r="AS1035" t="s">
        <v>204</v>
      </c>
      <c r="AT1035" t="s">
        <v>214</v>
      </c>
      <c r="AU1035">
        <v>720</v>
      </c>
      <c r="AV1035" s="4">
        <f t="shared" ca="1" si="98"/>
        <v>0.62055102036338583</v>
      </c>
      <c r="AW1035" s="4" t="str">
        <f t="shared" si="99"/>
        <v>Less than Median</v>
      </c>
      <c r="AX1035">
        <v>472</v>
      </c>
      <c r="AY1035">
        <v>0</v>
      </c>
      <c r="AZ1035">
        <v>1192</v>
      </c>
      <c r="BA1035">
        <v>0</v>
      </c>
      <c r="BB1035">
        <v>0</v>
      </c>
      <c r="BC1035">
        <v>1</v>
      </c>
      <c r="BD1035">
        <v>1</v>
      </c>
      <c r="BE1035">
        <v>4</v>
      </c>
      <c r="BF1035">
        <v>1</v>
      </c>
      <c r="BG1035" t="s">
        <v>100</v>
      </c>
      <c r="BH1035">
        <v>6</v>
      </c>
      <c r="BI1035" t="s">
        <v>108</v>
      </c>
      <c r="BJ1035">
        <v>0</v>
      </c>
      <c r="BK1035" t="s">
        <v>85</v>
      </c>
      <c r="BL1035" t="s">
        <v>85</v>
      </c>
      <c r="BM1035" t="s">
        <v>85</v>
      </c>
      <c r="BN1035" t="s">
        <v>85</v>
      </c>
      <c r="BO1035">
        <v>0</v>
      </c>
      <c r="BP1035">
        <v>0</v>
      </c>
      <c r="BQ1035" t="s">
        <v>85</v>
      </c>
      <c r="BR1035" t="s">
        <v>85</v>
      </c>
      <c r="BS1035" t="s">
        <v>106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 t="s">
        <v>85</v>
      </c>
      <c r="CA1035" t="s">
        <v>85</v>
      </c>
      <c r="CB1035" t="s">
        <v>85</v>
      </c>
      <c r="CC1035">
        <v>0</v>
      </c>
      <c r="CD1035">
        <v>12</v>
      </c>
      <c r="CE1035">
        <v>2006</v>
      </c>
      <c r="CF1035" t="s">
        <v>111</v>
      </c>
      <c r="CG1035" t="s">
        <v>120</v>
      </c>
      <c r="CH1035">
        <v>135000</v>
      </c>
      <c r="CQ1035">
        <f t="shared" si="100"/>
        <v>720</v>
      </c>
      <c r="CR1035" t="str">
        <f t="shared" si="101"/>
        <v/>
      </c>
    </row>
    <row r="1036" spans="1:96" x14ac:dyDescent="0.3">
      <c r="A1036">
        <v>1011</v>
      </c>
      <c r="B1036">
        <v>50</v>
      </c>
      <c r="C1036" t="s">
        <v>83</v>
      </c>
      <c r="D1036">
        <v>115</v>
      </c>
      <c r="E1036">
        <v>21286</v>
      </c>
      <c r="F1036" t="s">
        <v>84</v>
      </c>
      <c r="G1036" t="s">
        <v>85</v>
      </c>
      <c r="H1036" t="s">
        <v>129</v>
      </c>
      <c r="I1036" t="s">
        <v>87</v>
      </c>
      <c r="J1036" t="s">
        <v>88</v>
      </c>
      <c r="K1036" t="s">
        <v>122</v>
      </c>
      <c r="L1036" t="s">
        <v>90</v>
      </c>
      <c r="M1036" t="s">
        <v>228</v>
      </c>
      <c r="N1036" s="4" t="str">
        <f>VLOOKUP(M1036,'Neighborhood Raw Data'!$A$1:$D$26,4,FALSE)</f>
        <v>Less than Average</v>
      </c>
      <c r="O1036" t="s">
        <v>92</v>
      </c>
      <c r="P1036" t="s">
        <v>92</v>
      </c>
      <c r="Q1036" t="s">
        <v>93</v>
      </c>
      <c r="R1036" t="s">
        <v>155</v>
      </c>
      <c r="S1036">
        <v>5</v>
      </c>
      <c r="T1036" s="4">
        <f t="shared" ca="1" si="96"/>
        <v>0.49778730726893006</v>
      </c>
      <c r="U1036" s="4" t="str">
        <f t="shared" si="97"/>
        <v>Below</v>
      </c>
      <c r="V1036">
        <v>5</v>
      </c>
      <c r="W1036">
        <v>1948</v>
      </c>
      <c r="X1036">
        <v>1950</v>
      </c>
      <c r="Y1036" t="s">
        <v>95</v>
      </c>
      <c r="Z1036" t="s">
        <v>114</v>
      </c>
      <c r="AA1036" t="s">
        <v>115</v>
      </c>
      <c r="AB1036" t="s">
        <v>115</v>
      </c>
      <c r="AC1036" t="s">
        <v>117</v>
      </c>
      <c r="AD1036">
        <v>0</v>
      </c>
      <c r="AE1036" t="s">
        <v>100</v>
      </c>
      <c r="AF1036" t="s">
        <v>100</v>
      </c>
      <c r="AG1036" t="s">
        <v>156</v>
      </c>
      <c r="AH1036" t="s">
        <v>100</v>
      </c>
      <c r="AI1036" t="s">
        <v>100</v>
      </c>
      <c r="AJ1036" t="s">
        <v>142</v>
      </c>
      <c r="AK1036" t="s">
        <v>104</v>
      </c>
      <c r="AL1036">
        <v>0</v>
      </c>
      <c r="AM1036" t="s">
        <v>104</v>
      </c>
      <c r="AN1036">
        <v>0</v>
      </c>
      <c r="AO1036">
        <v>720</v>
      </c>
      <c r="AP1036">
        <v>720</v>
      </c>
      <c r="AQ1036" t="s">
        <v>105</v>
      </c>
      <c r="AR1036" t="s">
        <v>100</v>
      </c>
      <c r="AS1036" t="s">
        <v>106</v>
      </c>
      <c r="AT1036" t="s">
        <v>107</v>
      </c>
      <c r="AU1036">
        <v>720</v>
      </c>
      <c r="AV1036" s="4">
        <f t="shared" ca="1" si="98"/>
        <v>0.72969816870419468</v>
      </c>
      <c r="AW1036" s="4" t="str">
        <f t="shared" si="99"/>
        <v>Less than Median</v>
      </c>
      <c r="AX1036">
        <v>551</v>
      </c>
      <c r="AY1036">
        <v>0</v>
      </c>
      <c r="AZ1036">
        <v>1271</v>
      </c>
      <c r="BA1036">
        <v>0</v>
      </c>
      <c r="BB1036">
        <v>0</v>
      </c>
      <c r="BC1036">
        <v>2</v>
      </c>
      <c r="BD1036">
        <v>0</v>
      </c>
      <c r="BE1036">
        <v>4</v>
      </c>
      <c r="BF1036">
        <v>1</v>
      </c>
      <c r="BG1036" t="s">
        <v>100</v>
      </c>
      <c r="BH1036">
        <v>7</v>
      </c>
      <c r="BI1036" t="s">
        <v>108</v>
      </c>
      <c r="BJ1036">
        <v>1</v>
      </c>
      <c r="BK1036" t="s">
        <v>102</v>
      </c>
      <c r="BL1036" t="s">
        <v>109</v>
      </c>
      <c r="BM1036">
        <v>1948</v>
      </c>
      <c r="BN1036" t="s">
        <v>104</v>
      </c>
      <c r="BO1036">
        <v>1</v>
      </c>
      <c r="BP1036">
        <v>312</v>
      </c>
      <c r="BQ1036" t="s">
        <v>100</v>
      </c>
      <c r="BR1036" t="s">
        <v>100</v>
      </c>
      <c r="BS1036" t="s">
        <v>106</v>
      </c>
      <c r="BT1036">
        <v>0</v>
      </c>
      <c r="BU1036">
        <v>0</v>
      </c>
      <c r="BV1036">
        <v>108</v>
      </c>
      <c r="BW1036">
        <v>0</v>
      </c>
      <c r="BX1036">
        <v>0</v>
      </c>
      <c r="BY1036">
        <v>0</v>
      </c>
      <c r="BZ1036" t="s">
        <v>85</v>
      </c>
      <c r="CA1036" t="s">
        <v>85</v>
      </c>
      <c r="CB1036" t="s">
        <v>85</v>
      </c>
      <c r="CC1036">
        <v>0</v>
      </c>
      <c r="CD1036">
        <v>8</v>
      </c>
      <c r="CE1036">
        <v>2008</v>
      </c>
      <c r="CF1036" t="s">
        <v>111</v>
      </c>
      <c r="CG1036" t="s">
        <v>112</v>
      </c>
      <c r="CH1036">
        <v>135000</v>
      </c>
      <c r="CQ1036">
        <f t="shared" si="100"/>
        <v>720</v>
      </c>
      <c r="CR1036" t="str">
        <f t="shared" si="101"/>
        <v/>
      </c>
    </row>
    <row r="1037" spans="1:96" x14ac:dyDescent="0.3">
      <c r="A1037">
        <v>1070</v>
      </c>
      <c r="B1037">
        <v>45</v>
      </c>
      <c r="C1037" t="s">
        <v>83</v>
      </c>
      <c r="D1037">
        <v>60</v>
      </c>
      <c r="E1037">
        <v>9600</v>
      </c>
      <c r="F1037" t="s">
        <v>84</v>
      </c>
      <c r="G1037" t="s">
        <v>85</v>
      </c>
      <c r="H1037" t="s">
        <v>129</v>
      </c>
      <c r="I1037" t="s">
        <v>87</v>
      </c>
      <c r="J1037" t="s">
        <v>88</v>
      </c>
      <c r="K1037" t="s">
        <v>122</v>
      </c>
      <c r="L1037" t="s">
        <v>90</v>
      </c>
      <c r="M1037" t="s">
        <v>177</v>
      </c>
      <c r="N1037" s="4" t="str">
        <f>VLOOKUP(M1037,'Neighborhood Raw Data'!$A$1:$D$26,4,FALSE)</f>
        <v>Greater than Average</v>
      </c>
      <c r="O1037" t="s">
        <v>92</v>
      </c>
      <c r="P1037" t="s">
        <v>92</v>
      </c>
      <c r="Q1037" t="s">
        <v>93</v>
      </c>
      <c r="R1037" t="s">
        <v>245</v>
      </c>
      <c r="S1037">
        <v>5</v>
      </c>
      <c r="T1037" s="4">
        <f t="shared" ca="1" si="96"/>
        <v>0.86567389524670424</v>
      </c>
      <c r="U1037" s="4" t="str">
        <f t="shared" si="97"/>
        <v>Below</v>
      </c>
      <c r="V1037">
        <v>7</v>
      </c>
      <c r="W1037">
        <v>1949</v>
      </c>
      <c r="X1037">
        <v>2003</v>
      </c>
      <c r="Y1037" t="s">
        <v>95</v>
      </c>
      <c r="Z1037" t="s">
        <v>114</v>
      </c>
      <c r="AA1037" t="s">
        <v>161</v>
      </c>
      <c r="AB1037" t="s">
        <v>161</v>
      </c>
      <c r="AC1037" t="s">
        <v>117</v>
      </c>
      <c r="AD1037">
        <v>0</v>
      </c>
      <c r="AE1037" t="s">
        <v>100</v>
      </c>
      <c r="AF1037" t="s">
        <v>100</v>
      </c>
      <c r="AG1037" t="s">
        <v>156</v>
      </c>
      <c r="AH1037" t="s">
        <v>100</v>
      </c>
      <c r="AI1037" t="s">
        <v>100</v>
      </c>
      <c r="AJ1037" t="s">
        <v>142</v>
      </c>
      <c r="AK1037" t="s">
        <v>137</v>
      </c>
      <c r="AL1037">
        <v>220</v>
      </c>
      <c r="AM1037" t="s">
        <v>104</v>
      </c>
      <c r="AN1037">
        <v>0</v>
      </c>
      <c r="AO1037">
        <v>625</v>
      </c>
      <c r="AP1037">
        <v>845</v>
      </c>
      <c r="AQ1037" t="s">
        <v>105</v>
      </c>
      <c r="AR1037" t="s">
        <v>100</v>
      </c>
      <c r="AS1037" t="s">
        <v>106</v>
      </c>
      <c r="AT1037" t="s">
        <v>107</v>
      </c>
      <c r="AU1037">
        <v>893</v>
      </c>
      <c r="AV1037" s="4">
        <f t="shared" ca="1" si="98"/>
        <v>0.90715221253930567</v>
      </c>
      <c r="AW1037" s="4" t="str">
        <f t="shared" si="99"/>
        <v>Less than Median</v>
      </c>
      <c r="AX1037">
        <v>0</v>
      </c>
      <c r="AY1037">
        <v>0</v>
      </c>
      <c r="AZ1037">
        <v>893</v>
      </c>
      <c r="BA1037">
        <v>0</v>
      </c>
      <c r="BB1037">
        <v>1</v>
      </c>
      <c r="BC1037">
        <v>1</v>
      </c>
      <c r="BD1037">
        <v>0</v>
      </c>
      <c r="BE1037">
        <v>2</v>
      </c>
      <c r="BF1037">
        <v>1</v>
      </c>
      <c r="BG1037" t="s">
        <v>102</v>
      </c>
      <c r="BH1037">
        <v>4</v>
      </c>
      <c r="BI1037" t="s">
        <v>108</v>
      </c>
      <c r="BJ1037">
        <v>0</v>
      </c>
      <c r="BK1037" t="s">
        <v>85</v>
      </c>
      <c r="BL1037" t="s">
        <v>149</v>
      </c>
      <c r="BM1037">
        <v>1985</v>
      </c>
      <c r="BN1037" t="s">
        <v>104</v>
      </c>
      <c r="BO1037">
        <v>2</v>
      </c>
      <c r="BP1037">
        <v>576</v>
      </c>
      <c r="BQ1037" t="s">
        <v>100</v>
      </c>
      <c r="BR1037" t="s">
        <v>100</v>
      </c>
      <c r="BS1037" t="s">
        <v>106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 t="s">
        <v>85</v>
      </c>
      <c r="CA1037" t="s">
        <v>85</v>
      </c>
      <c r="CB1037" t="s">
        <v>85</v>
      </c>
      <c r="CC1037">
        <v>0</v>
      </c>
      <c r="CD1037">
        <v>5</v>
      </c>
      <c r="CE1037">
        <v>2007</v>
      </c>
      <c r="CF1037" t="s">
        <v>111</v>
      </c>
      <c r="CG1037" t="s">
        <v>112</v>
      </c>
      <c r="CH1037">
        <v>135000</v>
      </c>
      <c r="CQ1037">
        <f t="shared" si="100"/>
        <v>893</v>
      </c>
      <c r="CR1037" t="str">
        <f t="shared" si="101"/>
        <v/>
      </c>
    </row>
    <row r="1038" spans="1:96" x14ac:dyDescent="0.3">
      <c r="A1038">
        <v>1071</v>
      </c>
      <c r="B1038">
        <v>20</v>
      </c>
      <c r="C1038" t="s">
        <v>83</v>
      </c>
      <c r="D1038">
        <v>72</v>
      </c>
      <c r="E1038">
        <v>10152</v>
      </c>
      <c r="F1038" t="s">
        <v>84</v>
      </c>
      <c r="G1038" t="s">
        <v>85</v>
      </c>
      <c r="H1038" t="s">
        <v>129</v>
      </c>
      <c r="I1038" t="s">
        <v>87</v>
      </c>
      <c r="J1038" t="s">
        <v>88</v>
      </c>
      <c r="K1038" t="s">
        <v>122</v>
      </c>
      <c r="L1038" t="s">
        <v>90</v>
      </c>
      <c r="M1038" t="s">
        <v>177</v>
      </c>
      <c r="N1038" s="4" t="str">
        <f>VLOOKUP(M1038,'Neighborhood Raw Data'!$A$1:$D$26,4,FALSE)</f>
        <v>Greater than Average</v>
      </c>
      <c r="O1038" t="s">
        <v>92</v>
      </c>
      <c r="P1038" t="s">
        <v>92</v>
      </c>
      <c r="Q1038" t="s">
        <v>93</v>
      </c>
      <c r="R1038" t="s">
        <v>124</v>
      </c>
      <c r="S1038">
        <v>5</v>
      </c>
      <c r="T1038" s="4">
        <f t="shared" ca="1" si="96"/>
        <v>0.42885534810838877</v>
      </c>
      <c r="U1038" s="4" t="str">
        <f t="shared" si="97"/>
        <v>Below</v>
      </c>
      <c r="V1038">
        <v>5</v>
      </c>
      <c r="W1038">
        <v>1956</v>
      </c>
      <c r="X1038">
        <v>1956</v>
      </c>
      <c r="Y1038" t="s">
        <v>113</v>
      </c>
      <c r="Z1038" t="s">
        <v>114</v>
      </c>
      <c r="AA1038" t="s">
        <v>161</v>
      </c>
      <c r="AB1038" t="s">
        <v>161</v>
      </c>
      <c r="AC1038" t="s">
        <v>98</v>
      </c>
      <c r="AD1038">
        <v>120</v>
      </c>
      <c r="AE1038" t="s">
        <v>100</v>
      </c>
      <c r="AF1038" t="s">
        <v>100</v>
      </c>
      <c r="AG1038" t="s">
        <v>156</v>
      </c>
      <c r="AH1038" t="s">
        <v>100</v>
      </c>
      <c r="AI1038" t="s">
        <v>100</v>
      </c>
      <c r="AJ1038" t="s">
        <v>142</v>
      </c>
      <c r="AK1038" t="s">
        <v>174</v>
      </c>
      <c r="AL1038">
        <v>586</v>
      </c>
      <c r="AM1038" t="s">
        <v>104</v>
      </c>
      <c r="AN1038">
        <v>0</v>
      </c>
      <c r="AO1038">
        <v>462</v>
      </c>
      <c r="AP1038">
        <v>1048</v>
      </c>
      <c r="AQ1038" t="s">
        <v>105</v>
      </c>
      <c r="AR1038" t="s">
        <v>100</v>
      </c>
      <c r="AS1038" t="s">
        <v>106</v>
      </c>
      <c r="AT1038" t="s">
        <v>107</v>
      </c>
      <c r="AU1038">
        <v>1048</v>
      </c>
      <c r="AV1038" s="4">
        <f t="shared" ca="1" si="98"/>
        <v>9.0580262449305282E-2</v>
      </c>
      <c r="AW1038" s="4" t="str">
        <f t="shared" si="99"/>
        <v>Less than Median</v>
      </c>
      <c r="AX1038">
        <v>0</v>
      </c>
      <c r="AY1038">
        <v>0</v>
      </c>
      <c r="AZ1038">
        <v>1048</v>
      </c>
      <c r="BA1038">
        <v>1</v>
      </c>
      <c r="BB1038">
        <v>0</v>
      </c>
      <c r="BC1038">
        <v>1</v>
      </c>
      <c r="BD1038">
        <v>0</v>
      </c>
      <c r="BE1038">
        <v>3</v>
      </c>
      <c r="BF1038">
        <v>1</v>
      </c>
      <c r="BG1038" t="s">
        <v>100</v>
      </c>
      <c r="BH1038">
        <v>6</v>
      </c>
      <c r="BI1038" t="s">
        <v>108</v>
      </c>
      <c r="BJ1038">
        <v>0</v>
      </c>
      <c r="BK1038" t="s">
        <v>85</v>
      </c>
      <c r="BL1038" t="s">
        <v>109</v>
      </c>
      <c r="BM1038">
        <v>1956</v>
      </c>
      <c r="BN1038" t="s">
        <v>104</v>
      </c>
      <c r="BO1038">
        <v>1</v>
      </c>
      <c r="BP1038">
        <v>286</v>
      </c>
      <c r="BQ1038" t="s">
        <v>100</v>
      </c>
      <c r="BR1038" t="s">
        <v>100</v>
      </c>
      <c r="BS1038" t="s">
        <v>106</v>
      </c>
      <c r="BT1038">
        <v>0</v>
      </c>
      <c r="BU1038">
        <v>20</v>
      </c>
      <c r="BV1038">
        <v>0</v>
      </c>
      <c r="BW1038">
        <v>0</v>
      </c>
      <c r="BX1038">
        <v>192</v>
      </c>
      <c r="BY1038">
        <v>0</v>
      </c>
      <c r="BZ1038" t="s">
        <v>85</v>
      </c>
      <c r="CA1038" t="s">
        <v>85</v>
      </c>
      <c r="CB1038" t="s">
        <v>85</v>
      </c>
      <c r="CC1038">
        <v>0</v>
      </c>
      <c r="CD1038">
        <v>6</v>
      </c>
      <c r="CE1038">
        <v>2007</v>
      </c>
      <c r="CF1038" t="s">
        <v>111</v>
      </c>
      <c r="CG1038" t="s">
        <v>112</v>
      </c>
      <c r="CH1038">
        <v>135000</v>
      </c>
      <c r="CQ1038">
        <f t="shared" si="100"/>
        <v>1048</v>
      </c>
      <c r="CR1038" t="str">
        <f t="shared" si="101"/>
        <v/>
      </c>
    </row>
    <row r="1039" spans="1:96" x14ac:dyDescent="0.3">
      <c r="A1039">
        <v>1103</v>
      </c>
      <c r="B1039">
        <v>20</v>
      </c>
      <c r="C1039" t="s">
        <v>83</v>
      </c>
      <c r="D1039">
        <v>70</v>
      </c>
      <c r="E1039">
        <v>7000</v>
      </c>
      <c r="F1039" t="s">
        <v>84</v>
      </c>
      <c r="G1039" t="s">
        <v>85</v>
      </c>
      <c r="H1039" t="s">
        <v>129</v>
      </c>
      <c r="I1039" t="s">
        <v>87</v>
      </c>
      <c r="J1039" t="s">
        <v>88</v>
      </c>
      <c r="K1039" t="s">
        <v>122</v>
      </c>
      <c r="L1039" t="s">
        <v>90</v>
      </c>
      <c r="M1039" t="s">
        <v>177</v>
      </c>
      <c r="N1039" s="4" t="str">
        <f>VLOOKUP(M1039,'Neighborhood Raw Data'!$A$1:$D$26,4,FALSE)</f>
        <v>Greater than Average</v>
      </c>
      <c r="O1039" t="s">
        <v>92</v>
      </c>
      <c r="P1039" t="s">
        <v>92</v>
      </c>
      <c r="Q1039" t="s">
        <v>93</v>
      </c>
      <c r="R1039" t="s">
        <v>124</v>
      </c>
      <c r="S1039">
        <v>5</v>
      </c>
      <c r="T1039" s="4">
        <f t="shared" ca="1" si="96"/>
        <v>0.57172392923687931</v>
      </c>
      <c r="U1039" s="4" t="str">
        <f t="shared" si="97"/>
        <v>Below</v>
      </c>
      <c r="V1039">
        <v>7</v>
      </c>
      <c r="W1039">
        <v>1960</v>
      </c>
      <c r="X1039">
        <v>2002</v>
      </c>
      <c r="Y1039" t="s">
        <v>95</v>
      </c>
      <c r="Z1039" t="s">
        <v>114</v>
      </c>
      <c r="AA1039" t="s">
        <v>115</v>
      </c>
      <c r="AB1039" t="s">
        <v>115</v>
      </c>
      <c r="AC1039" t="s">
        <v>98</v>
      </c>
      <c r="AD1039">
        <v>45</v>
      </c>
      <c r="AE1039" t="s">
        <v>100</v>
      </c>
      <c r="AF1039" t="s">
        <v>100</v>
      </c>
      <c r="AG1039" t="s">
        <v>156</v>
      </c>
      <c r="AH1039" t="s">
        <v>100</v>
      </c>
      <c r="AI1039" t="s">
        <v>100</v>
      </c>
      <c r="AJ1039" t="s">
        <v>142</v>
      </c>
      <c r="AK1039" t="s">
        <v>157</v>
      </c>
      <c r="AL1039">
        <v>588</v>
      </c>
      <c r="AM1039" t="s">
        <v>104</v>
      </c>
      <c r="AN1039">
        <v>0</v>
      </c>
      <c r="AO1039">
        <v>422</v>
      </c>
      <c r="AP1039">
        <v>1010</v>
      </c>
      <c r="AQ1039" t="s">
        <v>105</v>
      </c>
      <c r="AR1039" t="s">
        <v>99</v>
      </c>
      <c r="AS1039" t="s">
        <v>106</v>
      </c>
      <c r="AT1039" t="s">
        <v>107</v>
      </c>
      <c r="AU1039">
        <v>1134</v>
      </c>
      <c r="AV1039" s="4">
        <f t="shared" ca="1" si="98"/>
        <v>0.56550895865228246</v>
      </c>
      <c r="AW1039" s="4" t="str">
        <f t="shared" si="99"/>
        <v>Greater than Median</v>
      </c>
      <c r="AX1039">
        <v>0</v>
      </c>
      <c r="AY1039">
        <v>0</v>
      </c>
      <c r="AZ1039">
        <v>1134</v>
      </c>
      <c r="BA1039">
        <v>0</v>
      </c>
      <c r="BB1039">
        <v>0</v>
      </c>
      <c r="BC1039">
        <v>1</v>
      </c>
      <c r="BD1039">
        <v>0</v>
      </c>
      <c r="BE1039">
        <v>2</v>
      </c>
      <c r="BF1039">
        <v>1</v>
      </c>
      <c r="BG1039" t="s">
        <v>100</v>
      </c>
      <c r="BH1039">
        <v>6</v>
      </c>
      <c r="BI1039" t="s">
        <v>108</v>
      </c>
      <c r="BJ1039">
        <v>0</v>
      </c>
      <c r="BK1039" t="s">
        <v>85</v>
      </c>
      <c r="BL1039" t="s">
        <v>109</v>
      </c>
      <c r="BM1039">
        <v>1960</v>
      </c>
      <c r="BN1039" t="s">
        <v>131</v>
      </c>
      <c r="BO1039">
        <v>1</v>
      </c>
      <c r="BP1039">
        <v>254</v>
      </c>
      <c r="BQ1039" t="s">
        <v>100</v>
      </c>
      <c r="BR1039" t="s">
        <v>100</v>
      </c>
      <c r="BS1039" t="s">
        <v>106</v>
      </c>
      <c r="BT1039">
        <v>0</v>
      </c>
      <c r="BU1039">
        <v>16</v>
      </c>
      <c r="BV1039">
        <v>0</v>
      </c>
      <c r="BW1039">
        <v>0</v>
      </c>
      <c r="BX1039">
        <v>0</v>
      </c>
      <c r="BY1039">
        <v>0</v>
      </c>
      <c r="BZ1039" t="s">
        <v>85</v>
      </c>
      <c r="CA1039" t="s">
        <v>231</v>
      </c>
      <c r="CB1039" t="s">
        <v>85</v>
      </c>
      <c r="CC1039">
        <v>0</v>
      </c>
      <c r="CD1039">
        <v>4</v>
      </c>
      <c r="CE1039">
        <v>2007</v>
      </c>
      <c r="CF1039" t="s">
        <v>111</v>
      </c>
      <c r="CG1039" t="s">
        <v>207</v>
      </c>
      <c r="CH1039">
        <v>135000</v>
      </c>
      <c r="CQ1039">
        <f t="shared" si="100"/>
        <v>1134</v>
      </c>
      <c r="CR1039" t="str">
        <f t="shared" si="101"/>
        <v/>
      </c>
    </row>
    <row r="1040" spans="1:96" x14ac:dyDescent="0.3">
      <c r="A1040">
        <v>1131</v>
      </c>
      <c r="B1040">
        <v>50</v>
      </c>
      <c r="C1040" t="s">
        <v>83</v>
      </c>
      <c r="D1040">
        <v>65</v>
      </c>
      <c r="E1040">
        <v>7804</v>
      </c>
      <c r="F1040" t="s">
        <v>84</v>
      </c>
      <c r="G1040" t="s">
        <v>85</v>
      </c>
      <c r="H1040" t="s">
        <v>129</v>
      </c>
      <c r="I1040" t="s">
        <v>87</v>
      </c>
      <c r="J1040" t="s">
        <v>88</v>
      </c>
      <c r="K1040" t="s">
        <v>122</v>
      </c>
      <c r="L1040" t="s">
        <v>90</v>
      </c>
      <c r="M1040" t="s">
        <v>225</v>
      </c>
      <c r="N1040" s="4" t="str">
        <f>VLOOKUP(M1040,'Neighborhood Raw Data'!$A$1:$D$26,4,FALSE)</f>
        <v>Less than Average</v>
      </c>
      <c r="O1040" t="s">
        <v>92</v>
      </c>
      <c r="P1040" t="s">
        <v>92</v>
      </c>
      <c r="Q1040" t="s">
        <v>93</v>
      </c>
      <c r="R1040" t="s">
        <v>155</v>
      </c>
      <c r="S1040">
        <v>4</v>
      </c>
      <c r="T1040" s="4">
        <f t="shared" ca="1" si="96"/>
        <v>0.24738358107649472</v>
      </c>
      <c r="U1040" s="4" t="str">
        <f t="shared" si="97"/>
        <v>Below</v>
      </c>
      <c r="V1040">
        <v>3</v>
      </c>
      <c r="W1040">
        <v>1928</v>
      </c>
      <c r="X1040">
        <v>1950</v>
      </c>
      <c r="Y1040" t="s">
        <v>95</v>
      </c>
      <c r="Z1040" t="s">
        <v>114</v>
      </c>
      <c r="AA1040" t="s">
        <v>164</v>
      </c>
      <c r="AB1040" t="s">
        <v>179</v>
      </c>
      <c r="AC1040" t="s">
        <v>117</v>
      </c>
      <c r="AD1040">
        <v>0</v>
      </c>
      <c r="AE1040" t="s">
        <v>100</v>
      </c>
      <c r="AF1040" t="s">
        <v>100</v>
      </c>
      <c r="AG1040" t="s">
        <v>147</v>
      </c>
      <c r="AH1040" t="s">
        <v>100</v>
      </c>
      <c r="AI1040" t="s">
        <v>100</v>
      </c>
      <c r="AJ1040" t="s">
        <v>142</v>
      </c>
      <c r="AK1040" t="s">
        <v>174</v>
      </c>
      <c r="AL1040">
        <v>622</v>
      </c>
      <c r="AM1040" t="s">
        <v>104</v>
      </c>
      <c r="AN1040">
        <v>0</v>
      </c>
      <c r="AO1040">
        <v>500</v>
      </c>
      <c r="AP1040">
        <v>1122</v>
      </c>
      <c r="AQ1040" t="s">
        <v>105</v>
      </c>
      <c r="AR1040" t="s">
        <v>100</v>
      </c>
      <c r="AS1040" t="s">
        <v>106</v>
      </c>
      <c r="AT1040" t="s">
        <v>107</v>
      </c>
      <c r="AU1040">
        <v>1328</v>
      </c>
      <c r="AV1040" s="4">
        <f t="shared" ca="1" si="98"/>
        <v>0.83278534772877322</v>
      </c>
      <c r="AW1040" s="4" t="str">
        <f t="shared" si="99"/>
        <v>Greater than Median</v>
      </c>
      <c r="AX1040">
        <v>653</v>
      </c>
      <c r="AY1040">
        <v>0</v>
      </c>
      <c r="AZ1040">
        <v>1981</v>
      </c>
      <c r="BA1040">
        <v>1</v>
      </c>
      <c r="BB1040">
        <v>0</v>
      </c>
      <c r="BC1040">
        <v>2</v>
      </c>
      <c r="BD1040">
        <v>0</v>
      </c>
      <c r="BE1040">
        <v>4</v>
      </c>
      <c r="BF1040">
        <v>1</v>
      </c>
      <c r="BG1040" t="s">
        <v>102</v>
      </c>
      <c r="BH1040">
        <v>7</v>
      </c>
      <c r="BI1040" t="s">
        <v>189</v>
      </c>
      <c r="BJ1040">
        <v>2</v>
      </c>
      <c r="BK1040" t="s">
        <v>100</v>
      </c>
      <c r="BL1040" t="s">
        <v>149</v>
      </c>
      <c r="BM1040">
        <v>1981</v>
      </c>
      <c r="BN1040" t="s">
        <v>104</v>
      </c>
      <c r="BO1040">
        <v>2</v>
      </c>
      <c r="BP1040">
        <v>576</v>
      </c>
      <c r="BQ1040" t="s">
        <v>100</v>
      </c>
      <c r="BR1040" t="s">
        <v>100</v>
      </c>
      <c r="BS1040" t="s">
        <v>106</v>
      </c>
      <c r="BT1040">
        <v>431</v>
      </c>
      <c r="BU1040">
        <v>44</v>
      </c>
      <c r="BV1040">
        <v>0</v>
      </c>
      <c r="BW1040">
        <v>0</v>
      </c>
      <c r="BX1040">
        <v>0</v>
      </c>
      <c r="BY1040">
        <v>0</v>
      </c>
      <c r="BZ1040" t="s">
        <v>85</v>
      </c>
      <c r="CA1040" t="s">
        <v>119</v>
      </c>
      <c r="CB1040" t="s">
        <v>85</v>
      </c>
      <c r="CC1040">
        <v>0</v>
      </c>
      <c r="CD1040">
        <v>12</v>
      </c>
      <c r="CE1040">
        <v>2009</v>
      </c>
      <c r="CF1040" t="s">
        <v>111</v>
      </c>
      <c r="CG1040" t="s">
        <v>112</v>
      </c>
      <c r="CH1040">
        <v>135000</v>
      </c>
      <c r="CQ1040">
        <f t="shared" si="100"/>
        <v>1328</v>
      </c>
      <c r="CR1040" t="str">
        <f t="shared" si="101"/>
        <v/>
      </c>
    </row>
    <row r="1041" spans="1:96" x14ac:dyDescent="0.3">
      <c r="A1041">
        <v>1337</v>
      </c>
      <c r="B1041">
        <v>90</v>
      </c>
      <c r="C1041" t="s">
        <v>83</v>
      </c>
      <c r="D1041">
        <v>87</v>
      </c>
      <c r="E1041">
        <v>9246</v>
      </c>
      <c r="F1041" t="s">
        <v>84</v>
      </c>
      <c r="G1041" t="s">
        <v>85</v>
      </c>
      <c r="H1041" t="s">
        <v>86</v>
      </c>
      <c r="I1041" t="s">
        <v>87</v>
      </c>
      <c r="J1041" t="s">
        <v>88</v>
      </c>
      <c r="K1041" t="s">
        <v>122</v>
      </c>
      <c r="L1041" t="s">
        <v>90</v>
      </c>
      <c r="M1041" t="s">
        <v>194</v>
      </c>
      <c r="N1041" s="4" t="str">
        <f>VLOOKUP(M1041,'Neighborhood Raw Data'!$A$1:$D$26,4,FALSE)</f>
        <v>Less than Average</v>
      </c>
      <c r="O1041" t="s">
        <v>212</v>
      </c>
      <c r="P1041" t="s">
        <v>92</v>
      </c>
      <c r="Q1041" t="s">
        <v>222</v>
      </c>
      <c r="R1041" t="s">
        <v>124</v>
      </c>
      <c r="S1041">
        <v>5</v>
      </c>
      <c r="T1041" s="4">
        <f t="shared" ca="1" si="96"/>
        <v>2.607023589459212E-2</v>
      </c>
      <c r="U1041" s="4" t="str">
        <f t="shared" si="97"/>
        <v>Below</v>
      </c>
      <c r="V1041">
        <v>5</v>
      </c>
      <c r="W1041">
        <v>1973</v>
      </c>
      <c r="X1041">
        <v>1973</v>
      </c>
      <c r="Y1041" t="s">
        <v>95</v>
      </c>
      <c r="Z1041" t="s">
        <v>114</v>
      </c>
      <c r="AA1041" t="s">
        <v>179</v>
      </c>
      <c r="AB1041" t="s">
        <v>179</v>
      </c>
      <c r="AC1041" t="s">
        <v>98</v>
      </c>
      <c r="AD1041">
        <v>564</v>
      </c>
      <c r="AE1041" t="s">
        <v>100</v>
      </c>
      <c r="AF1041" t="s">
        <v>100</v>
      </c>
      <c r="AG1041" t="s">
        <v>156</v>
      </c>
      <c r="AH1041" t="s">
        <v>100</v>
      </c>
      <c r="AI1041" t="s">
        <v>100</v>
      </c>
      <c r="AJ1041" t="s">
        <v>142</v>
      </c>
      <c r="AK1041" t="s">
        <v>104</v>
      </c>
      <c r="AL1041">
        <v>0</v>
      </c>
      <c r="AM1041" t="s">
        <v>104</v>
      </c>
      <c r="AN1041">
        <v>0</v>
      </c>
      <c r="AO1041">
        <v>1656</v>
      </c>
      <c r="AP1041">
        <v>1656</v>
      </c>
      <c r="AQ1041" t="s">
        <v>105</v>
      </c>
      <c r="AR1041" t="s">
        <v>100</v>
      </c>
      <c r="AS1041" t="s">
        <v>106</v>
      </c>
      <c r="AT1041" t="s">
        <v>107</v>
      </c>
      <c r="AU1041">
        <v>1656</v>
      </c>
      <c r="AV1041" s="4">
        <f t="shared" ca="1" si="98"/>
        <v>0.62542375419136176</v>
      </c>
      <c r="AW1041" s="4" t="str">
        <f t="shared" si="99"/>
        <v>Greater than Median</v>
      </c>
      <c r="AX1041">
        <v>0</v>
      </c>
      <c r="AY1041">
        <v>0</v>
      </c>
      <c r="AZ1041">
        <v>1656</v>
      </c>
      <c r="BA1041">
        <v>0</v>
      </c>
      <c r="BB1041">
        <v>0</v>
      </c>
      <c r="BC1041">
        <v>2</v>
      </c>
      <c r="BD1041">
        <v>0</v>
      </c>
      <c r="BE1041">
        <v>4</v>
      </c>
      <c r="BF1041">
        <v>2</v>
      </c>
      <c r="BG1041" t="s">
        <v>100</v>
      </c>
      <c r="BH1041">
        <v>8</v>
      </c>
      <c r="BI1041" t="s">
        <v>108</v>
      </c>
      <c r="BJ1041">
        <v>0</v>
      </c>
      <c r="BK1041" t="s">
        <v>85</v>
      </c>
      <c r="BL1041" t="s">
        <v>149</v>
      </c>
      <c r="BM1041">
        <v>1973</v>
      </c>
      <c r="BN1041" t="s">
        <v>104</v>
      </c>
      <c r="BO1041">
        <v>2</v>
      </c>
      <c r="BP1041">
        <v>506</v>
      </c>
      <c r="BQ1041" t="s">
        <v>100</v>
      </c>
      <c r="BR1041" t="s">
        <v>100</v>
      </c>
      <c r="BS1041" t="s">
        <v>106</v>
      </c>
      <c r="BT1041">
        <v>0</v>
      </c>
      <c r="BU1041">
        <v>211</v>
      </c>
      <c r="BV1041">
        <v>0</v>
      </c>
      <c r="BW1041">
        <v>0</v>
      </c>
      <c r="BX1041">
        <v>0</v>
      </c>
      <c r="BY1041">
        <v>0</v>
      </c>
      <c r="BZ1041" t="s">
        <v>85</v>
      </c>
      <c r="CA1041" t="s">
        <v>85</v>
      </c>
      <c r="CB1041" t="s">
        <v>85</v>
      </c>
      <c r="CC1041">
        <v>0</v>
      </c>
      <c r="CD1041">
        <v>11</v>
      </c>
      <c r="CE1041">
        <v>2008</v>
      </c>
      <c r="CF1041" t="s">
        <v>111</v>
      </c>
      <c r="CG1041" t="s">
        <v>112</v>
      </c>
      <c r="CH1041">
        <v>135000</v>
      </c>
      <c r="CQ1041" t="str">
        <f t="shared" si="100"/>
        <v/>
      </c>
      <c r="CR1041">
        <f t="shared" si="101"/>
        <v>1656</v>
      </c>
    </row>
    <row r="1042" spans="1:96" x14ac:dyDescent="0.3">
      <c r="A1042">
        <v>771</v>
      </c>
      <c r="B1042">
        <v>85</v>
      </c>
      <c r="C1042" t="s">
        <v>83</v>
      </c>
      <c r="D1042" t="s">
        <v>85</v>
      </c>
      <c r="E1042">
        <v>7252</v>
      </c>
      <c r="F1042" t="s">
        <v>84</v>
      </c>
      <c r="G1042" t="s">
        <v>85</v>
      </c>
      <c r="H1042" t="s">
        <v>86</v>
      </c>
      <c r="I1042" t="s">
        <v>87</v>
      </c>
      <c r="J1042" t="s">
        <v>88</v>
      </c>
      <c r="K1042" t="s">
        <v>121</v>
      </c>
      <c r="L1042" t="s">
        <v>90</v>
      </c>
      <c r="M1042" t="s">
        <v>228</v>
      </c>
      <c r="N1042" s="4" t="str">
        <f>VLOOKUP(M1042,'Neighborhood Raw Data'!$A$1:$D$26,4,FALSE)</f>
        <v>Less than Average</v>
      </c>
      <c r="O1042" t="s">
        <v>92</v>
      </c>
      <c r="P1042" t="s">
        <v>92</v>
      </c>
      <c r="Q1042" t="s">
        <v>93</v>
      </c>
      <c r="R1042" t="s">
        <v>223</v>
      </c>
      <c r="S1042">
        <v>5</v>
      </c>
      <c r="T1042" s="4">
        <f t="shared" ca="1" si="96"/>
        <v>0.80131076593913975</v>
      </c>
      <c r="U1042" s="4" t="str">
        <f t="shared" si="97"/>
        <v>Below</v>
      </c>
      <c r="V1042">
        <v>5</v>
      </c>
      <c r="W1042">
        <v>1982</v>
      </c>
      <c r="X1042">
        <v>1982</v>
      </c>
      <c r="Y1042" t="s">
        <v>113</v>
      </c>
      <c r="Z1042" t="s">
        <v>114</v>
      </c>
      <c r="AA1042" t="s">
        <v>115</v>
      </c>
      <c r="AB1042" t="s">
        <v>115</v>
      </c>
      <c r="AC1042" t="s">
        <v>117</v>
      </c>
      <c r="AD1042">
        <v>0</v>
      </c>
      <c r="AE1042" t="s">
        <v>100</v>
      </c>
      <c r="AF1042" t="s">
        <v>100</v>
      </c>
      <c r="AG1042" t="s">
        <v>156</v>
      </c>
      <c r="AH1042" t="s">
        <v>102</v>
      </c>
      <c r="AI1042" t="s">
        <v>100</v>
      </c>
      <c r="AJ1042" t="s">
        <v>118</v>
      </c>
      <c r="AK1042" t="s">
        <v>103</v>
      </c>
      <c r="AL1042">
        <v>685</v>
      </c>
      <c r="AM1042" t="s">
        <v>104</v>
      </c>
      <c r="AN1042">
        <v>0</v>
      </c>
      <c r="AO1042">
        <v>173</v>
      </c>
      <c r="AP1042">
        <v>858</v>
      </c>
      <c r="AQ1042" t="s">
        <v>105</v>
      </c>
      <c r="AR1042" t="s">
        <v>100</v>
      </c>
      <c r="AS1042" t="s">
        <v>106</v>
      </c>
      <c r="AT1042" t="s">
        <v>107</v>
      </c>
      <c r="AU1042">
        <v>858</v>
      </c>
      <c r="AV1042" s="4">
        <f t="shared" ca="1" si="98"/>
        <v>0.66565030759197086</v>
      </c>
      <c r="AW1042" s="4" t="str">
        <f t="shared" si="99"/>
        <v>Less than Median</v>
      </c>
      <c r="AX1042">
        <v>0</v>
      </c>
      <c r="AY1042">
        <v>0</v>
      </c>
      <c r="AZ1042">
        <v>858</v>
      </c>
      <c r="BA1042">
        <v>1</v>
      </c>
      <c r="BB1042">
        <v>0</v>
      </c>
      <c r="BC1042">
        <v>1</v>
      </c>
      <c r="BD1042">
        <v>0</v>
      </c>
      <c r="BE1042">
        <v>2</v>
      </c>
      <c r="BF1042">
        <v>1</v>
      </c>
      <c r="BG1042" t="s">
        <v>100</v>
      </c>
      <c r="BH1042">
        <v>5</v>
      </c>
      <c r="BI1042" t="s">
        <v>108</v>
      </c>
      <c r="BJ1042">
        <v>0</v>
      </c>
      <c r="BK1042" t="s">
        <v>85</v>
      </c>
      <c r="BL1042" t="s">
        <v>149</v>
      </c>
      <c r="BM1042">
        <v>1983</v>
      </c>
      <c r="BN1042" t="s">
        <v>104</v>
      </c>
      <c r="BO1042">
        <v>2</v>
      </c>
      <c r="BP1042">
        <v>576</v>
      </c>
      <c r="BQ1042" t="s">
        <v>100</v>
      </c>
      <c r="BR1042" t="s">
        <v>100</v>
      </c>
      <c r="BS1042" t="s">
        <v>106</v>
      </c>
      <c r="BT1042">
        <v>120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 t="s">
        <v>85</v>
      </c>
      <c r="CA1042" t="s">
        <v>85</v>
      </c>
      <c r="CB1042" t="s">
        <v>85</v>
      </c>
      <c r="CC1042">
        <v>0</v>
      </c>
      <c r="CD1042">
        <v>4</v>
      </c>
      <c r="CE1042">
        <v>2009</v>
      </c>
      <c r="CF1042" t="s">
        <v>111</v>
      </c>
      <c r="CG1042" t="s">
        <v>112</v>
      </c>
      <c r="CH1042">
        <v>134900</v>
      </c>
      <c r="CQ1042">
        <f t="shared" si="100"/>
        <v>858</v>
      </c>
      <c r="CR1042" t="str">
        <f t="shared" si="101"/>
        <v/>
      </c>
    </row>
    <row r="1043" spans="1:96" x14ac:dyDescent="0.3">
      <c r="A1043">
        <v>1353</v>
      </c>
      <c r="B1043">
        <v>50</v>
      </c>
      <c r="C1043" t="s">
        <v>143</v>
      </c>
      <c r="D1043">
        <v>50</v>
      </c>
      <c r="E1043">
        <v>6000</v>
      </c>
      <c r="F1043" t="s">
        <v>84</v>
      </c>
      <c r="G1043" t="s">
        <v>85</v>
      </c>
      <c r="H1043" t="s">
        <v>129</v>
      </c>
      <c r="I1043" t="s">
        <v>87</v>
      </c>
      <c r="J1043" t="s">
        <v>88</v>
      </c>
      <c r="K1043" t="s">
        <v>122</v>
      </c>
      <c r="L1043" t="s">
        <v>90</v>
      </c>
      <c r="M1043" t="s">
        <v>219</v>
      </c>
      <c r="N1043" s="4" t="str">
        <f>VLOOKUP(M1043,'Neighborhood Raw Data'!$A$1:$D$26,4,FALSE)</f>
        <v>Less than Average</v>
      </c>
      <c r="O1043" t="s">
        <v>92</v>
      </c>
      <c r="P1043" t="s">
        <v>92</v>
      </c>
      <c r="Q1043" t="s">
        <v>93</v>
      </c>
      <c r="R1043" t="s">
        <v>155</v>
      </c>
      <c r="S1043">
        <v>6</v>
      </c>
      <c r="T1043" s="4">
        <f t="shared" ca="1" si="96"/>
        <v>0.4784006912614357</v>
      </c>
      <c r="U1043" s="4" t="str">
        <f t="shared" si="97"/>
        <v>At or Above</v>
      </c>
      <c r="V1043">
        <v>9</v>
      </c>
      <c r="W1043">
        <v>1937</v>
      </c>
      <c r="X1043">
        <v>2000</v>
      </c>
      <c r="Y1043" t="s">
        <v>95</v>
      </c>
      <c r="Z1043" t="s">
        <v>114</v>
      </c>
      <c r="AA1043" t="s">
        <v>161</v>
      </c>
      <c r="AB1043" t="s">
        <v>161</v>
      </c>
      <c r="AC1043" t="s">
        <v>117</v>
      </c>
      <c r="AD1043">
        <v>0</v>
      </c>
      <c r="AE1043" t="s">
        <v>102</v>
      </c>
      <c r="AF1043" t="s">
        <v>100</v>
      </c>
      <c r="AG1043" t="s">
        <v>147</v>
      </c>
      <c r="AH1043" t="s">
        <v>100</v>
      </c>
      <c r="AI1043" t="s">
        <v>100</v>
      </c>
      <c r="AJ1043" t="s">
        <v>142</v>
      </c>
      <c r="AK1043" t="s">
        <v>104</v>
      </c>
      <c r="AL1043">
        <v>0</v>
      </c>
      <c r="AM1043" t="s">
        <v>104</v>
      </c>
      <c r="AN1043">
        <v>0</v>
      </c>
      <c r="AO1043">
        <v>698</v>
      </c>
      <c r="AP1043">
        <v>698</v>
      </c>
      <c r="AQ1043" t="s">
        <v>105</v>
      </c>
      <c r="AR1043" t="s">
        <v>100</v>
      </c>
      <c r="AS1043" t="s">
        <v>106</v>
      </c>
      <c r="AT1043" t="s">
        <v>107</v>
      </c>
      <c r="AU1043">
        <v>786</v>
      </c>
      <c r="AV1043" s="4">
        <f t="shared" ca="1" si="98"/>
        <v>0.93707902310523961</v>
      </c>
      <c r="AW1043" s="4" t="str">
        <f t="shared" si="99"/>
        <v>Less than Median</v>
      </c>
      <c r="AX1043">
        <v>390</v>
      </c>
      <c r="AY1043">
        <v>0</v>
      </c>
      <c r="AZ1043">
        <v>1176</v>
      </c>
      <c r="BA1043">
        <v>0</v>
      </c>
      <c r="BB1043">
        <v>0</v>
      </c>
      <c r="BC1043">
        <v>1</v>
      </c>
      <c r="BD1043">
        <v>0</v>
      </c>
      <c r="BE1043">
        <v>2</v>
      </c>
      <c r="BF1043">
        <v>1</v>
      </c>
      <c r="BG1043" t="s">
        <v>100</v>
      </c>
      <c r="BH1043">
        <v>4</v>
      </c>
      <c r="BI1043" t="s">
        <v>108</v>
      </c>
      <c r="BJ1043">
        <v>0</v>
      </c>
      <c r="BK1043" t="s">
        <v>85</v>
      </c>
      <c r="BL1043" t="s">
        <v>149</v>
      </c>
      <c r="BM1043">
        <v>1999</v>
      </c>
      <c r="BN1043" t="s">
        <v>104</v>
      </c>
      <c r="BO1043">
        <v>2</v>
      </c>
      <c r="BP1043">
        <v>624</v>
      </c>
      <c r="BQ1043" t="s">
        <v>100</v>
      </c>
      <c r="BR1043" t="s">
        <v>100</v>
      </c>
      <c r="BS1043" t="s">
        <v>204</v>
      </c>
      <c r="BT1043">
        <v>210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 t="s">
        <v>85</v>
      </c>
      <c r="CA1043" t="s">
        <v>85</v>
      </c>
      <c r="CB1043" t="s">
        <v>85</v>
      </c>
      <c r="CC1043">
        <v>0</v>
      </c>
      <c r="CD1043">
        <v>7</v>
      </c>
      <c r="CE1043">
        <v>2009</v>
      </c>
      <c r="CF1043" t="s">
        <v>111</v>
      </c>
      <c r="CG1043" t="s">
        <v>112</v>
      </c>
      <c r="CH1043">
        <v>134900</v>
      </c>
      <c r="CQ1043">
        <f t="shared" si="100"/>
        <v>786</v>
      </c>
      <c r="CR1043" t="str">
        <f t="shared" si="101"/>
        <v/>
      </c>
    </row>
    <row r="1044" spans="1:96" x14ac:dyDescent="0.3">
      <c r="A1044">
        <v>27</v>
      </c>
      <c r="B1044">
        <v>20</v>
      </c>
      <c r="C1044" t="s">
        <v>83</v>
      </c>
      <c r="D1044">
        <v>60</v>
      </c>
      <c r="E1044">
        <v>7200</v>
      </c>
      <c r="F1044" t="s">
        <v>84</v>
      </c>
      <c r="G1044" t="s">
        <v>85</v>
      </c>
      <c r="H1044" t="s">
        <v>129</v>
      </c>
      <c r="I1044" t="s">
        <v>87</v>
      </c>
      <c r="J1044" t="s">
        <v>88</v>
      </c>
      <c r="K1044" t="s">
        <v>89</v>
      </c>
      <c r="L1044" t="s">
        <v>90</v>
      </c>
      <c r="M1044" t="s">
        <v>177</v>
      </c>
      <c r="N1044" s="4" t="str">
        <f>VLOOKUP(M1044,'Neighborhood Raw Data'!$A$1:$D$26,4,FALSE)</f>
        <v>Greater than Average</v>
      </c>
      <c r="O1044" t="s">
        <v>92</v>
      </c>
      <c r="P1044" t="s">
        <v>92</v>
      </c>
      <c r="Q1044" t="s">
        <v>93</v>
      </c>
      <c r="R1044" t="s">
        <v>124</v>
      </c>
      <c r="S1044">
        <v>5</v>
      </c>
      <c r="T1044" s="4">
        <f t="shared" ca="1" si="96"/>
        <v>0.90976710159999941</v>
      </c>
      <c r="U1044" s="4" t="str">
        <f t="shared" si="97"/>
        <v>Below</v>
      </c>
      <c r="V1044">
        <v>7</v>
      </c>
      <c r="W1044">
        <v>1951</v>
      </c>
      <c r="X1044">
        <v>2000</v>
      </c>
      <c r="Y1044" t="s">
        <v>95</v>
      </c>
      <c r="Z1044" t="s">
        <v>114</v>
      </c>
      <c r="AA1044" t="s">
        <v>115</v>
      </c>
      <c r="AB1044" t="s">
        <v>115</v>
      </c>
      <c r="AC1044" t="s">
        <v>117</v>
      </c>
      <c r="AD1044">
        <v>0</v>
      </c>
      <c r="AE1044" t="s">
        <v>100</v>
      </c>
      <c r="AF1044" t="s">
        <v>100</v>
      </c>
      <c r="AG1044" t="s">
        <v>156</v>
      </c>
      <c r="AH1044" t="s">
        <v>100</v>
      </c>
      <c r="AI1044" t="s">
        <v>100</v>
      </c>
      <c r="AJ1044" t="s">
        <v>148</v>
      </c>
      <c r="AK1044" t="s">
        <v>174</v>
      </c>
      <c r="AL1044">
        <v>234</v>
      </c>
      <c r="AM1044" t="s">
        <v>157</v>
      </c>
      <c r="AN1044">
        <v>486</v>
      </c>
      <c r="AO1044">
        <v>180</v>
      </c>
      <c r="AP1044">
        <v>900</v>
      </c>
      <c r="AQ1044" t="s">
        <v>105</v>
      </c>
      <c r="AR1044" t="s">
        <v>100</v>
      </c>
      <c r="AS1044" t="s">
        <v>106</v>
      </c>
      <c r="AT1044" t="s">
        <v>107</v>
      </c>
      <c r="AU1044">
        <v>900</v>
      </c>
      <c r="AV1044" s="4">
        <f t="shared" ca="1" si="98"/>
        <v>0.29737634564096549</v>
      </c>
      <c r="AW1044" s="4" t="str">
        <f t="shared" si="99"/>
        <v>Less than Median</v>
      </c>
      <c r="AX1044">
        <v>0</v>
      </c>
      <c r="AY1044">
        <v>0</v>
      </c>
      <c r="AZ1044">
        <v>900</v>
      </c>
      <c r="BA1044">
        <v>0</v>
      </c>
      <c r="BB1044">
        <v>1</v>
      </c>
      <c r="BC1044">
        <v>1</v>
      </c>
      <c r="BD1044">
        <v>0</v>
      </c>
      <c r="BE1044">
        <v>3</v>
      </c>
      <c r="BF1044">
        <v>1</v>
      </c>
      <c r="BG1044" t="s">
        <v>102</v>
      </c>
      <c r="BH1044">
        <v>5</v>
      </c>
      <c r="BI1044" t="s">
        <v>108</v>
      </c>
      <c r="BJ1044">
        <v>0</v>
      </c>
      <c r="BK1044" t="s">
        <v>85</v>
      </c>
      <c r="BL1044" t="s">
        <v>149</v>
      </c>
      <c r="BM1044">
        <v>2005</v>
      </c>
      <c r="BN1044" t="s">
        <v>104</v>
      </c>
      <c r="BO1044">
        <v>2</v>
      </c>
      <c r="BP1044">
        <v>576</v>
      </c>
      <c r="BQ1044" t="s">
        <v>100</v>
      </c>
      <c r="BR1044" t="s">
        <v>100</v>
      </c>
      <c r="BS1044" t="s">
        <v>106</v>
      </c>
      <c r="BT1044">
        <v>222</v>
      </c>
      <c r="BU1044">
        <v>32</v>
      </c>
      <c r="BV1044">
        <v>0</v>
      </c>
      <c r="BW1044">
        <v>0</v>
      </c>
      <c r="BX1044">
        <v>0</v>
      </c>
      <c r="BY1044">
        <v>0</v>
      </c>
      <c r="BZ1044" t="s">
        <v>85</v>
      </c>
      <c r="CA1044" t="s">
        <v>85</v>
      </c>
      <c r="CB1044" t="s">
        <v>85</v>
      </c>
      <c r="CC1044">
        <v>0</v>
      </c>
      <c r="CD1044">
        <v>5</v>
      </c>
      <c r="CE1044">
        <v>2010</v>
      </c>
      <c r="CF1044" t="s">
        <v>111</v>
      </c>
      <c r="CG1044" t="s">
        <v>112</v>
      </c>
      <c r="CH1044">
        <v>134800</v>
      </c>
      <c r="CQ1044">
        <f t="shared" si="100"/>
        <v>900</v>
      </c>
      <c r="CR1044" t="str">
        <f t="shared" si="101"/>
        <v/>
      </c>
    </row>
    <row r="1045" spans="1:96" x14ac:dyDescent="0.3">
      <c r="A1045">
        <v>1114</v>
      </c>
      <c r="B1045">
        <v>20</v>
      </c>
      <c r="C1045" t="s">
        <v>83</v>
      </c>
      <c r="D1045">
        <v>66</v>
      </c>
      <c r="E1045">
        <v>8923</v>
      </c>
      <c r="F1045" t="s">
        <v>84</v>
      </c>
      <c r="G1045" t="s">
        <v>85</v>
      </c>
      <c r="H1045" t="s">
        <v>129</v>
      </c>
      <c r="I1045" t="s">
        <v>87</v>
      </c>
      <c r="J1045" t="s">
        <v>88</v>
      </c>
      <c r="K1045" t="s">
        <v>122</v>
      </c>
      <c r="L1045" t="s">
        <v>90</v>
      </c>
      <c r="M1045" t="s">
        <v>177</v>
      </c>
      <c r="N1045" s="4" t="str">
        <f>VLOOKUP(M1045,'Neighborhood Raw Data'!$A$1:$D$26,4,FALSE)</f>
        <v>Greater than Average</v>
      </c>
      <c r="O1045" t="s">
        <v>92</v>
      </c>
      <c r="P1045" t="s">
        <v>92</v>
      </c>
      <c r="Q1045" t="s">
        <v>93</v>
      </c>
      <c r="R1045" t="s">
        <v>124</v>
      </c>
      <c r="S1045">
        <v>5</v>
      </c>
      <c r="T1045" s="4">
        <f t="shared" ca="1" si="96"/>
        <v>0.33101866119084278</v>
      </c>
      <c r="U1045" s="4" t="str">
        <f t="shared" si="97"/>
        <v>Below</v>
      </c>
      <c r="V1045">
        <v>7</v>
      </c>
      <c r="W1045">
        <v>1953</v>
      </c>
      <c r="X1045">
        <v>2006</v>
      </c>
      <c r="Y1045" t="s">
        <v>95</v>
      </c>
      <c r="Z1045" t="s">
        <v>114</v>
      </c>
      <c r="AA1045" t="s">
        <v>115</v>
      </c>
      <c r="AB1045" t="s">
        <v>115</v>
      </c>
      <c r="AC1045" t="s">
        <v>117</v>
      </c>
      <c r="AD1045">
        <v>0</v>
      </c>
      <c r="AE1045" t="s">
        <v>100</v>
      </c>
      <c r="AF1045" t="s">
        <v>100</v>
      </c>
      <c r="AG1045" t="s">
        <v>156</v>
      </c>
      <c r="AH1045" t="s">
        <v>100</v>
      </c>
      <c r="AI1045" t="s">
        <v>100</v>
      </c>
      <c r="AJ1045" t="s">
        <v>142</v>
      </c>
      <c r="AK1045" t="s">
        <v>174</v>
      </c>
      <c r="AL1045">
        <v>643</v>
      </c>
      <c r="AM1045" t="s">
        <v>104</v>
      </c>
      <c r="AN1045">
        <v>0</v>
      </c>
      <c r="AO1045">
        <v>365</v>
      </c>
      <c r="AP1045">
        <v>1008</v>
      </c>
      <c r="AQ1045" t="s">
        <v>105</v>
      </c>
      <c r="AR1045" t="s">
        <v>102</v>
      </c>
      <c r="AS1045" t="s">
        <v>106</v>
      </c>
      <c r="AT1045" t="s">
        <v>107</v>
      </c>
      <c r="AU1045">
        <v>1008</v>
      </c>
      <c r="AV1045" s="4">
        <f t="shared" ca="1" si="98"/>
        <v>0.63775119051045492</v>
      </c>
      <c r="AW1045" s="4" t="str">
        <f t="shared" si="99"/>
        <v>Less than Median</v>
      </c>
      <c r="AX1045">
        <v>0</v>
      </c>
      <c r="AY1045">
        <v>0</v>
      </c>
      <c r="AZ1045">
        <v>1008</v>
      </c>
      <c r="BA1045">
        <v>1</v>
      </c>
      <c r="BB1045">
        <v>0</v>
      </c>
      <c r="BC1045">
        <v>1</v>
      </c>
      <c r="BD1045">
        <v>0</v>
      </c>
      <c r="BE1045">
        <v>2</v>
      </c>
      <c r="BF1045">
        <v>1</v>
      </c>
      <c r="BG1045" t="s">
        <v>102</v>
      </c>
      <c r="BH1045">
        <v>6</v>
      </c>
      <c r="BI1045" t="s">
        <v>108</v>
      </c>
      <c r="BJ1045">
        <v>0</v>
      </c>
      <c r="BK1045" t="s">
        <v>85</v>
      </c>
      <c r="BL1045" t="s">
        <v>109</v>
      </c>
      <c r="BM1045">
        <v>1953</v>
      </c>
      <c r="BN1045" t="s">
        <v>104</v>
      </c>
      <c r="BO1045">
        <v>1</v>
      </c>
      <c r="BP1045">
        <v>240</v>
      </c>
      <c r="BQ1045" t="s">
        <v>100</v>
      </c>
      <c r="BR1045" t="s">
        <v>100</v>
      </c>
      <c r="BS1045" t="s">
        <v>106</v>
      </c>
      <c r="BT1045">
        <v>0</v>
      </c>
      <c r="BU1045">
        <v>18</v>
      </c>
      <c r="BV1045">
        <v>0</v>
      </c>
      <c r="BW1045">
        <v>0</v>
      </c>
      <c r="BX1045">
        <v>0</v>
      </c>
      <c r="BY1045">
        <v>0</v>
      </c>
      <c r="BZ1045" t="s">
        <v>85</v>
      </c>
      <c r="CA1045" t="s">
        <v>85</v>
      </c>
      <c r="CB1045" t="s">
        <v>85</v>
      </c>
      <c r="CC1045">
        <v>0</v>
      </c>
      <c r="CD1045">
        <v>5</v>
      </c>
      <c r="CE1045">
        <v>2007</v>
      </c>
      <c r="CF1045" t="s">
        <v>111</v>
      </c>
      <c r="CG1045" t="s">
        <v>112</v>
      </c>
      <c r="CH1045">
        <v>134500</v>
      </c>
      <c r="CQ1045">
        <f t="shared" si="100"/>
        <v>1008</v>
      </c>
      <c r="CR1045" t="str">
        <f t="shared" si="101"/>
        <v/>
      </c>
    </row>
    <row r="1046" spans="1:96" x14ac:dyDescent="0.3">
      <c r="A1046">
        <v>1215</v>
      </c>
      <c r="B1046">
        <v>85</v>
      </c>
      <c r="C1046" t="s">
        <v>83</v>
      </c>
      <c r="D1046">
        <v>69</v>
      </c>
      <c r="E1046">
        <v>10205</v>
      </c>
      <c r="F1046" t="s">
        <v>84</v>
      </c>
      <c r="G1046" t="s">
        <v>85</v>
      </c>
      <c r="H1046" t="s">
        <v>86</v>
      </c>
      <c r="I1046" t="s">
        <v>87</v>
      </c>
      <c r="J1046" t="s">
        <v>88</v>
      </c>
      <c r="K1046" t="s">
        <v>122</v>
      </c>
      <c r="L1046" t="s">
        <v>90</v>
      </c>
      <c r="M1046" t="s">
        <v>177</v>
      </c>
      <c r="N1046" s="4" t="str">
        <f>VLOOKUP(M1046,'Neighborhood Raw Data'!$A$1:$D$26,4,FALSE)</f>
        <v>Greater than Average</v>
      </c>
      <c r="O1046" t="s">
        <v>92</v>
      </c>
      <c r="P1046" t="s">
        <v>92</v>
      </c>
      <c r="Q1046" t="s">
        <v>93</v>
      </c>
      <c r="R1046" t="s">
        <v>223</v>
      </c>
      <c r="S1046">
        <v>5</v>
      </c>
      <c r="T1046" s="4">
        <f t="shared" ca="1" si="96"/>
        <v>0.68453577471426519</v>
      </c>
      <c r="U1046" s="4" t="str">
        <f t="shared" si="97"/>
        <v>Below</v>
      </c>
      <c r="V1046">
        <v>5</v>
      </c>
      <c r="W1046">
        <v>1962</v>
      </c>
      <c r="X1046">
        <v>1962</v>
      </c>
      <c r="Y1046" t="s">
        <v>95</v>
      </c>
      <c r="Z1046" t="s">
        <v>114</v>
      </c>
      <c r="AA1046" t="s">
        <v>161</v>
      </c>
      <c r="AB1046" t="s">
        <v>161</v>
      </c>
      <c r="AC1046" t="s">
        <v>117</v>
      </c>
      <c r="AD1046">
        <v>0</v>
      </c>
      <c r="AE1046" t="s">
        <v>100</v>
      </c>
      <c r="AF1046" t="s">
        <v>100</v>
      </c>
      <c r="AG1046" t="s">
        <v>156</v>
      </c>
      <c r="AH1046" t="s">
        <v>100</v>
      </c>
      <c r="AI1046" t="s">
        <v>100</v>
      </c>
      <c r="AJ1046" t="s">
        <v>118</v>
      </c>
      <c r="AK1046" t="s">
        <v>174</v>
      </c>
      <c r="AL1046">
        <v>784</v>
      </c>
      <c r="AM1046" t="s">
        <v>104</v>
      </c>
      <c r="AN1046">
        <v>0</v>
      </c>
      <c r="AO1046">
        <v>141</v>
      </c>
      <c r="AP1046">
        <v>925</v>
      </c>
      <c r="AQ1046" t="s">
        <v>105</v>
      </c>
      <c r="AR1046" t="s">
        <v>100</v>
      </c>
      <c r="AS1046" t="s">
        <v>106</v>
      </c>
      <c r="AT1046" t="s">
        <v>107</v>
      </c>
      <c r="AU1046">
        <v>999</v>
      </c>
      <c r="AV1046" s="4">
        <f t="shared" ca="1" si="98"/>
        <v>0.57970850653552397</v>
      </c>
      <c r="AW1046" s="4" t="str">
        <f t="shared" si="99"/>
        <v>Less than Median</v>
      </c>
      <c r="AX1046">
        <v>0</v>
      </c>
      <c r="AY1046">
        <v>0</v>
      </c>
      <c r="AZ1046">
        <v>999</v>
      </c>
      <c r="BA1046">
        <v>1</v>
      </c>
      <c r="BB1046">
        <v>0</v>
      </c>
      <c r="BC1046">
        <v>1</v>
      </c>
      <c r="BD1046">
        <v>0</v>
      </c>
      <c r="BE1046">
        <v>3</v>
      </c>
      <c r="BF1046">
        <v>1</v>
      </c>
      <c r="BG1046" t="s">
        <v>100</v>
      </c>
      <c r="BH1046">
        <v>6</v>
      </c>
      <c r="BI1046" t="s">
        <v>108</v>
      </c>
      <c r="BJ1046">
        <v>0</v>
      </c>
      <c r="BK1046" t="s">
        <v>85</v>
      </c>
      <c r="BL1046" t="s">
        <v>109</v>
      </c>
      <c r="BM1046">
        <v>1962</v>
      </c>
      <c r="BN1046" t="s">
        <v>104</v>
      </c>
      <c r="BO1046">
        <v>1</v>
      </c>
      <c r="BP1046">
        <v>300</v>
      </c>
      <c r="BQ1046" t="s">
        <v>100</v>
      </c>
      <c r="BR1046" t="s">
        <v>100</v>
      </c>
      <c r="BS1046" t="s">
        <v>106</v>
      </c>
      <c r="BT1046">
        <v>150</v>
      </c>
      <c r="BU1046">
        <v>72</v>
      </c>
      <c r="BV1046">
        <v>0</v>
      </c>
      <c r="BW1046">
        <v>0</v>
      </c>
      <c r="BX1046">
        <v>0</v>
      </c>
      <c r="BY1046">
        <v>0</v>
      </c>
      <c r="BZ1046" t="s">
        <v>85</v>
      </c>
      <c r="CA1046" t="s">
        <v>85</v>
      </c>
      <c r="CB1046" t="s">
        <v>85</v>
      </c>
      <c r="CC1046">
        <v>0</v>
      </c>
      <c r="CD1046">
        <v>5</v>
      </c>
      <c r="CE1046">
        <v>2006</v>
      </c>
      <c r="CF1046" t="s">
        <v>111</v>
      </c>
      <c r="CG1046" t="s">
        <v>112</v>
      </c>
      <c r="CH1046">
        <v>134500</v>
      </c>
      <c r="CQ1046">
        <f t="shared" si="100"/>
        <v>999</v>
      </c>
      <c r="CR1046" t="str">
        <f t="shared" si="101"/>
        <v/>
      </c>
    </row>
    <row r="1047" spans="1:96" x14ac:dyDescent="0.3">
      <c r="A1047">
        <v>216</v>
      </c>
      <c r="B1047">
        <v>20</v>
      </c>
      <c r="C1047" t="s">
        <v>83</v>
      </c>
      <c r="D1047">
        <v>72</v>
      </c>
      <c r="E1047">
        <v>10011</v>
      </c>
      <c r="F1047" t="s">
        <v>84</v>
      </c>
      <c r="G1047" t="s">
        <v>85</v>
      </c>
      <c r="H1047" t="s">
        <v>86</v>
      </c>
      <c r="I1047" t="s">
        <v>87</v>
      </c>
      <c r="J1047" t="s">
        <v>88</v>
      </c>
      <c r="K1047" t="s">
        <v>122</v>
      </c>
      <c r="L1047" t="s">
        <v>90</v>
      </c>
      <c r="M1047" t="s">
        <v>177</v>
      </c>
      <c r="N1047" s="4" t="str">
        <f>VLOOKUP(M1047,'Neighborhood Raw Data'!$A$1:$D$26,4,FALSE)</f>
        <v>Greater than Average</v>
      </c>
      <c r="O1047" t="s">
        <v>92</v>
      </c>
      <c r="P1047" t="s">
        <v>92</v>
      </c>
      <c r="Q1047" t="s">
        <v>93</v>
      </c>
      <c r="R1047" t="s">
        <v>124</v>
      </c>
      <c r="S1047">
        <v>5</v>
      </c>
      <c r="T1047" s="4">
        <f t="shared" ca="1" si="96"/>
        <v>0.1675722525989517</v>
      </c>
      <c r="U1047" s="4" t="str">
        <f t="shared" si="97"/>
        <v>Below</v>
      </c>
      <c r="V1047">
        <v>6</v>
      </c>
      <c r="W1047">
        <v>1957</v>
      </c>
      <c r="X1047">
        <v>1996</v>
      </c>
      <c r="Y1047" t="s">
        <v>95</v>
      </c>
      <c r="Z1047" t="s">
        <v>114</v>
      </c>
      <c r="AA1047" t="s">
        <v>97</v>
      </c>
      <c r="AB1047" t="s">
        <v>97</v>
      </c>
      <c r="AC1047" t="s">
        <v>98</v>
      </c>
      <c r="AD1047">
        <v>64</v>
      </c>
      <c r="AE1047" t="s">
        <v>100</v>
      </c>
      <c r="AF1047" t="s">
        <v>100</v>
      </c>
      <c r="AG1047" t="s">
        <v>156</v>
      </c>
      <c r="AH1047" t="s">
        <v>100</v>
      </c>
      <c r="AI1047" t="s">
        <v>100</v>
      </c>
      <c r="AJ1047" t="s">
        <v>142</v>
      </c>
      <c r="AK1047" t="s">
        <v>174</v>
      </c>
      <c r="AL1047">
        <v>360</v>
      </c>
      <c r="AM1047" t="s">
        <v>104</v>
      </c>
      <c r="AN1047">
        <v>0</v>
      </c>
      <c r="AO1047">
        <v>710</v>
      </c>
      <c r="AP1047">
        <v>1070</v>
      </c>
      <c r="AQ1047" t="s">
        <v>105</v>
      </c>
      <c r="AR1047" t="s">
        <v>100</v>
      </c>
      <c r="AS1047" t="s">
        <v>106</v>
      </c>
      <c r="AT1047" t="s">
        <v>107</v>
      </c>
      <c r="AU1047">
        <v>1236</v>
      </c>
      <c r="AV1047" s="4">
        <f t="shared" ca="1" si="98"/>
        <v>0.77830446427690403</v>
      </c>
      <c r="AW1047" s="4" t="str">
        <f t="shared" si="99"/>
        <v>Greater than Median</v>
      </c>
      <c r="AX1047">
        <v>0</v>
      </c>
      <c r="AY1047">
        <v>0</v>
      </c>
      <c r="AZ1047">
        <v>1236</v>
      </c>
      <c r="BA1047">
        <v>0</v>
      </c>
      <c r="BB1047">
        <v>1</v>
      </c>
      <c r="BC1047">
        <v>1</v>
      </c>
      <c r="BD1047">
        <v>0</v>
      </c>
      <c r="BE1047">
        <v>2</v>
      </c>
      <c r="BF1047">
        <v>1</v>
      </c>
      <c r="BG1047" t="s">
        <v>102</v>
      </c>
      <c r="BH1047">
        <v>6</v>
      </c>
      <c r="BI1047" t="s">
        <v>208</v>
      </c>
      <c r="BJ1047">
        <v>1</v>
      </c>
      <c r="BK1047" t="s">
        <v>203</v>
      </c>
      <c r="BL1047" t="s">
        <v>109</v>
      </c>
      <c r="BM1047">
        <v>1957</v>
      </c>
      <c r="BN1047" t="s">
        <v>104</v>
      </c>
      <c r="BO1047">
        <v>1</v>
      </c>
      <c r="BP1047">
        <v>447</v>
      </c>
      <c r="BQ1047" t="s">
        <v>100</v>
      </c>
      <c r="BR1047" t="s">
        <v>100</v>
      </c>
      <c r="BS1047" t="s">
        <v>106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 t="s">
        <v>85</v>
      </c>
      <c r="CA1047" t="s">
        <v>119</v>
      </c>
      <c r="CB1047" t="s">
        <v>85</v>
      </c>
      <c r="CC1047">
        <v>0</v>
      </c>
      <c r="CD1047">
        <v>5</v>
      </c>
      <c r="CE1047">
        <v>2006</v>
      </c>
      <c r="CF1047" t="s">
        <v>111</v>
      </c>
      <c r="CG1047" t="s">
        <v>112</v>
      </c>
      <c r="CH1047">
        <v>134450</v>
      </c>
      <c r="CQ1047">
        <f t="shared" si="100"/>
        <v>1236</v>
      </c>
      <c r="CR1047" t="str">
        <f t="shared" si="101"/>
        <v/>
      </c>
    </row>
    <row r="1048" spans="1:96" x14ac:dyDescent="0.3">
      <c r="A1048">
        <v>372</v>
      </c>
      <c r="B1048">
        <v>50</v>
      </c>
      <c r="C1048" t="s">
        <v>83</v>
      </c>
      <c r="D1048">
        <v>80</v>
      </c>
      <c r="E1048">
        <v>17120</v>
      </c>
      <c r="F1048" t="s">
        <v>84</v>
      </c>
      <c r="G1048" t="s">
        <v>85</v>
      </c>
      <c r="H1048" t="s">
        <v>129</v>
      </c>
      <c r="I1048" t="s">
        <v>87</v>
      </c>
      <c r="J1048" t="s">
        <v>88</v>
      </c>
      <c r="K1048" t="s">
        <v>122</v>
      </c>
      <c r="L1048" t="s">
        <v>90</v>
      </c>
      <c r="M1048" t="s">
        <v>182</v>
      </c>
      <c r="N1048" s="4" t="str">
        <f>VLOOKUP(M1048,'Neighborhood Raw Data'!$A$1:$D$26,4,FALSE)</f>
        <v>Greater than Average</v>
      </c>
      <c r="O1048" t="s">
        <v>212</v>
      </c>
      <c r="P1048" t="s">
        <v>92</v>
      </c>
      <c r="Q1048" t="s">
        <v>93</v>
      </c>
      <c r="R1048" t="s">
        <v>155</v>
      </c>
      <c r="S1048">
        <v>4</v>
      </c>
      <c r="T1048" s="4">
        <f t="shared" ca="1" si="96"/>
        <v>0.23043537664008529</v>
      </c>
      <c r="U1048" s="4" t="str">
        <f t="shared" si="97"/>
        <v>Below</v>
      </c>
      <c r="V1048">
        <v>4</v>
      </c>
      <c r="W1048">
        <v>1959</v>
      </c>
      <c r="X1048">
        <v>1959</v>
      </c>
      <c r="Y1048" t="s">
        <v>95</v>
      </c>
      <c r="Z1048" t="s">
        <v>114</v>
      </c>
      <c r="AA1048" t="s">
        <v>164</v>
      </c>
      <c r="AB1048" t="s">
        <v>179</v>
      </c>
      <c r="AC1048" t="s">
        <v>117</v>
      </c>
      <c r="AD1048">
        <v>0</v>
      </c>
      <c r="AE1048" t="s">
        <v>100</v>
      </c>
      <c r="AF1048" t="s">
        <v>100</v>
      </c>
      <c r="AG1048" t="s">
        <v>156</v>
      </c>
      <c r="AH1048" t="s">
        <v>85</v>
      </c>
      <c r="AI1048" t="s">
        <v>85</v>
      </c>
      <c r="AJ1048" t="s">
        <v>85</v>
      </c>
      <c r="AK1048" t="s">
        <v>85</v>
      </c>
      <c r="AL1048">
        <v>0</v>
      </c>
      <c r="AM1048" t="s">
        <v>85</v>
      </c>
      <c r="AN1048">
        <v>0</v>
      </c>
      <c r="AO1048">
        <v>0</v>
      </c>
      <c r="AP1048">
        <v>0</v>
      </c>
      <c r="AQ1048" t="s">
        <v>105</v>
      </c>
      <c r="AR1048" t="s">
        <v>100</v>
      </c>
      <c r="AS1048" t="s">
        <v>106</v>
      </c>
      <c r="AT1048" t="s">
        <v>107</v>
      </c>
      <c r="AU1048">
        <v>1120</v>
      </c>
      <c r="AV1048" s="4">
        <f t="shared" ca="1" si="98"/>
        <v>7.096515022711436E-2</v>
      </c>
      <c r="AW1048" s="4" t="str">
        <f t="shared" si="99"/>
        <v>Greater than Median</v>
      </c>
      <c r="AX1048">
        <v>468</v>
      </c>
      <c r="AY1048">
        <v>0</v>
      </c>
      <c r="AZ1048">
        <v>1588</v>
      </c>
      <c r="BA1048">
        <v>0</v>
      </c>
      <c r="BB1048">
        <v>0</v>
      </c>
      <c r="BC1048">
        <v>2</v>
      </c>
      <c r="BD1048">
        <v>0</v>
      </c>
      <c r="BE1048">
        <v>4</v>
      </c>
      <c r="BF1048">
        <v>1</v>
      </c>
      <c r="BG1048" t="s">
        <v>100</v>
      </c>
      <c r="BH1048">
        <v>7</v>
      </c>
      <c r="BI1048" t="s">
        <v>189</v>
      </c>
      <c r="BJ1048">
        <v>1</v>
      </c>
      <c r="BK1048" t="s">
        <v>102</v>
      </c>
      <c r="BL1048" t="s">
        <v>149</v>
      </c>
      <c r="BM1048">
        <v>1991</v>
      </c>
      <c r="BN1048" t="s">
        <v>110</v>
      </c>
      <c r="BO1048">
        <v>2</v>
      </c>
      <c r="BP1048">
        <v>680</v>
      </c>
      <c r="BQ1048" t="s">
        <v>100</v>
      </c>
      <c r="BR1048" t="s">
        <v>100</v>
      </c>
      <c r="BS1048" t="s">
        <v>204</v>
      </c>
      <c r="BT1048">
        <v>0</v>
      </c>
      <c r="BU1048">
        <v>59</v>
      </c>
      <c r="BV1048">
        <v>0</v>
      </c>
      <c r="BW1048">
        <v>0</v>
      </c>
      <c r="BX1048">
        <v>0</v>
      </c>
      <c r="BY1048">
        <v>0</v>
      </c>
      <c r="BZ1048" t="s">
        <v>85</v>
      </c>
      <c r="CA1048" t="s">
        <v>85</v>
      </c>
      <c r="CB1048" t="s">
        <v>85</v>
      </c>
      <c r="CC1048">
        <v>0</v>
      </c>
      <c r="CD1048">
        <v>7</v>
      </c>
      <c r="CE1048">
        <v>2008</v>
      </c>
      <c r="CF1048" t="s">
        <v>111</v>
      </c>
      <c r="CG1048" t="s">
        <v>112</v>
      </c>
      <c r="CH1048">
        <v>134432</v>
      </c>
      <c r="CQ1048">
        <f t="shared" si="100"/>
        <v>1120</v>
      </c>
      <c r="CR1048" t="str">
        <f t="shared" si="101"/>
        <v/>
      </c>
    </row>
    <row r="1049" spans="1:96" x14ac:dyDescent="0.3">
      <c r="A1049">
        <v>358</v>
      </c>
      <c r="B1049">
        <v>120</v>
      </c>
      <c r="C1049" t="s">
        <v>143</v>
      </c>
      <c r="D1049">
        <v>44</v>
      </c>
      <c r="E1049">
        <v>4224</v>
      </c>
      <c r="F1049" t="s">
        <v>84</v>
      </c>
      <c r="G1049" t="s">
        <v>85</v>
      </c>
      <c r="H1049" t="s">
        <v>129</v>
      </c>
      <c r="I1049" t="s">
        <v>87</v>
      </c>
      <c r="J1049" t="s">
        <v>88</v>
      </c>
      <c r="K1049" t="s">
        <v>122</v>
      </c>
      <c r="L1049" t="s">
        <v>90</v>
      </c>
      <c r="M1049" t="s">
        <v>242</v>
      </c>
      <c r="N1049" s="4" t="str">
        <f>VLOOKUP(M1049,'Neighborhood Raw Data'!$A$1:$D$26,4,FALSE)</f>
        <v>Less than Average</v>
      </c>
      <c r="O1049" t="s">
        <v>92</v>
      </c>
      <c r="P1049" t="s">
        <v>92</v>
      </c>
      <c r="Q1049" t="s">
        <v>160</v>
      </c>
      <c r="R1049" t="s">
        <v>124</v>
      </c>
      <c r="S1049">
        <v>5</v>
      </c>
      <c r="T1049" s="4">
        <f t="shared" ca="1" si="96"/>
        <v>0.946396770180429</v>
      </c>
      <c r="U1049" s="4" t="str">
        <f t="shared" si="97"/>
        <v>Below</v>
      </c>
      <c r="V1049">
        <v>5</v>
      </c>
      <c r="W1049">
        <v>1976</v>
      </c>
      <c r="X1049">
        <v>1976</v>
      </c>
      <c r="Y1049" t="s">
        <v>95</v>
      </c>
      <c r="Z1049" t="s">
        <v>114</v>
      </c>
      <c r="AA1049" t="s">
        <v>135</v>
      </c>
      <c r="AB1049" t="s">
        <v>136</v>
      </c>
      <c r="AC1049" t="s">
        <v>117</v>
      </c>
      <c r="AD1049">
        <v>0</v>
      </c>
      <c r="AE1049" t="s">
        <v>100</v>
      </c>
      <c r="AF1049" t="s">
        <v>100</v>
      </c>
      <c r="AG1049" t="s">
        <v>101</v>
      </c>
      <c r="AH1049" t="s">
        <v>102</v>
      </c>
      <c r="AI1049" t="s">
        <v>100</v>
      </c>
      <c r="AJ1049" t="s">
        <v>142</v>
      </c>
      <c r="AK1049" t="s">
        <v>137</v>
      </c>
      <c r="AL1049">
        <v>874</v>
      </c>
      <c r="AM1049" t="s">
        <v>104</v>
      </c>
      <c r="AN1049">
        <v>0</v>
      </c>
      <c r="AO1049">
        <v>268</v>
      </c>
      <c r="AP1049">
        <v>1142</v>
      </c>
      <c r="AQ1049" t="s">
        <v>105</v>
      </c>
      <c r="AR1049" t="s">
        <v>100</v>
      </c>
      <c r="AS1049" t="s">
        <v>106</v>
      </c>
      <c r="AT1049" t="s">
        <v>107</v>
      </c>
      <c r="AU1049">
        <v>1142</v>
      </c>
      <c r="AV1049" s="4">
        <f t="shared" ca="1" si="98"/>
        <v>0.91742680156390122</v>
      </c>
      <c r="AW1049" s="4" t="str">
        <f t="shared" si="99"/>
        <v>Greater than Median</v>
      </c>
      <c r="AX1049">
        <v>0</v>
      </c>
      <c r="AY1049">
        <v>0</v>
      </c>
      <c r="AZ1049">
        <v>1142</v>
      </c>
      <c r="BA1049">
        <v>1</v>
      </c>
      <c r="BB1049">
        <v>0</v>
      </c>
      <c r="BC1049">
        <v>1</v>
      </c>
      <c r="BD1049">
        <v>1</v>
      </c>
      <c r="BE1049">
        <v>3</v>
      </c>
      <c r="BF1049">
        <v>1</v>
      </c>
      <c r="BG1049" t="s">
        <v>100</v>
      </c>
      <c r="BH1049">
        <v>6</v>
      </c>
      <c r="BI1049" t="s">
        <v>108</v>
      </c>
      <c r="BJ1049">
        <v>1</v>
      </c>
      <c r="BK1049" t="s">
        <v>235</v>
      </c>
      <c r="BL1049" t="s">
        <v>109</v>
      </c>
      <c r="BM1049">
        <v>1976</v>
      </c>
      <c r="BN1049" t="s">
        <v>110</v>
      </c>
      <c r="BO1049">
        <v>2</v>
      </c>
      <c r="BP1049">
        <v>528</v>
      </c>
      <c r="BQ1049" t="s">
        <v>100</v>
      </c>
      <c r="BR1049" t="s">
        <v>100</v>
      </c>
      <c r="BS1049" t="s">
        <v>106</v>
      </c>
      <c r="BT1049">
        <v>536</v>
      </c>
      <c r="BU1049">
        <v>90</v>
      </c>
      <c r="BV1049">
        <v>0</v>
      </c>
      <c r="BW1049">
        <v>0</v>
      </c>
      <c r="BX1049">
        <v>0</v>
      </c>
      <c r="BY1049">
        <v>0</v>
      </c>
      <c r="BZ1049" t="s">
        <v>85</v>
      </c>
      <c r="CA1049" t="s">
        <v>119</v>
      </c>
      <c r="CB1049" t="s">
        <v>85</v>
      </c>
      <c r="CC1049">
        <v>0</v>
      </c>
      <c r="CD1049">
        <v>8</v>
      </c>
      <c r="CE1049">
        <v>2007</v>
      </c>
      <c r="CF1049" t="s">
        <v>111</v>
      </c>
      <c r="CG1049" t="s">
        <v>112</v>
      </c>
      <c r="CH1049">
        <v>134000</v>
      </c>
      <c r="CQ1049">
        <f t="shared" si="100"/>
        <v>1142</v>
      </c>
      <c r="CR1049" t="str">
        <f t="shared" si="101"/>
        <v/>
      </c>
    </row>
    <row r="1050" spans="1:96" x14ac:dyDescent="0.3">
      <c r="A1050">
        <v>514</v>
      </c>
      <c r="B1050">
        <v>20</v>
      </c>
      <c r="C1050" t="s">
        <v>83</v>
      </c>
      <c r="D1050">
        <v>71</v>
      </c>
      <c r="E1050">
        <v>9187</v>
      </c>
      <c r="F1050" t="s">
        <v>84</v>
      </c>
      <c r="G1050" t="s">
        <v>85</v>
      </c>
      <c r="H1050" t="s">
        <v>129</v>
      </c>
      <c r="I1050" t="s">
        <v>190</v>
      </c>
      <c r="J1050" t="s">
        <v>88</v>
      </c>
      <c r="K1050" t="s">
        <v>89</v>
      </c>
      <c r="L1050" t="s">
        <v>90</v>
      </c>
      <c r="M1050" t="s">
        <v>201</v>
      </c>
      <c r="N1050" s="4" t="str">
        <f>VLOOKUP(M1050,'Neighborhood Raw Data'!$A$1:$D$26,4,FALSE)</f>
        <v>Less than Average</v>
      </c>
      <c r="O1050" t="s">
        <v>92</v>
      </c>
      <c r="P1050" t="s">
        <v>92</v>
      </c>
      <c r="Q1050" t="s">
        <v>93</v>
      </c>
      <c r="R1050" t="s">
        <v>124</v>
      </c>
      <c r="S1050">
        <v>6</v>
      </c>
      <c r="T1050" s="4">
        <f t="shared" ca="1" si="96"/>
        <v>0.64095788851163271</v>
      </c>
      <c r="U1050" s="4" t="str">
        <f t="shared" si="97"/>
        <v>At or Above</v>
      </c>
      <c r="V1050">
        <v>5</v>
      </c>
      <c r="W1050">
        <v>1983</v>
      </c>
      <c r="X1050">
        <v>1983</v>
      </c>
      <c r="Y1050" t="s">
        <v>95</v>
      </c>
      <c r="Z1050" t="s">
        <v>114</v>
      </c>
      <c r="AA1050" t="s">
        <v>125</v>
      </c>
      <c r="AB1050" t="s">
        <v>125</v>
      </c>
      <c r="AC1050" t="s">
        <v>117</v>
      </c>
      <c r="AD1050">
        <v>0</v>
      </c>
      <c r="AE1050" t="s">
        <v>100</v>
      </c>
      <c r="AF1050" t="s">
        <v>102</v>
      </c>
      <c r="AG1050" t="s">
        <v>101</v>
      </c>
      <c r="AH1050" t="s">
        <v>100</v>
      </c>
      <c r="AI1050" t="s">
        <v>100</v>
      </c>
      <c r="AJ1050" t="s">
        <v>142</v>
      </c>
      <c r="AK1050" t="s">
        <v>137</v>
      </c>
      <c r="AL1050">
        <v>336</v>
      </c>
      <c r="AM1050" t="s">
        <v>104</v>
      </c>
      <c r="AN1050">
        <v>0</v>
      </c>
      <c r="AO1050">
        <v>748</v>
      </c>
      <c r="AP1050">
        <v>1084</v>
      </c>
      <c r="AQ1050" t="s">
        <v>105</v>
      </c>
      <c r="AR1050" t="s">
        <v>100</v>
      </c>
      <c r="AS1050" t="s">
        <v>106</v>
      </c>
      <c r="AT1050" t="s">
        <v>107</v>
      </c>
      <c r="AU1050">
        <v>1080</v>
      </c>
      <c r="AV1050" s="4">
        <f t="shared" ca="1" si="98"/>
        <v>0.6322715387263006</v>
      </c>
      <c r="AW1050" s="4" t="str">
        <f t="shared" si="99"/>
        <v>Less than Median</v>
      </c>
      <c r="AX1050">
        <v>0</v>
      </c>
      <c r="AY1050">
        <v>0</v>
      </c>
      <c r="AZ1050">
        <v>1080</v>
      </c>
      <c r="BA1050">
        <v>0</v>
      </c>
      <c r="BB1050">
        <v>0</v>
      </c>
      <c r="BC1050">
        <v>1</v>
      </c>
      <c r="BD1050">
        <v>1</v>
      </c>
      <c r="BE1050">
        <v>3</v>
      </c>
      <c r="BF1050">
        <v>1</v>
      </c>
      <c r="BG1050" t="s">
        <v>100</v>
      </c>
      <c r="BH1050">
        <v>5</v>
      </c>
      <c r="BI1050" t="s">
        <v>108</v>
      </c>
      <c r="BJ1050">
        <v>0</v>
      </c>
      <c r="BK1050" t="s">
        <v>85</v>
      </c>
      <c r="BL1050" t="s">
        <v>109</v>
      </c>
      <c r="BM1050">
        <v>1983</v>
      </c>
      <c r="BN1050" t="s">
        <v>104</v>
      </c>
      <c r="BO1050">
        <v>2</v>
      </c>
      <c r="BP1050">
        <v>484</v>
      </c>
      <c r="BQ1050" t="s">
        <v>100</v>
      </c>
      <c r="BR1050" t="s">
        <v>100</v>
      </c>
      <c r="BS1050" t="s">
        <v>106</v>
      </c>
      <c r="BT1050">
        <v>120</v>
      </c>
      <c r="BU1050">
        <v>0</v>
      </c>
      <c r="BV1050">
        <v>158</v>
      </c>
      <c r="BW1050">
        <v>0</v>
      </c>
      <c r="BX1050">
        <v>0</v>
      </c>
      <c r="BY1050">
        <v>0</v>
      </c>
      <c r="BZ1050" t="s">
        <v>85</v>
      </c>
      <c r="CA1050" t="s">
        <v>85</v>
      </c>
      <c r="CB1050" t="s">
        <v>85</v>
      </c>
      <c r="CC1050">
        <v>0</v>
      </c>
      <c r="CD1050">
        <v>6</v>
      </c>
      <c r="CE1050">
        <v>2007</v>
      </c>
      <c r="CF1050" t="s">
        <v>111</v>
      </c>
      <c r="CG1050" t="s">
        <v>112</v>
      </c>
      <c r="CH1050">
        <v>134000</v>
      </c>
      <c r="CQ1050">
        <f t="shared" si="100"/>
        <v>1080</v>
      </c>
      <c r="CR1050" t="str">
        <f t="shared" si="101"/>
        <v/>
      </c>
    </row>
    <row r="1051" spans="1:96" x14ac:dyDescent="0.3">
      <c r="A1051">
        <v>1222</v>
      </c>
      <c r="B1051">
        <v>20</v>
      </c>
      <c r="C1051" t="s">
        <v>83</v>
      </c>
      <c r="D1051">
        <v>55</v>
      </c>
      <c r="E1051">
        <v>8250</v>
      </c>
      <c r="F1051" t="s">
        <v>84</v>
      </c>
      <c r="G1051" t="s">
        <v>85</v>
      </c>
      <c r="H1051" t="s">
        <v>129</v>
      </c>
      <c r="I1051" t="s">
        <v>87</v>
      </c>
      <c r="J1051" t="s">
        <v>88</v>
      </c>
      <c r="K1051" t="s">
        <v>122</v>
      </c>
      <c r="L1051" t="s">
        <v>90</v>
      </c>
      <c r="M1051" t="s">
        <v>228</v>
      </c>
      <c r="N1051" s="4" t="str">
        <f>VLOOKUP(M1051,'Neighborhood Raw Data'!$A$1:$D$26,4,FALSE)</f>
        <v>Less than Average</v>
      </c>
      <c r="O1051" t="s">
        <v>212</v>
      </c>
      <c r="P1051" t="s">
        <v>92</v>
      </c>
      <c r="Q1051" t="s">
        <v>93</v>
      </c>
      <c r="R1051" t="s">
        <v>124</v>
      </c>
      <c r="S1051">
        <v>5</v>
      </c>
      <c r="T1051" s="4">
        <f t="shared" ca="1" si="96"/>
        <v>5.9903875115768668E-2</v>
      </c>
      <c r="U1051" s="4" t="str">
        <f t="shared" si="97"/>
        <v>Below</v>
      </c>
      <c r="V1051">
        <v>5</v>
      </c>
      <c r="W1051">
        <v>1968</v>
      </c>
      <c r="X1051">
        <v>1968</v>
      </c>
      <c r="Y1051" t="s">
        <v>113</v>
      </c>
      <c r="Z1051" t="s">
        <v>114</v>
      </c>
      <c r="AA1051" t="s">
        <v>97</v>
      </c>
      <c r="AB1051" t="s">
        <v>97</v>
      </c>
      <c r="AC1051" t="s">
        <v>117</v>
      </c>
      <c r="AD1051">
        <v>0</v>
      </c>
      <c r="AE1051" t="s">
        <v>100</v>
      </c>
      <c r="AF1051" t="s">
        <v>100</v>
      </c>
      <c r="AG1051" t="s">
        <v>156</v>
      </c>
      <c r="AH1051" t="s">
        <v>100</v>
      </c>
      <c r="AI1051" t="s">
        <v>100</v>
      </c>
      <c r="AJ1051" t="s">
        <v>142</v>
      </c>
      <c r="AK1051" t="s">
        <v>174</v>
      </c>
      <c r="AL1051">
        <v>250</v>
      </c>
      <c r="AM1051" t="s">
        <v>193</v>
      </c>
      <c r="AN1051">
        <v>492</v>
      </c>
      <c r="AO1051">
        <v>210</v>
      </c>
      <c r="AP1051">
        <v>952</v>
      </c>
      <c r="AQ1051" t="s">
        <v>105</v>
      </c>
      <c r="AR1051" t="s">
        <v>99</v>
      </c>
      <c r="AS1051" t="s">
        <v>106</v>
      </c>
      <c r="AT1051" t="s">
        <v>107</v>
      </c>
      <c r="AU1051">
        <v>1211</v>
      </c>
      <c r="AV1051" s="4">
        <f t="shared" ca="1" si="98"/>
        <v>0.46301448286688851</v>
      </c>
      <c r="AW1051" s="4" t="str">
        <f t="shared" si="99"/>
        <v>Greater than Median</v>
      </c>
      <c r="AX1051">
        <v>0</v>
      </c>
      <c r="AY1051">
        <v>0</v>
      </c>
      <c r="AZ1051">
        <v>1211</v>
      </c>
      <c r="BA1051">
        <v>0</v>
      </c>
      <c r="BB1051">
        <v>0</v>
      </c>
      <c r="BC1051">
        <v>1</v>
      </c>
      <c r="BD1051">
        <v>0</v>
      </c>
      <c r="BE1051">
        <v>3</v>
      </c>
      <c r="BF1051">
        <v>1</v>
      </c>
      <c r="BG1051" t="s">
        <v>100</v>
      </c>
      <c r="BH1051">
        <v>5</v>
      </c>
      <c r="BI1051" t="s">
        <v>108</v>
      </c>
      <c r="BJ1051">
        <v>1</v>
      </c>
      <c r="BK1051" t="s">
        <v>100</v>
      </c>
      <c r="BL1051" t="s">
        <v>109</v>
      </c>
      <c r="BM1051">
        <v>1968</v>
      </c>
      <c r="BN1051" t="s">
        <v>104</v>
      </c>
      <c r="BO1051">
        <v>1</v>
      </c>
      <c r="BP1051">
        <v>322</v>
      </c>
      <c r="BQ1051" t="s">
        <v>100</v>
      </c>
      <c r="BR1051" t="s">
        <v>100</v>
      </c>
      <c r="BS1051" t="s">
        <v>106</v>
      </c>
      <c r="BT1051">
        <v>0</v>
      </c>
      <c r="BU1051">
        <v>63</v>
      </c>
      <c r="BV1051">
        <v>0</v>
      </c>
      <c r="BW1051">
        <v>0</v>
      </c>
      <c r="BX1051">
        <v>0</v>
      </c>
      <c r="BY1051">
        <v>0</v>
      </c>
      <c r="BZ1051" t="s">
        <v>85</v>
      </c>
      <c r="CA1051" t="s">
        <v>85</v>
      </c>
      <c r="CB1051" t="s">
        <v>85</v>
      </c>
      <c r="CC1051">
        <v>0</v>
      </c>
      <c r="CD1051">
        <v>8</v>
      </c>
      <c r="CE1051">
        <v>2008</v>
      </c>
      <c r="CF1051" t="s">
        <v>111</v>
      </c>
      <c r="CG1051" t="s">
        <v>112</v>
      </c>
      <c r="CH1051">
        <v>134000</v>
      </c>
      <c r="CQ1051">
        <f t="shared" si="100"/>
        <v>1211</v>
      </c>
      <c r="CR1051" t="str">
        <f t="shared" si="101"/>
        <v/>
      </c>
    </row>
    <row r="1052" spans="1:96" x14ac:dyDescent="0.3">
      <c r="A1052">
        <v>94</v>
      </c>
      <c r="B1052">
        <v>190</v>
      </c>
      <c r="C1052" t="s">
        <v>249</v>
      </c>
      <c r="D1052">
        <v>60</v>
      </c>
      <c r="E1052">
        <v>7200</v>
      </c>
      <c r="F1052" t="s">
        <v>84</v>
      </c>
      <c r="G1052" t="s">
        <v>85</v>
      </c>
      <c r="H1052" t="s">
        <v>129</v>
      </c>
      <c r="I1052" t="s">
        <v>87</v>
      </c>
      <c r="J1052" t="s">
        <v>88</v>
      </c>
      <c r="K1052" t="s">
        <v>89</v>
      </c>
      <c r="L1052" t="s">
        <v>90</v>
      </c>
      <c r="M1052" t="s">
        <v>144</v>
      </c>
      <c r="N1052" s="4" t="str">
        <f>VLOOKUP(M1052,'Neighborhood Raw Data'!$A$1:$D$26,4,FALSE)</f>
        <v>Greater than Average</v>
      </c>
      <c r="O1052" t="s">
        <v>92</v>
      </c>
      <c r="P1052" t="s">
        <v>92</v>
      </c>
      <c r="Q1052" t="s">
        <v>217</v>
      </c>
      <c r="R1052" t="s">
        <v>183</v>
      </c>
      <c r="S1052">
        <v>6</v>
      </c>
      <c r="T1052" s="4">
        <f t="shared" ca="1" si="96"/>
        <v>0.79036905094440846</v>
      </c>
      <c r="U1052" s="4" t="str">
        <f t="shared" si="97"/>
        <v>At or Above</v>
      </c>
      <c r="V1052">
        <v>6</v>
      </c>
      <c r="W1052">
        <v>1910</v>
      </c>
      <c r="X1052">
        <v>1998</v>
      </c>
      <c r="Y1052" t="s">
        <v>113</v>
      </c>
      <c r="Z1052" t="s">
        <v>114</v>
      </c>
      <c r="AA1052" t="s">
        <v>161</v>
      </c>
      <c r="AB1052" t="s">
        <v>161</v>
      </c>
      <c r="AC1052" t="s">
        <v>117</v>
      </c>
      <c r="AD1052">
        <v>0</v>
      </c>
      <c r="AE1052" t="s">
        <v>100</v>
      </c>
      <c r="AF1052" t="s">
        <v>100</v>
      </c>
      <c r="AG1052" t="s">
        <v>147</v>
      </c>
      <c r="AH1052" t="s">
        <v>100</v>
      </c>
      <c r="AI1052" t="s">
        <v>203</v>
      </c>
      <c r="AJ1052" t="s">
        <v>148</v>
      </c>
      <c r="AK1052" t="s">
        <v>157</v>
      </c>
      <c r="AL1052">
        <v>1046</v>
      </c>
      <c r="AM1052" t="s">
        <v>104</v>
      </c>
      <c r="AN1052">
        <v>0</v>
      </c>
      <c r="AO1052">
        <v>168</v>
      </c>
      <c r="AP1052">
        <v>1214</v>
      </c>
      <c r="AQ1052" t="s">
        <v>172</v>
      </c>
      <c r="AR1052" t="s">
        <v>99</v>
      </c>
      <c r="AS1052" t="s">
        <v>204</v>
      </c>
      <c r="AT1052" t="s">
        <v>107</v>
      </c>
      <c r="AU1052">
        <v>1260</v>
      </c>
      <c r="AV1052" s="4">
        <f t="shared" ca="1" si="98"/>
        <v>0.96388472182000717</v>
      </c>
      <c r="AW1052" s="4" t="str">
        <f t="shared" si="99"/>
        <v>Greater than Median</v>
      </c>
      <c r="AX1052">
        <v>1031</v>
      </c>
      <c r="AY1052">
        <v>0</v>
      </c>
      <c r="AZ1052">
        <v>2291</v>
      </c>
      <c r="BA1052">
        <v>0</v>
      </c>
      <c r="BB1052">
        <v>1</v>
      </c>
      <c r="BC1052">
        <v>2</v>
      </c>
      <c r="BD1052">
        <v>0</v>
      </c>
      <c r="BE1052">
        <v>4</v>
      </c>
      <c r="BF1052">
        <v>2</v>
      </c>
      <c r="BG1052" t="s">
        <v>100</v>
      </c>
      <c r="BH1052">
        <v>9</v>
      </c>
      <c r="BI1052" t="s">
        <v>108</v>
      </c>
      <c r="BJ1052">
        <v>1</v>
      </c>
      <c r="BK1052" t="s">
        <v>102</v>
      </c>
      <c r="BL1052" t="s">
        <v>149</v>
      </c>
      <c r="BM1052">
        <v>1900</v>
      </c>
      <c r="BN1052" t="s">
        <v>104</v>
      </c>
      <c r="BO1052">
        <v>2</v>
      </c>
      <c r="BP1052">
        <v>506</v>
      </c>
      <c r="BQ1052" t="s">
        <v>100</v>
      </c>
      <c r="BR1052" t="s">
        <v>100</v>
      </c>
      <c r="BS1052" t="s">
        <v>106</v>
      </c>
      <c r="BT1052">
        <v>0</v>
      </c>
      <c r="BU1052">
        <v>0</v>
      </c>
      <c r="BV1052">
        <v>0</v>
      </c>
      <c r="BW1052">
        <v>0</v>
      </c>
      <c r="BX1052">
        <v>99</v>
      </c>
      <c r="BY1052">
        <v>0</v>
      </c>
      <c r="BZ1052" t="s">
        <v>85</v>
      </c>
      <c r="CA1052" t="s">
        <v>85</v>
      </c>
      <c r="CB1052" t="s">
        <v>85</v>
      </c>
      <c r="CC1052">
        <v>0</v>
      </c>
      <c r="CD1052">
        <v>11</v>
      </c>
      <c r="CE1052">
        <v>2007</v>
      </c>
      <c r="CF1052" t="s">
        <v>111</v>
      </c>
      <c r="CG1052" t="s">
        <v>112</v>
      </c>
      <c r="CH1052">
        <v>133900</v>
      </c>
      <c r="CQ1052">
        <f t="shared" si="100"/>
        <v>1260</v>
      </c>
      <c r="CR1052" t="str">
        <f t="shared" si="101"/>
        <v/>
      </c>
    </row>
    <row r="1053" spans="1:96" x14ac:dyDescent="0.3">
      <c r="A1053">
        <v>953</v>
      </c>
      <c r="B1053">
        <v>85</v>
      </c>
      <c r="C1053" t="s">
        <v>83</v>
      </c>
      <c r="D1053">
        <v>60</v>
      </c>
      <c r="E1053">
        <v>7200</v>
      </c>
      <c r="F1053" t="s">
        <v>84</v>
      </c>
      <c r="G1053" t="s">
        <v>85</v>
      </c>
      <c r="H1053" t="s">
        <v>129</v>
      </c>
      <c r="I1053" t="s">
        <v>87</v>
      </c>
      <c r="J1053" t="s">
        <v>88</v>
      </c>
      <c r="K1053" t="s">
        <v>122</v>
      </c>
      <c r="L1053" t="s">
        <v>90</v>
      </c>
      <c r="M1053" t="s">
        <v>152</v>
      </c>
      <c r="N1053" s="4" t="str">
        <f>VLOOKUP(M1053,'Neighborhood Raw Data'!$A$1:$D$26,4,FALSE)</f>
        <v>Greater than Average</v>
      </c>
      <c r="O1053" t="s">
        <v>92</v>
      </c>
      <c r="P1053" t="s">
        <v>92</v>
      </c>
      <c r="Q1053" t="s">
        <v>93</v>
      </c>
      <c r="R1053" t="s">
        <v>223</v>
      </c>
      <c r="S1053">
        <v>5</v>
      </c>
      <c r="T1053" s="4">
        <f t="shared" ca="1" si="96"/>
        <v>0.64856819976200775</v>
      </c>
      <c r="U1053" s="4" t="str">
        <f t="shared" si="97"/>
        <v>Below</v>
      </c>
      <c r="V1053">
        <v>8</v>
      </c>
      <c r="W1053">
        <v>1972</v>
      </c>
      <c r="X1053">
        <v>2003</v>
      </c>
      <c r="Y1053" t="s">
        <v>95</v>
      </c>
      <c r="Z1053" t="s">
        <v>114</v>
      </c>
      <c r="AA1053" t="s">
        <v>164</v>
      </c>
      <c r="AB1053" t="s">
        <v>97</v>
      </c>
      <c r="AC1053" t="s">
        <v>117</v>
      </c>
      <c r="AD1053">
        <v>0</v>
      </c>
      <c r="AE1053" t="s">
        <v>100</v>
      </c>
      <c r="AF1053" t="s">
        <v>102</v>
      </c>
      <c r="AG1053" t="s">
        <v>156</v>
      </c>
      <c r="AH1053" t="s">
        <v>102</v>
      </c>
      <c r="AI1053" t="s">
        <v>100</v>
      </c>
      <c r="AJ1053" t="s">
        <v>118</v>
      </c>
      <c r="AK1053" t="s">
        <v>103</v>
      </c>
      <c r="AL1053">
        <v>660</v>
      </c>
      <c r="AM1053" t="s">
        <v>104</v>
      </c>
      <c r="AN1053">
        <v>0</v>
      </c>
      <c r="AO1053">
        <v>108</v>
      </c>
      <c r="AP1053">
        <v>768</v>
      </c>
      <c r="AQ1053" t="s">
        <v>105</v>
      </c>
      <c r="AR1053" t="s">
        <v>102</v>
      </c>
      <c r="AS1053" t="s">
        <v>106</v>
      </c>
      <c r="AT1053" t="s">
        <v>107</v>
      </c>
      <c r="AU1053">
        <v>768</v>
      </c>
      <c r="AV1053" s="4">
        <f t="shared" ca="1" si="98"/>
        <v>0.28689725966119273</v>
      </c>
      <c r="AW1053" s="4" t="str">
        <f t="shared" si="99"/>
        <v>Less than Median</v>
      </c>
      <c r="AX1053">
        <v>0</v>
      </c>
      <c r="AY1053">
        <v>0</v>
      </c>
      <c r="AZ1053">
        <v>768</v>
      </c>
      <c r="BA1053">
        <v>0</v>
      </c>
      <c r="BB1053">
        <v>1</v>
      </c>
      <c r="BC1053">
        <v>1</v>
      </c>
      <c r="BD1053">
        <v>0</v>
      </c>
      <c r="BE1053">
        <v>2</v>
      </c>
      <c r="BF1053">
        <v>1</v>
      </c>
      <c r="BG1053" t="s">
        <v>100</v>
      </c>
      <c r="BH1053">
        <v>5</v>
      </c>
      <c r="BI1053" t="s">
        <v>108</v>
      </c>
      <c r="BJ1053">
        <v>0</v>
      </c>
      <c r="BK1053" t="s">
        <v>85</v>
      </c>
      <c r="BL1053" t="s">
        <v>149</v>
      </c>
      <c r="BM1053">
        <v>1974</v>
      </c>
      <c r="BN1053" t="s">
        <v>110</v>
      </c>
      <c r="BO1053">
        <v>1</v>
      </c>
      <c r="BP1053">
        <v>396</v>
      </c>
      <c r="BQ1053" t="s">
        <v>100</v>
      </c>
      <c r="BR1053" t="s">
        <v>100</v>
      </c>
      <c r="BS1053" t="s">
        <v>106</v>
      </c>
      <c r="BT1053">
        <v>192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 t="s">
        <v>85</v>
      </c>
      <c r="CA1053" t="s">
        <v>119</v>
      </c>
      <c r="CB1053" t="s">
        <v>85</v>
      </c>
      <c r="CC1053">
        <v>0</v>
      </c>
      <c r="CD1053">
        <v>4</v>
      </c>
      <c r="CE1053">
        <v>2009</v>
      </c>
      <c r="CF1053" t="s">
        <v>111</v>
      </c>
      <c r="CG1053" t="s">
        <v>112</v>
      </c>
      <c r="CH1053">
        <v>133900</v>
      </c>
      <c r="CQ1053">
        <f t="shared" si="100"/>
        <v>768</v>
      </c>
      <c r="CR1053" t="str">
        <f t="shared" si="101"/>
        <v/>
      </c>
    </row>
    <row r="1054" spans="1:96" x14ac:dyDescent="0.3">
      <c r="A1054">
        <v>1120</v>
      </c>
      <c r="B1054">
        <v>20</v>
      </c>
      <c r="C1054" t="s">
        <v>83</v>
      </c>
      <c r="D1054">
        <v>70</v>
      </c>
      <c r="E1054">
        <v>7560</v>
      </c>
      <c r="F1054" t="s">
        <v>84</v>
      </c>
      <c r="G1054" t="s">
        <v>85</v>
      </c>
      <c r="H1054" t="s">
        <v>129</v>
      </c>
      <c r="I1054" t="s">
        <v>87</v>
      </c>
      <c r="J1054" t="s">
        <v>88</v>
      </c>
      <c r="K1054" t="s">
        <v>122</v>
      </c>
      <c r="L1054" t="s">
        <v>90</v>
      </c>
      <c r="M1054" t="s">
        <v>177</v>
      </c>
      <c r="N1054" s="4" t="str">
        <f>VLOOKUP(M1054,'Neighborhood Raw Data'!$A$1:$D$26,4,FALSE)</f>
        <v>Greater than Average</v>
      </c>
      <c r="O1054" t="s">
        <v>92</v>
      </c>
      <c r="P1054" t="s">
        <v>92</v>
      </c>
      <c r="Q1054" t="s">
        <v>93</v>
      </c>
      <c r="R1054" t="s">
        <v>124</v>
      </c>
      <c r="S1054">
        <v>5</v>
      </c>
      <c r="T1054" s="4">
        <f t="shared" ca="1" si="96"/>
        <v>0.55013970728202333</v>
      </c>
      <c r="U1054" s="4" t="str">
        <f t="shared" si="97"/>
        <v>Below</v>
      </c>
      <c r="V1054">
        <v>5</v>
      </c>
      <c r="W1054">
        <v>1959</v>
      </c>
      <c r="X1054">
        <v>1959</v>
      </c>
      <c r="Y1054" t="s">
        <v>95</v>
      </c>
      <c r="Z1054" t="s">
        <v>114</v>
      </c>
      <c r="AA1054" t="s">
        <v>98</v>
      </c>
      <c r="AB1054" t="s">
        <v>115</v>
      </c>
      <c r="AC1054" t="s">
        <v>117</v>
      </c>
      <c r="AD1054">
        <v>0</v>
      </c>
      <c r="AE1054" t="s">
        <v>100</v>
      </c>
      <c r="AF1054" t="s">
        <v>100</v>
      </c>
      <c r="AG1054" t="s">
        <v>156</v>
      </c>
      <c r="AH1054" t="s">
        <v>100</v>
      </c>
      <c r="AI1054" t="s">
        <v>100</v>
      </c>
      <c r="AJ1054" t="s">
        <v>142</v>
      </c>
      <c r="AK1054" t="s">
        <v>193</v>
      </c>
      <c r="AL1054">
        <v>369</v>
      </c>
      <c r="AM1054" t="s">
        <v>104</v>
      </c>
      <c r="AN1054">
        <v>0</v>
      </c>
      <c r="AO1054">
        <v>671</v>
      </c>
      <c r="AP1054">
        <v>1040</v>
      </c>
      <c r="AQ1054" t="s">
        <v>105</v>
      </c>
      <c r="AR1054" t="s">
        <v>100</v>
      </c>
      <c r="AS1054" t="s">
        <v>106</v>
      </c>
      <c r="AT1054" t="s">
        <v>214</v>
      </c>
      <c r="AU1054">
        <v>1040</v>
      </c>
      <c r="AV1054" s="4">
        <f t="shared" ca="1" si="98"/>
        <v>0.95548928579037085</v>
      </c>
      <c r="AW1054" s="4" t="str">
        <f t="shared" si="99"/>
        <v>Less than Median</v>
      </c>
      <c r="AX1054">
        <v>0</v>
      </c>
      <c r="AY1054">
        <v>0</v>
      </c>
      <c r="AZ1054">
        <v>1040</v>
      </c>
      <c r="BA1054">
        <v>0</v>
      </c>
      <c r="BB1054">
        <v>0</v>
      </c>
      <c r="BC1054">
        <v>1</v>
      </c>
      <c r="BD1054">
        <v>0</v>
      </c>
      <c r="BE1054">
        <v>3</v>
      </c>
      <c r="BF1054">
        <v>1</v>
      </c>
      <c r="BG1054" t="s">
        <v>100</v>
      </c>
      <c r="BH1054">
        <v>6</v>
      </c>
      <c r="BI1054" t="s">
        <v>108</v>
      </c>
      <c r="BJ1054">
        <v>0</v>
      </c>
      <c r="BK1054" t="s">
        <v>85</v>
      </c>
      <c r="BL1054" t="s">
        <v>109</v>
      </c>
      <c r="BM1054">
        <v>1959</v>
      </c>
      <c r="BN1054" t="s">
        <v>131</v>
      </c>
      <c r="BO1054">
        <v>1</v>
      </c>
      <c r="BP1054">
        <v>286</v>
      </c>
      <c r="BQ1054" t="s">
        <v>100</v>
      </c>
      <c r="BR1054" t="s">
        <v>100</v>
      </c>
      <c r="BS1054" t="s">
        <v>106</v>
      </c>
      <c r="BT1054">
        <v>140</v>
      </c>
      <c r="BU1054">
        <v>0</v>
      </c>
      <c r="BV1054">
        <v>252</v>
      </c>
      <c r="BW1054">
        <v>0</v>
      </c>
      <c r="BX1054">
        <v>0</v>
      </c>
      <c r="BY1054">
        <v>0</v>
      </c>
      <c r="BZ1054" t="s">
        <v>85</v>
      </c>
      <c r="CA1054" t="s">
        <v>167</v>
      </c>
      <c r="CB1054" t="s">
        <v>85</v>
      </c>
      <c r="CC1054">
        <v>0</v>
      </c>
      <c r="CD1054">
        <v>7</v>
      </c>
      <c r="CE1054">
        <v>2006</v>
      </c>
      <c r="CF1054" t="s">
        <v>111</v>
      </c>
      <c r="CG1054" t="s">
        <v>112</v>
      </c>
      <c r="CH1054">
        <v>133700</v>
      </c>
      <c r="CQ1054">
        <f t="shared" si="100"/>
        <v>1040</v>
      </c>
      <c r="CR1054" t="str">
        <f t="shared" si="101"/>
        <v/>
      </c>
    </row>
    <row r="1055" spans="1:96" x14ac:dyDescent="0.3">
      <c r="A1055">
        <v>848</v>
      </c>
      <c r="B1055">
        <v>20</v>
      </c>
      <c r="C1055" t="s">
        <v>83</v>
      </c>
      <c r="D1055">
        <v>36</v>
      </c>
      <c r="E1055">
        <v>15523</v>
      </c>
      <c r="F1055" t="s">
        <v>84</v>
      </c>
      <c r="G1055" t="s">
        <v>85</v>
      </c>
      <c r="H1055" t="s">
        <v>86</v>
      </c>
      <c r="I1055" t="s">
        <v>87</v>
      </c>
      <c r="J1055" t="s">
        <v>88</v>
      </c>
      <c r="K1055" t="s">
        <v>121</v>
      </c>
      <c r="L1055" t="s">
        <v>90</v>
      </c>
      <c r="M1055" t="s">
        <v>152</v>
      </c>
      <c r="N1055" s="4" t="str">
        <f>VLOOKUP(M1055,'Neighborhood Raw Data'!$A$1:$D$26,4,FALSE)</f>
        <v>Greater than Average</v>
      </c>
      <c r="O1055" t="s">
        <v>92</v>
      </c>
      <c r="P1055" t="s">
        <v>92</v>
      </c>
      <c r="Q1055" t="s">
        <v>93</v>
      </c>
      <c r="R1055" t="s">
        <v>124</v>
      </c>
      <c r="S1055">
        <v>5</v>
      </c>
      <c r="T1055" s="4">
        <f t="shared" ca="1" si="96"/>
        <v>0.24151806722552227</v>
      </c>
      <c r="U1055" s="4" t="str">
        <f t="shared" si="97"/>
        <v>Below</v>
      </c>
      <c r="V1055">
        <v>6</v>
      </c>
      <c r="W1055">
        <v>1972</v>
      </c>
      <c r="X1055">
        <v>1972</v>
      </c>
      <c r="Y1055" t="s">
        <v>95</v>
      </c>
      <c r="Z1055" t="s">
        <v>114</v>
      </c>
      <c r="AA1055" t="s">
        <v>97</v>
      </c>
      <c r="AB1055" t="s">
        <v>179</v>
      </c>
      <c r="AC1055" t="s">
        <v>117</v>
      </c>
      <c r="AD1055">
        <v>0</v>
      </c>
      <c r="AE1055" t="s">
        <v>100</v>
      </c>
      <c r="AF1055" t="s">
        <v>100</v>
      </c>
      <c r="AG1055" t="s">
        <v>156</v>
      </c>
      <c r="AH1055" t="s">
        <v>100</v>
      </c>
      <c r="AI1055" t="s">
        <v>100</v>
      </c>
      <c r="AJ1055" t="s">
        <v>118</v>
      </c>
      <c r="AK1055" t="s">
        <v>174</v>
      </c>
      <c r="AL1055">
        <v>460</v>
      </c>
      <c r="AM1055" t="s">
        <v>104</v>
      </c>
      <c r="AN1055">
        <v>0</v>
      </c>
      <c r="AO1055">
        <v>404</v>
      </c>
      <c r="AP1055">
        <v>864</v>
      </c>
      <c r="AQ1055" t="s">
        <v>105</v>
      </c>
      <c r="AR1055" t="s">
        <v>99</v>
      </c>
      <c r="AS1055" t="s">
        <v>106</v>
      </c>
      <c r="AT1055" t="s">
        <v>107</v>
      </c>
      <c r="AU1055">
        <v>864</v>
      </c>
      <c r="AV1055" s="4">
        <f t="shared" ca="1" si="98"/>
        <v>0.65327722790139509</v>
      </c>
      <c r="AW1055" s="4" t="str">
        <f t="shared" si="99"/>
        <v>Less than Median</v>
      </c>
      <c r="AX1055">
        <v>0</v>
      </c>
      <c r="AY1055">
        <v>0</v>
      </c>
      <c r="AZ1055">
        <v>864</v>
      </c>
      <c r="BA1055">
        <v>1</v>
      </c>
      <c r="BB1055">
        <v>0</v>
      </c>
      <c r="BC1055">
        <v>1</v>
      </c>
      <c r="BD1055">
        <v>0</v>
      </c>
      <c r="BE1055">
        <v>3</v>
      </c>
      <c r="BF1055">
        <v>1</v>
      </c>
      <c r="BG1055" t="s">
        <v>100</v>
      </c>
      <c r="BH1055">
        <v>5</v>
      </c>
      <c r="BI1055" t="s">
        <v>108</v>
      </c>
      <c r="BJ1055">
        <v>1</v>
      </c>
      <c r="BK1055" t="s">
        <v>203</v>
      </c>
      <c r="BL1055" t="s">
        <v>109</v>
      </c>
      <c r="BM1055">
        <v>1972</v>
      </c>
      <c r="BN1055" t="s">
        <v>104</v>
      </c>
      <c r="BO1055">
        <v>1</v>
      </c>
      <c r="BP1055">
        <v>338</v>
      </c>
      <c r="BQ1055" t="s">
        <v>100</v>
      </c>
      <c r="BR1055" t="s">
        <v>100</v>
      </c>
      <c r="BS1055" t="s">
        <v>106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 t="s">
        <v>85</v>
      </c>
      <c r="CA1055" t="s">
        <v>85</v>
      </c>
      <c r="CB1055" t="s">
        <v>85</v>
      </c>
      <c r="CC1055">
        <v>0</v>
      </c>
      <c r="CD1055">
        <v>8</v>
      </c>
      <c r="CE1055">
        <v>2009</v>
      </c>
      <c r="CF1055" t="s">
        <v>111</v>
      </c>
      <c r="CG1055" t="s">
        <v>112</v>
      </c>
      <c r="CH1055">
        <v>133500</v>
      </c>
      <c r="CQ1055">
        <f t="shared" si="100"/>
        <v>864</v>
      </c>
      <c r="CR1055" t="str">
        <f t="shared" si="101"/>
        <v/>
      </c>
    </row>
    <row r="1056" spans="1:96" x14ac:dyDescent="0.3">
      <c r="A1056">
        <v>492</v>
      </c>
      <c r="B1056">
        <v>50</v>
      </c>
      <c r="C1056" t="s">
        <v>83</v>
      </c>
      <c r="D1056">
        <v>79</v>
      </c>
      <c r="E1056">
        <v>9490</v>
      </c>
      <c r="F1056" t="s">
        <v>84</v>
      </c>
      <c r="G1056" t="s">
        <v>85</v>
      </c>
      <c r="H1056" t="s">
        <v>129</v>
      </c>
      <c r="I1056" t="s">
        <v>87</v>
      </c>
      <c r="J1056" t="s">
        <v>88</v>
      </c>
      <c r="K1056" t="s">
        <v>122</v>
      </c>
      <c r="L1056" t="s">
        <v>90</v>
      </c>
      <c r="M1056" t="s">
        <v>177</v>
      </c>
      <c r="N1056" s="4" t="str">
        <f>VLOOKUP(M1056,'Neighborhood Raw Data'!$A$1:$D$26,4,FALSE)</f>
        <v>Greater than Average</v>
      </c>
      <c r="O1056" t="s">
        <v>145</v>
      </c>
      <c r="P1056" t="s">
        <v>92</v>
      </c>
      <c r="Q1056" t="s">
        <v>93</v>
      </c>
      <c r="R1056" t="s">
        <v>155</v>
      </c>
      <c r="S1056">
        <v>6</v>
      </c>
      <c r="T1056" s="4">
        <f t="shared" ca="1" si="96"/>
        <v>0.28198288238861358</v>
      </c>
      <c r="U1056" s="4" t="str">
        <f t="shared" si="97"/>
        <v>At or Above</v>
      </c>
      <c r="V1056">
        <v>7</v>
      </c>
      <c r="W1056">
        <v>1941</v>
      </c>
      <c r="X1056">
        <v>1950</v>
      </c>
      <c r="Y1056" t="s">
        <v>95</v>
      </c>
      <c r="Z1056" t="s">
        <v>114</v>
      </c>
      <c r="AA1056" t="s">
        <v>115</v>
      </c>
      <c r="AB1056" t="s">
        <v>115</v>
      </c>
      <c r="AC1056" t="s">
        <v>117</v>
      </c>
      <c r="AD1056">
        <v>0</v>
      </c>
      <c r="AE1056" t="s">
        <v>100</v>
      </c>
      <c r="AF1056" t="s">
        <v>100</v>
      </c>
      <c r="AG1056" t="s">
        <v>156</v>
      </c>
      <c r="AH1056" t="s">
        <v>100</v>
      </c>
      <c r="AI1056" t="s">
        <v>100</v>
      </c>
      <c r="AJ1056" t="s">
        <v>142</v>
      </c>
      <c r="AK1056" t="s">
        <v>174</v>
      </c>
      <c r="AL1056">
        <v>403</v>
      </c>
      <c r="AM1056" t="s">
        <v>157</v>
      </c>
      <c r="AN1056">
        <v>165</v>
      </c>
      <c r="AO1056">
        <v>238</v>
      </c>
      <c r="AP1056">
        <v>806</v>
      </c>
      <c r="AQ1056" t="s">
        <v>105</v>
      </c>
      <c r="AR1056" t="s">
        <v>100</v>
      </c>
      <c r="AS1056" t="s">
        <v>106</v>
      </c>
      <c r="AT1056" t="s">
        <v>214</v>
      </c>
      <c r="AU1056">
        <v>958</v>
      </c>
      <c r="AV1056" s="4">
        <f t="shared" ca="1" si="98"/>
        <v>0.23679328371057262</v>
      </c>
      <c r="AW1056" s="4" t="str">
        <f t="shared" si="99"/>
        <v>Less than Median</v>
      </c>
      <c r="AX1056">
        <v>620</v>
      </c>
      <c r="AY1056">
        <v>0</v>
      </c>
      <c r="AZ1056">
        <v>1578</v>
      </c>
      <c r="BA1056">
        <v>1</v>
      </c>
      <c r="BB1056">
        <v>0</v>
      </c>
      <c r="BC1056">
        <v>1</v>
      </c>
      <c r="BD1056">
        <v>0</v>
      </c>
      <c r="BE1056">
        <v>3</v>
      </c>
      <c r="BF1056">
        <v>1</v>
      </c>
      <c r="BG1056" t="s">
        <v>203</v>
      </c>
      <c r="BH1056">
        <v>5</v>
      </c>
      <c r="BI1056" t="s">
        <v>108</v>
      </c>
      <c r="BJ1056">
        <v>2</v>
      </c>
      <c r="BK1056" t="s">
        <v>100</v>
      </c>
      <c r="BL1056" t="s">
        <v>109</v>
      </c>
      <c r="BM1056">
        <v>1941</v>
      </c>
      <c r="BN1056" t="s">
        <v>104</v>
      </c>
      <c r="BO1056">
        <v>1</v>
      </c>
      <c r="BP1056">
        <v>240</v>
      </c>
      <c r="BQ1056" t="s">
        <v>100</v>
      </c>
      <c r="BR1056" t="s">
        <v>100</v>
      </c>
      <c r="BS1056" t="s">
        <v>106</v>
      </c>
      <c r="BT1056">
        <v>0</v>
      </c>
      <c r="BU1056">
        <v>0</v>
      </c>
      <c r="BV1056">
        <v>32</v>
      </c>
      <c r="BW1056">
        <v>0</v>
      </c>
      <c r="BX1056">
        <v>0</v>
      </c>
      <c r="BY1056">
        <v>0</v>
      </c>
      <c r="BZ1056" t="s">
        <v>85</v>
      </c>
      <c r="CA1056" t="s">
        <v>119</v>
      </c>
      <c r="CB1056" t="s">
        <v>85</v>
      </c>
      <c r="CC1056">
        <v>0</v>
      </c>
      <c r="CD1056">
        <v>8</v>
      </c>
      <c r="CE1056">
        <v>2006</v>
      </c>
      <c r="CF1056" t="s">
        <v>111</v>
      </c>
      <c r="CG1056" t="s">
        <v>112</v>
      </c>
      <c r="CH1056">
        <v>133000</v>
      </c>
      <c r="CQ1056">
        <f t="shared" si="100"/>
        <v>958</v>
      </c>
      <c r="CR1056" t="str">
        <f t="shared" si="101"/>
        <v/>
      </c>
    </row>
    <row r="1057" spans="1:96" x14ac:dyDescent="0.3">
      <c r="A1057">
        <v>544</v>
      </c>
      <c r="B1057">
        <v>120</v>
      </c>
      <c r="C1057" t="s">
        <v>224</v>
      </c>
      <c r="D1057">
        <v>34</v>
      </c>
      <c r="E1057">
        <v>4058</v>
      </c>
      <c r="F1057" t="s">
        <v>84</v>
      </c>
      <c r="G1057" t="s">
        <v>85</v>
      </c>
      <c r="H1057" t="s">
        <v>129</v>
      </c>
      <c r="I1057" t="s">
        <v>87</v>
      </c>
      <c r="J1057" t="s">
        <v>88</v>
      </c>
      <c r="K1057" t="s">
        <v>122</v>
      </c>
      <c r="L1057" t="s">
        <v>90</v>
      </c>
      <c r="M1057" t="s">
        <v>177</v>
      </c>
      <c r="N1057" s="4" t="str">
        <f>VLOOKUP(M1057,'Neighborhood Raw Data'!$A$1:$D$26,4,FALSE)</f>
        <v>Greater than Average</v>
      </c>
      <c r="O1057" t="s">
        <v>92</v>
      </c>
      <c r="P1057" t="s">
        <v>92</v>
      </c>
      <c r="Q1057" t="s">
        <v>160</v>
      </c>
      <c r="R1057" t="s">
        <v>223</v>
      </c>
      <c r="S1057">
        <v>7</v>
      </c>
      <c r="T1057" s="4">
        <f t="shared" ca="1" si="96"/>
        <v>9.5078215622329876E-2</v>
      </c>
      <c r="U1057" s="4" t="str">
        <f t="shared" si="97"/>
        <v>At or Above</v>
      </c>
      <c r="V1057">
        <v>5</v>
      </c>
      <c r="W1057">
        <v>1998</v>
      </c>
      <c r="X1057">
        <v>1998</v>
      </c>
      <c r="Y1057" t="s">
        <v>95</v>
      </c>
      <c r="Z1057" t="s">
        <v>114</v>
      </c>
      <c r="AA1057" t="s">
        <v>161</v>
      </c>
      <c r="AB1057" t="s">
        <v>161</v>
      </c>
      <c r="AC1057" t="s">
        <v>98</v>
      </c>
      <c r="AD1057">
        <v>182</v>
      </c>
      <c r="AE1057" t="s">
        <v>100</v>
      </c>
      <c r="AF1057" t="s">
        <v>100</v>
      </c>
      <c r="AG1057" t="s">
        <v>101</v>
      </c>
      <c r="AH1057" t="s">
        <v>102</v>
      </c>
      <c r="AI1057" t="s">
        <v>100</v>
      </c>
      <c r="AJ1057" t="s">
        <v>118</v>
      </c>
      <c r="AK1057" t="s">
        <v>103</v>
      </c>
      <c r="AL1057">
        <v>584</v>
      </c>
      <c r="AM1057" t="s">
        <v>193</v>
      </c>
      <c r="AN1057">
        <v>139</v>
      </c>
      <c r="AO1057">
        <v>0</v>
      </c>
      <c r="AP1057">
        <v>723</v>
      </c>
      <c r="AQ1057" t="s">
        <v>105</v>
      </c>
      <c r="AR1057" t="s">
        <v>99</v>
      </c>
      <c r="AS1057" t="s">
        <v>106</v>
      </c>
      <c r="AT1057" t="s">
        <v>107</v>
      </c>
      <c r="AU1057">
        <v>767</v>
      </c>
      <c r="AV1057" s="4">
        <f t="shared" ca="1" si="98"/>
        <v>6.3578335021732602E-2</v>
      </c>
      <c r="AW1057" s="4" t="str">
        <f t="shared" si="99"/>
        <v>Less than Median</v>
      </c>
      <c r="AX1057">
        <v>0</v>
      </c>
      <c r="AY1057">
        <v>0</v>
      </c>
      <c r="AZ1057">
        <v>767</v>
      </c>
      <c r="BA1057">
        <v>1</v>
      </c>
      <c r="BB1057">
        <v>0</v>
      </c>
      <c r="BC1057">
        <v>1</v>
      </c>
      <c r="BD1057">
        <v>0</v>
      </c>
      <c r="BE1057">
        <v>1</v>
      </c>
      <c r="BF1057">
        <v>1</v>
      </c>
      <c r="BG1057" t="s">
        <v>100</v>
      </c>
      <c r="BH1057">
        <v>4</v>
      </c>
      <c r="BI1057" t="s">
        <v>108</v>
      </c>
      <c r="BJ1057">
        <v>0</v>
      </c>
      <c r="BK1057" t="s">
        <v>85</v>
      </c>
      <c r="BL1057" t="s">
        <v>109</v>
      </c>
      <c r="BM1057">
        <v>1998</v>
      </c>
      <c r="BN1057" t="s">
        <v>110</v>
      </c>
      <c r="BO1057">
        <v>1</v>
      </c>
      <c r="BP1057">
        <v>367</v>
      </c>
      <c r="BQ1057" t="s">
        <v>100</v>
      </c>
      <c r="BR1057" t="s">
        <v>100</v>
      </c>
      <c r="BS1057" t="s">
        <v>106</v>
      </c>
      <c r="BT1057">
        <v>120</v>
      </c>
      <c r="BU1057">
        <v>40</v>
      </c>
      <c r="BV1057">
        <v>0</v>
      </c>
      <c r="BW1057">
        <v>0</v>
      </c>
      <c r="BX1057">
        <v>0</v>
      </c>
      <c r="BY1057">
        <v>0</v>
      </c>
      <c r="BZ1057" t="s">
        <v>85</v>
      </c>
      <c r="CA1057" t="s">
        <v>85</v>
      </c>
      <c r="CB1057" t="s">
        <v>85</v>
      </c>
      <c r="CC1057">
        <v>0</v>
      </c>
      <c r="CD1057">
        <v>6</v>
      </c>
      <c r="CE1057">
        <v>2007</v>
      </c>
      <c r="CF1057" t="s">
        <v>111</v>
      </c>
      <c r="CG1057" t="s">
        <v>112</v>
      </c>
      <c r="CH1057">
        <v>133000</v>
      </c>
      <c r="CQ1057">
        <f t="shared" si="100"/>
        <v>767</v>
      </c>
      <c r="CR1057" t="str">
        <f t="shared" si="101"/>
        <v/>
      </c>
    </row>
    <row r="1058" spans="1:96" x14ac:dyDescent="0.3">
      <c r="A1058">
        <v>585</v>
      </c>
      <c r="B1058">
        <v>50</v>
      </c>
      <c r="C1058" t="s">
        <v>143</v>
      </c>
      <c r="D1058">
        <v>51</v>
      </c>
      <c r="E1058">
        <v>6120</v>
      </c>
      <c r="F1058" t="s">
        <v>84</v>
      </c>
      <c r="G1058" t="s">
        <v>85</v>
      </c>
      <c r="H1058" t="s">
        <v>129</v>
      </c>
      <c r="I1058" t="s">
        <v>87</v>
      </c>
      <c r="J1058" t="s">
        <v>88</v>
      </c>
      <c r="K1058" t="s">
        <v>122</v>
      </c>
      <c r="L1058" t="s">
        <v>90</v>
      </c>
      <c r="M1058" t="s">
        <v>219</v>
      </c>
      <c r="N1058" s="4" t="str">
        <f>VLOOKUP(M1058,'Neighborhood Raw Data'!$A$1:$D$26,4,FALSE)</f>
        <v>Less than Average</v>
      </c>
      <c r="O1058" t="s">
        <v>92</v>
      </c>
      <c r="P1058" t="s">
        <v>92</v>
      </c>
      <c r="Q1058" t="s">
        <v>93</v>
      </c>
      <c r="R1058" t="s">
        <v>155</v>
      </c>
      <c r="S1058">
        <v>4</v>
      </c>
      <c r="T1058" s="4">
        <f t="shared" ca="1" si="96"/>
        <v>0.19330149156941911</v>
      </c>
      <c r="U1058" s="4" t="str">
        <f t="shared" si="97"/>
        <v>Below</v>
      </c>
      <c r="V1058">
        <v>7</v>
      </c>
      <c r="W1058">
        <v>1935</v>
      </c>
      <c r="X1058">
        <v>1995</v>
      </c>
      <c r="Y1058" t="s">
        <v>95</v>
      </c>
      <c r="Z1058" t="s">
        <v>114</v>
      </c>
      <c r="AA1058" t="s">
        <v>218</v>
      </c>
      <c r="AB1058" t="s">
        <v>218</v>
      </c>
      <c r="AC1058" t="s">
        <v>117</v>
      </c>
      <c r="AD1058">
        <v>0</v>
      </c>
      <c r="AE1058" t="s">
        <v>100</v>
      </c>
      <c r="AF1058" t="s">
        <v>100</v>
      </c>
      <c r="AG1058" t="s">
        <v>147</v>
      </c>
      <c r="AH1058" t="s">
        <v>100</v>
      </c>
      <c r="AI1058" t="s">
        <v>100</v>
      </c>
      <c r="AJ1058" t="s">
        <v>142</v>
      </c>
      <c r="AK1058" t="s">
        <v>104</v>
      </c>
      <c r="AL1058">
        <v>0</v>
      </c>
      <c r="AM1058" t="s">
        <v>104</v>
      </c>
      <c r="AN1058">
        <v>0</v>
      </c>
      <c r="AO1058">
        <v>884</v>
      </c>
      <c r="AP1058">
        <v>884</v>
      </c>
      <c r="AQ1058" t="s">
        <v>105</v>
      </c>
      <c r="AR1058" t="s">
        <v>99</v>
      </c>
      <c r="AS1058" t="s">
        <v>106</v>
      </c>
      <c r="AT1058" t="s">
        <v>107</v>
      </c>
      <c r="AU1058">
        <v>989</v>
      </c>
      <c r="AV1058" s="4">
        <f t="shared" ca="1" si="98"/>
        <v>0.11646172687324274</v>
      </c>
      <c r="AW1058" s="4" t="str">
        <f t="shared" si="99"/>
        <v>Less than Median</v>
      </c>
      <c r="AX1058">
        <v>584</v>
      </c>
      <c r="AY1058">
        <v>0</v>
      </c>
      <c r="AZ1058">
        <v>1573</v>
      </c>
      <c r="BA1058">
        <v>0</v>
      </c>
      <c r="BB1058">
        <v>0</v>
      </c>
      <c r="BC1058">
        <v>1</v>
      </c>
      <c r="BD1058">
        <v>0</v>
      </c>
      <c r="BE1058">
        <v>3</v>
      </c>
      <c r="BF1058">
        <v>1</v>
      </c>
      <c r="BG1058" t="s">
        <v>102</v>
      </c>
      <c r="BH1058">
        <v>6</v>
      </c>
      <c r="BI1058" t="s">
        <v>108</v>
      </c>
      <c r="BJ1058">
        <v>0</v>
      </c>
      <c r="BK1058" t="s">
        <v>85</v>
      </c>
      <c r="BL1058" t="s">
        <v>149</v>
      </c>
      <c r="BM1058">
        <v>1935</v>
      </c>
      <c r="BN1058" t="s">
        <v>104</v>
      </c>
      <c r="BO1058">
        <v>1</v>
      </c>
      <c r="BP1058">
        <v>240</v>
      </c>
      <c r="BQ1058" t="s">
        <v>100</v>
      </c>
      <c r="BR1058" t="s">
        <v>100</v>
      </c>
      <c r="BS1058" t="s">
        <v>106</v>
      </c>
      <c r="BT1058">
        <v>0</v>
      </c>
      <c r="BU1058">
        <v>0</v>
      </c>
      <c r="BV1058">
        <v>54</v>
      </c>
      <c r="BW1058">
        <v>0</v>
      </c>
      <c r="BX1058">
        <v>120</v>
      </c>
      <c r="BY1058">
        <v>0</v>
      </c>
      <c r="BZ1058" t="s">
        <v>85</v>
      </c>
      <c r="CA1058" t="s">
        <v>85</v>
      </c>
      <c r="CB1058" t="s">
        <v>85</v>
      </c>
      <c r="CC1058">
        <v>0</v>
      </c>
      <c r="CD1058">
        <v>7</v>
      </c>
      <c r="CE1058">
        <v>2009</v>
      </c>
      <c r="CF1058" t="s">
        <v>111</v>
      </c>
      <c r="CG1058" t="s">
        <v>112</v>
      </c>
      <c r="CH1058">
        <v>133000</v>
      </c>
      <c r="CQ1058">
        <f t="shared" si="100"/>
        <v>989</v>
      </c>
      <c r="CR1058" t="str">
        <f t="shared" si="101"/>
        <v/>
      </c>
    </row>
    <row r="1059" spans="1:96" x14ac:dyDescent="0.3">
      <c r="A1059">
        <v>874</v>
      </c>
      <c r="B1059">
        <v>40</v>
      </c>
      <c r="C1059" t="s">
        <v>83</v>
      </c>
      <c r="D1059">
        <v>60</v>
      </c>
      <c r="E1059">
        <v>12144</v>
      </c>
      <c r="F1059" t="s">
        <v>84</v>
      </c>
      <c r="G1059" t="s">
        <v>85</v>
      </c>
      <c r="H1059" t="s">
        <v>129</v>
      </c>
      <c r="I1059" t="s">
        <v>87</v>
      </c>
      <c r="J1059" t="s">
        <v>88</v>
      </c>
      <c r="K1059" t="s">
        <v>122</v>
      </c>
      <c r="L1059" t="s">
        <v>90</v>
      </c>
      <c r="M1059" t="s">
        <v>177</v>
      </c>
      <c r="N1059" s="4" t="str">
        <f>VLOOKUP(M1059,'Neighborhood Raw Data'!$A$1:$D$26,4,FALSE)</f>
        <v>Greater than Average</v>
      </c>
      <c r="O1059" t="s">
        <v>92</v>
      </c>
      <c r="P1059" t="s">
        <v>92</v>
      </c>
      <c r="Q1059" t="s">
        <v>93</v>
      </c>
      <c r="R1059" t="s">
        <v>124</v>
      </c>
      <c r="S1059">
        <v>5</v>
      </c>
      <c r="T1059" s="4">
        <f t="shared" ca="1" si="96"/>
        <v>0.66490683194886302</v>
      </c>
      <c r="U1059" s="4" t="str">
        <f t="shared" si="97"/>
        <v>Below</v>
      </c>
      <c r="V1059">
        <v>7</v>
      </c>
      <c r="W1059">
        <v>1949</v>
      </c>
      <c r="X1059">
        <v>1950</v>
      </c>
      <c r="Y1059" t="s">
        <v>95</v>
      </c>
      <c r="Z1059" t="s">
        <v>114</v>
      </c>
      <c r="AA1059" t="s">
        <v>97</v>
      </c>
      <c r="AB1059" t="s">
        <v>97</v>
      </c>
      <c r="AC1059" t="s">
        <v>117</v>
      </c>
      <c r="AD1059">
        <v>0</v>
      </c>
      <c r="AE1059" t="s">
        <v>102</v>
      </c>
      <c r="AF1059" t="s">
        <v>100</v>
      </c>
      <c r="AG1059" t="s">
        <v>156</v>
      </c>
      <c r="AH1059" t="s">
        <v>100</v>
      </c>
      <c r="AI1059" t="s">
        <v>100</v>
      </c>
      <c r="AJ1059" t="s">
        <v>142</v>
      </c>
      <c r="AK1059" t="s">
        <v>157</v>
      </c>
      <c r="AL1059">
        <v>375</v>
      </c>
      <c r="AM1059" t="s">
        <v>104</v>
      </c>
      <c r="AN1059">
        <v>0</v>
      </c>
      <c r="AO1059">
        <v>457</v>
      </c>
      <c r="AP1059">
        <v>832</v>
      </c>
      <c r="AQ1059" t="s">
        <v>105</v>
      </c>
      <c r="AR1059" t="s">
        <v>102</v>
      </c>
      <c r="AS1059" t="s">
        <v>106</v>
      </c>
      <c r="AT1059" t="s">
        <v>107</v>
      </c>
      <c r="AU1059">
        <v>1036</v>
      </c>
      <c r="AV1059" s="4">
        <f t="shared" ca="1" si="98"/>
        <v>0.15621023113877353</v>
      </c>
      <c r="AW1059" s="4" t="str">
        <f t="shared" si="99"/>
        <v>Less than Median</v>
      </c>
      <c r="AX1059">
        <v>0</v>
      </c>
      <c r="AY1059">
        <v>232</v>
      </c>
      <c r="AZ1059">
        <v>1268</v>
      </c>
      <c r="BA1059">
        <v>0</v>
      </c>
      <c r="BB1059">
        <v>0</v>
      </c>
      <c r="BC1059">
        <v>1</v>
      </c>
      <c r="BD1059">
        <v>0</v>
      </c>
      <c r="BE1059">
        <v>3</v>
      </c>
      <c r="BF1059">
        <v>1</v>
      </c>
      <c r="BG1059" t="s">
        <v>100</v>
      </c>
      <c r="BH1059">
        <v>6</v>
      </c>
      <c r="BI1059" t="s">
        <v>108</v>
      </c>
      <c r="BJ1059">
        <v>1</v>
      </c>
      <c r="BK1059" t="s">
        <v>102</v>
      </c>
      <c r="BL1059" t="s">
        <v>109</v>
      </c>
      <c r="BM1059">
        <v>1949</v>
      </c>
      <c r="BN1059" t="s">
        <v>104</v>
      </c>
      <c r="BO1059">
        <v>1</v>
      </c>
      <c r="BP1059">
        <v>288</v>
      </c>
      <c r="BQ1059" t="s">
        <v>100</v>
      </c>
      <c r="BR1059" t="s">
        <v>100</v>
      </c>
      <c r="BS1059" t="s">
        <v>106</v>
      </c>
      <c r="BT1059">
        <v>0</v>
      </c>
      <c r="BU1059">
        <v>28</v>
      </c>
      <c r="BV1059">
        <v>0</v>
      </c>
      <c r="BW1059">
        <v>0</v>
      </c>
      <c r="BX1059">
        <v>0</v>
      </c>
      <c r="BY1059">
        <v>0</v>
      </c>
      <c r="BZ1059" t="s">
        <v>85</v>
      </c>
      <c r="CA1059" t="s">
        <v>85</v>
      </c>
      <c r="CB1059" t="s">
        <v>250</v>
      </c>
      <c r="CC1059">
        <v>0</v>
      </c>
      <c r="CD1059">
        <v>9</v>
      </c>
      <c r="CE1059">
        <v>2009</v>
      </c>
      <c r="CF1059" t="s">
        <v>111</v>
      </c>
      <c r="CG1059" t="s">
        <v>112</v>
      </c>
      <c r="CH1059">
        <v>133000</v>
      </c>
      <c r="CQ1059">
        <f t="shared" si="100"/>
        <v>1036</v>
      </c>
      <c r="CR1059" t="str">
        <f t="shared" si="101"/>
        <v/>
      </c>
    </row>
    <row r="1060" spans="1:96" x14ac:dyDescent="0.3">
      <c r="A1060">
        <v>1082</v>
      </c>
      <c r="B1060">
        <v>20</v>
      </c>
      <c r="C1060" t="s">
        <v>83</v>
      </c>
      <c r="D1060">
        <v>75</v>
      </c>
      <c r="E1060">
        <v>7500</v>
      </c>
      <c r="F1060" t="s">
        <v>84</v>
      </c>
      <c r="G1060" t="s">
        <v>85</v>
      </c>
      <c r="H1060" t="s">
        <v>129</v>
      </c>
      <c r="I1060" t="s">
        <v>87</v>
      </c>
      <c r="J1060" t="s">
        <v>88</v>
      </c>
      <c r="K1060" t="s">
        <v>89</v>
      </c>
      <c r="L1060" t="s">
        <v>90</v>
      </c>
      <c r="M1060" t="s">
        <v>228</v>
      </c>
      <c r="N1060" s="4" t="str">
        <f>VLOOKUP(M1060,'Neighborhood Raw Data'!$A$1:$D$26,4,FALSE)</f>
        <v>Less than Average</v>
      </c>
      <c r="O1060" t="s">
        <v>212</v>
      </c>
      <c r="P1060" t="s">
        <v>92</v>
      </c>
      <c r="Q1060" t="s">
        <v>93</v>
      </c>
      <c r="R1060" t="s">
        <v>124</v>
      </c>
      <c r="S1060">
        <v>5</v>
      </c>
      <c r="T1060" s="4">
        <f t="shared" ca="1" si="96"/>
        <v>0.15093154368551065</v>
      </c>
      <c r="U1060" s="4" t="str">
        <f t="shared" si="97"/>
        <v>Below</v>
      </c>
      <c r="V1060">
        <v>5</v>
      </c>
      <c r="W1060">
        <v>1963</v>
      </c>
      <c r="X1060">
        <v>1963</v>
      </c>
      <c r="Y1060" t="s">
        <v>95</v>
      </c>
      <c r="Z1060" t="s">
        <v>114</v>
      </c>
      <c r="AA1060" t="s">
        <v>97</v>
      </c>
      <c r="AB1060" t="s">
        <v>97</v>
      </c>
      <c r="AC1060" t="s">
        <v>117</v>
      </c>
      <c r="AD1060">
        <v>0</v>
      </c>
      <c r="AE1060" t="s">
        <v>100</v>
      </c>
      <c r="AF1060" t="s">
        <v>100</v>
      </c>
      <c r="AG1060" t="s">
        <v>156</v>
      </c>
      <c r="AH1060" t="s">
        <v>100</v>
      </c>
      <c r="AI1060" t="s">
        <v>100</v>
      </c>
      <c r="AJ1060" t="s">
        <v>142</v>
      </c>
      <c r="AK1060" t="s">
        <v>137</v>
      </c>
      <c r="AL1060">
        <v>824</v>
      </c>
      <c r="AM1060" t="s">
        <v>104</v>
      </c>
      <c r="AN1060">
        <v>0</v>
      </c>
      <c r="AO1060">
        <v>216</v>
      </c>
      <c r="AP1060">
        <v>1040</v>
      </c>
      <c r="AQ1060" t="s">
        <v>105</v>
      </c>
      <c r="AR1060" t="s">
        <v>203</v>
      </c>
      <c r="AS1060" t="s">
        <v>106</v>
      </c>
      <c r="AT1060" t="s">
        <v>107</v>
      </c>
      <c r="AU1060">
        <v>1040</v>
      </c>
      <c r="AV1060" s="4">
        <f t="shared" ca="1" si="98"/>
        <v>0.27697949454962467</v>
      </c>
      <c r="AW1060" s="4" t="str">
        <f t="shared" si="99"/>
        <v>Less than Median</v>
      </c>
      <c r="AX1060">
        <v>0</v>
      </c>
      <c r="AY1060">
        <v>0</v>
      </c>
      <c r="AZ1060">
        <v>1040</v>
      </c>
      <c r="BA1060">
        <v>1</v>
      </c>
      <c r="BB1060">
        <v>0</v>
      </c>
      <c r="BC1060">
        <v>1</v>
      </c>
      <c r="BD1060">
        <v>1</v>
      </c>
      <c r="BE1060">
        <v>3</v>
      </c>
      <c r="BF1060">
        <v>1</v>
      </c>
      <c r="BG1060" t="s">
        <v>100</v>
      </c>
      <c r="BH1060">
        <v>5</v>
      </c>
      <c r="BI1060" t="s">
        <v>108</v>
      </c>
      <c r="BJ1060">
        <v>0</v>
      </c>
      <c r="BK1060" t="s">
        <v>85</v>
      </c>
      <c r="BL1060" t="s">
        <v>109</v>
      </c>
      <c r="BM1060">
        <v>1963</v>
      </c>
      <c r="BN1060" t="s">
        <v>110</v>
      </c>
      <c r="BO1060">
        <v>1</v>
      </c>
      <c r="BP1060">
        <v>308</v>
      </c>
      <c r="BQ1060" t="s">
        <v>100</v>
      </c>
      <c r="BR1060" t="s">
        <v>100</v>
      </c>
      <c r="BS1060" t="s">
        <v>106</v>
      </c>
      <c r="BT1060">
        <v>0</v>
      </c>
      <c r="BU1060">
        <v>0</v>
      </c>
      <c r="BV1060">
        <v>220</v>
      </c>
      <c r="BW1060">
        <v>0</v>
      </c>
      <c r="BX1060">
        <v>0</v>
      </c>
      <c r="BY1060">
        <v>0</v>
      </c>
      <c r="BZ1060" t="s">
        <v>85</v>
      </c>
      <c r="CA1060" t="s">
        <v>119</v>
      </c>
      <c r="CB1060" t="s">
        <v>85</v>
      </c>
      <c r="CC1060">
        <v>0</v>
      </c>
      <c r="CD1060">
        <v>6</v>
      </c>
      <c r="CE1060">
        <v>2010</v>
      </c>
      <c r="CF1060" t="s">
        <v>111</v>
      </c>
      <c r="CG1060" t="s">
        <v>112</v>
      </c>
      <c r="CH1060">
        <v>133000</v>
      </c>
      <c r="CQ1060">
        <f t="shared" si="100"/>
        <v>1040</v>
      </c>
      <c r="CR1060" t="str">
        <f t="shared" si="101"/>
        <v/>
      </c>
    </row>
    <row r="1061" spans="1:96" x14ac:dyDescent="0.3">
      <c r="A1061">
        <v>1407</v>
      </c>
      <c r="B1061">
        <v>85</v>
      </c>
      <c r="C1061" t="s">
        <v>83</v>
      </c>
      <c r="D1061">
        <v>70</v>
      </c>
      <c r="E1061">
        <v>8445</v>
      </c>
      <c r="F1061" t="s">
        <v>84</v>
      </c>
      <c r="G1061" t="s">
        <v>85</v>
      </c>
      <c r="H1061" t="s">
        <v>129</v>
      </c>
      <c r="I1061" t="s">
        <v>87</v>
      </c>
      <c r="J1061" t="s">
        <v>88</v>
      </c>
      <c r="K1061" t="s">
        <v>89</v>
      </c>
      <c r="L1061" t="s">
        <v>90</v>
      </c>
      <c r="M1061" t="s">
        <v>152</v>
      </c>
      <c r="N1061" s="4" t="str">
        <f>VLOOKUP(M1061,'Neighborhood Raw Data'!$A$1:$D$26,4,FALSE)</f>
        <v>Greater than Average</v>
      </c>
      <c r="O1061" t="s">
        <v>92</v>
      </c>
      <c r="P1061" t="s">
        <v>92</v>
      </c>
      <c r="Q1061" t="s">
        <v>93</v>
      </c>
      <c r="R1061" t="s">
        <v>223</v>
      </c>
      <c r="S1061">
        <v>5</v>
      </c>
      <c r="T1061" s="4">
        <f t="shared" ca="1" si="96"/>
        <v>0.31525304358897432</v>
      </c>
      <c r="U1061" s="4" t="str">
        <f t="shared" si="97"/>
        <v>Below</v>
      </c>
      <c r="V1061">
        <v>7</v>
      </c>
      <c r="W1061">
        <v>1972</v>
      </c>
      <c r="X1061">
        <v>2007</v>
      </c>
      <c r="Y1061" t="s">
        <v>95</v>
      </c>
      <c r="Z1061" t="s">
        <v>114</v>
      </c>
      <c r="AA1061" t="s">
        <v>97</v>
      </c>
      <c r="AB1061" t="s">
        <v>141</v>
      </c>
      <c r="AC1061" t="s">
        <v>117</v>
      </c>
      <c r="AD1061">
        <v>0</v>
      </c>
      <c r="AE1061" t="s">
        <v>100</v>
      </c>
      <c r="AF1061" t="s">
        <v>100</v>
      </c>
      <c r="AG1061" t="s">
        <v>156</v>
      </c>
      <c r="AH1061" t="s">
        <v>102</v>
      </c>
      <c r="AI1061" t="s">
        <v>100</v>
      </c>
      <c r="AJ1061" t="s">
        <v>118</v>
      </c>
      <c r="AK1061" t="s">
        <v>103</v>
      </c>
      <c r="AL1061">
        <v>656</v>
      </c>
      <c r="AM1061" t="s">
        <v>104</v>
      </c>
      <c r="AN1061">
        <v>0</v>
      </c>
      <c r="AO1061">
        <v>112</v>
      </c>
      <c r="AP1061">
        <v>768</v>
      </c>
      <c r="AQ1061" t="s">
        <v>105</v>
      </c>
      <c r="AR1061" t="s">
        <v>100</v>
      </c>
      <c r="AS1061" t="s">
        <v>106</v>
      </c>
      <c r="AT1061" t="s">
        <v>107</v>
      </c>
      <c r="AU1061">
        <v>768</v>
      </c>
      <c r="AV1061" s="4">
        <f t="shared" ca="1" si="98"/>
        <v>0.80524181087233371</v>
      </c>
      <c r="AW1061" s="4" t="str">
        <f t="shared" si="99"/>
        <v>Less than Median</v>
      </c>
      <c r="AX1061">
        <v>0</v>
      </c>
      <c r="AY1061">
        <v>0</v>
      </c>
      <c r="AZ1061">
        <v>768</v>
      </c>
      <c r="BA1061">
        <v>1</v>
      </c>
      <c r="BB1061">
        <v>0</v>
      </c>
      <c r="BC1061">
        <v>1</v>
      </c>
      <c r="BD1061">
        <v>0</v>
      </c>
      <c r="BE1061">
        <v>2</v>
      </c>
      <c r="BF1061">
        <v>1</v>
      </c>
      <c r="BG1061" t="s">
        <v>100</v>
      </c>
      <c r="BH1061">
        <v>5</v>
      </c>
      <c r="BI1061" t="s">
        <v>108</v>
      </c>
      <c r="BJ1061">
        <v>0</v>
      </c>
      <c r="BK1061" t="s">
        <v>85</v>
      </c>
      <c r="BL1061" t="s">
        <v>149</v>
      </c>
      <c r="BM1061">
        <v>1988</v>
      </c>
      <c r="BN1061" t="s">
        <v>104</v>
      </c>
      <c r="BO1061">
        <v>2</v>
      </c>
      <c r="BP1061">
        <v>396</v>
      </c>
      <c r="BQ1061" t="s">
        <v>100</v>
      </c>
      <c r="BR1061" t="s">
        <v>100</v>
      </c>
      <c r="BS1061" t="s">
        <v>106</v>
      </c>
      <c r="BT1061">
        <v>58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 t="s">
        <v>85</v>
      </c>
      <c r="CA1061" t="s">
        <v>119</v>
      </c>
      <c r="CB1061" t="s">
        <v>85</v>
      </c>
      <c r="CC1061">
        <v>0</v>
      </c>
      <c r="CD1061">
        <v>3</v>
      </c>
      <c r="CE1061">
        <v>2009</v>
      </c>
      <c r="CF1061" t="s">
        <v>111</v>
      </c>
      <c r="CG1061" t="s">
        <v>112</v>
      </c>
      <c r="CH1061">
        <v>133000</v>
      </c>
      <c r="CQ1061">
        <f t="shared" si="100"/>
        <v>768</v>
      </c>
      <c r="CR1061" t="str">
        <f t="shared" si="101"/>
        <v/>
      </c>
    </row>
    <row r="1062" spans="1:96" x14ac:dyDescent="0.3">
      <c r="A1062">
        <v>476</v>
      </c>
      <c r="B1062">
        <v>20</v>
      </c>
      <c r="C1062" t="s">
        <v>83</v>
      </c>
      <c r="D1062">
        <v>80</v>
      </c>
      <c r="E1062">
        <v>8480</v>
      </c>
      <c r="F1062" t="s">
        <v>84</v>
      </c>
      <c r="G1062" t="s">
        <v>85</v>
      </c>
      <c r="H1062" t="s">
        <v>129</v>
      </c>
      <c r="I1062" t="s">
        <v>87</v>
      </c>
      <c r="J1062" t="s">
        <v>88</v>
      </c>
      <c r="K1062" t="s">
        <v>89</v>
      </c>
      <c r="L1062" t="s">
        <v>90</v>
      </c>
      <c r="M1062" t="s">
        <v>228</v>
      </c>
      <c r="N1062" s="4" t="str">
        <f>VLOOKUP(M1062,'Neighborhood Raw Data'!$A$1:$D$26,4,FALSE)</f>
        <v>Less than Average</v>
      </c>
      <c r="O1062" t="s">
        <v>92</v>
      </c>
      <c r="P1062" t="s">
        <v>92</v>
      </c>
      <c r="Q1062" t="s">
        <v>93</v>
      </c>
      <c r="R1062" t="s">
        <v>124</v>
      </c>
      <c r="S1062">
        <v>5</v>
      </c>
      <c r="T1062" s="4">
        <f t="shared" ca="1" si="96"/>
        <v>0.46704052990534806</v>
      </c>
      <c r="U1062" s="4" t="str">
        <f t="shared" si="97"/>
        <v>Below</v>
      </c>
      <c r="V1062">
        <v>6</v>
      </c>
      <c r="W1062">
        <v>1963</v>
      </c>
      <c r="X1062">
        <v>1963</v>
      </c>
      <c r="Y1062" t="s">
        <v>113</v>
      </c>
      <c r="Z1062" t="s">
        <v>114</v>
      </c>
      <c r="AA1062" t="s">
        <v>97</v>
      </c>
      <c r="AB1062" t="s">
        <v>97</v>
      </c>
      <c r="AC1062" t="s">
        <v>117</v>
      </c>
      <c r="AD1062">
        <v>0</v>
      </c>
      <c r="AE1062" t="s">
        <v>100</v>
      </c>
      <c r="AF1062" t="s">
        <v>100</v>
      </c>
      <c r="AG1062" t="s">
        <v>156</v>
      </c>
      <c r="AH1062" t="s">
        <v>100</v>
      </c>
      <c r="AI1062" t="s">
        <v>100</v>
      </c>
      <c r="AJ1062" t="s">
        <v>142</v>
      </c>
      <c r="AK1062" t="s">
        <v>103</v>
      </c>
      <c r="AL1062">
        <v>630</v>
      </c>
      <c r="AM1062" t="s">
        <v>104</v>
      </c>
      <c r="AN1062">
        <v>0</v>
      </c>
      <c r="AO1062">
        <v>340</v>
      </c>
      <c r="AP1062">
        <v>970</v>
      </c>
      <c r="AQ1062" t="s">
        <v>105</v>
      </c>
      <c r="AR1062" t="s">
        <v>100</v>
      </c>
      <c r="AS1062" t="s">
        <v>106</v>
      </c>
      <c r="AT1062" t="s">
        <v>107</v>
      </c>
      <c r="AU1062">
        <v>970</v>
      </c>
      <c r="AV1062" s="4">
        <f t="shared" ca="1" si="98"/>
        <v>0.41906829457678907</v>
      </c>
      <c r="AW1062" s="4" t="str">
        <f t="shared" si="99"/>
        <v>Less than Median</v>
      </c>
      <c r="AX1062">
        <v>0</v>
      </c>
      <c r="AY1062">
        <v>0</v>
      </c>
      <c r="AZ1062">
        <v>970</v>
      </c>
      <c r="BA1062">
        <v>1</v>
      </c>
      <c r="BB1062">
        <v>0</v>
      </c>
      <c r="BC1062">
        <v>1</v>
      </c>
      <c r="BD1062">
        <v>0</v>
      </c>
      <c r="BE1062">
        <v>2</v>
      </c>
      <c r="BF1062">
        <v>1</v>
      </c>
      <c r="BG1062" t="s">
        <v>100</v>
      </c>
      <c r="BH1062">
        <v>5</v>
      </c>
      <c r="BI1062" t="s">
        <v>108</v>
      </c>
      <c r="BJ1062">
        <v>0</v>
      </c>
      <c r="BK1062" t="s">
        <v>85</v>
      </c>
      <c r="BL1062" t="s">
        <v>149</v>
      </c>
      <c r="BM1062">
        <v>1996</v>
      </c>
      <c r="BN1062" t="s">
        <v>104</v>
      </c>
      <c r="BO1062">
        <v>2</v>
      </c>
      <c r="BP1062">
        <v>624</v>
      </c>
      <c r="BQ1062" t="s">
        <v>100</v>
      </c>
      <c r="BR1062" t="s">
        <v>100</v>
      </c>
      <c r="BS1062" t="s">
        <v>106</v>
      </c>
      <c r="BT1062">
        <v>0</v>
      </c>
      <c r="BU1062">
        <v>24</v>
      </c>
      <c r="BV1062">
        <v>0</v>
      </c>
      <c r="BW1062">
        <v>0</v>
      </c>
      <c r="BX1062">
        <v>192</v>
      </c>
      <c r="BY1062">
        <v>0</v>
      </c>
      <c r="BZ1062" t="s">
        <v>85</v>
      </c>
      <c r="CA1062" t="s">
        <v>85</v>
      </c>
      <c r="CB1062" t="s">
        <v>85</v>
      </c>
      <c r="CC1062">
        <v>0</v>
      </c>
      <c r="CD1062">
        <v>7</v>
      </c>
      <c r="CE1062">
        <v>2007</v>
      </c>
      <c r="CF1062" t="s">
        <v>111</v>
      </c>
      <c r="CG1062" t="s">
        <v>112</v>
      </c>
      <c r="CH1062">
        <v>132500</v>
      </c>
      <c r="CQ1062">
        <f t="shared" si="100"/>
        <v>970</v>
      </c>
      <c r="CR1062" t="str">
        <f t="shared" si="101"/>
        <v/>
      </c>
    </row>
    <row r="1063" spans="1:96" x14ac:dyDescent="0.3">
      <c r="A1063">
        <v>485</v>
      </c>
      <c r="B1063">
        <v>20</v>
      </c>
      <c r="C1063" t="s">
        <v>83</v>
      </c>
      <c r="D1063" t="s">
        <v>85</v>
      </c>
      <c r="E1063">
        <v>7758</v>
      </c>
      <c r="F1063" t="s">
        <v>84</v>
      </c>
      <c r="G1063" t="s">
        <v>85</v>
      </c>
      <c r="H1063" t="s">
        <v>86</v>
      </c>
      <c r="I1063" t="s">
        <v>87</v>
      </c>
      <c r="J1063" t="s">
        <v>88</v>
      </c>
      <c r="K1063" t="s">
        <v>89</v>
      </c>
      <c r="L1063" t="s">
        <v>90</v>
      </c>
      <c r="M1063" t="s">
        <v>228</v>
      </c>
      <c r="N1063" s="4" t="str">
        <f>VLOOKUP(M1063,'Neighborhood Raw Data'!$A$1:$D$26,4,FALSE)</f>
        <v>Less than Average</v>
      </c>
      <c r="O1063" t="s">
        <v>92</v>
      </c>
      <c r="P1063" t="s">
        <v>92</v>
      </c>
      <c r="Q1063" t="s">
        <v>93</v>
      </c>
      <c r="R1063" t="s">
        <v>124</v>
      </c>
      <c r="S1063">
        <v>5</v>
      </c>
      <c r="T1063" s="4">
        <f t="shared" ca="1" si="96"/>
        <v>0.16266360427040927</v>
      </c>
      <c r="U1063" s="4" t="str">
        <f t="shared" si="97"/>
        <v>Below</v>
      </c>
      <c r="V1063">
        <v>7</v>
      </c>
      <c r="W1063">
        <v>1962</v>
      </c>
      <c r="X1063">
        <v>2001</v>
      </c>
      <c r="Y1063" t="s">
        <v>95</v>
      </c>
      <c r="Z1063" t="s">
        <v>114</v>
      </c>
      <c r="AA1063" t="s">
        <v>97</v>
      </c>
      <c r="AB1063" t="s">
        <v>179</v>
      </c>
      <c r="AC1063" t="s">
        <v>117</v>
      </c>
      <c r="AD1063">
        <v>0</v>
      </c>
      <c r="AE1063" t="s">
        <v>100</v>
      </c>
      <c r="AF1063" t="s">
        <v>102</v>
      </c>
      <c r="AG1063" t="s">
        <v>156</v>
      </c>
      <c r="AH1063" t="s">
        <v>100</v>
      </c>
      <c r="AI1063" t="s">
        <v>100</v>
      </c>
      <c r="AJ1063" t="s">
        <v>142</v>
      </c>
      <c r="AK1063" t="s">
        <v>137</v>
      </c>
      <c r="AL1063">
        <v>588</v>
      </c>
      <c r="AM1063" t="s">
        <v>104</v>
      </c>
      <c r="AN1063">
        <v>0</v>
      </c>
      <c r="AO1063">
        <v>411</v>
      </c>
      <c r="AP1063">
        <v>999</v>
      </c>
      <c r="AQ1063" t="s">
        <v>105</v>
      </c>
      <c r="AR1063" t="s">
        <v>102</v>
      </c>
      <c r="AS1063" t="s">
        <v>106</v>
      </c>
      <c r="AT1063" t="s">
        <v>107</v>
      </c>
      <c r="AU1063">
        <v>999</v>
      </c>
      <c r="AV1063" s="4">
        <f t="shared" ca="1" si="98"/>
        <v>0.97071217339507243</v>
      </c>
      <c r="AW1063" s="4" t="str">
        <f t="shared" si="99"/>
        <v>Less than Median</v>
      </c>
      <c r="AX1063">
        <v>0</v>
      </c>
      <c r="AY1063">
        <v>0</v>
      </c>
      <c r="AZ1063">
        <v>999</v>
      </c>
      <c r="BA1063">
        <v>1</v>
      </c>
      <c r="BB1063">
        <v>0</v>
      </c>
      <c r="BC1063">
        <v>1</v>
      </c>
      <c r="BD1063">
        <v>0</v>
      </c>
      <c r="BE1063">
        <v>3</v>
      </c>
      <c r="BF1063">
        <v>1</v>
      </c>
      <c r="BG1063" t="s">
        <v>102</v>
      </c>
      <c r="BH1063">
        <v>6</v>
      </c>
      <c r="BI1063" t="s">
        <v>108</v>
      </c>
      <c r="BJ1063">
        <v>0</v>
      </c>
      <c r="BK1063" t="s">
        <v>85</v>
      </c>
      <c r="BL1063" t="s">
        <v>149</v>
      </c>
      <c r="BM1063">
        <v>1963</v>
      </c>
      <c r="BN1063" t="s">
        <v>104</v>
      </c>
      <c r="BO1063">
        <v>1</v>
      </c>
      <c r="BP1063">
        <v>264</v>
      </c>
      <c r="BQ1063" t="s">
        <v>100</v>
      </c>
      <c r="BR1063" t="s">
        <v>100</v>
      </c>
      <c r="BS1063" t="s">
        <v>106</v>
      </c>
      <c r="BT1063">
        <v>0</v>
      </c>
      <c r="BU1063">
        <v>132</v>
      </c>
      <c r="BV1063">
        <v>0</v>
      </c>
      <c r="BW1063">
        <v>0</v>
      </c>
      <c r="BX1063">
        <v>0</v>
      </c>
      <c r="BY1063">
        <v>0</v>
      </c>
      <c r="BZ1063" t="s">
        <v>85</v>
      </c>
      <c r="CA1063" t="s">
        <v>85</v>
      </c>
      <c r="CB1063" t="s">
        <v>85</v>
      </c>
      <c r="CC1063">
        <v>0</v>
      </c>
      <c r="CD1063">
        <v>3</v>
      </c>
      <c r="CE1063">
        <v>2007</v>
      </c>
      <c r="CF1063" t="s">
        <v>111</v>
      </c>
      <c r="CG1063" t="s">
        <v>112</v>
      </c>
      <c r="CH1063">
        <v>132500</v>
      </c>
      <c r="CQ1063">
        <f t="shared" si="100"/>
        <v>999</v>
      </c>
      <c r="CR1063" t="str">
        <f t="shared" si="101"/>
        <v/>
      </c>
    </row>
    <row r="1064" spans="1:96" x14ac:dyDescent="0.3">
      <c r="A1064">
        <v>864</v>
      </c>
      <c r="B1064">
        <v>20</v>
      </c>
      <c r="C1064" t="s">
        <v>83</v>
      </c>
      <c r="D1064">
        <v>70</v>
      </c>
      <c r="E1064">
        <v>7931</v>
      </c>
      <c r="F1064" t="s">
        <v>84</v>
      </c>
      <c r="G1064" t="s">
        <v>85</v>
      </c>
      <c r="H1064" t="s">
        <v>129</v>
      </c>
      <c r="I1064" t="s">
        <v>87</v>
      </c>
      <c r="J1064" t="s">
        <v>88</v>
      </c>
      <c r="K1064" t="s">
        <v>122</v>
      </c>
      <c r="L1064" t="s">
        <v>90</v>
      </c>
      <c r="M1064" t="s">
        <v>177</v>
      </c>
      <c r="N1064" s="4" t="str">
        <f>VLOOKUP(M1064,'Neighborhood Raw Data'!$A$1:$D$26,4,FALSE)</f>
        <v>Greater than Average</v>
      </c>
      <c r="O1064" t="s">
        <v>92</v>
      </c>
      <c r="P1064" t="s">
        <v>92</v>
      </c>
      <c r="Q1064" t="s">
        <v>93</v>
      </c>
      <c r="R1064" t="s">
        <v>124</v>
      </c>
      <c r="S1064">
        <v>5</v>
      </c>
      <c r="T1064" s="4">
        <f t="shared" ca="1" si="96"/>
        <v>0.49648492905625552</v>
      </c>
      <c r="U1064" s="4" t="str">
        <f t="shared" si="97"/>
        <v>Below</v>
      </c>
      <c r="V1064">
        <v>5</v>
      </c>
      <c r="W1064">
        <v>1959</v>
      </c>
      <c r="X1064">
        <v>1959</v>
      </c>
      <c r="Y1064" t="s">
        <v>113</v>
      </c>
      <c r="Z1064" t="s">
        <v>114</v>
      </c>
      <c r="AA1064" t="s">
        <v>98</v>
      </c>
      <c r="AB1064" t="s">
        <v>179</v>
      </c>
      <c r="AC1064" t="s">
        <v>117</v>
      </c>
      <c r="AD1064">
        <v>0</v>
      </c>
      <c r="AE1064" t="s">
        <v>100</v>
      </c>
      <c r="AF1064" t="s">
        <v>100</v>
      </c>
      <c r="AG1064" t="s">
        <v>156</v>
      </c>
      <c r="AH1064" t="s">
        <v>100</v>
      </c>
      <c r="AI1064" t="s">
        <v>100</v>
      </c>
      <c r="AJ1064" t="s">
        <v>142</v>
      </c>
      <c r="AK1064" t="s">
        <v>174</v>
      </c>
      <c r="AL1064">
        <v>1148</v>
      </c>
      <c r="AM1064" t="s">
        <v>104</v>
      </c>
      <c r="AN1064">
        <v>0</v>
      </c>
      <c r="AO1064">
        <v>0</v>
      </c>
      <c r="AP1064">
        <v>1148</v>
      </c>
      <c r="AQ1064" t="s">
        <v>105</v>
      </c>
      <c r="AR1064" t="s">
        <v>100</v>
      </c>
      <c r="AS1064" t="s">
        <v>106</v>
      </c>
      <c r="AT1064" t="s">
        <v>107</v>
      </c>
      <c r="AU1064">
        <v>1148</v>
      </c>
      <c r="AV1064" s="4">
        <f t="shared" ca="1" si="98"/>
        <v>0.94077619976714388</v>
      </c>
      <c r="AW1064" s="4" t="str">
        <f t="shared" si="99"/>
        <v>Greater than Median</v>
      </c>
      <c r="AX1064">
        <v>0</v>
      </c>
      <c r="AY1064">
        <v>0</v>
      </c>
      <c r="AZ1064">
        <v>1148</v>
      </c>
      <c r="BA1064">
        <v>1</v>
      </c>
      <c r="BB1064">
        <v>0</v>
      </c>
      <c r="BC1064">
        <v>1</v>
      </c>
      <c r="BD1064">
        <v>0</v>
      </c>
      <c r="BE1064">
        <v>3</v>
      </c>
      <c r="BF1064">
        <v>1</v>
      </c>
      <c r="BG1064" t="s">
        <v>100</v>
      </c>
      <c r="BH1064">
        <v>6</v>
      </c>
      <c r="BI1064" t="s">
        <v>108</v>
      </c>
      <c r="BJ1064">
        <v>0</v>
      </c>
      <c r="BK1064" t="s">
        <v>85</v>
      </c>
      <c r="BL1064" t="s">
        <v>109</v>
      </c>
      <c r="BM1064">
        <v>1959</v>
      </c>
      <c r="BN1064" t="s">
        <v>104</v>
      </c>
      <c r="BO1064">
        <v>1</v>
      </c>
      <c r="BP1064">
        <v>672</v>
      </c>
      <c r="BQ1064" t="s">
        <v>100</v>
      </c>
      <c r="BR1064" t="s">
        <v>100</v>
      </c>
      <c r="BS1064" t="s">
        <v>106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 t="s">
        <v>85</v>
      </c>
      <c r="CA1064" t="s">
        <v>150</v>
      </c>
      <c r="CB1064" t="s">
        <v>85</v>
      </c>
      <c r="CC1064">
        <v>0</v>
      </c>
      <c r="CD1064">
        <v>7</v>
      </c>
      <c r="CE1064">
        <v>2009</v>
      </c>
      <c r="CF1064" t="s">
        <v>111</v>
      </c>
      <c r="CG1064" t="s">
        <v>112</v>
      </c>
      <c r="CH1064">
        <v>132500</v>
      </c>
      <c r="CQ1064">
        <f t="shared" si="100"/>
        <v>1148</v>
      </c>
      <c r="CR1064" t="str">
        <f t="shared" si="101"/>
        <v/>
      </c>
    </row>
    <row r="1065" spans="1:96" x14ac:dyDescent="0.3">
      <c r="A1065">
        <v>1232</v>
      </c>
      <c r="B1065">
        <v>90</v>
      </c>
      <c r="C1065" t="s">
        <v>83</v>
      </c>
      <c r="D1065">
        <v>70</v>
      </c>
      <c r="E1065">
        <v>7728</v>
      </c>
      <c r="F1065" t="s">
        <v>84</v>
      </c>
      <c r="G1065" t="s">
        <v>85</v>
      </c>
      <c r="H1065" t="s">
        <v>129</v>
      </c>
      <c r="I1065" t="s">
        <v>87</v>
      </c>
      <c r="J1065" t="s">
        <v>88</v>
      </c>
      <c r="K1065" t="s">
        <v>122</v>
      </c>
      <c r="L1065" t="s">
        <v>90</v>
      </c>
      <c r="M1065" t="s">
        <v>177</v>
      </c>
      <c r="N1065" s="4" t="str">
        <f>VLOOKUP(M1065,'Neighborhood Raw Data'!$A$1:$D$26,4,FALSE)</f>
        <v>Greater than Average</v>
      </c>
      <c r="O1065" t="s">
        <v>92</v>
      </c>
      <c r="P1065" t="s">
        <v>92</v>
      </c>
      <c r="Q1065" t="s">
        <v>222</v>
      </c>
      <c r="R1065" t="s">
        <v>178</v>
      </c>
      <c r="S1065">
        <v>5</v>
      </c>
      <c r="T1065" s="4">
        <f t="shared" ca="1" si="96"/>
        <v>0.62147942958112778</v>
      </c>
      <c r="U1065" s="4" t="str">
        <f t="shared" si="97"/>
        <v>Below</v>
      </c>
      <c r="V1065">
        <v>6</v>
      </c>
      <c r="W1065">
        <v>1962</v>
      </c>
      <c r="X1065">
        <v>1962</v>
      </c>
      <c r="Y1065" t="s">
        <v>113</v>
      </c>
      <c r="Z1065" t="s">
        <v>114</v>
      </c>
      <c r="AA1065" t="s">
        <v>115</v>
      </c>
      <c r="AB1065" t="s">
        <v>115</v>
      </c>
      <c r="AC1065" t="s">
        <v>98</v>
      </c>
      <c r="AD1065">
        <v>120</v>
      </c>
      <c r="AE1065" t="s">
        <v>100</v>
      </c>
      <c r="AF1065" t="s">
        <v>100</v>
      </c>
      <c r="AG1065" t="s">
        <v>156</v>
      </c>
      <c r="AH1065" t="s">
        <v>100</v>
      </c>
      <c r="AI1065" t="s">
        <v>100</v>
      </c>
      <c r="AJ1065" t="s">
        <v>118</v>
      </c>
      <c r="AK1065" t="s">
        <v>137</v>
      </c>
      <c r="AL1065">
        <v>803</v>
      </c>
      <c r="AM1065" t="s">
        <v>104</v>
      </c>
      <c r="AN1065">
        <v>0</v>
      </c>
      <c r="AO1065">
        <v>303</v>
      </c>
      <c r="AP1065">
        <v>1106</v>
      </c>
      <c r="AQ1065" t="s">
        <v>105</v>
      </c>
      <c r="AR1065" t="s">
        <v>100</v>
      </c>
      <c r="AS1065" t="s">
        <v>106</v>
      </c>
      <c r="AT1065" t="s">
        <v>107</v>
      </c>
      <c r="AU1065">
        <v>1190</v>
      </c>
      <c r="AV1065" s="4">
        <f t="shared" ca="1" si="98"/>
        <v>9.4875457358731152E-2</v>
      </c>
      <c r="AW1065" s="4" t="str">
        <f t="shared" si="99"/>
        <v>Greater than Median</v>
      </c>
      <c r="AX1065">
        <v>0</v>
      </c>
      <c r="AY1065">
        <v>0</v>
      </c>
      <c r="AZ1065">
        <v>1190</v>
      </c>
      <c r="BA1065">
        <v>1</v>
      </c>
      <c r="BB1065">
        <v>0</v>
      </c>
      <c r="BC1065">
        <v>1</v>
      </c>
      <c r="BD1065">
        <v>0</v>
      </c>
      <c r="BE1065">
        <v>3</v>
      </c>
      <c r="BF1065">
        <v>1</v>
      </c>
      <c r="BG1065" t="s">
        <v>100</v>
      </c>
      <c r="BH1065">
        <v>6</v>
      </c>
      <c r="BI1065" t="s">
        <v>108</v>
      </c>
      <c r="BJ1065">
        <v>0</v>
      </c>
      <c r="BK1065" t="s">
        <v>85</v>
      </c>
      <c r="BL1065" t="s">
        <v>109</v>
      </c>
      <c r="BM1065">
        <v>1962</v>
      </c>
      <c r="BN1065" t="s">
        <v>104</v>
      </c>
      <c r="BO1065">
        <v>2</v>
      </c>
      <c r="BP1065">
        <v>540</v>
      </c>
      <c r="BQ1065" t="s">
        <v>100</v>
      </c>
      <c r="BR1065" t="s">
        <v>100</v>
      </c>
      <c r="BS1065" t="s">
        <v>106</v>
      </c>
      <c r="BT1065">
        <v>0</v>
      </c>
      <c r="BU1065">
        <v>18</v>
      </c>
      <c r="BV1065">
        <v>0</v>
      </c>
      <c r="BW1065">
        <v>0</v>
      </c>
      <c r="BX1065">
        <v>0</v>
      </c>
      <c r="BY1065">
        <v>0</v>
      </c>
      <c r="BZ1065" t="s">
        <v>85</v>
      </c>
      <c r="CA1065" t="s">
        <v>167</v>
      </c>
      <c r="CB1065" t="s">
        <v>85</v>
      </c>
      <c r="CC1065">
        <v>0</v>
      </c>
      <c r="CD1065">
        <v>5</v>
      </c>
      <c r="CE1065">
        <v>2006</v>
      </c>
      <c r="CF1065" t="s">
        <v>111</v>
      </c>
      <c r="CG1065" t="s">
        <v>112</v>
      </c>
      <c r="CH1065">
        <v>132500</v>
      </c>
      <c r="CQ1065">
        <f t="shared" si="100"/>
        <v>1190</v>
      </c>
      <c r="CR1065" t="str">
        <f t="shared" si="101"/>
        <v/>
      </c>
    </row>
    <row r="1066" spans="1:96" x14ac:dyDescent="0.3">
      <c r="A1066">
        <v>1286</v>
      </c>
      <c r="B1066">
        <v>50</v>
      </c>
      <c r="C1066" t="s">
        <v>143</v>
      </c>
      <c r="D1066">
        <v>50</v>
      </c>
      <c r="E1066">
        <v>6000</v>
      </c>
      <c r="F1066" t="s">
        <v>84</v>
      </c>
      <c r="G1066" t="s">
        <v>85</v>
      </c>
      <c r="H1066" t="s">
        <v>129</v>
      </c>
      <c r="I1066" t="s">
        <v>87</v>
      </c>
      <c r="J1066" t="s">
        <v>88</v>
      </c>
      <c r="K1066" t="s">
        <v>122</v>
      </c>
      <c r="L1066" t="s">
        <v>90</v>
      </c>
      <c r="M1066" t="s">
        <v>219</v>
      </c>
      <c r="N1066" s="4" t="str">
        <f>VLOOKUP(M1066,'Neighborhood Raw Data'!$A$1:$D$26,4,FALSE)</f>
        <v>Less than Average</v>
      </c>
      <c r="O1066" t="s">
        <v>92</v>
      </c>
      <c r="P1066" t="s">
        <v>92</v>
      </c>
      <c r="Q1066" t="s">
        <v>93</v>
      </c>
      <c r="R1066" t="s">
        <v>155</v>
      </c>
      <c r="S1066">
        <v>6</v>
      </c>
      <c r="T1066" s="4">
        <f t="shared" ca="1" si="96"/>
        <v>0.64152962329585839</v>
      </c>
      <c r="U1066" s="4" t="str">
        <f t="shared" si="97"/>
        <v>At or Above</v>
      </c>
      <c r="V1066">
        <v>6</v>
      </c>
      <c r="W1066">
        <v>1939</v>
      </c>
      <c r="X1066">
        <v>1950</v>
      </c>
      <c r="Y1066" t="s">
        <v>95</v>
      </c>
      <c r="Z1066" t="s">
        <v>114</v>
      </c>
      <c r="AA1066" t="s">
        <v>161</v>
      </c>
      <c r="AB1066" t="s">
        <v>161</v>
      </c>
      <c r="AC1066" t="s">
        <v>117</v>
      </c>
      <c r="AD1066">
        <v>0</v>
      </c>
      <c r="AE1066" t="s">
        <v>100</v>
      </c>
      <c r="AF1066" t="s">
        <v>203</v>
      </c>
      <c r="AG1066" t="s">
        <v>156</v>
      </c>
      <c r="AH1066" t="s">
        <v>100</v>
      </c>
      <c r="AI1066" t="s">
        <v>100</v>
      </c>
      <c r="AJ1066" t="s">
        <v>142</v>
      </c>
      <c r="AK1066" t="s">
        <v>104</v>
      </c>
      <c r="AL1066">
        <v>0</v>
      </c>
      <c r="AM1066" t="s">
        <v>104</v>
      </c>
      <c r="AN1066">
        <v>0</v>
      </c>
      <c r="AO1066">
        <v>780</v>
      </c>
      <c r="AP1066">
        <v>780</v>
      </c>
      <c r="AQ1066" t="s">
        <v>105</v>
      </c>
      <c r="AR1066" t="s">
        <v>99</v>
      </c>
      <c r="AS1066" t="s">
        <v>106</v>
      </c>
      <c r="AT1066" t="s">
        <v>237</v>
      </c>
      <c r="AU1066">
        <v>825</v>
      </c>
      <c r="AV1066" s="4">
        <f t="shared" ca="1" si="98"/>
        <v>0.2796449259639795</v>
      </c>
      <c r="AW1066" s="4" t="str">
        <f t="shared" si="99"/>
        <v>Less than Median</v>
      </c>
      <c r="AX1066">
        <v>587</v>
      </c>
      <c r="AY1066">
        <v>0</v>
      </c>
      <c r="AZ1066">
        <v>1412</v>
      </c>
      <c r="BA1066">
        <v>0</v>
      </c>
      <c r="BB1066">
        <v>0</v>
      </c>
      <c r="BC1066">
        <v>1</v>
      </c>
      <c r="BD1066">
        <v>0</v>
      </c>
      <c r="BE1066">
        <v>4</v>
      </c>
      <c r="BF1066">
        <v>1</v>
      </c>
      <c r="BG1066" t="s">
        <v>100</v>
      </c>
      <c r="BH1066">
        <v>6</v>
      </c>
      <c r="BI1066" t="s">
        <v>108</v>
      </c>
      <c r="BJ1066">
        <v>1</v>
      </c>
      <c r="BK1066" t="s">
        <v>102</v>
      </c>
      <c r="BL1066" t="s">
        <v>149</v>
      </c>
      <c r="BM1066">
        <v>1939</v>
      </c>
      <c r="BN1066" t="s">
        <v>104</v>
      </c>
      <c r="BO1066">
        <v>1</v>
      </c>
      <c r="BP1066">
        <v>280</v>
      </c>
      <c r="BQ1066" t="s">
        <v>100</v>
      </c>
      <c r="BR1066" t="s">
        <v>100</v>
      </c>
      <c r="BS1066" t="s">
        <v>106</v>
      </c>
      <c r="BT1066">
        <v>45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 t="s">
        <v>85</v>
      </c>
      <c r="CA1066" t="s">
        <v>85</v>
      </c>
      <c r="CB1066" t="s">
        <v>85</v>
      </c>
      <c r="CC1066">
        <v>0</v>
      </c>
      <c r="CD1066">
        <v>5</v>
      </c>
      <c r="CE1066">
        <v>2009</v>
      </c>
      <c r="CF1066" t="s">
        <v>111</v>
      </c>
      <c r="CG1066" t="s">
        <v>112</v>
      </c>
      <c r="CH1066">
        <v>132500</v>
      </c>
      <c r="CQ1066">
        <f t="shared" si="100"/>
        <v>825</v>
      </c>
      <c r="CR1066" t="str">
        <f t="shared" si="101"/>
        <v/>
      </c>
    </row>
    <row r="1067" spans="1:96" x14ac:dyDescent="0.3">
      <c r="A1067">
        <v>1332</v>
      </c>
      <c r="B1067">
        <v>80</v>
      </c>
      <c r="C1067" t="s">
        <v>83</v>
      </c>
      <c r="D1067">
        <v>55</v>
      </c>
      <c r="E1067">
        <v>10780</v>
      </c>
      <c r="F1067" t="s">
        <v>84</v>
      </c>
      <c r="G1067" t="s">
        <v>85</v>
      </c>
      <c r="H1067" t="s">
        <v>86</v>
      </c>
      <c r="I1067" t="s">
        <v>87</v>
      </c>
      <c r="J1067" t="s">
        <v>88</v>
      </c>
      <c r="K1067" t="s">
        <v>122</v>
      </c>
      <c r="L1067" t="s">
        <v>90</v>
      </c>
      <c r="M1067" t="s">
        <v>152</v>
      </c>
      <c r="N1067" s="4" t="str">
        <f>VLOOKUP(M1067,'Neighborhood Raw Data'!$A$1:$D$26,4,FALSE)</f>
        <v>Greater than Average</v>
      </c>
      <c r="O1067" t="s">
        <v>92</v>
      </c>
      <c r="P1067" t="s">
        <v>92</v>
      </c>
      <c r="Q1067" t="s">
        <v>93</v>
      </c>
      <c r="R1067" t="s">
        <v>178</v>
      </c>
      <c r="S1067">
        <v>5</v>
      </c>
      <c r="T1067" s="4">
        <f t="shared" ca="1" si="96"/>
        <v>0.50575216206636076</v>
      </c>
      <c r="U1067" s="4" t="str">
        <f t="shared" si="97"/>
        <v>Below</v>
      </c>
      <c r="V1067">
        <v>5</v>
      </c>
      <c r="W1067">
        <v>1976</v>
      </c>
      <c r="X1067">
        <v>1976</v>
      </c>
      <c r="Y1067" t="s">
        <v>95</v>
      </c>
      <c r="Z1067" t="s">
        <v>114</v>
      </c>
      <c r="AA1067" t="s">
        <v>161</v>
      </c>
      <c r="AB1067" t="s">
        <v>161</v>
      </c>
      <c r="AC1067" t="s">
        <v>117</v>
      </c>
      <c r="AD1067">
        <v>0</v>
      </c>
      <c r="AE1067" t="s">
        <v>100</v>
      </c>
      <c r="AF1067" t="s">
        <v>100</v>
      </c>
      <c r="AG1067" t="s">
        <v>156</v>
      </c>
      <c r="AH1067" t="s">
        <v>100</v>
      </c>
      <c r="AI1067" t="s">
        <v>100</v>
      </c>
      <c r="AJ1067" t="s">
        <v>118</v>
      </c>
      <c r="AK1067" t="s">
        <v>137</v>
      </c>
      <c r="AL1067">
        <v>483</v>
      </c>
      <c r="AM1067" t="s">
        <v>104</v>
      </c>
      <c r="AN1067">
        <v>0</v>
      </c>
      <c r="AO1067">
        <v>428</v>
      </c>
      <c r="AP1067">
        <v>911</v>
      </c>
      <c r="AQ1067" t="s">
        <v>105</v>
      </c>
      <c r="AR1067" t="s">
        <v>102</v>
      </c>
      <c r="AS1067" t="s">
        <v>106</v>
      </c>
      <c r="AT1067" t="s">
        <v>107</v>
      </c>
      <c r="AU1067">
        <v>954</v>
      </c>
      <c r="AV1067" s="4">
        <f t="shared" ca="1" si="98"/>
        <v>0.94265378811100176</v>
      </c>
      <c r="AW1067" s="4" t="str">
        <f t="shared" si="99"/>
        <v>Less than Median</v>
      </c>
      <c r="AX1067">
        <v>0</v>
      </c>
      <c r="AY1067">
        <v>0</v>
      </c>
      <c r="AZ1067">
        <v>954</v>
      </c>
      <c r="BA1067">
        <v>0</v>
      </c>
      <c r="BB1067">
        <v>0</v>
      </c>
      <c r="BC1067">
        <v>1</v>
      </c>
      <c r="BD1067">
        <v>0</v>
      </c>
      <c r="BE1067">
        <v>3</v>
      </c>
      <c r="BF1067">
        <v>1</v>
      </c>
      <c r="BG1067" t="s">
        <v>100</v>
      </c>
      <c r="BH1067">
        <v>6</v>
      </c>
      <c r="BI1067" t="s">
        <v>108</v>
      </c>
      <c r="BJ1067">
        <v>0</v>
      </c>
      <c r="BK1067" t="s">
        <v>85</v>
      </c>
      <c r="BL1067" t="s">
        <v>149</v>
      </c>
      <c r="BM1067">
        <v>1976</v>
      </c>
      <c r="BN1067" t="s">
        <v>104</v>
      </c>
      <c r="BO1067">
        <v>2</v>
      </c>
      <c r="BP1067">
        <v>576</v>
      </c>
      <c r="BQ1067" t="s">
        <v>100</v>
      </c>
      <c r="BR1067" t="s">
        <v>100</v>
      </c>
      <c r="BS1067" t="s">
        <v>106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 t="s">
        <v>85</v>
      </c>
      <c r="CA1067" t="s">
        <v>85</v>
      </c>
      <c r="CB1067" t="s">
        <v>85</v>
      </c>
      <c r="CC1067">
        <v>0</v>
      </c>
      <c r="CD1067">
        <v>7</v>
      </c>
      <c r="CE1067">
        <v>2006</v>
      </c>
      <c r="CF1067" t="s">
        <v>111</v>
      </c>
      <c r="CG1067" t="s">
        <v>112</v>
      </c>
      <c r="CH1067">
        <v>132500</v>
      </c>
      <c r="CQ1067">
        <f t="shared" si="100"/>
        <v>954</v>
      </c>
      <c r="CR1067" t="str">
        <f t="shared" si="101"/>
        <v/>
      </c>
    </row>
    <row r="1068" spans="1:96" x14ac:dyDescent="0.3">
      <c r="A1068">
        <v>877</v>
      </c>
      <c r="B1068">
        <v>20</v>
      </c>
      <c r="C1068" t="s">
        <v>83</v>
      </c>
      <c r="D1068">
        <v>94</v>
      </c>
      <c r="E1068">
        <v>25286</v>
      </c>
      <c r="F1068" t="s">
        <v>84</v>
      </c>
      <c r="G1068" t="s">
        <v>85</v>
      </c>
      <c r="H1068" t="s">
        <v>129</v>
      </c>
      <c r="I1068" t="s">
        <v>139</v>
      </c>
      <c r="J1068" t="s">
        <v>88</v>
      </c>
      <c r="K1068" t="s">
        <v>122</v>
      </c>
      <c r="L1068" t="s">
        <v>140</v>
      </c>
      <c r="M1068" t="s">
        <v>201</v>
      </c>
      <c r="N1068" s="4" t="str">
        <f>VLOOKUP(M1068,'Neighborhood Raw Data'!$A$1:$D$26,4,FALSE)</f>
        <v>Less than Average</v>
      </c>
      <c r="O1068" t="s">
        <v>92</v>
      </c>
      <c r="P1068" t="s">
        <v>92</v>
      </c>
      <c r="Q1068" t="s">
        <v>93</v>
      </c>
      <c r="R1068" t="s">
        <v>124</v>
      </c>
      <c r="S1068">
        <v>4</v>
      </c>
      <c r="T1068" s="4">
        <f t="shared" ca="1" si="96"/>
        <v>0.75920951448992058</v>
      </c>
      <c r="U1068" s="4" t="str">
        <f t="shared" si="97"/>
        <v>Below</v>
      </c>
      <c r="V1068">
        <v>5</v>
      </c>
      <c r="W1068">
        <v>1963</v>
      </c>
      <c r="X1068">
        <v>1963</v>
      </c>
      <c r="Y1068" t="s">
        <v>95</v>
      </c>
      <c r="Z1068" t="s">
        <v>114</v>
      </c>
      <c r="AA1068" t="s">
        <v>97</v>
      </c>
      <c r="AB1068" t="s">
        <v>179</v>
      </c>
      <c r="AC1068" t="s">
        <v>117</v>
      </c>
      <c r="AD1068">
        <v>0</v>
      </c>
      <c r="AE1068" t="s">
        <v>100</v>
      </c>
      <c r="AF1068" t="s">
        <v>100</v>
      </c>
      <c r="AG1068" t="s">
        <v>101</v>
      </c>
      <c r="AH1068" t="s">
        <v>100</v>
      </c>
      <c r="AI1068" t="s">
        <v>100</v>
      </c>
      <c r="AJ1068" t="s">
        <v>102</v>
      </c>
      <c r="AK1068" t="s">
        <v>137</v>
      </c>
      <c r="AL1068">
        <v>633</v>
      </c>
      <c r="AM1068" t="s">
        <v>104</v>
      </c>
      <c r="AN1068">
        <v>0</v>
      </c>
      <c r="AO1068">
        <v>431</v>
      </c>
      <c r="AP1068">
        <v>1064</v>
      </c>
      <c r="AQ1068" t="s">
        <v>105</v>
      </c>
      <c r="AR1068" t="s">
        <v>102</v>
      </c>
      <c r="AS1068" t="s">
        <v>106</v>
      </c>
      <c r="AT1068" t="s">
        <v>107</v>
      </c>
      <c r="AU1068">
        <v>1040</v>
      </c>
      <c r="AV1068" s="4">
        <f t="shared" ca="1" si="98"/>
        <v>3.7660491593477396E-2</v>
      </c>
      <c r="AW1068" s="4" t="str">
        <f t="shared" si="99"/>
        <v>Less than Median</v>
      </c>
      <c r="AX1068">
        <v>0</v>
      </c>
      <c r="AY1068">
        <v>0</v>
      </c>
      <c r="AZ1068">
        <v>1040</v>
      </c>
      <c r="BA1068">
        <v>1</v>
      </c>
      <c r="BB1068">
        <v>0</v>
      </c>
      <c r="BC1068">
        <v>1</v>
      </c>
      <c r="BD1068">
        <v>0</v>
      </c>
      <c r="BE1068">
        <v>3</v>
      </c>
      <c r="BF1068">
        <v>1</v>
      </c>
      <c r="BG1068" t="s">
        <v>100</v>
      </c>
      <c r="BH1068">
        <v>5</v>
      </c>
      <c r="BI1068" t="s">
        <v>108</v>
      </c>
      <c r="BJ1068">
        <v>0</v>
      </c>
      <c r="BK1068" t="s">
        <v>85</v>
      </c>
      <c r="BL1068" t="s">
        <v>109</v>
      </c>
      <c r="BM1068">
        <v>1963</v>
      </c>
      <c r="BN1068" t="s">
        <v>104</v>
      </c>
      <c r="BO1068">
        <v>2</v>
      </c>
      <c r="BP1068">
        <v>648</v>
      </c>
      <c r="BQ1068" t="s">
        <v>100</v>
      </c>
      <c r="BR1068" t="s">
        <v>100</v>
      </c>
      <c r="BS1068" t="s">
        <v>106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 t="s">
        <v>85</v>
      </c>
      <c r="CA1068" t="s">
        <v>85</v>
      </c>
      <c r="CB1068" t="s">
        <v>85</v>
      </c>
      <c r="CC1068">
        <v>0</v>
      </c>
      <c r="CD1068">
        <v>1</v>
      </c>
      <c r="CE1068">
        <v>2007</v>
      </c>
      <c r="CF1068" t="s">
        <v>111</v>
      </c>
      <c r="CG1068" t="s">
        <v>112</v>
      </c>
      <c r="CH1068">
        <v>132250</v>
      </c>
      <c r="CQ1068">
        <f t="shared" si="100"/>
        <v>1040</v>
      </c>
      <c r="CR1068" t="str">
        <f t="shared" si="101"/>
        <v/>
      </c>
    </row>
    <row r="1069" spans="1:96" x14ac:dyDescent="0.3">
      <c r="A1069">
        <v>16</v>
      </c>
      <c r="B1069">
        <v>45</v>
      </c>
      <c r="C1069" t="s">
        <v>143</v>
      </c>
      <c r="D1069">
        <v>51</v>
      </c>
      <c r="E1069">
        <v>6120</v>
      </c>
      <c r="F1069" t="s">
        <v>84</v>
      </c>
      <c r="G1069" t="s">
        <v>85</v>
      </c>
      <c r="H1069" t="s">
        <v>129</v>
      </c>
      <c r="I1069" t="s">
        <v>87</v>
      </c>
      <c r="J1069" t="s">
        <v>88</v>
      </c>
      <c r="K1069" t="s">
        <v>89</v>
      </c>
      <c r="L1069" t="s">
        <v>90</v>
      </c>
      <c r="M1069" t="s">
        <v>219</v>
      </c>
      <c r="N1069" s="4" t="str">
        <f>VLOOKUP(M1069,'Neighborhood Raw Data'!$A$1:$D$26,4,FALSE)</f>
        <v>Less than Average</v>
      </c>
      <c r="O1069" t="s">
        <v>92</v>
      </c>
      <c r="P1069" t="s">
        <v>92</v>
      </c>
      <c r="Q1069" t="s">
        <v>93</v>
      </c>
      <c r="R1069" t="s">
        <v>245</v>
      </c>
      <c r="S1069">
        <v>7</v>
      </c>
      <c r="T1069" s="4">
        <f t="shared" ca="1" si="96"/>
        <v>0.85639161283528586</v>
      </c>
      <c r="U1069" s="4" t="str">
        <f t="shared" si="97"/>
        <v>At or Above</v>
      </c>
      <c r="V1069">
        <v>8</v>
      </c>
      <c r="W1069">
        <v>1929</v>
      </c>
      <c r="X1069">
        <v>2001</v>
      </c>
      <c r="Y1069" t="s">
        <v>95</v>
      </c>
      <c r="Z1069" t="s">
        <v>114</v>
      </c>
      <c r="AA1069" t="s">
        <v>115</v>
      </c>
      <c r="AB1069" t="s">
        <v>115</v>
      </c>
      <c r="AC1069" t="s">
        <v>117</v>
      </c>
      <c r="AD1069">
        <v>0</v>
      </c>
      <c r="AE1069" t="s">
        <v>100</v>
      </c>
      <c r="AF1069" t="s">
        <v>100</v>
      </c>
      <c r="AG1069" t="s">
        <v>147</v>
      </c>
      <c r="AH1069" t="s">
        <v>100</v>
      </c>
      <c r="AI1069" t="s">
        <v>100</v>
      </c>
      <c r="AJ1069" t="s">
        <v>142</v>
      </c>
      <c r="AK1069" t="s">
        <v>104</v>
      </c>
      <c r="AL1069">
        <v>0</v>
      </c>
      <c r="AM1069" t="s">
        <v>104</v>
      </c>
      <c r="AN1069">
        <v>0</v>
      </c>
      <c r="AO1069">
        <v>832</v>
      </c>
      <c r="AP1069">
        <v>832</v>
      </c>
      <c r="AQ1069" t="s">
        <v>105</v>
      </c>
      <c r="AR1069" t="s">
        <v>99</v>
      </c>
      <c r="AS1069" t="s">
        <v>106</v>
      </c>
      <c r="AT1069" t="s">
        <v>214</v>
      </c>
      <c r="AU1069">
        <v>854</v>
      </c>
      <c r="AV1069" s="4">
        <f t="shared" ca="1" si="98"/>
        <v>0.18582827616396869</v>
      </c>
      <c r="AW1069" s="4" t="str">
        <f t="shared" si="99"/>
        <v>Less than Median</v>
      </c>
      <c r="AX1069">
        <v>0</v>
      </c>
      <c r="AY1069">
        <v>0</v>
      </c>
      <c r="AZ1069">
        <v>854</v>
      </c>
      <c r="BA1069">
        <v>0</v>
      </c>
      <c r="BB1069">
        <v>0</v>
      </c>
      <c r="BC1069">
        <v>1</v>
      </c>
      <c r="BD1069">
        <v>0</v>
      </c>
      <c r="BE1069">
        <v>2</v>
      </c>
      <c r="BF1069">
        <v>1</v>
      </c>
      <c r="BG1069" t="s">
        <v>100</v>
      </c>
      <c r="BH1069">
        <v>5</v>
      </c>
      <c r="BI1069" t="s">
        <v>108</v>
      </c>
      <c r="BJ1069">
        <v>0</v>
      </c>
      <c r="BK1069" t="s">
        <v>85</v>
      </c>
      <c r="BL1069" t="s">
        <v>149</v>
      </c>
      <c r="BM1069">
        <v>1991</v>
      </c>
      <c r="BN1069" t="s">
        <v>104</v>
      </c>
      <c r="BO1069">
        <v>2</v>
      </c>
      <c r="BP1069">
        <v>576</v>
      </c>
      <c r="BQ1069" t="s">
        <v>100</v>
      </c>
      <c r="BR1069" t="s">
        <v>100</v>
      </c>
      <c r="BS1069" t="s">
        <v>106</v>
      </c>
      <c r="BT1069">
        <v>48</v>
      </c>
      <c r="BU1069">
        <v>112</v>
      </c>
      <c r="BV1069">
        <v>0</v>
      </c>
      <c r="BW1069">
        <v>0</v>
      </c>
      <c r="BX1069">
        <v>0</v>
      </c>
      <c r="BY1069">
        <v>0</v>
      </c>
      <c r="BZ1069" t="s">
        <v>85</v>
      </c>
      <c r="CA1069" t="s">
        <v>150</v>
      </c>
      <c r="CB1069" t="s">
        <v>85</v>
      </c>
      <c r="CC1069">
        <v>0</v>
      </c>
      <c r="CD1069">
        <v>7</v>
      </c>
      <c r="CE1069">
        <v>2007</v>
      </c>
      <c r="CF1069" t="s">
        <v>111</v>
      </c>
      <c r="CG1069" t="s">
        <v>112</v>
      </c>
      <c r="CH1069">
        <v>132000</v>
      </c>
      <c r="CQ1069">
        <f t="shared" si="100"/>
        <v>854</v>
      </c>
      <c r="CR1069" t="str">
        <f t="shared" si="101"/>
        <v/>
      </c>
    </row>
    <row r="1070" spans="1:96" x14ac:dyDescent="0.3">
      <c r="A1070">
        <v>312</v>
      </c>
      <c r="B1070">
        <v>20</v>
      </c>
      <c r="C1070" t="s">
        <v>83</v>
      </c>
      <c r="D1070">
        <v>50</v>
      </c>
      <c r="E1070">
        <v>8000</v>
      </c>
      <c r="F1070" t="s">
        <v>84</v>
      </c>
      <c r="G1070" t="s">
        <v>85</v>
      </c>
      <c r="H1070" t="s">
        <v>129</v>
      </c>
      <c r="I1070" t="s">
        <v>87</v>
      </c>
      <c r="J1070" t="s">
        <v>88</v>
      </c>
      <c r="K1070" t="s">
        <v>122</v>
      </c>
      <c r="L1070" t="s">
        <v>90</v>
      </c>
      <c r="M1070" t="s">
        <v>177</v>
      </c>
      <c r="N1070" s="4" t="str">
        <f>VLOOKUP(M1070,'Neighborhood Raw Data'!$A$1:$D$26,4,FALSE)</f>
        <v>Greater than Average</v>
      </c>
      <c r="O1070" t="s">
        <v>92</v>
      </c>
      <c r="P1070" t="s">
        <v>92</v>
      </c>
      <c r="Q1070" t="s">
        <v>93</v>
      </c>
      <c r="R1070" t="s">
        <v>124</v>
      </c>
      <c r="S1070">
        <v>6</v>
      </c>
      <c r="T1070" s="4">
        <f t="shared" ca="1" si="96"/>
        <v>0.76792650864022827</v>
      </c>
      <c r="U1070" s="4" t="str">
        <f t="shared" si="97"/>
        <v>At or Above</v>
      </c>
      <c r="V1070">
        <v>6</v>
      </c>
      <c r="W1070">
        <v>1948</v>
      </c>
      <c r="X1070">
        <v>2002</v>
      </c>
      <c r="Y1070" t="s">
        <v>95</v>
      </c>
      <c r="Z1070" t="s">
        <v>114</v>
      </c>
      <c r="AA1070" t="s">
        <v>125</v>
      </c>
      <c r="AB1070" t="s">
        <v>125</v>
      </c>
      <c r="AC1070" t="s">
        <v>117</v>
      </c>
      <c r="AD1070">
        <v>0</v>
      </c>
      <c r="AE1070" t="s">
        <v>100</v>
      </c>
      <c r="AF1070" t="s">
        <v>102</v>
      </c>
      <c r="AG1070" t="s">
        <v>156</v>
      </c>
      <c r="AH1070" t="s">
        <v>100</v>
      </c>
      <c r="AI1070" t="s">
        <v>100</v>
      </c>
      <c r="AJ1070" t="s">
        <v>142</v>
      </c>
      <c r="AK1070" t="s">
        <v>137</v>
      </c>
      <c r="AL1070">
        <v>680</v>
      </c>
      <c r="AM1070" t="s">
        <v>104</v>
      </c>
      <c r="AN1070">
        <v>0</v>
      </c>
      <c r="AO1070">
        <v>292</v>
      </c>
      <c r="AP1070">
        <v>972</v>
      </c>
      <c r="AQ1070" t="s">
        <v>105</v>
      </c>
      <c r="AR1070" t="s">
        <v>99</v>
      </c>
      <c r="AS1070" t="s">
        <v>106</v>
      </c>
      <c r="AT1070" t="s">
        <v>107</v>
      </c>
      <c r="AU1070">
        <v>972</v>
      </c>
      <c r="AV1070" s="4">
        <f t="shared" ca="1" si="98"/>
        <v>0.48504417350051987</v>
      </c>
      <c r="AW1070" s="4" t="str">
        <f t="shared" si="99"/>
        <v>Less than Median</v>
      </c>
      <c r="AX1070">
        <v>0</v>
      </c>
      <c r="AY1070">
        <v>0</v>
      </c>
      <c r="AZ1070">
        <v>972</v>
      </c>
      <c r="BA1070">
        <v>1</v>
      </c>
      <c r="BB1070">
        <v>0</v>
      </c>
      <c r="BC1070">
        <v>1</v>
      </c>
      <c r="BD1070">
        <v>0</v>
      </c>
      <c r="BE1070">
        <v>2</v>
      </c>
      <c r="BF1070">
        <v>1</v>
      </c>
      <c r="BG1070" t="s">
        <v>100</v>
      </c>
      <c r="BH1070">
        <v>5</v>
      </c>
      <c r="BI1070" t="s">
        <v>108</v>
      </c>
      <c r="BJ1070">
        <v>1</v>
      </c>
      <c r="BK1070" t="s">
        <v>102</v>
      </c>
      <c r="BL1070" t="s">
        <v>149</v>
      </c>
      <c r="BM1070">
        <v>1948</v>
      </c>
      <c r="BN1070" t="s">
        <v>104</v>
      </c>
      <c r="BO1070">
        <v>1</v>
      </c>
      <c r="BP1070">
        <v>240</v>
      </c>
      <c r="BQ1070" t="s">
        <v>100</v>
      </c>
      <c r="BR1070" t="s">
        <v>100</v>
      </c>
      <c r="BS1070" t="s">
        <v>106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 t="s">
        <v>85</v>
      </c>
      <c r="CA1070" t="s">
        <v>85</v>
      </c>
      <c r="CB1070" t="s">
        <v>85</v>
      </c>
      <c r="CC1070">
        <v>0</v>
      </c>
      <c r="CD1070">
        <v>5</v>
      </c>
      <c r="CE1070">
        <v>2009</v>
      </c>
      <c r="CF1070" t="s">
        <v>111</v>
      </c>
      <c r="CG1070" t="s">
        <v>112</v>
      </c>
      <c r="CH1070">
        <v>132000</v>
      </c>
      <c r="CQ1070">
        <f t="shared" si="100"/>
        <v>972</v>
      </c>
      <c r="CR1070" t="str">
        <f t="shared" si="101"/>
        <v/>
      </c>
    </row>
    <row r="1071" spans="1:96" x14ac:dyDescent="0.3">
      <c r="A1071">
        <v>369</v>
      </c>
      <c r="B1071">
        <v>20</v>
      </c>
      <c r="C1071" t="s">
        <v>83</v>
      </c>
      <c r="D1071">
        <v>78</v>
      </c>
      <c r="E1071">
        <v>7800</v>
      </c>
      <c r="F1071" t="s">
        <v>84</v>
      </c>
      <c r="G1071" t="s">
        <v>85</v>
      </c>
      <c r="H1071" t="s">
        <v>129</v>
      </c>
      <c r="I1071" t="s">
        <v>87</v>
      </c>
      <c r="J1071" t="s">
        <v>88</v>
      </c>
      <c r="K1071" t="s">
        <v>122</v>
      </c>
      <c r="L1071" t="s">
        <v>90</v>
      </c>
      <c r="M1071" t="s">
        <v>177</v>
      </c>
      <c r="N1071" s="4" t="str">
        <f>VLOOKUP(M1071,'Neighborhood Raw Data'!$A$1:$D$26,4,FALSE)</f>
        <v>Greater than Average</v>
      </c>
      <c r="O1071" t="s">
        <v>92</v>
      </c>
      <c r="P1071" t="s">
        <v>92</v>
      </c>
      <c r="Q1071" t="s">
        <v>93</v>
      </c>
      <c r="R1071" t="s">
        <v>124</v>
      </c>
      <c r="S1071">
        <v>5</v>
      </c>
      <c r="T1071" s="4">
        <f t="shared" ca="1" si="96"/>
        <v>0.67985925912688594</v>
      </c>
      <c r="U1071" s="4" t="str">
        <f t="shared" si="97"/>
        <v>Below</v>
      </c>
      <c r="V1071">
        <v>6</v>
      </c>
      <c r="W1071">
        <v>1954</v>
      </c>
      <c r="X1071">
        <v>1954</v>
      </c>
      <c r="Y1071" t="s">
        <v>95</v>
      </c>
      <c r="Z1071" t="s">
        <v>114</v>
      </c>
      <c r="AA1071" t="s">
        <v>97</v>
      </c>
      <c r="AB1071" t="s">
        <v>97</v>
      </c>
      <c r="AC1071" t="s">
        <v>98</v>
      </c>
      <c r="AD1071">
        <v>200</v>
      </c>
      <c r="AE1071" t="s">
        <v>100</v>
      </c>
      <c r="AF1071" t="s">
        <v>100</v>
      </c>
      <c r="AG1071" t="s">
        <v>101</v>
      </c>
      <c r="AH1071" t="s">
        <v>100</v>
      </c>
      <c r="AI1071" t="s">
        <v>100</v>
      </c>
      <c r="AJ1071" t="s">
        <v>142</v>
      </c>
      <c r="AK1071" t="s">
        <v>193</v>
      </c>
      <c r="AL1071">
        <v>540</v>
      </c>
      <c r="AM1071" t="s">
        <v>104</v>
      </c>
      <c r="AN1071">
        <v>0</v>
      </c>
      <c r="AO1071">
        <v>728</v>
      </c>
      <c r="AP1071">
        <v>1268</v>
      </c>
      <c r="AQ1071" t="s">
        <v>105</v>
      </c>
      <c r="AR1071" t="s">
        <v>102</v>
      </c>
      <c r="AS1071" t="s">
        <v>106</v>
      </c>
      <c r="AT1071" t="s">
        <v>107</v>
      </c>
      <c r="AU1071">
        <v>1268</v>
      </c>
      <c r="AV1071" s="4">
        <f t="shared" ca="1" si="98"/>
        <v>0.29758400708773414</v>
      </c>
      <c r="AW1071" s="4" t="str">
        <f t="shared" si="99"/>
        <v>Greater than Median</v>
      </c>
      <c r="AX1071">
        <v>0</v>
      </c>
      <c r="AY1071">
        <v>0</v>
      </c>
      <c r="AZ1071">
        <v>1268</v>
      </c>
      <c r="BA1071">
        <v>0</v>
      </c>
      <c r="BB1071">
        <v>0</v>
      </c>
      <c r="BC1071">
        <v>1</v>
      </c>
      <c r="BD1071">
        <v>0</v>
      </c>
      <c r="BE1071">
        <v>2</v>
      </c>
      <c r="BF1071">
        <v>1</v>
      </c>
      <c r="BG1071" t="s">
        <v>100</v>
      </c>
      <c r="BH1071">
        <v>7</v>
      </c>
      <c r="BI1071" t="s">
        <v>108</v>
      </c>
      <c r="BJ1071">
        <v>1</v>
      </c>
      <c r="BK1071" t="s">
        <v>102</v>
      </c>
      <c r="BL1071" t="s">
        <v>109</v>
      </c>
      <c r="BM1071">
        <v>1954</v>
      </c>
      <c r="BN1071" t="s">
        <v>110</v>
      </c>
      <c r="BO1071">
        <v>1</v>
      </c>
      <c r="BP1071">
        <v>244</v>
      </c>
      <c r="BQ1071" t="s">
        <v>100</v>
      </c>
      <c r="BR1071" t="s">
        <v>100</v>
      </c>
      <c r="BS1071" t="s">
        <v>106</v>
      </c>
      <c r="BT1071">
        <v>0</v>
      </c>
      <c r="BU1071">
        <v>98</v>
      </c>
      <c r="BV1071">
        <v>0</v>
      </c>
      <c r="BW1071">
        <v>0</v>
      </c>
      <c r="BX1071">
        <v>0</v>
      </c>
      <c r="BY1071">
        <v>0</v>
      </c>
      <c r="BZ1071" t="s">
        <v>85</v>
      </c>
      <c r="CA1071" t="s">
        <v>85</v>
      </c>
      <c r="CB1071" t="s">
        <v>85</v>
      </c>
      <c r="CC1071">
        <v>0</v>
      </c>
      <c r="CD1071">
        <v>3</v>
      </c>
      <c r="CE1071">
        <v>2010</v>
      </c>
      <c r="CF1071" t="s">
        <v>111</v>
      </c>
      <c r="CG1071" t="s">
        <v>112</v>
      </c>
      <c r="CH1071">
        <v>132000</v>
      </c>
      <c r="CQ1071">
        <f t="shared" si="100"/>
        <v>1268</v>
      </c>
      <c r="CR1071" t="str">
        <f t="shared" si="101"/>
        <v/>
      </c>
    </row>
    <row r="1072" spans="1:96" x14ac:dyDescent="0.3">
      <c r="A1072">
        <v>527</v>
      </c>
      <c r="B1072">
        <v>20</v>
      </c>
      <c r="C1072" t="s">
        <v>83</v>
      </c>
      <c r="D1072">
        <v>70</v>
      </c>
      <c r="E1072">
        <v>13300</v>
      </c>
      <c r="F1072" t="s">
        <v>84</v>
      </c>
      <c r="G1072" t="s">
        <v>85</v>
      </c>
      <c r="H1072" t="s">
        <v>129</v>
      </c>
      <c r="I1072" t="s">
        <v>87</v>
      </c>
      <c r="J1072" t="s">
        <v>88</v>
      </c>
      <c r="K1072" t="s">
        <v>122</v>
      </c>
      <c r="L1072" t="s">
        <v>90</v>
      </c>
      <c r="M1072" t="s">
        <v>177</v>
      </c>
      <c r="N1072" s="4" t="str">
        <f>VLOOKUP(M1072,'Neighborhood Raw Data'!$A$1:$D$26,4,FALSE)</f>
        <v>Greater than Average</v>
      </c>
      <c r="O1072" t="s">
        <v>92</v>
      </c>
      <c r="P1072" t="s">
        <v>92</v>
      </c>
      <c r="Q1072" t="s">
        <v>93</v>
      </c>
      <c r="R1072" t="s">
        <v>124</v>
      </c>
      <c r="S1072">
        <v>5</v>
      </c>
      <c r="T1072" s="4">
        <f t="shared" ca="1" si="96"/>
        <v>0.12447223566559329</v>
      </c>
      <c r="U1072" s="4" t="str">
        <f t="shared" si="97"/>
        <v>Below</v>
      </c>
      <c r="V1072">
        <v>7</v>
      </c>
      <c r="W1072">
        <v>1956</v>
      </c>
      <c r="X1072">
        <v>2000</v>
      </c>
      <c r="Y1072" t="s">
        <v>113</v>
      </c>
      <c r="Z1072" t="s">
        <v>114</v>
      </c>
      <c r="AA1072" t="s">
        <v>115</v>
      </c>
      <c r="AB1072" t="s">
        <v>115</v>
      </c>
      <c r="AC1072" t="s">
        <v>117</v>
      </c>
      <c r="AD1072">
        <v>0</v>
      </c>
      <c r="AE1072" t="s">
        <v>100</v>
      </c>
      <c r="AF1072" t="s">
        <v>100</v>
      </c>
      <c r="AG1072" t="s">
        <v>156</v>
      </c>
      <c r="AH1072" t="s">
        <v>102</v>
      </c>
      <c r="AI1072" t="s">
        <v>100</v>
      </c>
      <c r="AJ1072" t="s">
        <v>142</v>
      </c>
      <c r="AK1072" t="s">
        <v>157</v>
      </c>
      <c r="AL1072">
        <v>377</v>
      </c>
      <c r="AM1072" t="s">
        <v>104</v>
      </c>
      <c r="AN1072">
        <v>0</v>
      </c>
      <c r="AO1072">
        <v>551</v>
      </c>
      <c r="AP1072">
        <v>928</v>
      </c>
      <c r="AQ1072" t="s">
        <v>105</v>
      </c>
      <c r="AR1072" t="s">
        <v>100</v>
      </c>
      <c r="AS1072" t="s">
        <v>106</v>
      </c>
      <c r="AT1072" t="s">
        <v>107</v>
      </c>
      <c r="AU1072">
        <v>928</v>
      </c>
      <c r="AV1072" s="4">
        <f t="shared" ca="1" si="98"/>
        <v>0.83015908145872419</v>
      </c>
      <c r="AW1072" s="4" t="str">
        <f t="shared" si="99"/>
        <v>Less than Median</v>
      </c>
      <c r="AX1072">
        <v>0</v>
      </c>
      <c r="AY1072">
        <v>0</v>
      </c>
      <c r="AZ1072">
        <v>928</v>
      </c>
      <c r="BA1072">
        <v>0</v>
      </c>
      <c r="BB1072">
        <v>0</v>
      </c>
      <c r="BC1072">
        <v>1</v>
      </c>
      <c r="BD1072">
        <v>0</v>
      </c>
      <c r="BE1072">
        <v>2</v>
      </c>
      <c r="BF1072">
        <v>1</v>
      </c>
      <c r="BG1072" t="s">
        <v>100</v>
      </c>
      <c r="BH1072">
        <v>4</v>
      </c>
      <c r="BI1072" t="s">
        <v>108</v>
      </c>
      <c r="BJ1072">
        <v>0</v>
      </c>
      <c r="BK1072" t="s">
        <v>85</v>
      </c>
      <c r="BL1072" t="s">
        <v>109</v>
      </c>
      <c r="BM1072">
        <v>1956</v>
      </c>
      <c r="BN1072" t="s">
        <v>104</v>
      </c>
      <c r="BO1072">
        <v>1</v>
      </c>
      <c r="BP1072">
        <v>252</v>
      </c>
      <c r="BQ1072" t="s">
        <v>100</v>
      </c>
      <c r="BR1072" t="s">
        <v>100</v>
      </c>
      <c r="BS1072" t="s">
        <v>106</v>
      </c>
      <c r="BT1072">
        <v>261</v>
      </c>
      <c r="BU1072">
        <v>0</v>
      </c>
      <c r="BV1072">
        <v>156</v>
      </c>
      <c r="BW1072">
        <v>0</v>
      </c>
      <c r="BX1072">
        <v>0</v>
      </c>
      <c r="BY1072">
        <v>0</v>
      </c>
      <c r="BZ1072" t="s">
        <v>85</v>
      </c>
      <c r="CA1072" t="s">
        <v>85</v>
      </c>
      <c r="CB1072" t="s">
        <v>85</v>
      </c>
      <c r="CC1072">
        <v>0</v>
      </c>
      <c r="CD1072">
        <v>6</v>
      </c>
      <c r="CE1072">
        <v>2007</v>
      </c>
      <c r="CF1072" t="s">
        <v>111</v>
      </c>
      <c r="CG1072" t="s">
        <v>112</v>
      </c>
      <c r="CH1072">
        <v>132000</v>
      </c>
      <c r="CQ1072">
        <f t="shared" si="100"/>
        <v>928</v>
      </c>
      <c r="CR1072" t="str">
        <f t="shared" si="101"/>
        <v/>
      </c>
    </row>
    <row r="1073" spans="1:96" x14ac:dyDescent="0.3">
      <c r="A1073">
        <v>741</v>
      </c>
      <c r="B1073">
        <v>70</v>
      </c>
      <c r="C1073" t="s">
        <v>143</v>
      </c>
      <c r="D1073">
        <v>60</v>
      </c>
      <c r="E1073">
        <v>9600</v>
      </c>
      <c r="F1073" t="s">
        <v>84</v>
      </c>
      <c r="G1073" t="s">
        <v>209</v>
      </c>
      <c r="H1073" t="s">
        <v>129</v>
      </c>
      <c r="I1073" t="s">
        <v>87</v>
      </c>
      <c r="J1073" t="s">
        <v>88</v>
      </c>
      <c r="K1073" t="s">
        <v>122</v>
      </c>
      <c r="L1073" t="s">
        <v>90</v>
      </c>
      <c r="M1073" t="s">
        <v>144</v>
      </c>
      <c r="N1073" s="4" t="str">
        <f>VLOOKUP(M1073,'Neighborhood Raw Data'!$A$1:$D$26,4,FALSE)</f>
        <v>Greater than Average</v>
      </c>
      <c r="O1073" t="s">
        <v>92</v>
      </c>
      <c r="P1073" t="s">
        <v>92</v>
      </c>
      <c r="Q1073" t="s">
        <v>93</v>
      </c>
      <c r="R1073" t="s">
        <v>94</v>
      </c>
      <c r="S1073">
        <v>5</v>
      </c>
      <c r="T1073" s="4">
        <f t="shared" ca="1" si="96"/>
        <v>0.97191795182461838</v>
      </c>
      <c r="U1073" s="4" t="str">
        <f t="shared" si="97"/>
        <v>Below</v>
      </c>
      <c r="V1073">
        <v>7</v>
      </c>
      <c r="W1073">
        <v>1910</v>
      </c>
      <c r="X1073">
        <v>2002</v>
      </c>
      <c r="Y1073" t="s">
        <v>95</v>
      </c>
      <c r="Z1073" t="s">
        <v>114</v>
      </c>
      <c r="AA1073" t="s">
        <v>115</v>
      </c>
      <c r="AB1073" t="s">
        <v>141</v>
      </c>
      <c r="AC1073" t="s">
        <v>117</v>
      </c>
      <c r="AD1073">
        <v>0</v>
      </c>
      <c r="AE1073" t="s">
        <v>100</v>
      </c>
      <c r="AF1073" t="s">
        <v>102</v>
      </c>
      <c r="AG1073" t="s">
        <v>147</v>
      </c>
      <c r="AH1073" t="s">
        <v>203</v>
      </c>
      <c r="AI1073" t="s">
        <v>203</v>
      </c>
      <c r="AJ1073" t="s">
        <v>142</v>
      </c>
      <c r="AK1073" t="s">
        <v>104</v>
      </c>
      <c r="AL1073">
        <v>0</v>
      </c>
      <c r="AM1073" t="s">
        <v>104</v>
      </c>
      <c r="AN1073">
        <v>0</v>
      </c>
      <c r="AO1073">
        <v>264</v>
      </c>
      <c r="AP1073">
        <v>264</v>
      </c>
      <c r="AQ1073" t="s">
        <v>105</v>
      </c>
      <c r="AR1073" t="s">
        <v>99</v>
      </c>
      <c r="AS1073" t="s">
        <v>106</v>
      </c>
      <c r="AT1073" t="s">
        <v>107</v>
      </c>
      <c r="AU1073">
        <v>768</v>
      </c>
      <c r="AV1073" s="4">
        <f t="shared" ca="1" si="98"/>
        <v>0.63000725789629919</v>
      </c>
      <c r="AW1073" s="4" t="str">
        <f t="shared" si="99"/>
        <v>Less than Median</v>
      </c>
      <c r="AX1073">
        <v>664</v>
      </c>
      <c r="AY1073">
        <v>0</v>
      </c>
      <c r="AZ1073">
        <v>1432</v>
      </c>
      <c r="BA1073">
        <v>0</v>
      </c>
      <c r="BB1073">
        <v>0</v>
      </c>
      <c r="BC1073">
        <v>2</v>
      </c>
      <c r="BD1073">
        <v>0</v>
      </c>
      <c r="BE1073">
        <v>2</v>
      </c>
      <c r="BF1073">
        <v>1</v>
      </c>
      <c r="BG1073" t="s">
        <v>100</v>
      </c>
      <c r="BH1073">
        <v>7</v>
      </c>
      <c r="BI1073" t="s">
        <v>108</v>
      </c>
      <c r="BJ1073">
        <v>0</v>
      </c>
      <c r="BK1073" t="s">
        <v>85</v>
      </c>
      <c r="BL1073" t="s">
        <v>149</v>
      </c>
      <c r="BM1073">
        <v>1910</v>
      </c>
      <c r="BN1073" t="s">
        <v>104</v>
      </c>
      <c r="BO1073">
        <v>2</v>
      </c>
      <c r="BP1073">
        <v>360</v>
      </c>
      <c r="BQ1073" t="s">
        <v>100</v>
      </c>
      <c r="BR1073" t="s">
        <v>102</v>
      </c>
      <c r="BS1073" t="s">
        <v>106</v>
      </c>
      <c r="BT1073">
        <v>270</v>
      </c>
      <c r="BU1073">
        <v>0</v>
      </c>
      <c r="BV1073">
        <v>112</v>
      </c>
      <c r="BW1073">
        <v>0</v>
      </c>
      <c r="BX1073">
        <v>0</v>
      </c>
      <c r="BY1073">
        <v>0</v>
      </c>
      <c r="BZ1073" t="s">
        <v>85</v>
      </c>
      <c r="CA1073" t="s">
        <v>150</v>
      </c>
      <c r="CB1073" t="s">
        <v>85</v>
      </c>
      <c r="CC1073">
        <v>0</v>
      </c>
      <c r="CD1073">
        <v>5</v>
      </c>
      <c r="CE1073">
        <v>2007</v>
      </c>
      <c r="CF1073" t="s">
        <v>111</v>
      </c>
      <c r="CG1073" t="s">
        <v>120</v>
      </c>
      <c r="CH1073">
        <v>132000</v>
      </c>
      <c r="CQ1073">
        <f t="shared" si="100"/>
        <v>768</v>
      </c>
      <c r="CR1073" t="str">
        <f t="shared" si="101"/>
        <v/>
      </c>
    </row>
    <row r="1074" spans="1:96" x14ac:dyDescent="0.3">
      <c r="A1074">
        <v>958</v>
      </c>
      <c r="B1074">
        <v>20</v>
      </c>
      <c r="C1074" t="s">
        <v>83</v>
      </c>
      <c r="D1074">
        <v>70</v>
      </c>
      <c r="E1074">
        <v>7420</v>
      </c>
      <c r="F1074" t="s">
        <v>84</v>
      </c>
      <c r="G1074" t="s">
        <v>85</v>
      </c>
      <c r="H1074" t="s">
        <v>129</v>
      </c>
      <c r="I1074" t="s">
        <v>87</v>
      </c>
      <c r="J1074" t="s">
        <v>88</v>
      </c>
      <c r="K1074" t="s">
        <v>122</v>
      </c>
      <c r="L1074" t="s">
        <v>90</v>
      </c>
      <c r="M1074" t="s">
        <v>228</v>
      </c>
      <c r="N1074" s="4" t="str">
        <f>VLOOKUP(M1074,'Neighborhood Raw Data'!$A$1:$D$26,4,FALSE)</f>
        <v>Less than Average</v>
      </c>
      <c r="O1074" t="s">
        <v>92</v>
      </c>
      <c r="P1074" t="s">
        <v>92</v>
      </c>
      <c r="Q1074" t="s">
        <v>93</v>
      </c>
      <c r="R1074" t="s">
        <v>124</v>
      </c>
      <c r="S1074">
        <v>5</v>
      </c>
      <c r="T1074" s="4">
        <f t="shared" ca="1" si="96"/>
        <v>0.78777889035975068</v>
      </c>
      <c r="U1074" s="4" t="str">
        <f t="shared" si="97"/>
        <v>Below</v>
      </c>
      <c r="V1074">
        <v>5</v>
      </c>
      <c r="W1074">
        <v>1962</v>
      </c>
      <c r="X1074">
        <v>1962</v>
      </c>
      <c r="Y1074" t="s">
        <v>113</v>
      </c>
      <c r="Z1074" t="s">
        <v>114</v>
      </c>
      <c r="AA1074" t="s">
        <v>161</v>
      </c>
      <c r="AB1074" t="s">
        <v>161</v>
      </c>
      <c r="AC1074" t="s">
        <v>117</v>
      </c>
      <c r="AD1074">
        <v>0</v>
      </c>
      <c r="AE1074" t="s">
        <v>100</v>
      </c>
      <c r="AF1074" t="s">
        <v>100</v>
      </c>
      <c r="AG1074" t="s">
        <v>156</v>
      </c>
      <c r="AH1074" t="s">
        <v>100</v>
      </c>
      <c r="AI1074" t="s">
        <v>100</v>
      </c>
      <c r="AJ1074" t="s">
        <v>142</v>
      </c>
      <c r="AK1074" t="s">
        <v>157</v>
      </c>
      <c r="AL1074">
        <v>417</v>
      </c>
      <c r="AM1074" t="s">
        <v>104</v>
      </c>
      <c r="AN1074">
        <v>0</v>
      </c>
      <c r="AO1074">
        <v>640</v>
      </c>
      <c r="AP1074">
        <v>1057</v>
      </c>
      <c r="AQ1074" t="s">
        <v>105</v>
      </c>
      <c r="AR1074" t="s">
        <v>100</v>
      </c>
      <c r="AS1074" t="s">
        <v>106</v>
      </c>
      <c r="AT1074" t="s">
        <v>107</v>
      </c>
      <c r="AU1074">
        <v>1057</v>
      </c>
      <c r="AV1074" s="4">
        <f t="shared" ca="1" si="98"/>
        <v>0.9336045166403244</v>
      </c>
      <c r="AW1074" s="4" t="str">
        <f t="shared" si="99"/>
        <v>Less than Median</v>
      </c>
      <c r="AX1074">
        <v>0</v>
      </c>
      <c r="AY1074">
        <v>0</v>
      </c>
      <c r="AZ1074">
        <v>1057</v>
      </c>
      <c r="BA1074">
        <v>0</v>
      </c>
      <c r="BB1074">
        <v>0</v>
      </c>
      <c r="BC1074">
        <v>1</v>
      </c>
      <c r="BD1074">
        <v>0</v>
      </c>
      <c r="BE1074">
        <v>3</v>
      </c>
      <c r="BF1074">
        <v>1</v>
      </c>
      <c r="BG1074" t="s">
        <v>100</v>
      </c>
      <c r="BH1074">
        <v>6</v>
      </c>
      <c r="BI1074" t="s">
        <v>108</v>
      </c>
      <c r="BJ1074">
        <v>0</v>
      </c>
      <c r="BK1074" t="s">
        <v>85</v>
      </c>
      <c r="BL1074" t="s">
        <v>149</v>
      </c>
      <c r="BM1074">
        <v>1977</v>
      </c>
      <c r="BN1074" t="s">
        <v>110</v>
      </c>
      <c r="BO1074">
        <v>2</v>
      </c>
      <c r="BP1074">
        <v>576</v>
      </c>
      <c r="BQ1074" t="s">
        <v>100</v>
      </c>
      <c r="BR1074" t="s">
        <v>100</v>
      </c>
      <c r="BS1074" t="s">
        <v>106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 t="s">
        <v>85</v>
      </c>
      <c r="CA1074" t="s">
        <v>85</v>
      </c>
      <c r="CB1074" t="s">
        <v>85</v>
      </c>
      <c r="CC1074">
        <v>0</v>
      </c>
      <c r="CD1074">
        <v>4</v>
      </c>
      <c r="CE1074">
        <v>2007</v>
      </c>
      <c r="CF1074" t="s">
        <v>111</v>
      </c>
      <c r="CG1074" t="s">
        <v>112</v>
      </c>
      <c r="CH1074">
        <v>132000</v>
      </c>
      <c r="CQ1074">
        <f t="shared" si="100"/>
        <v>1057</v>
      </c>
      <c r="CR1074" t="str">
        <f t="shared" si="101"/>
        <v/>
      </c>
    </row>
    <row r="1075" spans="1:96" x14ac:dyDescent="0.3">
      <c r="A1075">
        <v>580</v>
      </c>
      <c r="B1075">
        <v>50</v>
      </c>
      <c r="C1075" t="s">
        <v>143</v>
      </c>
      <c r="D1075">
        <v>81</v>
      </c>
      <c r="E1075">
        <v>12150</v>
      </c>
      <c r="F1075" t="s">
        <v>84</v>
      </c>
      <c r="G1075" t="s">
        <v>209</v>
      </c>
      <c r="H1075" t="s">
        <v>129</v>
      </c>
      <c r="I1075" t="s">
        <v>87</v>
      </c>
      <c r="J1075" t="s">
        <v>88</v>
      </c>
      <c r="K1075" t="s">
        <v>122</v>
      </c>
      <c r="L1075" t="s">
        <v>90</v>
      </c>
      <c r="M1075" t="s">
        <v>144</v>
      </c>
      <c r="N1075" s="4" t="str">
        <f>VLOOKUP(M1075,'Neighborhood Raw Data'!$A$1:$D$26,4,FALSE)</f>
        <v>Greater than Average</v>
      </c>
      <c r="O1075" t="s">
        <v>92</v>
      </c>
      <c r="P1075" t="s">
        <v>92</v>
      </c>
      <c r="Q1075" t="s">
        <v>93</v>
      </c>
      <c r="R1075" t="s">
        <v>155</v>
      </c>
      <c r="S1075">
        <v>5</v>
      </c>
      <c r="T1075" s="4">
        <f t="shared" ca="1" si="96"/>
        <v>0.20260333996830582</v>
      </c>
      <c r="U1075" s="4" t="str">
        <f t="shared" si="97"/>
        <v>Below</v>
      </c>
      <c r="V1075">
        <v>5</v>
      </c>
      <c r="W1075">
        <v>1954</v>
      </c>
      <c r="X1075">
        <v>1954</v>
      </c>
      <c r="Y1075" t="s">
        <v>95</v>
      </c>
      <c r="Z1075" t="s">
        <v>114</v>
      </c>
      <c r="AA1075" t="s">
        <v>161</v>
      </c>
      <c r="AB1075" t="s">
        <v>161</v>
      </c>
      <c r="AC1075" t="s">
        <v>98</v>
      </c>
      <c r="AD1075">
        <v>335</v>
      </c>
      <c r="AE1075" t="s">
        <v>100</v>
      </c>
      <c r="AF1075" t="s">
        <v>100</v>
      </c>
      <c r="AG1075" t="s">
        <v>147</v>
      </c>
      <c r="AH1075" t="s">
        <v>100</v>
      </c>
      <c r="AI1075" t="s">
        <v>100</v>
      </c>
      <c r="AJ1075" t="s">
        <v>142</v>
      </c>
      <c r="AK1075" t="s">
        <v>104</v>
      </c>
      <c r="AL1075">
        <v>0</v>
      </c>
      <c r="AM1075" t="s">
        <v>104</v>
      </c>
      <c r="AN1075">
        <v>0</v>
      </c>
      <c r="AO1075">
        <v>1050</v>
      </c>
      <c r="AP1075">
        <v>1050</v>
      </c>
      <c r="AQ1075" t="s">
        <v>105</v>
      </c>
      <c r="AR1075" t="s">
        <v>99</v>
      </c>
      <c r="AS1075" t="s">
        <v>204</v>
      </c>
      <c r="AT1075" t="s">
        <v>237</v>
      </c>
      <c r="AU1075">
        <v>1050</v>
      </c>
      <c r="AV1075" s="4">
        <f t="shared" ca="1" si="98"/>
        <v>0.99672626803556075</v>
      </c>
      <c r="AW1075" s="4" t="str">
        <f t="shared" si="99"/>
        <v>Less than Median</v>
      </c>
      <c r="AX1075">
        <v>745</v>
      </c>
      <c r="AY1075">
        <v>0</v>
      </c>
      <c r="AZ1075">
        <v>1795</v>
      </c>
      <c r="BA1075">
        <v>0</v>
      </c>
      <c r="BB1075">
        <v>0</v>
      </c>
      <c r="BC1075">
        <v>2</v>
      </c>
      <c r="BD1075">
        <v>0</v>
      </c>
      <c r="BE1075">
        <v>4</v>
      </c>
      <c r="BF1075">
        <v>1</v>
      </c>
      <c r="BG1075" t="s">
        <v>100</v>
      </c>
      <c r="BH1075">
        <v>7</v>
      </c>
      <c r="BI1075" t="s">
        <v>108</v>
      </c>
      <c r="BJ1075">
        <v>0</v>
      </c>
      <c r="BK1075" t="s">
        <v>85</v>
      </c>
      <c r="BL1075" t="s">
        <v>109</v>
      </c>
      <c r="BM1075">
        <v>1954</v>
      </c>
      <c r="BN1075" t="s">
        <v>104</v>
      </c>
      <c r="BO1075">
        <v>1</v>
      </c>
      <c r="BP1075">
        <v>352</v>
      </c>
      <c r="BQ1075" t="s">
        <v>203</v>
      </c>
      <c r="BR1075" t="s">
        <v>100</v>
      </c>
      <c r="BS1075" t="s">
        <v>106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 t="s">
        <v>85</v>
      </c>
      <c r="CA1075" t="s">
        <v>85</v>
      </c>
      <c r="CB1075" t="s">
        <v>85</v>
      </c>
      <c r="CC1075">
        <v>0</v>
      </c>
      <c r="CD1075">
        <v>11</v>
      </c>
      <c r="CE1075">
        <v>2008</v>
      </c>
      <c r="CF1075" t="s">
        <v>111</v>
      </c>
      <c r="CG1075" t="s">
        <v>112</v>
      </c>
      <c r="CH1075">
        <v>131500</v>
      </c>
      <c r="CQ1075">
        <f t="shared" si="100"/>
        <v>1050</v>
      </c>
      <c r="CR1075" t="str">
        <f t="shared" si="101"/>
        <v/>
      </c>
    </row>
    <row r="1076" spans="1:96" x14ac:dyDescent="0.3">
      <c r="A1076">
        <v>851</v>
      </c>
      <c r="B1076">
        <v>120</v>
      </c>
      <c r="C1076" t="s">
        <v>143</v>
      </c>
      <c r="D1076">
        <v>36</v>
      </c>
      <c r="E1076">
        <v>4435</v>
      </c>
      <c r="F1076" t="s">
        <v>84</v>
      </c>
      <c r="G1076" t="s">
        <v>85</v>
      </c>
      <c r="H1076" t="s">
        <v>129</v>
      </c>
      <c r="I1076" t="s">
        <v>87</v>
      </c>
      <c r="J1076" t="s">
        <v>88</v>
      </c>
      <c r="K1076" t="s">
        <v>122</v>
      </c>
      <c r="L1076" t="s">
        <v>90</v>
      </c>
      <c r="M1076" t="s">
        <v>152</v>
      </c>
      <c r="N1076" s="4" t="str">
        <f>VLOOKUP(M1076,'Neighborhood Raw Data'!$A$1:$D$26,4,FALSE)</f>
        <v>Greater than Average</v>
      </c>
      <c r="O1076" t="s">
        <v>92</v>
      </c>
      <c r="P1076" t="s">
        <v>92</v>
      </c>
      <c r="Q1076" t="s">
        <v>160</v>
      </c>
      <c r="R1076" t="s">
        <v>124</v>
      </c>
      <c r="S1076">
        <v>6</v>
      </c>
      <c r="T1076" s="4">
        <f t="shared" ca="1" si="96"/>
        <v>0.20849627749285571</v>
      </c>
      <c r="U1076" s="4" t="str">
        <f t="shared" si="97"/>
        <v>At or Above</v>
      </c>
      <c r="V1076">
        <v>5</v>
      </c>
      <c r="W1076">
        <v>2003</v>
      </c>
      <c r="X1076">
        <v>2003</v>
      </c>
      <c r="Y1076" t="s">
        <v>95</v>
      </c>
      <c r="Z1076" t="s">
        <v>114</v>
      </c>
      <c r="AA1076" t="s">
        <v>125</v>
      </c>
      <c r="AB1076" t="s">
        <v>125</v>
      </c>
      <c r="AC1076" t="s">
        <v>98</v>
      </c>
      <c r="AD1076">
        <v>170</v>
      </c>
      <c r="AE1076" t="s">
        <v>102</v>
      </c>
      <c r="AF1076" t="s">
        <v>100</v>
      </c>
      <c r="AG1076" t="s">
        <v>101</v>
      </c>
      <c r="AH1076" t="s">
        <v>102</v>
      </c>
      <c r="AI1076" t="s">
        <v>100</v>
      </c>
      <c r="AJ1076" t="s">
        <v>118</v>
      </c>
      <c r="AK1076" t="s">
        <v>103</v>
      </c>
      <c r="AL1076">
        <v>659</v>
      </c>
      <c r="AM1076" t="s">
        <v>104</v>
      </c>
      <c r="AN1076">
        <v>0</v>
      </c>
      <c r="AO1076">
        <v>189</v>
      </c>
      <c r="AP1076">
        <v>848</v>
      </c>
      <c r="AQ1076" t="s">
        <v>105</v>
      </c>
      <c r="AR1076" t="s">
        <v>99</v>
      </c>
      <c r="AS1076" t="s">
        <v>106</v>
      </c>
      <c r="AT1076" t="s">
        <v>107</v>
      </c>
      <c r="AU1076">
        <v>848</v>
      </c>
      <c r="AV1076" s="4">
        <f t="shared" ca="1" si="98"/>
        <v>0.88407023737058865</v>
      </c>
      <c r="AW1076" s="4" t="str">
        <f t="shared" si="99"/>
        <v>Less than Median</v>
      </c>
      <c r="AX1076">
        <v>0</v>
      </c>
      <c r="AY1076">
        <v>0</v>
      </c>
      <c r="AZ1076">
        <v>848</v>
      </c>
      <c r="BA1076">
        <v>1</v>
      </c>
      <c r="BB1076">
        <v>0</v>
      </c>
      <c r="BC1076">
        <v>1</v>
      </c>
      <c r="BD1076">
        <v>0</v>
      </c>
      <c r="BE1076">
        <v>1</v>
      </c>
      <c r="BF1076">
        <v>1</v>
      </c>
      <c r="BG1076" t="s">
        <v>102</v>
      </c>
      <c r="BH1076">
        <v>3</v>
      </c>
      <c r="BI1076" t="s">
        <v>108</v>
      </c>
      <c r="BJ1076">
        <v>0</v>
      </c>
      <c r="BK1076" t="s">
        <v>85</v>
      </c>
      <c r="BL1076" t="s">
        <v>109</v>
      </c>
      <c r="BM1076">
        <v>2003</v>
      </c>
      <c r="BN1076" t="s">
        <v>110</v>
      </c>
      <c r="BO1076">
        <v>2</v>
      </c>
      <c r="BP1076">
        <v>420</v>
      </c>
      <c r="BQ1076" t="s">
        <v>100</v>
      </c>
      <c r="BR1076" t="s">
        <v>100</v>
      </c>
      <c r="BS1076" t="s">
        <v>106</v>
      </c>
      <c r="BT1076">
        <v>140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 t="s">
        <v>85</v>
      </c>
      <c r="CA1076" t="s">
        <v>85</v>
      </c>
      <c r="CB1076" t="s">
        <v>85</v>
      </c>
      <c r="CC1076">
        <v>0</v>
      </c>
      <c r="CD1076">
        <v>11</v>
      </c>
      <c r="CE1076">
        <v>2007</v>
      </c>
      <c r="CF1076" t="s">
        <v>111</v>
      </c>
      <c r="CG1076" t="s">
        <v>112</v>
      </c>
      <c r="CH1076">
        <v>131500</v>
      </c>
      <c r="CQ1076">
        <f t="shared" si="100"/>
        <v>848</v>
      </c>
      <c r="CR1076" t="str">
        <f t="shared" si="101"/>
        <v/>
      </c>
    </row>
    <row r="1077" spans="1:96" x14ac:dyDescent="0.3">
      <c r="A1077">
        <v>862</v>
      </c>
      <c r="B1077">
        <v>190</v>
      </c>
      <c r="C1077" t="s">
        <v>83</v>
      </c>
      <c r="D1077">
        <v>75</v>
      </c>
      <c r="E1077">
        <v>11625</v>
      </c>
      <c r="F1077" t="s">
        <v>84</v>
      </c>
      <c r="G1077" t="s">
        <v>85</v>
      </c>
      <c r="H1077" t="s">
        <v>129</v>
      </c>
      <c r="I1077" t="s">
        <v>87</v>
      </c>
      <c r="J1077" t="s">
        <v>88</v>
      </c>
      <c r="K1077" t="s">
        <v>122</v>
      </c>
      <c r="L1077" t="s">
        <v>90</v>
      </c>
      <c r="M1077" t="s">
        <v>228</v>
      </c>
      <c r="N1077" s="4" t="str">
        <f>VLOOKUP(M1077,'Neighborhood Raw Data'!$A$1:$D$26,4,FALSE)</f>
        <v>Less than Average</v>
      </c>
      <c r="O1077" t="s">
        <v>92</v>
      </c>
      <c r="P1077" t="s">
        <v>92</v>
      </c>
      <c r="Q1077" t="s">
        <v>217</v>
      </c>
      <c r="R1077" t="s">
        <v>124</v>
      </c>
      <c r="S1077">
        <v>5</v>
      </c>
      <c r="T1077" s="4">
        <f t="shared" ca="1" si="96"/>
        <v>0.82776149204654237</v>
      </c>
      <c r="U1077" s="4" t="str">
        <f t="shared" si="97"/>
        <v>Below</v>
      </c>
      <c r="V1077">
        <v>4</v>
      </c>
      <c r="W1077">
        <v>1965</v>
      </c>
      <c r="X1077">
        <v>1965</v>
      </c>
      <c r="Y1077" t="s">
        <v>113</v>
      </c>
      <c r="Z1077" t="s">
        <v>114</v>
      </c>
      <c r="AA1077" t="s">
        <v>179</v>
      </c>
      <c r="AB1077" t="s">
        <v>97</v>
      </c>
      <c r="AC1077" t="s">
        <v>117</v>
      </c>
      <c r="AD1077">
        <v>0</v>
      </c>
      <c r="AE1077" t="s">
        <v>100</v>
      </c>
      <c r="AF1077" t="s">
        <v>100</v>
      </c>
      <c r="AG1077" t="s">
        <v>101</v>
      </c>
      <c r="AH1077" t="s">
        <v>100</v>
      </c>
      <c r="AI1077" t="s">
        <v>100</v>
      </c>
      <c r="AJ1077" t="s">
        <v>148</v>
      </c>
      <c r="AK1077" t="s">
        <v>174</v>
      </c>
      <c r="AL1077">
        <v>841</v>
      </c>
      <c r="AM1077" t="s">
        <v>104</v>
      </c>
      <c r="AN1077">
        <v>0</v>
      </c>
      <c r="AO1077">
        <v>198</v>
      </c>
      <c r="AP1077">
        <v>1039</v>
      </c>
      <c r="AQ1077" t="s">
        <v>105</v>
      </c>
      <c r="AR1077" t="s">
        <v>99</v>
      </c>
      <c r="AS1077" t="s">
        <v>106</v>
      </c>
      <c r="AT1077" t="s">
        <v>107</v>
      </c>
      <c r="AU1077">
        <v>1039</v>
      </c>
      <c r="AV1077" s="4">
        <f t="shared" ca="1" si="98"/>
        <v>0.82682291148348164</v>
      </c>
      <c r="AW1077" s="4" t="str">
        <f t="shared" si="99"/>
        <v>Less than Median</v>
      </c>
      <c r="AX1077">
        <v>0</v>
      </c>
      <c r="AY1077">
        <v>0</v>
      </c>
      <c r="AZ1077">
        <v>1039</v>
      </c>
      <c r="BA1077">
        <v>1</v>
      </c>
      <c r="BB1077">
        <v>0</v>
      </c>
      <c r="BC1077">
        <v>1</v>
      </c>
      <c r="BD1077">
        <v>1</v>
      </c>
      <c r="BE1077">
        <v>3</v>
      </c>
      <c r="BF1077">
        <v>1</v>
      </c>
      <c r="BG1077" t="s">
        <v>100</v>
      </c>
      <c r="BH1077">
        <v>6</v>
      </c>
      <c r="BI1077" t="s">
        <v>108</v>
      </c>
      <c r="BJ1077">
        <v>0</v>
      </c>
      <c r="BK1077" t="s">
        <v>85</v>
      </c>
      <c r="BL1077" t="s">
        <v>109</v>
      </c>
      <c r="BM1077">
        <v>1965</v>
      </c>
      <c r="BN1077" t="s">
        <v>104</v>
      </c>
      <c r="BO1077">
        <v>2</v>
      </c>
      <c r="BP1077">
        <v>504</v>
      </c>
      <c r="BQ1077" t="s">
        <v>100</v>
      </c>
      <c r="BR1077" t="s">
        <v>100</v>
      </c>
      <c r="BS1077" t="s">
        <v>106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 t="s">
        <v>85</v>
      </c>
      <c r="CA1077" t="s">
        <v>85</v>
      </c>
      <c r="CB1077" t="s">
        <v>85</v>
      </c>
      <c r="CC1077">
        <v>0</v>
      </c>
      <c r="CD1077">
        <v>4</v>
      </c>
      <c r="CE1077">
        <v>2010</v>
      </c>
      <c r="CF1077" t="s">
        <v>111</v>
      </c>
      <c r="CG1077" t="s">
        <v>112</v>
      </c>
      <c r="CH1077">
        <v>131500</v>
      </c>
      <c r="CQ1077">
        <f t="shared" si="100"/>
        <v>1039</v>
      </c>
      <c r="CR1077" t="str">
        <f t="shared" si="101"/>
        <v/>
      </c>
    </row>
    <row r="1078" spans="1:96" x14ac:dyDescent="0.3">
      <c r="A1078">
        <v>734</v>
      </c>
      <c r="B1078">
        <v>20</v>
      </c>
      <c r="C1078" t="s">
        <v>83</v>
      </c>
      <c r="D1078">
        <v>80</v>
      </c>
      <c r="E1078">
        <v>10000</v>
      </c>
      <c r="F1078" t="s">
        <v>84</v>
      </c>
      <c r="G1078" t="s">
        <v>85</v>
      </c>
      <c r="H1078" t="s">
        <v>129</v>
      </c>
      <c r="I1078" t="s">
        <v>87</v>
      </c>
      <c r="J1078" t="s">
        <v>88</v>
      </c>
      <c r="K1078" t="s">
        <v>89</v>
      </c>
      <c r="L1078" t="s">
        <v>90</v>
      </c>
      <c r="M1078" t="s">
        <v>228</v>
      </c>
      <c r="N1078" s="4" t="str">
        <f>VLOOKUP(M1078,'Neighborhood Raw Data'!$A$1:$D$26,4,FALSE)</f>
        <v>Less than Average</v>
      </c>
      <c r="O1078" t="s">
        <v>212</v>
      </c>
      <c r="P1078" t="s">
        <v>92</v>
      </c>
      <c r="Q1078" t="s">
        <v>93</v>
      </c>
      <c r="R1078" t="s">
        <v>124</v>
      </c>
      <c r="S1078">
        <v>5</v>
      </c>
      <c r="T1078" s="4">
        <f t="shared" ca="1" si="96"/>
        <v>0.50467210014506514</v>
      </c>
      <c r="U1078" s="4" t="str">
        <f t="shared" si="97"/>
        <v>Below</v>
      </c>
      <c r="V1078">
        <v>6</v>
      </c>
      <c r="W1078">
        <v>1961</v>
      </c>
      <c r="X1078">
        <v>1983</v>
      </c>
      <c r="Y1078" t="s">
        <v>113</v>
      </c>
      <c r="Z1078" t="s">
        <v>114</v>
      </c>
      <c r="AA1078" t="s">
        <v>97</v>
      </c>
      <c r="AB1078" t="s">
        <v>97</v>
      </c>
      <c r="AC1078" t="s">
        <v>117</v>
      </c>
      <c r="AD1078">
        <v>0</v>
      </c>
      <c r="AE1078" t="s">
        <v>100</v>
      </c>
      <c r="AF1078" t="s">
        <v>100</v>
      </c>
      <c r="AG1078" t="s">
        <v>156</v>
      </c>
      <c r="AH1078" t="s">
        <v>100</v>
      </c>
      <c r="AI1078" t="s">
        <v>100</v>
      </c>
      <c r="AJ1078" t="s">
        <v>142</v>
      </c>
      <c r="AK1078" t="s">
        <v>174</v>
      </c>
      <c r="AL1078">
        <v>594</v>
      </c>
      <c r="AM1078" t="s">
        <v>104</v>
      </c>
      <c r="AN1078">
        <v>0</v>
      </c>
      <c r="AO1078">
        <v>270</v>
      </c>
      <c r="AP1078">
        <v>864</v>
      </c>
      <c r="AQ1078" t="s">
        <v>105</v>
      </c>
      <c r="AR1078" t="s">
        <v>99</v>
      </c>
      <c r="AS1078" t="s">
        <v>106</v>
      </c>
      <c r="AT1078" t="s">
        <v>107</v>
      </c>
      <c r="AU1078">
        <v>1144</v>
      </c>
      <c r="AV1078" s="4">
        <f t="shared" ca="1" si="98"/>
        <v>0.87362588407321551</v>
      </c>
      <c r="AW1078" s="4" t="str">
        <f t="shared" si="99"/>
        <v>Greater than Median</v>
      </c>
      <c r="AX1078">
        <v>0</v>
      </c>
      <c r="AY1078">
        <v>0</v>
      </c>
      <c r="AZ1078">
        <v>1144</v>
      </c>
      <c r="BA1078">
        <v>1</v>
      </c>
      <c r="BB1078">
        <v>0</v>
      </c>
      <c r="BC1078">
        <v>1</v>
      </c>
      <c r="BD1078">
        <v>0</v>
      </c>
      <c r="BE1078">
        <v>3</v>
      </c>
      <c r="BF1078">
        <v>1</v>
      </c>
      <c r="BG1078" t="s">
        <v>100</v>
      </c>
      <c r="BH1078">
        <v>6</v>
      </c>
      <c r="BI1078" t="s">
        <v>108</v>
      </c>
      <c r="BJ1078">
        <v>1</v>
      </c>
      <c r="BK1078" t="s">
        <v>100</v>
      </c>
      <c r="BL1078" t="s">
        <v>109</v>
      </c>
      <c r="BM1078">
        <v>1961</v>
      </c>
      <c r="BN1078" t="s">
        <v>131</v>
      </c>
      <c r="BO1078">
        <v>1</v>
      </c>
      <c r="BP1078">
        <v>264</v>
      </c>
      <c r="BQ1078" t="s">
        <v>100</v>
      </c>
      <c r="BR1078" t="s">
        <v>100</v>
      </c>
      <c r="BS1078" t="s">
        <v>106</v>
      </c>
      <c r="BT1078">
        <v>165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 t="s">
        <v>85</v>
      </c>
      <c r="CA1078" t="s">
        <v>167</v>
      </c>
      <c r="CB1078" t="s">
        <v>198</v>
      </c>
      <c r="CC1078">
        <v>400</v>
      </c>
      <c r="CD1078">
        <v>3</v>
      </c>
      <c r="CE1078">
        <v>2009</v>
      </c>
      <c r="CF1078" t="s">
        <v>111</v>
      </c>
      <c r="CG1078" t="s">
        <v>112</v>
      </c>
      <c r="CH1078">
        <v>131400</v>
      </c>
      <c r="CQ1078">
        <f t="shared" si="100"/>
        <v>1144</v>
      </c>
      <c r="CR1078" t="str">
        <f t="shared" si="101"/>
        <v/>
      </c>
    </row>
    <row r="1079" spans="1:96" x14ac:dyDescent="0.3">
      <c r="A1079">
        <v>293</v>
      </c>
      <c r="B1079">
        <v>50</v>
      </c>
      <c r="C1079" t="s">
        <v>83</v>
      </c>
      <c r="D1079">
        <v>60</v>
      </c>
      <c r="E1079">
        <v>11409</v>
      </c>
      <c r="F1079" t="s">
        <v>84</v>
      </c>
      <c r="G1079" t="s">
        <v>85</v>
      </c>
      <c r="H1079" t="s">
        <v>129</v>
      </c>
      <c r="I1079" t="s">
        <v>87</v>
      </c>
      <c r="J1079" t="s">
        <v>88</v>
      </c>
      <c r="K1079" t="s">
        <v>122</v>
      </c>
      <c r="L1079" t="s">
        <v>90</v>
      </c>
      <c r="M1079" t="s">
        <v>186</v>
      </c>
      <c r="N1079" s="4" t="str">
        <f>VLOOKUP(M1079,'Neighborhood Raw Data'!$A$1:$D$26,4,FALSE)</f>
        <v>Less than Average</v>
      </c>
      <c r="O1079" t="s">
        <v>92</v>
      </c>
      <c r="P1079" t="s">
        <v>92</v>
      </c>
      <c r="Q1079" t="s">
        <v>93</v>
      </c>
      <c r="R1079" t="s">
        <v>155</v>
      </c>
      <c r="S1079">
        <v>5</v>
      </c>
      <c r="T1079" s="4">
        <f t="shared" ca="1" si="96"/>
        <v>0.95212016579376224</v>
      </c>
      <c r="U1079" s="4" t="str">
        <f t="shared" si="97"/>
        <v>Below</v>
      </c>
      <c r="V1079">
        <v>4</v>
      </c>
      <c r="W1079">
        <v>1949</v>
      </c>
      <c r="X1079">
        <v>2008</v>
      </c>
      <c r="Y1079" t="s">
        <v>95</v>
      </c>
      <c r="Z1079" t="s">
        <v>114</v>
      </c>
      <c r="AA1079" t="s">
        <v>115</v>
      </c>
      <c r="AB1079" t="s">
        <v>115</v>
      </c>
      <c r="AC1079" t="s">
        <v>117</v>
      </c>
      <c r="AD1079">
        <v>0</v>
      </c>
      <c r="AE1079" t="s">
        <v>100</v>
      </c>
      <c r="AF1079" t="s">
        <v>100</v>
      </c>
      <c r="AG1079" t="s">
        <v>156</v>
      </c>
      <c r="AH1079" t="s">
        <v>100</v>
      </c>
      <c r="AI1079" t="s">
        <v>100</v>
      </c>
      <c r="AJ1079" t="s">
        <v>142</v>
      </c>
      <c r="AK1079" t="s">
        <v>193</v>
      </c>
      <c r="AL1079">
        <v>292</v>
      </c>
      <c r="AM1079" t="s">
        <v>104</v>
      </c>
      <c r="AN1079">
        <v>0</v>
      </c>
      <c r="AO1079">
        <v>476</v>
      </c>
      <c r="AP1079">
        <v>768</v>
      </c>
      <c r="AQ1079" t="s">
        <v>105</v>
      </c>
      <c r="AR1079" t="s">
        <v>102</v>
      </c>
      <c r="AS1079" t="s">
        <v>106</v>
      </c>
      <c r="AT1079" t="s">
        <v>107</v>
      </c>
      <c r="AU1079">
        <v>1148</v>
      </c>
      <c r="AV1079" s="4">
        <f t="shared" ca="1" si="98"/>
        <v>0.46266281798406328</v>
      </c>
      <c r="AW1079" s="4" t="str">
        <f t="shared" si="99"/>
        <v>Greater than Median</v>
      </c>
      <c r="AX1079">
        <v>568</v>
      </c>
      <c r="AY1079">
        <v>0</v>
      </c>
      <c r="AZ1079">
        <v>1716</v>
      </c>
      <c r="BA1079">
        <v>0</v>
      </c>
      <c r="BB1079">
        <v>0</v>
      </c>
      <c r="BC1079">
        <v>1</v>
      </c>
      <c r="BD1079">
        <v>1</v>
      </c>
      <c r="BE1079">
        <v>3</v>
      </c>
      <c r="BF1079">
        <v>1</v>
      </c>
      <c r="BG1079" t="s">
        <v>100</v>
      </c>
      <c r="BH1079">
        <v>8</v>
      </c>
      <c r="BI1079" t="s">
        <v>189</v>
      </c>
      <c r="BJ1079">
        <v>1</v>
      </c>
      <c r="BK1079" t="s">
        <v>102</v>
      </c>
      <c r="BL1079" t="s">
        <v>109</v>
      </c>
      <c r="BM1079">
        <v>1949</v>
      </c>
      <c r="BN1079" t="s">
        <v>104</v>
      </c>
      <c r="BO1079">
        <v>1</v>
      </c>
      <c r="BP1079">
        <v>281</v>
      </c>
      <c r="BQ1079" t="s">
        <v>100</v>
      </c>
      <c r="BR1079" t="s">
        <v>100</v>
      </c>
      <c r="BS1079" t="s">
        <v>106</v>
      </c>
      <c r="BT1079">
        <v>0</v>
      </c>
      <c r="BU1079">
        <v>0</v>
      </c>
      <c r="BV1079">
        <v>0</v>
      </c>
      <c r="BW1079">
        <v>0</v>
      </c>
      <c r="BX1079">
        <v>160</v>
      </c>
      <c r="BY1079">
        <v>0</v>
      </c>
      <c r="BZ1079" t="s">
        <v>85</v>
      </c>
      <c r="CA1079" t="s">
        <v>85</v>
      </c>
      <c r="CB1079" t="s">
        <v>85</v>
      </c>
      <c r="CC1079">
        <v>0</v>
      </c>
      <c r="CD1079">
        <v>1</v>
      </c>
      <c r="CE1079">
        <v>2009</v>
      </c>
      <c r="CF1079" t="s">
        <v>111</v>
      </c>
      <c r="CG1079" t="s">
        <v>112</v>
      </c>
      <c r="CH1079">
        <v>131000</v>
      </c>
      <c r="CQ1079">
        <f t="shared" si="100"/>
        <v>1148</v>
      </c>
      <c r="CR1079" t="str">
        <f t="shared" si="101"/>
        <v/>
      </c>
    </row>
    <row r="1080" spans="1:96" x14ac:dyDescent="0.3">
      <c r="A1080">
        <v>909</v>
      </c>
      <c r="B1080">
        <v>20</v>
      </c>
      <c r="C1080" t="s">
        <v>83</v>
      </c>
      <c r="D1080" t="s">
        <v>85</v>
      </c>
      <c r="E1080">
        <v>8885</v>
      </c>
      <c r="F1080" t="s">
        <v>84</v>
      </c>
      <c r="G1080" t="s">
        <v>85</v>
      </c>
      <c r="H1080" t="s">
        <v>86</v>
      </c>
      <c r="I1080" t="s">
        <v>162</v>
      </c>
      <c r="J1080" t="s">
        <v>88</v>
      </c>
      <c r="K1080" t="s">
        <v>122</v>
      </c>
      <c r="L1080" t="s">
        <v>140</v>
      </c>
      <c r="M1080" t="s">
        <v>201</v>
      </c>
      <c r="N1080" s="4" t="str">
        <f>VLOOKUP(M1080,'Neighborhood Raw Data'!$A$1:$D$26,4,FALSE)</f>
        <v>Less than Average</v>
      </c>
      <c r="O1080" t="s">
        <v>92</v>
      </c>
      <c r="P1080" t="s">
        <v>92</v>
      </c>
      <c r="Q1080" t="s">
        <v>93</v>
      </c>
      <c r="R1080" t="s">
        <v>124</v>
      </c>
      <c r="S1080">
        <v>5</v>
      </c>
      <c r="T1080" s="4">
        <f t="shared" ca="1" si="96"/>
        <v>0.17322096691056099</v>
      </c>
      <c r="U1080" s="4" t="str">
        <f t="shared" si="97"/>
        <v>Below</v>
      </c>
      <c r="V1080">
        <v>5</v>
      </c>
      <c r="W1080">
        <v>1983</v>
      </c>
      <c r="X1080">
        <v>1983</v>
      </c>
      <c r="Y1080" t="s">
        <v>95</v>
      </c>
      <c r="Z1080" t="s">
        <v>114</v>
      </c>
      <c r="AA1080" t="s">
        <v>97</v>
      </c>
      <c r="AB1080" t="s">
        <v>97</v>
      </c>
      <c r="AC1080" t="s">
        <v>117</v>
      </c>
      <c r="AD1080">
        <v>0</v>
      </c>
      <c r="AE1080" t="s">
        <v>100</v>
      </c>
      <c r="AF1080" t="s">
        <v>100</v>
      </c>
      <c r="AG1080" t="s">
        <v>156</v>
      </c>
      <c r="AH1080" t="s">
        <v>102</v>
      </c>
      <c r="AI1080" t="s">
        <v>100</v>
      </c>
      <c r="AJ1080" t="s">
        <v>118</v>
      </c>
      <c r="AK1080" t="s">
        <v>174</v>
      </c>
      <c r="AL1080">
        <v>301</v>
      </c>
      <c r="AM1080" t="s">
        <v>137</v>
      </c>
      <c r="AN1080">
        <v>324</v>
      </c>
      <c r="AO1080">
        <v>239</v>
      </c>
      <c r="AP1080">
        <v>864</v>
      </c>
      <c r="AQ1080" t="s">
        <v>105</v>
      </c>
      <c r="AR1080" t="s">
        <v>100</v>
      </c>
      <c r="AS1080" t="s">
        <v>106</v>
      </c>
      <c r="AT1080" t="s">
        <v>107</v>
      </c>
      <c r="AU1080">
        <v>902</v>
      </c>
      <c r="AV1080" s="4">
        <f t="shared" ca="1" si="98"/>
        <v>2.9568060561484644E-2</v>
      </c>
      <c r="AW1080" s="4" t="str">
        <f t="shared" si="99"/>
        <v>Less than Median</v>
      </c>
      <c r="AX1080">
        <v>0</v>
      </c>
      <c r="AY1080">
        <v>0</v>
      </c>
      <c r="AZ1080">
        <v>902</v>
      </c>
      <c r="BA1080">
        <v>1</v>
      </c>
      <c r="BB1080">
        <v>0</v>
      </c>
      <c r="BC1080">
        <v>1</v>
      </c>
      <c r="BD1080">
        <v>0</v>
      </c>
      <c r="BE1080">
        <v>2</v>
      </c>
      <c r="BF1080">
        <v>1</v>
      </c>
      <c r="BG1080" t="s">
        <v>100</v>
      </c>
      <c r="BH1080">
        <v>5</v>
      </c>
      <c r="BI1080" t="s">
        <v>108</v>
      </c>
      <c r="BJ1080">
        <v>0</v>
      </c>
      <c r="BK1080" t="s">
        <v>85</v>
      </c>
      <c r="BL1080" t="s">
        <v>109</v>
      </c>
      <c r="BM1080">
        <v>1983</v>
      </c>
      <c r="BN1080" t="s">
        <v>104</v>
      </c>
      <c r="BO1080">
        <v>2</v>
      </c>
      <c r="BP1080">
        <v>484</v>
      </c>
      <c r="BQ1080" t="s">
        <v>100</v>
      </c>
      <c r="BR1080" t="s">
        <v>100</v>
      </c>
      <c r="BS1080" t="s">
        <v>106</v>
      </c>
      <c r="BT1080">
        <v>164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 t="s">
        <v>85</v>
      </c>
      <c r="CA1080" t="s">
        <v>119</v>
      </c>
      <c r="CB1080" t="s">
        <v>85</v>
      </c>
      <c r="CC1080">
        <v>0</v>
      </c>
      <c r="CD1080">
        <v>6</v>
      </c>
      <c r="CE1080">
        <v>2006</v>
      </c>
      <c r="CF1080" t="s">
        <v>111</v>
      </c>
      <c r="CG1080" t="s">
        <v>112</v>
      </c>
      <c r="CH1080">
        <v>131000</v>
      </c>
      <c r="CQ1080">
        <f t="shared" si="100"/>
        <v>902</v>
      </c>
      <c r="CR1080" t="str">
        <f t="shared" si="101"/>
        <v/>
      </c>
    </row>
    <row r="1081" spans="1:96" x14ac:dyDescent="0.3">
      <c r="A1081">
        <v>1390</v>
      </c>
      <c r="B1081">
        <v>50</v>
      </c>
      <c r="C1081" t="s">
        <v>143</v>
      </c>
      <c r="D1081">
        <v>60</v>
      </c>
      <c r="E1081">
        <v>6000</v>
      </c>
      <c r="F1081" t="s">
        <v>84</v>
      </c>
      <c r="G1081" t="s">
        <v>85</v>
      </c>
      <c r="H1081" t="s">
        <v>129</v>
      </c>
      <c r="I1081" t="s">
        <v>87</v>
      </c>
      <c r="J1081" t="s">
        <v>88</v>
      </c>
      <c r="K1081" t="s">
        <v>122</v>
      </c>
      <c r="L1081" t="s">
        <v>90</v>
      </c>
      <c r="M1081" t="s">
        <v>219</v>
      </c>
      <c r="N1081" s="4" t="str">
        <f>VLOOKUP(M1081,'Neighborhood Raw Data'!$A$1:$D$26,4,FALSE)</f>
        <v>Less than Average</v>
      </c>
      <c r="O1081" t="s">
        <v>92</v>
      </c>
      <c r="P1081" t="s">
        <v>92</v>
      </c>
      <c r="Q1081" t="s">
        <v>93</v>
      </c>
      <c r="R1081" t="s">
        <v>155</v>
      </c>
      <c r="S1081">
        <v>6</v>
      </c>
      <c r="T1081" s="4">
        <f t="shared" ca="1" si="96"/>
        <v>0.21644607557562601</v>
      </c>
      <c r="U1081" s="4" t="str">
        <f t="shared" si="97"/>
        <v>At or Above</v>
      </c>
      <c r="V1081">
        <v>6</v>
      </c>
      <c r="W1081">
        <v>1941</v>
      </c>
      <c r="X1081">
        <v>1950</v>
      </c>
      <c r="Y1081" t="s">
        <v>95</v>
      </c>
      <c r="Z1081" t="s">
        <v>114</v>
      </c>
      <c r="AA1081" t="s">
        <v>115</v>
      </c>
      <c r="AB1081" t="s">
        <v>115</v>
      </c>
      <c r="AC1081" t="s">
        <v>117</v>
      </c>
      <c r="AD1081">
        <v>0</v>
      </c>
      <c r="AE1081" t="s">
        <v>100</v>
      </c>
      <c r="AF1081" t="s">
        <v>102</v>
      </c>
      <c r="AG1081" t="s">
        <v>147</v>
      </c>
      <c r="AH1081" t="s">
        <v>100</v>
      </c>
      <c r="AI1081" t="s">
        <v>102</v>
      </c>
      <c r="AJ1081" t="s">
        <v>142</v>
      </c>
      <c r="AK1081" t="s">
        <v>137</v>
      </c>
      <c r="AL1081">
        <v>375</v>
      </c>
      <c r="AM1081" t="s">
        <v>104</v>
      </c>
      <c r="AN1081">
        <v>0</v>
      </c>
      <c r="AO1081">
        <v>360</v>
      </c>
      <c r="AP1081">
        <v>735</v>
      </c>
      <c r="AQ1081" t="s">
        <v>105</v>
      </c>
      <c r="AR1081" t="s">
        <v>99</v>
      </c>
      <c r="AS1081" t="s">
        <v>106</v>
      </c>
      <c r="AT1081" t="s">
        <v>107</v>
      </c>
      <c r="AU1081">
        <v>869</v>
      </c>
      <c r="AV1081" s="4">
        <f t="shared" ca="1" si="98"/>
        <v>0.78767100168045279</v>
      </c>
      <c r="AW1081" s="4" t="str">
        <f t="shared" si="99"/>
        <v>Less than Median</v>
      </c>
      <c r="AX1081">
        <v>349</v>
      </c>
      <c r="AY1081">
        <v>0</v>
      </c>
      <c r="AZ1081">
        <v>1218</v>
      </c>
      <c r="BA1081">
        <v>0</v>
      </c>
      <c r="BB1081">
        <v>1</v>
      </c>
      <c r="BC1081">
        <v>1</v>
      </c>
      <c r="BD1081">
        <v>0</v>
      </c>
      <c r="BE1081">
        <v>3</v>
      </c>
      <c r="BF1081">
        <v>1</v>
      </c>
      <c r="BG1081" t="s">
        <v>100</v>
      </c>
      <c r="BH1081">
        <v>6</v>
      </c>
      <c r="BI1081" t="s">
        <v>108</v>
      </c>
      <c r="BJ1081">
        <v>1</v>
      </c>
      <c r="BK1081" t="s">
        <v>102</v>
      </c>
      <c r="BL1081" t="s">
        <v>149</v>
      </c>
      <c r="BM1081">
        <v>2003</v>
      </c>
      <c r="BN1081" t="s">
        <v>104</v>
      </c>
      <c r="BO1081">
        <v>2</v>
      </c>
      <c r="BP1081">
        <v>440</v>
      </c>
      <c r="BQ1081" t="s">
        <v>100</v>
      </c>
      <c r="BR1081" t="s">
        <v>100</v>
      </c>
      <c r="BS1081" t="s">
        <v>106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 t="s">
        <v>85</v>
      </c>
      <c r="CA1081" t="s">
        <v>85</v>
      </c>
      <c r="CB1081" t="s">
        <v>85</v>
      </c>
      <c r="CC1081">
        <v>0</v>
      </c>
      <c r="CD1081">
        <v>3</v>
      </c>
      <c r="CE1081">
        <v>2007</v>
      </c>
      <c r="CF1081" t="s">
        <v>111</v>
      </c>
      <c r="CG1081" t="s">
        <v>112</v>
      </c>
      <c r="CH1081">
        <v>131000</v>
      </c>
      <c r="CQ1081">
        <f t="shared" si="100"/>
        <v>869</v>
      </c>
      <c r="CR1081" t="str">
        <f t="shared" si="101"/>
        <v/>
      </c>
    </row>
    <row r="1082" spans="1:96" x14ac:dyDescent="0.3">
      <c r="A1082">
        <v>715</v>
      </c>
      <c r="B1082">
        <v>60</v>
      </c>
      <c r="C1082" t="s">
        <v>83</v>
      </c>
      <c r="D1082" t="s">
        <v>85</v>
      </c>
      <c r="E1082">
        <v>13517</v>
      </c>
      <c r="F1082" t="s">
        <v>84</v>
      </c>
      <c r="G1082" t="s">
        <v>85</v>
      </c>
      <c r="H1082" t="s">
        <v>86</v>
      </c>
      <c r="I1082" t="s">
        <v>87</v>
      </c>
      <c r="J1082" t="s">
        <v>88</v>
      </c>
      <c r="K1082" t="s">
        <v>121</v>
      </c>
      <c r="L1082" t="s">
        <v>90</v>
      </c>
      <c r="M1082" t="s">
        <v>228</v>
      </c>
      <c r="N1082" s="4" t="str">
        <f>VLOOKUP(M1082,'Neighborhood Raw Data'!$A$1:$D$26,4,FALSE)</f>
        <v>Less than Average</v>
      </c>
      <c r="O1082" t="s">
        <v>229</v>
      </c>
      <c r="P1082" t="s">
        <v>92</v>
      </c>
      <c r="Q1082" t="s">
        <v>93</v>
      </c>
      <c r="R1082" t="s">
        <v>94</v>
      </c>
      <c r="S1082">
        <v>6</v>
      </c>
      <c r="T1082" s="4">
        <f t="shared" ca="1" si="96"/>
        <v>1.3862414542709089E-2</v>
      </c>
      <c r="U1082" s="4" t="str">
        <f t="shared" si="97"/>
        <v>At or Above</v>
      </c>
      <c r="V1082">
        <v>8</v>
      </c>
      <c r="W1082">
        <v>1976</v>
      </c>
      <c r="X1082">
        <v>2005</v>
      </c>
      <c r="Y1082" t="s">
        <v>95</v>
      </c>
      <c r="Z1082" t="s">
        <v>114</v>
      </c>
      <c r="AA1082" t="s">
        <v>97</v>
      </c>
      <c r="AB1082" t="s">
        <v>179</v>
      </c>
      <c r="AC1082" t="s">
        <v>98</v>
      </c>
      <c r="AD1082">
        <v>289</v>
      </c>
      <c r="AE1082" t="s">
        <v>102</v>
      </c>
      <c r="AF1082" t="s">
        <v>100</v>
      </c>
      <c r="AG1082" t="s">
        <v>156</v>
      </c>
      <c r="AH1082" t="s">
        <v>100</v>
      </c>
      <c r="AI1082" t="s">
        <v>100</v>
      </c>
      <c r="AJ1082" t="s">
        <v>142</v>
      </c>
      <c r="AK1082" t="s">
        <v>103</v>
      </c>
      <c r="AL1082">
        <v>533</v>
      </c>
      <c r="AM1082" t="s">
        <v>104</v>
      </c>
      <c r="AN1082">
        <v>0</v>
      </c>
      <c r="AO1082">
        <v>192</v>
      </c>
      <c r="AP1082">
        <v>725</v>
      </c>
      <c r="AQ1082" t="s">
        <v>105</v>
      </c>
      <c r="AR1082" t="s">
        <v>99</v>
      </c>
      <c r="AS1082" t="s">
        <v>106</v>
      </c>
      <c r="AT1082" t="s">
        <v>107</v>
      </c>
      <c r="AU1082">
        <v>725</v>
      </c>
      <c r="AV1082" s="4">
        <f t="shared" ca="1" si="98"/>
        <v>0.61854725976385494</v>
      </c>
      <c r="AW1082" s="4" t="str">
        <f t="shared" si="99"/>
        <v>Less than Median</v>
      </c>
      <c r="AX1082">
        <v>754</v>
      </c>
      <c r="AY1082">
        <v>0</v>
      </c>
      <c r="AZ1082">
        <v>1479</v>
      </c>
      <c r="BA1082">
        <v>0</v>
      </c>
      <c r="BB1082">
        <v>0</v>
      </c>
      <c r="BC1082">
        <v>2</v>
      </c>
      <c r="BD1082">
        <v>1</v>
      </c>
      <c r="BE1082">
        <v>3</v>
      </c>
      <c r="BF1082">
        <v>1</v>
      </c>
      <c r="BG1082" t="s">
        <v>102</v>
      </c>
      <c r="BH1082">
        <v>6</v>
      </c>
      <c r="BI1082" t="s">
        <v>108</v>
      </c>
      <c r="BJ1082">
        <v>0</v>
      </c>
      <c r="BK1082" t="s">
        <v>85</v>
      </c>
      <c r="BL1082" t="s">
        <v>109</v>
      </c>
      <c r="BM1082">
        <v>1976</v>
      </c>
      <c r="BN1082" t="s">
        <v>131</v>
      </c>
      <c r="BO1082">
        <v>2</v>
      </c>
      <c r="BP1082">
        <v>475</v>
      </c>
      <c r="BQ1082" t="s">
        <v>100</v>
      </c>
      <c r="BR1082" t="s">
        <v>100</v>
      </c>
      <c r="BS1082" t="s">
        <v>106</v>
      </c>
      <c r="BT1082">
        <v>0</v>
      </c>
      <c r="BU1082">
        <v>44</v>
      </c>
      <c r="BV1082">
        <v>0</v>
      </c>
      <c r="BW1082">
        <v>0</v>
      </c>
      <c r="BX1082">
        <v>0</v>
      </c>
      <c r="BY1082">
        <v>0</v>
      </c>
      <c r="BZ1082" t="s">
        <v>85</v>
      </c>
      <c r="CA1082" t="s">
        <v>85</v>
      </c>
      <c r="CB1082" t="s">
        <v>85</v>
      </c>
      <c r="CC1082">
        <v>0</v>
      </c>
      <c r="CD1082">
        <v>3</v>
      </c>
      <c r="CE1082">
        <v>2010</v>
      </c>
      <c r="CF1082" t="s">
        <v>111</v>
      </c>
      <c r="CG1082" t="s">
        <v>112</v>
      </c>
      <c r="CH1082">
        <v>130500</v>
      </c>
      <c r="CQ1082">
        <f t="shared" si="100"/>
        <v>725</v>
      </c>
      <c r="CR1082" t="str">
        <f t="shared" si="101"/>
        <v/>
      </c>
    </row>
    <row r="1083" spans="1:96" x14ac:dyDescent="0.3">
      <c r="A1083">
        <v>840</v>
      </c>
      <c r="B1083">
        <v>50</v>
      </c>
      <c r="C1083" t="s">
        <v>83</v>
      </c>
      <c r="D1083">
        <v>70</v>
      </c>
      <c r="E1083">
        <v>11767</v>
      </c>
      <c r="F1083" t="s">
        <v>84</v>
      </c>
      <c r="G1083" t="s">
        <v>85</v>
      </c>
      <c r="H1083" t="s">
        <v>129</v>
      </c>
      <c r="I1083" t="s">
        <v>87</v>
      </c>
      <c r="J1083" t="s">
        <v>88</v>
      </c>
      <c r="K1083" t="s">
        <v>122</v>
      </c>
      <c r="L1083" t="s">
        <v>90</v>
      </c>
      <c r="M1083" t="s">
        <v>186</v>
      </c>
      <c r="N1083" s="4" t="str">
        <f>VLOOKUP(M1083,'Neighborhood Raw Data'!$A$1:$D$26,4,FALSE)</f>
        <v>Less than Average</v>
      </c>
      <c r="O1083" t="s">
        <v>92</v>
      </c>
      <c r="P1083" t="s">
        <v>92</v>
      </c>
      <c r="Q1083" t="s">
        <v>93</v>
      </c>
      <c r="R1083" t="s">
        <v>155</v>
      </c>
      <c r="S1083">
        <v>5</v>
      </c>
      <c r="T1083" s="4">
        <f t="shared" ca="1" si="96"/>
        <v>0.83590520360143428</v>
      </c>
      <c r="U1083" s="4" t="str">
        <f t="shared" si="97"/>
        <v>Below</v>
      </c>
      <c r="V1083">
        <v>6</v>
      </c>
      <c r="W1083">
        <v>1946</v>
      </c>
      <c r="X1083">
        <v>1995</v>
      </c>
      <c r="Y1083" t="s">
        <v>95</v>
      </c>
      <c r="Z1083" t="s">
        <v>114</v>
      </c>
      <c r="AA1083" t="s">
        <v>161</v>
      </c>
      <c r="AB1083" t="s">
        <v>161</v>
      </c>
      <c r="AC1083" t="s">
        <v>117</v>
      </c>
      <c r="AD1083">
        <v>0</v>
      </c>
      <c r="AE1083" t="s">
        <v>100</v>
      </c>
      <c r="AF1083" t="s">
        <v>100</v>
      </c>
      <c r="AG1083" t="s">
        <v>156</v>
      </c>
      <c r="AH1083" t="s">
        <v>100</v>
      </c>
      <c r="AI1083" t="s">
        <v>100</v>
      </c>
      <c r="AJ1083" t="s">
        <v>142</v>
      </c>
      <c r="AK1083" t="s">
        <v>174</v>
      </c>
      <c r="AL1083">
        <v>352</v>
      </c>
      <c r="AM1083" t="s">
        <v>104</v>
      </c>
      <c r="AN1083">
        <v>0</v>
      </c>
      <c r="AO1083">
        <v>416</v>
      </c>
      <c r="AP1083">
        <v>768</v>
      </c>
      <c r="AQ1083" t="s">
        <v>105</v>
      </c>
      <c r="AR1083" t="s">
        <v>99</v>
      </c>
      <c r="AS1083" t="s">
        <v>106</v>
      </c>
      <c r="AT1083" t="s">
        <v>107</v>
      </c>
      <c r="AU1083">
        <v>768</v>
      </c>
      <c r="AV1083" s="4">
        <f t="shared" ca="1" si="98"/>
        <v>0.21178011673837804</v>
      </c>
      <c r="AW1083" s="4" t="str">
        <f t="shared" si="99"/>
        <v>Less than Median</v>
      </c>
      <c r="AX1083">
        <v>432</v>
      </c>
      <c r="AY1083">
        <v>0</v>
      </c>
      <c r="AZ1083">
        <v>1200</v>
      </c>
      <c r="BA1083">
        <v>0</v>
      </c>
      <c r="BB1083">
        <v>0</v>
      </c>
      <c r="BC1083">
        <v>1</v>
      </c>
      <c r="BD1083">
        <v>0</v>
      </c>
      <c r="BE1083">
        <v>3</v>
      </c>
      <c r="BF1083">
        <v>1</v>
      </c>
      <c r="BG1083" t="s">
        <v>100</v>
      </c>
      <c r="BH1083">
        <v>6</v>
      </c>
      <c r="BI1083" t="s">
        <v>108</v>
      </c>
      <c r="BJ1083">
        <v>0</v>
      </c>
      <c r="BK1083" t="s">
        <v>85</v>
      </c>
      <c r="BL1083" t="s">
        <v>149</v>
      </c>
      <c r="BM1083">
        <v>1946</v>
      </c>
      <c r="BN1083" t="s">
        <v>104</v>
      </c>
      <c r="BO1083">
        <v>1</v>
      </c>
      <c r="BP1083">
        <v>240</v>
      </c>
      <c r="BQ1083" t="s">
        <v>100</v>
      </c>
      <c r="BR1083" t="s">
        <v>100</v>
      </c>
      <c r="BS1083" t="s">
        <v>106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 t="s">
        <v>85</v>
      </c>
      <c r="CA1083" t="s">
        <v>85</v>
      </c>
      <c r="CB1083" t="s">
        <v>85</v>
      </c>
      <c r="CC1083">
        <v>0</v>
      </c>
      <c r="CD1083">
        <v>5</v>
      </c>
      <c r="CE1083">
        <v>2008</v>
      </c>
      <c r="CF1083" t="s">
        <v>111</v>
      </c>
      <c r="CG1083" t="s">
        <v>112</v>
      </c>
      <c r="CH1083">
        <v>130500</v>
      </c>
      <c r="CQ1083">
        <f t="shared" si="100"/>
        <v>768</v>
      </c>
      <c r="CR1083" t="str">
        <f t="shared" si="101"/>
        <v/>
      </c>
    </row>
    <row r="1084" spans="1:96" x14ac:dyDescent="0.3">
      <c r="A1084">
        <v>1328</v>
      </c>
      <c r="B1084">
        <v>20</v>
      </c>
      <c r="C1084" t="s">
        <v>83</v>
      </c>
      <c r="D1084">
        <v>60</v>
      </c>
      <c r="E1084">
        <v>6600</v>
      </c>
      <c r="F1084" t="s">
        <v>84</v>
      </c>
      <c r="G1084" t="s">
        <v>85</v>
      </c>
      <c r="H1084" t="s">
        <v>129</v>
      </c>
      <c r="I1084" t="s">
        <v>87</v>
      </c>
      <c r="J1084" t="s">
        <v>88</v>
      </c>
      <c r="K1084" t="s">
        <v>122</v>
      </c>
      <c r="L1084" t="s">
        <v>90</v>
      </c>
      <c r="M1084" t="s">
        <v>201</v>
      </c>
      <c r="N1084" s="4" t="str">
        <f>VLOOKUP(M1084,'Neighborhood Raw Data'!$A$1:$D$26,4,FALSE)</f>
        <v>Less than Average</v>
      </c>
      <c r="O1084" t="s">
        <v>92</v>
      </c>
      <c r="P1084" t="s">
        <v>92</v>
      </c>
      <c r="Q1084" t="s">
        <v>93</v>
      </c>
      <c r="R1084" t="s">
        <v>124</v>
      </c>
      <c r="S1084">
        <v>5</v>
      </c>
      <c r="T1084" s="4">
        <f t="shared" ca="1" si="96"/>
        <v>0.29318941706373647</v>
      </c>
      <c r="U1084" s="4" t="str">
        <f t="shared" si="97"/>
        <v>Below</v>
      </c>
      <c r="V1084">
        <v>9</v>
      </c>
      <c r="W1084">
        <v>1982</v>
      </c>
      <c r="X1084">
        <v>2008</v>
      </c>
      <c r="Y1084" t="s">
        <v>95</v>
      </c>
      <c r="Z1084" t="s">
        <v>114</v>
      </c>
      <c r="AA1084" t="s">
        <v>125</v>
      </c>
      <c r="AB1084" t="s">
        <v>125</v>
      </c>
      <c r="AC1084" t="s">
        <v>117</v>
      </c>
      <c r="AD1084">
        <v>0</v>
      </c>
      <c r="AE1084" t="s">
        <v>102</v>
      </c>
      <c r="AF1084" t="s">
        <v>102</v>
      </c>
      <c r="AG1084" t="s">
        <v>156</v>
      </c>
      <c r="AH1084" t="s">
        <v>100</v>
      </c>
      <c r="AI1084" t="s">
        <v>100</v>
      </c>
      <c r="AJ1084" t="s">
        <v>142</v>
      </c>
      <c r="AK1084" t="s">
        <v>137</v>
      </c>
      <c r="AL1084">
        <v>641</v>
      </c>
      <c r="AM1084" t="s">
        <v>104</v>
      </c>
      <c r="AN1084">
        <v>0</v>
      </c>
      <c r="AO1084">
        <v>175</v>
      </c>
      <c r="AP1084">
        <v>816</v>
      </c>
      <c r="AQ1084" t="s">
        <v>105</v>
      </c>
      <c r="AR1084" t="s">
        <v>99</v>
      </c>
      <c r="AS1084" t="s">
        <v>106</v>
      </c>
      <c r="AT1084" t="s">
        <v>107</v>
      </c>
      <c r="AU1084">
        <v>816</v>
      </c>
      <c r="AV1084" s="4">
        <f t="shared" ca="1" si="98"/>
        <v>0.93202145913051815</v>
      </c>
      <c r="AW1084" s="4" t="str">
        <f t="shared" si="99"/>
        <v>Less than Median</v>
      </c>
      <c r="AX1084">
        <v>0</v>
      </c>
      <c r="AY1084">
        <v>0</v>
      </c>
      <c r="AZ1084">
        <v>816</v>
      </c>
      <c r="BA1084">
        <v>0</v>
      </c>
      <c r="BB1084">
        <v>1</v>
      </c>
      <c r="BC1084">
        <v>1</v>
      </c>
      <c r="BD1084">
        <v>0</v>
      </c>
      <c r="BE1084">
        <v>3</v>
      </c>
      <c r="BF1084">
        <v>1</v>
      </c>
      <c r="BG1084" t="s">
        <v>102</v>
      </c>
      <c r="BH1084">
        <v>5</v>
      </c>
      <c r="BI1084" t="s">
        <v>108</v>
      </c>
      <c r="BJ1084">
        <v>1</v>
      </c>
      <c r="BK1084" t="s">
        <v>99</v>
      </c>
      <c r="BL1084" t="s">
        <v>109</v>
      </c>
      <c r="BM1084">
        <v>1982</v>
      </c>
      <c r="BN1084" t="s">
        <v>104</v>
      </c>
      <c r="BO1084">
        <v>1</v>
      </c>
      <c r="BP1084">
        <v>264</v>
      </c>
      <c r="BQ1084" t="s">
        <v>100</v>
      </c>
      <c r="BR1084" t="s">
        <v>100</v>
      </c>
      <c r="BS1084" t="s">
        <v>106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 t="s">
        <v>85</v>
      </c>
      <c r="CA1084" t="s">
        <v>119</v>
      </c>
      <c r="CB1084" t="s">
        <v>85</v>
      </c>
      <c r="CC1084">
        <v>0</v>
      </c>
      <c r="CD1084">
        <v>10</v>
      </c>
      <c r="CE1084">
        <v>2008</v>
      </c>
      <c r="CF1084" t="s">
        <v>111</v>
      </c>
      <c r="CG1084" t="s">
        <v>112</v>
      </c>
      <c r="CH1084">
        <v>130500</v>
      </c>
      <c r="CQ1084">
        <f t="shared" si="100"/>
        <v>816</v>
      </c>
      <c r="CR1084" t="str">
        <f t="shared" si="101"/>
        <v/>
      </c>
    </row>
    <row r="1085" spans="1:96" x14ac:dyDescent="0.3">
      <c r="A1085">
        <v>44</v>
      </c>
      <c r="B1085">
        <v>20</v>
      </c>
      <c r="C1085" t="s">
        <v>83</v>
      </c>
      <c r="D1085" t="s">
        <v>85</v>
      </c>
      <c r="E1085">
        <v>9200</v>
      </c>
      <c r="F1085" t="s">
        <v>84</v>
      </c>
      <c r="G1085" t="s">
        <v>85</v>
      </c>
      <c r="H1085" t="s">
        <v>86</v>
      </c>
      <c r="I1085" t="s">
        <v>87</v>
      </c>
      <c r="J1085" t="s">
        <v>88</v>
      </c>
      <c r="K1085" t="s">
        <v>121</v>
      </c>
      <c r="L1085" t="s">
        <v>90</v>
      </c>
      <c r="M1085" t="s">
        <v>152</v>
      </c>
      <c r="N1085" s="4" t="str">
        <f>VLOOKUP(M1085,'Neighborhood Raw Data'!$A$1:$D$26,4,FALSE)</f>
        <v>Greater than Average</v>
      </c>
      <c r="O1085" t="s">
        <v>92</v>
      </c>
      <c r="P1085" t="s">
        <v>92</v>
      </c>
      <c r="Q1085" t="s">
        <v>93</v>
      </c>
      <c r="R1085" t="s">
        <v>124</v>
      </c>
      <c r="S1085">
        <v>5</v>
      </c>
      <c r="T1085" s="4">
        <f t="shared" ca="1" si="96"/>
        <v>0.54780648983270064</v>
      </c>
      <c r="U1085" s="4" t="str">
        <f t="shared" si="97"/>
        <v>Below</v>
      </c>
      <c r="V1085">
        <v>6</v>
      </c>
      <c r="W1085">
        <v>1975</v>
      </c>
      <c r="X1085">
        <v>1980</v>
      </c>
      <c r="Y1085" t="s">
        <v>113</v>
      </c>
      <c r="Z1085" t="s">
        <v>114</v>
      </c>
      <c r="AA1085" t="s">
        <v>125</v>
      </c>
      <c r="AB1085" t="s">
        <v>125</v>
      </c>
      <c r="AC1085" t="s">
        <v>117</v>
      </c>
      <c r="AD1085">
        <v>0</v>
      </c>
      <c r="AE1085" t="s">
        <v>100</v>
      </c>
      <c r="AF1085" t="s">
        <v>100</v>
      </c>
      <c r="AG1085" t="s">
        <v>156</v>
      </c>
      <c r="AH1085" t="s">
        <v>102</v>
      </c>
      <c r="AI1085" t="s">
        <v>100</v>
      </c>
      <c r="AJ1085" t="s">
        <v>118</v>
      </c>
      <c r="AK1085" t="s">
        <v>193</v>
      </c>
      <c r="AL1085">
        <v>280</v>
      </c>
      <c r="AM1085" t="s">
        <v>174</v>
      </c>
      <c r="AN1085">
        <v>491</v>
      </c>
      <c r="AO1085">
        <v>167</v>
      </c>
      <c r="AP1085">
        <v>938</v>
      </c>
      <c r="AQ1085" t="s">
        <v>105</v>
      </c>
      <c r="AR1085" t="s">
        <v>100</v>
      </c>
      <c r="AS1085" t="s">
        <v>106</v>
      </c>
      <c r="AT1085" t="s">
        <v>107</v>
      </c>
      <c r="AU1085">
        <v>938</v>
      </c>
      <c r="AV1085" s="4">
        <f t="shared" ca="1" si="98"/>
        <v>0.17320486895494658</v>
      </c>
      <c r="AW1085" s="4" t="str">
        <f t="shared" si="99"/>
        <v>Less than Median</v>
      </c>
      <c r="AX1085">
        <v>0</v>
      </c>
      <c r="AY1085">
        <v>0</v>
      </c>
      <c r="AZ1085">
        <v>938</v>
      </c>
      <c r="BA1085">
        <v>1</v>
      </c>
      <c r="BB1085">
        <v>0</v>
      </c>
      <c r="BC1085">
        <v>1</v>
      </c>
      <c r="BD1085">
        <v>0</v>
      </c>
      <c r="BE1085">
        <v>3</v>
      </c>
      <c r="BF1085">
        <v>1</v>
      </c>
      <c r="BG1085" t="s">
        <v>100</v>
      </c>
      <c r="BH1085">
        <v>5</v>
      </c>
      <c r="BI1085" t="s">
        <v>108</v>
      </c>
      <c r="BJ1085">
        <v>0</v>
      </c>
      <c r="BK1085" t="s">
        <v>85</v>
      </c>
      <c r="BL1085" t="s">
        <v>149</v>
      </c>
      <c r="BM1085">
        <v>1977</v>
      </c>
      <c r="BN1085" t="s">
        <v>104</v>
      </c>
      <c r="BO1085">
        <v>1</v>
      </c>
      <c r="BP1085">
        <v>308</v>
      </c>
      <c r="BQ1085" t="s">
        <v>100</v>
      </c>
      <c r="BR1085" t="s">
        <v>100</v>
      </c>
      <c r="BS1085" t="s">
        <v>106</v>
      </c>
      <c r="BT1085">
        <v>145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 t="s">
        <v>85</v>
      </c>
      <c r="CA1085" t="s">
        <v>119</v>
      </c>
      <c r="CB1085" t="s">
        <v>85</v>
      </c>
      <c r="CC1085">
        <v>0</v>
      </c>
      <c r="CD1085">
        <v>7</v>
      </c>
      <c r="CE1085">
        <v>2008</v>
      </c>
      <c r="CF1085" t="s">
        <v>111</v>
      </c>
      <c r="CG1085" t="s">
        <v>112</v>
      </c>
      <c r="CH1085">
        <v>130250</v>
      </c>
      <c r="CQ1085">
        <f t="shared" si="100"/>
        <v>938</v>
      </c>
      <c r="CR1085" t="str">
        <f t="shared" si="101"/>
        <v/>
      </c>
    </row>
    <row r="1086" spans="1:96" x14ac:dyDescent="0.3">
      <c r="A1086">
        <v>55</v>
      </c>
      <c r="B1086">
        <v>80</v>
      </c>
      <c r="C1086" t="s">
        <v>83</v>
      </c>
      <c r="D1086">
        <v>60</v>
      </c>
      <c r="E1086">
        <v>7134</v>
      </c>
      <c r="F1086" t="s">
        <v>84</v>
      </c>
      <c r="G1086" t="s">
        <v>85</v>
      </c>
      <c r="H1086" t="s">
        <v>129</v>
      </c>
      <c r="I1086" t="s">
        <v>190</v>
      </c>
      <c r="J1086" t="s">
        <v>88</v>
      </c>
      <c r="K1086" t="s">
        <v>122</v>
      </c>
      <c r="L1086" t="s">
        <v>140</v>
      </c>
      <c r="M1086" t="s">
        <v>177</v>
      </c>
      <c r="N1086" s="4" t="str">
        <f>VLOOKUP(M1086,'Neighborhood Raw Data'!$A$1:$D$26,4,FALSE)</f>
        <v>Greater than Average</v>
      </c>
      <c r="O1086" t="s">
        <v>92</v>
      </c>
      <c r="P1086" t="s">
        <v>92</v>
      </c>
      <c r="Q1086" t="s">
        <v>93</v>
      </c>
      <c r="R1086" t="s">
        <v>178</v>
      </c>
      <c r="S1086">
        <v>5</v>
      </c>
      <c r="T1086" s="4">
        <f t="shared" ca="1" si="96"/>
        <v>0.44075583223743953</v>
      </c>
      <c r="U1086" s="4" t="str">
        <f t="shared" si="97"/>
        <v>Below</v>
      </c>
      <c r="V1086">
        <v>5</v>
      </c>
      <c r="W1086">
        <v>1955</v>
      </c>
      <c r="X1086">
        <v>1955</v>
      </c>
      <c r="Y1086" t="s">
        <v>95</v>
      </c>
      <c r="Z1086" t="s">
        <v>114</v>
      </c>
      <c r="AA1086" t="s">
        <v>161</v>
      </c>
      <c r="AB1086" t="s">
        <v>161</v>
      </c>
      <c r="AC1086" t="s">
        <v>117</v>
      </c>
      <c r="AD1086">
        <v>0</v>
      </c>
      <c r="AE1086" t="s">
        <v>100</v>
      </c>
      <c r="AF1086" t="s">
        <v>100</v>
      </c>
      <c r="AG1086" t="s">
        <v>156</v>
      </c>
      <c r="AH1086" t="s">
        <v>100</v>
      </c>
      <c r="AI1086" t="s">
        <v>100</v>
      </c>
      <c r="AJ1086" t="s">
        <v>142</v>
      </c>
      <c r="AK1086" t="s">
        <v>137</v>
      </c>
      <c r="AL1086">
        <v>384</v>
      </c>
      <c r="AM1086" t="s">
        <v>104</v>
      </c>
      <c r="AN1086">
        <v>0</v>
      </c>
      <c r="AO1086">
        <v>0</v>
      </c>
      <c r="AP1086">
        <v>384</v>
      </c>
      <c r="AQ1086" t="s">
        <v>105</v>
      </c>
      <c r="AR1086" t="s">
        <v>100</v>
      </c>
      <c r="AS1086" t="s">
        <v>106</v>
      </c>
      <c r="AT1086" t="s">
        <v>107</v>
      </c>
      <c r="AU1086">
        <v>1360</v>
      </c>
      <c r="AV1086" s="4">
        <f t="shared" ca="1" si="98"/>
        <v>0.30410705795792115</v>
      </c>
      <c r="AW1086" s="4" t="str">
        <f t="shared" si="99"/>
        <v>Greater than Median</v>
      </c>
      <c r="AX1086">
        <v>0</v>
      </c>
      <c r="AY1086">
        <v>0</v>
      </c>
      <c r="AZ1086">
        <v>1360</v>
      </c>
      <c r="BA1086">
        <v>0</v>
      </c>
      <c r="BB1086">
        <v>0</v>
      </c>
      <c r="BC1086">
        <v>1</v>
      </c>
      <c r="BD1086">
        <v>0</v>
      </c>
      <c r="BE1086">
        <v>3</v>
      </c>
      <c r="BF1086">
        <v>1</v>
      </c>
      <c r="BG1086" t="s">
        <v>100</v>
      </c>
      <c r="BH1086">
        <v>6</v>
      </c>
      <c r="BI1086" t="s">
        <v>208</v>
      </c>
      <c r="BJ1086">
        <v>1</v>
      </c>
      <c r="BK1086" t="s">
        <v>100</v>
      </c>
      <c r="BL1086" t="s">
        <v>149</v>
      </c>
      <c r="BM1086">
        <v>1962</v>
      </c>
      <c r="BN1086" t="s">
        <v>104</v>
      </c>
      <c r="BO1086">
        <v>2</v>
      </c>
      <c r="BP1086">
        <v>572</v>
      </c>
      <c r="BQ1086" t="s">
        <v>100</v>
      </c>
      <c r="BR1086" t="s">
        <v>100</v>
      </c>
      <c r="BS1086" t="s">
        <v>106</v>
      </c>
      <c r="BT1086">
        <v>0</v>
      </c>
      <c r="BU1086">
        <v>50</v>
      </c>
      <c r="BV1086">
        <v>0</v>
      </c>
      <c r="BW1086">
        <v>0</v>
      </c>
      <c r="BX1086">
        <v>0</v>
      </c>
      <c r="BY1086">
        <v>0</v>
      </c>
      <c r="BZ1086" t="s">
        <v>85</v>
      </c>
      <c r="CA1086" t="s">
        <v>119</v>
      </c>
      <c r="CB1086" t="s">
        <v>85</v>
      </c>
      <c r="CC1086">
        <v>0</v>
      </c>
      <c r="CD1086">
        <v>2</v>
      </c>
      <c r="CE1086">
        <v>2007</v>
      </c>
      <c r="CF1086" t="s">
        <v>111</v>
      </c>
      <c r="CG1086" t="s">
        <v>112</v>
      </c>
      <c r="CH1086">
        <v>130000</v>
      </c>
      <c r="CQ1086">
        <f t="shared" si="100"/>
        <v>1360</v>
      </c>
      <c r="CR1086" t="str">
        <f t="shared" si="101"/>
        <v/>
      </c>
    </row>
    <row r="1087" spans="1:96" x14ac:dyDescent="0.3">
      <c r="A1087">
        <v>146</v>
      </c>
      <c r="B1087">
        <v>160</v>
      </c>
      <c r="C1087" t="s">
        <v>143</v>
      </c>
      <c r="D1087">
        <v>24</v>
      </c>
      <c r="E1087">
        <v>2522</v>
      </c>
      <c r="F1087" t="s">
        <v>84</v>
      </c>
      <c r="G1087" t="s">
        <v>85</v>
      </c>
      <c r="H1087" t="s">
        <v>129</v>
      </c>
      <c r="I1087" t="s">
        <v>87</v>
      </c>
      <c r="J1087" t="s">
        <v>88</v>
      </c>
      <c r="K1087" t="s">
        <v>122</v>
      </c>
      <c r="L1087" t="s">
        <v>90</v>
      </c>
      <c r="M1087" t="s">
        <v>186</v>
      </c>
      <c r="N1087" s="4" t="str">
        <f>VLOOKUP(M1087,'Neighborhood Raw Data'!$A$1:$D$26,4,FALSE)</f>
        <v>Less than Average</v>
      </c>
      <c r="O1087" t="s">
        <v>92</v>
      </c>
      <c r="P1087" t="s">
        <v>92</v>
      </c>
      <c r="Q1087" t="s">
        <v>216</v>
      </c>
      <c r="R1087" t="s">
        <v>94</v>
      </c>
      <c r="S1087">
        <v>6</v>
      </c>
      <c r="T1087" s="4">
        <f t="shared" ca="1" si="96"/>
        <v>0.5276385922453688</v>
      </c>
      <c r="U1087" s="4" t="str">
        <f t="shared" si="97"/>
        <v>At or Above</v>
      </c>
      <c r="V1087">
        <v>5</v>
      </c>
      <c r="W1087">
        <v>2004</v>
      </c>
      <c r="X1087">
        <v>2006</v>
      </c>
      <c r="Y1087" t="s">
        <v>95</v>
      </c>
      <c r="Z1087" t="s">
        <v>114</v>
      </c>
      <c r="AA1087" t="s">
        <v>125</v>
      </c>
      <c r="AB1087" t="s">
        <v>125</v>
      </c>
      <c r="AC1087" t="s">
        <v>126</v>
      </c>
      <c r="AD1087">
        <v>50</v>
      </c>
      <c r="AE1087" t="s">
        <v>102</v>
      </c>
      <c r="AF1087" t="s">
        <v>100</v>
      </c>
      <c r="AG1087" t="s">
        <v>101</v>
      </c>
      <c r="AH1087" t="s">
        <v>102</v>
      </c>
      <c r="AI1087" t="s">
        <v>100</v>
      </c>
      <c r="AJ1087" t="s">
        <v>142</v>
      </c>
      <c r="AK1087" t="s">
        <v>104</v>
      </c>
      <c r="AL1087">
        <v>0</v>
      </c>
      <c r="AM1087" t="s">
        <v>104</v>
      </c>
      <c r="AN1087">
        <v>0</v>
      </c>
      <c r="AO1087">
        <v>970</v>
      </c>
      <c r="AP1087">
        <v>970</v>
      </c>
      <c r="AQ1087" t="s">
        <v>105</v>
      </c>
      <c r="AR1087" t="s">
        <v>99</v>
      </c>
      <c r="AS1087" t="s">
        <v>106</v>
      </c>
      <c r="AT1087" t="s">
        <v>107</v>
      </c>
      <c r="AU1087">
        <v>970</v>
      </c>
      <c r="AV1087" s="4">
        <f t="shared" ca="1" si="98"/>
        <v>0.99066617657737321</v>
      </c>
      <c r="AW1087" s="4" t="str">
        <f t="shared" si="99"/>
        <v>Less than Median</v>
      </c>
      <c r="AX1087">
        <v>739</v>
      </c>
      <c r="AY1087">
        <v>0</v>
      </c>
      <c r="AZ1087">
        <v>1709</v>
      </c>
      <c r="BA1087">
        <v>0</v>
      </c>
      <c r="BB1087">
        <v>0</v>
      </c>
      <c r="BC1087">
        <v>2</v>
      </c>
      <c r="BD1087">
        <v>0</v>
      </c>
      <c r="BE1087">
        <v>3</v>
      </c>
      <c r="BF1087">
        <v>1</v>
      </c>
      <c r="BG1087" t="s">
        <v>102</v>
      </c>
      <c r="BH1087">
        <v>7</v>
      </c>
      <c r="BI1087" t="s">
        <v>191</v>
      </c>
      <c r="BJ1087">
        <v>0</v>
      </c>
      <c r="BK1087" t="s">
        <v>85</v>
      </c>
      <c r="BL1087" t="s">
        <v>149</v>
      </c>
      <c r="BM1087">
        <v>2004</v>
      </c>
      <c r="BN1087" t="s">
        <v>104</v>
      </c>
      <c r="BO1087">
        <v>2</v>
      </c>
      <c r="BP1087">
        <v>380</v>
      </c>
      <c r="BQ1087" t="s">
        <v>100</v>
      </c>
      <c r="BR1087" t="s">
        <v>100</v>
      </c>
      <c r="BS1087" t="s">
        <v>106</v>
      </c>
      <c r="BT1087">
        <v>0</v>
      </c>
      <c r="BU1087">
        <v>40</v>
      </c>
      <c r="BV1087">
        <v>0</v>
      </c>
      <c r="BW1087">
        <v>0</v>
      </c>
      <c r="BX1087">
        <v>0</v>
      </c>
      <c r="BY1087">
        <v>0</v>
      </c>
      <c r="BZ1087" t="s">
        <v>85</v>
      </c>
      <c r="CA1087" t="s">
        <v>85</v>
      </c>
      <c r="CB1087" t="s">
        <v>85</v>
      </c>
      <c r="CC1087">
        <v>0</v>
      </c>
      <c r="CD1087">
        <v>4</v>
      </c>
      <c r="CE1087">
        <v>2006</v>
      </c>
      <c r="CF1087" t="s">
        <v>111</v>
      </c>
      <c r="CG1087" t="s">
        <v>112</v>
      </c>
      <c r="CH1087">
        <v>130000</v>
      </c>
      <c r="CQ1087">
        <f t="shared" si="100"/>
        <v>970</v>
      </c>
      <c r="CR1087" t="str">
        <f t="shared" si="101"/>
        <v/>
      </c>
    </row>
    <row r="1088" spans="1:96" x14ac:dyDescent="0.3">
      <c r="A1088">
        <v>194</v>
      </c>
      <c r="B1088">
        <v>160</v>
      </c>
      <c r="C1088" t="s">
        <v>143</v>
      </c>
      <c r="D1088">
        <v>24</v>
      </c>
      <c r="E1088">
        <v>2522</v>
      </c>
      <c r="F1088" t="s">
        <v>84</v>
      </c>
      <c r="G1088" t="s">
        <v>85</v>
      </c>
      <c r="H1088" t="s">
        <v>129</v>
      </c>
      <c r="I1088" t="s">
        <v>87</v>
      </c>
      <c r="J1088" t="s">
        <v>88</v>
      </c>
      <c r="K1088" t="s">
        <v>122</v>
      </c>
      <c r="L1088" t="s">
        <v>90</v>
      </c>
      <c r="M1088" t="s">
        <v>186</v>
      </c>
      <c r="N1088" s="4" t="str">
        <f>VLOOKUP(M1088,'Neighborhood Raw Data'!$A$1:$D$26,4,FALSE)</f>
        <v>Less than Average</v>
      </c>
      <c r="O1088" t="s">
        <v>92</v>
      </c>
      <c r="P1088" t="s">
        <v>92</v>
      </c>
      <c r="Q1088" t="s">
        <v>216</v>
      </c>
      <c r="R1088" t="s">
        <v>94</v>
      </c>
      <c r="S1088">
        <v>7</v>
      </c>
      <c r="T1088" s="4">
        <f t="shared" ca="1" si="96"/>
        <v>0.61140984796771136</v>
      </c>
      <c r="U1088" s="4" t="str">
        <f t="shared" si="97"/>
        <v>At or Above</v>
      </c>
      <c r="V1088">
        <v>5</v>
      </c>
      <c r="W1088">
        <v>2004</v>
      </c>
      <c r="X1088">
        <v>2004</v>
      </c>
      <c r="Y1088" t="s">
        <v>95</v>
      </c>
      <c r="Z1088" t="s">
        <v>114</v>
      </c>
      <c r="AA1088" t="s">
        <v>125</v>
      </c>
      <c r="AB1088" t="s">
        <v>125</v>
      </c>
      <c r="AC1088" t="s">
        <v>126</v>
      </c>
      <c r="AD1088">
        <v>50</v>
      </c>
      <c r="AE1088" t="s">
        <v>102</v>
      </c>
      <c r="AF1088" t="s">
        <v>100</v>
      </c>
      <c r="AG1088" t="s">
        <v>101</v>
      </c>
      <c r="AH1088" t="s">
        <v>102</v>
      </c>
      <c r="AI1088" t="s">
        <v>100</v>
      </c>
      <c r="AJ1088" t="s">
        <v>142</v>
      </c>
      <c r="AK1088" t="s">
        <v>104</v>
      </c>
      <c r="AL1088">
        <v>0</v>
      </c>
      <c r="AM1088" t="s">
        <v>104</v>
      </c>
      <c r="AN1088">
        <v>0</v>
      </c>
      <c r="AO1088">
        <v>970</v>
      </c>
      <c r="AP1088">
        <v>970</v>
      </c>
      <c r="AQ1088" t="s">
        <v>105</v>
      </c>
      <c r="AR1088" t="s">
        <v>99</v>
      </c>
      <c r="AS1088" t="s">
        <v>106</v>
      </c>
      <c r="AT1088" t="s">
        <v>107</v>
      </c>
      <c r="AU1088">
        <v>970</v>
      </c>
      <c r="AV1088" s="4">
        <f t="shared" ca="1" si="98"/>
        <v>0.60706944311906696</v>
      </c>
      <c r="AW1088" s="4" t="str">
        <f t="shared" si="99"/>
        <v>Less than Median</v>
      </c>
      <c r="AX1088">
        <v>739</v>
      </c>
      <c r="AY1088">
        <v>0</v>
      </c>
      <c r="AZ1088">
        <v>1709</v>
      </c>
      <c r="BA1088">
        <v>0</v>
      </c>
      <c r="BB1088">
        <v>0</v>
      </c>
      <c r="BC1088">
        <v>2</v>
      </c>
      <c r="BD1088">
        <v>0</v>
      </c>
      <c r="BE1088">
        <v>3</v>
      </c>
      <c r="BF1088">
        <v>1</v>
      </c>
      <c r="BG1088" t="s">
        <v>102</v>
      </c>
      <c r="BH1088">
        <v>7</v>
      </c>
      <c r="BI1088" t="s">
        <v>191</v>
      </c>
      <c r="BJ1088">
        <v>0</v>
      </c>
      <c r="BK1088" t="s">
        <v>85</v>
      </c>
      <c r="BL1088" t="s">
        <v>149</v>
      </c>
      <c r="BM1088">
        <v>2004</v>
      </c>
      <c r="BN1088" t="s">
        <v>104</v>
      </c>
      <c r="BO1088">
        <v>2</v>
      </c>
      <c r="BP1088">
        <v>380</v>
      </c>
      <c r="BQ1088" t="s">
        <v>100</v>
      </c>
      <c r="BR1088" t="s">
        <v>100</v>
      </c>
      <c r="BS1088" t="s">
        <v>106</v>
      </c>
      <c r="BT1088">
        <v>0</v>
      </c>
      <c r="BU1088">
        <v>40</v>
      </c>
      <c r="BV1088">
        <v>0</v>
      </c>
      <c r="BW1088">
        <v>0</v>
      </c>
      <c r="BX1088">
        <v>0</v>
      </c>
      <c r="BY1088">
        <v>0</v>
      </c>
      <c r="BZ1088" t="s">
        <v>85</v>
      </c>
      <c r="CA1088" t="s">
        <v>85</v>
      </c>
      <c r="CB1088" t="s">
        <v>85</v>
      </c>
      <c r="CC1088">
        <v>0</v>
      </c>
      <c r="CD1088">
        <v>5</v>
      </c>
      <c r="CE1088">
        <v>2006</v>
      </c>
      <c r="CF1088" t="s">
        <v>111</v>
      </c>
      <c r="CG1088" t="s">
        <v>112</v>
      </c>
      <c r="CH1088">
        <v>130000</v>
      </c>
      <c r="CQ1088">
        <f t="shared" si="100"/>
        <v>970</v>
      </c>
      <c r="CR1088" t="str">
        <f t="shared" si="101"/>
        <v/>
      </c>
    </row>
    <row r="1089" spans="1:96" x14ac:dyDescent="0.3">
      <c r="A1089">
        <v>264</v>
      </c>
      <c r="B1089">
        <v>50</v>
      </c>
      <c r="C1089" t="s">
        <v>143</v>
      </c>
      <c r="D1089">
        <v>50</v>
      </c>
      <c r="E1089">
        <v>5500</v>
      </c>
      <c r="F1089" t="s">
        <v>84</v>
      </c>
      <c r="G1089" t="s">
        <v>85</v>
      </c>
      <c r="H1089" t="s">
        <v>129</v>
      </c>
      <c r="I1089" t="s">
        <v>87</v>
      </c>
      <c r="J1089" t="s">
        <v>88</v>
      </c>
      <c r="K1089" t="s">
        <v>89</v>
      </c>
      <c r="L1089" t="s">
        <v>90</v>
      </c>
      <c r="M1089" t="s">
        <v>144</v>
      </c>
      <c r="N1089" s="4" t="str">
        <f>VLOOKUP(M1089,'Neighborhood Raw Data'!$A$1:$D$26,4,FALSE)</f>
        <v>Greater than Average</v>
      </c>
      <c r="O1089" t="s">
        <v>92</v>
      </c>
      <c r="P1089" t="s">
        <v>92</v>
      </c>
      <c r="Q1089" t="s">
        <v>93</v>
      </c>
      <c r="R1089" t="s">
        <v>155</v>
      </c>
      <c r="S1089">
        <v>5</v>
      </c>
      <c r="T1089" s="4">
        <f t="shared" ca="1" si="96"/>
        <v>6.0540474637732267E-2</v>
      </c>
      <c r="U1089" s="4" t="str">
        <f t="shared" si="97"/>
        <v>Below</v>
      </c>
      <c r="V1089">
        <v>7</v>
      </c>
      <c r="W1089">
        <v>1929</v>
      </c>
      <c r="X1089">
        <v>2001</v>
      </c>
      <c r="Y1089" t="s">
        <v>95</v>
      </c>
      <c r="Z1089" t="s">
        <v>114</v>
      </c>
      <c r="AA1089" t="s">
        <v>115</v>
      </c>
      <c r="AB1089" t="s">
        <v>115</v>
      </c>
      <c r="AC1089" t="s">
        <v>117</v>
      </c>
      <c r="AD1089">
        <v>0</v>
      </c>
      <c r="AE1089" t="s">
        <v>100</v>
      </c>
      <c r="AF1089" t="s">
        <v>100</v>
      </c>
      <c r="AG1089" t="s">
        <v>147</v>
      </c>
      <c r="AH1089" t="s">
        <v>100</v>
      </c>
      <c r="AI1089" t="s">
        <v>100</v>
      </c>
      <c r="AJ1089" t="s">
        <v>142</v>
      </c>
      <c r="AK1089" t="s">
        <v>193</v>
      </c>
      <c r="AL1089">
        <v>234</v>
      </c>
      <c r="AM1089" t="s">
        <v>137</v>
      </c>
      <c r="AN1089">
        <v>692</v>
      </c>
      <c r="AO1089">
        <v>0</v>
      </c>
      <c r="AP1089">
        <v>926</v>
      </c>
      <c r="AQ1089" t="s">
        <v>105</v>
      </c>
      <c r="AR1089" t="s">
        <v>100</v>
      </c>
      <c r="AS1089" t="s">
        <v>106</v>
      </c>
      <c r="AT1089" t="s">
        <v>107</v>
      </c>
      <c r="AU1089">
        <v>926</v>
      </c>
      <c r="AV1089" s="4">
        <f t="shared" ca="1" si="98"/>
        <v>0.81439319667159038</v>
      </c>
      <c r="AW1089" s="4" t="str">
        <f t="shared" si="99"/>
        <v>Less than Median</v>
      </c>
      <c r="AX1089">
        <v>0</v>
      </c>
      <c r="AY1089">
        <v>390</v>
      </c>
      <c r="AZ1089">
        <v>1316</v>
      </c>
      <c r="BA1089">
        <v>1</v>
      </c>
      <c r="BB1089">
        <v>0</v>
      </c>
      <c r="BC1089">
        <v>1</v>
      </c>
      <c r="BD1089">
        <v>0</v>
      </c>
      <c r="BE1089">
        <v>3</v>
      </c>
      <c r="BF1089">
        <v>1</v>
      </c>
      <c r="BG1089" t="s">
        <v>100</v>
      </c>
      <c r="BH1089">
        <v>6</v>
      </c>
      <c r="BI1089" t="s">
        <v>108</v>
      </c>
      <c r="BJ1089">
        <v>0</v>
      </c>
      <c r="BK1089" t="s">
        <v>85</v>
      </c>
      <c r="BL1089" t="s">
        <v>149</v>
      </c>
      <c r="BM1089">
        <v>1974</v>
      </c>
      <c r="BN1089" t="s">
        <v>104</v>
      </c>
      <c r="BO1089">
        <v>2</v>
      </c>
      <c r="BP1089">
        <v>484</v>
      </c>
      <c r="BQ1089" t="s">
        <v>100</v>
      </c>
      <c r="BR1089" t="s">
        <v>100</v>
      </c>
      <c r="BS1089" t="s">
        <v>106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 t="s">
        <v>85</v>
      </c>
      <c r="CA1089" t="s">
        <v>85</v>
      </c>
      <c r="CB1089" t="s">
        <v>85</v>
      </c>
      <c r="CC1089">
        <v>0</v>
      </c>
      <c r="CD1089">
        <v>4</v>
      </c>
      <c r="CE1089">
        <v>2010</v>
      </c>
      <c r="CF1089" t="s">
        <v>111</v>
      </c>
      <c r="CG1089" t="s">
        <v>112</v>
      </c>
      <c r="CH1089">
        <v>130000</v>
      </c>
      <c r="CQ1089">
        <f t="shared" si="100"/>
        <v>926</v>
      </c>
      <c r="CR1089" t="str">
        <f t="shared" si="101"/>
        <v/>
      </c>
    </row>
    <row r="1090" spans="1:96" x14ac:dyDescent="0.3">
      <c r="A1090">
        <v>359</v>
      </c>
      <c r="B1090">
        <v>80</v>
      </c>
      <c r="C1090" t="s">
        <v>83</v>
      </c>
      <c r="D1090">
        <v>92</v>
      </c>
      <c r="E1090">
        <v>6930</v>
      </c>
      <c r="F1090" t="s">
        <v>84</v>
      </c>
      <c r="G1090" t="s">
        <v>85</v>
      </c>
      <c r="H1090" t="s">
        <v>86</v>
      </c>
      <c r="I1090" t="s">
        <v>87</v>
      </c>
      <c r="J1090" t="s">
        <v>88</v>
      </c>
      <c r="K1090" t="s">
        <v>122</v>
      </c>
      <c r="L1090" t="s">
        <v>90</v>
      </c>
      <c r="M1090" t="s">
        <v>182</v>
      </c>
      <c r="N1090" s="4" t="str">
        <f>VLOOKUP(M1090,'Neighborhood Raw Data'!$A$1:$D$26,4,FALSE)</f>
        <v>Greater than Average</v>
      </c>
      <c r="O1090" t="s">
        <v>92</v>
      </c>
      <c r="P1090" t="s">
        <v>92</v>
      </c>
      <c r="Q1090" t="s">
        <v>93</v>
      </c>
      <c r="R1090" t="s">
        <v>178</v>
      </c>
      <c r="S1090">
        <v>5</v>
      </c>
      <c r="T1090" s="4">
        <f t="shared" ca="1" si="96"/>
        <v>0.46538873763428712</v>
      </c>
      <c r="U1090" s="4" t="str">
        <f t="shared" si="97"/>
        <v>Below</v>
      </c>
      <c r="V1090">
        <v>4</v>
      </c>
      <c r="W1090">
        <v>1958</v>
      </c>
      <c r="X1090">
        <v>1958</v>
      </c>
      <c r="Y1090" t="s">
        <v>113</v>
      </c>
      <c r="Z1090" t="s">
        <v>114</v>
      </c>
      <c r="AA1090" t="s">
        <v>115</v>
      </c>
      <c r="AB1090" t="s">
        <v>116</v>
      </c>
      <c r="AC1090" t="s">
        <v>98</v>
      </c>
      <c r="AD1090">
        <v>120</v>
      </c>
      <c r="AE1090" t="s">
        <v>100</v>
      </c>
      <c r="AF1090" t="s">
        <v>100</v>
      </c>
      <c r="AG1090" t="s">
        <v>156</v>
      </c>
      <c r="AH1090" t="s">
        <v>100</v>
      </c>
      <c r="AI1090" t="s">
        <v>100</v>
      </c>
      <c r="AJ1090" t="s">
        <v>118</v>
      </c>
      <c r="AK1090" t="s">
        <v>174</v>
      </c>
      <c r="AL1090">
        <v>300</v>
      </c>
      <c r="AM1090" t="s">
        <v>157</v>
      </c>
      <c r="AN1090">
        <v>294</v>
      </c>
      <c r="AO1090">
        <v>468</v>
      </c>
      <c r="AP1090">
        <v>1062</v>
      </c>
      <c r="AQ1090" t="s">
        <v>105</v>
      </c>
      <c r="AR1090" t="s">
        <v>99</v>
      </c>
      <c r="AS1090" t="s">
        <v>106</v>
      </c>
      <c r="AT1090" t="s">
        <v>237</v>
      </c>
      <c r="AU1090">
        <v>1352</v>
      </c>
      <c r="AV1090" s="4">
        <f t="shared" ca="1" si="98"/>
        <v>0.93187124473398797</v>
      </c>
      <c r="AW1090" s="4" t="str">
        <f t="shared" si="99"/>
        <v>Greater than Median</v>
      </c>
      <c r="AX1090">
        <v>0</v>
      </c>
      <c r="AY1090">
        <v>0</v>
      </c>
      <c r="AZ1090">
        <v>1352</v>
      </c>
      <c r="BA1090">
        <v>0</v>
      </c>
      <c r="BB1090">
        <v>1</v>
      </c>
      <c r="BC1090">
        <v>1</v>
      </c>
      <c r="BD1090">
        <v>0</v>
      </c>
      <c r="BE1090">
        <v>3</v>
      </c>
      <c r="BF1090">
        <v>1</v>
      </c>
      <c r="BG1090" t="s">
        <v>102</v>
      </c>
      <c r="BH1090">
        <v>6</v>
      </c>
      <c r="BI1090" t="s">
        <v>189</v>
      </c>
      <c r="BJ1090">
        <v>0</v>
      </c>
      <c r="BK1090" t="s">
        <v>85</v>
      </c>
      <c r="BL1090" t="s">
        <v>130</v>
      </c>
      <c r="BM1090">
        <v>1958</v>
      </c>
      <c r="BN1090" t="s">
        <v>104</v>
      </c>
      <c r="BO1090">
        <v>1</v>
      </c>
      <c r="BP1090">
        <v>288</v>
      </c>
      <c r="BQ1090" t="s">
        <v>100</v>
      </c>
      <c r="BR1090" t="s">
        <v>100</v>
      </c>
      <c r="BS1090" t="s">
        <v>106</v>
      </c>
      <c r="BT1090">
        <v>168</v>
      </c>
      <c r="BU1090">
        <v>0</v>
      </c>
      <c r="BV1090">
        <v>294</v>
      </c>
      <c r="BW1090">
        <v>0</v>
      </c>
      <c r="BX1090">
        <v>0</v>
      </c>
      <c r="BY1090">
        <v>0</v>
      </c>
      <c r="BZ1090" t="s">
        <v>85</v>
      </c>
      <c r="CA1090" t="s">
        <v>85</v>
      </c>
      <c r="CB1090" t="s">
        <v>85</v>
      </c>
      <c r="CC1090">
        <v>0</v>
      </c>
      <c r="CD1090">
        <v>7</v>
      </c>
      <c r="CE1090">
        <v>2006</v>
      </c>
      <c r="CF1090" t="s">
        <v>111</v>
      </c>
      <c r="CG1090" t="s">
        <v>120</v>
      </c>
      <c r="CH1090">
        <v>130000</v>
      </c>
      <c r="CQ1090">
        <f t="shared" si="100"/>
        <v>1352</v>
      </c>
      <c r="CR1090" t="str">
        <f t="shared" si="101"/>
        <v/>
      </c>
    </row>
    <row r="1091" spans="1:96" x14ac:dyDescent="0.3">
      <c r="A1091">
        <v>499</v>
      </c>
      <c r="B1091">
        <v>20</v>
      </c>
      <c r="C1091" t="s">
        <v>83</v>
      </c>
      <c r="D1091">
        <v>65</v>
      </c>
      <c r="E1091">
        <v>7800</v>
      </c>
      <c r="F1091" t="s">
        <v>84</v>
      </c>
      <c r="G1091" t="s">
        <v>85</v>
      </c>
      <c r="H1091" t="s">
        <v>129</v>
      </c>
      <c r="I1091" t="s">
        <v>87</v>
      </c>
      <c r="J1091" t="s">
        <v>88</v>
      </c>
      <c r="K1091" t="s">
        <v>122</v>
      </c>
      <c r="L1091" t="s">
        <v>90</v>
      </c>
      <c r="M1091" t="s">
        <v>228</v>
      </c>
      <c r="N1091" s="4" t="str">
        <f>VLOOKUP(M1091,'Neighborhood Raw Data'!$A$1:$D$26,4,FALSE)</f>
        <v>Less than Average</v>
      </c>
      <c r="O1091" t="s">
        <v>92</v>
      </c>
      <c r="P1091" t="s">
        <v>92</v>
      </c>
      <c r="Q1091" t="s">
        <v>93</v>
      </c>
      <c r="R1091" t="s">
        <v>124</v>
      </c>
      <c r="S1091">
        <v>5</v>
      </c>
      <c r="T1091" s="4">
        <f t="shared" ref="T1091:T1154" ca="1" si="102">RAND()</f>
        <v>0.44681813419424732</v>
      </c>
      <c r="U1091" s="4" t="str">
        <f t="shared" ref="U1091:U1154" si="103">IF(S1091&gt;=6,"At or Above", "Below")</f>
        <v>Below</v>
      </c>
      <c r="V1091">
        <v>7</v>
      </c>
      <c r="W1091">
        <v>1967</v>
      </c>
      <c r="X1091">
        <v>2004</v>
      </c>
      <c r="Y1091" t="s">
        <v>113</v>
      </c>
      <c r="Z1091" t="s">
        <v>114</v>
      </c>
      <c r="AA1091" t="s">
        <v>97</v>
      </c>
      <c r="AB1091" t="s">
        <v>97</v>
      </c>
      <c r="AC1091" t="s">
        <v>98</v>
      </c>
      <c r="AD1091">
        <v>89</v>
      </c>
      <c r="AE1091" t="s">
        <v>100</v>
      </c>
      <c r="AF1091" t="s">
        <v>100</v>
      </c>
      <c r="AG1091" t="s">
        <v>101</v>
      </c>
      <c r="AH1091" t="s">
        <v>100</v>
      </c>
      <c r="AI1091" t="s">
        <v>100</v>
      </c>
      <c r="AJ1091" t="s">
        <v>142</v>
      </c>
      <c r="AK1091" t="s">
        <v>137</v>
      </c>
      <c r="AL1091">
        <v>450</v>
      </c>
      <c r="AM1091" t="s">
        <v>104</v>
      </c>
      <c r="AN1091">
        <v>0</v>
      </c>
      <c r="AO1091">
        <v>414</v>
      </c>
      <c r="AP1091">
        <v>864</v>
      </c>
      <c r="AQ1091" t="s">
        <v>105</v>
      </c>
      <c r="AR1091" t="s">
        <v>99</v>
      </c>
      <c r="AS1091" t="s">
        <v>106</v>
      </c>
      <c r="AT1091" t="s">
        <v>107</v>
      </c>
      <c r="AU1091">
        <v>899</v>
      </c>
      <c r="AV1091" s="4">
        <f t="shared" ref="AV1091:AV1154" ca="1" si="104">RAND()</f>
        <v>0.95118831063004505</v>
      </c>
      <c r="AW1091" s="4" t="str">
        <f t="shared" ref="AW1091:AW1154" si="105">IF(AU1091&lt;=1087,"Less than Median","Greater than Median")</f>
        <v>Less than Median</v>
      </c>
      <c r="AX1091">
        <v>0</v>
      </c>
      <c r="AY1091">
        <v>0</v>
      </c>
      <c r="AZ1091">
        <v>899</v>
      </c>
      <c r="BA1091">
        <v>0</v>
      </c>
      <c r="BB1091">
        <v>0</v>
      </c>
      <c r="BC1091">
        <v>1</v>
      </c>
      <c r="BD1091">
        <v>0</v>
      </c>
      <c r="BE1091">
        <v>3</v>
      </c>
      <c r="BF1091">
        <v>1</v>
      </c>
      <c r="BG1091" t="s">
        <v>102</v>
      </c>
      <c r="BH1091">
        <v>5</v>
      </c>
      <c r="BI1091" t="s">
        <v>108</v>
      </c>
      <c r="BJ1091">
        <v>0</v>
      </c>
      <c r="BK1091" t="s">
        <v>85</v>
      </c>
      <c r="BL1091" t="s">
        <v>109</v>
      </c>
      <c r="BM1091">
        <v>1967</v>
      </c>
      <c r="BN1091" t="s">
        <v>110</v>
      </c>
      <c r="BO1091">
        <v>1</v>
      </c>
      <c r="BP1091">
        <v>288</v>
      </c>
      <c r="BQ1091" t="s">
        <v>100</v>
      </c>
      <c r="BR1091" t="s">
        <v>100</v>
      </c>
      <c r="BS1091" t="s">
        <v>106</v>
      </c>
      <c r="BT1091">
        <v>64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 t="s">
        <v>85</v>
      </c>
      <c r="CA1091" t="s">
        <v>119</v>
      </c>
      <c r="CB1091" t="s">
        <v>85</v>
      </c>
      <c r="CC1091">
        <v>0</v>
      </c>
      <c r="CD1091">
        <v>6</v>
      </c>
      <c r="CE1091">
        <v>2009</v>
      </c>
      <c r="CF1091" t="s">
        <v>111</v>
      </c>
      <c r="CG1091" t="s">
        <v>112</v>
      </c>
      <c r="CH1091">
        <v>130000</v>
      </c>
      <c r="CQ1091">
        <f t="shared" ref="CQ1091:CQ1154" si="106">IF(AU1091&lt;=1518,AU1091,"")</f>
        <v>899</v>
      </c>
      <c r="CR1091" t="str">
        <f t="shared" ref="CR1091:CR1154" si="107">IF(AU1091&gt;1518, AU1091, "")</f>
        <v/>
      </c>
    </row>
    <row r="1092" spans="1:96" x14ac:dyDescent="0.3">
      <c r="A1092">
        <v>587</v>
      </c>
      <c r="B1092">
        <v>30</v>
      </c>
      <c r="C1092" t="s">
        <v>83</v>
      </c>
      <c r="D1092">
        <v>55</v>
      </c>
      <c r="E1092">
        <v>10267</v>
      </c>
      <c r="F1092" t="s">
        <v>84</v>
      </c>
      <c r="G1092" t="s">
        <v>85</v>
      </c>
      <c r="H1092" t="s">
        <v>129</v>
      </c>
      <c r="I1092" t="s">
        <v>87</v>
      </c>
      <c r="J1092" t="s">
        <v>88</v>
      </c>
      <c r="K1092" t="s">
        <v>122</v>
      </c>
      <c r="L1092" t="s">
        <v>90</v>
      </c>
      <c r="M1092" t="s">
        <v>219</v>
      </c>
      <c r="N1092" s="4" t="str">
        <f>VLOOKUP(M1092,'Neighborhood Raw Data'!$A$1:$D$26,4,FALSE)</f>
        <v>Less than Average</v>
      </c>
      <c r="O1092" t="s">
        <v>154</v>
      </c>
      <c r="P1092" t="s">
        <v>92</v>
      </c>
      <c r="Q1092" t="s">
        <v>93</v>
      </c>
      <c r="R1092" t="s">
        <v>124</v>
      </c>
      <c r="S1092">
        <v>6</v>
      </c>
      <c r="T1092" s="4">
        <f t="shared" ca="1" si="102"/>
        <v>0.76722934955177025</v>
      </c>
      <c r="U1092" s="4" t="str">
        <f t="shared" si="103"/>
        <v>At or Above</v>
      </c>
      <c r="V1092">
        <v>7</v>
      </c>
      <c r="W1092">
        <v>1918</v>
      </c>
      <c r="X1092">
        <v>2000</v>
      </c>
      <c r="Y1092" t="s">
        <v>95</v>
      </c>
      <c r="Z1092" t="s">
        <v>114</v>
      </c>
      <c r="AA1092" t="s">
        <v>166</v>
      </c>
      <c r="AB1092" t="s">
        <v>141</v>
      </c>
      <c r="AC1092" t="s">
        <v>117</v>
      </c>
      <c r="AD1092">
        <v>0</v>
      </c>
      <c r="AE1092" t="s">
        <v>100</v>
      </c>
      <c r="AF1092" t="s">
        <v>102</v>
      </c>
      <c r="AG1092" t="s">
        <v>147</v>
      </c>
      <c r="AH1092" t="s">
        <v>100</v>
      </c>
      <c r="AI1092" t="s">
        <v>102</v>
      </c>
      <c r="AJ1092" t="s">
        <v>148</v>
      </c>
      <c r="AK1092" t="s">
        <v>157</v>
      </c>
      <c r="AL1092">
        <v>210</v>
      </c>
      <c r="AM1092" t="s">
        <v>137</v>
      </c>
      <c r="AN1092">
        <v>606</v>
      </c>
      <c r="AO1092">
        <v>0</v>
      </c>
      <c r="AP1092">
        <v>816</v>
      </c>
      <c r="AQ1092" t="s">
        <v>105</v>
      </c>
      <c r="AR1092" t="s">
        <v>99</v>
      </c>
      <c r="AS1092" t="s">
        <v>106</v>
      </c>
      <c r="AT1092" t="s">
        <v>107</v>
      </c>
      <c r="AU1092">
        <v>838</v>
      </c>
      <c r="AV1092" s="4">
        <f t="shared" ca="1" si="104"/>
        <v>0.68269085994472412</v>
      </c>
      <c r="AW1092" s="4" t="str">
        <f t="shared" si="105"/>
        <v>Less than Median</v>
      </c>
      <c r="AX1092">
        <v>0</v>
      </c>
      <c r="AY1092">
        <v>0</v>
      </c>
      <c r="AZ1092">
        <v>838</v>
      </c>
      <c r="BA1092">
        <v>1</v>
      </c>
      <c r="BB1092">
        <v>0</v>
      </c>
      <c r="BC1092">
        <v>1</v>
      </c>
      <c r="BD1092">
        <v>0</v>
      </c>
      <c r="BE1092">
        <v>2</v>
      </c>
      <c r="BF1092">
        <v>1</v>
      </c>
      <c r="BG1092" t="s">
        <v>203</v>
      </c>
      <c r="BH1092">
        <v>5</v>
      </c>
      <c r="BI1092" t="s">
        <v>108</v>
      </c>
      <c r="BJ1092">
        <v>0</v>
      </c>
      <c r="BK1092" t="s">
        <v>85</v>
      </c>
      <c r="BL1092" t="s">
        <v>149</v>
      </c>
      <c r="BM1092">
        <v>1961</v>
      </c>
      <c r="BN1092" t="s">
        <v>110</v>
      </c>
      <c r="BO1092">
        <v>1</v>
      </c>
      <c r="BP1092">
        <v>275</v>
      </c>
      <c r="BQ1092" t="s">
        <v>100</v>
      </c>
      <c r="BR1092" t="s">
        <v>100</v>
      </c>
      <c r="BS1092" t="s">
        <v>204</v>
      </c>
      <c r="BT1092">
        <v>0</v>
      </c>
      <c r="BU1092">
        <v>0</v>
      </c>
      <c r="BV1092">
        <v>112</v>
      </c>
      <c r="BW1092">
        <v>0</v>
      </c>
      <c r="BX1092">
        <v>0</v>
      </c>
      <c r="BY1092">
        <v>0</v>
      </c>
      <c r="BZ1092" t="s">
        <v>85</v>
      </c>
      <c r="CA1092" t="s">
        <v>231</v>
      </c>
      <c r="CB1092" t="s">
        <v>85</v>
      </c>
      <c r="CC1092">
        <v>0</v>
      </c>
      <c r="CD1092">
        <v>5</v>
      </c>
      <c r="CE1092">
        <v>2008</v>
      </c>
      <c r="CF1092" t="s">
        <v>111</v>
      </c>
      <c r="CG1092" t="s">
        <v>112</v>
      </c>
      <c r="CH1092">
        <v>130000</v>
      </c>
      <c r="CQ1092">
        <f t="shared" si="106"/>
        <v>838</v>
      </c>
      <c r="CR1092" t="str">
        <f t="shared" si="107"/>
        <v/>
      </c>
    </row>
    <row r="1093" spans="1:96" x14ac:dyDescent="0.3">
      <c r="A1093">
        <v>1118</v>
      </c>
      <c r="B1093">
        <v>20</v>
      </c>
      <c r="C1093" t="s">
        <v>83</v>
      </c>
      <c r="D1093">
        <v>57</v>
      </c>
      <c r="E1093">
        <v>9764</v>
      </c>
      <c r="F1093" t="s">
        <v>84</v>
      </c>
      <c r="G1093" t="s">
        <v>85</v>
      </c>
      <c r="H1093" t="s">
        <v>86</v>
      </c>
      <c r="I1093" t="s">
        <v>87</v>
      </c>
      <c r="J1093" t="s">
        <v>88</v>
      </c>
      <c r="K1093" t="s">
        <v>158</v>
      </c>
      <c r="L1093" t="s">
        <v>90</v>
      </c>
      <c r="M1093" t="s">
        <v>228</v>
      </c>
      <c r="N1093" s="4" t="str">
        <f>VLOOKUP(M1093,'Neighborhood Raw Data'!$A$1:$D$26,4,FALSE)</f>
        <v>Less than Average</v>
      </c>
      <c r="O1093" t="s">
        <v>212</v>
      </c>
      <c r="P1093" t="s">
        <v>92</v>
      </c>
      <c r="Q1093" t="s">
        <v>93</v>
      </c>
      <c r="R1093" t="s">
        <v>124</v>
      </c>
      <c r="S1093">
        <v>5</v>
      </c>
      <c r="T1093" s="4">
        <f t="shared" ca="1" si="102"/>
        <v>0.49355908018917161</v>
      </c>
      <c r="U1093" s="4" t="str">
        <f t="shared" si="103"/>
        <v>Below</v>
      </c>
      <c r="V1093">
        <v>7</v>
      </c>
      <c r="W1093">
        <v>1967</v>
      </c>
      <c r="X1093">
        <v>2003</v>
      </c>
      <c r="Y1093" t="s">
        <v>95</v>
      </c>
      <c r="Z1093" t="s">
        <v>114</v>
      </c>
      <c r="AA1093" t="s">
        <v>125</v>
      </c>
      <c r="AB1093" t="s">
        <v>125</v>
      </c>
      <c r="AC1093" t="s">
        <v>117</v>
      </c>
      <c r="AD1093">
        <v>0</v>
      </c>
      <c r="AE1093" t="s">
        <v>100</v>
      </c>
      <c r="AF1093" t="s">
        <v>100</v>
      </c>
      <c r="AG1093" t="s">
        <v>156</v>
      </c>
      <c r="AH1093" t="s">
        <v>100</v>
      </c>
      <c r="AI1093" t="s">
        <v>100</v>
      </c>
      <c r="AJ1093" t="s">
        <v>142</v>
      </c>
      <c r="AK1093" t="s">
        <v>174</v>
      </c>
      <c r="AL1093">
        <v>702</v>
      </c>
      <c r="AM1093" t="s">
        <v>104</v>
      </c>
      <c r="AN1093">
        <v>0</v>
      </c>
      <c r="AO1093">
        <v>192</v>
      </c>
      <c r="AP1093">
        <v>894</v>
      </c>
      <c r="AQ1093" t="s">
        <v>105</v>
      </c>
      <c r="AR1093" t="s">
        <v>99</v>
      </c>
      <c r="AS1093" t="s">
        <v>106</v>
      </c>
      <c r="AT1093" t="s">
        <v>107</v>
      </c>
      <c r="AU1093">
        <v>894</v>
      </c>
      <c r="AV1093" s="4">
        <f t="shared" ca="1" si="104"/>
        <v>0.43391051217765486</v>
      </c>
      <c r="AW1093" s="4" t="str">
        <f t="shared" si="105"/>
        <v>Less than Median</v>
      </c>
      <c r="AX1093">
        <v>0</v>
      </c>
      <c r="AY1093">
        <v>0</v>
      </c>
      <c r="AZ1093">
        <v>894</v>
      </c>
      <c r="BA1093">
        <v>1</v>
      </c>
      <c r="BB1093">
        <v>0</v>
      </c>
      <c r="BC1093">
        <v>1</v>
      </c>
      <c r="BD1093">
        <v>0</v>
      </c>
      <c r="BE1093">
        <v>3</v>
      </c>
      <c r="BF1093">
        <v>1</v>
      </c>
      <c r="BG1093" t="s">
        <v>102</v>
      </c>
      <c r="BH1093">
        <v>5</v>
      </c>
      <c r="BI1093" t="s">
        <v>108</v>
      </c>
      <c r="BJ1093">
        <v>0</v>
      </c>
      <c r="BK1093" t="s">
        <v>85</v>
      </c>
      <c r="BL1093" t="s">
        <v>109</v>
      </c>
      <c r="BM1093">
        <v>1967</v>
      </c>
      <c r="BN1093" t="s">
        <v>131</v>
      </c>
      <c r="BO1093">
        <v>2</v>
      </c>
      <c r="BP1093">
        <v>450</v>
      </c>
      <c r="BQ1093" t="s">
        <v>100</v>
      </c>
      <c r="BR1093" t="s">
        <v>100</v>
      </c>
      <c r="BS1093" t="s">
        <v>106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 t="s">
        <v>85</v>
      </c>
      <c r="CA1093" t="s">
        <v>85</v>
      </c>
      <c r="CB1093" t="s">
        <v>85</v>
      </c>
      <c r="CC1093">
        <v>0</v>
      </c>
      <c r="CD1093">
        <v>5</v>
      </c>
      <c r="CE1093">
        <v>2008</v>
      </c>
      <c r="CF1093" t="s">
        <v>111</v>
      </c>
      <c r="CG1093" t="s">
        <v>112</v>
      </c>
      <c r="CH1093">
        <v>130000</v>
      </c>
      <c r="CQ1093">
        <f t="shared" si="106"/>
        <v>894</v>
      </c>
      <c r="CR1093" t="str">
        <f t="shared" si="107"/>
        <v/>
      </c>
    </row>
    <row r="1094" spans="1:96" x14ac:dyDescent="0.3">
      <c r="A1094">
        <v>1235</v>
      </c>
      <c r="B1094">
        <v>70</v>
      </c>
      <c r="C1094" t="s">
        <v>224</v>
      </c>
      <c r="D1094">
        <v>55</v>
      </c>
      <c r="E1094">
        <v>8525</v>
      </c>
      <c r="F1094" t="s">
        <v>84</v>
      </c>
      <c r="G1094" t="s">
        <v>85</v>
      </c>
      <c r="H1094" t="s">
        <v>129</v>
      </c>
      <c r="I1094" t="s">
        <v>190</v>
      </c>
      <c r="J1094" t="s">
        <v>88</v>
      </c>
      <c r="K1094" t="s">
        <v>122</v>
      </c>
      <c r="L1094" t="s">
        <v>90</v>
      </c>
      <c r="M1094" t="s">
        <v>225</v>
      </c>
      <c r="N1094" s="4" t="str">
        <f>VLOOKUP(M1094,'Neighborhood Raw Data'!$A$1:$D$26,4,FALSE)</f>
        <v>Less than Average</v>
      </c>
      <c r="O1094" t="s">
        <v>92</v>
      </c>
      <c r="P1094" t="s">
        <v>92</v>
      </c>
      <c r="Q1094" t="s">
        <v>93</v>
      </c>
      <c r="R1094" t="s">
        <v>94</v>
      </c>
      <c r="S1094">
        <v>5</v>
      </c>
      <c r="T1094" s="4">
        <f t="shared" ca="1" si="102"/>
        <v>0.35311211999755998</v>
      </c>
      <c r="U1094" s="4" t="str">
        <f t="shared" si="103"/>
        <v>Below</v>
      </c>
      <c r="V1094">
        <v>6</v>
      </c>
      <c r="W1094">
        <v>1911</v>
      </c>
      <c r="X1094">
        <v>1950</v>
      </c>
      <c r="Y1094" t="s">
        <v>95</v>
      </c>
      <c r="Z1094" t="s">
        <v>114</v>
      </c>
      <c r="AA1094" t="s">
        <v>161</v>
      </c>
      <c r="AB1094" t="s">
        <v>161</v>
      </c>
      <c r="AC1094" t="s">
        <v>117</v>
      </c>
      <c r="AD1094">
        <v>0</v>
      </c>
      <c r="AE1094" t="s">
        <v>100</v>
      </c>
      <c r="AF1094" t="s">
        <v>100</v>
      </c>
      <c r="AG1094" t="s">
        <v>101</v>
      </c>
      <c r="AH1094" t="s">
        <v>100</v>
      </c>
      <c r="AI1094" t="s">
        <v>100</v>
      </c>
      <c r="AJ1094" t="s">
        <v>118</v>
      </c>
      <c r="AK1094" t="s">
        <v>104</v>
      </c>
      <c r="AL1094">
        <v>0</v>
      </c>
      <c r="AM1094" t="s">
        <v>104</v>
      </c>
      <c r="AN1094">
        <v>0</v>
      </c>
      <c r="AO1094">
        <v>940</v>
      </c>
      <c r="AP1094">
        <v>940</v>
      </c>
      <c r="AQ1094" t="s">
        <v>105</v>
      </c>
      <c r="AR1094" t="s">
        <v>100</v>
      </c>
      <c r="AS1094" t="s">
        <v>204</v>
      </c>
      <c r="AT1094" t="s">
        <v>214</v>
      </c>
      <c r="AU1094">
        <v>1024</v>
      </c>
      <c r="AV1094" s="4">
        <f t="shared" ca="1" si="104"/>
        <v>0.98753995246223347</v>
      </c>
      <c r="AW1094" s="4" t="str">
        <f t="shared" si="105"/>
        <v>Less than Median</v>
      </c>
      <c r="AX1094">
        <v>940</v>
      </c>
      <c r="AY1094">
        <v>0</v>
      </c>
      <c r="AZ1094">
        <v>1964</v>
      </c>
      <c r="BA1094">
        <v>0</v>
      </c>
      <c r="BB1094">
        <v>0</v>
      </c>
      <c r="BC1094">
        <v>1</v>
      </c>
      <c r="BD1094">
        <v>1</v>
      </c>
      <c r="BE1094">
        <v>4</v>
      </c>
      <c r="BF1094">
        <v>1</v>
      </c>
      <c r="BG1094" t="s">
        <v>100</v>
      </c>
      <c r="BH1094">
        <v>7</v>
      </c>
      <c r="BI1094" t="s">
        <v>108</v>
      </c>
      <c r="BJ1094">
        <v>0</v>
      </c>
      <c r="BK1094" t="s">
        <v>85</v>
      </c>
      <c r="BL1094" t="s">
        <v>85</v>
      </c>
      <c r="BM1094" t="s">
        <v>85</v>
      </c>
      <c r="BN1094" t="s">
        <v>85</v>
      </c>
      <c r="BO1094">
        <v>0</v>
      </c>
      <c r="BP1094">
        <v>0</v>
      </c>
      <c r="BQ1094" t="s">
        <v>85</v>
      </c>
      <c r="BR1094" t="s">
        <v>85</v>
      </c>
      <c r="BS1094" t="s">
        <v>204</v>
      </c>
      <c r="BT1094">
        <v>0</v>
      </c>
      <c r="BU1094">
        <v>192</v>
      </c>
      <c r="BV1094">
        <v>0</v>
      </c>
      <c r="BW1094">
        <v>0</v>
      </c>
      <c r="BX1094">
        <v>0</v>
      </c>
      <c r="BY1094">
        <v>0</v>
      </c>
      <c r="BZ1094" t="s">
        <v>85</v>
      </c>
      <c r="CA1094" t="s">
        <v>85</v>
      </c>
      <c r="CB1094" t="s">
        <v>85</v>
      </c>
      <c r="CC1094">
        <v>0</v>
      </c>
      <c r="CD1094">
        <v>11</v>
      </c>
      <c r="CE1094">
        <v>2008</v>
      </c>
      <c r="CF1094" t="s">
        <v>111</v>
      </c>
      <c r="CG1094" t="s">
        <v>120</v>
      </c>
      <c r="CH1094">
        <v>130000</v>
      </c>
      <c r="CQ1094">
        <f t="shared" si="106"/>
        <v>1024</v>
      </c>
      <c r="CR1094" t="str">
        <f t="shared" si="107"/>
        <v/>
      </c>
    </row>
    <row r="1095" spans="1:96" x14ac:dyDescent="0.3">
      <c r="A1095">
        <v>1253</v>
      </c>
      <c r="B1095">
        <v>20</v>
      </c>
      <c r="C1095" t="s">
        <v>83</v>
      </c>
      <c r="D1095">
        <v>62</v>
      </c>
      <c r="E1095">
        <v>9858</v>
      </c>
      <c r="F1095" t="s">
        <v>84</v>
      </c>
      <c r="G1095" t="s">
        <v>85</v>
      </c>
      <c r="H1095" t="s">
        <v>129</v>
      </c>
      <c r="I1095" t="s">
        <v>87</v>
      </c>
      <c r="J1095" t="s">
        <v>88</v>
      </c>
      <c r="K1095" t="s">
        <v>122</v>
      </c>
      <c r="L1095" t="s">
        <v>90</v>
      </c>
      <c r="M1095" t="s">
        <v>201</v>
      </c>
      <c r="N1095" s="4" t="str">
        <f>VLOOKUP(M1095,'Neighborhood Raw Data'!$A$1:$D$26,4,FALSE)</f>
        <v>Less than Average</v>
      </c>
      <c r="O1095" t="s">
        <v>92</v>
      </c>
      <c r="P1095" t="s">
        <v>92</v>
      </c>
      <c r="Q1095" t="s">
        <v>93</v>
      </c>
      <c r="R1095" t="s">
        <v>124</v>
      </c>
      <c r="S1095">
        <v>5</v>
      </c>
      <c r="T1095" s="4">
        <f t="shared" ca="1" si="102"/>
        <v>0.48325880666851628</v>
      </c>
      <c r="U1095" s="4" t="str">
        <f t="shared" si="103"/>
        <v>Below</v>
      </c>
      <c r="V1095">
        <v>6</v>
      </c>
      <c r="W1095">
        <v>1968</v>
      </c>
      <c r="X1095">
        <v>1968</v>
      </c>
      <c r="Y1095" t="s">
        <v>95</v>
      </c>
      <c r="Z1095" t="s">
        <v>114</v>
      </c>
      <c r="AA1095" t="s">
        <v>97</v>
      </c>
      <c r="AB1095" t="s">
        <v>97</v>
      </c>
      <c r="AC1095" t="s">
        <v>117</v>
      </c>
      <c r="AD1095">
        <v>0</v>
      </c>
      <c r="AE1095" t="s">
        <v>100</v>
      </c>
      <c r="AF1095" t="s">
        <v>100</v>
      </c>
      <c r="AG1095" t="s">
        <v>156</v>
      </c>
      <c r="AH1095" t="s">
        <v>100</v>
      </c>
      <c r="AI1095" t="s">
        <v>100</v>
      </c>
      <c r="AJ1095" t="s">
        <v>142</v>
      </c>
      <c r="AK1095" t="s">
        <v>174</v>
      </c>
      <c r="AL1095">
        <v>510</v>
      </c>
      <c r="AM1095" t="s">
        <v>104</v>
      </c>
      <c r="AN1095">
        <v>0</v>
      </c>
      <c r="AO1095">
        <v>354</v>
      </c>
      <c r="AP1095">
        <v>864</v>
      </c>
      <c r="AQ1095" t="s">
        <v>105</v>
      </c>
      <c r="AR1095" t="s">
        <v>100</v>
      </c>
      <c r="AS1095" t="s">
        <v>106</v>
      </c>
      <c r="AT1095" t="s">
        <v>107</v>
      </c>
      <c r="AU1095">
        <v>874</v>
      </c>
      <c r="AV1095" s="4">
        <f t="shared" ca="1" si="104"/>
        <v>0.97065780728428497</v>
      </c>
      <c r="AW1095" s="4" t="str">
        <f t="shared" si="105"/>
        <v>Less than Median</v>
      </c>
      <c r="AX1095">
        <v>0</v>
      </c>
      <c r="AY1095">
        <v>0</v>
      </c>
      <c r="AZ1095">
        <v>874</v>
      </c>
      <c r="BA1095">
        <v>1</v>
      </c>
      <c r="BB1095">
        <v>0</v>
      </c>
      <c r="BC1095">
        <v>1</v>
      </c>
      <c r="BD1095">
        <v>0</v>
      </c>
      <c r="BE1095">
        <v>3</v>
      </c>
      <c r="BF1095">
        <v>1</v>
      </c>
      <c r="BG1095" t="s">
        <v>100</v>
      </c>
      <c r="BH1095">
        <v>5</v>
      </c>
      <c r="BI1095" t="s">
        <v>108</v>
      </c>
      <c r="BJ1095">
        <v>0</v>
      </c>
      <c r="BK1095" t="s">
        <v>85</v>
      </c>
      <c r="BL1095" t="s">
        <v>109</v>
      </c>
      <c r="BM1095">
        <v>1968</v>
      </c>
      <c r="BN1095" t="s">
        <v>131</v>
      </c>
      <c r="BO1095">
        <v>1</v>
      </c>
      <c r="BP1095">
        <v>288</v>
      </c>
      <c r="BQ1095" t="s">
        <v>100</v>
      </c>
      <c r="BR1095" t="s">
        <v>100</v>
      </c>
      <c r="BS1095" t="s">
        <v>106</v>
      </c>
      <c r="BT1095">
        <v>33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 t="s">
        <v>85</v>
      </c>
      <c r="CA1095" t="s">
        <v>167</v>
      </c>
      <c r="CB1095" t="s">
        <v>198</v>
      </c>
      <c r="CC1095">
        <v>600</v>
      </c>
      <c r="CD1095">
        <v>11</v>
      </c>
      <c r="CE1095">
        <v>2009</v>
      </c>
      <c r="CF1095" t="s">
        <v>111</v>
      </c>
      <c r="CG1095" t="s">
        <v>112</v>
      </c>
      <c r="CH1095">
        <v>130000</v>
      </c>
      <c r="CQ1095">
        <f t="shared" si="106"/>
        <v>874</v>
      </c>
      <c r="CR1095" t="str">
        <f t="shared" si="107"/>
        <v/>
      </c>
    </row>
    <row r="1096" spans="1:96" x14ac:dyDescent="0.3">
      <c r="A1096">
        <v>1305</v>
      </c>
      <c r="B1096">
        <v>160</v>
      </c>
      <c r="C1096" t="s">
        <v>143</v>
      </c>
      <c r="D1096">
        <v>32</v>
      </c>
      <c r="E1096">
        <v>3363</v>
      </c>
      <c r="F1096" t="s">
        <v>84</v>
      </c>
      <c r="G1096" t="s">
        <v>85</v>
      </c>
      <c r="H1096" t="s">
        <v>129</v>
      </c>
      <c r="I1096" t="s">
        <v>87</v>
      </c>
      <c r="J1096" t="s">
        <v>88</v>
      </c>
      <c r="K1096" t="s">
        <v>122</v>
      </c>
      <c r="L1096" t="s">
        <v>90</v>
      </c>
      <c r="M1096" t="s">
        <v>186</v>
      </c>
      <c r="N1096" s="4" t="str">
        <f>VLOOKUP(M1096,'Neighborhood Raw Data'!$A$1:$D$26,4,FALSE)</f>
        <v>Less than Average</v>
      </c>
      <c r="O1096" t="s">
        <v>92</v>
      </c>
      <c r="P1096" t="s">
        <v>92</v>
      </c>
      <c r="Q1096" t="s">
        <v>160</v>
      </c>
      <c r="R1096" t="s">
        <v>94</v>
      </c>
      <c r="S1096">
        <v>7</v>
      </c>
      <c r="T1096" s="4">
        <f t="shared" ca="1" si="102"/>
        <v>0.25570451175450659</v>
      </c>
      <c r="U1096" s="4" t="str">
        <f t="shared" si="103"/>
        <v>At or Above</v>
      </c>
      <c r="V1096">
        <v>5</v>
      </c>
      <c r="W1096">
        <v>2004</v>
      </c>
      <c r="X1096">
        <v>2004</v>
      </c>
      <c r="Y1096" t="s">
        <v>95</v>
      </c>
      <c r="Z1096" t="s">
        <v>114</v>
      </c>
      <c r="AA1096" t="s">
        <v>125</v>
      </c>
      <c r="AB1096" t="s">
        <v>125</v>
      </c>
      <c r="AC1096" t="s">
        <v>126</v>
      </c>
      <c r="AD1096">
        <v>117</v>
      </c>
      <c r="AE1096" t="s">
        <v>102</v>
      </c>
      <c r="AF1096" t="s">
        <v>100</v>
      </c>
      <c r="AG1096" t="s">
        <v>101</v>
      </c>
      <c r="AH1096" t="s">
        <v>102</v>
      </c>
      <c r="AI1096" t="s">
        <v>100</v>
      </c>
      <c r="AJ1096" t="s">
        <v>142</v>
      </c>
      <c r="AK1096" t="s">
        <v>104</v>
      </c>
      <c r="AL1096">
        <v>0</v>
      </c>
      <c r="AM1096" t="s">
        <v>104</v>
      </c>
      <c r="AN1096">
        <v>0</v>
      </c>
      <c r="AO1096">
        <v>976</v>
      </c>
      <c r="AP1096">
        <v>976</v>
      </c>
      <c r="AQ1096" t="s">
        <v>105</v>
      </c>
      <c r="AR1096" t="s">
        <v>99</v>
      </c>
      <c r="AS1096" t="s">
        <v>106</v>
      </c>
      <c r="AT1096" t="s">
        <v>107</v>
      </c>
      <c r="AU1096">
        <v>976</v>
      </c>
      <c r="AV1096" s="4">
        <f t="shared" ca="1" si="104"/>
        <v>0.53263673344954321</v>
      </c>
      <c r="AW1096" s="4" t="str">
        <f t="shared" si="105"/>
        <v>Less than Median</v>
      </c>
      <c r="AX1096">
        <v>732</v>
      </c>
      <c r="AY1096">
        <v>0</v>
      </c>
      <c r="AZ1096">
        <v>1708</v>
      </c>
      <c r="BA1096">
        <v>0</v>
      </c>
      <c r="BB1096">
        <v>0</v>
      </c>
      <c r="BC1096">
        <v>2</v>
      </c>
      <c r="BD1096">
        <v>0</v>
      </c>
      <c r="BE1096">
        <v>3</v>
      </c>
      <c r="BF1096">
        <v>1</v>
      </c>
      <c r="BG1096" t="s">
        <v>102</v>
      </c>
      <c r="BH1096">
        <v>7</v>
      </c>
      <c r="BI1096" t="s">
        <v>191</v>
      </c>
      <c r="BJ1096">
        <v>0</v>
      </c>
      <c r="BK1096" t="s">
        <v>85</v>
      </c>
      <c r="BL1096" t="s">
        <v>149</v>
      </c>
      <c r="BM1096">
        <v>2004</v>
      </c>
      <c r="BN1096" t="s">
        <v>104</v>
      </c>
      <c r="BO1096">
        <v>2</v>
      </c>
      <c r="BP1096">
        <v>380</v>
      </c>
      <c r="BQ1096" t="s">
        <v>100</v>
      </c>
      <c r="BR1096" t="s">
        <v>100</v>
      </c>
      <c r="BS1096" t="s">
        <v>106</v>
      </c>
      <c r="BT1096">
        <v>0</v>
      </c>
      <c r="BU1096">
        <v>40</v>
      </c>
      <c r="BV1096">
        <v>0</v>
      </c>
      <c r="BW1096">
        <v>0</v>
      </c>
      <c r="BX1096">
        <v>0</v>
      </c>
      <c r="BY1096">
        <v>0</v>
      </c>
      <c r="BZ1096" t="s">
        <v>85</v>
      </c>
      <c r="CA1096" t="s">
        <v>85</v>
      </c>
      <c r="CB1096" t="s">
        <v>85</v>
      </c>
      <c r="CC1096">
        <v>0</v>
      </c>
      <c r="CD1096">
        <v>4</v>
      </c>
      <c r="CE1096">
        <v>2006</v>
      </c>
      <c r="CF1096" t="s">
        <v>111</v>
      </c>
      <c r="CG1096" t="s">
        <v>112</v>
      </c>
      <c r="CH1096">
        <v>130000</v>
      </c>
      <c r="CQ1096">
        <f t="shared" si="106"/>
        <v>976</v>
      </c>
      <c r="CR1096" t="str">
        <f t="shared" si="107"/>
        <v/>
      </c>
    </row>
    <row r="1097" spans="1:96" x14ac:dyDescent="0.3">
      <c r="A1097">
        <v>9</v>
      </c>
      <c r="B1097">
        <v>50</v>
      </c>
      <c r="C1097" t="s">
        <v>143</v>
      </c>
      <c r="D1097">
        <v>51</v>
      </c>
      <c r="E1097">
        <v>6120</v>
      </c>
      <c r="F1097" t="s">
        <v>84</v>
      </c>
      <c r="G1097" t="s">
        <v>85</v>
      </c>
      <c r="H1097" t="s">
        <v>129</v>
      </c>
      <c r="I1097" t="s">
        <v>87</v>
      </c>
      <c r="J1097" t="s">
        <v>88</v>
      </c>
      <c r="K1097" t="s">
        <v>122</v>
      </c>
      <c r="L1097" t="s">
        <v>90</v>
      </c>
      <c r="M1097" t="s">
        <v>144</v>
      </c>
      <c r="N1097" s="4" t="str">
        <f>VLOOKUP(M1097,'Neighborhood Raw Data'!$A$1:$D$26,4,FALSE)</f>
        <v>Greater than Average</v>
      </c>
      <c r="O1097" t="s">
        <v>145</v>
      </c>
      <c r="P1097" t="s">
        <v>92</v>
      </c>
      <c r="Q1097" t="s">
        <v>93</v>
      </c>
      <c r="R1097" t="s">
        <v>155</v>
      </c>
      <c r="S1097">
        <v>7</v>
      </c>
      <c r="T1097" s="4">
        <f t="shared" ca="1" si="102"/>
        <v>4.9486151203657402E-2</v>
      </c>
      <c r="U1097" s="4" t="str">
        <f t="shared" si="103"/>
        <v>At or Above</v>
      </c>
      <c r="V1097">
        <v>5</v>
      </c>
      <c r="W1097">
        <v>1931</v>
      </c>
      <c r="X1097">
        <v>1950</v>
      </c>
      <c r="Y1097" t="s">
        <v>95</v>
      </c>
      <c r="Z1097" t="s">
        <v>114</v>
      </c>
      <c r="AA1097" t="s">
        <v>98</v>
      </c>
      <c r="AB1097" t="s">
        <v>141</v>
      </c>
      <c r="AC1097" t="s">
        <v>117</v>
      </c>
      <c r="AD1097">
        <v>0</v>
      </c>
      <c r="AE1097" t="s">
        <v>100</v>
      </c>
      <c r="AF1097" t="s">
        <v>100</v>
      </c>
      <c r="AG1097" t="s">
        <v>147</v>
      </c>
      <c r="AH1097" t="s">
        <v>100</v>
      </c>
      <c r="AI1097" t="s">
        <v>100</v>
      </c>
      <c r="AJ1097" t="s">
        <v>142</v>
      </c>
      <c r="AK1097" t="s">
        <v>104</v>
      </c>
      <c r="AL1097">
        <v>0</v>
      </c>
      <c r="AM1097" t="s">
        <v>104</v>
      </c>
      <c r="AN1097">
        <v>0</v>
      </c>
      <c r="AO1097">
        <v>952</v>
      </c>
      <c r="AP1097">
        <v>952</v>
      </c>
      <c r="AQ1097" t="s">
        <v>105</v>
      </c>
      <c r="AR1097" t="s">
        <v>102</v>
      </c>
      <c r="AS1097" t="s">
        <v>106</v>
      </c>
      <c r="AT1097" t="s">
        <v>237</v>
      </c>
      <c r="AU1097">
        <v>1022</v>
      </c>
      <c r="AV1097" s="4">
        <f t="shared" ca="1" si="104"/>
        <v>0.55830136071436531</v>
      </c>
      <c r="AW1097" s="4" t="str">
        <f t="shared" si="105"/>
        <v>Less than Median</v>
      </c>
      <c r="AX1097">
        <v>752</v>
      </c>
      <c r="AY1097">
        <v>0</v>
      </c>
      <c r="AZ1097">
        <v>1774</v>
      </c>
      <c r="BA1097">
        <v>0</v>
      </c>
      <c r="BB1097">
        <v>0</v>
      </c>
      <c r="BC1097">
        <v>2</v>
      </c>
      <c r="BD1097">
        <v>0</v>
      </c>
      <c r="BE1097">
        <v>2</v>
      </c>
      <c r="BF1097">
        <v>2</v>
      </c>
      <c r="BG1097" t="s">
        <v>100</v>
      </c>
      <c r="BH1097">
        <v>8</v>
      </c>
      <c r="BI1097" t="s">
        <v>208</v>
      </c>
      <c r="BJ1097">
        <v>2</v>
      </c>
      <c r="BK1097" t="s">
        <v>100</v>
      </c>
      <c r="BL1097" t="s">
        <v>149</v>
      </c>
      <c r="BM1097">
        <v>1931</v>
      </c>
      <c r="BN1097" t="s">
        <v>104</v>
      </c>
      <c r="BO1097">
        <v>2</v>
      </c>
      <c r="BP1097">
        <v>468</v>
      </c>
      <c r="BQ1097" t="s">
        <v>203</v>
      </c>
      <c r="BR1097" t="s">
        <v>100</v>
      </c>
      <c r="BS1097" t="s">
        <v>106</v>
      </c>
      <c r="BT1097">
        <v>90</v>
      </c>
      <c r="BU1097">
        <v>0</v>
      </c>
      <c r="BV1097">
        <v>205</v>
      </c>
      <c r="BW1097">
        <v>0</v>
      </c>
      <c r="BX1097">
        <v>0</v>
      </c>
      <c r="BY1097">
        <v>0</v>
      </c>
      <c r="BZ1097" t="s">
        <v>85</v>
      </c>
      <c r="CA1097" t="s">
        <v>85</v>
      </c>
      <c r="CB1097" t="s">
        <v>85</v>
      </c>
      <c r="CC1097">
        <v>0</v>
      </c>
      <c r="CD1097">
        <v>4</v>
      </c>
      <c r="CE1097">
        <v>2008</v>
      </c>
      <c r="CF1097" t="s">
        <v>111</v>
      </c>
      <c r="CG1097" t="s">
        <v>120</v>
      </c>
      <c r="CH1097">
        <v>129900</v>
      </c>
      <c r="CQ1097">
        <f t="shared" si="106"/>
        <v>1022</v>
      </c>
      <c r="CR1097" t="str">
        <f t="shared" si="107"/>
        <v/>
      </c>
    </row>
    <row r="1098" spans="1:96" x14ac:dyDescent="0.3">
      <c r="A1098">
        <v>24</v>
      </c>
      <c r="B1098">
        <v>120</v>
      </c>
      <c r="C1098" t="s">
        <v>143</v>
      </c>
      <c r="D1098">
        <v>44</v>
      </c>
      <c r="E1098">
        <v>4224</v>
      </c>
      <c r="F1098" t="s">
        <v>84</v>
      </c>
      <c r="G1098" t="s">
        <v>85</v>
      </c>
      <c r="H1098" t="s">
        <v>129</v>
      </c>
      <c r="I1098" t="s">
        <v>87</v>
      </c>
      <c r="J1098" t="s">
        <v>88</v>
      </c>
      <c r="K1098" t="s">
        <v>122</v>
      </c>
      <c r="L1098" t="s">
        <v>90</v>
      </c>
      <c r="M1098" t="s">
        <v>242</v>
      </c>
      <c r="N1098" s="4" t="str">
        <f>VLOOKUP(M1098,'Neighborhood Raw Data'!$A$1:$D$26,4,FALSE)</f>
        <v>Less than Average</v>
      </c>
      <c r="O1098" t="s">
        <v>92</v>
      </c>
      <c r="P1098" t="s">
        <v>92</v>
      </c>
      <c r="Q1098" t="s">
        <v>160</v>
      </c>
      <c r="R1098" t="s">
        <v>124</v>
      </c>
      <c r="S1098">
        <v>5</v>
      </c>
      <c r="T1098" s="4">
        <f t="shared" ca="1" si="102"/>
        <v>0.55774467742054268</v>
      </c>
      <c r="U1098" s="4" t="str">
        <f t="shared" si="103"/>
        <v>Below</v>
      </c>
      <c r="V1098">
        <v>7</v>
      </c>
      <c r="W1098">
        <v>1976</v>
      </c>
      <c r="X1098">
        <v>1976</v>
      </c>
      <c r="Y1098" t="s">
        <v>95</v>
      </c>
      <c r="Z1098" t="s">
        <v>114</v>
      </c>
      <c r="AA1098" t="s">
        <v>135</v>
      </c>
      <c r="AB1098" t="s">
        <v>136</v>
      </c>
      <c r="AC1098" t="s">
        <v>117</v>
      </c>
      <c r="AD1098">
        <v>0</v>
      </c>
      <c r="AE1098" t="s">
        <v>100</v>
      </c>
      <c r="AF1098" t="s">
        <v>100</v>
      </c>
      <c r="AG1098" t="s">
        <v>101</v>
      </c>
      <c r="AH1098" t="s">
        <v>102</v>
      </c>
      <c r="AI1098" t="s">
        <v>100</v>
      </c>
      <c r="AJ1098" t="s">
        <v>142</v>
      </c>
      <c r="AK1098" t="s">
        <v>103</v>
      </c>
      <c r="AL1098">
        <v>840</v>
      </c>
      <c r="AM1098" t="s">
        <v>104</v>
      </c>
      <c r="AN1098">
        <v>0</v>
      </c>
      <c r="AO1098">
        <v>200</v>
      </c>
      <c r="AP1098">
        <v>1040</v>
      </c>
      <c r="AQ1098" t="s">
        <v>105</v>
      </c>
      <c r="AR1098" t="s">
        <v>100</v>
      </c>
      <c r="AS1098" t="s">
        <v>106</v>
      </c>
      <c r="AT1098" t="s">
        <v>107</v>
      </c>
      <c r="AU1098">
        <v>1060</v>
      </c>
      <c r="AV1098" s="4">
        <f t="shared" ca="1" si="104"/>
        <v>0.38792013768861366</v>
      </c>
      <c r="AW1098" s="4" t="str">
        <f t="shared" si="105"/>
        <v>Less than Median</v>
      </c>
      <c r="AX1098">
        <v>0</v>
      </c>
      <c r="AY1098">
        <v>0</v>
      </c>
      <c r="AZ1098">
        <v>1060</v>
      </c>
      <c r="BA1098">
        <v>1</v>
      </c>
      <c r="BB1098">
        <v>0</v>
      </c>
      <c r="BC1098">
        <v>1</v>
      </c>
      <c r="BD1098">
        <v>0</v>
      </c>
      <c r="BE1098">
        <v>3</v>
      </c>
      <c r="BF1098">
        <v>1</v>
      </c>
      <c r="BG1098" t="s">
        <v>100</v>
      </c>
      <c r="BH1098">
        <v>6</v>
      </c>
      <c r="BI1098" t="s">
        <v>108</v>
      </c>
      <c r="BJ1098">
        <v>1</v>
      </c>
      <c r="BK1098" t="s">
        <v>100</v>
      </c>
      <c r="BL1098" t="s">
        <v>109</v>
      </c>
      <c r="BM1098">
        <v>1976</v>
      </c>
      <c r="BN1098" t="s">
        <v>104</v>
      </c>
      <c r="BO1098">
        <v>2</v>
      </c>
      <c r="BP1098">
        <v>572</v>
      </c>
      <c r="BQ1098" t="s">
        <v>100</v>
      </c>
      <c r="BR1098" t="s">
        <v>100</v>
      </c>
      <c r="BS1098" t="s">
        <v>106</v>
      </c>
      <c r="BT1098">
        <v>100</v>
      </c>
      <c r="BU1098">
        <v>110</v>
      </c>
      <c r="BV1098">
        <v>0</v>
      </c>
      <c r="BW1098">
        <v>0</v>
      </c>
      <c r="BX1098">
        <v>0</v>
      </c>
      <c r="BY1098">
        <v>0</v>
      </c>
      <c r="BZ1098" t="s">
        <v>85</v>
      </c>
      <c r="CA1098" t="s">
        <v>85</v>
      </c>
      <c r="CB1098" t="s">
        <v>85</v>
      </c>
      <c r="CC1098">
        <v>0</v>
      </c>
      <c r="CD1098">
        <v>6</v>
      </c>
      <c r="CE1098">
        <v>2007</v>
      </c>
      <c r="CF1098" t="s">
        <v>111</v>
      </c>
      <c r="CG1098" t="s">
        <v>112</v>
      </c>
      <c r="CH1098">
        <v>129900</v>
      </c>
      <c r="CQ1098">
        <f t="shared" si="106"/>
        <v>1060</v>
      </c>
      <c r="CR1098" t="str">
        <f t="shared" si="107"/>
        <v/>
      </c>
    </row>
    <row r="1099" spans="1:96" x14ac:dyDescent="0.3">
      <c r="A1099">
        <v>513</v>
      </c>
      <c r="B1099">
        <v>20</v>
      </c>
      <c r="C1099" t="s">
        <v>83</v>
      </c>
      <c r="D1099">
        <v>70</v>
      </c>
      <c r="E1099">
        <v>9100</v>
      </c>
      <c r="F1099" t="s">
        <v>84</v>
      </c>
      <c r="G1099" t="s">
        <v>85</v>
      </c>
      <c r="H1099" t="s">
        <v>129</v>
      </c>
      <c r="I1099" t="s">
        <v>87</v>
      </c>
      <c r="J1099" t="s">
        <v>88</v>
      </c>
      <c r="K1099" t="s">
        <v>89</v>
      </c>
      <c r="L1099" t="s">
        <v>90</v>
      </c>
      <c r="M1099" t="s">
        <v>177</v>
      </c>
      <c r="N1099" s="4" t="str">
        <f>VLOOKUP(M1099,'Neighborhood Raw Data'!$A$1:$D$26,4,FALSE)</f>
        <v>Greater than Average</v>
      </c>
      <c r="O1099" t="s">
        <v>212</v>
      </c>
      <c r="P1099" t="s">
        <v>92</v>
      </c>
      <c r="Q1099" t="s">
        <v>93</v>
      </c>
      <c r="R1099" t="s">
        <v>124</v>
      </c>
      <c r="S1099">
        <v>5</v>
      </c>
      <c r="T1099" s="4">
        <f t="shared" ca="1" si="102"/>
        <v>0.54286418460309238</v>
      </c>
      <c r="U1099" s="4" t="str">
        <f t="shared" si="103"/>
        <v>Below</v>
      </c>
      <c r="V1099">
        <v>5</v>
      </c>
      <c r="W1099">
        <v>1958</v>
      </c>
      <c r="X1099">
        <v>1958</v>
      </c>
      <c r="Y1099" t="s">
        <v>95</v>
      </c>
      <c r="Z1099" t="s">
        <v>114</v>
      </c>
      <c r="AA1099" t="s">
        <v>125</v>
      </c>
      <c r="AB1099" t="s">
        <v>125</v>
      </c>
      <c r="AC1099" t="s">
        <v>117</v>
      </c>
      <c r="AD1099">
        <v>0</v>
      </c>
      <c r="AE1099" t="s">
        <v>100</v>
      </c>
      <c r="AF1099" t="s">
        <v>100</v>
      </c>
      <c r="AG1099" t="s">
        <v>156</v>
      </c>
      <c r="AH1099" t="s">
        <v>100</v>
      </c>
      <c r="AI1099" t="s">
        <v>100</v>
      </c>
      <c r="AJ1099" t="s">
        <v>142</v>
      </c>
      <c r="AK1099" t="s">
        <v>174</v>
      </c>
      <c r="AL1099">
        <v>521</v>
      </c>
      <c r="AM1099" t="s">
        <v>193</v>
      </c>
      <c r="AN1099">
        <v>174</v>
      </c>
      <c r="AO1099">
        <v>169</v>
      </c>
      <c r="AP1099">
        <v>864</v>
      </c>
      <c r="AQ1099" t="s">
        <v>105</v>
      </c>
      <c r="AR1099" t="s">
        <v>100</v>
      </c>
      <c r="AS1099" t="s">
        <v>106</v>
      </c>
      <c r="AT1099" t="s">
        <v>107</v>
      </c>
      <c r="AU1099">
        <v>864</v>
      </c>
      <c r="AV1099" s="4">
        <f t="shared" ca="1" si="104"/>
        <v>0.22654530219544067</v>
      </c>
      <c r="AW1099" s="4" t="str">
        <f t="shared" si="105"/>
        <v>Less than Median</v>
      </c>
      <c r="AX1099">
        <v>0</v>
      </c>
      <c r="AY1099">
        <v>0</v>
      </c>
      <c r="AZ1099">
        <v>864</v>
      </c>
      <c r="BA1099">
        <v>1</v>
      </c>
      <c r="BB1099">
        <v>0</v>
      </c>
      <c r="BC1099">
        <v>1</v>
      </c>
      <c r="BD1099">
        <v>0</v>
      </c>
      <c r="BE1099">
        <v>3</v>
      </c>
      <c r="BF1099">
        <v>1</v>
      </c>
      <c r="BG1099" t="s">
        <v>100</v>
      </c>
      <c r="BH1099">
        <v>5</v>
      </c>
      <c r="BI1099" t="s">
        <v>108</v>
      </c>
      <c r="BJ1099">
        <v>0</v>
      </c>
      <c r="BK1099" t="s">
        <v>85</v>
      </c>
      <c r="BL1099" t="s">
        <v>149</v>
      </c>
      <c r="BM1099">
        <v>1964</v>
      </c>
      <c r="BN1099" t="s">
        <v>104</v>
      </c>
      <c r="BO1099">
        <v>2</v>
      </c>
      <c r="BP1099">
        <v>624</v>
      </c>
      <c r="BQ1099" t="s">
        <v>100</v>
      </c>
      <c r="BR1099" t="s">
        <v>100</v>
      </c>
      <c r="BS1099" t="s">
        <v>106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 t="s">
        <v>85</v>
      </c>
      <c r="CA1099" t="s">
        <v>85</v>
      </c>
      <c r="CB1099" t="s">
        <v>85</v>
      </c>
      <c r="CC1099">
        <v>0</v>
      </c>
      <c r="CD1099">
        <v>7</v>
      </c>
      <c r="CE1099">
        <v>2006</v>
      </c>
      <c r="CF1099" t="s">
        <v>111</v>
      </c>
      <c r="CG1099" t="s">
        <v>112</v>
      </c>
      <c r="CH1099">
        <v>129900</v>
      </c>
      <c r="CQ1099">
        <f t="shared" si="106"/>
        <v>864</v>
      </c>
      <c r="CR1099" t="str">
        <f t="shared" si="107"/>
        <v/>
      </c>
    </row>
    <row r="1100" spans="1:96" x14ac:dyDescent="0.3">
      <c r="A1100">
        <v>1113</v>
      </c>
      <c r="B1100">
        <v>20</v>
      </c>
      <c r="C1100" t="s">
        <v>83</v>
      </c>
      <c r="D1100">
        <v>73</v>
      </c>
      <c r="E1100">
        <v>7100</v>
      </c>
      <c r="F1100" t="s">
        <v>84</v>
      </c>
      <c r="G1100" t="s">
        <v>85</v>
      </c>
      <c r="H1100" t="s">
        <v>86</v>
      </c>
      <c r="I1100" t="s">
        <v>87</v>
      </c>
      <c r="J1100" t="s">
        <v>88</v>
      </c>
      <c r="K1100" t="s">
        <v>89</v>
      </c>
      <c r="L1100" t="s">
        <v>90</v>
      </c>
      <c r="M1100" t="s">
        <v>177</v>
      </c>
      <c r="N1100" s="4" t="str">
        <f>VLOOKUP(M1100,'Neighborhood Raw Data'!$A$1:$D$26,4,FALSE)</f>
        <v>Greater than Average</v>
      </c>
      <c r="O1100" t="s">
        <v>92</v>
      </c>
      <c r="P1100" t="s">
        <v>92</v>
      </c>
      <c r="Q1100" t="s">
        <v>93</v>
      </c>
      <c r="R1100" t="s">
        <v>124</v>
      </c>
      <c r="S1100">
        <v>5</v>
      </c>
      <c r="T1100" s="4">
        <f t="shared" ca="1" si="102"/>
        <v>0.66502563335246734</v>
      </c>
      <c r="U1100" s="4" t="str">
        <f t="shared" si="103"/>
        <v>Below</v>
      </c>
      <c r="V1100">
        <v>7</v>
      </c>
      <c r="W1100">
        <v>1957</v>
      </c>
      <c r="X1100">
        <v>1957</v>
      </c>
      <c r="Y1100" t="s">
        <v>95</v>
      </c>
      <c r="Z1100" t="s">
        <v>114</v>
      </c>
      <c r="AA1100" t="s">
        <v>164</v>
      </c>
      <c r="AB1100" t="s">
        <v>141</v>
      </c>
      <c r="AC1100" t="s">
        <v>117</v>
      </c>
      <c r="AD1100">
        <v>0</v>
      </c>
      <c r="AE1100" t="s">
        <v>100</v>
      </c>
      <c r="AF1100" t="s">
        <v>100</v>
      </c>
      <c r="AG1100" t="s">
        <v>156</v>
      </c>
      <c r="AH1100" t="s">
        <v>100</v>
      </c>
      <c r="AI1100" t="s">
        <v>100</v>
      </c>
      <c r="AJ1100" t="s">
        <v>142</v>
      </c>
      <c r="AK1100" t="s">
        <v>103</v>
      </c>
      <c r="AL1100">
        <v>708</v>
      </c>
      <c r="AM1100" t="s">
        <v>104</v>
      </c>
      <c r="AN1100">
        <v>0</v>
      </c>
      <c r="AO1100">
        <v>108</v>
      </c>
      <c r="AP1100">
        <v>816</v>
      </c>
      <c r="AQ1100" t="s">
        <v>105</v>
      </c>
      <c r="AR1100" t="s">
        <v>100</v>
      </c>
      <c r="AS1100" t="s">
        <v>106</v>
      </c>
      <c r="AT1100" t="s">
        <v>214</v>
      </c>
      <c r="AU1100">
        <v>816</v>
      </c>
      <c r="AV1100" s="4">
        <f t="shared" ca="1" si="104"/>
        <v>0.27872627320758436</v>
      </c>
      <c r="AW1100" s="4" t="str">
        <f t="shared" si="105"/>
        <v>Less than Median</v>
      </c>
      <c r="AX1100">
        <v>0</v>
      </c>
      <c r="AY1100">
        <v>0</v>
      </c>
      <c r="AZ1100">
        <v>816</v>
      </c>
      <c r="BA1100">
        <v>1</v>
      </c>
      <c r="BB1100">
        <v>0</v>
      </c>
      <c r="BC1100">
        <v>1</v>
      </c>
      <c r="BD1100">
        <v>0</v>
      </c>
      <c r="BE1100">
        <v>2</v>
      </c>
      <c r="BF1100">
        <v>1</v>
      </c>
      <c r="BG1100" t="s">
        <v>100</v>
      </c>
      <c r="BH1100">
        <v>5</v>
      </c>
      <c r="BI1100" t="s">
        <v>108</v>
      </c>
      <c r="BJ1100">
        <v>0</v>
      </c>
      <c r="BK1100" t="s">
        <v>85</v>
      </c>
      <c r="BL1100" t="s">
        <v>149</v>
      </c>
      <c r="BM1100">
        <v>1957</v>
      </c>
      <c r="BN1100" t="s">
        <v>104</v>
      </c>
      <c r="BO1100">
        <v>1</v>
      </c>
      <c r="BP1100">
        <v>308</v>
      </c>
      <c r="BQ1100" t="s">
        <v>100</v>
      </c>
      <c r="BR1100" t="s">
        <v>100</v>
      </c>
      <c r="BS1100" t="s">
        <v>106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 t="s">
        <v>85</v>
      </c>
      <c r="CA1100" t="s">
        <v>85</v>
      </c>
      <c r="CB1100" t="s">
        <v>85</v>
      </c>
      <c r="CC1100">
        <v>0</v>
      </c>
      <c r="CD1100">
        <v>7</v>
      </c>
      <c r="CE1100">
        <v>2006</v>
      </c>
      <c r="CF1100" t="s">
        <v>111</v>
      </c>
      <c r="CG1100" t="s">
        <v>112</v>
      </c>
      <c r="CH1100">
        <v>129900</v>
      </c>
      <c r="CQ1100">
        <f t="shared" si="106"/>
        <v>816</v>
      </c>
      <c r="CR1100" t="str">
        <f t="shared" si="107"/>
        <v/>
      </c>
    </row>
    <row r="1101" spans="1:96" x14ac:dyDescent="0.3">
      <c r="A1101">
        <v>11</v>
      </c>
      <c r="B1101">
        <v>20</v>
      </c>
      <c r="C1101" t="s">
        <v>83</v>
      </c>
      <c r="D1101">
        <v>70</v>
      </c>
      <c r="E1101">
        <v>11200</v>
      </c>
      <c r="F1101" t="s">
        <v>84</v>
      </c>
      <c r="G1101" t="s">
        <v>85</v>
      </c>
      <c r="H1101" t="s">
        <v>129</v>
      </c>
      <c r="I1101" t="s">
        <v>87</v>
      </c>
      <c r="J1101" t="s">
        <v>88</v>
      </c>
      <c r="K1101" t="s">
        <v>122</v>
      </c>
      <c r="L1101" t="s">
        <v>90</v>
      </c>
      <c r="M1101" t="s">
        <v>228</v>
      </c>
      <c r="N1101" s="4" t="str">
        <f>VLOOKUP(M1101,'Neighborhood Raw Data'!$A$1:$D$26,4,FALSE)</f>
        <v>Less than Average</v>
      </c>
      <c r="O1101" t="s">
        <v>92</v>
      </c>
      <c r="P1101" t="s">
        <v>92</v>
      </c>
      <c r="Q1101" t="s">
        <v>93</v>
      </c>
      <c r="R1101" t="s">
        <v>124</v>
      </c>
      <c r="S1101">
        <v>5</v>
      </c>
      <c r="T1101" s="4">
        <f t="shared" ca="1" si="102"/>
        <v>0.55658475976536348</v>
      </c>
      <c r="U1101" s="4" t="str">
        <f t="shared" si="103"/>
        <v>Below</v>
      </c>
      <c r="V1101">
        <v>5</v>
      </c>
      <c r="W1101">
        <v>1965</v>
      </c>
      <c r="X1101">
        <v>1965</v>
      </c>
      <c r="Y1101" t="s">
        <v>113</v>
      </c>
      <c r="Z1101" t="s">
        <v>114</v>
      </c>
      <c r="AA1101" t="s">
        <v>97</v>
      </c>
      <c r="AB1101" t="s">
        <v>97</v>
      </c>
      <c r="AC1101" t="s">
        <v>117</v>
      </c>
      <c r="AD1101">
        <v>0</v>
      </c>
      <c r="AE1101" t="s">
        <v>100</v>
      </c>
      <c r="AF1101" t="s">
        <v>100</v>
      </c>
      <c r="AG1101" t="s">
        <v>156</v>
      </c>
      <c r="AH1101" t="s">
        <v>100</v>
      </c>
      <c r="AI1101" t="s">
        <v>100</v>
      </c>
      <c r="AJ1101" t="s">
        <v>142</v>
      </c>
      <c r="AK1101" t="s">
        <v>157</v>
      </c>
      <c r="AL1101">
        <v>906</v>
      </c>
      <c r="AM1101" t="s">
        <v>104</v>
      </c>
      <c r="AN1101">
        <v>0</v>
      </c>
      <c r="AO1101">
        <v>134</v>
      </c>
      <c r="AP1101">
        <v>1040</v>
      </c>
      <c r="AQ1101" t="s">
        <v>105</v>
      </c>
      <c r="AR1101" t="s">
        <v>99</v>
      </c>
      <c r="AS1101" t="s">
        <v>106</v>
      </c>
      <c r="AT1101" t="s">
        <v>107</v>
      </c>
      <c r="AU1101">
        <v>1040</v>
      </c>
      <c r="AV1101" s="4">
        <f t="shared" ca="1" si="104"/>
        <v>0.71315326620063646</v>
      </c>
      <c r="AW1101" s="4" t="str">
        <f t="shared" si="105"/>
        <v>Less than Median</v>
      </c>
      <c r="AX1101">
        <v>0</v>
      </c>
      <c r="AY1101">
        <v>0</v>
      </c>
      <c r="AZ1101">
        <v>1040</v>
      </c>
      <c r="BA1101">
        <v>1</v>
      </c>
      <c r="BB1101">
        <v>0</v>
      </c>
      <c r="BC1101">
        <v>1</v>
      </c>
      <c r="BD1101">
        <v>0</v>
      </c>
      <c r="BE1101">
        <v>3</v>
      </c>
      <c r="BF1101">
        <v>1</v>
      </c>
      <c r="BG1101" t="s">
        <v>100</v>
      </c>
      <c r="BH1101">
        <v>5</v>
      </c>
      <c r="BI1101" t="s">
        <v>108</v>
      </c>
      <c r="BJ1101">
        <v>0</v>
      </c>
      <c r="BK1101" t="s">
        <v>85</v>
      </c>
      <c r="BL1101" t="s">
        <v>149</v>
      </c>
      <c r="BM1101">
        <v>1965</v>
      </c>
      <c r="BN1101" t="s">
        <v>104</v>
      </c>
      <c r="BO1101">
        <v>1</v>
      </c>
      <c r="BP1101">
        <v>384</v>
      </c>
      <c r="BQ1101" t="s">
        <v>100</v>
      </c>
      <c r="BR1101" t="s">
        <v>100</v>
      </c>
      <c r="BS1101" t="s">
        <v>106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 t="s">
        <v>85</v>
      </c>
      <c r="CA1101" t="s">
        <v>85</v>
      </c>
      <c r="CB1101" t="s">
        <v>85</v>
      </c>
      <c r="CC1101">
        <v>0</v>
      </c>
      <c r="CD1101">
        <v>2</v>
      </c>
      <c r="CE1101">
        <v>2008</v>
      </c>
      <c r="CF1101" t="s">
        <v>111</v>
      </c>
      <c r="CG1101" t="s">
        <v>112</v>
      </c>
      <c r="CH1101">
        <v>129500</v>
      </c>
      <c r="CQ1101">
        <f t="shared" si="106"/>
        <v>1040</v>
      </c>
      <c r="CR1101" t="str">
        <f t="shared" si="107"/>
        <v/>
      </c>
    </row>
    <row r="1102" spans="1:96" x14ac:dyDescent="0.3">
      <c r="A1102">
        <v>72</v>
      </c>
      <c r="B1102">
        <v>20</v>
      </c>
      <c r="C1102" t="s">
        <v>83</v>
      </c>
      <c r="D1102">
        <v>69</v>
      </c>
      <c r="E1102">
        <v>7599</v>
      </c>
      <c r="F1102" t="s">
        <v>84</v>
      </c>
      <c r="G1102" t="s">
        <v>85</v>
      </c>
      <c r="H1102" t="s">
        <v>129</v>
      </c>
      <c r="I1102" t="s">
        <v>87</v>
      </c>
      <c r="J1102" t="s">
        <v>88</v>
      </c>
      <c r="K1102" t="s">
        <v>89</v>
      </c>
      <c r="L1102" t="s">
        <v>90</v>
      </c>
      <c r="M1102" t="s">
        <v>201</v>
      </c>
      <c r="N1102" s="4" t="str">
        <f>VLOOKUP(M1102,'Neighborhood Raw Data'!$A$1:$D$26,4,FALSE)</f>
        <v>Less than Average</v>
      </c>
      <c r="O1102" t="s">
        <v>92</v>
      </c>
      <c r="P1102" t="s">
        <v>92</v>
      </c>
      <c r="Q1102" t="s">
        <v>93</v>
      </c>
      <c r="R1102" t="s">
        <v>124</v>
      </c>
      <c r="S1102">
        <v>4</v>
      </c>
      <c r="T1102" s="4">
        <f t="shared" ca="1" si="102"/>
        <v>0.33635072434448909</v>
      </c>
      <c r="U1102" s="4" t="str">
        <f t="shared" si="103"/>
        <v>Below</v>
      </c>
      <c r="V1102">
        <v>6</v>
      </c>
      <c r="W1102">
        <v>1982</v>
      </c>
      <c r="X1102">
        <v>2006</v>
      </c>
      <c r="Y1102" t="s">
        <v>95</v>
      </c>
      <c r="Z1102" t="s">
        <v>114</v>
      </c>
      <c r="AA1102" t="s">
        <v>97</v>
      </c>
      <c r="AB1102" t="s">
        <v>179</v>
      </c>
      <c r="AC1102" t="s">
        <v>117</v>
      </c>
      <c r="AD1102">
        <v>0</v>
      </c>
      <c r="AE1102" t="s">
        <v>100</v>
      </c>
      <c r="AF1102" t="s">
        <v>100</v>
      </c>
      <c r="AG1102" t="s">
        <v>156</v>
      </c>
      <c r="AH1102" t="s">
        <v>100</v>
      </c>
      <c r="AI1102" t="s">
        <v>100</v>
      </c>
      <c r="AJ1102" t="s">
        <v>142</v>
      </c>
      <c r="AK1102" t="s">
        <v>137</v>
      </c>
      <c r="AL1102">
        <v>565</v>
      </c>
      <c r="AM1102" t="s">
        <v>104</v>
      </c>
      <c r="AN1102">
        <v>0</v>
      </c>
      <c r="AO1102">
        <v>280</v>
      </c>
      <c r="AP1102">
        <v>845</v>
      </c>
      <c r="AQ1102" t="s">
        <v>105</v>
      </c>
      <c r="AR1102" t="s">
        <v>100</v>
      </c>
      <c r="AS1102" t="s">
        <v>106</v>
      </c>
      <c r="AT1102" t="s">
        <v>107</v>
      </c>
      <c r="AU1102">
        <v>845</v>
      </c>
      <c r="AV1102" s="4">
        <f t="shared" ca="1" si="104"/>
        <v>0.25575526616757704</v>
      </c>
      <c r="AW1102" s="4" t="str">
        <f t="shared" si="105"/>
        <v>Less than Median</v>
      </c>
      <c r="AX1102">
        <v>0</v>
      </c>
      <c r="AY1102">
        <v>0</v>
      </c>
      <c r="AZ1102">
        <v>845</v>
      </c>
      <c r="BA1102">
        <v>1</v>
      </c>
      <c r="BB1102">
        <v>0</v>
      </c>
      <c r="BC1102">
        <v>1</v>
      </c>
      <c r="BD1102">
        <v>0</v>
      </c>
      <c r="BE1102">
        <v>2</v>
      </c>
      <c r="BF1102">
        <v>1</v>
      </c>
      <c r="BG1102" t="s">
        <v>100</v>
      </c>
      <c r="BH1102">
        <v>4</v>
      </c>
      <c r="BI1102" t="s">
        <v>108</v>
      </c>
      <c r="BJ1102">
        <v>0</v>
      </c>
      <c r="BK1102" t="s">
        <v>85</v>
      </c>
      <c r="BL1102" t="s">
        <v>149</v>
      </c>
      <c r="BM1102">
        <v>1987</v>
      </c>
      <c r="BN1102" t="s">
        <v>104</v>
      </c>
      <c r="BO1102">
        <v>2</v>
      </c>
      <c r="BP1102">
        <v>360</v>
      </c>
      <c r="BQ1102" t="s">
        <v>100</v>
      </c>
      <c r="BR1102" t="s">
        <v>100</v>
      </c>
      <c r="BS1102" t="s">
        <v>106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 t="s">
        <v>85</v>
      </c>
      <c r="CA1102" t="s">
        <v>85</v>
      </c>
      <c r="CB1102" t="s">
        <v>85</v>
      </c>
      <c r="CC1102">
        <v>0</v>
      </c>
      <c r="CD1102">
        <v>6</v>
      </c>
      <c r="CE1102">
        <v>2007</v>
      </c>
      <c r="CF1102" t="s">
        <v>111</v>
      </c>
      <c r="CG1102" t="s">
        <v>112</v>
      </c>
      <c r="CH1102">
        <v>129500</v>
      </c>
      <c r="CQ1102">
        <f t="shared" si="106"/>
        <v>845</v>
      </c>
      <c r="CR1102" t="str">
        <f t="shared" si="107"/>
        <v/>
      </c>
    </row>
    <row r="1103" spans="1:96" x14ac:dyDescent="0.3">
      <c r="A1103">
        <v>548</v>
      </c>
      <c r="B1103">
        <v>85</v>
      </c>
      <c r="C1103" t="s">
        <v>83</v>
      </c>
      <c r="D1103">
        <v>54</v>
      </c>
      <c r="E1103">
        <v>7244</v>
      </c>
      <c r="F1103" t="s">
        <v>84</v>
      </c>
      <c r="G1103" t="s">
        <v>85</v>
      </c>
      <c r="H1103" t="s">
        <v>129</v>
      </c>
      <c r="I1103" t="s">
        <v>87</v>
      </c>
      <c r="J1103" t="s">
        <v>88</v>
      </c>
      <c r="K1103" t="s">
        <v>122</v>
      </c>
      <c r="L1103" t="s">
        <v>90</v>
      </c>
      <c r="M1103" t="s">
        <v>201</v>
      </c>
      <c r="N1103" s="4" t="str">
        <f>VLOOKUP(M1103,'Neighborhood Raw Data'!$A$1:$D$26,4,FALSE)</f>
        <v>Less than Average</v>
      </c>
      <c r="O1103" t="s">
        <v>92</v>
      </c>
      <c r="P1103" t="s">
        <v>92</v>
      </c>
      <c r="Q1103" t="s">
        <v>93</v>
      </c>
      <c r="R1103" t="s">
        <v>223</v>
      </c>
      <c r="S1103">
        <v>5</v>
      </c>
      <c r="T1103" s="4">
        <f t="shared" ca="1" si="102"/>
        <v>0.78995235779325002</v>
      </c>
      <c r="U1103" s="4" t="str">
        <f t="shared" si="103"/>
        <v>Below</v>
      </c>
      <c r="V1103">
        <v>7</v>
      </c>
      <c r="W1103">
        <v>1970</v>
      </c>
      <c r="X1103">
        <v>1970</v>
      </c>
      <c r="Y1103" t="s">
        <v>95</v>
      </c>
      <c r="Z1103" t="s">
        <v>114</v>
      </c>
      <c r="AA1103" t="s">
        <v>125</v>
      </c>
      <c r="AB1103" t="s">
        <v>125</v>
      </c>
      <c r="AC1103" t="s">
        <v>117</v>
      </c>
      <c r="AD1103">
        <v>0</v>
      </c>
      <c r="AE1103" t="s">
        <v>100</v>
      </c>
      <c r="AF1103" t="s">
        <v>102</v>
      </c>
      <c r="AG1103" t="s">
        <v>156</v>
      </c>
      <c r="AH1103" t="s">
        <v>102</v>
      </c>
      <c r="AI1103" t="s">
        <v>100</v>
      </c>
      <c r="AJ1103" t="s">
        <v>118</v>
      </c>
      <c r="AK1103" t="s">
        <v>137</v>
      </c>
      <c r="AL1103">
        <v>619</v>
      </c>
      <c r="AM1103" t="s">
        <v>104</v>
      </c>
      <c r="AN1103">
        <v>0</v>
      </c>
      <c r="AO1103">
        <v>149</v>
      </c>
      <c r="AP1103">
        <v>768</v>
      </c>
      <c r="AQ1103" t="s">
        <v>105</v>
      </c>
      <c r="AR1103" t="s">
        <v>99</v>
      </c>
      <c r="AS1103" t="s">
        <v>106</v>
      </c>
      <c r="AT1103" t="s">
        <v>107</v>
      </c>
      <c r="AU1103">
        <v>768</v>
      </c>
      <c r="AV1103" s="4">
        <f t="shared" ca="1" si="104"/>
        <v>0.45830331939118307</v>
      </c>
      <c r="AW1103" s="4" t="str">
        <f t="shared" si="105"/>
        <v>Less than Median</v>
      </c>
      <c r="AX1103">
        <v>0</v>
      </c>
      <c r="AY1103">
        <v>0</v>
      </c>
      <c r="AZ1103">
        <v>768</v>
      </c>
      <c r="BA1103">
        <v>1</v>
      </c>
      <c r="BB1103">
        <v>0</v>
      </c>
      <c r="BC1103">
        <v>1</v>
      </c>
      <c r="BD1103">
        <v>0</v>
      </c>
      <c r="BE1103">
        <v>2</v>
      </c>
      <c r="BF1103">
        <v>1</v>
      </c>
      <c r="BG1103" t="s">
        <v>100</v>
      </c>
      <c r="BH1103">
        <v>5</v>
      </c>
      <c r="BI1103" t="s">
        <v>108</v>
      </c>
      <c r="BJ1103">
        <v>0</v>
      </c>
      <c r="BK1103" t="s">
        <v>85</v>
      </c>
      <c r="BL1103" t="s">
        <v>149</v>
      </c>
      <c r="BM1103">
        <v>1987</v>
      </c>
      <c r="BN1103" t="s">
        <v>104</v>
      </c>
      <c r="BO1103">
        <v>2</v>
      </c>
      <c r="BP1103">
        <v>624</v>
      </c>
      <c r="BQ1103" t="s">
        <v>100</v>
      </c>
      <c r="BR1103" t="s">
        <v>100</v>
      </c>
      <c r="BS1103" t="s">
        <v>106</v>
      </c>
      <c r="BT1103">
        <v>104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 t="s">
        <v>85</v>
      </c>
      <c r="CA1103" t="s">
        <v>85</v>
      </c>
      <c r="CB1103" t="s">
        <v>85</v>
      </c>
      <c r="CC1103">
        <v>0</v>
      </c>
      <c r="CD1103">
        <v>4</v>
      </c>
      <c r="CE1103">
        <v>2007</v>
      </c>
      <c r="CF1103" t="s">
        <v>111</v>
      </c>
      <c r="CG1103" t="s">
        <v>112</v>
      </c>
      <c r="CH1103">
        <v>129500</v>
      </c>
      <c r="CQ1103">
        <f t="shared" si="106"/>
        <v>768</v>
      </c>
      <c r="CR1103" t="str">
        <f t="shared" si="107"/>
        <v/>
      </c>
    </row>
    <row r="1104" spans="1:96" x14ac:dyDescent="0.3">
      <c r="A1104">
        <v>1249</v>
      </c>
      <c r="B1104">
        <v>75</v>
      </c>
      <c r="C1104" t="s">
        <v>143</v>
      </c>
      <c r="D1104">
        <v>60</v>
      </c>
      <c r="E1104">
        <v>9600</v>
      </c>
      <c r="F1104" t="s">
        <v>84</v>
      </c>
      <c r="G1104" t="s">
        <v>209</v>
      </c>
      <c r="H1104" t="s">
        <v>129</v>
      </c>
      <c r="I1104" t="s">
        <v>87</v>
      </c>
      <c r="J1104" t="s">
        <v>88</v>
      </c>
      <c r="K1104" t="s">
        <v>122</v>
      </c>
      <c r="L1104" t="s">
        <v>90</v>
      </c>
      <c r="M1104" t="s">
        <v>144</v>
      </c>
      <c r="N1104" s="4" t="str">
        <f>VLOOKUP(M1104,'Neighborhood Raw Data'!$A$1:$D$26,4,FALSE)</f>
        <v>Greater than Average</v>
      </c>
      <c r="O1104" t="s">
        <v>92</v>
      </c>
      <c r="P1104" t="s">
        <v>92</v>
      </c>
      <c r="Q1104" t="s">
        <v>93</v>
      </c>
      <c r="R1104" t="s">
        <v>183</v>
      </c>
      <c r="S1104">
        <v>6</v>
      </c>
      <c r="T1104" s="4">
        <f t="shared" ca="1" si="102"/>
        <v>0.83786342988099916</v>
      </c>
      <c r="U1104" s="4" t="str">
        <f t="shared" si="103"/>
        <v>At or Above</v>
      </c>
      <c r="V1104">
        <v>5</v>
      </c>
      <c r="W1104">
        <v>1917</v>
      </c>
      <c r="X1104">
        <v>1950</v>
      </c>
      <c r="Y1104" t="s">
        <v>95</v>
      </c>
      <c r="Z1104" t="s">
        <v>114</v>
      </c>
      <c r="AA1104" t="s">
        <v>218</v>
      </c>
      <c r="AB1104" t="s">
        <v>218</v>
      </c>
      <c r="AC1104" t="s">
        <v>117</v>
      </c>
      <c r="AD1104">
        <v>0</v>
      </c>
      <c r="AE1104" t="s">
        <v>100</v>
      </c>
      <c r="AF1104" t="s">
        <v>100</v>
      </c>
      <c r="AG1104" t="s">
        <v>147</v>
      </c>
      <c r="AH1104" t="s">
        <v>102</v>
      </c>
      <c r="AI1104" t="s">
        <v>100</v>
      </c>
      <c r="AJ1104" t="s">
        <v>142</v>
      </c>
      <c r="AK1104" t="s">
        <v>157</v>
      </c>
      <c r="AL1104">
        <v>319</v>
      </c>
      <c r="AM1104" t="s">
        <v>104</v>
      </c>
      <c r="AN1104">
        <v>0</v>
      </c>
      <c r="AO1104">
        <v>416</v>
      </c>
      <c r="AP1104">
        <v>735</v>
      </c>
      <c r="AQ1104" t="s">
        <v>251</v>
      </c>
      <c r="AR1104" t="s">
        <v>203</v>
      </c>
      <c r="AS1104" t="s">
        <v>204</v>
      </c>
      <c r="AT1104" t="s">
        <v>107</v>
      </c>
      <c r="AU1104">
        <v>1134</v>
      </c>
      <c r="AV1104" s="4">
        <f t="shared" ca="1" si="104"/>
        <v>0.46002321413493519</v>
      </c>
      <c r="AW1104" s="4" t="str">
        <f t="shared" si="105"/>
        <v>Greater than Median</v>
      </c>
      <c r="AX1104">
        <v>924</v>
      </c>
      <c r="AY1104">
        <v>0</v>
      </c>
      <c r="AZ1104">
        <v>2058</v>
      </c>
      <c r="BA1104">
        <v>0</v>
      </c>
      <c r="BB1104">
        <v>0</v>
      </c>
      <c r="BC1104">
        <v>1</v>
      </c>
      <c r="BD1104">
        <v>1</v>
      </c>
      <c r="BE1104">
        <v>3</v>
      </c>
      <c r="BF1104">
        <v>1</v>
      </c>
      <c r="BG1104" t="s">
        <v>100</v>
      </c>
      <c r="BH1104">
        <v>8</v>
      </c>
      <c r="BI1104" t="s">
        <v>108</v>
      </c>
      <c r="BJ1104">
        <v>1</v>
      </c>
      <c r="BK1104" t="s">
        <v>102</v>
      </c>
      <c r="BL1104" t="s">
        <v>149</v>
      </c>
      <c r="BM1104">
        <v>1950</v>
      </c>
      <c r="BN1104" t="s">
        <v>104</v>
      </c>
      <c r="BO1104">
        <v>2</v>
      </c>
      <c r="BP1104">
        <v>396</v>
      </c>
      <c r="BQ1104" t="s">
        <v>203</v>
      </c>
      <c r="BR1104" t="s">
        <v>203</v>
      </c>
      <c r="BS1104" t="s">
        <v>220</v>
      </c>
      <c r="BT1104">
        <v>0</v>
      </c>
      <c r="BU1104">
        <v>0</v>
      </c>
      <c r="BV1104">
        <v>259</v>
      </c>
      <c r="BW1104">
        <v>0</v>
      </c>
      <c r="BX1104">
        <v>0</v>
      </c>
      <c r="BY1104">
        <v>0</v>
      </c>
      <c r="BZ1104" t="s">
        <v>85</v>
      </c>
      <c r="CA1104" t="s">
        <v>85</v>
      </c>
      <c r="CB1104" t="s">
        <v>85</v>
      </c>
      <c r="CC1104">
        <v>0</v>
      </c>
      <c r="CD1104">
        <v>4</v>
      </c>
      <c r="CE1104">
        <v>2008</v>
      </c>
      <c r="CF1104" t="s">
        <v>111</v>
      </c>
      <c r="CG1104" t="s">
        <v>112</v>
      </c>
      <c r="CH1104">
        <v>129500</v>
      </c>
      <c r="CQ1104">
        <f t="shared" si="106"/>
        <v>1134</v>
      </c>
      <c r="CR1104" t="str">
        <f t="shared" si="107"/>
        <v/>
      </c>
    </row>
    <row r="1105" spans="1:96" x14ac:dyDescent="0.3">
      <c r="A1105">
        <v>396</v>
      </c>
      <c r="B1105">
        <v>20</v>
      </c>
      <c r="C1105" t="s">
        <v>83</v>
      </c>
      <c r="D1105">
        <v>68</v>
      </c>
      <c r="E1105">
        <v>9571</v>
      </c>
      <c r="F1105" t="s">
        <v>84</v>
      </c>
      <c r="G1105" t="s">
        <v>85</v>
      </c>
      <c r="H1105" t="s">
        <v>129</v>
      </c>
      <c r="I1105" t="s">
        <v>87</v>
      </c>
      <c r="J1105" t="s">
        <v>88</v>
      </c>
      <c r="K1105" t="s">
        <v>122</v>
      </c>
      <c r="L1105" t="s">
        <v>90</v>
      </c>
      <c r="M1105" t="s">
        <v>186</v>
      </c>
      <c r="N1105" s="4" t="str">
        <f>VLOOKUP(M1105,'Neighborhood Raw Data'!$A$1:$D$26,4,FALSE)</f>
        <v>Less than Average</v>
      </c>
      <c r="O1105" t="s">
        <v>92</v>
      </c>
      <c r="P1105" t="s">
        <v>92</v>
      </c>
      <c r="Q1105" t="s">
        <v>93</v>
      </c>
      <c r="R1105" t="s">
        <v>124</v>
      </c>
      <c r="S1105">
        <v>5</v>
      </c>
      <c r="T1105" s="4">
        <f t="shared" ca="1" si="102"/>
        <v>0.74493897140427179</v>
      </c>
      <c r="U1105" s="4" t="str">
        <f t="shared" si="103"/>
        <v>Below</v>
      </c>
      <c r="V1105">
        <v>6</v>
      </c>
      <c r="W1105">
        <v>1956</v>
      </c>
      <c r="X1105">
        <v>1956</v>
      </c>
      <c r="Y1105" t="s">
        <v>95</v>
      </c>
      <c r="Z1105" t="s">
        <v>114</v>
      </c>
      <c r="AA1105" t="s">
        <v>115</v>
      </c>
      <c r="AB1105" t="s">
        <v>115</v>
      </c>
      <c r="AC1105" t="s">
        <v>117</v>
      </c>
      <c r="AD1105">
        <v>0</v>
      </c>
      <c r="AE1105" t="s">
        <v>100</v>
      </c>
      <c r="AF1105" t="s">
        <v>100</v>
      </c>
      <c r="AG1105" t="s">
        <v>156</v>
      </c>
      <c r="AH1105" t="s">
        <v>100</v>
      </c>
      <c r="AI1105" t="s">
        <v>100</v>
      </c>
      <c r="AJ1105" t="s">
        <v>118</v>
      </c>
      <c r="AK1105" t="s">
        <v>174</v>
      </c>
      <c r="AL1105">
        <v>739</v>
      </c>
      <c r="AM1105" t="s">
        <v>104</v>
      </c>
      <c r="AN1105">
        <v>0</v>
      </c>
      <c r="AO1105">
        <v>405</v>
      </c>
      <c r="AP1105">
        <v>1144</v>
      </c>
      <c r="AQ1105" t="s">
        <v>105</v>
      </c>
      <c r="AR1105" t="s">
        <v>100</v>
      </c>
      <c r="AS1105" t="s">
        <v>106</v>
      </c>
      <c r="AT1105" t="s">
        <v>107</v>
      </c>
      <c r="AU1105">
        <v>1144</v>
      </c>
      <c r="AV1105" s="4">
        <f t="shared" ca="1" si="104"/>
        <v>0.81519817921368098</v>
      </c>
      <c r="AW1105" s="4" t="str">
        <f t="shared" si="105"/>
        <v>Greater than Median</v>
      </c>
      <c r="AX1105">
        <v>0</v>
      </c>
      <c r="AY1105">
        <v>0</v>
      </c>
      <c r="AZ1105">
        <v>1144</v>
      </c>
      <c r="BA1105">
        <v>1</v>
      </c>
      <c r="BB1105">
        <v>0</v>
      </c>
      <c r="BC1105">
        <v>1</v>
      </c>
      <c r="BD1105">
        <v>0</v>
      </c>
      <c r="BE1105">
        <v>3</v>
      </c>
      <c r="BF1105">
        <v>1</v>
      </c>
      <c r="BG1105" t="s">
        <v>100</v>
      </c>
      <c r="BH1105">
        <v>6</v>
      </c>
      <c r="BI1105" t="s">
        <v>108</v>
      </c>
      <c r="BJ1105">
        <v>0</v>
      </c>
      <c r="BK1105" t="s">
        <v>85</v>
      </c>
      <c r="BL1105" t="s">
        <v>109</v>
      </c>
      <c r="BM1105">
        <v>1956</v>
      </c>
      <c r="BN1105" t="s">
        <v>104</v>
      </c>
      <c r="BO1105">
        <v>1</v>
      </c>
      <c r="BP1105">
        <v>596</v>
      </c>
      <c r="BQ1105" t="s">
        <v>100</v>
      </c>
      <c r="BR1105" t="s">
        <v>100</v>
      </c>
      <c r="BS1105" t="s">
        <v>106</v>
      </c>
      <c r="BT1105">
        <v>44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 t="s">
        <v>85</v>
      </c>
      <c r="CA1105" t="s">
        <v>85</v>
      </c>
      <c r="CB1105" t="s">
        <v>85</v>
      </c>
      <c r="CC1105">
        <v>0</v>
      </c>
      <c r="CD1105">
        <v>6</v>
      </c>
      <c r="CE1105">
        <v>2010</v>
      </c>
      <c r="CF1105" t="s">
        <v>111</v>
      </c>
      <c r="CG1105" t="s">
        <v>112</v>
      </c>
      <c r="CH1105">
        <v>129000</v>
      </c>
      <c r="CQ1105">
        <f t="shared" si="106"/>
        <v>1144</v>
      </c>
      <c r="CR1105" t="str">
        <f t="shared" si="107"/>
        <v/>
      </c>
    </row>
    <row r="1106" spans="1:96" x14ac:dyDescent="0.3">
      <c r="A1106">
        <v>667</v>
      </c>
      <c r="B1106">
        <v>60</v>
      </c>
      <c r="C1106" t="s">
        <v>83</v>
      </c>
      <c r="D1106" t="s">
        <v>85</v>
      </c>
      <c r="E1106">
        <v>18450</v>
      </c>
      <c r="F1106" t="s">
        <v>84</v>
      </c>
      <c r="G1106" t="s">
        <v>85</v>
      </c>
      <c r="H1106" t="s">
        <v>86</v>
      </c>
      <c r="I1106" t="s">
        <v>87</v>
      </c>
      <c r="J1106" t="s">
        <v>88</v>
      </c>
      <c r="K1106" t="s">
        <v>122</v>
      </c>
      <c r="L1106" t="s">
        <v>90</v>
      </c>
      <c r="M1106" t="s">
        <v>177</v>
      </c>
      <c r="N1106" s="4" t="str">
        <f>VLOOKUP(M1106,'Neighborhood Raw Data'!$A$1:$D$26,4,FALSE)</f>
        <v>Greater than Average</v>
      </c>
      <c r="O1106" t="s">
        <v>92</v>
      </c>
      <c r="P1106" t="s">
        <v>92</v>
      </c>
      <c r="Q1106" t="s">
        <v>93</v>
      </c>
      <c r="R1106" t="s">
        <v>94</v>
      </c>
      <c r="S1106">
        <v>6</v>
      </c>
      <c r="T1106" s="4">
        <f t="shared" ca="1" si="102"/>
        <v>6.8190862760511783E-2</v>
      </c>
      <c r="U1106" s="4" t="str">
        <f t="shared" si="103"/>
        <v>At or Above</v>
      </c>
      <c r="V1106">
        <v>5</v>
      </c>
      <c r="W1106">
        <v>1965</v>
      </c>
      <c r="X1106">
        <v>1979</v>
      </c>
      <c r="Y1106" t="s">
        <v>199</v>
      </c>
      <c r="Z1106" t="s">
        <v>200</v>
      </c>
      <c r="AA1106" t="s">
        <v>179</v>
      </c>
      <c r="AB1106" t="s">
        <v>179</v>
      </c>
      <c r="AC1106" t="s">
        <v>197</v>
      </c>
      <c r="AD1106">
        <v>113</v>
      </c>
      <c r="AE1106" t="s">
        <v>100</v>
      </c>
      <c r="AF1106" t="s">
        <v>102</v>
      </c>
      <c r="AG1106" t="s">
        <v>156</v>
      </c>
      <c r="AH1106" t="s">
        <v>102</v>
      </c>
      <c r="AI1106" t="s">
        <v>100</v>
      </c>
      <c r="AJ1106" t="s">
        <v>142</v>
      </c>
      <c r="AK1106" t="s">
        <v>193</v>
      </c>
      <c r="AL1106">
        <v>187</v>
      </c>
      <c r="AM1106" t="s">
        <v>157</v>
      </c>
      <c r="AN1106">
        <v>723</v>
      </c>
      <c r="AO1106">
        <v>111</v>
      </c>
      <c r="AP1106">
        <v>1021</v>
      </c>
      <c r="AQ1106" t="s">
        <v>105</v>
      </c>
      <c r="AR1106" t="s">
        <v>100</v>
      </c>
      <c r="AS1106" t="s">
        <v>106</v>
      </c>
      <c r="AT1106" t="s">
        <v>107</v>
      </c>
      <c r="AU1106">
        <v>1465</v>
      </c>
      <c r="AV1106" s="4">
        <f t="shared" ca="1" si="104"/>
        <v>0.74743791373989843</v>
      </c>
      <c r="AW1106" s="4" t="str">
        <f t="shared" si="105"/>
        <v>Greater than Median</v>
      </c>
      <c r="AX1106">
        <v>915</v>
      </c>
      <c r="AY1106">
        <v>0</v>
      </c>
      <c r="AZ1106">
        <v>2380</v>
      </c>
      <c r="BA1106">
        <v>0</v>
      </c>
      <c r="BB1106">
        <v>0</v>
      </c>
      <c r="BC1106">
        <v>2</v>
      </c>
      <c r="BD1106">
        <v>1</v>
      </c>
      <c r="BE1106">
        <v>3</v>
      </c>
      <c r="BF1106">
        <v>1</v>
      </c>
      <c r="BG1106" t="s">
        <v>100</v>
      </c>
      <c r="BH1106">
        <v>7</v>
      </c>
      <c r="BI1106" t="s">
        <v>171</v>
      </c>
      <c r="BJ1106">
        <v>1</v>
      </c>
      <c r="BK1106" t="s">
        <v>235</v>
      </c>
      <c r="BL1106" t="s">
        <v>238</v>
      </c>
      <c r="BM1106">
        <v>1965</v>
      </c>
      <c r="BN1106" t="s">
        <v>104</v>
      </c>
      <c r="BO1106">
        <v>2</v>
      </c>
      <c r="BP1106">
        <v>596</v>
      </c>
      <c r="BQ1106" t="s">
        <v>100</v>
      </c>
      <c r="BR1106" t="s">
        <v>100</v>
      </c>
      <c r="BS1106" t="s">
        <v>106</v>
      </c>
      <c r="BT1106">
        <v>0</v>
      </c>
      <c r="BU1106">
        <v>265</v>
      </c>
      <c r="BV1106">
        <v>0</v>
      </c>
      <c r="BW1106">
        <v>0</v>
      </c>
      <c r="BX1106">
        <v>0</v>
      </c>
      <c r="BY1106">
        <v>0</v>
      </c>
      <c r="BZ1106" t="s">
        <v>85</v>
      </c>
      <c r="CA1106" t="s">
        <v>85</v>
      </c>
      <c r="CB1106" t="s">
        <v>85</v>
      </c>
      <c r="CC1106">
        <v>0</v>
      </c>
      <c r="CD1106">
        <v>8</v>
      </c>
      <c r="CE1106">
        <v>2007</v>
      </c>
      <c r="CF1106" t="s">
        <v>111</v>
      </c>
      <c r="CG1106" t="s">
        <v>120</v>
      </c>
      <c r="CH1106">
        <v>129000</v>
      </c>
      <c r="CQ1106">
        <f t="shared" si="106"/>
        <v>1465</v>
      </c>
      <c r="CR1106" t="str">
        <f t="shared" si="107"/>
        <v/>
      </c>
    </row>
    <row r="1107" spans="1:96" x14ac:dyDescent="0.3">
      <c r="A1107">
        <v>714</v>
      </c>
      <c r="B1107">
        <v>190</v>
      </c>
      <c r="C1107" t="s">
        <v>83</v>
      </c>
      <c r="D1107">
        <v>60</v>
      </c>
      <c r="E1107">
        <v>9873</v>
      </c>
      <c r="F1107" t="s">
        <v>84</v>
      </c>
      <c r="G1107" t="s">
        <v>85</v>
      </c>
      <c r="H1107" t="s">
        <v>129</v>
      </c>
      <c r="I1107" t="s">
        <v>87</v>
      </c>
      <c r="J1107" t="s">
        <v>88</v>
      </c>
      <c r="K1107" t="s">
        <v>122</v>
      </c>
      <c r="L1107" t="s">
        <v>90</v>
      </c>
      <c r="M1107" t="s">
        <v>219</v>
      </c>
      <c r="N1107" s="4" t="str">
        <f>VLOOKUP(M1107,'Neighborhood Raw Data'!$A$1:$D$26,4,FALSE)</f>
        <v>Less than Average</v>
      </c>
      <c r="O1107" t="s">
        <v>154</v>
      </c>
      <c r="P1107" t="s">
        <v>92</v>
      </c>
      <c r="Q1107" t="s">
        <v>217</v>
      </c>
      <c r="R1107" t="s">
        <v>124</v>
      </c>
      <c r="S1107">
        <v>4</v>
      </c>
      <c r="T1107" s="4">
        <f t="shared" ca="1" si="102"/>
        <v>3.4976923086154077E-3</v>
      </c>
      <c r="U1107" s="4" t="str">
        <f t="shared" si="103"/>
        <v>Below</v>
      </c>
      <c r="V1107">
        <v>5</v>
      </c>
      <c r="W1107">
        <v>1970</v>
      </c>
      <c r="X1107">
        <v>1970</v>
      </c>
      <c r="Y1107" t="s">
        <v>95</v>
      </c>
      <c r="Z1107" t="s">
        <v>114</v>
      </c>
      <c r="AA1107" t="s">
        <v>97</v>
      </c>
      <c r="AB1107" t="s">
        <v>97</v>
      </c>
      <c r="AC1107" t="s">
        <v>98</v>
      </c>
      <c r="AD1107">
        <v>160</v>
      </c>
      <c r="AE1107" t="s">
        <v>100</v>
      </c>
      <c r="AF1107" t="s">
        <v>100</v>
      </c>
      <c r="AG1107" t="s">
        <v>156</v>
      </c>
      <c r="AH1107" t="s">
        <v>100</v>
      </c>
      <c r="AI1107" t="s">
        <v>100</v>
      </c>
      <c r="AJ1107" t="s">
        <v>118</v>
      </c>
      <c r="AK1107" t="s">
        <v>137</v>
      </c>
      <c r="AL1107">
        <v>789</v>
      </c>
      <c r="AM1107" t="s">
        <v>104</v>
      </c>
      <c r="AN1107">
        <v>0</v>
      </c>
      <c r="AO1107">
        <v>171</v>
      </c>
      <c r="AP1107">
        <v>960</v>
      </c>
      <c r="AQ1107" t="s">
        <v>172</v>
      </c>
      <c r="AR1107" t="s">
        <v>100</v>
      </c>
      <c r="AS1107" t="s">
        <v>204</v>
      </c>
      <c r="AT1107" t="s">
        <v>107</v>
      </c>
      <c r="AU1107">
        <v>960</v>
      </c>
      <c r="AV1107" s="4">
        <f t="shared" ca="1" si="104"/>
        <v>0.40426308313815307</v>
      </c>
      <c r="AW1107" s="4" t="str">
        <f t="shared" si="105"/>
        <v>Less than Median</v>
      </c>
      <c r="AX1107">
        <v>0</v>
      </c>
      <c r="AY1107">
        <v>0</v>
      </c>
      <c r="AZ1107">
        <v>960</v>
      </c>
      <c r="BA1107">
        <v>1</v>
      </c>
      <c r="BB1107">
        <v>0</v>
      </c>
      <c r="BC1107">
        <v>1</v>
      </c>
      <c r="BD1107">
        <v>0</v>
      </c>
      <c r="BE1107">
        <v>3</v>
      </c>
      <c r="BF1107">
        <v>1</v>
      </c>
      <c r="BG1107" t="s">
        <v>100</v>
      </c>
      <c r="BH1107">
        <v>6</v>
      </c>
      <c r="BI1107" t="s">
        <v>108</v>
      </c>
      <c r="BJ1107">
        <v>0</v>
      </c>
      <c r="BK1107" t="s">
        <v>85</v>
      </c>
      <c r="BL1107" t="s">
        <v>149</v>
      </c>
      <c r="BM1107">
        <v>1970</v>
      </c>
      <c r="BN1107" t="s">
        <v>104</v>
      </c>
      <c r="BO1107">
        <v>2</v>
      </c>
      <c r="BP1107">
        <v>576</v>
      </c>
      <c r="BQ1107" t="s">
        <v>100</v>
      </c>
      <c r="BR1107" t="s">
        <v>100</v>
      </c>
      <c r="BS1107" t="s">
        <v>106</v>
      </c>
      <c r="BT1107">
        <v>0</v>
      </c>
      <c r="BU1107">
        <v>288</v>
      </c>
      <c r="BV1107">
        <v>0</v>
      </c>
      <c r="BW1107">
        <v>0</v>
      </c>
      <c r="BX1107">
        <v>0</v>
      </c>
      <c r="BY1107">
        <v>0</v>
      </c>
      <c r="BZ1107" t="s">
        <v>85</v>
      </c>
      <c r="CA1107" t="s">
        <v>85</v>
      </c>
      <c r="CB1107" t="s">
        <v>85</v>
      </c>
      <c r="CC1107">
        <v>0</v>
      </c>
      <c r="CD1107">
        <v>5</v>
      </c>
      <c r="CE1107">
        <v>2006</v>
      </c>
      <c r="CF1107" t="s">
        <v>111</v>
      </c>
      <c r="CG1107" t="s">
        <v>112</v>
      </c>
      <c r="CH1107">
        <v>129000</v>
      </c>
      <c r="CQ1107">
        <f t="shared" si="106"/>
        <v>960</v>
      </c>
      <c r="CR1107" t="str">
        <f t="shared" si="107"/>
        <v/>
      </c>
    </row>
    <row r="1108" spans="1:96" x14ac:dyDescent="0.3">
      <c r="A1108">
        <v>868</v>
      </c>
      <c r="B1108">
        <v>20</v>
      </c>
      <c r="C1108" t="s">
        <v>83</v>
      </c>
      <c r="D1108">
        <v>85</v>
      </c>
      <c r="E1108">
        <v>6970</v>
      </c>
      <c r="F1108" t="s">
        <v>84</v>
      </c>
      <c r="G1108" t="s">
        <v>85</v>
      </c>
      <c r="H1108" t="s">
        <v>129</v>
      </c>
      <c r="I1108" t="s">
        <v>87</v>
      </c>
      <c r="J1108" t="s">
        <v>88</v>
      </c>
      <c r="K1108" t="s">
        <v>89</v>
      </c>
      <c r="L1108" t="s">
        <v>90</v>
      </c>
      <c r="M1108" t="s">
        <v>228</v>
      </c>
      <c r="N1108" s="4" t="str">
        <f>VLOOKUP(M1108,'Neighborhood Raw Data'!$A$1:$D$26,4,FALSE)</f>
        <v>Less than Average</v>
      </c>
      <c r="O1108" t="s">
        <v>212</v>
      </c>
      <c r="P1108" t="s">
        <v>92</v>
      </c>
      <c r="Q1108" t="s">
        <v>93</v>
      </c>
      <c r="R1108" t="s">
        <v>124</v>
      </c>
      <c r="S1108">
        <v>4</v>
      </c>
      <c r="T1108" s="4">
        <f t="shared" ca="1" si="102"/>
        <v>0.54169333223354676</v>
      </c>
      <c r="U1108" s="4" t="str">
        <f t="shared" si="103"/>
        <v>Below</v>
      </c>
      <c r="V1108">
        <v>5</v>
      </c>
      <c r="W1108">
        <v>1961</v>
      </c>
      <c r="X1108">
        <v>1961</v>
      </c>
      <c r="Y1108" t="s">
        <v>95</v>
      </c>
      <c r="Z1108" t="s">
        <v>114</v>
      </c>
      <c r="AA1108" t="s">
        <v>125</v>
      </c>
      <c r="AB1108" t="s">
        <v>125</v>
      </c>
      <c r="AC1108" t="s">
        <v>117</v>
      </c>
      <c r="AD1108">
        <v>0</v>
      </c>
      <c r="AE1108" t="s">
        <v>100</v>
      </c>
      <c r="AF1108" t="s">
        <v>100</v>
      </c>
      <c r="AG1108" t="s">
        <v>156</v>
      </c>
      <c r="AH1108" t="s">
        <v>100</v>
      </c>
      <c r="AI1108" t="s">
        <v>100</v>
      </c>
      <c r="AJ1108" t="s">
        <v>142</v>
      </c>
      <c r="AK1108" t="s">
        <v>137</v>
      </c>
      <c r="AL1108">
        <v>932</v>
      </c>
      <c r="AM1108" t="s">
        <v>104</v>
      </c>
      <c r="AN1108">
        <v>0</v>
      </c>
      <c r="AO1108">
        <v>108</v>
      </c>
      <c r="AP1108">
        <v>1040</v>
      </c>
      <c r="AQ1108" t="s">
        <v>105</v>
      </c>
      <c r="AR1108" t="s">
        <v>100</v>
      </c>
      <c r="AS1108" t="s">
        <v>106</v>
      </c>
      <c r="AT1108" t="s">
        <v>107</v>
      </c>
      <c r="AU1108">
        <v>1120</v>
      </c>
      <c r="AV1108" s="4">
        <f t="shared" ca="1" si="104"/>
        <v>0.40309783719177517</v>
      </c>
      <c r="AW1108" s="4" t="str">
        <f t="shared" si="105"/>
        <v>Greater than Median</v>
      </c>
      <c r="AX1108">
        <v>0</v>
      </c>
      <c r="AY1108">
        <v>0</v>
      </c>
      <c r="AZ1108">
        <v>1120</v>
      </c>
      <c r="BA1108">
        <v>1</v>
      </c>
      <c r="BB1108">
        <v>0</v>
      </c>
      <c r="BC1108">
        <v>1</v>
      </c>
      <c r="BD1108">
        <v>1</v>
      </c>
      <c r="BE1108">
        <v>3</v>
      </c>
      <c r="BF1108">
        <v>1</v>
      </c>
      <c r="BG1108" t="s">
        <v>203</v>
      </c>
      <c r="BH1108">
        <v>5</v>
      </c>
      <c r="BI1108" t="s">
        <v>108</v>
      </c>
      <c r="BJ1108">
        <v>0</v>
      </c>
      <c r="BK1108" t="s">
        <v>85</v>
      </c>
      <c r="BL1108" t="s">
        <v>109</v>
      </c>
      <c r="BM1108">
        <v>1961</v>
      </c>
      <c r="BN1108" t="s">
        <v>131</v>
      </c>
      <c r="BO1108">
        <v>2</v>
      </c>
      <c r="BP1108">
        <v>544</v>
      </c>
      <c r="BQ1108" t="s">
        <v>100</v>
      </c>
      <c r="BR1108" t="s">
        <v>100</v>
      </c>
      <c r="BS1108" t="s">
        <v>106</v>
      </c>
      <c r="BT1108">
        <v>168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 t="s">
        <v>85</v>
      </c>
      <c r="CA1108" t="s">
        <v>85</v>
      </c>
      <c r="CB1108" t="s">
        <v>198</v>
      </c>
      <c r="CC1108">
        <v>400</v>
      </c>
      <c r="CD1108">
        <v>5</v>
      </c>
      <c r="CE1108">
        <v>2007</v>
      </c>
      <c r="CF1108" t="s">
        <v>111</v>
      </c>
      <c r="CG1108" t="s">
        <v>112</v>
      </c>
      <c r="CH1108">
        <v>129000</v>
      </c>
      <c r="CQ1108">
        <f t="shared" si="106"/>
        <v>1120</v>
      </c>
      <c r="CR1108" t="str">
        <f t="shared" si="107"/>
        <v/>
      </c>
    </row>
    <row r="1109" spans="1:96" x14ac:dyDescent="0.3">
      <c r="A1109">
        <v>951</v>
      </c>
      <c r="B1109">
        <v>20</v>
      </c>
      <c r="C1109" t="s">
        <v>83</v>
      </c>
      <c r="D1109">
        <v>60</v>
      </c>
      <c r="E1109">
        <v>7200</v>
      </c>
      <c r="F1109" t="s">
        <v>84</v>
      </c>
      <c r="G1109" t="s">
        <v>85</v>
      </c>
      <c r="H1109" t="s">
        <v>129</v>
      </c>
      <c r="I1109" t="s">
        <v>87</v>
      </c>
      <c r="J1109" t="s">
        <v>88</v>
      </c>
      <c r="K1109" t="s">
        <v>122</v>
      </c>
      <c r="L1109" t="s">
        <v>90</v>
      </c>
      <c r="M1109" t="s">
        <v>177</v>
      </c>
      <c r="N1109" s="4" t="str">
        <f>VLOOKUP(M1109,'Neighborhood Raw Data'!$A$1:$D$26,4,FALSE)</f>
        <v>Greater than Average</v>
      </c>
      <c r="O1109" t="s">
        <v>92</v>
      </c>
      <c r="P1109" t="s">
        <v>92</v>
      </c>
      <c r="Q1109" t="s">
        <v>93</v>
      </c>
      <c r="R1109" t="s">
        <v>124</v>
      </c>
      <c r="S1109">
        <v>5</v>
      </c>
      <c r="T1109" s="4">
        <f t="shared" ca="1" si="102"/>
        <v>0.12271956602060707</v>
      </c>
      <c r="U1109" s="4" t="str">
        <f t="shared" si="103"/>
        <v>Below</v>
      </c>
      <c r="V1109">
        <v>8</v>
      </c>
      <c r="W1109">
        <v>1950</v>
      </c>
      <c r="X1109">
        <v>2002</v>
      </c>
      <c r="Y1109" t="s">
        <v>95</v>
      </c>
      <c r="Z1109" t="s">
        <v>114</v>
      </c>
      <c r="AA1109" t="s">
        <v>125</v>
      </c>
      <c r="AB1109" t="s">
        <v>125</v>
      </c>
      <c r="AC1109" t="s">
        <v>117</v>
      </c>
      <c r="AD1109">
        <v>0</v>
      </c>
      <c r="AE1109" t="s">
        <v>100</v>
      </c>
      <c r="AF1109" t="s">
        <v>100</v>
      </c>
      <c r="AG1109" t="s">
        <v>156</v>
      </c>
      <c r="AH1109" t="s">
        <v>100</v>
      </c>
      <c r="AI1109" t="s">
        <v>100</v>
      </c>
      <c r="AJ1109" t="s">
        <v>142</v>
      </c>
      <c r="AK1109" t="s">
        <v>137</v>
      </c>
      <c r="AL1109">
        <v>398</v>
      </c>
      <c r="AM1109" t="s">
        <v>174</v>
      </c>
      <c r="AN1109">
        <v>149</v>
      </c>
      <c r="AO1109">
        <v>317</v>
      </c>
      <c r="AP1109">
        <v>864</v>
      </c>
      <c r="AQ1109" t="s">
        <v>105</v>
      </c>
      <c r="AR1109" t="s">
        <v>102</v>
      </c>
      <c r="AS1109" t="s">
        <v>106</v>
      </c>
      <c r="AT1109" t="s">
        <v>107</v>
      </c>
      <c r="AU1109">
        <v>864</v>
      </c>
      <c r="AV1109" s="4">
        <f t="shared" ca="1" si="104"/>
        <v>0.98910864702328616</v>
      </c>
      <c r="AW1109" s="4" t="str">
        <f t="shared" si="105"/>
        <v>Less than Median</v>
      </c>
      <c r="AX1109">
        <v>0</v>
      </c>
      <c r="AY1109">
        <v>0</v>
      </c>
      <c r="AZ1109">
        <v>864</v>
      </c>
      <c r="BA1109">
        <v>1</v>
      </c>
      <c r="BB1109">
        <v>0</v>
      </c>
      <c r="BC1109">
        <v>1</v>
      </c>
      <c r="BD1109">
        <v>0</v>
      </c>
      <c r="BE1109">
        <v>3</v>
      </c>
      <c r="BF1109">
        <v>1</v>
      </c>
      <c r="BG1109" t="s">
        <v>102</v>
      </c>
      <c r="BH1109">
        <v>5</v>
      </c>
      <c r="BI1109" t="s">
        <v>108</v>
      </c>
      <c r="BJ1109">
        <v>0</v>
      </c>
      <c r="BK1109" t="s">
        <v>85</v>
      </c>
      <c r="BL1109" t="s">
        <v>149</v>
      </c>
      <c r="BM1109">
        <v>1980</v>
      </c>
      <c r="BN1109" t="s">
        <v>131</v>
      </c>
      <c r="BO1109">
        <v>2</v>
      </c>
      <c r="BP1109">
        <v>720</v>
      </c>
      <c r="BQ1109" t="s">
        <v>100</v>
      </c>
      <c r="BR1109" t="s">
        <v>100</v>
      </c>
      <c r="BS1109" t="s">
        <v>106</v>
      </c>
      <c r="BT1109">
        <v>194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 t="s">
        <v>85</v>
      </c>
      <c r="CA1109" t="s">
        <v>85</v>
      </c>
      <c r="CB1109" t="s">
        <v>85</v>
      </c>
      <c r="CC1109">
        <v>0</v>
      </c>
      <c r="CD1109">
        <v>7</v>
      </c>
      <c r="CE1109">
        <v>2007</v>
      </c>
      <c r="CF1109" t="s">
        <v>111</v>
      </c>
      <c r="CG1109" t="s">
        <v>112</v>
      </c>
      <c r="CH1109">
        <v>129000</v>
      </c>
      <c r="CQ1109">
        <f t="shared" si="106"/>
        <v>864</v>
      </c>
      <c r="CR1109" t="str">
        <f t="shared" si="107"/>
        <v/>
      </c>
    </row>
    <row r="1110" spans="1:96" x14ac:dyDescent="0.3">
      <c r="A1110">
        <v>1095</v>
      </c>
      <c r="B1110">
        <v>20</v>
      </c>
      <c r="C1110" t="s">
        <v>83</v>
      </c>
      <c r="D1110">
        <v>74</v>
      </c>
      <c r="E1110">
        <v>5868</v>
      </c>
      <c r="F1110" t="s">
        <v>84</v>
      </c>
      <c r="G1110" t="s">
        <v>85</v>
      </c>
      <c r="H1110" t="s">
        <v>129</v>
      </c>
      <c r="I1110" t="s">
        <v>87</v>
      </c>
      <c r="J1110" t="s">
        <v>88</v>
      </c>
      <c r="K1110" t="s">
        <v>122</v>
      </c>
      <c r="L1110" t="s">
        <v>90</v>
      </c>
      <c r="M1110" t="s">
        <v>177</v>
      </c>
      <c r="N1110" s="4" t="str">
        <f>VLOOKUP(M1110,'Neighborhood Raw Data'!$A$1:$D$26,4,FALSE)</f>
        <v>Greater than Average</v>
      </c>
      <c r="O1110" t="s">
        <v>92</v>
      </c>
      <c r="P1110" t="s">
        <v>92</v>
      </c>
      <c r="Q1110" t="s">
        <v>93</v>
      </c>
      <c r="R1110" t="s">
        <v>124</v>
      </c>
      <c r="S1110">
        <v>5</v>
      </c>
      <c r="T1110" s="4">
        <f t="shared" ca="1" si="102"/>
        <v>0.96526539934942945</v>
      </c>
      <c r="U1110" s="4" t="str">
        <f t="shared" si="103"/>
        <v>Below</v>
      </c>
      <c r="V1110">
        <v>7</v>
      </c>
      <c r="W1110">
        <v>1956</v>
      </c>
      <c r="X1110">
        <v>2000</v>
      </c>
      <c r="Y1110" t="s">
        <v>95</v>
      </c>
      <c r="Z1110" t="s">
        <v>114</v>
      </c>
      <c r="AA1110" t="s">
        <v>161</v>
      </c>
      <c r="AB1110" t="s">
        <v>161</v>
      </c>
      <c r="AC1110" t="s">
        <v>117</v>
      </c>
      <c r="AD1110">
        <v>0</v>
      </c>
      <c r="AE1110" t="s">
        <v>100</v>
      </c>
      <c r="AF1110" t="s">
        <v>100</v>
      </c>
      <c r="AG1110" t="s">
        <v>156</v>
      </c>
      <c r="AH1110" t="s">
        <v>100</v>
      </c>
      <c r="AI1110" t="s">
        <v>100</v>
      </c>
      <c r="AJ1110" t="s">
        <v>142</v>
      </c>
      <c r="AK1110" t="s">
        <v>174</v>
      </c>
      <c r="AL1110">
        <v>248</v>
      </c>
      <c r="AM1110" t="s">
        <v>157</v>
      </c>
      <c r="AN1110">
        <v>240</v>
      </c>
      <c r="AO1110">
        <v>448</v>
      </c>
      <c r="AP1110">
        <v>936</v>
      </c>
      <c r="AQ1110" t="s">
        <v>105</v>
      </c>
      <c r="AR1110" t="s">
        <v>99</v>
      </c>
      <c r="AS1110" t="s">
        <v>106</v>
      </c>
      <c r="AT1110" t="s">
        <v>107</v>
      </c>
      <c r="AU1110">
        <v>936</v>
      </c>
      <c r="AV1110" s="4">
        <f t="shared" ca="1" si="104"/>
        <v>0.41823774752310172</v>
      </c>
      <c r="AW1110" s="4" t="str">
        <f t="shared" si="105"/>
        <v>Less than Median</v>
      </c>
      <c r="AX1110">
        <v>0</v>
      </c>
      <c r="AY1110">
        <v>0</v>
      </c>
      <c r="AZ1110">
        <v>936</v>
      </c>
      <c r="BA1110">
        <v>1</v>
      </c>
      <c r="BB1110">
        <v>0</v>
      </c>
      <c r="BC1110">
        <v>1</v>
      </c>
      <c r="BD1110">
        <v>0</v>
      </c>
      <c r="BE1110">
        <v>2</v>
      </c>
      <c r="BF1110">
        <v>1</v>
      </c>
      <c r="BG1110" t="s">
        <v>100</v>
      </c>
      <c r="BH1110">
        <v>4</v>
      </c>
      <c r="BI1110" t="s">
        <v>108</v>
      </c>
      <c r="BJ1110">
        <v>0</v>
      </c>
      <c r="BK1110" t="s">
        <v>85</v>
      </c>
      <c r="BL1110" t="s">
        <v>109</v>
      </c>
      <c r="BM1110">
        <v>1956</v>
      </c>
      <c r="BN1110" t="s">
        <v>110</v>
      </c>
      <c r="BO1110">
        <v>1</v>
      </c>
      <c r="BP1110">
        <v>308</v>
      </c>
      <c r="BQ1110" t="s">
        <v>100</v>
      </c>
      <c r="BR1110" t="s">
        <v>100</v>
      </c>
      <c r="BS1110" t="s">
        <v>106</v>
      </c>
      <c r="BT1110">
        <v>0</v>
      </c>
      <c r="BU1110">
        <v>0</v>
      </c>
      <c r="BV1110">
        <v>80</v>
      </c>
      <c r="BW1110">
        <v>0</v>
      </c>
      <c r="BX1110">
        <v>160</v>
      </c>
      <c r="BY1110">
        <v>0</v>
      </c>
      <c r="BZ1110" t="s">
        <v>85</v>
      </c>
      <c r="CA1110" t="s">
        <v>85</v>
      </c>
      <c r="CB1110" t="s">
        <v>85</v>
      </c>
      <c r="CC1110">
        <v>0</v>
      </c>
      <c r="CD1110">
        <v>5</v>
      </c>
      <c r="CE1110">
        <v>2010</v>
      </c>
      <c r="CF1110" t="s">
        <v>111</v>
      </c>
      <c r="CG1110" t="s">
        <v>112</v>
      </c>
      <c r="CH1110">
        <v>129000</v>
      </c>
      <c r="CQ1110">
        <f t="shared" si="106"/>
        <v>936</v>
      </c>
      <c r="CR1110" t="str">
        <f t="shared" si="107"/>
        <v/>
      </c>
    </row>
    <row r="1111" spans="1:96" x14ac:dyDescent="0.3">
      <c r="A1111">
        <v>1163</v>
      </c>
      <c r="B1111">
        <v>20</v>
      </c>
      <c r="C1111" t="s">
        <v>83</v>
      </c>
      <c r="D1111">
        <v>109</v>
      </c>
      <c r="E1111">
        <v>8724</v>
      </c>
      <c r="F1111" t="s">
        <v>84</v>
      </c>
      <c r="G1111" t="s">
        <v>85</v>
      </c>
      <c r="H1111" t="s">
        <v>129</v>
      </c>
      <c r="I1111" t="s">
        <v>87</v>
      </c>
      <c r="J1111" t="s">
        <v>88</v>
      </c>
      <c r="K1111" t="s">
        <v>122</v>
      </c>
      <c r="L1111" t="s">
        <v>90</v>
      </c>
      <c r="M1111" t="s">
        <v>228</v>
      </c>
      <c r="N1111" s="4" t="str">
        <f>VLOOKUP(M1111,'Neighborhood Raw Data'!$A$1:$D$26,4,FALSE)</f>
        <v>Less than Average</v>
      </c>
      <c r="O1111" t="s">
        <v>92</v>
      </c>
      <c r="P1111" t="s">
        <v>92</v>
      </c>
      <c r="Q1111" t="s">
        <v>93</v>
      </c>
      <c r="R1111" t="s">
        <v>124</v>
      </c>
      <c r="S1111">
        <v>5</v>
      </c>
      <c r="T1111" s="4">
        <f t="shared" ca="1" si="102"/>
        <v>0.30318132539888676</v>
      </c>
      <c r="U1111" s="4" t="str">
        <f t="shared" si="103"/>
        <v>Below</v>
      </c>
      <c r="V1111">
        <v>5</v>
      </c>
      <c r="W1111">
        <v>1968</v>
      </c>
      <c r="X1111">
        <v>1968</v>
      </c>
      <c r="Y1111" t="s">
        <v>95</v>
      </c>
      <c r="Z1111" t="s">
        <v>114</v>
      </c>
      <c r="AA1111" t="s">
        <v>125</v>
      </c>
      <c r="AB1111" t="s">
        <v>125</v>
      </c>
      <c r="AC1111" t="s">
        <v>117</v>
      </c>
      <c r="AD1111">
        <v>0</v>
      </c>
      <c r="AE1111" t="s">
        <v>100</v>
      </c>
      <c r="AF1111" t="s">
        <v>100</v>
      </c>
      <c r="AG1111" t="s">
        <v>156</v>
      </c>
      <c r="AH1111" t="s">
        <v>102</v>
      </c>
      <c r="AI1111" t="s">
        <v>100</v>
      </c>
      <c r="AJ1111" t="s">
        <v>142</v>
      </c>
      <c r="AK1111" t="s">
        <v>174</v>
      </c>
      <c r="AL1111">
        <v>492</v>
      </c>
      <c r="AM1111" t="s">
        <v>104</v>
      </c>
      <c r="AN1111">
        <v>0</v>
      </c>
      <c r="AO1111">
        <v>402</v>
      </c>
      <c r="AP1111">
        <v>894</v>
      </c>
      <c r="AQ1111" t="s">
        <v>105</v>
      </c>
      <c r="AR1111" t="s">
        <v>102</v>
      </c>
      <c r="AS1111" t="s">
        <v>106</v>
      </c>
      <c r="AT1111" t="s">
        <v>107</v>
      </c>
      <c r="AU1111">
        <v>894</v>
      </c>
      <c r="AV1111" s="4">
        <f t="shared" ca="1" si="104"/>
        <v>0.89732080618436172</v>
      </c>
      <c r="AW1111" s="4" t="str">
        <f t="shared" si="105"/>
        <v>Less than Median</v>
      </c>
      <c r="AX1111">
        <v>0</v>
      </c>
      <c r="AY1111">
        <v>0</v>
      </c>
      <c r="AZ1111">
        <v>894</v>
      </c>
      <c r="BA1111">
        <v>0</v>
      </c>
      <c r="BB1111">
        <v>0</v>
      </c>
      <c r="BC1111">
        <v>1</v>
      </c>
      <c r="BD1111">
        <v>0</v>
      </c>
      <c r="BE1111">
        <v>3</v>
      </c>
      <c r="BF1111">
        <v>1</v>
      </c>
      <c r="BG1111" t="s">
        <v>100</v>
      </c>
      <c r="BH1111">
        <v>5</v>
      </c>
      <c r="BI1111" t="s">
        <v>108</v>
      </c>
      <c r="BJ1111">
        <v>1</v>
      </c>
      <c r="BK1111" t="s">
        <v>235</v>
      </c>
      <c r="BL1111" t="s">
        <v>109</v>
      </c>
      <c r="BM1111">
        <v>1968</v>
      </c>
      <c r="BN1111" t="s">
        <v>110</v>
      </c>
      <c r="BO1111">
        <v>2</v>
      </c>
      <c r="BP1111">
        <v>450</v>
      </c>
      <c r="BQ1111" t="s">
        <v>100</v>
      </c>
      <c r="BR1111" t="s">
        <v>100</v>
      </c>
      <c r="BS1111" t="s">
        <v>106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 t="s">
        <v>85</v>
      </c>
      <c r="CA1111" t="s">
        <v>85</v>
      </c>
      <c r="CB1111" t="s">
        <v>85</v>
      </c>
      <c r="CC1111">
        <v>0</v>
      </c>
      <c r="CD1111">
        <v>5</v>
      </c>
      <c r="CE1111">
        <v>2007</v>
      </c>
      <c r="CF1111" t="s">
        <v>111</v>
      </c>
      <c r="CG1111" t="s">
        <v>112</v>
      </c>
      <c r="CH1111">
        <v>129000</v>
      </c>
      <c r="CQ1111">
        <f t="shared" si="106"/>
        <v>894</v>
      </c>
      <c r="CR1111" t="str">
        <f t="shared" si="107"/>
        <v/>
      </c>
    </row>
    <row r="1112" spans="1:96" x14ac:dyDescent="0.3">
      <c r="A1112">
        <v>1446</v>
      </c>
      <c r="B1112">
        <v>85</v>
      </c>
      <c r="C1112" t="s">
        <v>83</v>
      </c>
      <c r="D1112">
        <v>70</v>
      </c>
      <c r="E1112">
        <v>8400</v>
      </c>
      <c r="F1112" t="s">
        <v>84</v>
      </c>
      <c r="G1112" t="s">
        <v>85</v>
      </c>
      <c r="H1112" t="s">
        <v>129</v>
      </c>
      <c r="I1112" t="s">
        <v>87</v>
      </c>
      <c r="J1112" t="s">
        <v>88</v>
      </c>
      <c r="K1112" t="s">
        <v>122</v>
      </c>
      <c r="L1112" t="s">
        <v>90</v>
      </c>
      <c r="M1112" t="s">
        <v>228</v>
      </c>
      <c r="N1112" s="4" t="str">
        <f>VLOOKUP(M1112,'Neighborhood Raw Data'!$A$1:$D$26,4,FALSE)</f>
        <v>Less than Average</v>
      </c>
      <c r="O1112" t="s">
        <v>92</v>
      </c>
      <c r="P1112" t="s">
        <v>92</v>
      </c>
      <c r="Q1112" t="s">
        <v>93</v>
      </c>
      <c r="R1112" t="s">
        <v>223</v>
      </c>
      <c r="S1112">
        <v>6</v>
      </c>
      <c r="T1112" s="4">
        <f t="shared" ca="1" si="102"/>
        <v>0.44190795847468867</v>
      </c>
      <c r="U1112" s="4" t="str">
        <f t="shared" si="103"/>
        <v>At or Above</v>
      </c>
      <c r="V1112">
        <v>5</v>
      </c>
      <c r="W1112">
        <v>1966</v>
      </c>
      <c r="X1112">
        <v>1966</v>
      </c>
      <c r="Y1112" t="s">
        <v>95</v>
      </c>
      <c r="Z1112" t="s">
        <v>114</v>
      </c>
      <c r="AA1112" t="s">
        <v>125</v>
      </c>
      <c r="AB1112" t="s">
        <v>125</v>
      </c>
      <c r="AC1112" t="s">
        <v>117</v>
      </c>
      <c r="AD1112">
        <v>0</v>
      </c>
      <c r="AE1112" t="s">
        <v>100</v>
      </c>
      <c r="AF1112" t="s">
        <v>100</v>
      </c>
      <c r="AG1112" t="s">
        <v>156</v>
      </c>
      <c r="AH1112" t="s">
        <v>100</v>
      </c>
      <c r="AI1112" t="s">
        <v>100</v>
      </c>
      <c r="AJ1112" t="s">
        <v>102</v>
      </c>
      <c r="AK1112" t="s">
        <v>193</v>
      </c>
      <c r="AL1112">
        <v>187</v>
      </c>
      <c r="AM1112" t="s">
        <v>157</v>
      </c>
      <c r="AN1112">
        <v>627</v>
      </c>
      <c r="AO1112">
        <v>0</v>
      </c>
      <c r="AP1112">
        <v>814</v>
      </c>
      <c r="AQ1112" t="s">
        <v>105</v>
      </c>
      <c r="AR1112" t="s">
        <v>102</v>
      </c>
      <c r="AS1112" t="s">
        <v>106</v>
      </c>
      <c r="AT1112" t="s">
        <v>107</v>
      </c>
      <c r="AU1112">
        <v>913</v>
      </c>
      <c r="AV1112" s="4">
        <f t="shared" ca="1" si="104"/>
        <v>0.72388939152996645</v>
      </c>
      <c r="AW1112" s="4" t="str">
        <f t="shared" si="105"/>
        <v>Less than Median</v>
      </c>
      <c r="AX1112">
        <v>0</v>
      </c>
      <c r="AY1112">
        <v>0</v>
      </c>
      <c r="AZ1112">
        <v>913</v>
      </c>
      <c r="BA1112">
        <v>1</v>
      </c>
      <c r="BB1112">
        <v>0</v>
      </c>
      <c r="BC1112">
        <v>1</v>
      </c>
      <c r="BD1112">
        <v>0</v>
      </c>
      <c r="BE1112">
        <v>3</v>
      </c>
      <c r="BF1112">
        <v>1</v>
      </c>
      <c r="BG1112" t="s">
        <v>100</v>
      </c>
      <c r="BH1112">
        <v>6</v>
      </c>
      <c r="BI1112" t="s">
        <v>108</v>
      </c>
      <c r="BJ1112">
        <v>0</v>
      </c>
      <c r="BK1112" t="s">
        <v>85</v>
      </c>
      <c r="BL1112" t="s">
        <v>149</v>
      </c>
      <c r="BM1112">
        <v>1990</v>
      </c>
      <c r="BN1112" t="s">
        <v>104</v>
      </c>
      <c r="BO1112">
        <v>1</v>
      </c>
      <c r="BP1112">
        <v>240</v>
      </c>
      <c r="BQ1112" t="s">
        <v>100</v>
      </c>
      <c r="BR1112" t="s">
        <v>100</v>
      </c>
      <c r="BS1112" t="s">
        <v>106</v>
      </c>
      <c r="BT1112">
        <v>0</v>
      </c>
      <c r="BU1112">
        <v>0</v>
      </c>
      <c r="BV1112">
        <v>252</v>
      </c>
      <c r="BW1112">
        <v>0</v>
      </c>
      <c r="BX1112">
        <v>0</v>
      </c>
      <c r="BY1112">
        <v>0</v>
      </c>
      <c r="BZ1112" t="s">
        <v>85</v>
      </c>
      <c r="CA1112" t="s">
        <v>85</v>
      </c>
      <c r="CB1112" t="s">
        <v>85</v>
      </c>
      <c r="CC1112">
        <v>0</v>
      </c>
      <c r="CD1112">
        <v>5</v>
      </c>
      <c r="CE1112">
        <v>2007</v>
      </c>
      <c r="CF1112" t="s">
        <v>111</v>
      </c>
      <c r="CG1112" t="s">
        <v>112</v>
      </c>
      <c r="CH1112">
        <v>129000</v>
      </c>
      <c r="CQ1112">
        <f t="shared" si="106"/>
        <v>913</v>
      </c>
      <c r="CR1112" t="str">
        <f t="shared" si="107"/>
        <v/>
      </c>
    </row>
    <row r="1113" spans="1:96" x14ac:dyDescent="0.3">
      <c r="A1113">
        <v>100</v>
      </c>
      <c r="B1113">
        <v>20</v>
      </c>
      <c r="C1113" t="s">
        <v>83</v>
      </c>
      <c r="D1113">
        <v>77</v>
      </c>
      <c r="E1113">
        <v>9320</v>
      </c>
      <c r="F1113" t="s">
        <v>84</v>
      </c>
      <c r="G1113" t="s">
        <v>85</v>
      </c>
      <c r="H1113" t="s">
        <v>86</v>
      </c>
      <c r="I1113" t="s">
        <v>87</v>
      </c>
      <c r="J1113" t="s">
        <v>88</v>
      </c>
      <c r="K1113" t="s">
        <v>122</v>
      </c>
      <c r="L1113" t="s">
        <v>90</v>
      </c>
      <c r="M1113" t="s">
        <v>177</v>
      </c>
      <c r="N1113" s="4" t="str">
        <f>VLOOKUP(M1113,'Neighborhood Raw Data'!$A$1:$D$26,4,FALSE)</f>
        <v>Greater than Average</v>
      </c>
      <c r="O1113" t="s">
        <v>92</v>
      </c>
      <c r="P1113" t="s">
        <v>92</v>
      </c>
      <c r="Q1113" t="s">
        <v>93</v>
      </c>
      <c r="R1113" t="s">
        <v>124</v>
      </c>
      <c r="S1113">
        <v>4</v>
      </c>
      <c r="T1113" s="4">
        <f t="shared" ca="1" si="102"/>
        <v>0.15497407620856285</v>
      </c>
      <c r="U1113" s="4" t="str">
        <f t="shared" si="103"/>
        <v>Below</v>
      </c>
      <c r="V1113">
        <v>5</v>
      </c>
      <c r="W1113">
        <v>1959</v>
      </c>
      <c r="X1113">
        <v>1959</v>
      </c>
      <c r="Y1113" t="s">
        <v>95</v>
      </c>
      <c r="Z1113" t="s">
        <v>114</v>
      </c>
      <c r="AA1113" t="s">
        <v>179</v>
      </c>
      <c r="AB1113" t="s">
        <v>179</v>
      </c>
      <c r="AC1113" t="s">
        <v>117</v>
      </c>
      <c r="AD1113">
        <v>0</v>
      </c>
      <c r="AE1113" t="s">
        <v>100</v>
      </c>
      <c r="AF1113" t="s">
        <v>100</v>
      </c>
      <c r="AG1113" t="s">
        <v>156</v>
      </c>
      <c r="AH1113" t="s">
        <v>100</v>
      </c>
      <c r="AI1113" t="s">
        <v>100</v>
      </c>
      <c r="AJ1113" t="s">
        <v>142</v>
      </c>
      <c r="AK1113" t="s">
        <v>137</v>
      </c>
      <c r="AL1113">
        <v>569</v>
      </c>
      <c r="AM1113" t="s">
        <v>104</v>
      </c>
      <c r="AN1113">
        <v>0</v>
      </c>
      <c r="AO1113">
        <v>381</v>
      </c>
      <c r="AP1113">
        <v>950</v>
      </c>
      <c r="AQ1113" t="s">
        <v>105</v>
      </c>
      <c r="AR1113" t="s">
        <v>203</v>
      </c>
      <c r="AS1113" t="s">
        <v>106</v>
      </c>
      <c r="AT1113" t="s">
        <v>107</v>
      </c>
      <c r="AU1113">
        <v>1225</v>
      </c>
      <c r="AV1113" s="4">
        <f t="shared" ca="1" si="104"/>
        <v>0.58949019479498743</v>
      </c>
      <c r="AW1113" s="4" t="str">
        <f t="shared" si="105"/>
        <v>Greater than Median</v>
      </c>
      <c r="AX1113">
        <v>0</v>
      </c>
      <c r="AY1113">
        <v>0</v>
      </c>
      <c r="AZ1113">
        <v>1225</v>
      </c>
      <c r="BA1113">
        <v>1</v>
      </c>
      <c r="BB1113">
        <v>0</v>
      </c>
      <c r="BC1113">
        <v>1</v>
      </c>
      <c r="BD1113">
        <v>1</v>
      </c>
      <c r="BE1113">
        <v>3</v>
      </c>
      <c r="BF1113">
        <v>1</v>
      </c>
      <c r="BG1113" t="s">
        <v>100</v>
      </c>
      <c r="BH1113">
        <v>6</v>
      </c>
      <c r="BI1113" t="s">
        <v>108</v>
      </c>
      <c r="BJ1113">
        <v>0</v>
      </c>
      <c r="BK1113" t="s">
        <v>85</v>
      </c>
      <c r="BL1113" t="s">
        <v>85</v>
      </c>
      <c r="BM1113" t="s">
        <v>85</v>
      </c>
      <c r="BN1113" t="s">
        <v>85</v>
      </c>
      <c r="BO1113">
        <v>0</v>
      </c>
      <c r="BP1113">
        <v>0</v>
      </c>
      <c r="BQ1113" t="s">
        <v>85</v>
      </c>
      <c r="BR1113" t="s">
        <v>85</v>
      </c>
      <c r="BS1113" t="s">
        <v>106</v>
      </c>
      <c r="BT1113">
        <v>352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 t="s">
        <v>85</v>
      </c>
      <c r="CA1113" t="s">
        <v>85</v>
      </c>
      <c r="CB1113" t="s">
        <v>198</v>
      </c>
      <c r="CC1113">
        <v>400</v>
      </c>
      <c r="CD1113">
        <v>1</v>
      </c>
      <c r="CE1113">
        <v>2010</v>
      </c>
      <c r="CF1113" t="s">
        <v>111</v>
      </c>
      <c r="CG1113" t="s">
        <v>112</v>
      </c>
      <c r="CH1113">
        <v>128950</v>
      </c>
      <c r="CQ1113">
        <f t="shared" si="106"/>
        <v>1225</v>
      </c>
      <c r="CR1113" t="str">
        <f t="shared" si="107"/>
        <v/>
      </c>
    </row>
    <row r="1114" spans="1:96" x14ac:dyDescent="0.3">
      <c r="A1114">
        <v>1262</v>
      </c>
      <c r="B1114">
        <v>20</v>
      </c>
      <c r="C1114" t="s">
        <v>83</v>
      </c>
      <c r="D1114">
        <v>80</v>
      </c>
      <c r="E1114">
        <v>9600</v>
      </c>
      <c r="F1114" t="s">
        <v>84</v>
      </c>
      <c r="G1114" t="s">
        <v>85</v>
      </c>
      <c r="H1114" t="s">
        <v>129</v>
      </c>
      <c r="I1114" t="s">
        <v>87</v>
      </c>
      <c r="J1114" t="s">
        <v>88</v>
      </c>
      <c r="K1114" t="s">
        <v>122</v>
      </c>
      <c r="L1114" t="s">
        <v>90</v>
      </c>
      <c r="M1114" t="s">
        <v>177</v>
      </c>
      <c r="N1114" s="4" t="str">
        <f>VLOOKUP(M1114,'Neighborhood Raw Data'!$A$1:$D$26,4,FALSE)</f>
        <v>Greater than Average</v>
      </c>
      <c r="O1114" t="s">
        <v>92</v>
      </c>
      <c r="P1114" t="s">
        <v>92</v>
      </c>
      <c r="Q1114" t="s">
        <v>93</v>
      </c>
      <c r="R1114" t="s">
        <v>124</v>
      </c>
      <c r="S1114">
        <v>5</v>
      </c>
      <c r="T1114" s="4">
        <f t="shared" ca="1" si="102"/>
        <v>0.25772450772892874</v>
      </c>
      <c r="U1114" s="4" t="str">
        <f t="shared" si="103"/>
        <v>Below</v>
      </c>
      <c r="V1114">
        <v>6</v>
      </c>
      <c r="W1114">
        <v>1956</v>
      </c>
      <c r="X1114">
        <v>1956</v>
      </c>
      <c r="Y1114" t="s">
        <v>113</v>
      </c>
      <c r="Z1114" t="s">
        <v>114</v>
      </c>
      <c r="AA1114" t="s">
        <v>161</v>
      </c>
      <c r="AB1114" t="s">
        <v>161</v>
      </c>
      <c r="AC1114" t="s">
        <v>117</v>
      </c>
      <c r="AD1114">
        <v>0</v>
      </c>
      <c r="AE1114" t="s">
        <v>100</v>
      </c>
      <c r="AF1114" t="s">
        <v>100</v>
      </c>
      <c r="AG1114" t="s">
        <v>156</v>
      </c>
      <c r="AH1114" t="s">
        <v>100</v>
      </c>
      <c r="AI1114" t="s">
        <v>100</v>
      </c>
      <c r="AJ1114" t="s">
        <v>142</v>
      </c>
      <c r="AK1114" t="s">
        <v>157</v>
      </c>
      <c r="AL1114">
        <v>504</v>
      </c>
      <c r="AM1114" t="s">
        <v>104</v>
      </c>
      <c r="AN1114">
        <v>0</v>
      </c>
      <c r="AO1114">
        <v>546</v>
      </c>
      <c r="AP1114">
        <v>1050</v>
      </c>
      <c r="AQ1114" t="s">
        <v>105</v>
      </c>
      <c r="AR1114" t="s">
        <v>102</v>
      </c>
      <c r="AS1114" t="s">
        <v>106</v>
      </c>
      <c r="AT1114" t="s">
        <v>107</v>
      </c>
      <c r="AU1114">
        <v>1050</v>
      </c>
      <c r="AV1114" s="4">
        <f t="shared" ca="1" si="104"/>
        <v>0.16394853964265876</v>
      </c>
      <c r="AW1114" s="4" t="str">
        <f t="shared" si="105"/>
        <v>Less than Median</v>
      </c>
      <c r="AX1114">
        <v>0</v>
      </c>
      <c r="AY1114">
        <v>0</v>
      </c>
      <c r="AZ1114">
        <v>1050</v>
      </c>
      <c r="BA1114">
        <v>0</v>
      </c>
      <c r="BB1114">
        <v>0</v>
      </c>
      <c r="BC1114">
        <v>1</v>
      </c>
      <c r="BD1114">
        <v>0</v>
      </c>
      <c r="BE1114">
        <v>2</v>
      </c>
      <c r="BF1114">
        <v>1</v>
      </c>
      <c r="BG1114" t="s">
        <v>100</v>
      </c>
      <c r="BH1114">
        <v>5</v>
      </c>
      <c r="BI1114" t="s">
        <v>108</v>
      </c>
      <c r="BJ1114">
        <v>0</v>
      </c>
      <c r="BK1114" t="s">
        <v>85</v>
      </c>
      <c r="BL1114" t="s">
        <v>109</v>
      </c>
      <c r="BM1114">
        <v>1956</v>
      </c>
      <c r="BN1114" t="s">
        <v>104</v>
      </c>
      <c r="BO1114">
        <v>1</v>
      </c>
      <c r="BP1114">
        <v>338</v>
      </c>
      <c r="BQ1114" t="s">
        <v>100</v>
      </c>
      <c r="BR1114" t="s">
        <v>100</v>
      </c>
      <c r="BS1114" t="s">
        <v>106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 t="s">
        <v>85</v>
      </c>
      <c r="CA1114" t="s">
        <v>85</v>
      </c>
      <c r="CB1114" t="s">
        <v>85</v>
      </c>
      <c r="CC1114">
        <v>0</v>
      </c>
      <c r="CD1114">
        <v>6</v>
      </c>
      <c r="CE1114">
        <v>2009</v>
      </c>
      <c r="CF1114" t="s">
        <v>111</v>
      </c>
      <c r="CG1114" t="s">
        <v>112</v>
      </c>
      <c r="CH1114">
        <v>128900</v>
      </c>
      <c r="CQ1114">
        <f t="shared" si="106"/>
        <v>1050</v>
      </c>
      <c r="CR1114" t="str">
        <f t="shared" si="107"/>
        <v/>
      </c>
    </row>
    <row r="1115" spans="1:96" x14ac:dyDescent="0.3">
      <c r="A1115">
        <v>171</v>
      </c>
      <c r="B1115">
        <v>50</v>
      </c>
      <c r="C1115" t="s">
        <v>143</v>
      </c>
      <c r="D1115" t="s">
        <v>85</v>
      </c>
      <c r="E1115">
        <v>12358</v>
      </c>
      <c r="F1115" t="s">
        <v>84</v>
      </c>
      <c r="G1115" t="s">
        <v>85</v>
      </c>
      <c r="H1115" t="s">
        <v>86</v>
      </c>
      <c r="I1115" t="s">
        <v>87</v>
      </c>
      <c r="J1115" t="s">
        <v>88</v>
      </c>
      <c r="K1115" t="s">
        <v>122</v>
      </c>
      <c r="L1115" t="s">
        <v>90</v>
      </c>
      <c r="M1115" t="s">
        <v>144</v>
      </c>
      <c r="N1115" s="4" t="str">
        <f>VLOOKUP(M1115,'Neighborhood Raw Data'!$A$1:$D$26,4,FALSE)</f>
        <v>Greater than Average</v>
      </c>
      <c r="O1115" t="s">
        <v>212</v>
      </c>
      <c r="P1115" t="s">
        <v>92</v>
      </c>
      <c r="Q1115" t="s">
        <v>93</v>
      </c>
      <c r="R1115" t="s">
        <v>155</v>
      </c>
      <c r="S1115">
        <v>5</v>
      </c>
      <c r="T1115" s="4">
        <f t="shared" ca="1" si="102"/>
        <v>0.37569363424223567</v>
      </c>
      <c r="U1115" s="4" t="str">
        <f t="shared" si="103"/>
        <v>Below</v>
      </c>
      <c r="V1115">
        <v>6</v>
      </c>
      <c r="W1115">
        <v>1941</v>
      </c>
      <c r="X1115">
        <v>1950</v>
      </c>
      <c r="Y1115" t="s">
        <v>95</v>
      </c>
      <c r="Z1115" t="s">
        <v>114</v>
      </c>
      <c r="AA1115" t="s">
        <v>161</v>
      </c>
      <c r="AB1115" t="s">
        <v>161</v>
      </c>
      <c r="AC1115" t="s">
        <v>117</v>
      </c>
      <c r="AD1115">
        <v>0</v>
      </c>
      <c r="AE1115" t="s">
        <v>100</v>
      </c>
      <c r="AF1115" t="s">
        <v>100</v>
      </c>
      <c r="AG1115" t="s">
        <v>156</v>
      </c>
      <c r="AH1115" t="s">
        <v>100</v>
      </c>
      <c r="AI1115" t="s">
        <v>100</v>
      </c>
      <c r="AJ1115" t="s">
        <v>142</v>
      </c>
      <c r="AK1115" t="s">
        <v>157</v>
      </c>
      <c r="AL1115">
        <v>360</v>
      </c>
      <c r="AM1115" t="s">
        <v>104</v>
      </c>
      <c r="AN1115">
        <v>0</v>
      </c>
      <c r="AO1115">
        <v>360</v>
      </c>
      <c r="AP1115">
        <v>720</v>
      </c>
      <c r="AQ1115" t="s">
        <v>105</v>
      </c>
      <c r="AR1115" t="s">
        <v>100</v>
      </c>
      <c r="AS1115" t="s">
        <v>106</v>
      </c>
      <c r="AT1115" t="s">
        <v>107</v>
      </c>
      <c r="AU1115">
        <v>854</v>
      </c>
      <c r="AV1115" s="4">
        <f t="shared" ca="1" si="104"/>
        <v>0.56742930037707562</v>
      </c>
      <c r="AW1115" s="4" t="str">
        <f t="shared" si="105"/>
        <v>Less than Median</v>
      </c>
      <c r="AX1115">
        <v>0</v>
      </c>
      <c r="AY1115">
        <v>528</v>
      </c>
      <c r="AZ1115">
        <v>1382</v>
      </c>
      <c r="BA1115">
        <v>0</v>
      </c>
      <c r="BB1115">
        <v>0</v>
      </c>
      <c r="BC1115">
        <v>1</v>
      </c>
      <c r="BD1115">
        <v>1</v>
      </c>
      <c r="BE1115">
        <v>2</v>
      </c>
      <c r="BF1115">
        <v>1</v>
      </c>
      <c r="BG1115" t="s">
        <v>100</v>
      </c>
      <c r="BH1115">
        <v>7</v>
      </c>
      <c r="BI1115" t="s">
        <v>108</v>
      </c>
      <c r="BJ1115">
        <v>0</v>
      </c>
      <c r="BK1115" t="s">
        <v>85</v>
      </c>
      <c r="BL1115" t="s">
        <v>149</v>
      </c>
      <c r="BM1115">
        <v>1991</v>
      </c>
      <c r="BN1115" t="s">
        <v>104</v>
      </c>
      <c r="BO1115">
        <v>2</v>
      </c>
      <c r="BP1115">
        <v>660</v>
      </c>
      <c r="BQ1115" t="s">
        <v>100</v>
      </c>
      <c r="BR1115" t="s">
        <v>100</v>
      </c>
      <c r="BS1115" t="s">
        <v>106</v>
      </c>
      <c r="BT1115">
        <v>237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 t="s">
        <v>85</v>
      </c>
      <c r="CA1115" t="s">
        <v>85</v>
      </c>
      <c r="CB1115" t="s">
        <v>85</v>
      </c>
      <c r="CC1115">
        <v>0</v>
      </c>
      <c r="CD1115">
        <v>5</v>
      </c>
      <c r="CE1115">
        <v>2007</v>
      </c>
      <c r="CF1115" t="s">
        <v>111</v>
      </c>
      <c r="CG1115" t="s">
        <v>112</v>
      </c>
      <c r="CH1115">
        <v>128500</v>
      </c>
      <c r="CQ1115">
        <f t="shared" si="106"/>
        <v>854</v>
      </c>
      <c r="CR1115" t="str">
        <f t="shared" si="107"/>
        <v/>
      </c>
    </row>
    <row r="1116" spans="1:96" x14ac:dyDescent="0.3">
      <c r="A1116">
        <v>680</v>
      </c>
      <c r="B1116">
        <v>20</v>
      </c>
      <c r="C1116" t="s">
        <v>83</v>
      </c>
      <c r="D1116" t="s">
        <v>85</v>
      </c>
      <c r="E1116">
        <v>9945</v>
      </c>
      <c r="F1116" t="s">
        <v>84</v>
      </c>
      <c r="G1116" t="s">
        <v>85</v>
      </c>
      <c r="H1116" t="s">
        <v>86</v>
      </c>
      <c r="I1116" t="s">
        <v>87</v>
      </c>
      <c r="J1116" t="s">
        <v>88</v>
      </c>
      <c r="K1116" t="s">
        <v>122</v>
      </c>
      <c r="L1116" t="s">
        <v>90</v>
      </c>
      <c r="M1116" t="s">
        <v>228</v>
      </c>
      <c r="N1116" s="4" t="str">
        <f>VLOOKUP(M1116,'Neighborhood Raw Data'!$A$1:$D$26,4,FALSE)</f>
        <v>Less than Average</v>
      </c>
      <c r="O1116" t="s">
        <v>92</v>
      </c>
      <c r="P1116" t="s">
        <v>92</v>
      </c>
      <c r="Q1116" t="s">
        <v>93</v>
      </c>
      <c r="R1116" t="s">
        <v>124</v>
      </c>
      <c r="S1116">
        <v>5</v>
      </c>
      <c r="T1116" s="4">
        <f t="shared" ca="1" si="102"/>
        <v>0.7761831630560917</v>
      </c>
      <c r="U1116" s="4" t="str">
        <f t="shared" si="103"/>
        <v>Below</v>
      </c>
      <c r="V1116">
        <v>5</v>
      </c>
      <c r="W1116">
        <v>1961</v>
      </c>
      <c r="X1116">
        <v>1961</v>
      </c>
      <c r="Y1116" t="s">
        <v>113</v>
      </c>
      <c r="Z1116" t="s">
        <v>114</v>
      </c>
      <c r="AA1116" t="s">
        <v>115</v>
      </c>
      <c r="AB1116" t="s">
        <v>115</v>
      </c>
      <c r="AC1116" t="s">
        <v>98</v>
      </c>
      <c r="AD1116">
        <v>57</v>
      </c>
      <c r="AE1116" t="s">
        <v>100</v>
      </c>
      <c r="AF1116" t="s">
        <v>100</v>
      </c>
      <c r="AG1116" t="s">
        <v>156</v>
      </c>
      <c r="AH1116" t="s">
        <v>100</v>
      </c>
      <c r="AI1116" t="s">
        <v>100</v>
      </c>
      <c r="AJ1116" t="s">
        <v>142</v>
      </c>
      <c r="AK1116" t="s">
        <v>157</v>
      </c>
      <c r="AL1116">
        <v>827</v>
      </c>
      <c r="AM1116" t="s">
        <v>104</v>
      </c>
      <c r="AN1116">
        <v>0</v>
      </c>
      <c r="AO1116">
        <v>161</v>
      </c>
      <c r="AP1116">
        <v>988</v>
      </c>
      <c r="AQ1116" t="s">
        <v>105</v>
      </c>
      <c r="AR1116" t="s">
        <v>100</v>
      </c>
      <c r="AS1116" t="s">
        <v>106</v>
      </c>
      <c r="AT1116" t="s">
        <v>107</v>
      </c>
      <c r="AU1116">
        <v>988</v>
      </c>
      <c r="AV1116" s="4">
        <f t="shared" ca="1" si="104"/>
        <v>0.2848387760900003</v>
      </c>
      <c r="AW1116" s="4" t="str">
        <f t="shared" si="105"/>
        <v>Less than Median</v>
      </c>
      <c r="AX1116">
        <v>0</v>
      </c>
      <c r="AY1116">
        <v>0</v>
      </c>
      <c r="AZ1116">
        <v>988</v>
      </c>
      <c r="BA1116">
        <v>1</v>
      </c>
      <c r="BB1116">
        <v>0</v>
      </c>
      <c r="BC1116">
        <v>1</v>
      </c>
      <c r="BD1116">
        <v>0</v>
      </c>
      <c r="BE1116">
        <v>3</v>
      </c>
      <c r="BF1116">
        <v>1</v>
      </c>
      <c r="BG1116" t="s">
        <v>100</v>
      </c>
      <c r="BH1116">
        <v>5</v>
      </c>
      <c r="BI1116" t="s">
        <v>108</v>
      </c>
      <c r="BJ1116">
        <v>0</v>
      </c>
      <c r="BK1116" t="s">
        <v>85</v>
      </c>
      <c r="BL1116" t="s">
        <v>149</v>
      </c>
      <c r="BM1116">
        <v>1963</v>
      </c>
      <c r="BN1116" t="s">
        <v>104</v>
      </c>
      <c r="BO1116">
        <v>2</v>
      </c>
      <c r="BP1116">
        <v>572</v>
      </c>
      <c r="BQ1116" t="s">
        <v>100</v>
      </c>
      <c r="BR1116" t="s">
        <v>100</v>
      </c>
      <c r="BS1116" t="s">
        <v>106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 t="s">
        <v>85</v>
      </c>
      <c r="CA1116" t="s">
        <v>85</v>
      </c>
      <c r="CB1116" t="s">
        <v>85</v>
      </c>
      <c r="CC1116">
        <v>0</v>
      </c>
      <c r="CD1116">
        <v>10</v>
      </c>
      <c r="CE1116">
        <v>2007</v>
      </c>
      <c r="CF1116" t="s">
        <v>111</v>
      </c>
      <c r="CG1116" t="s">
        <v>112</v>
      </c>
      <c r="CH1116">
        <v>128500</v>
      </c>
      <c r="CQ1116">
        <f t="shared" si="106"/>
        <v>988</v>
      </c>
      <c r="CR1116" t="str">
        <f t="shared" si="107"/>
        <v/>
      </c>
    </row>
    <row r="1117" spans="1:96" x14ac:dyDescent="0.3">
      <c r="A1117">
        <v>720</v>
      </c>
      <c r="B1117">
        <v>20</v>
      </c>
      <c r="C1117" t="s">
        <v>83</v>
      </c>
      <c r="D1117">
        <v>69</v>
      </c>
      <c r="E1117">
        <v>9920</v>
      </c>
      <c r="F1117" t="s">
        <v>84</v>
      </c>
      <c r="G1117" t="s">
        <v>85</v>
      </c>
      <c r="H1117" t="s">
        <v>86</v>
      </c>
      <c r="I1117" t="s">
        <v>87</v>
      </c>
      <c r="J1117" t="s">
        <v>88</v>
      </c>
      <c r="K1117" t="s">
        <v>122</v>
      </c>
      <c r="L1117" t="s">
        <v>90</v>
      </c>
      <c r="M1117" t="s">
        <v>152</v>
      </c>
      <c r="N1117" s="4" t="str">
        <f>VLOOKUP(M1117,'Neighborhood Raw Data'!$A$1:$D$26,4,FALSE)</f>
        <v>Greater than Average</v>
      </c>
      <c r="O1117" t="s">
        <v>92</v>
      </c>
      <c r="P1117" t="s">
        <v>92</v>
      </c>
      <c r="Q1117" t="s">
        <v>93</v>
      </c>
      <c r="R1117" t="s">
        <v>124</v>
      </c>
      <c r="S1117">
        <v>5</v>
      </c>
      <c r="T1117" s="4">
        <f t="shared" ca="1" si="102"/>
        <v>0.35459156881397857</v>
      </c>
      <c r="U1117" s="4" t="str">
        <f t="shared" si="103"/>
        <v>Below</v>
      </c>
      <c r="V1117">
        <v>6</v>
      </c>
      <c r="W1117">
        <v>1969</v>
      </c>
      <c r="X1117">
        <v>1969</v>
      </c>
      <c r="Y1117" t="s">
        <v>95</v>
      </c>
      <c r="Z1117" t="s">
        <v>114</v>
      </c>
      <c r="AA1117" t="s">
        <v>97</v>
      </c>
      <c r="AB1117" t="s">
        <v>179</v>
      </c>
      <c r="AC1117" t="s">
        <v>117</v>
      </c>
      <c r="AD1117">
        <v>0</v>
      </c>
      <c r="AE1117" t="s">
        <v>100</v>
      </c>
      <c r="AF1117" t="s">
        <v>100</v>
      </c>
      <c r="AG1117" t="s">
        <v>156</v>
      </c>
      <c r="AH1117" t="s">
        <v>102</v>
      </c>
      <c r="AI1117" t="s">
        <v>100</v>
      </c>
      <c r="AJ1117" t="s">
        <v>102</v>
      </c>
      <c r="AK1117" t="s">
        <v>137</v>
      </c>
      <c r="AL1117">
        <v>523</v>
      </c>
      <c r="AM1117" t="s">
        <v>104</v>
      </c>
      <c r="AN1117">
        <v>0</v>
      </c>
      <c r="AO1117">
        <v>448</v>
      </c>
      <c r="AP1117">
        <v>971</v>
      </c>
      <c r="AQ1117" t="s">
        <v>105</v>
      </c>
      <c r="AR1117" t="s">
        <v>100</v>
      </c>
      <c r="AS1117" t="s">
        <v>106</v>
      </c>
      <c r="AT1117" t="s">
        <v>107</v>
      </c>
      <c r="AU1117">
        <v>971</v>
      </c>
      <c r="AV1117" s="4">
        <f t="shared" ca="1" si="104"/>
        <v>0.39016319260996035</v>
      </c>
      <c r="AW1117" s="4" t="str">
        <f t="shared" si="105"/>
        <v>Less than Median</v>
      </c>
      <c r="AX1117">
        <v>0</v>
      </c>
      <c r="AY1117">
        <v>0</v>
      </c>
      <c r="AZ1117">
        <v>971</v>
      </c>
      <c r="BA1117">
        <v>0</v>
      </c>
      <c r="BB1117">
        <v>0</v>
      </c>
      <c r="BC1117">
        <v>1</v>
      </c>
      <c r="BD1117">
        <v>1</v>
      </c>
      <c r="BE1117">
        <v>3</v>
      </c>
      <c r="BF1117">
        <v>1</v>
      </c>
      <c r="BG1117" t="s">
        <v>100</v>
      </c>
      <c r="BH1117">
        <v>5</v>
      </c>
      <c r="BI1117" t="s">
        <v>108</v>
      </c>
      <c r="BJ1117">
        <v>1</v>
      </c>
      <c r="BK1117" t="s">
        <v>235</v>
      </c>
      <c r="BL1117" t="s">
        <v>109</v>
      </c>
      <c r="BM1117">
        <v>1969</v>
      </c>
      <c r="BN1117" t="s">
        <v>104</v>
      </c>
      <c r="BO1117">
        <v>1</v>
      </c>
      <c r="BP1117">
        <v>300</v>
      </c>
      <c r="BQ1117" t="s">
        <v>100</v>
      </c>
      <c r="BR1117" t="s">
        <v>100</v>
      </c>
      <c r="BS1117" t="s">
        <v>106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 t="s">
        <v>85</v>
      </c>
      <c r="CA1117" t="s">
        <v>85</v>
      </c>
      <c r="CB1117" t="s">
        <v>85</v>
      </c>
      <c r="CC1117">
        <v>0</v>
      </c>
      <c r="CD1117">
        <v>5</v>
      </c>
      <c r="CE1117">
        <v>2006</v>
      </c>
      <c r="CF1117" t="s">
        <v>111</v>
      </c>
      <c r="CG1117" t="s">
        <v>112</v>
      </c>
      <c r="CH1117">
        <v>128500</v>
      </c>
      <c r="CQ1117">
        <f t="shared" si="106"/>
        <v>971</v>
      </c>
      <c r="CR1117" t="str">
        <f t="shared" si="107"/>
        <v/>
      </c>
    </row>
    <row r="1118" spans="1:96" x14ac:dyDescent="0.3">
      <c r="A1118">
        <v>1340</v>
      </c>
      <c r="B1118">
        <v>20</v>
      </c>
      <c r="C1118" t="s">
        <v>83</v>
      </c>
      <c r="D1118">
        <v>120</v>
      </c>
      <c r="E1118">
        <v>9560</v>
      </c>
      <c r="F1118" t="s">
        <v>84</v>
      </c>
      <c r="G1118" t="s">
        <v>85</v>
      </c>
      <c r="H1118" t="s">
        <v>86</v>
      </c>
      <c r="I1118" t="s">
        <v>87</v>
      </c>
      <c r="J1118" t="s">
        <v>88</v>
      </c>
      <c r="K1118" t="s">
        <v>89</v>
      </c>
      <c r="L1118" t="s">
        <v>90</v>
      </c>
      <c r="M1118" t="s">
        <v>152</v>
      </c>
      <c r="N1118" s="4" t="str">
        <f>VLOOKUP(M1118,'Neighborhood Raw Data'!$A$1:$D$26,4,FALSE)</f>
        <v>Greater than Average</v>
      </c>
      <c r="O1118" t="s">
        <v>92</v>
      </c>
      <c r="P1118" t="s">
        <v>92</v>
      </c>
      <c r="Q1118" t="s">
        <v>93</v>
      </c>
      <c r="R1118" t="s">
        <v>124</v>
      </c>
      <c r="S1118">
        <v>5</v>
      </c>
      <c r="T1118" s="4">
        <f t="shared" ca="1" si="102"/>
        <v>0.23322122447429561</v>
      </c>
      <c r="U1118" s="4" t="str">
        <f t="shared" si="103"/>
        <v>Below</v>
      </c>
      <c r="V1118">
        <v>7</v>
      </c>
      <c r="W1118">
        <v>1972</v>
      </c>
      <c r="X1118">
        <v>1972</v>
      </c>
      <c r="Y1118" t="s">
        <v>113</v>
      </c>
      <c r="Z1118" t="s">
        <v>114</v>
      </c>
      <c r="AA1118" t="s">
        <v>161</v>
      </c>
      <c r="AB1118" t="s">
        <v>161</v>
      </c>
      <c r="AC1118" t="s">
        <v>117</v>
      </c>
      <c r="AD1118">
        <v>0</v>
      </c>
      <c r="AE1118" t="s">
        <v>100</v>
      </c>
      <c r="AF1118" t="s">
        <v>102</v>
      </c>
      <c r="AG1118" t="s">
        <v>156</v>
      </c>
      <c r="AH1118" t="s">
        <v>100</v>
      </c>
      <c r="AI1118" t="s">
        <v>100</v>
      </c>
      <c r="AJ1118" t="s">
        <v>148</v>
      </c>
      <c r="AK1118" t="s">
        <v>157</v>
      </c>
      <c r="AL1118">
        <v>360</v>
      </c>
      <c r="AM1118" t="s">
        <v>104</v>
      </c>
      <c r="AN1118">
        <v>0</v>
      </c>
      <c r="AO1118">
        <v>504</v>
      </c>
      <c r="AP1118">
        <v>864</v>
      </c>
      <c r="AQ1118" t="s">
        <v>105</v>
      </c>
      <c r="AR1118" t="s">
        <v>99</v>
      </c>
      <c r="AS1118" t="s">
        <v>106</v>
      </c>
      <c r="AT1118" t="s">
        <v>107</v>
      </c>
      <c r="AU1118">
        <v>864</v>
      </c>
      <c r="AV1118" s="4">
        <f t="shared" ca="1" si="104"/>
        <v>0.27002603336531095</v>
      </c>
      <c r="AW1118" s="4" t="str">
        <f t="shared" si="105"/>
        <v>Less than Median</v>
      </c>
      <c r="AX1118">
        <v>0</v>
      </c>
      <c r="AY1118">
        <v>0</v>
      </c>
      <c r="AZ1118">
        <v>864</v>
      </c>
      <c r="BA1118">
        <v>0</v>
      </c>
      <c r="BB1118">
        <v>0</v>
      </c>
      <c r="BC1118">
        <v>1</v>
      </c>
      <c r="BD1118">
        <v>0</v>
      </c>
      <c r="BE1118">
        <v>3</v>
      </c>
      <c r="BF1118">
        <v>1</v>
      </c>
      <c r="BG1118" t="s">
        <v>100</v>
      </c>
      <c r="BH1118">
        <v>5</v>
      </c>
      <c r="BI1118" t="s">
        <v>108</v>
      </c>
      <c r="BJ1118">
        <v>0</v>
      </c>
      <c r="BK1118" t="s">
        <v>85</v>
      </c>
      <c r="BL1118" t="s">
        <v>109</v>
      </c>
      <c r="BM1118">
        <v>1972</v>
      </c>
      <c r="BN1118" t="s">
        <v>131</v>
      </c>
      <c r="BO1118">
        <v>1</v>
      </c>
      <c r="BP1118">
        <v>288</v>
      </c>
      <c r="BQ1118" t="s">
        <v>100</v>
      </c>
      <c r="BR1118" t="s">
        <v>100</v>
      </c>
      <c r="BS1118" t="s">
        <v>106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 t="s">
        <v>85</v>
      </c>
      <c r="CA1118" t="s">
        <v>85</v>
      </c>
      <c r="CB1118" t="s">
        <v>85</v>
      </c>
      <c r="CC1118">
        <v>0</v>
      </c>
      <c r="CD1118">
        <v>6</v>
      </c>
      <c r="CE1118">
        <v>2006</v>
      </c>
      <c r="CF1118" t="s">
        <v>111</v>
      </c>
      <c r="CG1118" t="s">
        <v>112</v>
      </c>
      <c r="CH1118">
        <v>128500</v>
      </c>
      <c r="CQ1118">
        <f t="shared" si="106"/>
        <v>864</v>
      </c>
      <c r="CR1118" t="str">
        <f t="shared" si="107"/>
        <v/>
      </c>
    </row>
    <row r="1119" spans="1:96" x14ac:dyDescent="0.3">
      <c r="A1119">
        <v>234</v>
      </c>
      <c r="B1119">
        <v>20</v>
      </c>
      <c r="C1119" t="s">
        <v>83</v>
      </c>
      <c r="D1119">
        <v>75</v>
      </c>
      <c r="E1119">
        <v>10650</v>
      </c>
      <c r="F1119" t="s">
        <v>84</v>
      </c>
      <c r="G1119" t="s">
        <v>85</v>
      </c>
      <c r="H1119" t="s">
        <v>129</v>
      </c>
      <c r="I1119" t="s">
        <v>87</v>
      </c>
      <c r="J1119" t="s">
        <v>88</v>
      </c>
      <c r="K1119" t="s">
        <v>89</v>
      </c>
      <c r="L1119" t="s">
        <v>90</v>
      </c>
      <c r="M1119" t="s">
        <v>152</v>
      </c>
      <c r="N1119" s="4" t="str">
        <f>VLOOKUP(M1119,'Neighborhood Raw Data'!$A$1:$D$26,4,FALSE)</f>
        <v>Greater than Average</v>
      </c>
      <c r="O1119" t="s">
        <v>92</v>
      </c>
      <c r="P1119" t="s">
        <v>92</v>
      </c>
      <c r="Q1119" t="s">
        <v>93</v>
      </c>
      <c r="R1119" t="s">
        <v>124</v>
      </c>
      <c r="S1119">
        <v>5</v>
      </c>
      <c r="T1119" s="4">
        <f t="shared" ca="1" si="102"/>
        <v>0.68130026149878953</v>
      </c>
      <c r="U1119" s="4" t="str">
        <f t="shared" si="103"/>
        <v>Below</v>
      </c>
      <c r="V1119">
        <v>6</v>
      </c>
      <c r="W1119">
        <v>1976</v>
      </c>
      <c r="X1119">
        <v>1976</v>
      </c>
      <c r="Y1119" t="s">
        <v>95</v>
      </c>
      <c r="Z1119" t="s">
        <v>114</v>
      </c>
      <c r="AA1119" t="s">
        <v>97</v>
      </c>
      <c r="AB1119" t="s">
        <v>97</v>
      </c>
      <c r="AC1119" t="s">
        <v>117</v>
      </c>
      <c r="AD1119">
        <v>0</v>
      </c>
      <c r="AE1119" t="s">
        <v>100</v>
      </c>
      <c r="AF1119" t="s">
        <v>100</v>
      </c>
      <c r="AG1119" t="s">
        <v>156</v>
      </c>
      <c r="AH1119" t="s">
        <v>100</v>
      </c>
      <c r="AI1119" t="s">
        <v>102</v>
      </c>
      <c r="AJ1119" t="s">
        <v>118</v>
      </c>
      <c r="AK1119" t="s">
        <v>193</v>
      </c>
      <c r="AL1119">
        <v>182</v>
      </c>
      <c r="AM1119" t="s">
        <v>137</v>
      </c>
      <c r="AN1119">
        <v>712</v>
      </c>
      <c r="AO1119">
        <v>0</v>
      </c>
      <c r="AP1119">
        <v>894</v>
      </c>
      <c r="AQ1119" t="s">
        <v>105</v>
      </c>
      <c r="AR1119" t="s">
        <v>100</v>
      </c>
      <c r="AS1119" t="s">
        <v>106</v>
      </c>
      <c r="AT1119" t="s">
        <v>107</v>
      </c>
      <c r="AU1119">
        <v>894</v>
      </c>
      <c r="AV1119" s="4">
        <f t="shared" ca="1" si="104"/>
        <v>0.28488093701753214</v>
      </c>
      <c r="AW1119" s="4" t="str">
        <f t="shared" si="105"/>
        <v>Less than Median</v>
      </c>
      <c r="AX1119">
        <v>0</v>
      </c>
      <c r="AY1119">
        <v>0</v>
      </c>
      <c r="AZ1119">
        <v>894</v>
      </c>
      <c r="BA1119">
        <v>1</v>
      </c>
      <c r="BB1119">
        <v>0</v>
      </c>
      <c r="BC1119">
        <v>1</v>
      </c>
      <c r="BD1119">
        <v>0</v>
      </c>
      <c r="BE1119">
        <v>3</v>
      </c>
      <c r="BF1119">
        <v>1</v>
      </c>
      <c r="BG1119" t="s">
        <v>100</v>
      </c>
      <c r="BH1119">
        <v>5</v>
      </c>
      <c r="BI1119" t="s">
        <v>108</v>
      </c>
      <c r="BJ1119">
        <v>0</v>
      </c>
      <c r="BK1119" t="s">
        <v>85</v>
      </c>
      <c r="BL1119" t="s">
        <v>109</v>
      </c>
      <c r="BM1119">
        <v>1976</v>
      </c>
      <c r="BN1119" t="s">
        <v>104</v>
      </c>
      <c r="BO1119">
        <v>1</v>
      </c>
      <c r="BP1119">
        <v>308</v>
      </c>
      <c r="BQ1119" t="s">
        <v>100</v>
      </c>
      <c r="BR1119" t="s">
        <v>100</v>
      </c>
      <c r="BS1119" t="s">
        <v>106</v>
      </c>
      <c r="BT1119">
        <v>365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 t="s">
        <v>85</v>
      </c>
      <c r="CA1119" t="s">
        <v>119</v>
      </c>
      <c r="CB1119" t="s">
        <v>85</v>
      </c>
      <c r="CC1119">
        <v>0</v>
      </c>
      <c r="CD1119">
        <v>2</v>
      </c>
      <c r="CE1119">
        <v>2010</v>
      </c>
      <c r="CF1119" t="s">
        <v>111</v>
      </c>
      <c r="CG1119" t="s">
        <v>112</v>
      </c>
      <c r="CH1119">
        <v>128200</v>
      </c>
      <c r="CQ1119">
        <f t="shared" si="106"/>
        <v>894</v>
      </c>
      <c r="CR1119" t="str">
        <f t="shared" si="107"/>
        <v/>
      </c>
    </row>
    <row r="1120" spans="1:96" x14ac:dyDescent="0.3">
      <c r="A1120">
        <v>127</v>
      </c>
      <c r="B1120">
        <v>120</v>
      </c>
      <c r="C1120" t="s">
        <v>83</v>
      </c>
      <c r="D1120" t="s">
        <v>85</v>
      </c>
      <c r="E1120">
        <v>4928</v>
      </c>
      <c r="F1120" t="s">
        <v>84</v>
      </c>
      <c r="G1120" t="s">
        <v>85</v>
      </c>
      <c r="H1120" t="s">
        <v>86</v>
      </c>
      <c r="I1120" t="s">
        <v>87</v>
      </c>
      <c r="J1120" t="s">
        <v>88</v>
      </c>
      <c r="K1120" t="s">
        <v>122</v>
      </c>
      <c r="L1120" t="s">
        <v>90</v>
      </c>
      <c r="M1120" t="s">
        <v>240</v>
      </c>
      <c r="N1120" s="4" t="str">
        <f>VLOOKUP(M1120,'Neighborhood Raw Data'!$A$1:$D$26,4,FALSE)</f>
        <v>Less than Average</v>
      </c>
      <c r="O1120" t="s">
        <v>92</v>
      </c>
      <c r="P1120" t="s">
        <v>92</v>
      </c>
      <c r="Q1120" t="s">
        <v>160</v>
      </c>
      <c r="R1120" t="s">
        <v>124</v>
      </c>
      <c r="S1120">
        <v>6</v>
      </c>
      <c r="T1120" s="4">
        <f t="shared" ca="1" si="102"/>
        <v>0.77713202113000068</v>
      </c>
      <c r="U1120" s="4" t="str">
        <f t="shared" si="103"/>
        <v>At or Above</v>
      </c>
      <c r="V1120">
        <v>5</v>
      </c>
      <c r="W1120">
        <v>1976</v>
      </c>
      <c r="X1120">
        <v>1976</v>
      </c>
      <c r="Y1120" t="s">
        <v>95</v>
      </c>
      <c r="Z1120" t="s">
        <v>114</v>
      </c>
      <c r="AA1120" t="s">
        <v>179</v>
      </c>
      <c r="AB1120" t="s">
        <v>179</v>
      </c>
      <c r="AC1120" t="s">
        <v>117</v>
      </c>
      <c r="AD1120">
        <v>0</v>
      </c>
      <c r="AE1120" t="s">
        <v>100</v>
      </c>
      <c r="AF1120" t="s">
        <v>100</v>
      </c>
      <c r="AG1120" t="s">
        <v>156</v>
      </c>
      <c r="AH1120" t="s">
        <v>102</v>
      </c>
      <c r="AI1120" t="s">
        <v>100</v>
      </c>
      <c r="AJ1120" t="s">
        <v>142</v>
      </c>
      <c r="AK1120" t="s">
        <v>137</v>
      </c>
      <c r="AL1120">
        <v>120</v>
      </c>
      <c r="AM1120" t="s">
        <v>104</v>
      </c>
      <c r="AN1120">
        <v>0</v>
      </c>
      <c r="AO1120">
        <v>958</v>
      </c>
      <c r="AP1120">
        <v>1078</v>
      </c>
      <c r="AQ1120" t="s">
        <v>105</v>
      </c>
      <c r="AR1120" t="s">
        <v>100</v>
      </c>
      <c r="AS1120" t="s">
        <v>106</v>
      </c>
      <c r="AT1120" t="s">
        <v>107</v>
      </c>
      <c r="AU1120">
        <v>958</v>
      </c>
      <c r="AV1120" s="4">
        <f t="shared" ca="1" si="104"/>
        <v>0.90537307567781156</v>
      </c>
      <c r="AW1120" s="4" t="str">
        <f t="shared" si="105"/>
        <v>Less than Median</v>
      </c>
      <c r="AX1120">
        <v>0</v>
      </c>
      <c r="AY1120">
        <v>0</v>
      </c>
      <c r="AZ1120">
        <v>958</v>
      </c>
      <c r="BA1120">
        <v>0</v>
      </c>
      <c r="BB1120">
        <v>0</v>
      </c>
      <c r="BC1120">
        <v>2</v>
      </c>
      <c r="BD1120">
        <v>0</v>
      </c>
      <c r="BE1120">
        <v>2</v>
      </c>
      <c r="BF1120">
        <v>1</v>
      </c>
      <c r="BG1120" t="s">
        <v>100</v>
      </c>
      <c r="BH1120">
        <v>5</v>
      </c>
      <c r="BI1120" t="s">
        <v>108</v>
      </c>
      <c r="BJ1120">
        <v>1</v>
      </c>
      <c r="BK1120" t="s">
        <v>100</v>
      </c>
      <c r="BL1120" t="s">
        <v>109</v>
      </c>
      <c r="BM1120">
        <v>1977</v>
      </c>
      <c r="BN1120" t="s">
        <v>131</v>
      </c>
      <c r="BO1120">
        <v>2</v>
      </c>
      <c r="BP1120">
        <v>440</v>
      </c>
      <c r="BQ1120" t="s">
        <v>100</v>
      </c>
      <c r="BR1120" t="s">
        <v>100</v>
      </c>
      <c r="BS1120" t="s">
        <v>106</v>
      </c>
      <c r="BT1120">
        <v>0</v>
      </c>
      <c r="BU1120">
        <v>205</v>
      </c>
      <c r="BV1120">
        <v>0</v>
      </c>
      <c r="BW1120">
        <v>0</v>
      </c>
      <c r="BX1120">
        <v>0</v>
      </c>
      <c r="BY1120">
        <v>0</v>
      </c>
      <c r="BZ1120" t="s">
        <v>85</v>
      </c>
      <c r="CA1120" t="s">
        <v>85</v>
      </c>
      <c r="CB1120" t="s">
        <v>85</v>
      </c>
      <c r="CC1120">
        <v>0</v>
      </c>
      <c r="CD1120">
        <v>2</v>
      </c>
      <c r="CE1120">
        <v>2007</v>
      </c>
      <c r="CF1120" t="s">
        <v>111</v>
      </c>
      <c r="CG1120" t="s">
        <v>112</v>
      </c>
      <c r="CH1120">
        <v>128000</v>
      </c>
      <c r="CQ1120">
        <f t="shared" si="106"/>
        <v>958</v>
      </c>
      <c r="CR1120" t="str">
        <f t="shared" si="107"/>
        <v/>
      </c>
    </row>
    <row r="1121" spans="1:96" x14ac:dyDescent="0.3">
      <c r="A1121">
        <v>532</v>
      </c>
      <c r="B1121">
        <v>70</v>
      </c>
      <c r="C1121" t="s">
        <v>143</v>
      </c>
      <c r="D1121">
        <v>60</v>
      </c>
      <c r="E1121">
        <v>6155</v>
      </c>
      <c r="F1121" t="s">
        <v>84</v>
      </c>
      <c r="G1121" t="s">
        <v>85</v>
      </c>
      <c r="H1121" t="s">
        <v>86</v>
      </c>
      <c r="I1121" t="s">
        <v>87</v>
      </c>
      <c r="J1121" t="s">
        <v>88</v>
      </c>
      <c r="K1121" t="s">
        <v>192</v>
      </c>
      <c r="L1121" t="s">
        <v>90</v>
      </c>
      <c r="M1121" t="s">
        <v>219</v>
      </c>
      <c r="N1121" s="4" t="str">
        <f>VLOOKUP(M1121,'Neighborhood Raw Data'!$A$1:$D$26,4,FALSE)</f>
        <v>Less than Average</v>
      </c>
      <c r="O1121" t="s">
        <v>187</v>
      </c>
      <c r="P1121" t="s">
        <v>212</v>
      </c>
      <c r="Q1121" t="s">
        <v>93</v>
      </c>
      <c r="R1121" t="s">
        <v>94</v>
      </c>
      <c r="S1121">
        <v>6</v>
      </c>
      <c r="T1121" s="4">
        <f t="shared" ca="1" si="102"/>
        <v>0.72108437334996345</v>
      </c>
      <c r="U1121" s="4" t="str">
        <f t="shared" si="103"/>
        <v>At or Above</v>
      </c>
      <c r="V1121">
        <v>8</v>
      </c>
      <c r="W1121">
        <v>1920</v>
      </c>
      <c r="X1121">
        <v>1999</v>
      </c>
      <c r="Y1121" t="s">
        <v>95</v>
      </c>
      <c r="Z1121" t="s">
        <v>114</v>
      </c>
      <c r="AA1121" t="s">
        <v>115</v>
      </c>
      <c r="AB1121" t="s">
        <v>115</v>
      </c>
      <c r="AC1121" t="s">
        <v>117</v>
      </c>
      <c r="AD1121">
        <v>0</v>
      </c>
      <c r="AE1121" t="s">
        <v>100</v>
      </c>
      <c r="AF1121" t="s">
        <v>100</v>
      </c>
      <c r="AG1121" t="s">
        <v>147</v>
      </c>
      <c r="AH1121" t="s">
        <v>203</v>
      </c>
      <c r="AI1121" t="s">
        <v>203</v>
      </c>
      <c r="AJ1121" t="s">
        <v>148</v>
      </c>
      <c r="AK1121" t="s">
        <v>104</v>
      </c>
      <c r="AL1121">
        <v>0</v>
      </c>
      <c r="AM1121" t="s">
        <v>104</v>
      </c>
      <c r="AN1121">
        <v>0</v>
      </c>
      <c r="AO1121">
        <v>611</v>
      </c>
      <c r="AP1121">
        <v>611</v>
      </c>
      <c r="AQ1121" t="s">
        <v>105</v>
      </c>
      <c r="AR1121" t="s">
        <v>99</v>
      </c>
      <c r="AS1121" t="s">
        <v>106</v>
      </c>
      <c r="AT1121" t="s">
        <v>107</v>
      </c>
      <c r="AU1121">
        <v>751</v>
      </c>
      <c r="AV1121" s="4">
        <f t="shared" ca="1" si="104"/>
        <v>0.86937998272321348</v>
      </c>
      <c r="AW1121" s="4" t="str">
        <f t="shared" si="105"/>
        <v>Less than Median</v>
      </c>
      <c r="AX1121">
        <v>611</v>
      </c>
      <c r="AY1121">
        <v>0</v>
      </c>
      <c r="AZ1121">
        <v>1362</v>
      </c>
      <c r="BA1121">
        <v>0</v>
      </c>
      <c r="BB1121">
        <v>0</v>
      </c>
      <c r="BC1121">
        <v>2</v>
      </c>
      <c r="BD1121">
        <v>0</v>
      </c>
      <c r="BE1121">
        <v>3</v>
      </c>
      <c r="BF1121">
        <v>1</v>
      </c>
      <c r="BG1121" t="s">
        <v>100</v>
      </c>
      <c r="BH1121">
        <v>6</v>
      </c>
      <c r="BI1121" t="s">
        <v>108</v>
      </c>
      <c r="BJ1121">
        <v>0</v>
      </c>
      <c r="BK1121" t="s">
        <v>85</v>
      </c>
      <c r="BL1121" t="s">
        <v>149</v>
      </c>
      <c r="BM1121">
        <v>1920</v>
      </c>
      <c r="BN1121" t="s">
        <v>110</v>
      </c>
      <c r="BO1121">
        <v>2</v>
      </c>
      <c r="BP1121">
        <v>502</v>
      </c>
      <c r="BQ1121" t="s">
        <v>100</v>
      </c>
      <c r="BR1121" t="s">
        <v>203</v>
      </c>
      <c r="BS1121" t="s">
        <v>106</v>
      </c>
      <c r="BT1121">
        <v>0</v>
      </c>
      <c r="BU1121">
        <v>0</v>
      </c>
      <c r="BV1121">
        <v>84</v>
      </c>
      <c r="BW1121">
        <v>0</v>
      </c>
      <c r="BX1121">
        <v>0</v>
      </c>
      <c r="BY1121">
        <v>0</v>
      </c>
      <c r="BZ1121" t="s">
        <v>85</v>
      </c>
      <c r="CA1121" t="s">
        <v>85</v>
      </c>
      <c r="CB1121" t="s">
        <v>85</v>
      </c>
      <c r="CC1121">
        <v>0</v>
      </c>
      <c r="CD1121">
        <v>6</v>
      </c>
      <c r="CE1121">
        <v>2008</v>
      </c>
      <c r="CF1121" t="s">
        <v>111</v>
      </c>
      <c r="CG1121" t="s">
        <v>112</v>
      </c>
      <c r="CH1121">
        <v>128000</v>
      </c>
      <c r="CQ1121">
        <f t="shared" si="106"/>
        <v>751</v>
      </c>
      <c r="CR1121" t="str">
        <f t="shared" si="107"/>
        <v/>
      </c>
    </row>
    <row r="1122" spans="1:96" x14ac:dyDescent="0.3">
      <c r="A1122">
        <v>566</v>
      </c>
      <c r="B1122">
        <v>70</v>
      </c>
      <c r="C1122" t="s">
        <v>83</v>
      </c>
      <c r="D1122">
        <v>66</v>
      </c>
      <c r="E1122">
        <v>6858</v>
      </c>
      <c r="F1122" t="s">
        <v>84</v>
      </c>
      <c r="G1122" t="s">
        <v>85</v>
      </c>
      <c r="H1122" t="s">
        <v>129</v>
      </c>
      <c r="I1122" t="s">
        <v>190</v>
      </c>
      <c r="J1122" t="s">
        <v>88</v>
      </c>
      <c r="K1122" t="s">
        <v>89</v>
      </c>
      <c r="L1122" t="s">
        <v>90</v>
      </c>
      <c r="M1122" t="s">
        <v>225</v>
      </c>
      <c r="N1122" s="4" t="str">
        <f>VLOOKUP(M1122,'Neighborhood Raw Data'!$A$1:$D$26,4,FALSE)</f>
        <v>Less than Average</v>
      </c>
      <c r="O1122" t="s">
        <v>92</v>
      </c>
      <c r="P1122" t="s">
        <v>92</v>
      </c>
      <c r="Q1122" t="s">
        <v>93</v>
      </c>
      <c r="R1122" t="s">
        <v>94</v>
      </c>
      <c r="S1122">
        <v>6</v>
      </c>
      <c r="T1122" s="4">
        <f t="shared" ca="1" si="102"/>
        <v>0.81913708602232671</v>
      </c>
      <c r="U1122" s="4" t="str">
        <f t="shared" si="103"/>
        <v>At or Above</v>
      </c>
      <c r="V1122">
        <v>4</v>
      </c>
      <c r="W1122">
        <v>1915</v>
      </c>
      <c r="X1122">
        <v>1950</v>
      </c>
      <c r="Y1122" t="s">
        <v>95</v>
      </c>
      <c r="Z1122" t="s">
        <v>114</v>
      </c>
      <c r="AA1122" t="s">
        <v>115</v>
      </c>
      <c r="AB1122" t="s">
        <v>115</v>
      </c>
      <c r="AC1122" t="s">
        <v>117</v>
      </c>
      <c r="AD1122">
        <v>0</v>
      </c>
      <c r="AE1122" t="s">
        <v>100</v>
      </c>
      <c r="AF1122" t="s">
        <v>100</v>
      </c>
      <c r="AG1122" t="s">
        <v>101</v>
      </c>
      <c r="AH1122" t="s">
        <v>102</v>
      </c>
      <c r="AI1122" t="s">
        <v>100</v>
      </c>
      <c r="AJ1122" t="s">
        <v>142</v>
      </c>
      <c r="AK1122" t="s">
        <v>104</v>
      </c>
      <c r="AL1122">
        <v>0</v>
      </c>
      <c r="AM1122" t="s">
        <v>104</v>
      </c>
      <c r="AN1122">
        <v>0</v>
      </c>
      <c r="AO1122">
        <v>806</v>
      </c>
      <c r="AP1122">
        <v>806</v>
      </c>
      <c r="AQ1122" t="s">
        <v>105</v>
      </c>
      <c r="AR1122" t="s">
        <v>100</v>
      </c>
      <c r="AS1122" t="s">
        <v>204</v>
      </c>
      <c r="AT1122" t="s">
        <v>237</v>
      </c>
      <c r="AU1122">
        <v>841</v>
      </c>
      <c r="AV1122" s="4">
        <f t="shared" ca="1" si="104"/>
        <v>0.4857404520813996</v>
      </c>
      <c r="AW1122" s="4" t="str">
        <f t="shared" si="105"/>
        <v>Less than Median</v>
      </c>
      <c r="AX1122">
        <v>806</v>
      </c>
      <c r="AY1122">
        <v>0</v>
      </c>
      <c r="AZ1122">
        <v>1647</v>
      </c>
      <c r="BA1122">
        <v>1</v>
      </c>
      <c r="BB1122">
        <v>0</v>
      </c>
      <c r="BC1122">
        <v>1</v>
      </c>
      <c r="BD1122">
        <v>1</v>
      </c>
      <c r="BE1122">
        <v>4</v>
      </c>
      <c r="BF1122">
        <v>1</v>
      </c>
      <c r="BG1122" t="s">
        <v>203</v>
      </c>
      <c r="BH1122">
        <v>6</v>
      </c>
      <c r="BI1122" t="s">
        <v>108</v>
      </c>
      <c r="BJ1122">
        <v>0</v>
      </c>
      <c r="BK1122" t="s">
        <v>85</v>
      </c>
      <c r="BL1122" t="s">
        <v>149</v>
      </c>
      <c r="BM1122">
        <v>1920</v>
      </c>
      <c r="BN1122" t="s">
        <v>104</v>
      </c>
      <c r="BO1122">
        <v>1</v>
      </c>
      <c r="BP1122">
        <v>216</v>
      </c>
      <c r="BQ1122" t="s">
        <v>100</v>
      </c>
      <c r="BR1122" t="s">
        <v>100</v>
      </c>
      <c r="BS1122" t="s">
        <v>106</v>
      </c>
      <c r="BT1122">
        <v>0</v>
      </c>
      <c r="BU1122">
        <v>66</v>
      </c>
      <c r="BV1122">
        <v>136</v>
      </c>
      <c r="BW1122">
        <v>0</v>
      </c>
      <c r="BX1122">
        <v>0</v>
      </c>
      <c r="BY1122">
        <v>0</v>
      </c>
      <c r="BZ1122" t="s">
        <v>85</v>
      </c>
      <c r="CA1122" t="s">
        <v>85</v>
      </c>
      <c r="CB1122" t="s">
        <v>85</v>
      </c>
      <c r="CC1122">
        <v>0</v>
      </c>
      <c r="CD1122">
        <v>5</v>
      </c>
      <c r="CE1122">
        <v>2010</v>
      </c>
      <c r="CF1122" t="s">
        <v>111</v>
      </c>
      <c r="CG1122" t="s">
        <v>112</v>
      </c>
      <c r="CH1122">
        <v>128000</v>
      </c>
      <c r="CQ1122">
        <f t="shared" si="106"/>
        <v>841</v>
      </c>
      <c r="CR1122" t="str">
        <f t="shared" si="107"/>
        <v/>
      </c>
    </row>
    <row r="1123" spans="1:96" x14ac:dyDescent="0.3">
      <c r="A1123">
        <v>785</v>
      </c>
      <c r="B1123">
        <v>75</v>
      </c>
      <c r="C1123" t="s">
        <v>143</v>
      </c>
      <c r="D1123">
        <v>35</v>
      </c>
      <c r="E1123">
        <v>6300</v>
      </c>
      <c r="F1123" t="s">
        <v>84</v>
      </c>
      <c r="G1123" t="s">
        <v>209</v>
      </c>
      <c r="H1123" t="s">
        <v>129</v>
      </c>
      <c r="I1123" t="s">
        <v>87</v>
      </c>
      <c r="J1123" t="s">
        <v>88</v>
      </c>
      <c r="K1123" t="s">
        <v>122</v>
      </c>
      <c r="L1123" t="s">
        <v>90</v>
      </c>
      <c r="M1123" t="s">
        <v>144</v>
      </c>
      <c r="N1123" s="4" t="str">
        <f>VLOOKUP(M1123,'Neighborhood Raw Data'!$A$1:$D$26,4,FALSE)</f>
        <v>Greater than Average</v>
      </c>
      <c r="O1123" t="s">
        <v>92</v>
      </c>
      <c r="P1123" t="s">
        <v>92</v>
      </c>
      <c r="Q1123" t="s">
        <v>93</v>
      </c>
      <c r="R1123" t="s">
        <v>183</v>
      </c>
      <c r="S1123">
        <v>6</v>
      </c>
      <c r="T1123" s="4">
        <f t="shared" ca="1" si="102"/>
        <v>0.54348393282839691</v>
      </c>
      <c r="U1123" s="4" t="str">
        <f t="shared" si="103"/>
        <v>At or Above</v>
      </c>
      <c r="V1123">
        <v>6</v>
      </c>
      <c r="W1123">
        <v>1914</v>
      </c>
      <c r="X1123">
        <v>2001</v>
      </c>
      <c r="Y1123" t="s">
        <v>95</v>
      </c>
      <c r="Z1123" t="s">
        <v>114</v>
      </c>
      <c r="AA1123" t="s">
        <v>115</v>
      </c>
      <c r="AB1123" t="s">
        <v>141</v>
      </c>
      <c r="AC1123" t="s">
        <v>117</v>
      </c>
      <c r="AD1123">
        <v>0</v>
      </c>
      <c r="AE1123" t="s">
        <v>100</v>
      </c>
      <c r="AF1123" t="s">
        <v>100</v>
      </c>
      <c r="AG1123" t="s">
        <v>156</v>
      </c>
      <c r="AH1123" t="s">
        <v>100</v>
      </c>
      <c r="AI1123" t="s">
        <v>100</v>
      </c>
      <c r="AJ1123" t="s">
        <v>142</v>
      </c>
      <c r="AK1123" t="s">
        <v>104</v>
      </c>
      <c r="AL1123">
        <v>0</v>
      </c>
      <c r="AM1123" t="s">
        <v>104</v>
      </c>
      <c r="AN1123">
        <v>0</v>
      </c>
      <c r="AO1123">
        <v>742</v>
      </c>
      <c r="AP1123">
        <v>742</v>
      </c>
      <c r="AQ1123" t="s">
        <v>105</v>
      </c>
      <c r="AR1123" t="s">
        <v>99</v>
      </c>
      <c r="AS1123" t="s">
        <v>106</v>
      </c>
      <c r="AT1123" t="s">
        <v>107</v>
      </c>
      <c r="AU1123">
        <v>742</v>
      </c>
      <c r="AV1123" s="4">
        <f t="shared" ca="1" si="104"/>
        <v>0.89578270449061759</v>
      </c>
      <c r="AW1123" s="4" t="str">
        <f t="shared" si="105"/>
        <v>Less than Median</v>
      </c>
      <c r="AX1123">
        <v>742</v>
      </c>
      <c r="AY1123">
        <v>0</v>
      </c>
      <c r="AZ1123">
        <v>1484</v>
      </c>
      <c r="BA1123">
        <v>0</v>
      </c>
      <c r="BB1123">
        <v>0</v>
      </c>
      <c r="BC1123">
        <v>2</v>
      </c>
      <c r="BD1123">
        <v>0</v>
      </c>
      <c r="BE1123">
        <v>3</v>
      </c>
      <c r="BF1123">
        <v>1</v>
      </c>
      <c r="BG1123" t="s">
        <v>100</v>
      </c>
      <c r="BH1123">
        <v>9</v>
      </c>
      <c r="BI1123" t="s">
        <v>108</v>
      </c>
      <c r="BJ1123">
        <v>1</v>
      </c>
      <c r="BK1123" t="s">
        <v>102</v>
      </c>
      <c r="BL1123" t="s">
        <v>85</v>
      </c>
      <c r="BM1123" t="s">
        <v>85</v>
      </c>
      <c r="BN1123" t="s">
        <v>85</v>
      </c>
      <c r="BO1123">
        <v>0</v>
      </c>
      <c r="BP1123">
        <v>0</v>
      </c>
      <c r="BQ1123" t="s">
        <v>85</v>
      </c>
      <c r="BR1123" t="s">
        <v>85</v>
      </c>
      <c r="BS1123" t="s">
        <v>106</v>
      </c>
      <c r="BT1123">
        <v>0</v>
      </c>
      <c r="BU1123">
        <v>291</v>
      </c>
      <c r="BV1123">
        <v>134</v>
      </c>
      <c r="BW1123">
        <v>0</v>
      </c>
      <c r="BX1123">
        <v>0</v>
      </c>
      <c r="BY1123">
        <v>0</v>
      </c>
      <c r="BZ1123" t="s">
        <v>85</v>
      </c>
      <c r="CA1123" t="s">
        <v>85</v>
      </c>
      <c r="CB1123" t="s">
        <v>85</v>
      </c>
      <c r="CC1123">
        <v>0</v>
      </c>
      <c r="CD1123">
        <v>6</v>
      </c>
      <c r="CE1123">
        <v>2008</v>
      </c>
      <c r="CF1123" t="s">
        <v>111</v>
      </c>
      <c r="CG1123" t="s">
        <v>112</v>
      </c>
      <c r="CH1123">
        <v>128000</v>
      </c>
      <c r="CQ1123">
        <f t="shared" si="106"/>
        <v>742</v>
      </c>
      <c r="CR1123" t="str">
        <f t="shared" si="107"/>
        <v/>
      </c>
    </row>
    <row r="1124" spans="1:96" x14ac:dyDescent="0.3">
      <c r="A1124">
        <v>836</v>
      </c>
      <c r="B1124">
        <v>20</v>
      </c>
      <c r="C1124" t="s">
        <v>83</v>
      </c>
      <c r="D1124">
        <v>60</v>
      </c>
      <c r="E1124">
        <v>9600</v>
      </c>
      <c r="F1124" t="s">
        <v>84</v>
      </c>
      <c r="G1124" t="s">
        <v>85</v>
      </c>
      <c r="H1124" t="s">
        <v>129</v>
      </c>
      <c r="I1124" t="s">
        <v>87</v>
      </c>
      <c r="J1124" t="s">
        <v>88</v>
      </c>
      <c r="K1124" t="s">
        <v>122</v>
      </c>
      <c r="L1124" t="s">
        <v>90</v>
      </c>
      <c r="M1124" t="s">
        <v>228</v>
      </c>
      <c r="N1124" s="4" t="str">
        <f>VLOOKUP(M1124,'Neighborhood Raw Data'!$A$1:$D$26,4,FALSE)</f>
        <v>Less than Average</v>
      </c>
      <c r="O1124" t="s">
        <v>92</v>
      </c>
      <c r="P1124" t="s">
        <v>92</v>
      </c>
      <c r="Q1124" t="s">
        <v>93</v>
      </c>
      <c r="R1124" t="s">
        <v>124</v>
      </c>
      <c r="S1124">
        <v>4</v>
      </c>
      <c r="T1124" s="4">
        <f t="shared" ca="1" si="102"/>
        <v>0.65606535547909017</v>
      </c>
      <c r="U1124" s="4" t="str">
        <f t="shared" si="103"/>
        <v>Below</v>
      </c>
      <c r="V1124">
        <v>7</v>
      </c>
      <c r="W1124">
        <v>1950</v>
      </c>
      <c r="X1124">
        <v>1995</v>
      </c>
      <c r="Y1124" t="s">
        <v>95</v>
      </c>
      <c r="Z1124" t="s">
        <v>114</v>
      </c>
      <c r="AA1124" t="s">
        <v>125</v>
      </c>
      <c r="AB1124" t="s">
        <v>97</v>
      </c>
      <c r="AC1124" t="s">
        <v>117</v>
      </c>
      <c r="AD1124">
        <v>0</v>
      </c>
      <c r="AE1124" t="s">
        <v>100</v>
      </c>
      <c r="AF1124" t="s">
        <v>100</v>
      </c>
      <c r="AG1124" t="s">
        <v>156</v>
      </c>
      <c r="AH1124" t="s">
        <v>102</v>
      </c>
      <c r="AI1124" t="s">
        <v>100</v>
      </c>
      <c r="AJ1124" t="s">
        <v>142</v>
      </c>
      <c r="AK1124" t="s">
        <v>174</v>
      </c>
      <c r="AL1124">
        <v>442</v>
      </c>
      <c r="AM1124" t="s">
        <v>104</v>
      </c>
      <c r="AN1124">
        <v>0</v>
      </c>
      <c r="AO1124">
        <v>625</v>
      </c>
      <c r="AP1124">
        <v>1067</v>
      </c>
      <c r="AQ1124" t="s">
        <v>105</v>
      </c>
      <c r="AR1124" t="s">
        <v>100</v>
      </c>
      <c r="AS1124" t="s">
        <v>106</v>
      </c>
      <c r="AT1124" t="s">
        <v>107</v>
      </c>
      <c r="AU1124">
        <v>1067</v>
      </c>
      <c r="AV1124" s="4">
        <f t="shared" ca="1" si="104"/>
        <v>9.9731081536185928E-2</v>
      </c>
      <c r="AW1124" s="4" t="str">
        <f t="shared" si="105"/>
        <v>Less than Median</v>
      </c>
      <c r="AX1124">
        <v>0</v>
      </c>
      <c r="AY1124">
        <v>0</v>
      </c>
      <c r="AZ1124">
        <v>1067</v>
      </c>
      <c r="BA1124">
        <v>0</v>
      </c>
      <c r="BB1124">
        <v>0</v>
      </c>
      <c r="BC1124">
        <v>2</v>
      </c>
      <c r="BD1124">
        <v>0</v>
      </c>
      <c r="BE1124">
        <v>2</v>
      </c>
      <c r="BF1124">
        <v>1</v>
      </c>
      <c r="BG1124" t="s">
        <v>102</v>
      </c>
      <c r="BH1124">
        <v>4</v>
      </c>
      <c r="BI1124" t="s">
        <v>189</v>
      </c>
      <c r="BJ1124">
        <v>0</v>
      </c>
      <c r="BK1124" t="s">
        <v>85</v>
      </c>
      <c r="BL1124" t="s">
        <v>109</v>
      </c>
      <c r="BM1124">
        <v>1996</v>
      </c>
      <c r="BN1124" t="s">
        <v>104</v>
      </c>
      <c r="BO1124">
        <v>2</v>
      </c>
      <c r="BP1124">
        <v>436</v>
      </c>
      <c r="BQ1124" t="s">
        <v>100</v>
      </c>
      <c r="BR1124" t="s">
        <v>100</v>
      </c>
      <c r="BS1124" t="s">
        <v>106</v>
      </c>
      <c r="BT1124">
        <v>290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 t="s">
        <v>85</v>
      </c>
      <c r="CA1124" t="s">
        <v>85</v>
      </c>
      <c r="CB1124" t="s">
        <v>85</v>
      </c>
      <c r="CC1124">
        <v>0</v>
      </c>
      <c r="CD1124">
        <v>2</v>
      </c>
      <c r="CE1124">
        <v>2010</v>
      </c>
      <c r="CF1124" t="s">
        <v>111</v>
      </c>
      <c r="CG1124" t="s">
        <v>112</v>
      </c>
      <c r="CH1124">
        <v>128000</v>
      </c>
      <c r="CQ1124">
        <f t="shared" si="106"/>
        <v>1067</v>
      </c>
      <c r="CR1124" t="str">
        <f t="shared" si="107"/>
        <v/>
      </c>
    </row>
    <row r="1125" spans="1:96" x14ac:dyDescent="0.3">
      <c r="A1125">
        <v>906</v>
      </c>
      <c r="B1125">
        <v>20</v>
      </c>
      <c r="C1125" t="s">
        <v>83</v>
      </c>
      <c r="D1125">
        <v>80</v>
      </c>
      <c r="E1125">
        <v>9920</v>
      </c>
      <c r="F1125" t="s">
        <v>84</v>
      </c>
      <c r="G1125" t="s">
        <v>85</v>
      </c>
      <c r="H1125" t="s">
        <v>129</v>
      </c>
      <c r="I1125" t="s">
        <v>87</v>
      </c>
      <c r="J1125" t="s">
        <v>88</v>
      </c>
      <c r="K1125" t="s">
        <v>122</v>
      </c>
      <c r="L1125" t="s">
        <v>90</v>
      </c>
      <c r="M1125" t="s">
        <v>177</v>
      </c>
      <c r="N1125" s="4" t="str">
        <f>VLOOKUP(M1125,'Neighborhood Raw Data'!$A$1:$D$26,4,FALSE)</f>
        <v>Greater than Average</v>
      </c>
      <c r="O1125" t="s">
        <v>92</v>
      </c>
      <c r="P1125" t="s">
        <v>92</v>
      </c>
      <c r="Q1125" t="s">
        <v>93</v>
      </c>
      <c r="R1125" t="s">
        <v>124</v>
      </c>
      <c r="S1125">
        <v>5</v>
      </c>
      <c r="T1125" s="4">
        <f t="shared" ca="1" si="102"/>
        <v>0.13696473931477526</v>
      </c>
      <c r="U1125" s="4" t="str">
        <f t="shared" si="103"/>
        <v>Below</v>
      </c>
      <c r="V1125">
        <v>5</v>
      </c>
      <c r="W1125">
        <v>1954</v>
      </c>
      <c r="X1125">
        <v>1954</v>
      </c>
      <c r="Y1125" t="s">
        <v>95</v>
      </c>
      <c r="Z1125" t="s">
        <v>114</v>
      </c>
      <c r="AA1125" t="s">
        <v>97</v>
      </c>
      <c r="AB1125" t="s">
        <v>97</v>
      </c>
      <c r="AC1125" t="s">
        <v>126</v>
      </c>
      <c r="AD1125">
        <v>110</v>
      </c>
      <c r="AE1125" t="s">
        <v>100</v>
      </c>
      <c r="AF1125" t="s">
        <v>100</v>
      </c>
      <c r="AG1125" t="s">
        <v>156</v>
      </c>
      <c r="AH1125" t="s">
        <v>100</v>
      </c>
      <c r="AI1125" t="s">
        <v>100</v>
      </c>
      <c r="AJ1125" t="s">
        <v>142</v>
      </c>
      <c r="AK1125" t="s">
        <v>157</v>
      </c>
      <c r="AL1125">
        <v>354</v>
      </c>
      <c r="AM1125" t="s">
        <v>193</v>
      </c>
      <c r="AN1125">
        <v>290</v>
      </c>
      <c r="AO1125">
        <v>412</v>
      </c>
      <c r="AP1125">
        <v>1056</v>
      </c>
      <c r="AQ1125" t="s">
        <v>105</v>
      </c>
      <c r="AR1125" t="s">
        <v>100</v>
      </c>
      <c r="AS1125" t="s">
        <v>106</v>
      </c>
      <c r="AT1125" t="s">
        <v>107</v>
      </c>
      <c r="AU1125">
        <v>1063</v>
      </c>
      <c r="AV1125" s="4">
        <f t="shared" ca="1" si="104"/>
        <v>0.96321161894156326</v>
      </c>
      <c r="AW1125" s="4" t="str">
        <f t="shared" si="105"/>
        <v>Less than Median</v>
      </c>
      <c r="AX1125">
        <v>0</v>
      </c>
      <c r="AY1125">
        <v>0</v>
      </c>
      <c r="AZ1125">
        <v>1063</v>
      </c>
      <c r="BA1125">
        <v>1</v>
      </c>
      <c r="BB1125">
        <v>0</v>
      </c>
      <c r="BC1125">
        <v>1</v>
      </c>
      <c r="BD1125">
        <v>0</v>
      </c>
      <c r="BE1125">
        <v>3</v>
      </c>
      <c r="BF1125">
        <v>1</v>
      </c>
      <c r="BG1125" t="s">
        <v>100</v>
      </c>
      <c r="BH1125">
        <v>6</v>
      </c>
      <c r="BI1125" t="s">
        <v>108</v>
      </c>
      <c r="BJ1125">
        <v>0</v>
      </c>
      <c r="BK1125" t="s">
        <v>85</v>
      </c>
      <c r="BL1125" t="s">
        <v>109</v>
      </c>
      <c r="BM1125">
        <v>1954</v>
      </c>
      <c r="BN1125" t="s">
        <v>131</v>
      </c>
      <c r="BO1125">
        <v>1</v>
      </c>
      <c r="BP1125">
        <v>280</v>
      </c>
      <c r="BQ1125" t="s">
        <v>100</v>
      </c>
      <c r="BR1125" t="s">
        <v>100</v>
      </c>
      <c r="BS1125" t="s">
        <v>106</v>
      </c>
      <c r="BT1125">
        <v>0</v>
      </c>
      <c r="BU1125">
        <v>0</v>
      </c>
      <c r="BV1125">
        <v>164</v>
      </c>
      <c r="BW1125">
        <v>0</v>
      </c>
      <c r="BX1125">
        <v>0</v>
      </c>
      <c r="BY1125">
        <v>0</v>
      </c>
      <c r="BZ1125" t="s">
        <v>85</v>
      </c>
      <c r="CA1125" t="s">
        <v>119</v>
      </c>
      <c r="CB1125" t="s">
        <v>85</v>
      </c>
      <c r="CC1125">
        <v>0</v>
      </c>
      <c r="CD1125">
        <v>2</v>
      </c>
      <c r="CE1125">
        <v>2010</v>
      </c>
      <c r="CF1125" t="s">
        <v>111</v>
      </c>
      <c r="CG1125" t="s">
        <v>112</v>
      </c>
      <c r="CH1125">
        <v>128000</v>
      </c>
      <c r="CQ1125">
        <f t="shared" si="106"/>
        <v>1063</v>
      </c>
      <c r="CR1125" t="str">
        <f t="shared" si="107"/>
        <v/>
      </c>
    </row>
    <row r="1126" spans="1:96" x14ac:dyDescent="0.3">
      <c r="A1126">
        <v>1099</v>
      </c>
      <c r="B1126">
        <v>50</v>
      </c>
      <c r="C1126" t="s">
        <v>143</v>
      </c>
      <c r="D1126">
        <v>50</v>
      </c>
      <c r="E1126">
        <v>6000</v>
      </c>
      <c r="F1126" t="s">
        <v>84</v>
      </c>
      <c r="G1126" t="s">
        <v>85</v>
      </c>
      <c r="H1126" t="s">
        <v>129</v>
      </c>
      <c r="I1126" t="s">
        <v>87</v>
      </c>
      <c r="J1126" t="s">
        <v>88</v>
      </c>
      <c r="K1126" t="s">
        <v>122</v>
      </c>
      <c r="L1126" t="s">
        <v>90</v>
      </c>
      <c r="M1126" t="s">
        <v>219</v>
      </c>
      <c r="N1126" s="4" t="str">
        <f>VLOOKUP(M1126,'Neighborhood Raw Data'!$A$1:$D$26,4,FALSE)</f>
        <v>Less than Average</v>
      </c>
      <c r="O1126" t="s">
        <v>92</v>
      </c>
      <c r="P1126" t="s">
        <v>92</v>
      </c>
      <c r="Q1126" t="s">
        <v>93</v>
      </c>
      <c r="R1126" t="s">
        <v>155</v>
      </c>
      <c r="S1126">
        <v>4</v>
      </c>
      <c r="T1126" s="4">
        <f t="shared" ca="1" si="102"/>
        <v>0.60909000494987797</v>
      </c>
      <c r="U1126" s="4" t="str">
        <f t="shared" si="103"/>
        <v>Below</v>
      </c>
      <c r="V1126">
        <v>6</v>
      </c>
      <c r="W1126">
        <v>1936</v>
      </c>
      <c r="X1126">
        <v>1950</v>
      </c>
      <c r="Y1126" t="s">
        <v>95</v>
      </c>
      <c r="Z1126" t="s">
        <v>114</v>
      </c>
      <c r="AA1126" t="s">
        <v>161</v>
      </c>
      <c r="AB1126" t="s">
        <v>161</v>
      </c>
      <c r="AC1126" t="s">
        <v>117</v>
      </c>
      <c r="AD1126">
        <v>0</v>
      </c>
      <c r="AE1126" t="s">
        <v>100</v>
      </c>
      <c r="AF1126" t="s">
        <v>100</v>
      </c>
      <c r="AG1126" t="s">
        <v>147</v>
      </c>
      <c r="AH1126" t="s">
        <v>100</v>
      </c>
      <c r="AI1126" t="s">
        <v>100</v>
      </c>
      <c r="AJ1126" t="s">
        <v>142</v>
      </c>
      <c r="AK1126" t="s">
        <v>174</v>
      </c>
      <c r="AL1126">
        <v>672</v>
      </c>
      <c r="AM1126" t="s">
        <v>104</v>
      </c>
      <c r="AN1126">
        <v>0</v>
      </c>
      <c r="AO1126">
        <v>0</v>
      </c>
      <c r="AP1126">
        <v>672</v>
      </c>
      <c r="AQ1126" t="s">
        <v>105</v>
      </c>
      <c r="AR1126" t="s">
        <v>100</v>
      </c>
      <c r="AS1126" t="s">
        <v>106</v>
      </c>
      <c r="AT1126" t="s">
        <v>107</v>
      </c>
      <c r="AU1126">
        <v>757</v>
      </c>
      <c r="AV1126" s="4">
        <f t="shared" ca="1" si="104"/>
        <v>0.20890554887449719</v>
      </c>
      <c r="AW1126" s="4" t="str">
        <f t="shared" si="105"/>
        <v>Less than Median</v>
      </c>
      <c r="AX1126">
        <v>567</v>
      </c>
      <c r="AY1126">
        <v>0</v>
      </c>
      <c r="AZ1126">
        <v>1324</v>
      </c>
      <c r="BA1126">
        <v>0</v>
      </c>
      <c r="BB1126">
        <v>0</v>
      </c>
      <c r="BC1126">
        <v>1</v>
      </c>
      <c r="BD1126">
        <v>0</v>
      </c>
      <c r="BE1126">
        <v>3</v>
      </c>
      <c r="BF1126">
        <v>1</v>
      </c>
      <c r="BG1126" t="s">
        <v>100</v>
      </c>
      <c r="BH1126">
        <v>6</v>
      </c>
      <c r="BI1126" t="s">
        <v>108</v>
      </c>
      <c r="BJ1126">
        <v>0</v>
      </c>
      <c r="BK1126" t="s">
        <v>85</v>
      </c>
      <c r="BL1126" t="s">
        <v>149</v>
      </c>
      <c r="BM1126">
        <v>1936</v>
      </c>
      <c r="BN1126" t="s">
        <v>104</v>
      </c>
      <c r="BO1126">
        <v>1</v>
      </c>
      <c r="BP1126">
        <v>240</v>
      </c>
      <c r="BQ1126" t="s">
        <v>100</v>
      </c>
      <c r="BR1126" t="s">
        <v>100</v>
      </c>
      <c r="BS1126" t="s">
        <v>106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 t="s">
        <v>85</v>
      </c>
      <c r="CA1126" t="s">
        <v>85</v>
      </c>
      <c r="CB1126" t="s">
        <v>85</v>
      </c>
      <c r="CC1126">
        <v>0</v>
      </c>
      <c r="CD1126">
        <v>7</v>
      </c>
      <c r="CE1126">
        <v>2009</v>
      </c>
      <c r="CF1126" t="s">
        <v>111</v>
      </c>
      <c r="CG1126" t="s">
        <v>112</v>
      </c>
      <c r="CH1126">
        <v>128000</v>
      </c>
      <c r="CQ1126">
        <f t="shared" si="106"/>
        <v>757</v>
      </c>
      <c r="CR1126" t="str">
        <f t="shared" si="107"/>
        <v/>
      </c>
    </row>
    <row r="1127" spans="1:96" x14ac:dyDescent="0.3">
      <c r="A1127">
        <v>166</v>
      </c>
      <c r="B1127">
        <v>190</v>
      </c>
      <c r="C1127" t="s">
        <v>83</v>
      </c>
      <c r="D1127">
        <v>62</v>
      </c>
      <c r="E1127">
        <v>10106</v>
      </c>
      <c r="F1127" t="s">
        <v>84</v>
      </c>
      <c r="G1127" t="s">
        <v>85</v>
      </c>
      <c r="H1127" t="s">
        <v>129</v>
      </c>
      <c r="I1127" t="s">
        <v>87</v>
      </c>
      <c r="J1127" t="s">
        <v>88</v>
      </c>
      <c r="K1127" t="s">
        <v>122</v>
      </c>
      <c r="L1127" t="s">
        <v>90</v>
      </c>
      <c r="M1127" t="s">
        <v>186</v>
      </c>
      <c r="N1127" s="4" t="str">
        <f>VLOOKUP(M1127,'Neighborhood Raw Data'!$A$1:$D$26,4,FALSE)</f>
        <v>Less than Average</v>
      </c>
      <c r="O1127" t="s">
        <v>92</v>
      </c>
      <c r="P1127" t="s">
        <v>92</v>
      </c>
      <c r="Q1127" t="s">
        <v>217</v>
      </c>
      <c r="R1127" t="s">
        <v>155</v>
      </c>
      <c r="S1127">
        <v>5</v>
      </c>
      <c r="T1127" s="4">
        <f t="shared" ca="1" si="102"/>
        <v>0.1608940098904047</v>
      </c>
      <c r="U1127" s="4" t="str">
        <f t="shared" si="103"/>
        <v>Below</v>
      </c>
      <c r="V1127">
        <v>7</v>
      </c>
      <c r="W1127">
        <v>1940</v>
      </c>
      <c r="X1127">
        <v>1999</v>
      </c>
      <c r="Y1127" t="s">
        <v>95</v>
      </c>
      <c r="Z1127" t="s">
        <v>114</v>
      </c>
      <c r="AA1127" t="s">
        <v>115</v>
      </c>
      <c r="AB1127" t="s">
        <v>115</v>
      </c>
      <c r="AC1127" t="s">
        <v>117</v>
      </c>
      <c r="AD1127">
        <v>0</v>
      </c>
      <c r="AE1127" t="s">
        <v>100</v>
      </c>
      <c r="AF1127" t="s">
        <v>102</v>
      </c>
      <c r="AG1127" t="s">
        <v>147</v>
      </c>
      <c r="AH1127" t="s">
        <v>100</v>
      </c>
      <c r="AI1127" t="s">
        <v>100</v>
      </c>
      <c r="AJ1127" t="s">
        <v>142</v>
      </c>
      <c r="AK1127" t="s">
        <v>137</v>
      </c>
      <c r="AL1127">
        <v>351</v>
      </c>
      <c r="AM1127" t="s">
        <v>157</v>
      </c>
      <c r="AN1127">
        <v>181</v>
      </c>
      <c r="AO1127">
        <v>112</v>
      </c>
      <c r="AP1127">
        <v>644</v>
      </c>
      <c r="AQ1127" t="s">
        <v>105</v>
      </c>
      <c r="AR1127" t="s">
        <v>102</v>
      </c>
      <c r="AS1127" t="s">
        <v>106</v>
      </c>
      <c r="AT1127" t="s">
        <v>107</v>
      </c>
      <c r="AU1127">
        <v>808</v>
      </c>
      <c r="AV1127" s="4">
        <f t="shared" ca="1" si="104"/>
        <v>0.8521791297381216</v>
      </c>
      <c r="AW1127" s="4" t="str">
        <f t="shared" si="105"/>
        <v>Less than Median</v>
      </c>
      <c r="AX1127">
        <v>547</v>
      </c>
      <c r="AY1127">
        <v>0</v>
      </c>
      <c r="AZ1127">
        <v>1355</v>
      </c>
      <c r="BA1127">
        <v>1</v>
      </c>
      <c r="BB1127">
        <v>0</v>
      </c>
      <c r="BC1127">
        <v>2</v>
      </c>
      <c r="BD1127">
        <v>0</v>
      </c>
      <c r="BE1127">
        <v>4</v>
      </c>
      <c r="BF1127">
        <v>2</v>
      </c>
      <c r="BG1127" t="s">
        <v>100</v>
      </c>
      <c r="BH1127">
        <v>6</v>
      </c>
      <c r="BI1127" t="s">
        <v>108</v>
      </c>
      <c r="BJ1127">
        <v>0</v>
      </c>
      <c r="BK1127" t="s">
        <v>85</v>
      </c>
      <c r="BL1127" t="s">
        <v>85</v>
      </c>
      <c r="BM1127" t="s">
        <v>85</v>
      </c>
      <c r="BN1127" t="s">
        <v>85</v>
      </c>
      <c r="BO1127">
        <v>0</v>
      </c>
      <c r="BP1127">
        <v>0</v>
      </c>
      <c r="BQ1127" t="s">
        <v>85</v>
      </c>
      <c r="BR1127" t="s">
        <v>85</v>
      </c>
      <c r="BS1127" t="s">
        <v>106</v>
      </c>
      <c r="BT1127">
        <v>140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 t="s">
        <v>85</v>
      </c>
      <c r="CA1127" t="s">
        <v>85</v>
      </c>
      <c r="CB1127" t="s">
        <v>85</v>
      </c>
      <c r="CC1127">
        <v>0</v>
      </c>
      <c r="CD1127">
        <v>9</v>
      </c>
      <c r="CE1127">
        <v>2008</v>
      </c>
      <c r="CF1127" t="s">
        <v>111</v>
      </c>
      <c r="CG1127" t="s">
        <v>112</v>
      </c>
      <c r="CH1127">
        <v>127500</v>
      </c>
      <c r="CQ1127">
        <f t="shared" si="106"/>
        <v>808</v>
      </c>
      <c r="CR1127" t="str">
        <f t="shared" si="107"/>
        <v/>
      </c>
    </row>
    <row r="1128" spans="1:96" x14ac:dyDescent="0.3">
      <c r="A1128">
        <v>446</v>
      </c>
      <c r="B1128">
        <v>20</v>
      </c>
      <c r="C1128" t="s">
        <v>83</v>
      </c>
      <c r="D1128">
        <v>73</v>
      </c>
      <c r="E1128">
        <v>9855</v>
      </c>
      <c r="F1128" t="s">
        <v>84</v>
      </c>
      <c r="G1128" t="s">
        <v>85</v>
      </c>
      <c r="H1128" t="s">
        <v>129</v>
      </c>
      <c r="I1128" t="s">
        <v>87</v>
      </c>
      <c r="J1128" t="s">
        <v>88</v>
      </c>
      <c r="K1128" t="s">
        <v>89</v>
      </c>
      <c r="L1128" t="s">
        <v>90</v>
      </c>
      <c r="M1128" t="s">
        <v>186</v>
      </c>
      <c r="N1128" s="4" t="str">
        <f>VLOOKUP(M1128,'Neighborhood Raw Data'!$A$1:$D$26,4,FALSE)</f>
        <v>Less than Average</v>
      </c>
      <c r="O1128" t="s">
        <v>92</v>
      </c>
      <c r="P1128" t="s">
        <v>92</v>
      </c>
      <c r="Q1128" t="s">
        <v>93</v>
      </c>
      <c r="R1128" t="s">
        <v>124</v>
      </c>
      <c r="S1128">
        <v>6</v>
      </c>
      <c r="T1128" s="4">
        <f t="shared" ca="1" si="102"/>
        <v>0.66104372901060038</v>
      </c>
      <c r="U1128" s="4" t="str">
        <f t="shared" si="103"/>
        <v>At or Above</v>
      </c>
      <c r="V1128">
        <v>5</v>
      </c>
      <c r="W1128">
        <v>1956</v>
      </c>
      <c r="X1128">
        <v>1956</v>
      </c>
      <c r="Y1128" t="s">
        <v>113</v>
      </c>
      <c r="Z1128" t="s">
        <v>114</v>
      </c>
      <c r="AA1128" t="s">
        <v>115</v>
      </c>
      <c r="AB1128" t="s">
        <v>115</v>
      </c>
      <c r="AC1128" t="s">
        <v>117</v>
      </c>
      <c r="AD1128">
        <v>0</v>
      </c>
      <c r="AE1128" t="s">
        <v>100</v>
      </c>
      <c r="AF1128" t="s">
        <v>100</v>
      </c>
      <c r="AG1128" t="s">
        <v>156</v>
      </c>
      <c r="AH1128" t="s">
        <v>100</v>
      </c>
      <c r="AI1128" t="s">
        <v>100</v>
      </c>
      <c r="AJ1128" t="s">
        <v>142</v>
      </c>
      <c r="AK1128" t="s">
        <v>104</v>
      </c>
      <c r="AL1128">
        <v>0</v>
      </c>
      <c r="AM1128" t="s">
        <v>104</v>
      </c>
      <c r="AN1128">
        <v>0</v>
      </c>
      <c r="AO1128">
        <v>1436</v>
      </c>
      <c r="AP1128">
        <v>1436</v>
      </c>
      <c r="AQ1128" t="s">
        <v>105</v>
      </c>
      <c r="AR1128" t="s">
        <v>203</v>
      </c>
      <c r="AS1128" t="s">
        <v>106</v>
      </c>
      <c r="AT1128" t="s">
        <v>107</v>
      </c>
      <c r="AU1128">
        <v>1689</v>
      </c>
      <c r="AV1128" s="4">
        <f t="shared" ca="1" si="104"/>
        <v>0.96230600887210138</v>
      </c>
      <c r="AW1128" s="4" t="str">
        <f t="shared" si="105"/>
        <v>Greater than Median</v>
      </c>
      <c r="AX1128">
        <v>0</v>
      </c>
      <c r="AY1128">
        <v>0</v>
      </c>
      <c r="AZ1128">
        <v>1689</v>
      </c>
      <c r="BA1128">
        <v>0</v>
      </c>
      <c r="BB1128">
        <v>0</v>
      </c>
      <c r="BC1128">
        <v>1</v>
      </c>
      <c r="BD1128">
        <v>0</v>
      </c>
      <c r="BE1128">
        <v>3</v>
      </c>
      <c r="BF1128">
        <v>1</v>
      </c>
      <c r="BG1128" t="s">
        <v>100</v>
      </c>
      <c r="BH1128">
        <v>7</v>
      </c>
      <c r="BI1128" t="s">
        <v>108</v>
      </c>
      <c r="BJ1128">
        <v>1</v>
      </c>
      <c r="BK1128" t="s">
        <v>102</v>
      </c>
      <c r="BL1128" t="s">
        <v>109</v>
      </c>
      <c r="BM1128">
        <v>1956</v>
      </c>
      <c r="BN1128" t="s">
        <v>104</v>
      </c>
      <c r="BO1128">
        <v>2</v>
      </c>
      <c r="BP1128">
        <v>480</v>
      </c>
      <c r="BQ1128" t="s">
        <v>100</v>
      </c>
      <c r="BR1128" t="s">
        <v>100</v>
      </c>
      <c r="BS1128" t="s">
        <v>106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 t="s">
        <v>85</v>
      </c>
      <c r="CA1128" t="s">
        <v>119</v>
      </c>
      <c r="CB1128" t="s">
        <v>85</v>
      </c>
      <c r="CC1128">
        <v>0</v>
      </c>
      <c r="CD1128">
        <v>11</v>
      </c>
      <c r="CE1128">
        <v>2009</v>
      </c>
      <c r="CF1128" t="s">
        <v>196</v>
      </c>
      <c r="CG1128" t="s">
        <v>112</v>
      </c>
      <c r="CH1128">
        <v>127500</v>
      </c>
      <c r="CQ1128" t="str">
        <f t="shared" si="106"/>
        <v/>
      </c>
      <c r="CR1128">
        <f t="shared" si="107"/>
        <v>1689</v>
      </c>
    </row>
    <row r="1129" spans="1:96" x14ac:dyDescent="0.3">
      <c r="A1129">
        <v>761</v>
      </c>
      <c r="B1129">
        <v>20</v>
      </c>
      <c r="C1129" t="s">
        <v>83</v>
      </c>
      <c r="D1129">
        <v>70</v>
      </c>
      <c r="E1129">
        <v>9100</v>
      </c>
      <c r="F1129" t="s">
        <v>84</v>
      </c>
      <c r="G1129" t="s">
        <v>85</v>
      </c>
      <c r="H1129" t="s">
        <v>129</v>
      </c>
      <c r="I1129" t="s">
        <v>87</v>
      </c>
      <c r="J1129" t="s">
        <v>88</v>
      </c>
      <c r="K1129" t="s">
        <v>122</v>
      </c>
      <c r="L1129" t="s">
        <v>90</v>
      </c>
      <c r="M1129" t="s">
        <v>177</v>
      </c>
      <c r="N1129" s="4" t="str">
        <f>VLOOKUP(M1129,'Neighborhood Raw Data'!$A$1:$D$26,4,FALSE)</f>
        <v>Greater than Average</v>
      </c>
      <c r="O1129" t="s">
        <v>92</v>
      </c>
      <c r="P1129" t="s">
        <v>92</v>
      </c>
      <c r="Q1129" t="s">
        <v>93</v>
      </c>
      <c r="R1129" t="s">
        <v>124</v>
      </c>
      <c r="S1129">
        <v>6</v>
      </c>
      <c r="T1129" s="4">
        <f t="shared" ca="1" si="102"/>
        <v>0.8049150579091543</v>
      </c>
      <c r="U1129" s="4" t="str">
        <f t="shared" si="103"/>
        <v>At or Above</v>
      </c>
      <c r="V1129">
        <v>6</v>
      </c>
      <c r="W1129">
        <v>1959</v>
      </c>
      <c r="X1129">
        <v>1959</v>
      </c>
      <c r="Y1129" t="s">
        <v>113</v>
      </c>
      <c r="Z1129" t="s">
        <v>114</v>
      </c>
      <c r="AA1129" t="s">
        <v>115</v>
      </c>
      <c r="AB1129" t="s">
        <v>115</v>
      </c>
      <c r="AC1129" t="s">
        <v>117</v>
      </c>
      <c r="AD1129">
        <v>0</v>
      </c>
      <c r="AE1129" t="s">
        <v>100</v>
      </c>
      <c r="AF1129" t="s">
        <v>100</v>
      </c>
      <c r="AG1129" t="s">
        <v>156</v>
      </c>
      <c r="AH1129" t="s">
        <v>100</v>
      </c>
      <c r="AI1129" t="s">
        <v>100</v>
      </c>
      <c r="AJ1129" t="s">
        <v>142</v>
      </c>
      <c r="AK1129" t="s">
        <v>157</v>
      </c>
      <c r="AL1129">
        <v>612</v>
      </c>
      <c r="AM1129" t="s">
        <v>104</v>
      </c>
      <c r="AN1129">
        <v>0</v>
      </c>
      <c r="AO1129">
        <v>252</v>
      </c>
      <c r="AP1129">
        <v>864</v>
      </c>
      <c r="AQ1129" t="s">
        <v>105</v>
      </c>
      <c r="AR1129" t="s">
        <v>99</v>
      </c>
      <c r="AS1129" t="s">
        <v>106</v>
      </c>
      <c r="AT1129" t="s">
        <v>107</v>
      </c>
      <c r="AU1129">
        <v>864</v>
      </c>
      <c r="AV1129" s="4">
        <f t="shared" ca="1" si="104"/>
        <v>0.94236011148700327</v>
      </c>
      <c r="AW1129" s="4" t="str">
        <f t="shared" si="105"/>
        <v>Less than Median</v>
      </c>
      <c r="AX1129">
        <v>0</v>
      </c>
      <c r="AY1129">
        <v>0</v>
      </c>
      <c r="AZ1129">
        <v>864</v>
      </c>
      <c r="BA1129">
        <v>0</v>
      </c>
      <c r="BB1129">
        <v>0</v>
      </c>
      <c r="BC1129">
        <v>1</v>
      </c>
      <c r="BD1129">
        <v>0</v>
      </c>
      <c r="BE1129">
        <v>2</v>
      </c>
      <c r="BF1129">
        <v>1</v>
      </c>
      <c r="BG1129" t="s">
        <v>100</v>
      </c>
      <c r="BH1129">
        <v>5</v>
      </c>
      <c r="BI1129" t="s">
        <v>108</v>
      </c>
      <c r="BJ1129">
        <v>0</v>
      </c>
      <c r="BK1129" t="s">
        <v>85</v>
      </c>
      <c r="BL1129" t="s">
        <v>149</v>
      </c>
      <c r="BM1129">
        <v>2008</v>
      </c>
      <c r="BN1129" t="s">
        <v>104</v>
      </c>
      <c r="BO1129">
        <v>1</v>
      </c>
      <c r="BP1129">
        <v>300</v>
      </c>
      <c r="BQ1129" t="s">
        <v>99</v>
      </c>
      <c r="BR1129" t="s">
        <v>99</v>
      </c>
      <c r="BS1129" t="s">
        <v>106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 t="s">
        <v>85</v>
      </c>
      <c r="CA1129" t="s">
        <v>85</v>
      </c>
      <c r="CB1129" t="s">
        <v>198</v>
      </c>
      <c r="CC1129">
        <v>450</v>
      </c>
      <c r="CD1129">
        <v>10</v>
      </c>
      <c r="CE1129">
        <v>2009</v>
      </c>
      <c r="CF1129" t="s">
        <v>111</v>
      </c>
      <c r="CG1129" t="s">
        <v>112</v>
      </c>
      <c r="CH1129">
        <v>127500</v>
      </c>
      <c r="CQ1129">
        <f t="shared" si="106"/>
        <v>864</v>
      </c>
      <c r="CR1129" t="str">
        <f t="shared" si="107"/>
        <v/>
      </c>
    </row>
    <row r="1130" spans="1:96" x14ac:dyDescent="0.3">
      <c r="A1130">
        <v>955</v>
      </c>
      <c r="B1130">
        <v>90</v>
      </c>
      <c r="C1130" t="s">
        <v>83</v>
      </c>
      <c r="D1130">
        <v>35</v>
      </c>
      <c r="E1130">
        <v>9400</v>
      </c>
      <c r="F1130" t="s">
        <v>84</v>
      </c>
      <c r="G1130" t="s">
        <v>85</v>
      </c>
      <c r="H1130" t="s">
        <v>86</v>
      </c>
      <c r="I1130" t="s">
        <v>87</v>
      </c>
      <c r="J1130" t="s">
        <v>88</v>
      </c>
      <c r="K1130" t="s">
        <v>121</v>
      </c>
      <c r="L1130" t="s">
        <v>90</v>
      </c>
      <c r="M1130" t="s">
        <v>186</v>
      </c>
      <c r="N1130" s="4" t="str">
        <f>VLOOKUP(M1130,'Neighborhood Raw Data'!$A$1:$D$26,4,FALSE)</f>
        <v>Less than Average</v>
      </c>
      <c r="O1130" t="s">
        <v>92</v>
      </c>
      <c r="P1130" t="s">
        <v>92</v>
      </c>
      <c r="Q1130" t="s">
        <v>222</v>
      </c>
      <c r="R1130" t="s">
        <v>223</v>
      </c>
      <c r="S1130">
        <v>6</v>
      </c>
      <c r="T1130" s="4">
        <f t="shared" ca="1" si="102"/>
        <v>8.1100962264803345E-2</v>
      </c>
      <c r="U1130" s="4" t="str">
        <f t="shared" si="103"/>
        <v>At or Above</v>
      </c>
      <c r="V1130">
        <v>5</v>
      </c>
      <c r="W1130">
        <v>1975</v>
      </c>
      <c r="X1130">
        <v>1975</v>
      </c>
      <c r="Y1130" t="s">
        <v>199</v>
      </c>
      <c r="Z1130" t="s">
        <v>200</v>
      </c>
      <c r="AA1130" t="s">
        <v>164</v>
      </c>
      <c r="AB1130" t="s">
        <v>179</v>
      </c>
      <c r="AC1130" t="s">
        <v>98</v>
      </c>
      <c r="AD1130">
        <v>250</v>
      </c>
      <c r="AE1130" t="s">
        <v>100</v>
      </c>
      <c r="AF1130" t="s">
        <v>100</v>
      </c>
      <c r="AG1130" t="s">
        <v>156</v>
      </c>
      <c r="AH1130" t="s">
        <v>102</v>
      </c>
      <c r="AI1130" t="s">
        <v>102</v>
      </c>
      <c r="AJ1130" t="s">
        <v>102</v>
      </c>
      <c r="AK1130" t="s">
        <v>103</v>
      </c>
      <c r="AL1130">
        <v>945</v>
      </c>
      <c r="AM1130" t="s">
        <v>104</v>
      </c>
      <c r="AN1130">
        <v>0</v>
      </c>
      <c r="AO1130">
        <v>0</v>
      </c>
      <c r="AP1130">
        <v>945</v>
      </c>
      <c r="AQ1130" t="s">
        <v>105</v>
      </c>
      <c r="AR1130" t="s">
        <v>100</v>
      </c>
      <c r="AS1130" t="s">
        <v>106</v>
      </c>
      <c r="AT1130" t="s">
        <v>107</v>
      </c>
      <c r="AU1130">
        <v>980</v>
      </c>
      <c r="AV1130" s="4">
        <f t="shared" ca="1" si="104"/>
        <v>0.20786718517187486</v>
      </c>
      <c r="AW1130" s="4" t="str">
        <f t="shared" si="105"/>
        <v>Less than Median</v>
      </c>
      <c r="AX1130">
        <v>0</v>
      </c>
      <c r="AY1130">
        <v>0</v>
      </c>
      <c r="AZ1130">
        <v>980</v>
      </c>
      <c r="BA1130">
        <v>0</v>
      </c>
      <c r="BB1130">
        <v>2</v>
      </c>
      <c r="BC1130">
        <v>2</v>
      </c>
      <c r="BD1130">
        <v>0</v>
      </c>
      <c r="BE1130">
        <v>4</v>
      </c>
      <c r="BF1130">
        <v>0</v>
      </c>
      <c r="BG1130" t="s">
        <v>100</v>
      </c>
      <c r="BH1130">
        <v>4</v>
      </c>
      <c r="BI1130" t="s">
        <v>108</v>
      </c>
      <c r="BJ1130">
        <v>0</v>
      </c>
      <c r="BK1130" t="s">
        <v>85</v>
      </c>
      <c r="BL1130" t="s">
        <v>85</v>
      </c>
      <c r="BM1130" t="s">
        <v>85</v>
      </c>
      <c r="BN1130" t="s">
        <v>85</v>
      </c>
      <c r="BO1130">
        <v>0</v>
      </c>
      <c r="BP1130">
        <v>0</v>
      </c>
      <c r="BQ1130" t="s">
        <v>85</v>
      </c>
      <c r="BR1130" t="s">
        <v>85</v>
      </c>
      <c r="BS1130" t="s">
        <v>106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 t="s">
        <v>85</v>
      </c>
      <c r="CA1130" t="s">
        <v>85</v>
      </c>
      <c r="CB1130" t="s">
        <v>85</v>
      </c>
      <c r="CC1130">
        <v>0</v>
      </c>
      <c r="CD1130">
        <v>10</v>
      </c>
      <c r="CE1130">
        <v>2006</v>
      </c>
      <c r="CF1130" t="s">
        <v>111</v>
      </c>
      <c r="CG1130" t="s">
        <v>252</v>
      </c>
      <c r="CH1130">
        <v>127500</v>
      </c>
      <c r="CQ1130">
        <f t="shared" si="106"/>
        <v>980</v>
      </c>
      <c r="CR1130" t="str">
        <f t="shared" si="107"/>
        <v/>
      </c>
    </row>
    <row r="1131" spans="1:96" x14ac:dyDescent="0.3">
      <c r="A1131">
        <v>1256</v>
      </c>
      <c r="B1131">
        <v>50</v>
      </c>
      <c r="C1131" t="s">
        <v>143</v>
      </c>
      <c r="D1131">
        <v>52</v>
      </c>
      <c r="E1131">
        <v>6240</v>
      </c>
      <c r="F1131" t="s">
        <v>84</v>
      </c>
      <c r="G1131" t="s">
        <v>85</v>
      </c>
      <c r="H1131" t="s">
        <v>129</v>
      </c>
      <c r="I1131" t="s">
        <v>87</v>
      </c>
      <c r="J1131" t="s">
        <v>88</v>
      </c>
      <c r="K1131" t="s">
        <v>122</v>
      </c>
      <c r="L1131" t="s">
        <v>90</v>
      </c>
      <c r="M1131" t="s">
        <v>219</v>
      </c>
      <c r="N1131" s="4" t="str">
        <f>VLOOKUP(M1131,'Neighborhood Raw Data'!$A$1:$D$26,4,FALSE)</f>
        <v>Less than Average</v>
      </c>
      <c r="O1131" t="s">
        <v>92</v>
      </c>
      <c r="P1131" t="s">
        <v>92</v>
      </c>
      <c r="Q1131" t="s">
        <v>93</v>
      </c>
      <c r="R1131" t="s">
        <v>155</v>
      </c>
      <c r="S1131">
        <v>6</v>
      </c>
      <c r="T1131" s="4">
        <f t="shared" ca="1" si="102"/>
        <v>0.10556133431359793</v>
      </c>
      <c r="U1131" s="4" t="str">
        <f t="shared" si="103"/>
        <v>At or Above</v>
      </c>
      <c r="V1131">
        <v>6</v>
      </c>
      <c r="W1131">
        <v>1931</v>
      </c>
      <c r="X1131">
        <v>1950</v>
      </c>
      <c r="Y1131" t="s">
        <v>95</v>
      </c>
      <c r="Z1131" t="s">
        <v>114</v>
      </c>
      <c r="AA1131" t="s">
        <v>115</v>
      </c>
      <c r="AB1131" t="s">
        <v>115</v>
      </c>
      <c r="AC1131" t="s">
        <v>117</v>
      </c>
      <c r="AD1131">
        <v>0</v>
      </c>
      <c r="AE1131" t="s">
        <v>100</v>
      </c>
      <c r="AF1131" t="s">
        <v>100</v>
      </c>
      <c r="AG1131" t="s">
        <v>147</v>
      </c>
      <c r="AH1131" t="s">
        <v>100</v>
      </c>
      <c r="AI1131" t="s">
        <v>203</v>
      </c>
      <c r="AJ1131" t="s">
        <v>142</v>
      </c>
      <c r="AK1131" t="s">
        <v>193</v>
      </c>
      <c r="AL1131">
        <v>425</v>
      </c>
      <c r="AM1131" t="s">
        <v>104</v>
      </c>
      <c r="AN1131">
        <v>0</v>
      </c>
      <c r="AO1131">
        <v>459</v>
      </c>
      <c r="AP1131">
        <v>884</v>
      </c>
      <c r="AQ1131" t="s">
        <v>105</v>
      </c>
      <c r="AR1131" t="s">
        <v>100</v>
      </c>
      <c r="AS1131" t="s">
        <v>106</v>
      </c>
      <c r="AT1131" t="s">
        <v>214</v>
      </c>
      <c r="AU1131">
        <v>959</v>
      </c>
      <c r="AV1131" s="4">
        <f t="shared" ca="1" si="104"/>
        <v>0.80029057135556103</v>
      </c>
      <c r="AW1131" s="4" t="str">
        <f t="shared" si="105"/>
        <v>Less than Median</v>
      </c>
      <c r="AX1131">
        <v>408</v>
      </c>
      <c r="AY1131">
        <v>0</v>
      </c>
      <c r="AZ1131">
        <v>1367</v>
      </c>
      <c r="BA1131">
        <v>0</v>
      </c>
      <c r="BB1131">
        <v>0</v>
      </c>
      <c r="BC1131">
        <v>1</v>
      </c>
      <c r="BD1131">
        <v>0</v>
      </c>
      <c r="BE1131">
        <v>3</v>
      </c>
      <c r="BF1131">
        <v>1</v>
      </c>
      <c r="BG1131" t="s">
        <v>100</v>
      </c>
      <c r="BH1131">
        <v>6</v>
      </c>
      <c r="BI1131" t="s">
        <v>108</v>
      </c>
      <c r="BJ1131">
        <v>1</v>
      </c>
      <c r="BK1131" t="s">
        <v>102</v>
      </c>
      <c r="BL1131" t="s">
        <v>149</v>
      </c>
      <c r="BM1131">
        <v>1978</v>
      </c>
      <c r="BN1131" t="s">
        <v>104</v>
      </c>
      <c r="BO1131">
        <v>1</v>
      </c>
      <c r="BP1131">
        <v>560</v>
      </c>
      <c r="BQ1131" t="s">
        <v>100</v>
      </c>
      <c r="BR1131" t="s">
        <v>100</v>
      </c>
      <c r="BS1131" t="s">
        <v>106</v>
      </c>
      <c r="BT1131">
        <v>0</v>
      </c>
      <c r="BU1131">
        <v>0</v>
      </c>
      <c r="BV1131">
        <v>0</v>
      </c>
      <c r="BW1131">
        <v>0</v>
      </c>
      <c r="BX1131">
        <v>120</v>
      </c>
      <c r="BY1131">
        <v>0</v>
      </c>
      <c r="BZ1131" t="s">
        <v>85</v>
      </c>
      <c r="CA1131" t="s">
        <v>85</v>
      </c>
      <c r="CB1131" t="s">
        <v>85</v>
      </c>
      <c r="CC1131">
        <v>0</v>
      </c>
      <c r="CD1131">
        <v>11</v>
      </c>
      <c r="CE1131">
        <v>2007</v>
      </c>
      <c r="CF1131" t="s">
        <v>111</v>
      </c>
      <c r="CG1131" t="s">
        <v>112</v>
      </c>
      <c r="CH1131">
        <v>127500</v>
      </c>
      <c r="CQ1131">
        <f t="shared" si="106"/>
        <v>959</v>
      </c>
      <c r="CR1131" t="str">
        <f t="shared" si="107"/>
        <v/>
      </c>
    </row>
    <row r="1132" spans="1:96" x14ac:dyDescent="0.3">
      <c r="A1132">
        <v>1422</v>
      </c>
      <c r="B1132">
        <v>120</v>
      </c>
      <c r="C1132" t="s">
        <v>83</v>
      </c>
      <c r="D1132">
        <v>53</v>
      </c>
      <c r="E1132">
        <v>4043</v>
      </c>
      <c r="F1132" t="s">
        <v>84</v>
      </c>
      <c r="G1132" t="s">
        <v>85</v>
      </c>
      <c r="H1132" t="s">
        <v>129</v>
      </c>
      <c r="I1132" t="s">
        <v>87</v>
      </c>
      <c r="J1132" t="s">
        <v>88</v>
      </c>
      <c r="K1132" t="s">
        <v>122</v>
      </c>
      <c r="L1132" t="s">
        <v>90</v>
      </c>
      <c r="M1132" t="s">
        <v>240</v>
      </c>
      <c r="N1132" s="4" t="str">
        <f>VLOOKUP(M1132,'Neighborhood Raw Data'!$A$1:$D$26,4,FALSE)</f>
        <v>Less than Average</v>
      </c>
      <c r="O1132" t="s">
        <v>92</v>
      </c>
      <c r="P1132" t="s">
        <v>92</v>
      </c>
      <c r="Q1132" t="s">
        <v>160</v>
      </c>
      <c r="R1132" t="s">
        <v>124</v>
      </c>
      <c r="S1132">
        <v>6</v>
      </c>
      <c r="T1132" s="4">
        <f t="shared" ca="1" si="102"/>
        <v>0.65101237761473441</v>
      </c>
      <c r="U1132" s="4" t="str">
        <f t="shared" si="103"/>
        <v>At or Above</v>
      </c>
      <c r="V1132">
        <v>5</v>
      </c>
      <c r="W1132">
        <v>1977</v>
      </c>
      <c r="X1132">
        <v>1977</v>
      </c>
      <c r="Y1132" t="s">
        <v>95</v>
      </c>
      <c r="Z1132" t="s">
        <v>114</v>
      </c>
      <c r="AA1132" t="s">
        <v>179</v>
      </c>
      <c r="AB1132" t="s">
        <v>179</v>
      </c>
      <c r="AC1132" t="s">
        <v>117</v>
      </c>
      <c r="AD1132">
        <v>0</v>
      </c>
      <c r="AE1132" t="s">
        <v>100</v>
      </c>
      <c r="AF1132" t="s">
        <v>100</v>
      </c>
      <c r="AG1132" t="s">
        <v>156</v>
      </c>
      <c r="AH1132" t="s">
        <v>102</v>
      </c>
      <c r="AI1132" t="s">
        <v>100</v>
      </c>
      <c r="AJ1132" t="s">
        <v>142</v>
      </c>
      <c r="AK1132" t="s">
        <v>137</v>
      </c>
      <c r="AL1132">
        <v>360</v>
      </c>
      <c r="AM1132" t="s">
        <v>104</v>
      </c>
      <c r="AN1132">
        <v>0</v>
      </c>
      <c r="AO1132">
        <v>709</v>
      </c>
      <c r="AP1132">
        <v>1069</v>
      </c>
      <c r="AQ1132" t="s">
        <v>105</v>
      </c>
      <c r="AR1132" t="s">
        <v>100</v>
      </c>
      <c r="AS1132" t="s">
        <v>106</v>
      </c>
      <c r="AT1132" t="s">
        <v>107</v>
      </c>
      <c r="AU1132">
        <v>1069</v>
      </c>
      <c r="AV1132" s="4">
        <f t="shared" ca="1" si="104"/>
        <v>0.78206281266955613</v>
      </c>
      <c r="AW1132" s="4" t="str">
        <f t="shared" si="105"/>
        <v>Less than Median</v>
      </c>
      <c r="AX1132">
        <v>0</v>
      </c>
      <c r="AY1132">
        <v>0</v>
      </c>
      <c r="AZ1132">
        <v>1069</v>
      </c>
      <c r="BA1132">
        <v>0</v>
      </c>
      <c r="BB1132">
        <v>0</v>
      </c>
      <c r="BC1132">
        <v>2</v>
      </c>
      <c r="BD1132">
        <v>0</v>
      </c>
      <c r="BE1132">
        <v>2</v>
      </c>
      <c r="BF1132">
        <v>1</v>
      </c>
      <c r="BG1132" t="s">
        <v>100</v>
      </c>
      <c r="BH1132">
        <v>4</v>
      </c>
      <c r="BI1132" t="s">
        <v>108</v>
      </c>
      <c r="BJ1132">
        <v>1</v>
      </c>
      <c r="BK1132" t="s">
        <v>203</v>
      </c>
      <c r="BL1132" t="s">
        <v>109</v>
      </c>
      <c r="BM1132">
        <v>1977</v>
      </c>
      <c r="BN1132" t="s">
        <v>131</v>
      </c>
      <c r="BO1132">
        <v>2</v>
      </c>
      <c r="BP1132">
        <v>440</v>
      </c>
      <c r="BQ1132" t="s">
        <v>100</v>
      </c>
      <c r="BR1132" t="s">
        <v>100</v>
      </c>
      <c r="BS1132" t="s">
        <v>106</v>
      </c>
      <c r="BT1132">
        <v>0</v>
      </c>
      <c r="BU1132">
        <v>55</v>
      </c>
      <c r="BV1132">
        <v>0</v>
      </c>
      <c r="BW1132">
        <v>0</v>
      </c>
      <c r="BX1132">
        <v>165</v>
      </c>
      <c r="BY1132">
        <v>0</v>
      </c>
      <c r="BZ1132" t="s">
        <v>85</v>
      </c>
      <c r="CA1132" t="s">
        <v>85</v>
      </c>
      <c r="CB1132" t="s">
        <v>85</v>
      </c>
      <c r="CC1132">
        <v>0</v>
      </c>
      <c r="CD1132">
        <v>7</v>
      </c>
      <c r="CE1132">
        <v>2010</v>
      </c>
      <c r="CF1132" t="s">
        <v>111</v>
      </c>
      <c r="CG1132" t="s">
        <v>112</v>
      </c>
      <c r="CH1132">
        <v>127500</v>
      </c>
      <c r="CQ1132">
        <f t="shared" si="106"/>
        <v>1069</v>
      </c>
      <c r="CR1132" t="str">
        <f t="shared" si="107"/>
        <v/>
      </c>
    </row>
    <row r="1133" spans="1:96" x14ac:dyDescent="0.3">
      <c r="A1133">
        <v>50</v>
      </c>
      <c r="B1133">
        <v>20</v>
      </c>
      <c r="C1133" t="s">
        <v>83</v>
      </c>
      <c r="D1133">
        <v>66</v>
      </c>
      <c r="E1133">
        <v>7742</v>
      </c>
      <c r="F1133" t="s">
        <v>84</v>
      </c>
      <c r="G1133" t="s">
        <v>85</v>
      </c>
      <c r="H1133" t="s">
        <v>129</v>
      </c>
      <c r="I1133" t="s">
        <v>87</v>
      </c>
      <c r="J1133" t="s">
        <v>88</v>
      </c>
      <c r="K1133" t="s">
        <v>122</v>
      </c>
      <c r="L1133" t="s">
        <v>90</v>
      </c>
      <c r="M1133" t="s">
        <v>228</v>
      </c>
      <c r="N1133" s="4" t="str">
        <f>VLOOKUP(M1133,'Neighborhood Raw Data'!$A$1:$D$26,4,FALSE)</f>
        <v>Less than Average</v>
      </c>
      <c r="O1133" t="s">
        <v>92</v>
      </c>
      <c r="P1133" t="s">
        <v>92</v>
      </c>
      <c r="Q1133" t="s">
        <v>93</v>
      </c>
      <c r="R1133" t="s">
        <v>124</v>
      </c>
      <c r="S1133">
        <v>5</v>
      </c>
      <c r="T1133" s="4">
        <f t="shared" ca="1" si="102"/>
        <v>0.58918456614729608</v>
      </c>
      <c r="U1133" s="4" t="str">
        <f t="shared" si="103"/>
        <v>Below</v>
      </c>
      <c r="V1133">
        <v>7</v>
      </c>
      <c r="W1133">
        <v>1966</v>
      </c>
      <c r="X1133">
        <v>1966</v>
      </c>
      <c r="Y1133" t="s">
        <v>95</v>
      </c>
      <c r="Z1133" t="s">
        <v>114</v>
      </c>
      <c r="AA1133" t="s">
        <v>97</v>
      </c>
      <c r="AB1133" t="s">
        <v>97</v>
      </c>
      <c r="AC1133" t="s">
        <v>117</v>
      </c>
      <c r="AD1133">
        <v>0</v>
      </c>
      <c r="AE1133" t="s">
        <v>100</v>
      </c>
      <c r="AF1133" t="s">
        <v>100</v>
      </c>
      <c r="AG1133" t="s">
        <v>156</v>
      </c>
      <c r="AH1133" t="s">
        <v>100</v>
      </c>
      <c r="AI1133" t="s">
        <v>100</v>
      </c>
      <c r="AJ1133" t="s">
        <v>142</v>
      </c>
      <c r="AK1133" t="s">
        <v>174</v>
      </c>
      <c r="AL1133">
        <v>763</v>
      </c>
      <c r="AM1133" t="s">
        <v>104</v>
      </c>
      <c r="AN1133">
        <v>0</v>
      </c>
      <c r="AO1133">
        <v>192</v>
      </c>
      <c r="AP1133">
        <v>955</v>
      </c>
      <c r="AQ1133" t="s">
        <v>105</v>
      </c>
      <c r="AR1133" t="s">
        <v>99</v>
      </c>
      <c r="AS1133" t="s">
        <v>106</v>
      </c>
      <c r="AT1133" t="s">
        <v>107</v>
      </c>
      <c r="AU1133">
        <v>955</v>
      </c>
      <c r="AV1133" s="4">
        <f t="shared" ca="1" si="104"/>
        <v>0.30451487410986122</v>
      </c>
      <c r="AW1133" s="4" t="str">
        <f t="shared" si="105"/>
        <v>Less than Median</v>
      </c>
      <c r="AX1133">
        <v>0</v>
      </c>
      <c r="AY1133">
        <v>0</v>
      </c>
      <c r="AZ1133">
        <v>955</v>
      </c>
      <c r="BA1133">
        <v>1</v>
      </c>
      <c r="BB1133">
        <v>0</v>
      </c>
      <c r="BC1133">
        <v>1</v>
      </c>
      <c r="BD1133">
        <v>0</v>
      </c>
      <c r="BE1133">
        <v>3</v>
      </c>
      <c r="BF1133">
        <v>1</v>
      </c>
      <c r="BG1133" t="s">
        <v>100</v>
      </c>
      <c r="BH1133">
        <v>6</v>
      </c>
      <c r="BI1133" t="s">
        <v>108</v>
      </c>
      <c r="BJ1133">
        <v>0</v>
      </c>
      <c r="BK1133" t="s">
        <v>85</v>
      </c>
      <c r="BL1133" t="s">
        <v>109</v>
      </c>
      <c r="BM1133">
        <v>1966</v>
      </c>
      <c r="BN1133" t="s">
        <v>104</v>
      </c>
      <c r="BO1133">
        <v>1</v>
      </c>
      <c r="BP1133">
        <v>386</v>
      </c>
      <c r="BQ1133" t="s">
        <v>100</v>
      </c>
      <c r="BR1133" t="s">
        <v>100</v>
      </c>
      <c r="BS1133" t="s">
        <v>106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 t="s">
        <v>85</v>
      </c>
      <c r="CA1133" t="s">
        <v>119</v>
      </c>
      <c r="CB1133" t="s">
        <v>85</v>
      </c>
      <c r="CC1133">
        <v>0</v>
      </c>
      <c r="CD1133">
        <v>1</v>
      </c>
      <c r="CE1133">
        <v>2007</v>
      </c>
      <c r="CF1133" t="s">
        <v>111</v>
      </c>
      <c r="CG1133" t="s">
        <v>112</v>
      </c>
      <c r="CH1133">
        <v>127000</v>
      </c>
      <c r="CQ1133">
        <f t="shared" si="106"/>
        <v>955</v>
      </c>
      <c r="CR1133" t="str">
        <f t="shared" si="107"/>
        <v/>
      </c>
    </row>
    <row r="1134" spans="1:96" x14ac:dyDescent="0.3">
      <c r="A1134">
        <v>78</v>
      </c>
      <c r="B1134">
        <v>50</v>
      </c>
      <c r="C1134" t="s">
        <v>143</v>
      </c>
      <c r="D1134">
        <v>50</v>
      </c>
      <c r="E1134">
        <v>8635</v>
      </c>
      <c r="F1134" t="s">
        <v>84</v>
      </c>
      <c r="G1134" t="s">
        <v>85</v>
      </c>
      <c r="H1134" t="s">
        <v>129</v>
      </c>
      <c r="I1134" t="s">
        <v>87</v>
      </c>
      <c r="J1134" t="s">
        <v>88</v>
      </c>
      <c r="K1134" t="s">
        <v>122</v>
      </c>
      <c r="L1134" t="s">
        <v>90</v>
      </c>
      <c r="M1134" t="s">
        <v>219</v>
      </c>
      <c r="N1134" s="4" t="str">
        <f>VLOOKUP(M1134,'Neighborhood Raw Data'!$A$1:$D$26,4,FALSE)</f>
        <v>Less than Average</v>
      </c>
      <c r="O1134" t="s">
        <v>92</v>
      </c>
      <c r="P1134" t="s">
        <v>92</v>
      </c>
      <c r="Q1134" t="s">
        <v>93</v>
      </c>
      <c r="R1134" t="s">
        <v>155</v>
      </c>
      <c r="S1134">
        <v>5</v>
      </c>
      <c r="T1134" s="4">
        <f t="shared" ca="1" si="102"/>
        <v>0.63024498158949982</v>
      </c>
      <c r="U1134" s="4" t="str">
        <f t="shared" si="103"/>
        <v>Below</v>
      </c>
      <c r="V1134">
        <v>5</v>
      </c>
      <c r="W1134">
        <v>1948</v>
      </c>
      <c r="X1134">
        <v>2001</v>
      </c>
      <c r="Y1134" t="s">
        <v>95</v>
      </c>
      <c r="Z1134" t="s">
        <v>114</v>
      </c>
      <c r="AA1134" t="s">
        <v>115</v>
      </c>
      <c r="AB1134" t="s">
        <v>115</v>
      </c>
      <c r="AC1134" t="s">
        <v>117</v>
      </c>
      <c r="AD1134">
        <v>0</v>
      </c>
      <c r="AE1134" t="s">
        <v>100</v>
      </c>
      <c r="AF1134" t="s">
        <v>100</v>
      </c>
      <c r="AG1134" t="s">
        <v>156</v>
      </c>
      <c r="AH1134" t="s">
        <v>100</v>
      </c>
      <c r="AI1134" t="s">
        <v>100</v>
      </c>
      <c r="AJ1134" t="s">
        <v>142</v>
      </c>
      <c r="AK1134" t="s">
        <v>174</v>
      </c>
      <c r="AL1134">
        <v>336</v>
      </c>
      <c r="AM1134" t="s">
        <v>103</v>
      </c>
      <c r="AN1134">
        <v>41</v>
      </c>
      <c r="AO1134">
        <v>295</v>
      </c>
      <c r="AP1134">
        <v>672</v>
      </c>
      <c r="AQ1134" t="s">
        <v>105</v>
      </c>
      <c r="AR1134" t="s">
        <v>100</v>
      </c>
      <c r="AS1134" t="s">
        <v>106</v>
      </c>
      <c r="AT1134" t="s">
        <v>107</v>
      </c>
      <c r="AU1134">
        <v>1072</v>
      </c>
      <c r="AV1134" s="4">
        <f t="shared" ca="1" si="104"/>
        <v>0.81030783111377136</v>
      </c>
      <c r="AW1134" s="4" t="str">
        <f t="shared" si="105"/>
        <v>Less than Median</v>
      </c>
      <c r="AX1134">
        <v>213</v>
      </c>
      <c r="AY1134">
        <v>0</v>
      </c>
      <c r="AZ1134">
        <v>1285</v>
      </c>
      <c r="BA1134">
        <v>1</v>
      </c>
      <c r="BB1134">
        <v>0</v>
      </c>
      <c r="BC1134">
        <v>1</v>
      </c>
      <c r="BD1134">
        <v>0</v>
      </c>
      <c r="BE1134">
        <v>2</v>
      </c>
      <c r="BF1134">
        <v>1</v>
      </c>
      <c r="BG1134" t="s">
        <v>100</v>
      </c>
      <c r="BH1134">
        <v>6</v>
      </c>
      <c r="BI1134" t="s">
        <v>208</v>
      </c>
      <c r="BJ1134">
        <v>0</v>
      </c>
      <c r="BK1134" t="s">
        <v>85</v>
      </c>
      <c r="BL1134" t="s">
        <v>149</v>
      </c>
      <c r="BM1134">
        <v>1948</v>
      </c>
      <c r="BN1134" t="s">
        <v>104</v>
      </c>
      <c r="BO1134">
        <v>1</v>
      </c>
      <c r="BP1134">
        <v>240</v>
      </c>
      <c r="BQ1134" t="s">
        <v>100</v>
      </c>
      <c r="BR1134" t="s">
        <v>100</v>
      </c>
      <c r="BS1134" t="s">
        <v>106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 t="s">
        <v>85</v>
      </c>
      <c r="CA1134" t="s">
        <v>119</v>
      </c>
      <c r="CB1134" t="s">
        <v>85</v>
      </c>
      <c r="CC1134">
        <v>0</v>
      </c>
      <c r="CD1134">
        <v>1</v>
      </c>
      <c r="CE1134">
        <v>2008</v>
      </c>
      <c r="CF1134" t="s">
        <v>111</v>
      </c>
      <c r="CG1134" t="s">
        <v>112</v>
      </c>
      <c r="CH1134">
        <v>127000</v>
      </c>
      <c r="CQ1134">
        <f t="shared" si="106"/>
        <v>1072</v>
      </c>
      <c r="CR1134" t="str">
        <f t="shared" si="107"/>
        <v/>
      </c>
    </row>
    <row r="1135" spans="1:96" x14ac:dyDescent="0.3">
      <c r="A1135">
        <v>185</v>
      </c>
      <c r="B1135">
        <v>50</v>
      </c>
      <c r="C1135" t="s">
        <v>83</v>
      </c>
      <c r="D1135">
        <v>92</v>
      </c>
      <c r="E1135">
        <v>7438</v>
      </c>
      <c r="F1135" t="s">
        <v>84</v>
      </c>
      <c r="G1135" t="s">
        <v>85</v>
      </c>
      <c r="H1135" t="s">
        <v>86</v>
      </c>
      <c r="I1135" t="s">
        <v>87</v>
      </c>
      <c r="J1135" t="s">
        <v>88</v>
      </c>
      <c r="K1135" t="s">
        <v>122</v>
      </c>
      <c r="L1135" t="s">
        <v>90</v>
      </c>
      <c r="M1135" t="s">
        <v>219</v>
      </c>
      <c r="N1135" s="4" t="str">
        <f>VLOOKUP(M1135,'Neighborhood Raw Data'!$A$1:$D$26,4,FALSE)</f>
        <v>Less than Average</v>
      </c>
      <c r="O1135" t="s">
        <v>154</v>
      </c>
      <c r="P1135" t="s">
        <v>212</v>
      </c>
      <c r="Q1135" t="s">
        <v>93</v>
      </c>
      <c r="R1135" t="s">
        <v>155</v>
      </c>
      <c r="S1135">
        <v>5</v>
      </c>
      <c r="T1135" s="4">
        <f t="shared" ca="1" si="102"/>
        <v>0.44585844028626298</v>
      </c>
      <c r="U1135" s="4" t="str">
        <f t="shared" si="103"/>
        <v>Below</v>
      </c>
      <c r="V1135">
        <v>8</v>
      </c>
      <c r="W1135">
        <v>1908</v>
      </c>
      <c r="X1135">
        <v>1991</v>
      </c>
      <c r="Y1135" t="s">
        <v>95</v>
      </c>
      <c r="Z1135" t="s">
        <v>114</v>
      </c>
      <c r="AA1135" t="s">
        <v>218</v>
      </c>
      <c r="AB1135" t="s">
        <v>179</v>
      </c>
      <c r="AC1135" t="s">
        <v>117</v>
      </c>
      <c r="AD1135">
        <v>0</v>
      </c>
      <c r="AE1135" t="s">
        <v>100</v>
      </c>
      <c r="AF1135" t="s">
        <v>100</v>
      </c>
      <c r="AG1135" t="s">
        <v>101</v>
      </c>
      <c r="AH1135" t="s">
        <v>203</v>
      </c>
      <c r="AI1135" t="s">
        <v>100</v>
      </c>
      <c r="AJ1135" t="s">
        <v>142</v>
      </c>
      <c r="AK1135" t="s">
        <v>104</v>
      </c>
      <c r="AL1135">
        <v>0</v>
      </c>
      <c r="AM1135" t="s">
        <v>104</v>
      </c>
      <c r="AN1135">
        <v>0</v>
      </c>
      <c r="AO1135">
        <v>504</v>
      </c>
      <c r="AP1135">
        <v>504</v>
      </c>
      <c r="AQ1135" t="s">
        <v>105</v>
      </c>
      <c r="AR1135" t="s">
        <v>102</v>
      </c>
      <c r="AS1135" t="s">
        <v>106</v>
      </c>
      <c r="AT1135" t="s">
        <v>107</v>
      </c>
      <c r="AU1135">
        <v>936</v>
      </c>
      <c r="AV1135" s="4">
        <f t="shared" ca="1" si="104"/>
        <v>0.64315938559801533</v>
      </c>
      <c r="AW1135" s="4" t="str">
        <f t="shared" si="105"/>
        <v>Less than Median</v>
      </c>
      <c r="AX1135">
        <v>316</v>
      </c>
      <c r="AY1135">
        <v>0</v>
      </c>
      <c r="AZ1135">
        <v>1252</v>
      </c>
      <c r="BA1135">
        <v>0</v>
      </c>
      <c r="BB1135">
        <v>0</v>
      </c>
      <c r="BC1135">
        <v>1</v>
      </c>
      <c r="BD1135">
        <v>0</v>
      </c>
      <c r="BE1135">
        <v>3</v>
      </c>
      <c r="BF1135">
        <v>1</v>
      </c>
      <c r="BG1135" t="s">
        <v>100</v>
      </c>
      <c r="BH1135">
        <v>5</v>
      </c>
      <c r="BI1135" t="s">
        <v>108</v>
      </c>
      <c r="BJ1135">
        <v>0</v>
      </c>
      <c r="BK1135" t="s">
        <v>85</v>
      </c>
      <c r="BL1135" t="s">
        <v>109</v>
      </c>
      <c r="BM1135">
        <v>1986</v>
      </c>
      <c r="BN1135" t="s">
        <v>104</v>
      </c>
      <c r="BO1135">
        <v>2</v>
      </c>
      <c r="BP1135">
        <v>576</v>
      </c>
      <c r="BQ1135" t="s">
        <v>100</v>
      </c>
      <c r="BR1135" t="s">
        <v>100</v>
      </c>
      <c r="BS1135" t="s">
        <v>106</v>
      </c>
      <c r="BT1135">
        <v>104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 t="s">
        <v>85</v>
      </c>
      <c r="CA1135" t="s">
        <v>119</v>
      </c>
      <c r="CB1135" t="s">
        <v>85</v>
      </c>
      <c r="CC1135">
        <v>0</v>
      </c>
      <c r="CD1135">
        <v>6</v>
      </c>
      <c r="CE1135">
        <v>2006</v>
      </c>
      <c r="CF1135" t="s">
        <v>111</v>
      </c>
      <c r="CG1135" t="s">
        <v>112</v>
      </c>
      <c r="CH1135">
        <v>127000</v>
      </c>
      <c r="CQ1135">
        <f t="shared" si="106"/>
        <v>936</v>
      </c>
      <c r="CR1135" t="str">
        <f t="shared" si="107"/>
        <v/>
      </c>
    </row>
    <row r="1136" spans="1:96" x14ac:dyDescent="0.3">
      <c r="A1136">
        <v>195</v>
      </c>
      <c r="B1136">
        <v>20</v>
      </c>
      <c r="C1136" t="s">
        <v>83</v>
      </c>
      <c r="D1136">
        <v>60</v>
      </c>
      <c r="E1136">
        <v>7180</v>
      </c>
      <c r="F1136" t="s">
        <v>84</v>
      </c>
      <c r="G1136" t="s">
        <v>85</v>
      </c>
      <c r="H1136" t="s">
        <v>86</v>
      </c>
      <c r="I1136" t="s">
        <v>87</v>
      </c>
      <c r="J1136" t="s">
        <v>88</v>
      </c>
      <c r="K1136" t="s">
        <v>122</v>
      </c>
      <c r="L1136" t="s">
        <v>90</v>
      </c>
      <c r="M1136" t="s">
        <v>152</v>
      </c>
      <c r="N1136" s="4" t="str">
        <f>VLOOKUP(M1136,'Neighborhood Raw Data'!$A$1:$D$26,4,FALSE)</f>
        <v>Greater than Average</v>
      </c>
      <c r="O1136" t="s">
        <v>92</v>
      </c>
      <c r="P1136" t="s">
        <v>92</v>
      </c>
      <c r="Q1136" t="s">
        <v>93</v>
      </c>
      <c r="R1136" t="s">
        <v>124</v>
      </c>
      <c r="S1136">
        <v>5</v>
      </c>
      <c r="T1136" s="4">
        <f t="shared" ca="1" si="102"/>
        <v>0.80262557817921487</v>
      </c>
      <c r="U1136" s="4" t="str">
        <f t="shared" si="103"/>
        <v>Below</v>
      </c>
      <c r="V1136">
        <v>7</v>
      </c>
      <c r="W1136">
        <v>1972</v>
      </c>
      <c r="X1136">
        <v>1972</v>
      </c>
      <c r="Y1136" t="s">
        <v>113</v>
      </c>
      <c r="Z1136" t="s">
        <v>114</v>
      </c>
      <c r="AA1136" t="s">
        <v>97</v>
      </c>
      <c r="AB1136" t="s">
        <v>97</v>
      </c>
      <c r="AC1136" t="s">
        <v>117</v>
      </c>
      <c r="AD1136">
        <v>0</v>
      </c>
      <c r="AE1136" t="s">
        <v>100</v>
      </c>
      <c r="AF1136" t="s">
        <v>100</v>
      </c>
      <c r="AG1136" t="s">
        <v>156</v>
      </c>
      <c r="AH1136" t="s">
        <v>100</v>
      </c>
      <c r="AI1136" t="s">
        <v>100</v>
      </c>
      <c r="AJ1136" t="s">
        <v>118</v>
      </c>
      <c r="AK1136" t="s">
        <v>137</v>
      </c>
      <c r="AL1136">
        <v>390</v>
      </c>
      <c r="AM1136" t="s">
        <v>104</v>
      </c>
      <c r="AN1136">
        <v>0</v>
      </c>
      <c r="AO1136">
        <v>474</v>
      </c>
      <c r="AP1136">
        <v>864</v>
      </c>
      <c r="AQ1136" t="s">
        <v>105</v>
      </c>
      <c r="AR1136" t="s">
        <v>100</v>
      </c>
      <c r="AS1136" t="s">
        <v>106</v>
      </c>
      <c r="AT1136" t="s">
        <v>107</v>
      </c>
      <c r="AU1136">
        <v>864</v>
      </c>
      <c r="AV1136" s="4">
        <f t="shared" ca="1" si="104"/>
        <v>0.64715347318226601</v>
      </c>
      <c r="AW1136" s="4" t="str">
        <f t="shared" si="105"/>
        <v>Less than Median</v>
      </c>
      <c r="AX1136">
        <v>0</v>
      </c>
      <c r="AY1136">
        <v>0</v>
      </c>
      <c r="AZ1136">
        <v>864</v>
      </c>
      <c r="BA1136">
        <v>0</v>
      </c>
      <c r="BB1136">
        <v>0</v>
      </c>
      <c r="BC1136">
        <v>1</v>
      </c>
      <c r="BD1136">
        <v>0</v>
      </c>
      <c r="BE1136">
        <v>3</v>
      </c>
      <c r="BF1136">
        <v>1</v>
      </c>
      <c r="BG1136" t="s">
        <v>100</v>
      </c>
      <c r="BH1136">
        <v>5</v>
      </c>
      <c r="BI1136" t="s">
        <v>108</v>
      </c>
      <c r="BJ1136">
        <v>0</v>
      </c>
      <c r="BK1136" t="s">
        <v>85</v>
      </c>
      <c r="BL1136" t="s">
        <v>149</v>
      </c>
      <c r="BM1136">
        <v>1989</v>
      </c>
      <c r="BN1136" t="s">
        <v>104</v>
      </c>
      <c r="BO1136">
        <v>1</v>
      </c>
      <c r="BP1136">
        <v>352</v>
      </c>
      <c r="BQ1136" t="s">
        <v>100</v>
      </c>
      <c r="BR1136" t="s">
        <v>100</v>
      </c>
      <c r="BS1136" t="s">
        <v>106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 t="s">
        <v>85</v>
      </c>
      <c r="CA1136" t="s">
        <v>85</v>
      </c>
      <c r="CB1136" t="s">
        <v>85</v>
      </c>
      <c r="CC1136">
        <v>0</v>
      </c>
      <c r="CD1136">
        <v>5</v>
      </c>
      <c r="CE1136">
        <v>2008</v>
      </c>
      <c r="CF1136" t="s">
        <v>111</v>
      </c>
      <c r="CG1136" t="s">
        <v>112</v>
      </c>
      <c r="CH1136">
        <v>127000</v>
      </c>
      <c r="CQ1136">
        <f t="shared" si="106"/>
        <v>864</v>
      </c>
      <c r="CR1136" t="str">
        <f t="shared" si="107"/>
        <v/>
      </c>
    </row>
    <row r="1137" spans="1:96" x14ac:dyDescent="0.3">
      <c r="A1137">
        <v>381</v>
      </c>
      <c r="B1137">
        <v>50</v>
      </c>
      <c r="C1137" t="s">
        <v>83</v>
      </c>
      <c r="D1137">
        <v>50</v>
      </c>
      <c r="E1137">
        <v>5000</v>
      </c>
      <c r="F1137" t="s">
        <v>84</v>
      </c>
      <c r="G1137" t="s">
        <v>84</v>
      </c>
      <c r="H1137" t="s">
        <v>129</v>
      </c>
      <c r="I1137" t="s">
        <v>87</v>
      </c>
      <c r="J1137" t="s">
        <v>88</v>
      </c>
      <c r="K1137" t="s">
        <v>122</v>
      </c>
      <c r="L1137" t="s">
        <v>90</v>
      </c>
      <c r="M1137" t="s">
        <v>225</v>
      </c>
      <c r="N1137" s="4" t="str">
        <f>VLOOKUP(M1137,'Neighborhood Raw Data'!$A$1:$D$26,4,FALSE)</f>
        <v>Less than Average</v>
      </c>
      <c r="O1137" t="s">
        <v>92</v>
      </c>
      <c r="P1137" t="s">
        <v>92</v>
      </c>
      <c r="Q1137" t="s">
        <v>93</v>
      </c>
      <c r="R1137" t="s">
        <v>155</v>
      </c>
      <c r="S1137">
        <v>5</v>
      </c>
      <c r="T1137" s="4">
        <f t="shared" ca="1" si="102"/>
        <v>0.46871781561504622</v>
      </c>
      <c r="U1137" s="4" t="str">
        <f t="shared" si="103"/>
        <v>Below</v>
      </c>
      <c r="V1137">
        <v>6</v>
      </c>
      <c r="W1137">
        <v>1924</v>
      </c>
      <c r="X1137">
        <v>1950</v>
      </c>
      <c r="Y1137" t="s">
        <v>95</v>
      </c>
      <c r="Z1137" t="s">
        <v>114</v>
      </c>
      <c r="AA1137" t="s">
        <v>98</v>
      </c>
      <c r="AB1137" t="s">
        <v>115</v>
      </c>
      <c r="AC1137" t="s">
        <v>117</v>
      </c>
      <c r="AD1137">
        <v>0</v>
      </c>
      <c r="AE1137" t="s">
        <v>100</v>
      </c>
      <c r="AF1137" t="s">
        <v>100</v>
      </c>
      <c r="AG1137" t="s">
        <v>147</v>
      </c>
      <c r="AH1137" t="s">
        <v>100</v>
      </c>
      <c r="AI1137" t="s">
        <v>100</v>
      </c>
      <c r="AJ1137" t="s">
        <v>142</v>
      </c>
      <c r="AK1137" t="s">
        <v>193</v>
      </c>
      <c r="AL1137">
        <v>218</v>
      </c>
      <c r="AM1137" t="s">
        <v>104</v>
      </c>
      <c r="AN1137">
        <v>0</v>
      </c>
      <c r="AO1137">
        <v>808</v>
      </c>
      <c r="AP1137">
        <v>1026</v>
      </c>
      <c r="AQ1137" t="s">
        <v>105</v>
      </c>
      <c r="AR1137" t="s">
        <v>100</v>
      </c>
      <c r="AS1137" t="s">
        <v>106</v>
      </c>
      <c r="AT1137" t="s">
        <v>107</v>
      </c>
      <c r="AU1137">
        <v>1026</v>
      </c>
      <c r="AV1137" s="4">
        <f t="shared" ca="1" si="104"/>
        <v>0.71805367724400571</v>
      </c>
      <c r="AW1137" s="4" t="str">
        <f t="shared" si="105"/>
        <v>Less than Median</v>
      </c>
      <c r="AX1137">
        <v>665</v>
      </c>
      <c r="AY1137">
        <v>0</v>
      </c>
      <c r="AZ1137">
        <v>1691</v>
      </c>
      <c r="BA1137">
        <v>0</v>
      </c>
      <c r="BB1137">
        <v>0</v>
      </c>
      <c r="BC1137">
        <v>2</v>
      </c>
      <c r="BD1137">
        <v>0</v>
      </c>
      <c r="BE1137">
        <v>3</v>
      </c>
      <c r="BF1137">
        <v>1</v>
      </c>
      <c r="BG1137" t="s">
        <v>102</v>
      </c>
      <c r="BH1137">
        <v>6</v>
      </c>
      <c r="BI1137" t="s">
        <v>108</v>
      </c>
      <c r="BJ1137">
        <v>1</v>
      </c>
      <c r="BK1137" t="s">
        <v>102</v>
      </c>
      <c r="BL1137" t="s">
        <v>149</v>
      </c>
      <c r="BM1137">
        <v>1924</v>
      </c>
      <c r="BN1137" t="s">
        <v>104</v>
      </c>
      <c r="BO1137">
        <v>1</v>
      </c>
      <c r="BP1137">
        <v>308</v>
      </c>
      <c r="BQ1137" t="s">
        <v>100</v>
      </c>
      <c r="BR1137" t="s">
        <v>100</v>
      </c>
      <c r="BS1137" t="s">
        <v>106</v>
      </c>
      <c r="BT1137">
        <v>0</v>
      </c>
      <c r="BU1137">
        <v>0</v>
      </c>
      <c r="BV1137">
        <v>242</v>
      </c>
      <c r="BW1137">
        <v>0</v>
      </c>
      <c r="BX1137">
        <v>0</v>
      </c>
      <c r="BY1137">
        <v>0</v>
      </c>
      <c r="BZ1137" t="s">
        <v>85</v>
      </c>
      <c r="CA1137" t="s">
        <v>85</v>
      </c>
      <c r="CB1137" t="s">
        <v>85</v>
      </c>
      <c r="CC1137">
        <v>0</v>
      </c>
      <c r="CD1137">
        <v>5</v>
      </c>
      <c r="CE1137">
        <v>2010</v>
      </c>
      <c r="CF1137" t="s">
        <v>111</v>
      </c>
      <c r="CG1137" t="s">
        <v>112</v>
      </c>
      <c r="CH1137">
        <v>127000</v>
      </c>
      <c r="CQ1137">
        <f t="shared" si="106"/>
        <v>1026</v>
      </c>
      <c r="CR1137" t="str">
        <f t="shared" si="107"/>
        <v/>
      </c>
    </row>
    <row r="1138" spans="1:96" x14ac:dyDescent="0.3">
      <c r="A1138">
        <v>856</v>
      </c>
      <c r="B1138">
        <v>20</v>
      </c>
      <c r="C1138" t="s">
        <v>83</v>
      </c>
      <c r="D1138" t="s">
        <v>85</v>
      </c>
      <c r="E1138">
        <v>6897</v>
      </c>
      <c r="F1138" t="s">
        <v>84</v>
      </c>
      <c r="G1138" t="s">
        <v>85</v>
      </c>
      <c r="H1138" t="s">
        <v>86</v>
      </c>
      <c r="I1138" t="s">
        <v>87</v>
      </c>
      <c r="J1138" t="s">
        <v>88</v>
      </c>
      <c r="K1138" t="s">
        <v>89</v>
      </c>
      <c r="L1138" t="s">
        <v>90</v>
      </c>
      <c r="M1138" t="s">
        <v>228</v>
      </c>
      <c r="N1138" s="4" t="str">
        <f>VLOOKUP(M1138,'Neighborhood Raw Data'!$A$1:$D$26,4,FALSE)</f>
        <v>Less than Average</v>
      </c>
      <c r="O1138" t="s">
        <v>92</v>
      </c>
      <c r="P1138" t="s">
        <v>92</v>
      </c>
      <c r="Q1138" t="s">
        <v>93</v>
      </c>
      <c r="R1138" t="s">
        <v>124</v>
      </c>
      <c r="S1138">
        <v>5</v>
      </c>
      <c r="T1138" s="4">
        <f t="shared" ca="1" si="102"/>
        <v>0.27065192481107636</v>
      </c>
      <c r="U1138" s="4" t="str">
        <f t="shared" si="103"/>
        <v>Below</v>
      </c>
      <c r="V1138">
        <v>8</v>
      </c>
      <c r="W1138">
        <v>1962</v>
      </c>
      <c r="X1138">
        <v>2010</v>
      </c>
      <c r="Y1138" t="s">
        <v>95</v>
      </c>
      <c r="Z1138" t="s">
        <v>114</v>
      </c>
      <c r="AA1138" t="s">
        <v>97</v>
      </c>
      <c r="AB1138" t="s">
        <v>97</v>
      </c>
      <c r="AC1138" t="s">
        <v>117</v>
      </c>
      <c r="AD1138">
        <v>0</v>
      </c>
      <c r="AE1138" t="s">
        <v>100</v>
      </c>
      <c r="AF1138" t="s">
        <v>102</v>
      </c>
      <c r="AG1138" t="s">
        <v>156</v>
      </c>
      <c r="AH1138" t="s">
        <v>100</v>
      </c>
      <c r="AI1138" t="s">
        <v>100</v>
      </c>
      <c r="AJ1138" t="s">
        <v>142</v>
      </c>
      <c r="AK1138" t="s">
        <v>137</v>
      </c>
      <c r="AL1138">
        <v>659</v>
      </c>
      <c r="AM1138" t="s">
        <v>104</v>
      </c>
      <c r="AN1138">
        <v>0</v>
      </c>
      <c r="AO1138">
        <v>381</v>
      </c>
      <c r="AP1138">
        <v>1040</v>
      </c>
      <c r="AQ1138" t="s">
        <v>105</v>
      </c>
      <c r="AR1138" t="s">
        <v>99</v>
      </c>
      <c r="AS1138" t="s">
        <v>106</v>
      </c>
      <c r="AT1138" t="s">
        <v>107</v>
      </c>
      <c r="AU1138">
        <v>1040</v>
      </c>
      <c r="AV1138" s="4">
        <f t="shared" ca="1" si="104"/>
        <v>0.1753258279369162</v>
      </c>
      <c r="AW1138" s="4" t="str">
        <f t="shared" si="105"/>
        <v>Less than Median</v>
      </c>
      <c r="AX1138">
        <v>0</v>
      </c>
      <c r="AY1138">
        <v>0</v>
      </c>
      <c r="AZ1138">
        <v>1040</v>
      </c>
      <c r="BA1138">
        <v>1</v>
      </c>
      <c r="BB1138">
        <v>0</v>
      </c>
      <c r="BC1138">
        <v>1</v>
      </c>
      <c r="BD1138">
        <v>1</v>
      </c>
      <c r="BE1138">
        <v>3</v>
      </c>
      <c r="BF1138">
        <v>1</v>
      </c>
      <c r="BG1138" t="s">
        <v>100</v>
      </c>
      <c r="BH1138">
        <v>6</v>
      </c>
      <c r="BI1138" t="s">
        <v>108</v>
      </c>
      <c r="BJ1138">
        <v>0</v>
      </c>
      <c r="BK1138" t="s">
        <v>85</v>
      </c>
      <c r="BL1138" t="s">
        <v>149</v>
      </c>
      <c r="BM1138">
        <v>1962</v>
      </c>
      <c r="BN1138" t="s">
        <v>104</v>
      </c>
      <c r="BO1138">
        <v>1</v>
      </c>
      <c r="BP1138">
        <v>260</v>
      </c>
      <c r="BQ1138" t="s">
        <v>100</v>
      </c>
      <c r="BR1138" t="s">
        <v>100</v>
      </c>
      <c r="BS1138" t="s">
        <v>106</v>
      </c>
      <c r="BT1138">
        <v>0</v>
      </c>
      <c r="BU1138">
        <v>104</v>
      </c>
      <c r="BV1138">
        <v>0</v>
      </c>
      <c r="BW1138">
        <v>0</v>
      </c>
      <c r="BX1138">
        <v>0</v>
      </c>
      <c r="BY1138">
        <v>0</v>
      </c>
      <c r="BZ1138" t="s">
        <v>85</v>
      </c>
      <c r="CA1138" t="s">
        <v>85</v>
      </c>
      <c r="CB1138" t="s">
        <v>85</v>
      </c>
      <c r="CC1138">
        <v>0</v>
      </c>
      <c r="CD1138">
        <v>4</v>
      </c>
      <c r="CE1138">
        <v>2010</v>
      </c>
      <c r="CF1138" t="s">
        <v>111</v>
      </c>
      <c r="CG1138" t="s">
        <v>112</v>
      </c>
      <c r="CH1138">
        <v>127000</v>
      </c>
      <c r="CQ1138">
        <f t="shared" si="106"/>
        <v>1040</v>
      </c>
      <c r="CR1138" t="str">
        <f t="shared" si="107"/>
        <v/>
      </c>
    </row>
    <row r="1139" spans="1:96" x14ac:dyDescent="0.3">
      <c r="A1139">
        <v>1097</v>
      </c>
      <c r="B1139">
        <v>70</v>
      </c>
      <c r="C1139" t="s">
        <v>143</v>
      </c>
      <c r="D1139">
        <v>60</v>
      </c>
      <c r="E1139">
        <v>6882</v>
      </c>
      <c r="F1139" t="s">
        <v>84</v>
      </c>
      <c r="G1139" t="s">
        <v>85</v>
      </c>
      <c r="H1139" t="s">
        <v>129</v>
      </c>
      <c r="I1139" t="s">
        <v>87</v>
      </c>
      <c r="J1139" t="s">
        <v>88</v>
      </c>
      <c r="K1139" t="s">
        <v>122</v>
      </c>
      <c r="L1139" t="s">
        <v>90</v>
      </c>
      <c r="M1139" t="s">
        <v>236</v>
      </c>
      <c r="N1139" s="4" t="str">
        <f>VLOOKUP(M1139,'Neighborhood Raw Data'!$A$1:$D$26,4,FALSE)</f>
        <v>Less than Average</v>
      </c>
      <c r="O1139" t="s">
        <v>92</v>
      </c>
      <c r="P1139" t="s">
        <v>92</v>
      </c>
      <c r="Q1139" t="s">
        <v>93</v>
      </c>
      <c r="R1139" t="s">
        <v>94</v>
      </c>
      <c r="S1139">
        <v>6</v>
      </c>
      <c r="T1139" s="4">
        <f t="shared" ca="1" si="102"/>
        <v>0.12267195570453149</v>
      </c>
      <c r="U1139" s="4" t="str">
        <f t="shared" si="103"/>
        <v>At or Above</v>
      </c>
      <c r="V1139">
        <v>7</v>
      </c>
      <c r="W1139">
        <v>1914</v>
      </c>
      <c r="X1139">
        <v>2006</v>
      </c>
      <c r="Y1139" t="s">
        <v>95</v>
      </c>
      <c r="Z1139" t="s">
        <v>114</v>
      </c>
      <c r="AA1139" t="s">
        <v>115</v>
      </c>
      <c r="AB1139" t="s">
        <v>115</v>
      </c>
      <c r="AC1139" t="s">
        <v>117</v>
      </c>
      <c r="AD1139">
        <v>0</v>
      </c>
      <c r="AE1139" t="s">
        <v>100</v>
      </c>
      <c r="AF1139" t="s">
        <v>100</v>
      </c>
      <c r="AG1139" t="s">
        <v>101</v>
      </c>
      <c r="AH1139" t="s">
        <v>100</v>
      </c>
      <c r="AI1139" t="s">
        <v>100</v>
      </c>
      <c r="AJ1139" t="s">
        <v>142</v>
      </c>
      <c r="AK1139" t="s">
        <v>104</v>
      </c>
      <c r="AL1139">
        <v>0</v>
      </c>
      <c r="AM1139" t="s">
        <v>104</v>
      </c>
      <c r="AN1139">
        <v>0</v>
      </c>
      <c r="AO1139">
        <v>684</v>
      </c>
      <c r="AP1139">
        <v>684</v>
      </c>
      <c r="AQ1139" t="s">
        <v>105</v>
      </c>
      <c r="AR1139" t="s">
        <v>100</v>
      </c>
      <c r="AS1139" t="s">
        <v>106</v>
      </c>
      <c r="AT1139" t="s">
        <v>107</v>
      </c>
      <c r="AU1139">
        <v>773</v>
      </c>
      <c r="AV1139" s="4">
        <f t="shared" ca="1" si="104"/>
        <v>0.45264393906028011</v>
      </c>
      <c r="AW1139" s="4" t="str">
        <f t="shared" si="105"/>
        <v>Less than Median</v>
      </c>
      <c r="AX1139">
        <v>582</v>
      </c>
      <c r="AY1139">
        <v>0</v>
      </c>
      <c r="AZ1139">
        <v>1355</v>
      </c>
      <c r="BA1139">
        <v>0</v>
      </c>
      <c r="BB1139">
        <v>0</v>
      </c>
      <c r="BC1139">
        <v>1</v>
      </c>
      <c r="BD1139">
        <v>1</v>
      </c>
      <c r="BE1139">
        <v>3</v>
      </c>
      <c r="BF1139">
        <v>1</v>
      </c>
      <c r="BG1139" t="s">
        <v>102</v>
      </c>
      <c r="BH1139">
        <v>7</v>
      </c>
      <c r="BI1139" t="s">
        <v>108</v>
      </c>
      <c r="BJ1139">
        <v>0</v>
      </c>
      <c r="BK1139" t="s">
        <v>85</v>
      </c>
      <c r="BL1139" t="s">
        <v>85</v>
      </c>
      <c r="BM1139" t="s">
        <v>85</v>
      </c>
      <c r="BN1139" t="s">
        <v>85</v>
      </c>
      <c r="BO1139">
        <v>0</v>
      </c>
      <c r="BP1139">
        <v>0</v>
      </c>
      <c r="BQ1139" t="s">
        <v>85</v>
      </c>
      <c r="BR1139" t="s">
        <v>85</v>
      </c>
      <c r="BS1139" t="s">
        <v>106</v>
      </c>
      <c r="BT1139">
        <v>136</v>
      </c>
      <c r="BU1139">
        <v>0</v>
      </c>
      <c r="BV1139">
        <v>115</v>
      </c>
      <c r="BW1139">
        <v>0</v>
      </c>
      <c r="BX1139">
        <v>0</v>
      </c>
      <c r="BY1139">
        <v>0</v>
      </c>
      <c r="BZ1139" t="s">
        <v>85</v>
      </c>
      <c r="CA1139" t="s">
        <v>85</v>
      </c>
      <c r="CB1139" t="s">
        <v>85</v>
      </c>
      <c r="CC1139">
        <v>0</v>
      </c>
      <c r="CD1139">
        <v>3</v>
      </c>
      <c r="CE1139">
        <v>2007</v>
      </c>
      <c r="CF1139" t="s">
        <v>111</v>
      </c>
      <c r="CG1139" t="s">
        <v>112</v>
      </c>
      <c r="CH1139">
        <v>127000</v>
      </c>
      <c r="CQ1139">
        <f t="shared" si="106"/>
        <v>773</v>
      </c>
      <c r="CR1139" t="str">
        <f t="shared" si="107"/>
        <v/>
      </c>
    </row>
    <row r="1140" spans="1:96" x14ac:dyDescent="0.3">
      <c r="A1140">
        <v>1230</v>
      </c>
      <c r="B1140">
        <v>80</v>
      </c>
      <c r="C1140" t="s">
        <v>83</v>
      </c>
      <c r="D1140">
        <v>70</v>
      </c>
      <c r="E1140">
        <v>7910</v>
      </c>
      <c r="F1140" t="s">
        <v>84</v>
      </c>
      <c r="G1140" t="s">
        <v>85</v>
      </c>
      <c r="H1140" t="s">
        <v>129</v>
      </c>
      <c r="I1140" t="s">
        <v>87</v>
      </c>
      <c r="J1140" t="s">
        <v>88</v>
      </c>
      <c r="K1140" t="s">
        <v>122</v>
      </c>
      <c r="L1140" t="s">
        <v>90</v>
      </c>
      <c r="M1140" t="s">
        <v>177</v>
      </c>
      <c r="N1140" s="4" t="str">
        <f>VLOOKUP(M1140,'Neighborhood Raw Data'!$A$1:$D$26,4,FALSE)</f>
        <v>Greater than Average</v>
      </c>
      <c r="O1140" t="s">
        <v>92</v>
      </c>
      <c r="P1140" t="s">
        <v>92</v>
      </c>
      <c r="Q1140" t="s">
        <v>93</v>
      </c>
      <c r="R1140" t="s">
        <v>178</v>
      </c>
      <c r="S1140">
        <v>5</v>
      </c>
      <c r="T1140" s="4">
        <f t="shared" ca="1" si="102"/>
        <v>0.48801960497314145</v>
      </c>
      <c r="U1140" s="4" t="str">
        <f t="shared" si="103"/>
        <v>Below</v>
      </c>
      <c r="V1140">
        <v>5</v>
      </c>
      <c r="W1140">
        <v>1960</v>
      </c>
      <c r="X1140">
        <v>1960</v>
      </c>
      <c r="Y1140" t="s">
        <v>113</v>
      </c>
      <c r="Z1140" t="s">
        <v>114</v>
      </c>
      <c r="AA1140" t="s">
        <v>98</v>
      </c>
      <c r="AB1140" t="s">
        <v>97</v>
      </c>
      <c r="AC1140" t="s">
        <v>117</v>
      </c>
      <c r="AD1140">
        <v>0</v>
      </c>
      <c r="AE1140" t="s">
        <v>100</v>
      </c>
      <c r="AF1140" t="s">
        <v>100</v>
      </c>
      <c r="AG1140" t="s">
        <v>156</v>
      </c>
      <c r="AH1140" t="s">
        <v>100</v>
      </c>
      <c r="AI1140" t="s">
        <v>100</v>
      </c>
      <c r="AJ1140" t="s">
        <v>142</v>
      </c>
      <c r="AK1140" t="s">
        <v>137</v>
      </c>
      <c r="AL1140">
        <v>666</v>
      </c>
      <c r="AM1140" t="s">
        <v>104</v>
      </c>
      <c r="AN1140">
        <v>0</v>
      </c>
      <c r="AO1140">
        <v>409</v>
      </c>
      <c r="AP1140">
        <v>1075</v>
      </c>
      <c r="AQ1140" t="s">
        <v>105</v>
      </c>
      <c r="AR1140" t="s">
        <v>102</v>
      </c>
      <c r="AS1140" t="s">
        <v>106</v>
      </c>
      <c r="AT1140" t="s">
        <v>107</v>
      </c>
      <c r="AU1140">
        <v>1507</v>
      </c>
      <c r="AV1140" s="4">
        <f t="shared" ca="1" si="104"/>
        <v>0.85152253929947364</v>
      </c>
      <c r="AW1140" s="4" t="str">
        <f t="shared" si="105"/>
        <v>Greater than Median</v>
      </c>
      <c r="AX1140">
        <v>0</v>
      </c>
      <c r="AY1140">
        <v>0</v>
      </c>
      <c r="AZ1140">
        <v>1507</v>
      </c>
      <c r="BA1140">
        <v>0</v>
      </c>
      <c r="BB1140">
        <v>0</v>
      </c>
      <c r="BC1140">
        <v>2</v>
      </c>
      <c r="BD1140">
        <v>0</v>
      </c>
      <c r="BE1140">
        <v>4</v>
      </c>
      <c r="BF1140">
        <v>1</v>
      </c>
      <c r="BG1140" t="s">
        <v>100</v>
      </c>
      <c r="BH1140">
        <v>7</v>
      </c>
      <c r="BI1140" t="s">
        <v>191</v>
      </c>
      <c r="BJ1140">
        <v>0</v>
      </c>
      <c r="BK1140" t="s">
        <v>85</v>
      </c>
      <c r="BL1140" t="s">
        <v>175</v>
      </c>
      <c r="BM1140">
        <v>1960</v>
      </c>
      <c r="BN1140" t="s">
        <v>104</v>
      </c>
      <c r="BO1140">
        <v>1</v>
      </c>
      <c r="BP1140">
        <v>404</v>
      </c>
      <c r="BQ1140" t="s">
        <v>100</v>
      </c>
      <c r="BR1140" t="s">
        <v>100</v>
      </c>
      <c r="BS1140" t="s">
        <v>106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 t="s">
        <v>85</v>
      </c>
      <c r="CA1140" t="s">
        <v>167</v>
      </c>
      <c r="CB1140" t="s">
        <v>85</v>
      </c>
      <c r="CC1140">
        <v>0</v>
      </c>
      <c r="CD1140">
        <v>8</v>
      </c>
      <c r="CE1140">
        <v>2008</v>
      </c>
      <c r="CF1140" t="s">
        <v>111</v>
      </c>
      <c r="CG1140" t="s">
        <v>112</v>
      </c>
      <c r="CH1140">
        <v>127000</v>
      </c>
      <c r="CQ1140">
        <f t="shared" si="106"/>
        <v>1507</v>
      </c>
      <c r="CR1140" t="str">
        <f t="shared" si="107"/>
        <v/>
      </c>
    </row>
    <row r="1141" spans="1:96" x14ac:dyDescent="0.3">
      <c r="A1141">
        <v>1368</v>
      </c>
      <c r="B1141">
        <v>160</v>
      </c>
      <c r="C1141" t="s">
        <v>143</v>
      </c>
      <c r="D1141">
        <v>41</v>
      </c>
      <c r="E1141">
        <v>2665</v>
      </c>
      <c r="F1141" t="s">
        <v>84</v>
      </c>
      <c r="G1141" t="s">
        <v>85</v>
      </c>
      <c r="H1141" t="s">
        <v>129</v>
      </c>
      <c r="I1141" t="s">
        <v>87</v>
      </c>
      <c r="J1141" t="s">
        <v>88</v>
      </c>
      <c r="K1141" t="s">
        <v>122</v>
      </c>
      <c r="L1141" t="s">
        <v>90</v>
      </c>
      <c r="M1141" t="s">
        <v>242</v>
      </c>
      <c r="N1141" s="4" t="str">
        <f>VLOOKUP(M1141,'Neighborhood Raw Data'!$A$1:$D$26,4,FALSE)</f>
        <v>Less than Average</v>
      </c>
      <c r="O1141" t="s">
        <v>92</v>
      </c>
      <c r="P1141" t="s">
        <v>92</v>
      </c>
      <c r="Q1141" t="s">
        <v>160</v>
      </c>
      <c r="R1141" t="s">
        <v>94</v>
      </c>
      <c r="S1141">
        <v>5</v>
      </c>
      <c r="T1141" s="4">
        <f t="shared" ca="1" si="102"/>
        <v>6.7447340129463074E-2</v>
      </c>
      <c r="U1141" s="4" t="str">
        <f t="shared" si="103"/>
        <v>Below</v>
      </c>
      <c r="V1141">
        <v>6</v>
      </c>
      <c r="W1141">
        <v>1977</v>
      </c>
      <c r="X1141">
        <v>1977</v>
      </c>
      <c r="Y1141" t="s">
        <v>95</v>
      </c>
      <c r="Z1141" t="s">
        <v>114</v>
      </c>
      <c r="AA1141" t="s">
        <v>135</v>
      </c>
      <c r="AB1141" t="s">
        <v>136</v>
      </c>
      <c r="AC1141" t="s">
        <v>117</v>
      </c>
      <c r="AD1141">
        <v>0</v>
      </c>
      <c r="AE1141" t="s">
        <v>100</v>
      </c>
      <c r="AF1141" t="s">
        <v>100</v>
      </c>
      <c r="AG1141" t="s">
        <v>101</v>
      </c>
      <c r="AH1141" t="s">
        <v>100</v>
      </c>
      <c r="AI1141" t="s">
        <v>100</v>
      </c>
      <c r="AJ1141" t="s">
        <v>142</v>
      </c>
      <c r="AK1141" t="s">
        <v>137</v>
      </c>
      <c r="AL1141">
        <v>548</v>
      </c>
      <c r="AM1141" t="s">
        <v>157</v>
      </c>
      <c r="AN1141">
        <v>173</v>
      </c>
      <c r="AO1141">
        <v>36</v>
      </c>
      <c r="AP1141">
        <v>757</v>
      </c>
      <c r="AQ1141" t="s">
        <v>105</v>
      </c>
      <c r="AR1141" t="s">
        <v>99</v>
      </c>
      <c r="AS1141" t="s">
        <v>106</v>
      </c>
      <c r="AT1141" t="s">
        <v>107</v>
      </c>
      <c r="AU1141">
        <v>925</v>
      </c>
      <c r="AV1141" s="4">
        <f t="shared" ca="1" si="104"/>
        <v>9.3734727351620362E-2</v>
      </c>
      <c r="AW1141" s="4" t="str">
        <f t="shared" si="105"/>
        <v>Less than Median</v>
      </c>
      <c r="AX1141">
        <v>550</v>
      </c>
      <c r="AY1141">
        <v>0</v>
      </c>
      <c r="AZ1141">
        <v>1475</v>
      </c>
      <c r="BA1141">
        <v>0</v>
      </c>
      <c r="BB1141">
        <v>0</v>
      </c>
      <c r="BC1141">
        <v>2</v>
      </c>
      <c r="BD1141">
        <v>0</v>
      </c>
      <c r="BE1141">
        <v>4</v>
      </c>
      <c r="BF1141">
        <v>1</v>
      </c>
      <c r="BG1141" t="s">
        <v>100</v>
      </c>
      <c r="BH1141">
        <v>6</v>
      </c>
      <c r="BI1141" t="s">
        <v>108</v>
      </c>
      <c r="BJ1141">
        <v>1</v>
      </c>
      <c r="BK1141" t="s">
        <v>100</v>
      </c>
      <c r="BL1141" t="s">
        <v>109</v>
      </c>
      <c r="BM1141">
        <v>1977</v>
      </c>
      <c r="BN1141" t="s">
        <v>131</v>
      </c>
      <c r="BO1141">
        <v>1</v>
      </c>
      <c r="BP1141">
        <v>336</v>
      </c>
      <c r="BQ1141" t="s">
        <v>100</v>
      </c>
      <c r="BR1141" t="s">
        <v>100</v>
      </c>
      <c r="BS1141" t="s">
        <v>106</v>
      </c>
      <c r="BT1141">
        <v>104</v>
      </c>
      <c r="BU1141">
        <v>26</v>
      </c>
      <c r="BV1141">
        <v>0</v>
      </c>
      <c r="BW1141">
        <v>0</v>
      </c>
      <c r="BX1141">
        <v>0</v>
      </c>
      <c r="BY1141">
        <v>0</v>
      </c>
      <c r="BZ1141" t="s">
        <v>85</v>
      </c>
      <c r="CA1141" t="s">
        <v>85</v>
      </c>
      <c r="CB1141" t="s">
        <v>85</v>
      </c>
      <c r="CC1141">
        <v>0</v>
      </c>
      <c r="CD1141">
        <v>7</v>
      </c>
      <c r="CE1141">
        <v>2006</v>
      </c>
      <c r="CF1141" t="s">
        <v>111</v>
      </c>
      <c r="CG1141" t="s">
        <v>112</v>
      </c>
      <c r="CH1141">
        <v>127000</v>
      </c>
      <c r="CQ1141">
        <f t="shared" si="106"/>
        <v>925</v>
      </c>
      <c r="CR1141" t="str">
        <f t="shared" si="107"/>
        <v/>
      </c>
    </row>
    <row r="1142" spans="1:96" x14ac:dyDescent="0.3">
      <c r="A1142">
        <v>84</v>
      </c>
      <c r="B1142">
        <v>20</v>
      </c>
      <c r="C1142" t="s">
        <v>83</v>
      </c>
      <c r="D1142">
        <v>80</v>
      </c>
      <c r="E1142">
        <v>8892</v>
      </c>
      <c r="F1142" t="s">
        <v>84</v>
      </c>
      <c r="G1142" t="s">
        <v>85</v>
      </c>
      <c r="H1142" t="s">
        <v>86</v>
      </c>
      <c r="I1142" t="s">
        <v>87</v>
      </c>
      <c r="J1142" t="s">
        <v>88</v>
      </c>
      <c r="K1142" t="s">
        <v>122</v>
      </c>
      <c r="L1142" t="s">
        <v>90</v>
      </c>
      <c r="M1142" t="s">
        <v>177</v>
      </c>
      <c r="N1142" s="4" t="str">
        <f>VLOOKUP(M1142,'Neighborhood Raw Data'!$A$1:$D$26,4,FALSE)</f>
        <v>Greater than Average</v>
      </c>
      <c r="O1142" t="s">
        <v>92</v>
      </c>
      <c r="P1142" t="s">
        <v>92</v>
      </c>
      <c r="Q1142" t="s">
        <v>93</v>
      </c>
      <c r="R1142" t="s">
        <v>124</v>
      </c>
      <c r="S1142">
        <v>5</v>
      </c>
      <c r="T1142" s="4">
        <f t="shared" ca="1" si="102"/>
        <v>0.2653183250064679</v>
      </c>
      <c r="U1142" s="4" t="str">
        <f t="shared" si="103"/>
        <v>Below</v>
      </c>
      <c r="V1142">
        <v>5</v>
      </c>
      <c r="W1142">
        <v>1960</v>
      </c>
      <c r="X1142">
        <v>1960</v>
      </c>
      <c r="Y1142" t="s">
        <v>95</v>
      </c>
      <c r="Z1142" t="s">
        <v>114</v>
      </c>
      <c r="AA1142" t="s">
        <v>161</v>
      </c>
      <c r="AB1142" t="s">
        <v>161</v>
      </c>
      <c r="AC1142" t="s">
        <v>197</v>
      </c>
      <c r="AD1142">
        <v>66</v>
      </c>
      <c r="AE1142" t="s">
        <v>100</v>
      </c>
      <c r="AF1142" t="s">
        <v>100</v>
      </c>
      <c r="AG1142" t="s">
        <v>156</v>
      </c>
      <c r="AH1142" t="s">
        <v>100</v>
      </c>
      <c r="AI1142" t="s">
        <v>100</v>
      </c>
      <c r="AJ1142" t="s">
        <v>142</v>
      </c>
      <c r="AK1142" t="s">
        <v>104</v>
      </c>
      <c r="AL1142">
        <v>0</v>
      </c>
      <c r="AM1142" t="s">
        <v>104</v>
      </c>
      <c r="AN1142">
        <v>0</v>
      </c>
      <c r="AO1142">
        <v>1065</v>
      </c>
      <c r="AP1142">
        <v>1065</v>
      </c>
      <c r="AQ1142" t="s">
        <v>105</v>
      </c>
      <c r="AR1142" t="s">
        <v>102</v>
      </c>
      <c r="AS1142" t="s">
        <v>106</v>
      </c>
      <c r="AT1142" t="s">
        <v>107</v>
      </c>
      <c r="AU1142">
        <v>1065</v>
      </c>
      <c r="AV1142" s="4">
        <f t="shared" ca="1" si="104"/>
        <v>0.89496060737998728</v>
      </c>
      <c r="AW1142" s="4" t="str">
        <f t="shared" si="105"/>
        <v>Less than Median</v>
      </c>
      <c r="AX1142">
        <v>0</v>
      </c>
      <c r="AY1142">
        <v>0</v>
      </c>
      <c r="AZ1142">
        <v>1065</v>
      </c>
      <c r="BA1142">
        <v>0</v>
      </c>
      <c r="BB1142">
        <v>0</v>
      </c>
      <c r="BC1142">
        <v>1</v>
      </c>
      <c r="BD1142">
        <v>1</v>
      </c>
      <c r="BE1142">
        <v>3</v>
      </c>
      <c r="BF1142">
        <v>1</v>
      </c>
      <c r="BG1142" t="s">
        <v>100</v>
      </c>
      <c r="BH1142">
        <v>6</v>
      </c>
      <c r="BI1142" t="s">
        <v>108</v>
      </c>
      <c r="BJ1142">
        <v>0</v>
      </c>
      <c r="BK1142" t="s">
        <v>85</v>
      </c>
      <c r="BL1142" t="s">
        <v>149</v>
      </c>
      <c r="BM1142">
        <v>1974</v>
      </c>
      <c r="BN1142" t="s">
        <v>104</v>
      </c>
      <c r="BO1142">
        <v>2</v>
      </c>
      <c r="BP1142">
        <v>461</v>
      </c>
      <c r="BQ1142" t="s">
        <v>100</v>
      </c>
      <c r="BR1142" t="s">
        <v>100</v>
      </c>
      <c r="BS1142" t="s">
        <v>106</v>
      </c>
      <c r="BT1142">
        <v>74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 t="s">
        <v>85</v>
      </c>
      <c r="CA1142" t="s">
        <v>85</v>
      </c>
      <c r="CB1142" t="s">
        <v>85</v>
      </c>
      <c r="CC1142">
        <v>0</v>
      </c>
      <c r="CD1142">
        <v>7</v>
      </c>
      <c r="CE1142">
        <v>2007</v>
      </c>
      <c r="CF1142" t="s">
        <v>196</v>
      </c>
      <c r="CG1142" t="s">
        <v>112</v>
      </c>
      <c r="CH1142">
        <v>126500</v>
      </c>
      <c r="CQ1142">
        <f t="shared" si="106"/>
        <v>1065</v>
      </c>
      <c r="CR1142" t="str">
        <f t="shared" si="107"/>
        <v/>
      </c>
    </row>
    <row r="1143" spans="1:96" x14ac:dyDescent="0.3">
      <c r="A1143">
        <v>324</v>
      </c>
      <c r="B1143">
        <v>20</v>
      </c>
      <c r="C1143" t="s">
        <v>143</v>
      </c>
      <c r="D1143">
        <v>49</v>
      </c>
      <c r="E1143">
        <v>5820</v>
      </c>
      <c r="F1143" t="s">
        <v>84</v>
      </c>
      <c r="G1143" t="s">
        <v>85</v>
      </c>
      <c r="H1143" t="s">
        <v>129</v>
      </c>
      <c r="I1143" t="s">
        <v>87</v>
      </c>
      <c r="J1143" t="s">
        <v>88</v>
      </c>
      <c r="K1143" t="s">
        <v>122</v>
      </c>
      <c r="L1143" t="s">
        <v>90</v>
      </c>
      <c r="M1143" t="s">
        <v>144</v>
      </c>
      <c r="N1143" s="4" t="str">
        <f>VLOOKUP(M1143,'Neighborhood Raw Data'!$A$1:$D$26,4,FALSE)</f>
        <v>Greater than Average</v>
      </c>
      <c r="O1143" t="s">
        <v>92</v>
      </c>
      <c r="P1143" t="s">
        <v>92</v>
      </c>
      <c r="Q1143" t="s">
        <v>93</v>
      </c>
      <c r="R1143" t="s">
        <v>124</v>
      </c>
      <c r="S1143">
        <v>3</v>
      </c>
      <c r="T1143" s="4">
        <f t="shared" ca="1" si="102"/>
        <v>0.72224584651738888</v>
      </c>
      <c r="U1143" s="4" t="str">
        <f t="shared" si="103"/>
        <v>Below</v>
      </c>
      <c r="V1143">
        <v>8</v>
      </c>
      <c r="W1143">
        <v>1955</v>
      </c>
      <c r="X1143">
        <v>2005</v>
      </c>
      <c r="Y1143" t="s">
        <v>95</v>
      </c>
      <c r="Z1143" t="s">
        <v>114</v>
      </c>
      <c r="AA1143" t="s">
        <v>125</v>
      </c>
      <c r="AB1143" t="s">
        <v>125</v>
      </c>
      <c r="AC1143" t="s">
        <v>117</v>
      </c>
      <c r="AD1143">
        <v>0</v>
      </c>
      <c r="AE1143" t="s">
        <v>100</v>
      </c>
      <c r="AF1143" t="s">
        <v>102</v>
      </c>
      <c r="AG1143" t="s">
        <v>156</v>
      </c>
      <c r="AH1143" t="s">
        <v>100</v>
      </c>
      <c r="AI1143" t="s">
        <v>100</v>
      </c>
      <c r="AJ1143" t="s">
        <v>142</v>
      </c>
      <c r="AK1143" t="s">
        <v>137</v>
      </c>
      <c r="AL1143">
        <v>256</v>
      </c>
      <c r="AM1143" t="s">
        <v>104</v>
      </c>
      <c r="AN1143">
        <v>0</v>
      </c>
      <c r="AO1143">
        <v>906</v>
      </c>
      <c r="AP1143">
        <v>1162</v>
      </c>
      <c r="AQ1143" t="s">
        <v>105</v>
      </c>
      <c r="AR1143" t="s">
        <v>99</v>
      </c>
      <c r="AS1143" t="s">
        <v>106</v>
      </c>
      <c r="AT1143" t="s">
        <v>107</v>
      </c>
      <c r="AU1143">
        <v>1163</v>
      </c>
      <c r="AV1143" s="4">
        <f t="shared" ca="1" si="104"/>
        <v>0.33803653773803888</v>
      </c>
      <c r="AW1143" s="4" t="str">
        <f t="shared" si="105"/>
        <v>Greater than Median</v>
      </c>
      <c r="AX1143">
        <v>0</v>
      </c>
      <c r="AY1143">
        <v>0</v>
      </c>
      <c r="AZ1143">
        <v>1163</v>
      </c>
      <c r="BA1143">
        <v>1</v>
      </c>
      <c r="BB1143">
        <v>0</v>
      </c>
      <c r="BC1143">
        <v>1</v>
      </c>
      <c r="BD1143">
        <v>0</v>
      </c>
      <c r="BE1143">
        <v>3</v>
      </c>
      <c r="BF1143">
        <v>1</v>
      </c>
      <c r="BG1143" t="s">
        <v>100</v>
      </c>
      <c r="BH1143">
        <v>6</v>
      </c>
      <c r="BI1143" t="s">
        <v>108</v>
      </c>
      <c r="BJ1143">
        <v>0</v>
      </c>
      <c r="BK1143" t="s">
        <v>85</v>
      </c>
      <c r="BL1143" t="s">
        <v>109</v>
      </c>
      <c r="BM1143">
        <v>1955</v>
      </c>
      <c r="BN1143" t="s">
        <v>104</v>
      </c>
      <c r="BO1143">
        <v>1</v>
      </c>
      <c r="BP1143">
        <v>220</v>
      </c>
      <c r="BQ1143" t="s">
        <v>203</v>
      </c>
      <c r="BR1143" t="s">
        <v>100</v>
      </c>
      <c r="BS1143" t="s">
        <v>106</v>
      </c>
      <c r="BT1143">
        <v>142</v>
      </c>
      <c r="BU1143">
        <v>98</v>
      </c>
      <c r="BV1143">
        <v>0</v>
      </c>
      <c r="BW1143">
        <v>0</v>
      </c>
      <c r="BX1143">
        <v>0</v>
      </c>
      <c r="BY1143">
        <v>0</v>
      </c>
      <c r="BZ1143" t="s">
        <v>85</v>
      </c>
      <c r="CA1143" t="s">
        <v>85</v>
      </c>
      <c r="CB1143" t="s">
        <v>85</v>
      </c>
      <c r="CC1143">
        <v>0</v>
      </c>
      <c r="CD1143">
        <v>7</v>
      </c>
      <c r="CE1143">
        <v>2006</v>
      </c>
      <c r="CF1143" t="s">
        <v>111</v>
      </c>
      <c r="CG1143" t="s">
        <v>112</v>
      </c>
      <c r="CH1143">
        <v>126175</v>
      </c>
      <c r="CQ1143">
        <f t="shared" si="106"/>
        <v>1163</v>
      </c>
      <c r="CR1143" t="str">
        <f t="shared" si="107"/>
        <v/>
      </c>
    </row>
    <row r="1144" spans="1:96" x14ac:dyDescent="0.3">
      <c r="A1144">
        <v>419</v>
      </c>
      <c r="B1144">
        <v>50</v>
      </c>
      <c r="C1144" t="s">
        <v>83</v>
      </c>
      <c r="D1144">
        <v>60</v>
      </c>
      <c r="E1144">
        <v>8160</v>
      </c>
      <c r="F1144" t="s">
        <v>84</v>
      </c>
      <c r="G1144" t="s">
        <v>85</v>
      </c>
      <c r="H1144" t="s">
        <v>129</v>
      </c>
      <c r="I1144" t="s">
        <v>87</v>
      </c>
      <c r="J1144" t="s">
        <v>88</v>
      </c>
      <c r="K1144" t="s">
        <v>122</v>
      </c>
      <c r="L1144" t="s">
        <v>90</v>
      </c>
      <c r="M1144" t="s">
        <v>186</v>
      </c>
      <c r="N1144" s="4" t="str">
        <f>VLOOKUP(M1144,'Neighborhood Raw Data'!$A$1:$D$26,4,FALSE)</f>
        <v>Less than Average</v>
      </c>
      <c r="O1144" t="s">
        <v>92</v>
      </c>
      <c r="P1144" t="s">
        <v>92</v>
      </c>
      <c r="Q1144" t="s">
        <v>93</v>
      </c>
      <c r="R1144" t="s">
        <v>155</v>
      </c>
      <c r="S1144">
        <v>5</v>
      </c>
      <c r="T1144" s="4">
        <f t="shared" ca="1" si="102"/>
        <v>6.1546527915060878E-2</v>
      </c>
      <c r="U1144" s="4" t="str">
        <f t="shared" si="103"/>
        <v>Below</v>
      </c>
      <c r="V1144">
        <v>6</v>
      </c>
      <c r="W1144">
        <v>1940</v>
      </c>
      <c r="X1144">
        <v>1950</v>
      </c>
      <c r="Y1144" t="s">
        <v>95</v>
      </c>
      <c r="Z1144" t="s">
        <v>114</v>
      </c>
      <c r="AA1144" t="s">
        <v>161</v>
      </c>
      <c r="AB1144" t="s">
        <v>161</v>
      </c>
      <c r="AC1144" t="s">
        <v>117</v>
      </c>
      <c r="AD1144">
        <v>0</v>
      </c>
      <c r="AE1144" t="s">
        <v>100</v>
      </c>
      <c r="AF1144" t="s">
        <v>100</v>
      </c>
      <c r="AG1144" t="s">
        <v>147</v>
      </c>
      <c r="AH1144" t="s">
        <v>100</v>
      </c>
      <c r="AI1144" t="s">
        <v>100</v>
      </c>
      <c r="AJ1144" t="s">
        <v>142</v>
      </c>
      <c r="AK1144" t="s">
        <v>137</v>
      </c>
      <c r="AL1144">
        <v>312</v>
      </c>
      <c r="AM1144" t="s">
        <v>104</v>
      </c>
      <c r="AN1144">
        <v>0</v>
      </c>
      <c r="AO1144">
        <v>444</v>
      </c>
      <c r="AP1144">
        <v>756</v>
      </c>
      <c r="AQ1144" t="s">
        <v>105</v>
      </c>
      <c r="AR1144" t="s">
        <v>203</v>
      </c>
      <c r="AS1144" t="s">
        <v>204</v>
      </c>
      <c r="AT1144" t="s">
        <v>237</v>
      </c>
      <c r="AU1144">
        <v>756</v>
      </c>
      <c r="AV1144" s="4">
        <f t="shared" ca="1" si="104"/>
        <v>4.7592366675292985E-2</v>
      </c>
      <c r="AW1144" s="4" t="str">
        <f t="shared" si="105"/>
        <v>Less than Median</v>
      </c>
      <c r="AX1144">
        <v>378</v>
      </c>
      <c r="AY1144">
        <v>0</v>
      </c>
      <c r="AZ1144">
        <v>1134</v>
      </c>
      <c r="BA1144">
        <v>1</v>
      </c>
      <c r="BB1144">
        <v>0</v>
      </c>
      <c r="BC1144">
        <v>1</v>
      </c>
      <c r="BD1144">
        <v>1</v>
      </c>
      <c r="BE1144">
        <v>3</v>
      </c>
      <c r="BF1144">
        <v>1</v>
      </c>
      <c r="BG1144" t="s">
        <v>100</v>
      </c>
      <c r="BH1144">
        <v>7</v>
      </c>
      <c r="BI1144" t="s">
        <v>108</v>
      </c>
      <c r="BJ1144">
        <v>0</v>
      </c>
      <c r="BK1144" t="s">
        <v>85</v>
      </c>
      <c r="BL1144" t="s">
        <v>149</v>
      </c>
      <c r="BM1144">
        <v>1940</v>
      </c>
      <c r="BN1144" t="s">
        <v>104</v>
      </c>
      <c r="BO1144">
        <v>1</v>
      </c>
      <c r="BP1144">
        <v>240</v>
      </c>
      <c r="BQ1144" t="s">
        <v>100</v>
      </c>
      <c r="BR1144" t="s">
        <v>100</v>
      </c>
      <c r="BS1144" t="s">
        <v>220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 t="s">
        <v>85</v>
      </c>
      <c r="CA1144" t="s">
        <v>85</v>
      </c>
      <c r="CB1144" t="s">
        <v>85</v>
      </c>
      <c r="CC1144">
        <v>0</v>
      </c>
      <c r="CD1144">
        <v>4</v>
      </c>
      <c r="CE1144">
        <v>2007</v>
      </c>
      <c r="CF1144" t="s">
        <v>111</v>
      </c>
      <c r="CG1144" t="s">
        <v>252</v>
      </c>
      <c r="CH1144">
        <v>126000</v>
      </c>
      <c r="CQ1144">
        <f t="shared" si="106"/>
        <v>756</v>
      </c>
      <c r="CR1144" t="str">
        <f t="shared" si="107"/>
        <v/>
      </c>
    </row>
    <row r="1145" spans="1:96" x14ac:dyDescent="0.3">
      <c r="A1145">
        <v>985</v>
      </c>
      <c r="B1145">
        <v>90</v>
      </c>
      <c r="C1145" t="s">
        <v>83</v>
      </c>
      <c r="D1145">
        <v>75</v>
      </c>
      <c r="E1145">
        <v>10125</v>
      </c>
      <c r="F1145" t="s">
        <v>84</v>
      </c>
      <c r="G1145" t="s">
        <v>85</v>
      </c>
      <c r="H1145" t="s">
        <v>129</v>
      </c>
      <c r="I1145" t="s">
        <v>87</v>
      </c>
      <c r="J1145" t="s">
        <v>88</v>
      </c>
      <c r="K1145" t="s">
        <v>122</v>
      </c>
      <c r="L1145" t="s">
        <v>90</v>
      </c>
      <c r="M1145" t="s">
        <v>201</v>
      </c>
      <c r="N1145" s="4" t="str">
        <f>VLOOKUP(M1145,'Neighborhood Raw Data'!$A$1:$D$26,4,FALSE)</f>
        <v>Less than Average</v>
      </c>
      <c r="O1145" t="s">
        <v>92</v>
      </c>
      <c r="P1145" t="s">
        <v>92</v>
      </c>
      <c r="Q1145" t="s">
        <v>222</v>
      </c>
      <c r="R1145" t="s">
        <v>155</v>
      </c>
      <c r="S1145">
        <v>5</v>
      </c>
      <c r="T1145" s="4">
        <f t="shared" ca="1" si="102"/>
        <v>0.39517135667473824</v>
      </c>
      <c r="U1145" s="4" t="str">
        <f t="shared" si="103"/>
        <v>Below</v>
      </c>
      <c r="V1145">
        <v>5</v>
      </c>
      <c r="W1145">
        <v>1977</v>
      </c>
      <c r="X1145">
        <v>1977</v>
      </c>
      <c r="Y1145" t="s">
        <v>95</v>
      </c>
      <c r="Z1145" t="s">
        <v>114</v>
      </c>
      <c r="AA1145" t="s">
        <v>179</v>
      </c>
      <c r="AB1145" t="s">
        <v>179</v>
      </c>
      <c r="AC1145" t="s">
        <v>117</v>
      </c>
      <c r="AD1145">
        <v>0</v>
      </c>
      <c r="AE1145" t="s">
        <v>100</v>
      </c>
      <c r="AF1145" t="s">
        <v>100</v>
      </c>
      <c r="AG1145" t="s">
        <v>156</v>
      </c>
      <c r="AH1145" t="s">
        <v>85</v>
      </c>
      <c r="AI1145" t="s">
        <v>85</v>
      </c>
      <c r="AJ1145" t="s">
        <v>85</v>
      </c>
      <c r="AK1145" t="s">
        <v>85</v>
      </c>
      <c r="AL1145">
        <v>0</v>
      </c>
      <c r="AM1145" t="s">
        <v>85</v>
      </c>
      <c r="AN1145">
        <v>0</v>
      </c>
      <c r="AO1145">
        <v>0</v>
      </c>
      <c r="AP1145">
        <v>0</v>
      </c>
      <c r="AQ1145" t="s">
        <v>105</v>
      </c>
      <c r="AR1145" t="s">
        <v>100</v>
      </c>
      <c r="AS1145" t="s">
        <v>106</v>
      </c>
      <c r="AT1145" t="s">
        <v>107</v>
      </c>
      <c r="AU1145">
        <v>1302</v>
      </c>
      <c r="AV1145" s="4">
        <f t="shared" ca="1" si="104"/>
        <v>0.42062235723951447</v>
      </c>
      <c r="AW1145" s="4" t="str">
        <f t="shared" si="105"/>
        <v>Greater than Median</v>
      </c>
      <c r="AX1145">
        <v>432</v>
      </c>
      <c r="AY1145">
        <v>0</v>
      </c>
      <c r="AZ1145">
        <v>1734</v>
      </c>
      <c r="BA1145">
        <v>0</v>
      </c>
      <c r="BB1145">
        <v>0</v>
      </c>
      <c r="BC1145">
        <v>2</v>
      </c>
      <c r="BD1145">
        <v>0</v>
      </c>
      <c r="BE1145">
        <v>4</v>
      </c>
      <c r="BF1145">
        <v>2</v>
      </c>
      <c r="BG1145" t="s">
        <v>102</v>
      </c>
      <c r="BH1145">
        <v>8</v>
      </c>
      <c r="BI1145" t="s">
        <v>108</v>
      </c>
      <c r="BJ1145">
        <v>0</v>
      </c>
      <c r="BK1145" t="s">
        <v>85</v>
      </c>
      <c r="BL1145" t="s">
        <v>109</v>
      </c>
      <c r="BM1145">
        <v>1977</v>
      </c>
      <c r="BN1145" t="s">
        <v>104</v>
      </c>
      <c r="BO1145">
        <v>2</v>
      </c>
      <c r="BP1145">
        <v>539</v>
      </c>
      <c r="BQ1145" t="s">
        <v>100</v>
      </c>
      <c r="BR1145" t="s">
        <v>100</v>
      </c>
      <c r="BS1145" t="s">
        <v>106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 t="s">
        <v>85</v>
      </c>
      <c r="CA1145" t="s">
        <v>85</v>
      </c>
      <c r="CB1145" t="s">
        <v>85</v>
      </c>
      <c r="CC1145">
        <v>0</v>
      </c>
      <c r="CD1145">
        <v>8</v>
      </c>
      <c r="CE1145">
        <v>2009</v>
      </c>
      <c r="CF1145" t="s">
        <v>196</v>
      </c>
      <c r="CG1145" t="s">
        <v>112</v>
      </c>
      <c r="CH1145">
        <v>126000</v>
      </c>
      <c r="CQ1145">
        <f t="shared" si="106"/>
        <v>1302</v>
      </c>
      <c r="CR1145" t="str">
        <f t="shared" si="107"/>
        <v/>
      </c>
    </row>
    <row r="1146" spans="1:96" x14ac:dyDescent="0.3">
      <c r="A1146">
        <v>1080</v>
      </c>
      <c r="B1146">
        <v>20</v>
      </c>
      <c r="C1146" t="s">
        <v>83</v>
      </c>
      <c r="D1146">
        <v>65</v>
      </c>
      <c r="E1146">
        <v>8775</v>
      </c>
      <c r="F1146" t="s">
        <v>84</v>
      </c>
      <c r="G1146" t="s">
        <v>85</v>
      </c>
      <c r="H1146" t="s">
        <v>129</v>
      </c>
      <c r="I1146" t="s">
        <v>87</v>
      </c>
      <c r="J1146" t="s">
        <v>88</v>
      </c>
      <c r="K1146" t="s">
        <v>122</v>
      </c>
      <c r="L1146" t="s">
        <v>90</v>
      </c>
      <c r="M1146" t="s">
        <v>152</v>
      </c>
      <c r="N1146" s="4" t="str">
        <f>VLOOKUP(M1146,'Neighborhood Raw Data'!$A$1:$D$26,4,FALSE)</f>
        <v>Greater than Average</v>
      </c>
      <c r="O1146" t="s">
        <v>92</v>
      </c>
      <c r="P1146" t="s">
        <v>92</v>
      </c>
      <c r="Q1146" t="s">
        <v>93</v>
      </c>
      <c r="R1146" t="s">
        <v>124</v>
      </c>
      <c r="S1146">
        <v>5</v>
      </c>
      <c r="T1146" s="4">
        <f t="shared" ca="1" si="102"/>
        <v>0.78834190546403426</v>
      </c>
      <c r="U1146" s="4" t="str">
        <f t="shared" si="103"/>
        <v>Below</v>
      </c>
      <c r="V1146">
        <v>5</v>
      </c>
      <c r="W1146">
        <v>1994</v>
      </c>
      <c r="X1146">
        <v>1994</v>
      </c>
      <c r="Y1146" t="s">
        <v>95</v>
      </c>
      <c r="Z1146" t="s">
        <v>114</v>
      </c>
      <c r="AA1146" t="s">
        <v>125</v>
      </c>
      <c r="AB1146" t="s">
        <v>125</v>
      </c>
      <c r="AC1146" t="s">
        <v>117</v>
      </c>
      <c r="AD1146">
        <v>0</v>
      </c>
      <c r="AE1146" t="s">
        <v>100</v>
      </c>
      <c r="AF1146" t="s">
        <v>100</v>
      </c>
      <c r="AG1146" t="s">
        <v>101</v>
      </c>
      <c r="AH1146" t="s">
        <v>102</v>
      </c>
      <c r="AI1146" t="s">
        <v>100</v>
      </c>
      <c r="AJ1146" t="s">
        <v>142</v>
      </c>
      <c r="AK1146" t="s">
        <v>103</v>
      </c>
      <c r="AL1146">
        <v>495</v>
      </c>
      <c r="AM1146" t="s">
        <v>104</v>
      </c>
      <c r="AN1146">
        <v>0</v>
      </c>
      <c r="AO1146">
        <v>495</v>
      </c>
      <c r="AP1146">
        <v>990</v>
      </c>
      <c r="AQ1146" t="s">
        <v>105</v>
      </c>
      <c r="AR1146" t="s">
        <v>102</v>
      </c>
      <c r="AS1146" t="s">
        <v>106</v>
      </c>
      <c r="AT1146" t="s">
        <v>107</v>
      </c>
      <c r="AU1146">
        <v>990</v>
      </c>
      <c r="AV1146" s="4">
        <f t="shared" ca="1" si="104"/>
        <v>0.87089584826788036</v>
      </c>
      <c r="AW1146" s="4" t="str">
        <f t="shared" si="105"/>
        <v>Less than Median</v>
      </c>
      <c r="AX1146">
        <v>0</v>
      </c>
      <c r="AY1146">
        <v>0</v>
      </c>
      <c r="AZ1146">
        <v>990</v>
      </c>
      <c r="BA1146">
        <v>0</v>
      </c>
      <c r="BB1146">
        <v>0</v>
      </c>
      <c r="BC1146">
        <v>1</v>
      </c>
      <c r="BD1146">
        <v>0</v>
      </c>
      <c r="BE1146">
        <v>3</v>
      </c>
      <c r="BF1146">
        <v>1</v>
      </c>
      <c r="BG1146" t="s">
        <v>100</v>
      </c>
      <c r="BH1146">
        <v>5</v>
      </c>
      <c r="BI1146" t="s">
        <v>108</v>
      </c>
      <c r="BJ1146">
        <v>0</v>
      </c>
      <c r="BK1146" t="s">
        <v>85</v>
      </c>
      <c r="BL1146" t="s">
        <v>109</v>
      </c>
      <c r="BM1146">
        <v>1996</v>
      </c>
      <c r="BN1146" t="s">
        <v>104</v>
      </c>
      <c r="BO1146">
        <v>1</v>
      </c>
      <c r="BP1146">
        <v>299</v>
      </c>
      <c r="BQ1146" t="s">
        <v>100</v>
      </c>
      <c r="BR1146" t="s">
        <v>100</v>
      </c>
      <c r="BS1146" t="s">
        <v>106</v>
      </c>
      <c r="BT1146">
        <v>0</v>
      </c>
      <c r="BU1146">
        <v>64</v>
      </c>
      <c r="BV1146">
        <v>0</v>
      </c>
      <c r="BW1146">
        <v>0</v>
      </c>
      <c r="BX1146">
        <v>0</v>
      </c>
      <c r="BY1146">
        <v>0</v>
      </c>
      <c r="BZ1146" t="s">
        <v>85</v>
      </c>
      <c r="CA1146" t="s">
        <v>85</v>
      </c>
      <c r="CB1146" t="s">
        <v>85</v>
      </c>
      <c r="CC1146">
        <v>0</v>
      </c>
      <c r="CD1146">
        <v>4</v>
      </c>
      <c r="CE1146">
        <v>2007</v>
      </c>
      <c r="CF1146" t="s">
        <v>111</v>
      </c>
      <c r="CG1146" t="s">
        <v>112</v>
      </c>
      <c r="CH1146">
        <v>126000</v>
      </c>
      <c r="CQ1146">
        <f t="shared" si="106"/>
        <v>990</v>
      </c>
      <c r="CR1146" t="str">
        <f t="shared" si="107"/>
        <v/>
      </c>
    </row>
    <row r="1147" spans="1:96" x14ac:dyDescent="0.3">
      <c r="A1147">
        <v>905</v>
      </c>
      <c r="B1147">
        <v>20</v>
      </c>
      <c r="C1147" t="s">
        <v>83</v>
      </c>
      <c r="D1147" t="s">
        <v>85</v>
      </c>
      <c r="E1147">
        <v>6173</v>
      </c>
      <c r="F1147" t="s">
        <v>84</v>
      </c>
      <c r="G1147" t="s">
        <v>85</v>
      </c>
      <c r="H1147" t="s">
        <v>86</v>
      </c>
      <c r="I1147" t="s">
        <v>87</v>
      </c>
      <c r="J1147" t="s">
        <v>88</v>
      </c>
      <c r="K1147" t="s">
        <v>122</v>
      </c>
      <c r="L1147" t="s">
        <v>90</v>
      </c>
      <c r="M1147" t="s">
        <v>228</v>
      </c>
      <c r="N1147" s="4" t="str">
        <f>VLOOKUP(M1147,'Neighborhood Raw Data'!$A$1:$D$26,4,FALSE)</f>
        <v>Less than Average</v>
      </c>
      <c r="O1147" t="s">
        <v>92</v>
      </c>
      <c r="P1147" t="s">
        <v>92</v>
      </c>
      <c r="Q1147" t="s">
        <v>93</v>
      </c>
      <c r="R1147" t="s">
        <v>124</v>
      </c>
      <c r="S1147">
        <v>5</v>
      </c>
      <c r="T1147" s="4">
        <f t="shared" ca="1" si="102"/>
        <v>3.1758913847931725E-2</v>
      </c>
      <c r="U1147" s="4" t="str">
        <f t="shared" si="103"/>
        <v>Below</v>
      </c>
      <c r="V1147">
        <v>6</v>
      </c>
      <c r="W1147">
        <v>1967</v>
      </c>
      <c r="X1147">
        <v>1967</v>
      </c>
      <c r="Y1147" t="s">
        <v>95</v>
      </c>
      <c r="Z1147" t="s">
        <v>114</v>
      </c>
      <c r="AA1147" t="s">
        <v>97</v>
      </c>
      <c r="AB1147" t="s">
        <v>115</v>
      </c>
      <c r="AC1147" t="s">
        <v>98</v>
      </c>
      <c r="AD1147">
        <v>75</v>
      </c>
      <c r="AE1147" t="s">
        <v>100</v>
      </c>
      <c r="AF1147" t="s">
        <v>100</v>
      </c>
      <c r="AG1147" t="s">
        <v>156</v>
      </c>
      <c r="AH1147" t="s">
        <v>100</v>
      </c>
      <c r="AI1147" t="s">
        <v>100</v>
      </c>
      <c r="AJ1147" t="s">
        <v>142</v>
      </c>
      <c r="AK1147" t="s">
        <v>103</v>
      </c>
      <c r="AL1147">
        <v>599</v>
      </c>
      <c r="AM1147" t="s">
        <v>104</v>
      </c>
      <c r="AN1147">
        <v>0</v>
      </c>
      <c r="AO1147">
        <v>277</v>
      </c>
      <c r="AP1147">
        <v>876</v>
      </c>
      <c r="AQ1147" t="s">
        <v>105</v>
      </c>
      <c r="AR1147" t="s">
        <v>100</v>
      </c>
      <c r="AS1147" t="s">
        <v>106</v>
      </c>
      <c r="AT1147" t="s">
        <v>107</v>
      </c>
      <c r="AU1147">
        <v>902</v>
      </c>
      <c r="AV1147" s="4">
        <f t="shared" ca="1" si="104"/>
        <v>0.23710071525327026</v>
      </c>
      <c r="AW1147" s="4" t="str">
        <f t="shared" si="105"/>
        <v>Less than Median</v>
      </c>
      <c r="AX1147">
        <v>0</v>
      </c>
      <c r="AY1147">
        <v>0</v>
      </c>
      <c r="AZ1147">
        <v>902</v>
      </c>
      <c r="BA1147">
        <v>0</v>
      </c>
      <c r="BB1147">
        <v>0</v>
      </c>
      <c r="BC1147">
        <v>1</v>
      </c>
      <c r="BD1147">
        <v>0</v>
      </c>
      <c r="BE1147">
        <v>3</v>
      </c>
      <c r="BF1147">
        <v>1</v>
      </c>
      <c r="BG1147" t="s">
        <v>100</v>
      </c>
      <c r="BH1147">
        <v>6</v>
      </c>
      <c r="BI1147" t="s">
        <v>108</v>
      </c>
      <c r="BJ1147">
        <v>0</v>
      </c>
      <c r="BK1147" t="s">
        <v>85</v>
      </c>
      <c r="BL1147" t="s">
        <v>109</v>
      </c>
      <c r="BM1147">
        <v>1967</v>
      </c>
      <c r="BN1147" t="s">
        <v>104</v>
      </c>
      <c r="BO1147">
        <v>1</v>
      </c>
      <c r="BP1147">
        <v>288</v>
      </c>
      <c r="BQ1147" t="s">
        <v>100</v>
      </c>
      <c r="BR1147" t="s">
        <v>100</v>
      </c>
      <c r="BS1147" t="s">
        <v>106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 t="s">
        <v>85</v>
      </c>
      <c r="CA1147" t="s">
        <v>119</v>
      </c>
      <c r="CB1147" t="s">
        <v>85</v>
      </c>
      <c r="CC1147">
        <v>0</v>
      </c>
      <c r="CD1147">
        <v>8</v>
      </c>
      <c r="CE1147">
        <v>2007</v>
      </c>
      <c r="CF1147" t="s">
        <v>111</v>
      </c>
      <c r="CG1147" t="s">
        <v>112</v>
      </c>
      <c r="CH1147">
        <v>125500</v>
      </c>
      <c r="CQ1147">
        <f t="shared" si="106"/>
        <v>902</v>
      </c>
      <c r="CR1147" t="str">
        <f t="shared" si="107"/>
        <v/>
      </c>
    </row>
    <row r="1148" spans="1:96" x14ac:dyDescent="0.3">
      <c r="A1148">
        <v>1334</v>
      </c>
      <c r="B1148">
        <v>50</v>
      </c>
      <c r="C1148" t="s">
        <v>143</v>
      </c>
      <c r="D1148">
        <v>60</v>
      </c>
      <c r="E1148">
        <v>7200</v>
      </c>
      <c r="F1148" t="s">
        <v>84</v>
      </c>
      <c r="G1148" t="s">
        <v>85</v>
      </c>
      <c r="H1148" t="s">
        <v>129</v>
      </c>
      <c r="I1148" t="s">
        <v>87</v>
      </c>
      <c r="J1148" t="s">
        <v>88</v>
      </c>
      <c r="K1148" t="s">
        <v>89</v>
      </c>
      <c r="L1148" t="s">
        <v>90</v>
      </c>
      <c r="M1148" t="s">
        <v>236</v>
      </c>
      <c r="N1148" s="4" t="str">
        <f>VLOOKUP(M1148,'Neighborhood Raw Data'!$A$1:$D$26,4,FALSE)</f>
        <v>Less than Average</v>
      </c>
      <c r="O1148" t="s">
        <v>92</v>
      </c>
      <c r="P1148" t="s">
        <v>92</v>
      </c>
      <c r="Q1148" t="s">
        <v>93</v>
      </c>
      <c r="R1148" t="s">
        <v>155</v>
      </c>
      <c r="S1148">
        <v>5</v>
      </c>
      <c r="T1148" s="4">
        <f t="shared" ca="1" si="102"/>
        <v>0.23463957621941001</v>
      </c>
      <c r="U1148" s="4" t="str">
        <f t="shared" si="103"/>
        <v>Below</v>
      </c>
      <c r="V1148">
        <v>6</v>
      </c>
      <c r="W1148">
        <v>1938</v>
      </c>
      <c r="X1148">
        <v>1995</v>
      </c>
      <c r="Y1148" t="s">
        <v>95</v>
      </c>
      <c r="Z1148" t="s">
        <v>114</v>
      </c>
      <c r="AA1148" t="s">
        <v>115</v>
      </c>
      <c r="AB1148" t="s">
        <v>115</v>
      </c>
      <c r="AC1148" t="s">
        <v>117</v>
      </c>
      <c r="AD1148">
        <v>0</v>
      </c>
      <c r="AE1148" t="s">
        <v>100</v>
      </c>
      <c r="AF1148" t="s">
        <v>100</v>
      </c>
      <c r="AG1148" t="s">
        <v>156</v>
      </c>
      <c r="AH1148" t="s">
        <v>100</v>
      </c>
      <c r="AI1148" t="s">
        <v>100</v>
      </c>
      <c r="AJ1148" t="s">
        <v>142</v>
      </c>
      <c r="AK1148" t="s">
        <v>104</v>
      </c>
      <c r="AL1148">
        <v>0</v>
      </c>
      <c r="AM1148" t="s">
        <v>104</v>
      </c>
      <c r="AN1148">
        <v>0</v>
      </c>
      <c r="AO1148">
        <v>803</v>
      </c>
      <c r="AP1148">
        <v>803</v>
      </c>
      <c r="AQ1148" t="s">
        <v>105</v>
      </c>
      <c r="AR1148" t="s">
        <v>99</v>
      </c>
      <c r="AS1148" t="s">
        <v>106</v>
      </c>
      <c r="AT1148" t="s">
        <v>107</v>
      </c>
      <c r="AU1148">
        <v>803</v>
      </c>
      <c r="AV1148" s="4">
        <f t="shared" ca="1" si="104"/>
        <v>0.89534632143643755</v>
      </c>
      <c r="AW1148" s="4" t="str">
        <f t="shared" si="105"/>
        <v>Less than Median</v>
      </c>
      <c r="AX1148">
        <v>557</v>
      </c>
      <c r="AY1148">
        <v>0</v>
      </c>
      <c r="AZ1148">
        <v>1360</v>
      </c>
      <c r="BA1148">
        <v>0</v>
      </c>
      <c r="BB1148">
        <v>0</v>
      </c>
      <c r="BC1148">
        <v>1</v>
      </c>
      <c r="BD1148">
        <v>1</v>
      </c>
      <c r="BE1148">
        <v>2</v>
      </c>
      <c r="BF1148">
        <v>1</v>
      </c>
      <c r="BG1148" t="s">
        <v>102</v>
      </c>
      <c r="BH1148">
        <v>6</v>
      </c>
      <c r="BI1148" t="s">
        <v>108</v>
      </c>
      <c r="BJ1148">
        <v>0</v>
      </c>
      <c r="BK1148" t="s">
        <v>85</v>
      </c>
      <c r="BL1148" t="s">
        <v>149</v>
      </c>
      <c r="BM1148">
        <v>1951</v>
      </c>
      <c r="BN1148" t="s">
        <v>104</v>
      </c>
      <c r="BO1148">
        <v>1</v>
      </c>
      <c r="BP1148">
        <v>297</v>
      </c>
      <c r="BQ1148" t="s">
        <v>100</v>
      </c>
      <c r="BR1148" t="s">
        <v>100</v>
      </c>
      <c r="BS1148" t="s">
        <v>106</v>
      </c>
      <c r="BT1148">
        <v>0</v>
      </c>
      <c r="BU1148">
        <v>65</v>
      </c>
      <c r="BV1148">
        <v>190</v>
      </c>
      <c r="BW1148">
        <v>0</v>
      </c>
      <c r="BX1148">
        <v>0</v>
      </c>
      <c r="BY1148">
        <v>0</v>
      </c>
      <c r="BZ1148" t="s">
        <v>85</v>
      </c>
      <c r="CA1148" t="s">
        <v>119</v>
      </c>
      <c r="CB1148" t="s">
        <v>85</v>
      </c>
      <c r="CC1148">
        <v>0</v>
      </c>
      <c r="CD1148">
        <v>7</v>
      </c>
      <c r="CE1148">
        <v>2006</v>
      </c>
      <c r="CF1148" t="s">
        <v>111</v>
      </c>
      <c r="CG1148" t="s">
        <v>112</v>
      </c>
      <c r="CH1148">
        <v>125500</v>
      </c>
      <c r="CQ1148">
        <f t="shared" si="106"/>
        <v>803</v>
      </c>
      <c r="CR1148" t="str">
        <f t="shared" si="107"/>
        <v/>
      </c>
    </row>
    <row r="1149" spans="1:96" x14ac:dyDescent="0.3">
      <c r="A1149">
        <v>1386</v>
      </c>
      <c r="B1149">
        <v>50</v>
      </c>
      <c r="C1149" t="s">
        <v>143</v>
      </c>
      <c r="D1149">
        <v>40</v>
      </c>
      <c r="E1149">
        <v>5436</v>
      </c>
      <c r="F1149" t="s">
        <v>84</v>
      </c>
      <c r="G1149" t="s">
        <v>85</v>
      </c>
      <c r="H1149" t="s">
        <v>129</v>
      </c>
      <c r="I1149" t="s">
        <v>87</v>
      </c>
      <c r="J1149" t="s">
        <v>88</v>
      </c>
      <c r="K1149" t="s">
        <v>122</v>
      </c>
      <c r="L1149" t="s">
        <v>90</v>
      </c>
      <c r="M1149" t="s">
        <v>236</v>
      </c>
      <c r="N1149" s="4" t="str">
        <f>VLOOKUP(M1149,'Neighborhood Raw Data'!$A$1:$D$26,4,FALSE)</f>
        <v>Less than Average</v>
      </c>
      <c r="O1149" t="s">
        <v>92</v>
      </c>
      <c r="P1149" t="s">
        <v>92</v>
      </c>
      <c r="Q1149" t="s">
        <v>93</v>
      </c>
      <c r="R1149" t="s">
        <v>155</v>
      </c>
      <c r="S1149">
        <v>4</v>
      </c>
      <c r="T1149" s="4">
        <f t="shared" ca="1" si="102"/>
        <v>0.68132674765362078</v>
      </c>
      <c r="U1149" s="4" t="str">
        <f t="shared" si="103"/>
        <v>Below</v>
      </c>
      <c r="V1149">
        <v>8</v>
      </c>
      <c r="W1149">
        <v>1922</v>
      </c>
      <c r="X1149">
        <v>2007</v>
      </c>
      <c r="Y1149" t="s">
        <v>95</v>
      </c>
      <c r="Z1149" t="s">
        <v>114</v>
      </c>
      <c r="AA1149" t="s">
        <v>125</v>
      </c>
      <c r="AB1149" t="s">
        <v>125</v>
      </c>
      <c r="AC1149" t="s">
        <v>117</v>
      </c>
      <c r="AD1149">
        <v>0</v>
      </c>
      <c r="AE1149" t="s">
        <v>100</v>
      </c>
      <c r="AF1149" t="s">
        <v>102</v>
      </c>
      <c r="AG1149" t="s">
        <v>147</v>
      </c>
      <c r="AH1149" t="s">
        <v>100</v>
      </c>
      <c r="AI1149" t="s">
        <v>100</v>
      </c>
      <c r="AJ1149" t="s">
        <v>142</v>
      </c>
      <c r="AK1149" t="s">
        <v>174</v>
      </c>
      <c r="AL1149">
        <v>735</v>
      </c>
      <c r="AM1149" t="s">
        <v>104</v>
      </c>
      <c r="AN1149">
        <v>0</v>
      </c>
      <c r="AO1149">
        <v>61</v>
      </c>
      <c r="AP1149">
        <v>796</v>
      </c>
      <c r="AQ1149" t="s">
        <v>105</v>
      </c>
      <c r="AR1149" t="s">
        <v>102</v>
      </c>
      <c r="AS1149" t="s">
        <v>106</v>
      </c>
      <c r="AT1149" t="s">
        <v>107</v>
      </c>
      <c r="AU1149">
        <v>796</v>
      </c>
      <c r="AV1149" s="4">
        <f t="shared" ca="1" si="104"/>
        <v>0.3877296943173113</v>
      </c>
      <c r="AW1149" s="4" t="str">
        <f t="shared" si="105"/>
        <v>Less than Median</v>
      </c>
      <c r="AX1149">
        <v>358</v>
      </c>
      <c r="AY1149">
        <v>0</v>
      </c>
      <c r="AZ1149">
        <v>1154</v>
      </c>
      <c r="BA1149">
        <v>1</v>
      </c>
      <c r="BB1149">
        <v>0</v>
      </c>
      <c r="BC1149">
        <v>1</v>
      </c>
      <c r="BD1149">
        <v>0</v>
      </c>
      <c r="BE1149">
        <v>3</v>
      </c>
      <c r="BF1149">
        <v>1</v>
      </c>
      <c r="BG1149" t="s">
        <v>102</v>
      </c>
      <c r="BH1149">
        <v>7</v>
      </c>
      <c r="BI1149" t="s">
        <v>108</v>
      </c>
      <c r="BJ1149">
        <v>0</v>
      </c>
      <c r="BK1149" t="s">
        <v>85</v>
      </c>
      <c r="BL1149" t="s">
        <v>149</v>
      </c>
      <c r="BM1149">
        <v>1922</v>
      </c>
      <c r="BN1149" t="s">
        <v>104</v>
      </c>
      <c r="BO1149">
        <v>1</v>
      </c>
      <c r="BP1149">
        <v>240</v>
      </c>
      <c r="BQ1149" t="s">
        <v>100</v>
      </c>
      <c r="BR1149" t="s">
        <v>100</v>
      </c>
      <c r="BS1149" t="s">
        <v>204</v>
      </c>
      <c r="BT1149">
        <v>0</v>
      </c>
      <c r="BU1149">
        <v>96</v>
      </c>
      <c r="BV1149">
        <v>0</v>
      </c>
      <c r="BW1149">
        <v>0</v>
      </c>
      <c r="BX1149">
        <v>0</v>
      </c>
      <c r="BY1149">
        <v>0</v>
      </c>
      <c r="BZ1149" t="s">
        <v>85</v>
      </c>
      <c r="CA1149" t="s">
        <v>119</v>
      </c>
      <c r="CB1149" t="s">
        <v>85</v>
      </c>
      <c r="CC1149">
        <v>0</v>
      </c>
      <c r="CD1149">
        <v>5</v>
      </c>
      <c r="CE1149">
        <v>2010</v>
      </c>
      <c r="CF1149" t="s">
        <v>111</v>
      </c>
      <c r="CG1149" t="s">
        <v>112</v>
      </c>
      <c r="CH1149">
        <v>125500</v>
      </c>
      <c r="CQ1149">
        <f t="shared" si="106"/>
        <v>796</v>
      </c>
      <c r="CR1149" t="str">
        <f t="shared" si="107"/>
        <v/>
      </c>
    </row>
    <row r="1150" spans="1:96" x14ac:dyDescent="0.3">
      <c r="A1150">
        <v>1409</v>
      </c>
      <c r="B1150">
        <v>70</v>
      </c>
      <c r="C1150" t="s">
        <v>143</v>
      </c>
      <c r="D1150">
        <v>60</v>
      </c>
      <c r="E1150">
        <v>7740</v>
      </c>
      <c r="F1150" t="s">
        <v>84</v>
      </c>
      <c r="G1150" t="s">
        <v>85</v>
      </c>
      <c r="H1150" t="s">
        <v>129</v>
      </c>
      <c r="I1150" t="s">
        <v>87</v>
      </c>
      <c r="J1150" t="s">
        <v>88</v>
      </c>
      <c r="K1150" t="s">
        <v>122</v>
      </c>
      <c r="L1150" t="s">
        <v>90</v>
      </c>
      <c r="M1150" t="s">
        <v>144</v>
      </c>
      <c r="N1150" s="4" t="str">
        <f>VLOOKUP(M1150,'Neighborhood Raw Data'!$A$1:$D$26,4,FALSE)</f>
        <v>Greater than Average</v>
      </c>
      <c r="O1150" t="s">
        <v>92</v>
      </c>
      <c r="P1150" t="s">
        <v>92</v>
      </c>
      <c r="Q1150" t="s">
        <v>93</v>
      </c>
      <c r="R1150" t="s">
        <v>94</v>
      </c>
      <c r="S1150">
        <v>4</v>
      </c>
      <c r="T1150" s="4">
        <f t="shared" ca="1" si="102"/>
        <v>3.2479003935939388E-2</v>
      </c>
      <c r="U1150" s="4" t="str">
        <f t="shared" si="103"/>
        <v>Below</v>
      </c>
      <c r="V1150">
        <v>7</v>
      </c>
      <c r="W1150">
        <v>1910</v>
      </c>
      <c r="X1150">
        <v>1950</v>
      </c>
      <c r="Y1150" t="s">
        <v>95</v>
      </c>
      <c r="Z1150" t="s">
        <v>114</v>
      </c>
      <c r="AA1150" t="s">
        <v>125</v>
      </c>
      <c r="AB1150" t="s">
        <v>125</v>
      </c>
      <c r="AC1150" t="s">
        <v>117</v>
      </c>
      <c r="AD1150">
        <v>0</v>
      </c>
      <c r="AE1150" t="s">
        <v>100</v>
      </c>
      <c r="AF1150" t="s">
        <v>100</v>
      </c>
      <c r="AG1150" t="s">
        <v>156</v>
      </c>
      <c r="AH1150" t="s">
        <v>203</v>
      </c>
      <c r="AI1150" t="s">
        <v>100</v>
      </c>
      <c r="AJ1150" t="s">
        <v>142</v>
      </c>
      <c r="AK1150" t="s">
        <v>104</v>
      </c>
      <c r="AL1150">
        <v>0</v>
      </c>
      <c r="AM1150" t="s">
        <v>104</v>
      </c>
      <c r="AN1150">
        <v>0</v>
      </c>
      <c r="AO1150">
        <v>622</v>
      </c>
      <c r="AP1150">
        <v>622</v>
      </c>
      <c r="AQ1150" t="s">
        <v>105</v>
      </c>
      <c r="AR1150" t="s">
        <v>102</v>
      </c>
      <c r="AS1150" t="s">
        <v>106</v>
      </c>
      <c r="AT1150" t="s">
        <v>107</v>
      </c>
      <c r="AU1150">
        <v>741</v>
      </c>
      <c r="AV1150" s="4">
        <f t="shared" ca="1" si="104"/>
        <v>0.16143293889680355</v>
      </c>
      <c r="AW1150" s="4" t="str">
        <f t="shared" si="105"/>
        <v>Less than Median</v>
      </c>
      <c r="AX1150">
        <v>622</v>
      </c>
      <c r="AY1150">
        <v>0</v>
      </c>
      <c r="AZ1150">
        <v>1363</v>
      </c>
      <c r="BA1150">
        <v>0</v>
      </c>
      <c r="BB1150">
        <v>0</v>
      </c>
      <c r="BC1150">
        <v>1</v>
      </c>
      <c r="BD1150">
        <v>0</v>
      </c>
      <c r="BE1150">
        <v>3</v>
      </c>
      <c r="BF1150">
        <v>1</v>
      </c>
      <c r="BG1150" t="s">
        <v>100</v>
      </c>
      <c r="BH1150">
        <v>6</v>
      </c>
      <c r="BI1150" t="s">
        <v>108</v>
      </c>
      <c r="BJ1150">
        <v>0</v>
      </c>
      <c r="BK1150" t="s">
        <v>85</v>
      </c>
      <c r="BL1150" t="s">
        <v>149</v>
      </c>
      <c r="BM1150">
        <v>1966</v>
      </c>
      <c r="BN1150" t="s">
        <v>104</v>
      </c>
      <c r="BO1150">
        <v>2</v>
      </c>
      <c r="BP1150">
        <v>528</v>
      </c>
      <c r="BQ1150" t="s">
        <v>100</v>
      </c>
      <c r="BR1150" t="s">
        <v>100</v>
      </c>
      <c r="BS1150" t="s">
        <v>106</v>
      </c>
      <c r="BT1150">
        <v>0</v>
      </c>
      <c r="BU1150">
        <v>0</v>
      </c>
      <c r="BV1150">
        <v>0</v>
      </c>
      <c r="BW1150">
        <v>0</v>
      </c>
      <c r="BX1150">
        <v>168</v>
      </c>
      <c r="BY1150">
        <v>0</v>
      </c>
      <c r="BZ1150" t="s">
        <v>85</v>
      </c>
      <c r="CA1150" t="s">
        <v>85</v>
      </c>
      <c r="CB1150" t="s">
        <v>85</v>
      </c>
      <c r="CC1150">
        <v>0</v>
      </c>
      <c r="CD1150">
        <v>6</v>
      </c>
      <c r="CE1150">
        <v>2010</v>
      </c>
      <c r="CF1150" t="s">
        <v>111</v>
      </c>
      <c r="CG1150" t="s">
        <v>112</v>
      </c>
      <c r="CH1150">
        <v>125500</v>
      </c>
      <c r="CQ1150">
        <f t="shared" si="106"/>
        <v>741</v>
      </c>
      <c r="CR1150" t="str">
        <f t="shared" si="107"/>
        <v/>
      </c>
    </row>
    <row r="1151" spans="1:96" x14ac:dyDescent="0.3">
      <c r="A1151">
        <v>145</v>
      </c>
      <c r="B1151">
        <v>90</v>
      </c>
      <c r="C1151" t="s">
        <v>143</v>
      </c>
      <c r="D1151">
        <v>70</v>
      </c>
      <c r="E1151">
        <v>9100</v>
      </c>
      <c r="F1151" t="s">
        <v>84</v>
      </c>
      <c r="G1151" t="s">
        <v>85</v>
      </c>
      <c r="H1151" t="s">
        <v>129</v>
      </c>
      <c r="I1151" t="s">
        <v>87</v>
      </c>
      <c r="J1151" t="s">
        <v>88</v>
      </c>
      <c r="K1151" t="s">
        <v>122</v>
      </c>
      <c r="L1151" t="s">
        <v>90</v>
      </c>
      <c r="M1151" t="s">
        <v>228</v>
      </c>
      <c r="N1151" s="4" t="str">
        <f>VLOOKUP(M1151,'Neighborhood Raw Data'!$A$1:$D$26,4,FALSE)</f>
        <v>Less than Average</v>
      </c>
      <c r="O1151" t="s">
        <v>229</v>
      </c>
      <c r="P1151" t="s">
        <v>92</v>
      </c>
      <c r="Q1151" t="s">
        <v>222</v>
      </c>
      <c r="R1151" t="s">
        <v>124</v>
      </c>
      <c r="S1151">
        <v>5</v>
      </c>
      <c r="T1151" s="4">
        <f t="shared" ca="1" si="102"/>
        <v>0.28524207338464658</v>
      </c>
      <c r="U1151" s="4" t="str">
        <f t="shared" si="103"/>
        <v>Below</v>
      </c>
      <c r="V1151">
        <v>5</v>
      </c>
      <c r="W1151">
        <v>1963</v>
      </c>
      <c r="X1151">
        <v>1963</v>
      </c>
      <c r="Y1151" t="s">
        <v>95</v>
      </c>
      <c r="Z1151" t="s">
        <v>114</v>
      </c>
      <c r="AA1151" t="s">
        <v>97</v>
      </c>
      <c r="AB1151" t="s">
        <v>97</v>
      </c>
      <c r="AC1151" t="s">
        <v>98</v>
      </c>
      <c r="AD1151">
        <v>336</v>
      </c>
      <c r="AE1151" t="s">
        <v>100</v>
      </c>
      <c r="AF1151" t="s">
        <v>100</v>
      </c>
      <c r="AG1151" t="s">
        <v>156</v>
      </c>
      <c r="AH1151" t="s">
        <v>100</v>
      </c>
      <c r="AI1151" t="s">
        <v>100</v>
      </c>
      <c r="AJ1151" t="s">
        <v>142</v>
      </c>
      <c r="AK1151" t="s">
        <v>157</v>
      </c>
      <c r="AL1151">
        <v>1332</v>
      </c>
      <c r="AM1151" t="s">
        <v>104</v>
      </c>
      <c r="AN1151">
        <v>0</v>
      </c>
      <c r="AO1151">
        <v>396</v>
      </c>
      <c r="AP1151">
        <v>1728</v>
      </c>
      <c r="AQ1151" t="s">
        <v>105</v>
      </c>
      <c r="AR1151" t="s">
        <v>100</v>
      </c>
      <c r="AS1151" t="s">
        <v>106</v>
      </c>
      <c r="AT1151" t="s">
        <v>107</v>
      </c>
      <c r="AU1151">
        <v>1728</v>
      </c>
      <c r="AV1151" s="4">
        <f t="shared" ca="1" si="104"/>
        <v>0.38989748600617602</v>
      </c>
      <c r="AW1151" s="4" t="str">
        <f t="shared" si="105"/>
        <v>Greater than Median</v>
      </c>
      <c r="AX1151">
        <v>0</v>
      </c>
      <c r="AY1151">
        <v>0</v>
      </c>
      <c r="AZ1151">
        <v>1728</v>
      </c>
      <c r="BA1151">
        <v>1</v>
      </c>
      <c r="BB1151">
        <v>0</v>
      </c>
      <c r="BC1151">
        <v>2</v>
      </c>
      <c r="BD1151">
        <v>0</v>
      </c>
      <c r="BE1151">
        <v>6</v>
      </c>
      <c r="BF1151">
        <v>2</v>
      </c>
      <c r="BG1151" t="s">
        <v>100</v>
      </c>
      <c r="BH1151">
        <v>10</v>
      </c>
      <c r="BI1151" t="s">
        <v>108</v>
      </c>
      <c r="BJ1151">
        <v>0</v>
      </c>
      <c r="BK1151" t="s">
        <v>85</v>
      </c>
      <c r="BL1151" t="s">
        <v>149</v>
      </c>
      <c r="BM1151">
        <v>1963</v>
      </c>
      <c r="BN1151" t="s">
        <v>104</v>
      </c>
      <c r="BO1151">
        <v>2</v>
      </c>
      <c r="BP1151">
        <v>504</v>
      </c>
      <c r="BQ1151" t="s">
        <v>100</v>
      </c>
      <c r="BR1151" t="s">
        <v>100</v>
      </c>
      <c r="BS1151" t="s">
        <v>106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 t="s">
        <v>85</v>
      </c>
      <c r="CA1151" t="s">
        <v>85</v>
      </c>
      <c r="CB1151" t="s">
        <v>85</v>
      </c>
      <c r="CC1151">
        <v>0</v>
      </c>
      <c r="CD1151">
        <v>11</v>
      </c>
      <c r="CE1151">
        <v>2006</v>
      </c>
      <c r="CF1151" t="s">
        <v>151</v>
      </c>
      <c r="CG1151" t="s">
        <v>120</v>
      </c>
      <c r="CH1151">
        <v>125000</v>
      </c>
      <c r="CQ1151" t="str">
        <f t="shared" si="106"/>
        <v/>
      </c>
      <c r="CR1151">
        <f t="shared" si="107"/>
        <v>1728</v>
      </c>
    </row>
    <row r="1152" spans="1:96" x14ac:dyDescent="0.3">
      <c r="A1152">
        <v>155</v>
      </c>
      <c r="B1152">
        <v>30</v>
      </c>
      <c r="C1152" t="s">
        <v>143</v>
      </c>
      <c r="D1152">
        <v>84</v>
      </c>
      <c r="E1152">
        <v>11340</v>
      </c>
      <c r="F1152" t="s">
        <v>84</v>
      </c>
      <c r="G1152" t="s">
        <v>85</v>
      </c>
      <c r="H1152" t="s">
        <v>129</v>
      </c>
      <c r="I1152" t="s">
        <v>87</v>
      </c>
      <c r="J1152" t="s">
        <v>88</v>
      </c>
      <c r="K1152" t="s">
        <v>89</v>
      </c>
      <c r="L1152" t="s">
        <v>90</v>
      </c>
      <c r="M1152" t="s">
        <v>144</v>
      </c>
      <c r="N1152" s="4" t="str">
        <f>VLOOKUP(M1152,'Neighborhood Raw Data'!$A$1:$D$26,4,FALSE)</f>
        <v>Greater than Average</v>
      </c>
      <c r="O1152" t="s">
        <v>92</v>
      </c>
      <c r="P1152" t="s">
        <v>92</v>
      </c>
      <c r="Q1152" t="s">
        <v>93</v>
      </c>
      <c r="R1152" t="s">
        <v>124</v>
      </c>
      <c r="S1152">
        <v>6</v>
      </c>
      <c r="T1152" s="4">
        <f t="shared" ca="1" si="102"/>
        <v>0.22229198330014754</v>
      </c>
      <c r="U1152" s="4" t="str">
        <f t="shared" si="103"/>
        <v>At or Above</v>
      </c>
      <c r="V1152">
        <v>5</v>
      </c>
      <c r="W1152">
        <v>1923</v>
      </c>
      <c r="X1152">
        <v>1950</v>
      </c>
      <c r="Y1152" t="s">
        <v>95</v>
      </c>
      <c r="Z1152" t="s">
        <v>114</v>
      </c>
      <c r="AA1152" t="s">
        <v>115</v>
      </c>
      <c r="AB1152" t="s">
        <v>115</v>
      </c>
      <c r="AC1152" t="s">
        <v>117</v>
      </c>
      <c r="AD1152">
        <v>0</v>
      </c>
      <c r="AE1152" t="s">
        <v>100</v>
      </c>
      <c r="AF1152" t="s">
        <v>100</v>
      </c>
      <c r="AG1152" t="s">
        <v>147</v>
      </c>
      <c r="AH1152" t="s">
        <v>100</v>
      </c>
      <c r="AI1152" t="s">
        <v>100</v>
      </c>
      <c r="AJ1152" t="s">
        <v>142</v>
      </c>
      <c r="AK1152" t="s">
        <v>104</v>
      </c>
      <c r="AL1152">
        <v>0</v>
      </c>
      <c r="AM1152" t="s">
        <v>104</v>
      </c>
      <c r="AN1152">
        <v>0</v>
      </c>
      <c r="AO1152">
        <v>1200</v>
      </c>
      <c r="AP1152">
        <v>1200</v>
      </c>
      <c r="AQ1152" t="s">
        <v>105</v>
      </c>
      <c r="AR1152" t="s">
        <v>100</v>
      </c>
      <c r="AS1152" t="s">
        <v>106</v>
      </c>
      <c r="AT1152" t="s">
        <v>214</v>
      </c>
      <c r="AU1152">
        <v>1200</v>
      </c>
      <c r="AV1152" s="4">
        <f t="shared" ca="1" si="104"/>
        <v>0.26524989297102053</v>
      </c>
      <c r="AW1152" s="4" t="str">
        <f t="shared" si="105"/>
        <v>Greater than Median</v>
      </c>
      <c r="AX1152">
        <v>0</v>
      </c>
      <c r="AY1152">
        <v>0</v>
      </c>
      <c r="AZ1152">
        <v>1200</v>
      </c>
      <c r="BA1152">
        <v>0</v>
      </c>
      <c r="BB1152">
        <v>0</v>
      </c>
      <c r="BC1152">
        <v>1</v>
      </c>
      <c r="BD1152">
        <v>0</v>
      </c>
      <c r="BE1152">
        <v>4</v>
      </c>
      <c r="BF1152">
        <v>1</v>
      </c>
      <c r="BG1152" t="s">
        <v>100</v>
      </c>
      <c r="BH1152">
        <v>7</v>
      </c>
      <c r="BI1152" t="s">
        <v>108</v>
      </c>
      <c r="BJ1152">
        <v>0</v>
      </c>
      <c r="BK1152" t="s">
        <v>85</v>
      </c>
      <c r="BL1152" t="s">
        <v>149</v>
      </c>
      <c r="BM1152">
        <v>1923</v>
      </c>
      <c r="BN1152" t="s">
        <v>104</v>
      </c>
      <c r="BO1152">
        <v>1</v>
      </c>
      <c r="BP1152">
        <v>312</v>
      </c>
      <c r="BQ1152" t="s">
        <v>203</v>
      </c>
      <c r="BR1152" t="s">
        <v>203</v>
      </c>
      <c r="BS1152" t="s">
        <v>106</v>
      </c>
      <c r="BT1152">
        <v>0</v>
      </c>
      <c r="BU1152">
        <v>0</v>
      </c>
      <c r="BV1152">
        <v>228</v>
      </c>
      <c r="BW1152">
        <v>0</v>
      </c>
      <c r="BX1152">
        <v>0</v>
      </c>
      <c r="BY1152">
        <v>0</v>
      </c>
      <c r="BZ1152" t="s">
        <v>85</v>
      </c>
      <c r="CA1152" t="s">
        <v>85</v>
      </c>
      <c r="CB1152" t="s">
        <v>85</v>
      </c>
      <c r="CC1152">
        <v>0</v>
      </c>
      <c r="CD1152">
        <v>3</v>
      </c>
      <c r="CE1152">
        <v>2006</v>
      </c>
      <c r="CF1152" t="s">
        <v>111</v>
      </c>
      <c r="CG1152" t="s">
        <v>207</v>
      </c>
      <c r="CH1152">
        <v>125000</v>
      </c>
      <c r="CQ1152">
        <f t="shared" si="106"/>
        <v>1200</v>
      </c>
      <c r="CR1152" t="str">
        <f t="shared" si="107"/>
        <v/>
      </c>
    </row>
    <row r="1153" spans="1:96" x14ac:dyDescent="0.3">
      <c r="A1153">
        <v>229</v>
      </c>
      <c r="B1153">
        <v>20</v>
      </c>
      <c r="C1153" t="s">
        <v>83</v>
      </c>
      <c r="D1153">
        <v>70</v>
      </c>
      <c r="E1153">
        <v>8521</v>
      </c>
      <c r="F1153" t="s">
        <v>84</v>
      </c>
      <c r="G1153" t="s">
        <v>85</v>
      </c>
      <c r="H1153" t="s">
        <v>129</v>
      </c>
      <c r="I1153" t="s">
        <v>87</v>
      </c>
      <c r="J1153" t="s">
        <v>88</v>
      </c>
      <c r="K1153" t="s">
        <v>158</v>
      </c>
      <c r="L1153" t="s">
        <v>90</v>
      </c>
      <c r="M1153" t="s">
        <v>228</v>
      </c>
      <c r="N1153" s="4" t="str">
        <f>VLOOKUP(M1153,'Neighborhood Raw Data'!$A$1:$D$26,4,FALSE)</f>
        <v>Less than Average</v>
      </c>
      <c r="O1153" t="s">
        <v>212</v>
      </c>
      <c r="P1153" t="s">
        <v>92</v>
      </c>
      <c r="Q1153" t="s">
        <v>93</v>
      </c>
      <c r="R1153" t="s">
        <v>124</v>
      </c>
      <c r="S1153">
        <v>5</v>
      </c>
      <c r="T1153" s="4">
        <f t="shared" ca="1" si="102"/>
        <v>0.69509730127310365</v>
      </c>
      <c r="U1153" s="4" t="str">
        <f t="shared" si="103"/>
        <v>Below</v>
      </c>
      <c r="V1153">
        <v>5</v>
      </c>
      <c r="W1153">
        <v>1967</v>
      </c>
      <c r="X1153">
        <v>1967</v>
      </c>
      <c r="Y1153" t="s">
        <v>95</v>
      </c>
      <c r="Z1153" t="s">
        <v>114</v>
      </c>
      <c r="AA1153" t="s">
        <v>97</v>
      </c>
      <c r="AB1153" t="s">
        <v>97</v>
      </c>
      <c r="AC1153" t="s">
        <v>117</v>
      </c>
      <c r="AD1153">
        <v>0</v>
      </c>
      <c r="AE1153" t="s">
        <v>100</v>
      </c>
      <c r="AF1153" t="s">
        <v>100</v>
      </c>
      <c r="AG1153" t="s">
        <v>156</v>
      </c>
      <c r="AH1153" t="s">
        <v>100</v>
      </c>
      <c r="AI1153" t="s">
        <v>100</v>
      </c>
      <c r="AJ1153" t="s">
        <v>142</v>
      </c>
      <c r="AK1153" t="s">
        <v>137</v>
      </c>
      <c r="AL1153">
        <v>842</v>
      </c>
      <c r="AM1153" t="s">
        <v>104</v>
      </c>
      <c r="AN1153">
        <v>0</v>
      </c>
      <c r="AO1153">
        <v>70</v>
      </c>
      <c r="AP1153">
        <v>912</v>
      </c>
      <c r="AQ1153" t="s">
        <v>105</v>
      </c>
      <c r="AR1153" t="s">
        <v>100</v>
      </c>
      <c r="AS1153" t="s">
        <v>106</v>
      </c>
      <c r="AT1153" t="s">
        <v>107</v>
      </c>
      <c r="AU1153">
        <v>912</v>
      </c>
      <c r="AV1153" s="4">
        <f t="shared" ca="1" si="104"/>
        <v>0.21683542447135506</v>
      </c>
      <c r="AW1153" s="4" t="str">
        <f t="shared" si="105"/>
        <v>Less than Median</v>
      </c>
      <c r="AX1153">
        <v>0</v>
      </c>
      <c r="AY1153">
        <v>0</v>
      </c>
      <c r="AZ1153">
        <v>912</v>
      </c>
      <c r="BA1153">
        <v>0</v>
      </c>
      <c r="BB1153">
        <v>0</v>
      </c>
      <c r="BC1153">
        <v>1</v>
      </c>
      <c r="BD1153">
        <v>0</v>
      </c>
      <c r="BE1153">
        <v>3</v>
      </c>
      <c r="BF1153">
        <v>1</v>
      </c>
      <c r="BG1153" t="s">
        <v>100</v>
      </c>
      <c r="BH1153">
        <v>5</v>
      </c>
      <c r="BI1153" t="s">
        <v>108</v>
      </c>
      <c r="BJ1153">
        <v>1</v>
      </c>
      <c r="BK1153" t="s">
        <v>203</v>
      </c>
      <c r="BL1153" t="s">
        <v>149</v>
      </c>
      <c r="BM1153">
        <v>1974</v>
      </c>
      <c r="BN1153" t="s">
        <v>104</v>
      </c>
      <c r="BO1153">
        <v>1</v>
      </c>
      <c r="BP1153">
        <v>336</v>
      </c>
      <c r="BQ1153" t="s">
        <v>100</v>
      </c>
      <c r="BR1153" t="s">
        <v>100</v>
      </c>
      <c r="BS1153" t="s">
        <v>106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 t="s">
        <v>85</v>
      </c>
      <c r="CA1153" t="s">
        <v>119</v>
      </c>
      <c r="CB1153" t="s">
        <v>85</v>
      </c>
      <c r="CC1153">
        <v>0</v>
      </c>
      <c r="CD1153">
        <v>5</v>
      </c>
      <c r="CE1153">
        <v>2010</v>
      </c>
      <c r="CF1153" t="s">
        <v>111</v>
      </c>
      <c r="CG1153" t="s">
        <v>112</v>
      </c>
      <c r="CH1153">
        <v>125000</v>
      </c>
      <c r="CQ1153">
        <f t="shared" si="106"/>
        <v>912</v>
      </c>
      <c r="CR1153" t="str">
        <f t="shared" si="107"/>
        <v/>
      </c>
    </row>
    <row r="1154" spans="1:96" x14ac:dyDescent="0.3">
      <c r="A1154">
        <v>373</v>
      </c>
      <c r="B1154">
        <v>120</v>
      </c>
      <c r="C1154" t="s">
        <v>83</v>
      </c>
      <c r="D1154">
        <v>50</v>
      </c>
      <c r="E1154">
        <v>7175</v>
      </c>
      <c r="F1154" t="s">
        <v>84</v>
      </c>
      <c r="G1154" t="s">
        <v>85</v>
      </c>
      <c r="H1154" t="s">
        <v>129</v>
      </c>
      <c r="I1154" t="s">
        <v>87</v>
      </c>
      <c r="J1154" t="s">
        <v>88</v>
      </c>
      <c r="K1154" t="s">
        <v>122</v>
      </c>
      <c r="L1154" t="s">
        <v>90</v>
      </c>
      <c r="M1154" t="s">
        <v>185</v>
      </c>
      <c r="N1154" s="4" t="str">
        <f>VLOOKUP(M1154,'Neighborhood Raw Data'!$A$1:$D$26,4,FALSE)</f>
        <v>Greater than Average</v>
      </c>
      <c r="O1154" t="s">
        <v>92</v>
      </c>
      <c r="P1154" t="s">
        <v>92</v>
      </c>
      <c r="Q1154" t="s">
        <v>160</v>
      </c>
      <c r="R1154" t="s">
        <v>124</v>
      </c>
      <c r="S1154">
        <v>6</v>
      </c>
      <c r="T1154" s="4">
        <f t="shared" ca="1" si="102"/>
        <v>0.9078390953554405</v>
      </c>
      <c r="U1154" s="4" t="str">
        <f t="shared" si="103"/>
        <v>At or Above</v>
      </c>
      <c r="V1154">
        <v>5</v>
      </c>
      <c r="W1154">
        <v>1984</v>
      </c>
      <c r="X1154">
        <v>1984</v>
      </c>
      <c r="Y1154" t="s">
        <v>95</v>
      </c>
      <c r="Z1154" t="s">
        <v>114</v>
      </c>
      <c r="AA1154" t="s">
        <v>179</v>
      </c>
      <c r="AB1154" t="s">
        <v>179</v>
      </c>
      <c r="AC1154" t="s">
        <v>117</v>
      </c>
      <c r="AD1154">
        <v>0</v>
      </c>
      <c r="AE1154" t="s">
        <v>100</v>
      </c>
      <c r="AF1154" t="s">
        <v>100</v>
      </c>
      <c r="AG1154" t="s">
        <v>156</v>
      </c>
      <c r="AH1154" t="s">
        <v>102</v>
      </c>
      <c r="AI1154" t="s">
        <v>100</v>
      </c>
      <c r="AJ1154" t="s">
        <v>142</v>
      </c>
      <c r="AK1154" t="s">
        <v>137</v>
      </c>
      <c r="AL1154">
        <v>623</v>
      </c>
      <c r="AM1154" t="s">
        <v>193</v>
      </c>
      <c r="AN1154">
        <v>121</v>
      </c>
      <c r="AO1154">
        <v>0</v>
      </c>
      <c r="AP1154">
        <v>744</v>
      </c>
      <c r="AQ1154" t="s">
        <v>105</v>
      </c>
      <c r="AR1154" t="s">
        <v>100</v>
      </c>
      <c r="AS1154" t="s">
        <v>106</v>
      </c>
      <c r="AT1154" t="s">
        <v>107</v>
      </c>
      <c r="AU1154">
        <v>752</v>
      </c>
      <c r="AV1154" s="4">
        <f t="shared" ca="1" si="104"/>
        <v>0.21343920908365488</v>
      </c>
      <c r="AW1154" s="4" t="str">
        <f t="shared" si="105"/>
        <v>Less than Median</v>
      </c>
      <c r="AX1154">
        <v>0</v>
      </c>
      <c r="AY1154">
        <v>0</v>
      </c>
      <c r="AZ1154">
        <v>752</v>
      </c>
      <c r="BA1154">
        <v>1</v>
      </c>
      <c r="BB1154">
        <v>0</v>
      </c>
      <c r="BC1154">
        <v>1</v>
      </c>
      <c r="BD1154">
        <v>0</v>
      </c>
      <c r="BE1154">
        <v>2</v>
      </c>
      <c r="BF1154">
        <v>1</v>
      </c>
      <c r="BG1154" t="s">
        <v>100</v>
      </c>
      <c r="BH1154">
        <v>4</v>
      </c>
      <c r="BI1154" t="s">
        <v>108</v>
      </c>
      <c r="BJ1154">
        <v>0</v>
      </c>
      <c r="BK1154" t="s">
        <v>85</v>
      </c>
      <c r="BL1154" t="s">
        <v>109</v>
      </c>
      <c r="BM1154">
        <v>1984</v>
      </c>
      <c r="BN1154" t="s">
        <v>104</v>
      </c>
      <c r="BO1154">
        <v>1</v>
      </c>
      <c r="BP1154">
        <v>264</v>
      </c>
      <c r="BQ1154" t="s">
        <v>100</v>
      </c>
      <c r="BR1154" t="s">
        <v>100</v>
      </c>
      <c r="BS1154" t="s">
        <v>106</v>
      </c>
      <c r="BT1154">
        <v>353</v>
      </c>
      <c r="BU1154">
        <v>0</v>
      </c>
      <c r="BV1154">
        <v>0</v>
      </c>
      <c r="BW1154">
        <v>0</v>
      </c>
      <c r="BX1154">
        <v>90</v>
      </c>
      <c r="BY1154">
        <v>0</v>
      </c>
      <c r="BZ1154" t="s">
        <v>85</v>
      </c>
      <c r="CA1154" t="s">
        <v>119</v>
      </c>
      <c r="CB1154" t="s">
        <v>85</v>
      </c>
      <c r="CC1154">
        <v>0</v>
      </c>
      <c r="CD1154">
        <v>2</v>
      </c>
      <c r="CE1154">
        <v>2010</v>
      </c>
      <c r="CF1154" t="s">
        <v>111</v>
      </c>
      <c r="CG1154" t="s">
        <v>112</v>
      </c>
      <c r="CH1154">
        <v>125000</v>
      </c>
      <c r="CQ1154">
        <f t="shared" si="106"/>
        <v>752</v>
      </c>
      <c r="CR1154" t="str">
        <f t="shared" si="107"/>
        <v/>
      </c>
    </row>
    <row r="1155" spans="1:96" x14ac:dyDescent="0.3">
      <c r="A1155">
        <v>388</v>
      </c>
      <c r="B1155">
        <v>80</v>
      </c>
      <c r="C1155" t="s">
        <v>83</v>
      </c>
      <c r="D1155">
        <v>72</v>
      </c>
      <c r="E1155">
        <v>7200</v>
      </c>
      <c r="F1155" t="s">
        <v>84</v>
      </c>
      <c r="G1155" t="s">
        <v>85</v>
      </c>
      <c r="H1155" t="s">
        <v>129</v>
      </c>
      <c r="I1155" t="s">
        <v>87</v>
      </c>
      <c r="J1155" t="s">
        <v>88</v>
      </c>
      <c r="K1155" t="s">
        <v>122</v>
      </c>
      <c r="L1155" t="s">
        <v>90</v>
      </c>
      <c r="M1155" t="s">
        <v>186</v>
      </c>
      <c r="N1155" s="4" t="str">
        <f>VLOOKUP(M1155,'Neighborhood Raw Data'!$A$1:$D$26,4,FALSE)</f>
        <v>Less than Average</v>
      </c>
      <c r="O1155" t="s">
        <v>92</v>
      </c>
      <c r="P1155" t="s">
        <v>92</v>
      </c>
      <c r="Q1155" t="s">
        <v>93</v>
      </c>
      <c r="R1155" t="s">
        <v>178</v>
      </c>
      <c r="S1155">
        <v>6</v>
      </c>
      <c r="T1155" s="4">
        <f t="shared" ref="T1155:T1218" ca="1" si="108">RAND()</f>
        <v>0.32901991967868049</v>
      </c>
      <c r="U1155" s="4" t="str">
        <f t="shared" ref="U1155:U1218" si="109">IF(S1155&gt;=6,"At or Above", "Below")</f>
        <v>At or Above</v>
      </c>
      <c r="V1155">
        <v>6</v>
      </c>
      <c r="W1155">
        <v>1976</v>
      </c>
      <c r="X1155">
        <v>1976</v>
      </c>
      <c r="Y1155" t="s">
        <v>113</v>
      </c>
      <c r="Z1155" t="s">
        <v>114</v>
      </c>
      <c r="AA1155" t="s">
        <v>161</v>
      </c>
      <c r="AB1155" t="s">
        <v>161</v>
      </c>
      <c r="AC1155" t="s">
        <v>98</v>
      </c>
      <c r="AD1155">
        <v>255</v>
      </c>
      <c r="AE1155" t="s">
        <v>100</v>
      </c>
      <c r="AF1155" t="s">
        <v>100</v>
      </c>
      <c r="AG1155" t="s">
        <v>156</v>
      </c>
      <c r="AH1155" t="s">
        <v>100</v>
      </c>
      <c r="AI1155" t="s">
        <v>100</v>
      </c>
      <c r="AJ1155" t="s">
        <v>118</v>
      </c>
      <c r="AK1155" t="s">
        <v>137</v>
      </c>
      <c r="AL1155">
        <v>631</v>
      </c>
      <c r="AM1155" t="s">
        <v>104</v>
      </c>
      <c r="AN1155">
        <v>0</v>
      </c>
      <c r="AO1155">
        <v>410</v>
      </c>
      <c r="AP1155">
        <v>1041</v>
      </c>
      <c r="AQ1155" t="s">
        <v>105</v>
      </c>
      <c r="AR1155" t="s">
        <v>99</v>
      </c>
      <c r="AS1155" t="s">
        <v>106</v>
      </c>
      <c r="AT1155" t="s">
        <v>107</v>
      </c>
      <c r="AU1155">
        <v>1125</v>
      </c>
      <c r="AV1155" s="4">
        <f t="shared" ref="AV1155:AV1218" ca="1" si="110">RAND()</f>
        <v>0.69916770677498785</v>
      </c>
      <c r="AW1155" s="4" t="str">
        <f t="shared" ref="AW1155:AW1218" si="111">IF(AU1155&lt;=1087,"Less than Median","Greater than Median")</f>
        <v>Greater than Median</v>
      </c>
      <c r="AX1155">
        <v>0</v>
      </c>
      <c r="AY1155">
        <v>0</v>
      </c>
      <c r="AZ1155">
        <v>1125</v>
      </c>
      <c r="BA1155">
        <v>1</v>
      </c>
      <c r="BB1155">
        <v>0</v>
      </c>
      <c r="BC1155">
        <v>1</v>
      </c>
      <c r="BD1155">
        <v>0</v>
      </c>
      <c r="BE1155">
        <v>3</v>
      </c>
      <c r="BF1155">
        <v>1</v>
      </c>
      <c r="BG1155" t="s">
        <v>100</v>
      </c>
      <c r="BH1155">
        <v>6</v>
      </c>
      <c r="BI1155" t="s">
        <v>108</v>
      </c>
      <c r="BJ1155">
        <v>1</v>
      </c>
      <c r="BK1155" t="s">
        <v>203</v>
      </c>
      <c r="BL1155" t="s">
        <v>149</v>
      </c>
      <c r="BM1155">
        <v>1977</v>
      </c>
      <c r="BN1155" t="s">
        <v>104</v>
      </c>
      <c r="BO1155">
        <v>1</v>
      </c>
      <c r="BP1155">
        <v>352</v>
      </c>
      <c r="BQ1155" t="s">
        <v>100</v>
      </c>
      <c r="BR1155" t="s">
        <v>100</v>
      </c>
      <c r="BS1155" t="s">
        <v>106</v>
      </c>
      <c r="BT1155">
        <v>296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 t="s">
        <v>85</v>
      </c>
      <c r="CA1155" t="s">
        <v>167</v>
      </c>
      <c r="CB1155" t="s">
        <v>85</v>
      </c>
      <c r="CC1155">
        <v>0</v>
      </c>
      <c r="CD1155">
        <v>10</v>
      </c>
      <c r="CE1155">
        <v>2009</v>
      </c>
      <c r="CF1155" t="s">
        <v>111</v>
      </c>
      <c r="CG1155" t="s">
        <v>120</v>
      </c>
      <c r="CH1155">
        <v>125000</v>
      </c>
      <c r="CQ1155">
        <f t="shared" ref="CQ1155:CQ1218" si="112">IF(AU1155&lt;=1518,AU1155,"")</f>
        <v>1125</v>
      </c>
      <c r="CR1155" t="str">
        <f t="shared" ref="CR1155:CR1218" si="113">IF(AU1155&gt;1518, AU1155, "")</f>
        <v/>
      </c>
    </row>
    <row r="1156" spans="1:96" x14ac:dyDescent="0.3">
      <c r="A1156">
        <v>549</v>
      </c>
      <c r="B1156">
        <v>20</v>
      </c>
      <c r="C1156" t="s">
        <v>143</v>
      </c>
      <c r="D1156">
        <v>49</v>
      </c>
      <c r="E1156">
        <v>8235</v>
      </c>
      <c r="F1156" t="s">
        <v>84</v>
      </c>
      <c r="G1156" t="s">
        <v>85</v>
      </c>
      <c r="H1156" t="s">
        <v>86</v>
      </c>
      <c r="I1156" t="s">
        <v>139</v>
      </c>
      <c r="J1156" t="s">
        <v>88</v>
      </c>
      <c r="K1156" t="s">
        <v>122</v>
      </c>
      <c r="L1156" t="s">
        <v>90</v>
      </c>
      <c r="M1156" t="s">
        <v>144</v>
      </c>
      <c r="N1156" s="4" t="str">
        <f>VLOOKUP(M1156,'Neighborhood Raw Data'!$A$1:$D$26,4,FALSE)</f>
        <v>Greater than Average</v>
      </c>
      <c r="O1156" t="s">
        <v>212</v>
      </c>
      <c r="P1156" t="s">
        <v>187</v>
      </c>
      <c r="Q1156" t="s">
        <v>93</v>
      </c>
      <c r="R1156" t="s">
        <v>124</v>
      </c>
      <c r="S1156">
        <v>5</v>
      </c>
      <c r="T1156" s="4">
        <f t="shared" ca="1" si="108"/>
        <v>0.63208546172299651</v>
      </c>
      <c r="U1156" s="4" t="str">
        <f t="shared" si="109"/>
        <v>Below</v>
      </c>
      <c r="V1156">
        <v>7</v>
      </c>
      <c r="W1156">
        <v>1955</v>
      </c>
      <c r="X1156">
        <v>1995</v>
      </c>
      <c r="Y1156" t="s">
        <v>95</v>
      </c>
      <c r="Z1156" t="s">
        <v>114</v>
      </c>
      <c r="AA1156" t="s">
        <v>161</v>
      </c>
      <c r="AB1156" t="s">
        <v>161</v>
      </c>
      <c r="AC1156" t="s">
        <v>117</v>
      </c>
      <c r="AD1156">
        <v>0</v>
      </c>
      <c r="AE1156" t="s">
        <v>100</v>
      </c>
      <c r="AF1156" t="s">
        <v>102</v>
      </c>
      <c r="AG1156" t="s">
        <v>156</v>
      </c>
      <c r="AH1156" t="s">
        <v>100</v>
      </c>
      <c r="AI1156" t="s">
        <v>100</v>
      </c>
      <c r="AJ1156" t="s">
        <v>142</v>
      </c>
      <c r="AK1156" t="s">
        <v>193</v>
      </c>
      <c r="AL1156">
        <v>180</v>
      </c>
      <c r="AM1156" t="s">
        <v>157</v>
      </c>
      <c r="AN1156">
        <v>645</v>
      </c>
      <c r="AO1156">
        <v>0</v>
      </c>
      <c r="AP1156">
        <v>825</v>
      </c>
      <c r="AQ1156" t="s">
        <v>105</v>
      </c>
      <c r="AR1156" t="s">
        <v>100</v>
      </c>
      <c r="AS1156" t="s">
        <v>106</v>
      </c>
      <c r="AT1156" t="s">
        <v>107</v>
      </c>
      <c r="AU1156">
        <v>825</v>
      </c>
      <c r="AV1156" s="4">
        <f t="shared" ca="1" si="110"/>
        <v>2.9479371024889289E-2</v>
      </c>
      <c r="AW1156" s="4" t="str">
        <f t="shared" si="111"/>
        <v>Less than Median</v>
      </c>
      <c r="AX1156">
        <v>0</v>
      </c>
      <c r="AY1156">
        <v>0</v>
      </c>
      <c r="AZ1156">
        <v>825</v>
      </c>
      <c r="BA1156">
        <v>1</v>
      </c>
      <c r="BB1156">
        <v>0</v>
      </c>
      <c r="BC1156">
        <v>1</v>
      </c>
      <c r="BD1156">
        <v>0</v>
      </c>
      <c r="BE1156">
        <v>2</v>
      </c>
      <c r="BF1156">
        <v>1</v>
      </c>
      <c r="BG1156" t="s">
        <v>100</v>
      </c>
      <c r="BH1156">
        <v>4</v>
      </c>
      <c r="BI1156" t="s">
        <v>108</v>
      </c>
      <c r="BJ1156">
        <v>0</v>
      </c>
      <c r="BK1156" t="s">
        <v>85</v>
      </c>
      <c r="BL1156" t="s">
        <v>149</v>
      </c>
      <c r="BM1156">
        <v>1963</v>
      </c>
      <c r="BN1156" t="s">
        <v>131</v>
      </c>
      <c r="BO1156">
        <v>2</v>
      </c>
      <c r="BP1156">
        <v>720</v>
      </c>
      <c r="BQ1156" t="s">
        <v>100</v>
      </c>
      <c r="BR1156" t="s">
        <v>100</v>
      </c>
      <c r="BS1156" t="s">
        <v>106</v>
      </c>
      <c r="BT1156">
        <v>140</v>
      </c>
      <c r="BU1156">
        <v>50</v>
      </c>
      <c r="BV1156">
        <v>0</v>
      </c>
      <c r="BW1156">
        <v>0</v>
      </c>
      <c r="BX1156">
        <v>0</v>
      </c>
      <c r="BY1156">
        <v>0</v>
      </c>
      <c r="BZ1156" t="s">
        <v>85</v>
      </c>
      <c r="CA1156" t="s">
        <v>119</v>
      </c>
      <c r="CB1156" t="s">
        <v>85</v>
      </c>
      <c r="CC1156">
        <v>0</v>
      </c>
      <c r="CD1156">
        <v>6</v>
      </c>
      <c r="CE1156">
        <v>2008</v>
      </c>
      <c r="CF1156" t="s">
        <v>111</v>
      </c>
      <c r="CG1156" t="s">
        <v>112</v>
      </c>
      <c r="CH1156">
        <v>125000</v>
      </c>
      <c r="CQ1156">
        <f t="shared" si="112"/>
        <v>825</v>
      </c>
      <c r="CR1156" t="str">
        <f t="shared" si="113"/>
        <v/>
      </c>
    </row>
    <row r="1157" spans="1:96" x14ac:dyDescent="0.3">
      <c r="A1157">
        <v>986</v>
      </c>
      <c r="B1157">
        <v>190</v>
      </c>
      <c r="C1157" t="s">
        <v>83</v>
      </c>
      <c r="D1157">
        <v>68</v>
      </c>
      <c r="E1157">
        <v>10880</v>
      </c>
      <c r="F1157" t="s">
        <v>84</v>
      </c>
      <c r="G1157" t="s">
        <v>85</v>
      </c>
      <c r="H1157" t="s">
        <v>129</v>
      </c>
      <c r="I1157" t="s">
        <v>87</v>
      </c>
      <c r="J1157" t="s">
        <v>88</v>
      </c>
      <c r="K1157" t="s">
        <v>122</v>
      </c>
      <c r="L1157" t="s">
        <v>90</v>
      </c>
      <c r="M1157" t="s">
        <v>186</v>
      </c>
      <c r="N1157" s="4" t="str">
        <f>VLOOKUP(M1157,'Neighborhood Raw Data'!$A$1:$D$26,4,FALSE)</f>
        <v>Less than Average</v>
      </c>
      <c r="O1157" t="s">
        <v>92</v>
      </c>
      <c r="P1157" t="s">
        <v>92</v>
      </c>
      <c r="Q1157" t="s">
        <v>217</v>
      </c>
      <c r="R1157" t="s">
        <v>124</v>
      </c>
      <c r="S1157">
        <v>5</v>
      </c>
      <c r="T1157" s="4">
        <f t="shared" ca="1" si="108"/>
        <v>0.7415929303206652</v>
      </c>
      <c r="U1157" s="4" t="str">
        <f t="shared" si="109"/>
        <v>Below</v>
      </c>
      <c r="V1157">
        <v>5</v>
      </c>
      <c r="W1157">
        <v>1950</v>
      </c>
      <c r="X1157">
        <v>1950</v>
      </c>
      <c r="Y1157" t="s">
        <v>95</v>
      </c>
      <c r="Z1157" t="s">
        <v>114</v>
      </c>
      <c r="AA1157" t="s">
        <v>161</v>
      </c>
      <c r="AB1157" t="s">
        <v>161</v>
      </c>
      <c r="AC1157" t="s">
        <v>117</v>
      </c>
      <c r="AD1157">
        <v>0</v>
      </c>
      <c r="AE1157" t="s">
        <v>100</v>
      </c>
      <c r="AF1157" t="s">
        <v>100</v>
      </c>
      <c r="AG1157" t="s">
        <v>156</v>
      </c>
      <c r="AH1157" t="s">
        <v>100</v>
      </c>
      <c r="AI1157" t="s">
        <v>100</v>
      </c>
      <c r="AJ1157" t="s">
        <v>142</v>
      </c>
      <c r="AK1157" t="s">
        <v>137</v>
      </c>
      <c r="AL1157">
        <v>1040</v>
      </c>
      <c r="AM1157" t="s">
        <v>104</v>
      </c>
      <c r="AN1157">
        <v>0</v>
      </c>
      <c r="AO1157">
        <v>124</v>
      </c>
      <c r="AP1157">
        <v>1164</v>
      </c>
      <c r="AQ1157" t="s">
        <v>172</v>
      </c>
      <c r="AR1157" t="s">
        <v>100</v>
      </c>
      <c r="AS1157" t="s">
        <v>204</v>
      </c>
      <c r="AT1157" t="s">
        <v>107</v>
      </c>
      <c r="AU1157">
        <v>1164</v>
      </c>
      <c r="AV1157" s="4">
        <f t="shared" ca="1" si="110"/>
        <v>0.97325931869449278</v>
      </c>
      <c r="AW1157" s="4" t="str">
        <f t="shared" si="111"/>
        <v>Greater than Median</v>
      </c>
      <c r="AX1157">
        <v>0</v>
      </c>
      <c r="AY1157">
        <v>0</v>
      </c>
      <c r="AZ1157">
        <v>1164</v>
      </c>
      <c r="BA1157">
        <v>1</v>
      </c>
      <c r="BB1157">
        <v>0</v>
      </c>
      <c r="BC1157">
        <v>1</v>
      </c>
      <c r="BD1157">
        <v>0</v>
      </c>
      <c r="BE1157">
        <v>3</v>
      </c>
      <c r="BF1157">
        <v>1</v>
      </c>
      <c r="BG1157" t="s">
        <v>100</v>
      </c>
      <c r="BH1157">
        <v>5</v>
      </c>
      <c r="BI1157" t="s">
        <v>108</v>
      </c>
      <c r="BJ1157">
        <v>0</v>
      </c>
      <c r="BK1157" t="s">
        <v>85</v>
      </c>
      <c r="BL1157" t="s">
        <v>149</v>
      </c>
      <c r="BM1157">
        <v>1950</v>
      </c>
      <c r="BN1157" t="s">
        <v>104</v>
      </c>
      <c r="BO1157">
        <v>1</v>
      </c>
      <c r="BP1157">
        <v>240</v>
      </c>
      <c r="BQ1157" t="s">
        <v>100</v>
      </c>
      <c r="BR1157" t="s">
        <v>100</v>
      </c>
      <c r="BS1157" t="s">
        <v>106</v>
      </c>
      <c r="BT1157">
        <v>0</v>
      </c>
      <c r="BU1157">
        <v>48</v>
      </c>
      <c r="BV1157">
        <v>0</v>
      </c>
      <c r="BW1157">
        <v>0</v>
      </c>
      <c r="BX1157">
        <v>0</v>
      </c>
      <c r="BY1157">
        <v>0</v>
      </c>
      <c r="BZ1157" t="s">
        <v>85</v>
      </c>
      <c r="CA1157" t="s">
        <v>85</v>
      </c>
      <c r="CB1157" t="s">
        <v>85</v>
      </c>
      <c r="CC1157">
        <v>0</v>
      </c>
      <c r="CD1157">
        <v>8</v>
      </c>
      <c r="CE1157">
        <v>2008</v>
      </c>
      <c r="CF1157" t="s">
        <v>215</v>
      </c>
      <c r="CG1157" t="s">
        <v>112</v>
      </c>
      <c r="CH1157">
        <v>125000</v>
      </c>
      <c r="CQ1157">
        <f t="shared" si="112"/>
        <v>1164</v>
      </c>
      <c r="CR1157" t="str">
        <f t="shared" si="113"/>
        <v/>
      </c>
    </row>
    <row r="1158" spans="1:96" x14ac:dyDescent="0.3">
      <c r="A1158">
        <v>1193</v>
      </c>
      <c r="B1158">
        <v>50</v>
      </c>
      <c r="C1158" t="s">
        <v>143</v>
      </c>
      <c r="D1158">
        <v>60</v>
      </c>
      <c r="E1158">
        <v>9600</v>
      </c>
      <c r="F1158" t="s">
        <v>84</v>
      </c>
      <c r="G1158" t="s">
        <v>209</v>
      </c>
      <c r="H1158" t="s">
        <v>129</v>
      </c>
      <c r="I1158" t="s">
        <v>87</v>
      </c>
      <c r="J1158" t="s">
        <v>88</v>
      </c>
      <c r="K1158" t="s">
        <v>122</v>
      </c>
      <c r="L1158" t="s">
        <v>90</v>
      </c>
      <c r="M1158" t="s">
        <v>144</v>
      </c>
      <c r="N1158" s="4" t="str">
        <f>VLOOKUP(M1158,'Neighborhood Raw Data'!$A$1:$D$26,4,FALSE)</f>
        <v>Greater than Average</v>
      </c>
      <c r="O1158" t="s">
        <v>92</v>
      </c>
      <c r="P1158" t="s">
        <v>92</v>
      </c>
      <c r="Q1158" t="s">
        <v>93</v>
      </c>
      <c r="R1158" t="s">
        <v>155</v>
      </c>
      <c r="S1158">
        <v>5</v>
      </c>
      <c r="T1158" s="4">
        <f t="shared" ca="1" si="108"/>
        <v>1.4920389108769805E-2</v>
      </c>
      <c r="U1158" s="4" t="str">
        <f t="shared" si="109"/>
        <v>Below</v>
      </c>
      <c r="V1158">
        <v>8</v>
      </c>
      <c r="W1158">
        <v>1925</v>
      </c>
      <c r="X1158">
        <v>1994</v>
      </c>
      <c r="Y1158" t="s">
        <v>206</v>
      </c>
      <c r="Z1158" t="s">
        <v>114</v>
      </c>
      <c r="AA1158" t="s">
        <v>125</v>
      </c>
      <c r="AB1158" t="s">
        <v>125</v>
      </c>
      <c r="AC1158" t="s">
        <v>117</v>
      </c>
      <c r="AD1158">
        <v>0</v>
      </c>
      <c r="AE1158" t="s">
        <v>100</v>
      </c>
      <c r="AF1158" t="s">
        <v>100</v>
      </c>
      <c r="AG1158" t="s">
        <v>101</v>
      </c>
      <c r="AH1158" t="s">
        <v>100</v>
      </c>
      <c r="AI1158" t="s">
        <v>100</v>
      </c>
      <c r="AJ1158" t="s">
        <v>148</v>
      </c>
      <c r="AK1158" t="s">
        <v>104</v>
      </c>
      <c r="AL1158">
        <v>0</v>
      </c>
      <c r="AM1158" t="s">
        <v>104</v>
      </c>
      <c r="AN1158">
        <v>0</v>
      </c>
      <c r="AO1158">
        <v>702</v>
      </c>
      <c r="AP1158">
        <v>702</v>
      </c>
      <c r="AQ1158" t="s">
        <v>105</v>
      </c>
      <c r="AR1158" t="s">
        <v>102</v>
      </c>
      <c r="AS1158" t="s">
        <v>106</v>
      </c>
      <c r="AT1158" t="s">
        <v>107</v>
      </c>
      <c r="AU1158">
        <v>842</v>
      </c>
      <c r="AV1158" s="4">
        <f t="shared" ca="1" si="110"/>
        <v>0.53130963955901722</v>
      </c>
      <c r="AW1158" s="4" t="str">
        <f t="shared" si="111"/>
        <v>Less than Median</v>
      </c>
      <c r="AX1158">
        <v>630</v>
      </c>
      <c r="AY1158">
        <v>0</v>
      </c>
      <c r="AZ1158">
        <v>1472</v>
      </c>
      <c r="BA1158">
        <v>0</v>
      </c>
      <c r="BB1158">
        <v>0</v>
      </c>
      <c r="BC1158">
        <v>1</v>
      </c>
      <c r="BD1158">
        <v>0</v>
      </c>
      <c r="BE1158">
        <v>3</v>
      </c>
      <c r="BF1158">
        <v>1</v>
      </c>
      <c r="BG1158" t="s">
        <v>102</v>
      </c>
      <c r="BH1158">
        <v>6</v>
      </c>
      <c r="BI1158" t="s">
        <v>108</v>
      </c>
      <c r="BJ1158">
        <v>0</v>
      </c>
      <c r="BK1158" t="s">
        <v>85</v>
      </c>
      <c r="BL1158" t="s">
        <v>149</v>
      </c>
      <c r="BM1158">
        <v>1925</v>
      </c>
      <c r="BN1158" t="s">
        <v>104</v>
      </c>
      <c r="BO1158">
        <v>1</v>
      </c>
      <c r="BP1158">
        <v>250</v>
      </c>
      <c r="BQ1158" t="s">
        <v>100</v>
      </c>
      <c r="BR1158" t="s">
        <v>203</v>
      </c>
      <c r="BS1158" t="s">
        <v>220</v>
      </c>
      <c r="BT1158">
        <v>0</v>
      </c>
      <c r="BU1158">
        <v>0</v>
      </c>
      <c r="BV1158">
        <v>84</v>
      </c>
      <c r="BW1158">
        <v>0</v>
      </c>
      <c r="BX1158">
        <v>0</v>
      </c>
      <c r="BY1158">
        <v>0</v>
      </c>
      <c r="BZ1158" t="s">
        <v>85</v>
      </c>
      <c r="CA1158" t="s">
        <v>167</v>
      </c>
      <c r="CB1158" t="s">
        <v>85</v>
      </c>
      <c r="CC1158">
        <v>0</v>
      </c>
      <c r="CD1158">
        <v>7</v>
      </c>
      <c r="CE1158">
        <v>2007</v>
      </c>
      <c r="CF1158" t="s">
        <v>111</v>
      </c>
      <c r="CG1158" t="s">
        <v>112</v>
      </c>
      <c r="CH1158">
        <v>125000</v>
      </c>
      <c r="CQ1158">
        <f t="shared" si="112"/>
        <v>842</v>
      </c>
      <c r="CR1158" t="str">
        <f t="shared" si="113"/>
        <v/>
      </c>
    </row>
    <row r="1159" spans="1:96" x14ac:dyDescent="0.3">
      <c r="A1159">
        <v>1216</v>
      </c>
      <c r="B1159">
        <v>20</v>
      </c>
      <c r="C1159" t="s">
        <v>83</v>
      </c>
      <c r="D1159">
        <v>99</v>
      </c>
      <c r="E1159">
        <v>7094</v>
      </c>
      <c r="F1159" t="s">
        <v>84</v>
      </c>
      <c r="G1159" t="s">
        <v>85</v>
      </c>
      <c r="H1159" t="s">
        <v>86</v>
      </c>
      <c r="I1159" t="s">
        <v>87</v>
      </c>
      <c r="J1159" t="s">
        <v>88</v>
      </c>
      <c r="K1159" t="s">
        <v>122</v>
      </c>
      <c r="L1159" t="s">
        <v>90</v>
      </c>
      <c r="M1159" t="s">
        <v>228</v>
      </c>
      <c r="N1159" s="4" t="str">
        <f>VLOOKUP(M1159,'Neighborhood Raw Data'!$A$1:$D$26,4,FALSE)</f>
        <v>Less than Average</v>
      </c>
      <c r="O1159" t="s">
        <v>92</v>
      </c>
      <c r="P1159" t="s">
        <v>92</v>
      </c>
      <c r="Q1159" t="s">
        <v>93</v>
      </c>
      <c r="R1159" t="s">
        <v>124</v>
      </c>
      <c r="S1159">
        <v>5</v>
      </c>
      <c r="T1159" s="4">
        <f t="shared" ca="1" si="108"/>
        <v>0.59670551414211759</v>
      </c>
      <c r="U1159" s="4" t="str">
        <f t="shared" si="109"/>
        <v>Below</v>
      </c>
      <c r="V1159">
        <v>5</v>
      </c>
      <c r="W1159">
        <v>1966</v>
      </c>
      <c r="X1159">
        <v>1966</v>
      </c>
      <c r="Y1159" t="s">
        <v>95</v>
      </c>
      <c r="Z1159" t="s">
        <v>114</v>
      </c>
      <c r="AA1159" t="s">
        <v>125</v>
      </c>
      <c r="AB1159" t="s">
        <v>125</v>
      </c>
      <c r="AC1159" t="s">
        <v>117</v>
      </c>
      <c r="AD1159">
        <v>0</v>
      </c>
      <c r="AE1159" t="s">
        <v>100</v>
      </c>
      <c r="AF1159" t="s">
        <v>100</v>
      </c>
      <c r="AG1159" t="s">
        <v>156</v>
      </c>
      <c r="AH1159" t="s">
        <v>100</v>
      </c>
      <c r="AI1159" t="s">
        <v>100</v>
      </c>
      <c r="AJ1159" t="s">
        <v>142</v>
      </c>
      <c r="AK1159" t="s">
        <v>157</v>
      </c>
      <c r="AL1159">
        <v>180</v>
      </c>
      <c r="AM1159" t="s">
        <v>193</v>
      </c>
      <c r="AN1159">
        <v>374</v>
      </c>
      <c r="AO1159">
        <v>340</v>
      </c>
      <c r="AP1159">
        <v>894</v>
      </c>
      <c r="AQ1159" t="s">
        <v>105</v>
      </c>
      <c r="AR1159" t="s">
        <v>100</v>
      </c>
      <c r="AS1159" t="s">
        <v>106</v>
      </c>
      <c r="AT1159" t="s">
        <v>107</v>
      </c>
      <c r="AU1159">
        <v>894</v>
      </c>
      <c r="AV1159" s="4">
        <f t="shared" ca="1" si="110"/>
        <v>0.90250706122297952</v>
      </c>
      <c r="AW1159" s="4" t="str">
        <f t="shared" si="111"/>
        <v>Less than Median</v>
      </c>
      <c r="AX1159">
        <v>0</v>
      </c>
      <c r="AY1159">
        <v>0</v>
      </c>
      <c r="AZ1159">
        <v>894</v>
      </c>
      <c r="BA1159">
        <v>0</v>
      </c>
      <c r="BB1159">
        <v>0</v>
      </c>
      <c r="BC1159">
        <v>1</v>
      </c>
      <c r="BD1159">
        <v>0</v>
      </c>
      <c r="BE1159">
        <v>3</v>
      </c>
      <c r="BF1159">
        <v>1</v>
      </c>
      <c r="BG1159" t="s">
        <v>100</v>
      </c>
      <c r="BH1159">
        <v>5</v>
      </c>
      <c r="BI1159" t="s">
        <v>108</v>
      </c>
      <c r="BJ1159">
        <v>0</v>
      </c>
      <c r="BK1159" t="s">
        <v>85</v>
      </c>
      <c r="BL1159" t="s">
        <v>149</v>
      </c>
      <c r="BM1159">
        <v>1966</v>
      </c>
      <c r="BN1159" t="s">
        <v>131</v>
      </c>
      <c r="BO1159">
        <v>1</v>
      </c>
      <c r="BP1159">
        <v>384</v>
      </c>
      <c r="BQ1159" t="s">
        <v>100</v>
      </c>
      <c r="BR1159" t="s">
        <v>100</v>
      </c>
      <c r="BS1159" t="s">
        <v>106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 t="s">
        <v>85</v>
      </c>
      <c r="CA1159" t="s">
        <v>119</v>
      </c>
      <c r="CB1159" t="s">
        <v>85</v>
      </c>
      <c r="CC1159">
        <v>0</v>
      </c>
      <c r="CD1159">
        <v>5</v>
      </c>
      <c r="CE1159">
        <v>2007</v>
      </c>
      <c r="CF1159" t="s">
        <v>111</v>
      </c>
      <c r="CG1159" t="s">
        <v>112</v>
      </c>
      <c r="CH1159">
        <v>125000</v>
      </c>
      <c r="CQ1159">
        <f t="shared" si="112"/>
        <v>894</v>
      </c>
      <c r="CR1159" t="str">
        <f t="shared" si="113"/>
        <v/>
      </c>
    </row>
    <row r="1160" spans="1:96" x14ac:dyDescent="0.3">
      <c r="A1160">
        <v>1335</v>
      </c>
      <c r="B1160">
        <v>160</v>
      </c>
      <c r="C1160" t="s">
        <v>143</v>
      </c>
      <c r="D1160">
        <v>24</v>
      </c>
      <c r="E1160">
        <v>2368</v>
      </c>
      <c r="F1160" t="s">
        <v>84</v>
      </c>
      <c r="G1160" t="s">
        <v>85</v>
      </c>
      <c r="H1160" t="s">
        <v>129</v>
      </c>
      <c r="I1160" t="s">
        <v>87</v>
      </c>
      <c r="J1160" t="s">
        <v>88</v>
      </c>
      <c r="K1160" t="s">
        <v>122</v>
      </c>
      <c r="L1160" t="s">
        <v>90</v>
      </c>
      <c r="M1160" t="s">
        <v>253</v>
      </c>
      <c r="N1160" s="4" t="str">
        <f>VLOOKUP(M1160,'Neighborhood Raw Data'!$A$1:$D$26,4,FALSE)</f>
        <v>Less than Average</v>
      </c>
      <c r="O1160" t="s">
        <v>92</v>
      </c>
      <c r="P1160" t="s">
        <v>92</v>
      </c>
      <c r="Q1160" t="s">
        <v>160</v>
      </c>
      <c r="R1160" t="s">
        <v>94</v>
      </c>
      <c r="S1160">
        <v>5</v>
      </c>
      <c r="T1160" s="4">
        <f t="shared" ca="1" si="108"/>
        <v>0.87606882675607323</v>
      </c>
      <c r="U1160" s="4" t="str">
        <f t="shared" si="109"/>
        <v>Below</v>
      </c>
      <c r="V1160">
        <v>6</v>
      </c>
      <c r="W1160">
        <v>1970</v>
      </c>
      <c r="X1160">
        <v>1970</v>
      </c>
      <c r="Y1160" t="s">
        <v>95</v>
      </c>
      <c r="Z1160" t="s">
        <v>114</v>
      </c>
      <c r="AA1160" t="s">
        <v>97</v>
      </c>
      <c r="AB1160" t="s">
        <v>97</v>
      </c>
      <c r="AC1160" t="s">
        <v>117</v>
      </c>
      <c r="AD1160">
        <v>312</v>
      </c>
      <c r="AE1160" t="s">
        <v>100</v>
      </c>
      <c r="AF1160" t="s">
        <v>100</v>
      </c>
      <c r="AG1160" t="s">
        <v>156</v>
      </c>
      <c r="AH1160" t="s">
        <v>100</v>
      </c>
      <c r="AI1160" t="s">
        <v>100</v>
      </c>
      <c r="AJ1160" t="s">
        <v>142</v>
      </c>
      <c r="AK1160" t="s">
        <v>193</v>
      </c>
      <c r="AL1160">
        <v>765</v>
      </c>
      <c r="AM1160" t="s">
        <v>104</v>
      </c>
      <c r="AN1160">
        <v>0</v>
      </c>
      <c r="AO1160">
        <v>0</v>
      </c>
      <c r="AP1160">
        <v>765</v>
      </c>
      <c r="AQ1160" t="s">
        <v>105</v>
      </c>
      <c r="AR1160" t="s">
        <v>100</v>
      </c>
      <c r="AS1160" t="s">
        <v>106</v>
      </c>
      <c r="AT1160" t="s">
        <v>107</v>
      </c>
      <c r="AU1160">
        <v>765</v>
      </c>
      <c r="AV1160" s="4">
        <f t="shared" ca="1" si="110"/>
        <v>0.51422990381176625</v>
      </c>
      <c r="AW1160" s="4" t="str">
        <f t="shared" si="111"/>
        <v>Less than Median</v>
      </c>
      <c r="AX1160">
        <v>600</v>
      </c>
      <c r="AY1160">
        <v>0</v>
      </c>
      <c r="AZ1160">
        <v>1365</v>
      </c>
      <c r="BA1160">
        <v>0</v>
      </c>
      <c r="BB1160">
        <v>0</v>
      </c>
      <c r="BC1160">
        <v>1</v>
      </c>
      <c r="BD1160">
        <v>1</v>
      </c>
      <c r="BE1160">
        <v>3</v>
      </c>
      <c r="BF1160">
        <v>1</v>
      </c>
      <c r="BG1160" t="s">
        <v>100</v>
      </c>
      <c r="BH1160">
        <v>7</v>
      </c>
      <c r="BI1160" t="s">
        <v>208</v>
      </c>
      <c r="BJ1160">
        <v>0</v>
      </c>
      <c r="BK1160" t="s">
        <v>85</v>
      </c>
      <c r="BL1160" t="s">
        <v>109</v>
      </c>
      <c r="BM1160">
        <v>1970</v>
      </c>
      <c r="BN1160" t="s">
        <v>104</v>
      </c>
      <c r="BO1160">
        <v>2</v>
      </c>
      <c r="BP1160">
        <v>440</v>
      </c>
      <c r="BQ1160" t="s">
        <v>100</v>
      </c>
      <c r="BR1160" t="s">
        <v>100</v>
      </c>
      <c r="BS1160" t="s">
        <v>106</v>
      </c>
      <c r="BT1160">
        <v>0</v>
      </c>
      <c r="BU1160">
        <v>36</v>
      </c>
      <c r="BV1160">
        <v>0</v>
      </c>
      <c r="BW1160">
        <v>0</v>
      </c>
      <c r="BX1160">
        <v>0</v>
      </c>
      <c r="BY1160">
        <v>0</v>
      </c>
      <c r="BZ1160" t="s">
        <v>85</v>
      </c>
      <c r="CA1160" t="s">
        <v>85</v>
      </c>
      <c r="CB1160" t="s">
        <v>85</v>
      </c>
      <c r="CC1160">
        <v>0</v>
      </c>
      <c r="CD1160">
        <v>5</v>
      </c>
      <c r="CE1160">
        <v>2009</v>
      </c>
      <c r="CF1160" t="s">
        <v>111</v>
      </c>
      <c r="CG1160" t="s">
        <v>112</v>
      </c>
      <c r="CH1160">
        <v>125000</v>
      </c>
      <c r="CQ1160">
        <f t="shared" si="112"/>
        <v>765</v>
      </c>
      <c r="CR1160" t="str">
        <f t="shared" si="113"/>
        <v/>
      </c>
    </row>
    <row r="1161" spans="1:96" x14ac:dyDescent="0.3">
      <c r="A1161">
        <v>60</v>
      </c>
      <c r="B1161">
        <v>20</v>
      </c>
      <c r="C1161" t="s">
        <v>83</v>
      </c>
      <c r="D1161">
        <v>60</v>
      </c>
      <c r="E1161">
        <v>7200</v>
      </c>
      <c r="F1161" t="s">
        <v>84</v>
      </c>
      <c r="G1161" t="s">
        <v>85</v>
      </c>
      <c r="H1161" t="s">
        <v>129</v>
      </c>
      <c r="I1161" t="s">
        <v>190</v>
      </c>
      <c r="J1161" t="s">
        <v>88</v>
      </c>
      <c r="K1161" t="s">
        <v>122</v>
      </c>
      <c r="L1161" t="s">
        <v>90</v>
      </c>
      <c r="M1161" t="s">
        <v>152</v>
      </c>
      <c r="N1161" s="4" t="str">
        <f>VLOOKUP(M1161,'Neighborhood Raw Data'!$A$1:$D$26,4,FALSE)</f>
        <v>Greater than Average</v>
      </c>
      <c r="O1161" t="s">
        <v>92</v>
      </c>
      <c r="P1161" t="s">
        <v>92</v>
      </c>
      <c r="Q1161" t="s">
        <v>93</v>
      </c>
      <c r="R1161" t="s">
        <v>124</v>
      </c>
      <c r="S1161">
        <v>5</v>
      </c>
      <c r="T1161" s="4">
        <f t="shared" ca="1" si="108"/>
        <v>0.36367413305616603</v>
      </c>
      <c r="U1161" s="4" t="str">
        <f t="shared" si="109"/>
        <v>Below</v>
      </c>
      <c r="V1161">
        <v>7</v>
      </c>
      <c r="W1161">
        <v>1972</v>
      </c>
      <c r="X1161">
        <v>1972</v>
      </c>
      <c r="Y1161" t="s">
        <v>95</v>
      </c>
      <c r="Z1161" t="s">
        <v>114</v>
      </c>
      <c r="AA1161" t="s">
        <v>97</v>
      </c>
      <c r="AB1161" t="s">
        <v>97</v>
      </c>
      <c r="AC1161" t="s">
        <v>117</v>
      </c>
      <c r="AD1161">
        <v>0</v>
      </c>
      <c r="AE1161" t="s">
        <v>100</v>
      </c>
      <c r="AF1161" t="s">
        <v>100</v>
      </c>
      <c r="AG1161" t="s">
        <v>156</v>
      </c>
      <c r="AH1161" t="s">
        <v>100</v>
      </c>
      <c r="AI1161" t="s">
        <v>100</v>
      </c>
      <c r="AJ1161" t="s">
        <v>118</v>
      </c>
      <c r="AK1161" t="s">
        <v>137</v>
      </c>
      <c r="AL1161">
        <v>632</v>
      </c>
      <c r="AM1161" t="s">
        <v>104</v>
      </c>
      <c r="AN1161">
        <v>0</v>
      </c>
      <c r="AO1161">
        <v>148</v>
      </c>
      <c r="AP1161">
        <v>780</v>
      </c>
      <c r="AQ1161" t="s">
        <v>105</v>
      </c>
      <c r="AR1161" t="s">
        <v>99</v>
      </c>
      <c r="AS1161" t="s">
        <v>106</v>
      </c>
      <c r="AT1161" t="s">
        <v>107</v>
      </c>
      <c r="AU1161">
        <v>780</v>
      </c>
      <c r="AV1161" s="4">
        <f t="shared" ca="1" si="110"/>
        <v>0.76131010790243536</v>
      </c>
      <c r="AW1161" s="4" t="str">
        <f t="shared" si="111"/>
        <v>Less than Median</v>
      </c>
      <c r="AX1161">
        <v>0</v>
      </c>
      <c r="AY1161">
        <v>0</v>
      </c>
      <c r="AZ1161">
        <v>780</v>
      </c>
      <c r="BA1161">
        <v>0</v>
      </c>
      <c r="BB1161">
        <v>0</v>
      </c>
      <c r="BC1161">
        <v>1</v>
      </c>
      <c r="BD1161">
        <v>0</v>
      </c>
      <c r="BE1161">
        <v>2</v>
      </c>
      <c r="BF1161">
        <v>1</v>
      </c>
      <c r="BG1161" t="s">
        <v>100</v>
      </c>
      <c r="BH1161">
        <v>4</v>
      </c>
      <c r="BI1161" t="s">
        <v>108</v>
      </c>
      <c r="BJ1161">
        <v>0</v>
      </c>
      <c r="BK1161" t="s">
        <v>85</v>
      </c>
      <c r="BL1161" t="s">
        <v>149</v>
      </c>
      <c r="BM1161">
        <v>1973</v>
      </c>
      <c r="BN1161" t="s">
        <v>104</v>
      </c>
      <c r="BO1161">
        <v>1</v>
      </c>
      <c r="BP1161">
        <v>352</v>
      </c>
      <c r="BQ1161" t="s">
        <v>100</v>
      </c>
      <c r="BR1161" t="s">
        <v>100</v>
      </c>
      <c r="BS1161" t="s">
        <v>106</v>
      </c>
      <c r="BT1161">
        <v>196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 t="s">
        <v>85</v>
      </c>
      <c r="CA1161" t="s">
        <v>119</v>
      </c>
      <c r="CB1161" t="s">
        <v>85</v>
      </c>
      <c r="CC1161">
        <v>0</v>
      </c>
      <c r="CD1161">
        <v>1</v>
      </c>
      <c r="CE1161">
        <v>2008</v>
      </c>
      <c r="CF1161" t="s">
        <v>111</v>
      </c>
      <c r="CG1161" t="s">
        <v>112</v>
      </c>
      <c r="CH1161">
        <v>124900</v>
      </c>
      <c r="CQ1161">
        <f t="shared" si="112"/>
        <v>780</v>
      </c>
      <c r="CR1161" t="str">
        <f t="shared" si="113"/>
        <v/>
      </c>
    </row>
    <row r="1162" spans="1:96" x14ac:dyDescent="0.3">
      <c r="A1162">
        <v>946</v>
      </c>
      <c r="B1162">
        <v>50</v>
      </c>
      <c r="C1162" t="s">
        <v>143</v>
      </c>
      <c r="D1162">
        <v>98</v>
      </c>
      <c r="E1162">
        <v>8820</v>
      </c>
      <c r="F1162" t="s">
        <v>84</v>
      </c>
      <c r="G1162" t="s">
        <v>85</v>
      </c>
      <c r="H1162" t="s">
        <v>129</v>
      </c>
      <c r="I1162" t="s">
        <v>87</v>
      </c>
      <c r="J1162" t="s">
        <v>88</v>
      </c>
      <c r="K1162" t="s">
        <v>89</v>
      </c>
      <c r="L1162" t="s">
        <v>90</v>
      </c>
      <c r="M1162" t="s">
        <v>144</v>
      </c>
      <c r="N1162" s="4" t="str">
        <f>VLOOKUP(M1162,'Neighborhood Raw Data'!$A$1:$D$26,4,FALSE)</f>
        <v>Greater than Average</v>
      </c>
      <c r="O1162" t="s">
        <v>92</v>
      </c>
      <c r="P1162" t="s">
        <v>92</v>
      </c>
      <c r="Q1162" t="s">
        <v>93</v>
      </c>
      <c r="R1162" t="s">
        <v>155</v>
      </c>
      <c r="S1162">
        <v>5</v>
      </c>
      <c r="T1162" s="4">
        <f t="shared" ca="1" si="108"/>
        <v>0.12182321249834682</v>
      </c>
      <c r="U1162" s="4" t="str">
        <f t="shared" si="109"/>
        <v>Below</v>
      </c>
      <c r="V1162">
        <v>6</v>
      </c>
      <c r="W1162">
        <v>1890</v>
      </c>
      <c r="X1162">
        <v>1996</v>
      </c>
      <c r="Y1162" t="s">
        <v>113</v>
      </c>
      <c r="Z1162" t="s">
        <v>114</v>
      </c>
      <c r="AA1162" t="s">
        <v>125</v>
      </c>
      <c r="AB1162" t="s">
        <v>125</v>
      </c>
      <c r="AC1162" t="s">
        <v>117</v>
      </c>
      <c r="AD1162">
        <v>0</v>
      </c>
      <c r="AE1162" t="s">
        <v>100</v>
      </c>
      <c r="AF1162" t="s">
        <v>100</v>
      </c>
      <c r="AG1162" t="s">
        <v>147</v>
      </c>
      <c r="AH1162" t="s">
        <v>100</v>
      </c>
      <c r="AI1162" t="s">
        <v>100</v>
      </c>
      <c r="AJ1162" t="s">
        <v>142</v>
      </c>
      <c r="AK1162" t="s">
        <v>193</v>
      </c>
      <c r="AL1162">
        <v>1088</v>
      </c>
      <c r="AM1162" t="s">
        <v>104</v>
      </c>
      <c r="AN1162">
        <v>0</v>
      </c>
      <c r="AO1162">
        <v>0</v>
      </c>
      <c r="AP1162">
        <v>1088</v>
      </c>
      <c r="AQ1162" t="s">
        <v>105</v>
      </c>
      <c r="AR1162" t="s">
        <v>100</v>
      </c>
      <c r="AS1162" t="s">
        <v>106</v>
      </c>
      <c r="AT1162" t="s">
        <v>107</v>
      </c>
      <c r="AU1162">
        <v>1188</v>
      </c>
      <c r="AV1162" s="4">
        <f t="shared" ca="1" si="110"/>
        <v>0.2762958934474995</v>
      </c>
      <c r="AW1162" s="4" t="str">
        <f t="shared" si="111"/>
        <v>Greater than Median</v>
      </c>
      <c r="AX1162">
        <v>561</v>
      </c>
      <c r="AY1162">
        <v>120</v>
      </c>
      <c r="AZ1162">
        <v>1869</v>
      </c>
      <c r="BA1162">
        <v>0</v>
      </c>
      <c r="BB1162">
        <v>0</v>
      </c>
      <c r="BC1162">
        <v>1</v>
      </c>
      <c r="BD1162">
        <v>0</v>
      </c>
      <c r="BE1162">
        <v>2</v>
      </c>
      <c r="BF1162">
        <v>1</v>
      </c>
      <c r="BG1162" t="s">
        <v>100</v>
      </c>
      <c r="BH1162">
        <v>7</v>
      </c>
      <c r="BI1162" t="s">
        <v>108</v>
      </c>
      <c r="BJ1162">
        <v>0</v>
      </c>
      <c r="BK1162" t="s">
        <v>85</v>
      </c>
      <c r="BL1162" t="s">
        <v>149</v>
      </c>
      <c r="BM1162">
        <v>1963</v>
      </c>
      <c r="BN1162" t="s">
        <v>104</v>
      </c>
      <c r="BO1162">
        <v>2</v>
      </c>
      <c r="BP1162">
        <v>456</v>
      </c>
      <c r="BQ1162" t="s">
        <v>100</v>
      </c>
      <c r="BR1162" t="s">
        <v>100</v>
      </c>
      <c r="BS1162" t="s">
        <v>106</v>
      </c>
      <c r="BT1162">
        <v>48</v>
      </c>
      <c r="BU1162">
        <v>0</v>
      </c>
      <c r="BV1162">
        <v>244</v>
      </c>
      <c r="BW1162">
        <v>0</v>
      </c>
      <c r="BX1162">
        <v>0</v>
      </c>
      <c r="BY1162">
        <v>0</v>
      </c>
      <c r="BZ1162" t="s">
        <v>85</v>
      </c>
      <c r="CA1162" t="s">
        <v>231</v>
      </c>
      <c r="CB1162" t="s">
        <v>85</v>
      </c>
      <c r="CC1162">
        <v>0</v>
      </c>
      <c r="CD1162">
        <v>9</v>
      </c>
      <c r="CE1162">
        <v>2009</v>
      </c>
      <c r="CF1162" t="s">
        <v>111</v>
      </c>
      <c r="CG1162" t="s">
        <v>112</v>
      </c>
      <c r="CH1162">
        <v>124900</v>
      </c>
      <c r="CQ1162">
        <f t="shared" si="112"/>
        <v>1188</v>
      </c>
      <c r="CR1162" t="str">
        <f t="shared" si="113"/>
        <v/>
      </c>
    </row>
    <row r="1163" spans="1:96" x14ac:dyDescent="0.3">
      <c r="A1163">
        <v>275</v>
      </c>
      <c r="B1163">
        <v>20</v>
      </c>
      <c r="C1163" t="s">
        <v>83</v>
      </c>
      <c r="D1163">
        <v>76</v>
      </c>
      <c r="E1163">
        <v>8314</v>
      </c>
      <c r="F1163" t="s">
        <v>84</v>
      </c>
      <c r="G1163" t="s">
        <v>85</v>
      </c>
      <c r="H1163" t="s">
        <v>129</v>
      </c>
      <c r="I1163" t="s">
        <v>87</v>
      </c>
      <c r="J1163" t="s">
        <v>88</v>
      </c>
      <c r="K1163" t="s">
        <v>89</v>
      </c>
      <c r="L1163" t="s">
        <v>90</v>
      </c>
      <c r="M1163" t="s">
        <v>201</v>
      </c>
      <c r="N1163" s="4" t="str">
        <f>VLOOKUP(M1163,'Neighborhood Raw Data'!$A$1:$D$26,4,FALSE)</f>
        <v>Less than Average</v>
      </c>
      <c r="O1163" t="s">
        <v>92</v>
      </c>
      <c r="P1163" t="s">
        <v>92</v>
      </c>
      <c r="Q1163" t="s">
        <v>93</v>
      </c>
      <c r="R1163" t="s">
        <v>124</v>
      </c>
      <c r="S1163">
        <v>5</v>
      </c>
      <c r="T1163" s="4">
        <f t="shared" ca="1" si="108"/>
        <v>0.67410322919586296</v>
      </c>
      <c r="U1163" s="4" t="str">
        <f t="shared" si="109"/>
        <v>Below</v>
      </c>
      <c r="V1163">
        <v>7</v>
      </c>
      <c r="W1163">
        <v>1982</v>
      </c>
      <c r="X1163">
        <v>1982</v>
      </c>
      <c r="Y1163" t="s">
        <v>95</v>
      </c>
      <c r="Z1163" t="s">
        <v>114</v>
      </c>
      <c r="AA1163" t="s">
        <v>97</v>
      </c>
      <c r="AB1163" t="s">
        <v>116</v>
      </c>
      <c r="AC1163" t="s">
        <v>117</v>
      </c>
      <c r="AD1163">
        <v>0</v>
      </c>
      <c r="AE1163" t="s">
        <v>100</v>
      </c>
      <c r="AF1163" t="s">
        <v>100</v>
      </c>
      <c r="AG1163" t="s">
        <v>156</v>
      </c>
      <c r="AH1163" t="s">
        <v>100</v>
      </c>
      <c r="AI1163" t="s">
        <v>100</v>
      </c>
      <c r="AJ1163" t="s">
        <v>102</v>
      </c>
      <c r="AK1163" t="s">
        <v>137</v>
      </c>
      <c r="AL1163">
        <v>546</v>
      </c>
      <c r="AM1163" t="s">
        <v>104</v>
      </c>
      <c r="AN1163">
        <v>0</v>
      </c>
      <c r="AO1163">
        <v>270</v>
      </c>
      <c r="AP1163">
        <v>816</v>
      </c>
      <c r="AQ1163" t="s">
        <v>105</v>
      </c>
      <c r="AR1163" t="s">
        <v>100</v>
      </c>
      <c r="AS1163" t="s">
        <v>106</v>
      </c>
      <c r="AT1163" t="s">
        <v>107</v>
      </c>
      <c r="AU1163">
        <v>816</v>
      </c>
      <c r="AV1163" s="4">
        <f t="shared" ca="1" si="110"/>
        <v>0.53267752125908996</v>
      </c>
      <c r="AW1163" s="4" t="str">
        <f t="shared" si="111"/>
        <v>Less than Median</v>
      </c>
      <c r="AX1163">
        <v>0</v>
      </c>
      <c r="AY1163">
        <v>0</v>
      </c>
      <c r="AZ1163">
        <v>816</v>
      </c>
      <c r="BA1163">
        <v>0</v>
      </c>
      <c r="BB1163">
        <v>0</v>
      </c>
      <c r="BC1163">
        <v>1</v>
      </c>
      <c r="BD1163">
        <v>0</v>
      </c>
      <c r="BE1163">
        <v>2</v>
      </c>
      <c r="BF1163">
        <v>1</v>
      </c>
      <c r="BG1163" t="s">
        <v>100</v>
      </c>
      <c r="BH1163">
        <v>5</v>
      </c>
      <c r="BI1163" t="s">
        <v>108</v>
      </c>
      <c r="BJ1163">
        <v>0</v>
      </c>
      <c r="BK1163" t="s">
        <v>85</v>
      </c>
      <c r="BL1163" t="s">
        <v>109</v>
      </c>
      <c r="BM1163">
        <v>1982</v>
      </c>
      <c r="BN1163" t="s">
        <v>104</v>
      </c>
      <c r="BO1163">
        <v>1</v>
      </c>
      <c r="BP1163">
        <v>264</v>
      </c>
      <c r="BQ1163" t="s">
        <v>100</v>
      </c>
      <c r="BR1163" t="s">
        <v>100</v>
      </c>
      <c r="BS1163" t="s">
        <v>106</v>
      </c>
      <c r="BT1163">
        <v>168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 t="s">
        <v>85</v>
      </c>
      <c r="CA1163" t="s">
        <v>85</v>
      </c>
      <c r="CB1163" t="s">
        <v>85</v>
      </c>
      <c r="CC1163">
        <v>0</v>
      </c>
      <c r="CD1163">
        <v>6</v>
      </c>
      <c r="CE1163">
        <v>2007</v>
      </c>
      <c r="CF1163" t="s">
        <v>111</v>
      </c>
      <c r="CG1163" t="s">
        <v>112</v>
      </c>
      <c r="CH1163">
        <v>124500</v>
      </c>
      <c r="CQ1163">
        <f t="shared" si="112"/>
        <v>816</v>
      </c>
      <c r="CR1163" t="str">
        <f t="shared" si="113"/>
        <v/>
      </c>
    </row>
    <row r="1164" spans="1:96" x14ac:dyDescent="0.3">
      <c r="A1164">
        <v>506</v>
      </c>
      <c r="B1164">
        <v>90</v>
      </c>
      <c r="C1164" t="s">
        <v>143</v>
      </c>
      <c r="D1164">
        <v>60</v>
      </c>
      <c r="E1164">
        <v>7596</v>
      </c>
      <c r="F1164" t="s">
        <v>84</v>
      </c>
      <c r="G1164" t="s">
        <v>209</v>
      </c>
      <c r="H1164" t="s">
        <v>129</v>
      </c>
      <c r="I1164" t="s">
        <v>87</v>
      </c>
      <c r="J1164" t="s">
        <v>88</v>
      </c>
      <c r="K1164" t="s">
        <v>122</v>
      </c>
      <c r="L1164" t="s">
        <v>90</v>
      </c>
      <c r="M1164" t="s">
        <v>144</v>
      </c>
      <c r="N1164" s="4" t="str">
        <f>VLOOKUP(M1164,'Neighborhood Raw Data'!$A$1:$D$26,4,FALSE)</f>
        <v>Greater than Average</v>
      </c>
      <c r="O1164" t="s">
        <v>145</v>
      </c>
      <c r="P1164" t="s">
        <v>92</v>
      </c>
      <c r="Q1164" t="s">
        <v>222</v>
      </c>
      <c r="R1164" t="s">
        <v>94</v>
      </c>
      <c r="S1164">
        <v>5</v>
      </c>
      <c r="T1164" s="4">
        <f t="shared" ca="1" si="108"/>
        <v>0.47277356316153429</v>
      </c>
      <c r="U1164" s="4" t="str">
        <f t="shared" si="109"/>
        <v>Below</v>
      </c>
      <c r="V1164">
        <v>5</v>
      </c>
      <c r="W1164">
        <v>1952</v>
      </c>
      <c r="X1164">
        <v>1952</v>
      </c>
      <c r="Y1164" t="s">
        <v>113</v>
      </c>
      <c r="Z1164" t="s">
        <v>114</v>
      </c>
      <c r="AA1164" t="s">
        <v>115</v>
      </c>
      <c r="AB1164" t="s">
        <v>115</v>
      </c>
      <c r="AC1164" t="s">
        <v>98</v>
      </c>
      <c r="AD1164">
        <v>360</v>
      </c>
      <c r="AE1164" t="s">
        <v>100</v>
      </c>
      <c r="AF1164" t="s">
        <v>100</v>
      </c>
      <c r="AG1164" t="s">
        <v>156</v>
      </c>
      <c r="AH1164" t="s">
        <v>100</v>
      </c>
      <c r="AI1164" t="s">
        <v>100</v>
      </c>
      <c r="AJ1164" t="s">
        <v>142</v>
      </c>
      <c r="AK1164" t="s">
        <v>104</v>
      </c>
      <c r="AL1164">
        <v>0</v>
      </c>
      <c r="AM1164" t="s">
        <v>104</v>
      </c>
      <c r="AN1164">
        <v>0</v>
      </c>
      <c r="AO1164">
        <v>960</v>
      </c>
      <c r="AP1164">
        <v>960</v>
      </c>
      <c r="AQ1164" t="s">
        <v>105</v>
      </c>
      <c r="AR1164" t="s">
        <v>102</v>
      </c>
      <c r="AS1164" t="s">
        <v>106</v>
      </c>
      <c r="AT1164" t="s">
        <v>107</v>
      </c>
      <c r="AU1164">
        <v>960</v>
      </c>
      <c r="AV1164" s="4">
        <f t="shared" ca="1" si="110"/>
        <v>5.608806427161972E-2</v>
      </c>
      <c r="AW1164" s="4" t="str">
        <f t="shared" si="111"/>
        <v>Less than Median</v>
      </c>
      <c r="AX1164">
        <v>1000</v>
      </c>
      <c r="AY1164">
        <v>0</v>
      </c>
      <c r="AZ1164">
        <v>1960</v>
      </c>
      <c r="BA1164">
        <v>0</v>
      </c>
      <c r="BB1164">
        <v>0</v>
      </c>
      <c r="BC1164">
        <v>2</v>
      </c>
      <c r="BD1164">
        <v>0</v>
      </c>
      <c r="BE1164">
        <v>4</v>
      </c>
      <c r="BF1164">
        <v>2</v>
      </c>
      <c r="BG1164" t="s">
        <v>100</v>
      </c>
      <c r="BH1164">
        <v>10</v>
      </c>
      <c r="BI1164" t="s">
        <v>108</v>
      </c>
      <c r="BJ1164">
        <v>0</v>
      </c>
      <c r="BK1164" t="s">
        <v>85</v>
      </c>
      <c r="BL1164" t="s">
        <v>149</v>
      </c>
      <c r="BM1164">
        <v>1952</v>
      </c>
      <c r="BN1164" t="s">
        <v>104</v>
      </c>
      <c r="BO1164">
        <v>2</v>
      </c>
      <c r="BP1164">
        <v>400</v>
      </c>
      <c r="BQ1164" t="s">
        <v>100</v>
      </c>
      <c r="BR1164" t="s">
        <v>100</v>
      </c>
      <c r="BS1164" t="s">
        <v>204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 t="s">
        <v>85</v>
      </c>
      <c r="CA1164" t="s">
        <v>85</v>
      </c>
      <c r="CB1164" t="s">
        <v>85</v>
      </c>
      <c r="CC1164">
        <v>0</v>
      </c>
      <c r="CD1164">
        <v>7</v>
      </c>
      <c r="CE1164">
        <v>2009</v>
      </c>
      <c r="CF1164" t="s">
        <v>196</v>
      </c>
      <c r="CG1164" t="s">
        <v>112</v>
      </c>
      <c r="CH1164">
        <v>124500</v>
      </c>
      <c r="CQ1164">
        <f t="shared" si="112"/>
        <v>960</v>
      </c>
      <c r="CR1164" t="str">
        <f t="shared" si="113"/>
        <v/>
      </c>
    </row>
    <row r="1165" spans="1:96" x14ac:dyDescent="0.3">
      <c r="A1165">
        <v>510</v>
      </c>
      <c r="B1165">
        <v>20</v>
      </c>
      <c r="C1165" t="s">
        <v>83</v>
      </c>
      <c r="D1165">
        <v>80</v>
      </c>
      <c r="E1165">
        <v>9600</v>
      </c>
      <c r="F1165" t="s">
        <v>84</v>
      </c>
      <c r="G1165" t="s">
        <v>85</v>
      </c>
      <c r="H1165" t="s">
        <v>129</v>
      </c>
      <c r="I1165" t="s">
        <v>87</v>
      </c>
      <c r="J1165" t="s">
        <v>88</v>
      </c>
      <c r="K1165" t="s">
        <v>89</v>
      </c>
      <c r="L1165" t="s">
        <v>90</v>
      </c>
      <c r="M1165" t="s">
        <v>177</v>
      </c>
      <c r="N1165" s="4" t="str">
        <f>VLOOKUP(M1165,'Neighborhood Raw Data'!$A$1:$D$26,4,FALSE)</f>
        <v>Greater than Average</v>
      </c>
      <c r="O1165" t="s">
        <v>92</v>
      </c>
      <c r="P1165" t="s">
        <v>92</v>
      </c>
      <c r="Q1165" t="s">
        <v>93</v>
      </c>
      <c r="R1165" t="s">
        <v>124</v>
      </c>
      <c r="S1165">
        <v>5</v>
      </c>
      <c r="T1165" s="4">
        <f t="shared" ca="1" si="108"/>
        <v>0.46541222516505609</v>
      </c>
      <c r="U1165" s="4" t="str">
        <f t="shared" si="109"/>
        <v>Below</v>
      </c>
      <c r="V1165">
        <v>6</v>
      </c>
      <c r="W1165">
        <v>1959</v>
      </c>
      <c r="X1165">
        <v>1959</v>
      </c>
      <c r="Y1165" t="s">
        <v>95</v>
      </c>
      <c r="Z1165" t="s">
        <v>114</v>
      </c>
      <c r="AA1165" t="s">
        <v>161</v>
      </c>
      <c r="AB1165" t="s">
        <v>161</v>
      </c>
      <c r="AC1165" t="s">
        <v>98</v>
      </c>
      <c r="AD1165">
        <v>132</v>
      </c>
      <c r="AE1165" t="s">
        <v>100</v>
      </c>
      <c r="AF1165" t="s">
        <v>100</v>
      </c>
      <c r="AG1165" t="s">
        <v>156</v>
      </c>
      <c r="AH1165" t="s">
        <v>100</v>
      </c>
      <c r="AI1165" t="s">
        <v>100</v>
      </c>
      <c r="AJ1165" t="s">
        <v>142</v>
      </c>
      <c r="AK1165" t="s">
        <v>137</v>
      </c>
      <c r="AL1165">
        <v>991</v>
      </c>
      <c r="AM1165" t="s">
        <v>104</v>
      </c>
      <c r="AN1165">
        <v>0</v>
      </c>
      <c r="AO1165">
        <v>50</v>
      </c>
      <c r="AP1165">
        <v>1041</v>
      </c>
      <c r="AQ1165" t="s">
        <v>105</v>
      </c>
      <c r="AR1165" t="s">
        <v>99</v>
      </c>
      <c r="AS1165" t="s">
        <v>106</v>
      </c>
      <c r="AT1165" t="s">
        <v>107</v>
      </c>
      <c r="AU1165">
        <v>1041</v>
      </c>
      <c r="AV1165" s="4">
        <f t="shared" ca="1" si="110"/>
        <v>0.23979042709144516</v>
      </c>
      <c r="AW1165" s="4" t="str">
        <f t="shared" si="111"/>
        <v>Less than Median</v>
      </c>
      <c r="AX1165">
        <v>0</v>
      </c>
      <c r="AY1165">
        <v>0</v>
      </c>
      <c r="AZ1165">
        <v>1041</v>
      </c>
      <c r="BA1165">
        <v>1</v>
      </c>
      <c r="BB1165">
        <v>0</v>
      </c>
      <c r="BC1165">
        <v>1</v>
      </c>
      <c r="BD1165">
        <v>0</v>
      </c>
      <c r="BE1165">
        <v>3</v>
      </c>
      <c r="BF1165">
        <v>1</v>
      </c>
      <c r="BG1165" t="s">
        <v>100</v>
      </c>
      <c r="BH1165">
        <v>6</v>
      </c>
      <c r="BI1165" t="s">
        <v>108</v>
      </c>
      <c r="BJ1165">
        <v>0</v>
      </c>
      <c r="BK1165" t="s">
        <v>85</v>
      </c>
      <c r="BL1165" t="s">
        <v>109</v>
      </c>
      <c r="BM1165">
        <v>1959</v>
      </c>
      <c r="BN1165" t="s">
        <v>131</v>
      </c>
      <c r="BO1165">
        <v>1</v>
      </c>
      <c r="BP1165">
        <v>270</v>
      </c>
      <c r="BQ1165" t="s">
        <v>100</v>
      </c>
      <c r="BR1165" t="s">
        <v>100</v>
      </c>
      <c r="BS1165" t="s">
        <v>106</v>
      </c>
      <c r="BT1165">
        <v>224</v>
      </c>
      <c r="BU1165">
        <v>88</v>
      </c>
      <c r="BV1165">
        <v>0</v>
      </c>
      <c r="BW1165">
        <v>0</v>
      </c>
      <c r="BX1165">
        <v>0</v>
      </c>
      <c r="BY1165">
        <v>0</v>
      </c>
      <c r="BZ1165" t="s">
        <v>85</v>
      </c>
      <c r="CA1165" t="s">
        <v>119</v>
      </c>
      <c r="CB1165" t="s">
        <v>85</v>
      </c>
      <c r="CC1165">
        <v>0</v>
      </c>
      <c r="CD1165">
        <v>7</v>
      </c>
      <c r="CE1165">
        <v>2009</v>
      </c>
      <c r="CF1165" t="s">
        <v>111</v>
      </c>
      <c r="CG1165" t="s">
        <v>112</v>
      </c>
      <c r="CH1165">
        <v>124500</v>
      </c>
      <c r="CQ1165">
        <f t="shared" si="112"/>
        <v>1041</v>
      </c>
      <c r="CR1165" t="str">
        <f t="shared" si="113"/>
        <v/>
      </c>
    </row>
    <row r="1166" spans="1:96" x14ac:dyDescent="0.3">
      <c r="A1166">
        <v>723</v>
      </c>
      <c r="B1166">
        <v>20</v>
      </c>
      <c r="C1166" t="s">
        <v>83</v>
      </c>
      <c r="D1166">
        <v>70</v>
      </c>
      <c r="E1166">
        <v>8120</v>
      </c>
      <c r="F1166" t="s">
        <v>84</v>
      </c>
      <c r="G1166" t="s">
        <v>85</v>
      </c>
      <c r="H1166" t="s">
        <v>129</v>
      </c>
      <c r="I1166" t="s">
        <v>87</v>
      </c>
      <c r="J1166" t="s">
        <v>88</v>
      </c>
      <c r="K1166" t="s">
        <v>122</v>
      </c>
      <c r="L1166" t="s">
        <v>90</v>
      </c>
      <c r="M1166" t="s">
        <v>177</v>
      </c>
      <c r="N1166" s="4" t="str">
        <f>VLOOKUP(M1166,'Neighborhood Raw Data'!$A$1:$D$26,4,FALSE)</f>
        <v>Greater than Average</v>
      </c>
      <c r="O1166" t="s">
        <v>92</v>
      </c>
      <c r="P1166" t="s">
        <v>92</v>
      </c>
      <c r="Q1166" t="s">
        <v>93</v>
      </c>
      <c r="R1166" t="s">
        <v>124</v>
      </c>
      <c r="S1166">
        <v>4</v>
      </c>
      <c r="T1166" s="4">
        <f t="shared" ca="1" si="108"/>
        <v>0.58065495205132922</v>
      </c>
      <c r="U1166" s="4" t="str">
        <f t="shared" si="109"/>
        <v>Below</v>
      </c>
      <c r="V1166">
        <v>7</v>
      </c>
      <c r="W1166">
        <v>1970</v>
      </c>
      <c r="X1166">
        <v>1970</v>
      </c>
      <c r="Y1166" t="s">
        <v>95</v>
      </c>
      <c r="Z1166" t="s">
        <v>114</v>
      </c>
      <c r="AA1166" t="s">
        <v>161</v>
      </c>
      <c r="AB1166" t="s">
        <v>161</v>
      </c>
      <c r="AC1166" t="s">
        <v>117</v>
      </c>
      <c r="AD1166">
        <v>0</v>
      </c>
      <c r="AE1166" t="s">
        <v>100</v>
      </c>
      <c r="AF1166" t="s">
        <v>102</v>
      </c>
      <c r="AG1166" t="s">
        <v>156</v>
      </c>
      <c r="AH1166" t="s">
        <v>100</v>
      </c>
      <c r="AI1166" t="s">
        <v>100</v>
      </c>
      <c r="AJ1166" t="s">
        <v>142</v>
      </c>
      <c r="AK1166" t="s">
        <v>137</v>
      </c>
      <c r="AL1166">
        <v>191</v>
      </c>
      <c r="AM1166" t="s">
        <v>104</v>
      </c>
      <c r="AN1166">
        <v>0</v>
      </c>
      <c r="AO1166">
        <v>673</v>
      </c>
      <c r="AP1166">
        <v>864</v>
      </c>
      <c r="AQ1166" t="s">
        <v>105</v>
      </c>
      <c r="AR1166" t="s">
        <v>99</v>
      </c>
      <c r="AS1166" t="s">
        <v>106</v>
      </c>
      <c r="AT1166" t="s">
        <v>107</v>
      </c>
      <c r="AU1166">
        <v>864</v>
      </c>
      <c r="AV1166" s="4">
        <f t="shared" ca="1" si="110"/>
        <v>0.95928497035219529</v>
      </c>
      <c r="AW1166" s="4" t="str">
        <f t="shared" si="111"/>
        <v>Less than Median</v>
      </c>
      <c r="AX1166">
        <v>0</v>
      </c>
      <c r="AY1166">
        <v>0</v>
      </c>
      <c r="AZ1166">
        <v>864</v>
      </c>
      <c r="BA1166">
        <v>0</v>
      </c>
      <c r="BB1166">
        <v>0</v>
      </c>
      <c r="BC1166">
        <v>1</v>
      </c>
      <c r="BD1166">
        <v>0</v>
      </c>
      <c r="BE1166">
        <v>3</v>
      </c>
      <c r="BF1166">
        <v>1</v>
      </c>
      <c r="BG1166" t="s">
        <v>100</v>
      </c>
      <c r="BH1166">
        <v>5</v>
      </c>
      <c r="BI1166" t="s">
        <v>108</v>
      </c>
      <c r="BJ1166">
        <v>0</v>
      </c>
      <c r="BK1166" t="s">
        <v>85</v>
      </c>
      <c r="BL1166" t="s">
        <v>149</v>
      </c>
      <c r="BM1166">
        <v>1994</v>
      </c>
      <c r="BN1166" t="s">
        <v>104</v>
      </c>
      <c r="BO1166">
        <v>2</v>
      </c>
      <c r="BP1166">
        <v>463</v>
      </c>
      <c r="BQ1166" t="s">
        <v>100</v>
      </c>
      <c r="BR1166" t="s">
        <v>100</v>
      </c>
      <c r="BS1166" t="s">
        <v>106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 t="s">
        <v>85</v>
      </c>
      <c r="CA1166" t="s">
        <v>85</v>
      </c>
      <c r="CB1166" t="s">
        <v>85</v>
      </c>
      <c r="CC1166">
        <v>0</v>
      </c>
      <c r="CD1166">
        <v>7</v>
      </c>
      <c r="CE1166">
        <v>2009</v>
      </c>
      <c r="CF1166" t="s">
        <v>111</v>
      </c>
      <c r="CG1166" t="s">
        <v>112</v>
      </c>
      <c r="CH1166">
        <v>124500</v>
      </c>
      <c r="CQ1166">
        <f t="shared" si="112"/>
        <v>864</v>
      </c>
      <c r="CR1166" t="str">
        <f t="shared" si="113"/>
        <v/>
      </c>
    </row>
    <row r="1167" spans="1:96" x14ac:dyDescent="0.3">
      <c r="A1167">
        <v>465</v>
      </c>
      <c r="B1167">
        <v>20</v>
      </c>
      <c r="C1167" t="s">
        <v>83</v>
      </c>
      <c r="D1167">
        <v>60</v>
      </c>
      <c r="E1167">
        <v>8430</v>
      </c>
      <c r="F1167" t="s">
        <v>84</v>
      </c>
      <c r="G1167" t="s">
        <v>85</v>
      </c>
      <c r="H1167" t="s">
        <v>129</v>
      </c>
      <c r="I1167" t="s">
        <v>139</v>
      </c>
      <c r="J1167" t="s">
        <v>88</v>
      </c>
      <c r="K1167" t="s">
        <v>122</v>
      </c>
      <c r="L1167" t="s">
        <v>140</v>
      </c>
      <c r="M1167" t="s">
        <v>152</v>
      </c>
      <c r="N1167" s="4" t="str">
        <f>VLOOKUP(M1167,'Neighborhood Raw Data'!$A$1:$D$26,4,FALSE)</f>
        <v>Greater than Average</v>
      </c>
      <c r="O1167" t="s">
        <v>92</v>
      </c>
      <c r="P1167" t="s">
        <v>92</v>
      </c>
      <c r="Q1167" t="s">
        <v>93</v>
      </c>
      <c r="R1167" t="s">
        <v>124</v>
      </c>
      <c r="S1167">
        <v>5</v>
      </c>
      <c r="T1167" s="4">
        <f t="shared" ca="1" si="108"/>
        <v>0.53822225766954868</v>
      </c>
      <c r="U1167" s="4" t="str">
        <f t="shared" si="109"/>
        <v>Below</v>
      </c>
      <c r="V1167">
        <v>5</v>
      </c>
      <c r="W1167">
        <v>1978</v>
      </c>
      <c r="X1167">
        <v>1978</v>
      </c>
      <c r="Y1167" t="s">
        <v>95</v>
      </c>
      <c r="Z1167" t="s">
        <v>114</v>
      </c>
      <c r="AA1167" t="s">
        <v>97</v>
      </c>
      <c r="AB1167" t="s">
        <v>97</v>
      </c>
      <c r="AC1167" t="s">
        <v>98</v>
      </c>
      <c r="AD1167">
        <v>136</v>
      </c>
      <c r="AE1167" t="s">
        <v>100</v>
      </c>
      <c r="AF1167" t="s">
        <v>100</v>
      </c>
      <c r="AG1167" t="s">
        <v>156</v>
      </c>
      <c r="AH1167" t="s">
        <v>102</v>
      </c>
      <c r="AI1167" t="s">
        <v>100</v>
      </c>
      <c r="AJ1167" t="s">
        <v>142</v>
      </c>
      <c r="AK1167" t="s">
        <v>157</v>
      </c>
      <c r="AL1167">
        <v>616</v>
      </c>
      <c r="AM1167" t="s">
        <v>104</v>
      </c>
      <c r="AN1167">
        <v>0</v>
      </c>
      <c r="AO1167">
        <v>424</v>
      </c>
      <c r="AP1167">
        <v>1040</v>
      </c>
      <c r="AQ1167" t="s">
        <v>105</v>
      </c>
      <c r="AR1167" t="s">
        <v>100</v>
      </c>
      <c r="AS1167" t="s">
        <v>106</v>
      </c>
      <c r="AT1167" t="s">
        <v>107</v>
      </c>
      <c r="AU1167">
        <v>1040</v>
      </c>
      <c r="AV1167" s="4">
        <f t="shared" ca="1" si="110"/>
        <v>0.44721322894348603</v>
      </c>
      <c r="AW1167" s="4" t="str">
        <f t="shared" si="111"/>
        <v>Less than Median</v>
      </c>
      <c r="AX1167">
        <v>0</v>
      </c>
      <c r="AY1167">
        <v>0</v>
      </c>
      <c r="AZ1167">
        <v>1040</v>
      </c>
      <c r="BA1167">
        <v>0</v>
      </c>
      <c r="BB1167">
        <v>0</v>
      </c>
      <c r="BC1167">
        <v>2</v>
      </c>
      <c r="BD1167">
        <v>0</v>
      </c>
      <c r="BE1167">
        <v>3</v>
      </c>
      <c r="BF1167">
        <v>1</v>
      </c>
      <c r="BG1167" t="s">
        <v>100</v>
      </c>
      <c r="BH1167">
        <v>5</v>
      </c>
      <c r="BI1167" t="s">
        <v>108</v>
      </c>
      <c r="BJ1167">
        <v>0</v>
      </c>
      <c r="BK1167" t="s">
        <v>85</v>
      </c>
      <c r="BL1167" t="s">
        <v>85</v>
      </c>
      <c r="BM1167" t="s">
        <v>85</v>
      </c>
      <c r="BN1167" t="s">
        <v>85</v>
      </c>
      <c r="BO1167">
        <v>0</v>
      </c>
      <c r="BP1167">
        <v>0</v>
      </c>
      <c r="BQ1167" t="s">
        <v>85</v>
      </c>
      <c r="BR1167" t="s">
        <v>85</v>
      </c>
      <c r="BS1167" t="s">
        <v>106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 t="s">
        <v>85</v>
      </c>
      <c r="CA1167" t="s">
        <v>85</v>
      </c>
      <c r="CB1167" t="s">
        <v>85</v>
      </c>
      <c r="CC1167">
        <v>0</v>
      </c>
      <c r="CD1167">
        <v>8</v>
      </c>
      <c r="CE1167">
        <v>2009</v>
      </c>
      <c r="CF1167" t="s">
        <v>111</v>
      </c>
      <c r="CG1167" t="s">
        <v>112</v>
      </c>
      <c r="CH1167">
        <v>124000</v>
      </c>
      <c r="CQ1167">
        <f t="shared" si="112"/>
        <v>1040</v>
      </c>
      <c r="CR1167" t="str">
        <f t="shared" si="113"/>
        <v/>
      </c>
    </row>
    <row r="1168" spans="1:96" x14ac:dyDescent="0.3">
      <c r="A1168">
        <v>631</v>
      </c>
      <c r="B1168">
        <v>70</v>
      </c>
      <c r="C1168" t="s">
        <v>143</v>
      </c>
      <c r="D1168">
        <v>50</v>
      </c>
      <c r="E1168">
        <v>9000</v>
      </c>
      <c r="F1168" t="s">
        <v>84</v>
      </c>
      <c r="G1168" t="s">
        <v>209</v>
      </c>
      <c r="H1168" t="s">
        <v>129</v>
      </c>
      <c r="I1168" t="s">
        <v>87</v>
      </c>
      <c r="J1168" t="s">
        <v>88</v>
      </c>
      <c r="K1168" t="s">
        <v>89</v>
      </c>
      <c r="L1168" t="s">
        <v>90</v>
      </c>
      <c r="M1168" t="s">
        <v>144</v>
      </c>
      <c r="N1168" s="4" t="str">
        <f>VLOOKUP(M1168,'Neighborhood Raw Data'!$A$1:$D$26,4,FALSE)</f>
        <v>Greater than Average</v>
      </c>
      <c r="O1168" t="s">
        <v>145</v>
      </c>
      <c r="P1168" t="s">
        <v>92</v>
      </c>
      <c r="Q1168" t="s">
        <v>93</v>
      </c>
      <c r="R1168" t="s">
        <v>94</v>
      </c>
      <c r="S1168">
        <v>5</v>
      </c>
      <c r="T1168" s="4">
        <f t="shared" ca="1" si="108"/>
        <v>0.20778520402433809</v>
      </c>
      <c r="U1168" s="4" t="str">
        <f t="shared" si="109"/>
        <v>Below</v>
      </c>
      <c r="V1168">
        <v>6</v>
      </c>
      <c r="W1168">
        <v>1880</v>
      </c>
      <c r="X1168">
        <v>1991</v>
      </c>
      <c r="Y1168" t="s">
        <v>95</v>
      </c>
      <c r="Z1168" t="s">
        <v>114</v>
      </c>
      <c r="AA1168" t="s">
        <v>125</v>
      </c>
      <c r="AB1168" t="s">
        <v>125</v>
      </c>
      <c r="AC1168" t="s">
        <v>117</v>
      </c>
      <c r="AD1168">
        <v>0</v>
      </c>
      <c r="AE1168" t="s">
        <v>100</v>
      </c>
      <c r="AF1168" t="s">
        <v>100</v>
      </c>
      <c r="AG1168" t="s">
        <v>147</v>
      </c>
      <c r="AH1168" t="s">
        <v>203</v>
      </c>
      <c r="AI1168" t="s">
        <v>203</v>
      </c>
      <c r="AJ1168" t="s">
        <v>142</v>
      </c>
      <c r="AK1168" t="s">
        <v>104</v>
      </c>
      <c r="AL1168">
        <v>0</v>
      </c>
      <c r="AM1168" t="s">
        <v>104</v>
      </c>
      <c r="AN1168">
        <v>0</v>
      </c>
      <c r="AO1168">
        <v>636</v>
      </c>
      <c r="AP1168">
        <v>636</v>
      </c>
      <c r="AQ1168" t="s">
        <v>105</v>
      </c>
      <c r="AR1168" t="s">
        <v>100</v>
      </c>
      <c r="AS1168" t="s">
        <v>106</v>
      </c>
      <c r="AT1168" t="s">
        <v>214</v>
      </c>
      <c r="AU1168">
        <v>1089</v>
      </c>
      <c r="AV1168" s="4">
        <f t="shared" ca="1" si="110"/>
        <v>0.57057072061603387</v>
      </c>
      <c r="AW1168" s="4" t="str">
        <f t="shared" si="111"/>
        <v>Greater than Median</v>
      </c>
      <c r="AX1168">
        <v>661</v>
      </c>
      <c r="AY1168">
        <v>0</v>
      </c>
      <c r="AZ1168">
        <v>1750</v>
      </c>
      <c r="BA1168">
        <v>0</v>
      </c>
      <c r="BB1168">
        <v>0</v>
      </c>
      <c r="BC1168">
        <v>1</v>
      </c>
      <c r="BD1168">
        <v>0</v>
      </c>
      <c r="BE1168">
        <v>3</v>
      </c>
      <c r="BF1168">
        <v>1</v>
      </c>
      <c r="BG1168" t="s">
        <v>99</v>
      </c>
      <c r="BH1168">
        <v>8</v>
      </c>
      <c r="BI1168" t="s">
        <v>108</v>
      </c>
      <c r="BJ1168">
        <v>0</v>
      </c>
      <c r="BK1168" t="s">
        <v>85</v>
      </c>
      <c r="BL1168" t="s">
        <v>149</v>
      </c>
      <c r="BM1168">
        <v>1937</v>
      </c>
      <c r="BN1168" t="s">
        <v>104</v>
      </c>
      <c r="BO1168">
        <v>1</v>
      </c>
      <c r="BP1168">
        <v>240</v>
      </c>
      <c r="BQ1168" t="s">
        <v>203</v>
      </c>
      <c r="BR1168" t="s">
        <v>235</v>
      </c>
      <c r="BS1168" t="s">
        <v>204</v>
      </c>
      <c r="BT1168">
        <v>0</v>
      </c>
      <c r="BU1168">
        <v>0</v>
      </c>
      <c r="BV1168">
        <v>293</v>
      </c>
      <c r="BW1168">
        <v>0</v>
      </c>
      <c r="BX1168">
        <v>0</v>
      </c>
      <c r="BY1168">
        <v>0</v>
      </c>
      <c r="BZ1168" t="s">
        <v>85</v>
      </c>
      <c r="CA1168" t="s">
        <v>119</v>
      </c>
      <c r="CB1168" t="s">
        <v>85</v>
      </c>
      <c r="CC1168">
        <v>0</v>
      </c>
      <c r="CD1168">
        <v>6</v>
      </c>
      <c r="CE1168">
        <v>2006</v>
      </c>
      <c r="CF1168" t="s">
        <v>111</v>
      </c>
      <c r="CG1168" t="s">
        <v>120</v>
      </c>
      <c r="CH1168">
        <v>124000</v>
      </c>
      <c r="CQ1168">
        <f t="shared" si="112"/>
        <v>1089</v>
      </c>
      <c r="CR1168" t="str">
        <f t="shared" si="113"/>
        <v/>
      </c>
    </row>
    <row r="1169" spans="1:96" x14ac:dyDescent="0.3">
      <c r="A1169">
        <v>957</v>
      </c>
      <c r="B1169">
        <v>160</v>
      </c>
      <c r="C1169" t="s">
        <v>143</v>
      </c>
      <c r="D1169">
        <v>24</v>
      </c>
      <c r="E1169">
        <v>1300</v>
      </c>
      <c r="F1169" t="s">
        <v>84</v>
      </c>
      <c r="G1169" t="s">
        <v>85</v>
      </c>
      <c r="H1169" t="s">
        <v>129</v>
      </c>
      <c r="I1169" t="s">
        <v>87</v>
      </c>
      <c r="J1169" t="s">
        <v>88</v>
      </c>
      <c r="K1169" t="s">
        <v>122</v>
      </c>
      <c r="L1169" t="s">
        <v>90</v>
      </c>
      <c r="M1169" t="s">
        <v>243</v>
      </c>
      <c r="N1169" s="4" t="str">
        <f>VLOOKUP(M1169,'Neighborhood Raw Data'!$A$1:$D$26,4,FALSE)</f>
        <v>Less than Average</v>
      </c>
      <c r="O1169" t="s">
        <v>92</v>
      </c>
      <c r="P1169" t="s">
        <v>92</v>
      </c>
      <c r="Q1169" t="s">
        <v>160</v>
      </c>
      <c r="R1169" t="s">
        <v>94</v>
      </c>
      <c r="S1169">
        <v>6</v>
      </c>
      <c r="T1169" s="4">
        <f t="shared" ca="1" si="108"/>
        <v>0.34907615493491129</v>
      </c>
      <c r="U1169" s="4" t="str">
        <f t="shared" si="109"/>
        <v>At or Above</v>
      </c>
      <c r="V1169">
        <v>6</v>
      </c>
      <c r="W1169">
        <v>1980</v>
      </c>
      <c r="X1169">
        <v>1980</v>
      </c>
      <c r="Y1169" t="s">
        <v>95</v>
      </c>
      <c r="Z1169" t="s">
        <v>114</v>
      </c>
      <c r="AA1169" t="s">
        <v>161</v>
      </c>
      <c r="AB1169" t="s">
        <v>161</v>
      </c>
      <c r="AC1169" t="s">
        <v>117</v>
      </c>
      <c r="AD1169">
        <v>0</v>
      </c>
      <c r="AE1169" t="s">
        <v>100</v>
      </c>
      <c r="AF1169" t="s">
        <v>100</v>
      </c>
      <c r="AG1169" t="s">
        <v>156</v>
      </c>
      <c r="AH1169" t="s">
        <v>102</v>
      </c>
      <c r="AI1169" t="s">
        <v>100</v>
      </c>
      <c r="AJ1169" t="s">
        <v>142</v>
      </c>
      <c r="AK1169" t="s">
        <v>137</v>
      </c>
      <c r="AL1169">
        <v>285</v>
      </c>
      <c r="AM1169" t="s">
        <v>104</v>
      </c>
      <c r="AN1169">
        <v>0</v>
      </c>
      <c r="AO1169">
        <v>276</v>
      </c>
      <c r="AP1169">
        <v>561</v>
      </c>
      <c r="AQ1169" t="s">
        <v>105</v>
      </c>
      <c r="AR1169" t="s">
        <v>100</v>
      </c>
      <c r="AS1169" t="s">
        <v>106</v>
      </c>
      <c r="AT1169" t="s">
        <v>107</v>
      </c>
      <c r="AU1169">
        <v>561</v>
      </c>
      <c r="AV1169" s="4">
        <f t="shared" ca="1" si="110"/>
        <v>0.42728856919466573</v>
      </c>
      <c r="AW1169" s="4" t="str">
        <f t="shared" si="111"/>
        <v>Less than Median</v>
      </c>
      <c r="AX1169">
        <v>668</v>
      </c>
      <c r="AY1169">
        <v>0</v>
      </c>
      <c r="AZ1169">
        <v>1229</v>
      </c>
      <c r="BA1169">
        <v>0</v>
      </c>
      <c r="BB1169">
        <v>0</v>
      </c>
      <c r="BC1169">
        <v>1</v>
      </c>
      <c r="BD1169">
        <v>1</v>
      </c>
      <c r="BE1169">
        <v>2</v>
      </c>
      <c r="BF1169">
        <v>1</v>
      </c>
      <c r="BG1169" t="s">
        <v>100</v>
      </c>
      <c r="BH1169">
        <v>5</v>
      </c>
      <c r="BI1169" t="s">
        <v>108</v>
      </c>
      <c r="BJ1169">
        <v>1</v>
      </c>
      <c r="BK1169" t="s">
        <v>100</v>
      </c>
      <c r="BL1169" t="s">
        <v>109</v>
      </c>
      <c r="BM1169">
        <v>1980</v>
      </c>
      <c r="BN1169" t="s">
        <v>110</v>
      </c>
      <c r="BO1169">
        <v>2</v>
      </c>
      <c r="BP1169">
        <v>462</v>
      </c>
      <c r="BQ1169" t="s">
        <v>100</v>
      </c>
      <c r="BR1169" t="s">
        <v>100</v>
      </c>
      <c r="BS1169" t="s">
        <v>106</v>
      </c>
      <c r="BT1169">
        <v>150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 t="s">
        <v>85</v>
      </c>
      <c r="CA1169" t="s">
        <v>150</v>
      </c>
      <c r="CB1169" t="s">
        <v>85</v>
      </c>
      <c r="CC1169">
        <v>0</v>
      </c>
      <c r="CD1169">
        <v>5</v>
      </c>
      <c r="CE1169">
        <v>2009</v>
      </c>
      <c r="CF1169" t="s">
        <v>111</v>
      </c>
      <c r="CG1169" t="s">
        <v>112</v>
      </c>
      <c r="CH1169">
        <v>124000</v>
      </c>
      <c r="CQ1169">
        <f t="shared" si="112"/>
        <v>561</v>
      </c>
      <c r="CR1169" t="str">
        <f t="shared" si="113"/>
        <v/>
      </c>
    </row>
    <row r="1170" spans="1:96" x14ac:dyDescent="0.3">
      <c r="A1170">
        <v>1151</v>
      </c>
      <c r="B1170">
        <v>20</v>
      </c>
      <c r="C1170" t="s">
        <v>83</v>
      </c>
      <c r="D1170">
        <v>57</v>
      </c>
      <c r="E1170">
        <v>8280</v>
      </c>
      <c r="F1170" t="s">
        <v>84</v>
      </c>
      <c r="G1170" t="s">
        <v>85</v>
      </c>
      <c r="H1170" t="s">
        <v>86</v>
      </c>
      <c r="I1170" t="s">
        <v>87</v>
      </c>
      <c r="J1170" t="s">
        <v>88</v>
      </c>
      <c r="K1170" t="s">
        <v>122</v>
      </c>
      <c r="L1170" t="s">
        <v>90</v>
      </c>
      <c r="M1170" t="s">
        <v>177</v>
      </c>
      <c r="N1170" s="4" t="str">
        <f>VLOOKUP(M1170,'Neighborhood Raw Data'!$A$1:$D$26,4,FALSE)</f>
        <v>Greater than Average</v>
      </c>
      <c r="O1170" t="s">
        <v>92</v>
      </c>
      <c r="P1170" t="s">
        <v>92</v>
      </c>
      <c r="Q1170" t="s">
        <v>93</v>
      </c>
      <c r="R1170" t="s">
        <v>124</v>
      </c>
      <c r="S1170">
        <v>6</v>
      </c>
      <c r="T1170" s="4">
        <f t="shared" ca="1" si="108"/>
        <v>0.27774444960668565</v>
      </c>
      <c r="U1170" s="4" t="str">
        <f t="shared" si="109"/>
        <v>At or Above</v>
      </c>
      <c r="V1170">
        <v>5</v>
      </c>
      <c r="W1170">
        <v>1950</v>
      </c>
      <c r="X1170">
        <v>1950</v>
      </c>
      <c r="Y1170" t="s">
        <v>95</v>
      </c>
      <c r="Z1170" t="s">
        <v>114</v>
      </c>
      <c r="AA1170" t="s">
        <v>98</v>
      </c>
      <c r="AB1170" t="s">
        <v>98</v>
      </c>
      <c r="AC1170" t="s">
        <v>117</v>
      </c>
      <c r="AD1170">
        <v>0</v>
      </c>
      <c r="AE1170" t="s">
        <v>100</v>
      </c>
      <c r="AF1170" t="s">
        <v>100</v>
      </c>
      <c r="AG1170" t="s">
        <v>156</v>
      </c>
      <c r="AH1170" t="s">
        <v>100</v>
      </c>
      <c r="AI1170" t="s">
        <v>100</v>
      </c>
      <c r="AJ1170" t="s">
        <v>142</v>
      </c>
      <c r="AK1170" t="s">
        <v>104</v>
      </c>
      <c r="AL1170">
        <v>0</v>
      </c>
      <c r="AM1170" t="s">
        <v>104</v>
      </c>
      <c r="AN1170">
        <v>0</v>
      </c>
      <c r="AO1170">
        <v>932</v>
      </c>
      <c r="AP1170">
        <v>932</v>
      </c>
      <c r="AQ1170" t="s">
        <v>105</v>
      </c>
      <c r="AR1170" t="s">
        <v>99</v>
      </c>
      <c r="AS1170" t="s">
        <v>106</v>
      </c>
      <c r="AT1170" t="s">
        <v>214</v>
      </c>
      <c r="AU1170">
        <v>932</v>
      </c>
      <c r="AV1170" s="4">
        <f t="shared" ca="1" si="110"/>
        <v>0.96429235023677506</v>
      </c>
      <c r="AW1170" s="4" t="str">
        <f t="shared" si="111"/>
        <v>Less than Median</v>
      </c>
      <c r="AX1170">
        <v>0</v>
      </c>
      <c r="AY1170">
        <v>0</v>
      </c>
      <c r="AZ1170">
        <v>932</v>
      </c>
      <c r="BA1170">
        <v>0</v>
      </c>
      <c r="BB1170">
        <v>0</v>
      </c>
      <c r="BC1170">
        <v>1</v>
      </c>
      <c r="BD1170">
        <v>0</v>
      </c>
      <c r="BE1170">
        <v>2</v>
      </c>
      <c r="BF1170">
        <v>1</v>
      </c>
      <c r="BG1170" t="s">
        <v>102</v>
      </c>
      <c r="BH1170">
        <v>4</v>
      </c>
      <c r="BI1170" t="s">
        <v>108</v>
      </c>
      <c r="BJ1170">
        <v>1</v>
      </c>
      <c r="BK1170" t="s">
        <v>102</v>
      </c>
      <c r="BL1170" t="s">
        <v>109</v>
      </c>
      <c r="BM1170">
        <v>1950</v>
      </c>
      <c r="BN1170" t="s">
        <v>104</v>
      </c>
      <c r="BO1170">
        <v>1</v>
      </c>
      <c r="BP1170">
        <v>306</v>
      </c>
      <c r="BQ1170" t="s">
        <v>100</v>
      </c>
      <c r="BR1170" t="s">
        <v>100</v>
      </c>
      <c r="BS1170" t="s">
        <v>106</v>
      </c>
      <c r="BT1170">
        <v>0</v>
      </c>
      <c r="BU1170">
        <v>0</v>
      </c>
      <c r="BV1170">
        <v>214</v>
      </c>
      <c r="BW1170">
        <v>0</v>
      </c>
      <c r="BX1170">
        <v>0</v>
      </c>
      <c r="BY1170">
        <v>0</v>
      </c>
      <c r="BZ1170" t="s">
        <v>85</v>
      </c>
      <c r="CA1170" t="s">
        <v>150</v>
      </c>
      <c r="CB1170" t="s">
        <v>85</v>
      </c>
      <c r="CC1170">
        <v>0</v>
      </c>
      <c r="CD1170">
        <v>11</v>
      </c>
      <c r="CE1170">
        <v>2007</v>
      </c>
      <c r="CF1170" t="s">
        <v>111</v>
      </c>
      <c r="CG1170" t="s">
        <v>112</v>
      </c>
      <c r="CH1170">
        <v>124000</v>
      </c>
      <c r="CQ1170">
        <f t="shared" si="112"/>
        <v>932</v>
      </c>
      <c r="CR1170" t="str">
        <f t="shared" si="113"/>
        <v/>
      </c>
    </row>
    <row r="1171" spans="1:96" x14ac:dyDescent="0.3">
      <c r="A1171">
        <v>1392</v>
      </c>
      <c r="B1171">
        <v>90</v>
      </c>
      <c r="C1171" t="s">
        <v>83</v>
      </c>
      <c r="D1171">
        <v>65</v>
      </c>
      <c r="E1171">
        <v>8944</v>
      </c>
      <c r="F1171" t="s">
        <v>84</v>
      </c>
      <c r="G1171" t="s">
        <v>85</v>
      </c>
      <c r="H1171" t="s">
        <v>129</v>
      </c>
      <c r="I1171" t="s">
        <v>87</v>
      </c>
      <c r="J1171" t="s">
        <v>88</v>
      </c>
      <c r="K1171" t="s">
        <v>122</v>
      </c>
      <c r="L1171" t="s">
        <v>90</v>
      </c>
      <c r="M1171" t="s">
        <v>177</v>
      </c>
      <c r="N1171" s="4" t="str">
        <f>VLOOKUP(M1171,'Neighborhood Raw Data'!$A$1:$D$26,4,FALSE)</f>
        <v>Greater than Average</v>
      </c>
      <c r="O1171" t="s">
        <v>92</v>
      </c>
      <c r="P1171" t="s">
        <v>92</v>
      </c>
      <c r="Q1171" t="s">
        <v>222</v>
      </c>
      <c r="R1171" t="s">
        <v>124</v>
      </c>
      <c r="S1171">
        <v>5</v>
      </c>
      <c r="T1171" s="4">
        <f t="shared" ca="1" si="108"/>
        <v>0.69328763215721012</v>
      </c>
      <c r="U1171" s="4" t="str">
        <f t="shared" si="109"/>
        <v>Below</v>
      </c>
      <c r="V1171">
        <v>5</v>
      </c>
      <c r="W1171">
        <v>1967</v>
      </c>
      <c r="X1171">
        <v>1967</v>
      </c>
      <c r="Y1171" t="s">
        <v>95</v>
      </c>
      <c r="Z1171" t="s">
        <v>114</v>
      </c>
      <c r="AA1171" t="s">
        <v>179</v>
      </c>
      <c r="AB1171" t="s">
        <v>179</v>
      </c>
      <c r="AC1171" t="s">
        <v>117</v>
      </c>
      <c r="AD1171">
        <v>0</v>
      </c>
      <c r="AE1171" t="s">
        <v>100</v>
      </c>
      <c r="AF1171" t="s">
        <v>100</v>
      </c>
      <c r="AG1171" t="s">
        <v>156</v>
      </c>
      <c r="AH1171" t="s">
        <v>100</v>
      </c>
      <c r="AI1171" t="s">
        <v>100</v>
      </c>
      <c r="AJ1171" t="s">
        <v>142</v>
      </c>
      <c r="AK1171" t="s">
        <v>104</v>
      </c>
      <c r="AL1171">
        <v>0</v>
      </c>
      <c r="AM1171" t="s">
        <v>104</v>
      </c>
      <c r="AN1171">
        <v>0</v>
      </c>
      <c r="AO1171">
        <v>1584</v>
      </c>
      <c r="AP1171">
        <v>1584</v>
      </c>
      <c r="AQ1171" t="s">
        <v>105</v>
      </c>
      <c r="AR1171" t="s">
        <v>100</v>
      </c>
      <c r="AS1171" t="s">
        <v>106</v>
      </c>
      <c r="AT1171" t="s">
        <v>107</v>
      </c>
      <c r="AU1171">
        <v>1584</v>
      </c>
      <c r="AV1171" s="4">
        <f t="shared" ca="1" si="110"/>
        <v>0.15961166848263786</v>
      </c>
      <c r="AW1171" s="4" t="str">
        <f t="shared" si="111"/>
        <v>Greater than Median</v>
      </c>
      <c r="AX1171">
        <v>0</v>
      </c>
      <c r="AY1171">
        <v>0</v>
      </c>
      <c r="AZ1171">
        <v>1584</v>
      </c>
      <c r="BA1171">
        <v>0</v>
      </c>
      <c r="BB1171">
        <v>0</v>
      </c>
      <c r="BC1171">
        <v>2</v>
      </c>
      <c r="BD1171">
        <v>0</v>
      </c>
      <c r="BE1171">
        <v>4</v>
      </c>
      <c r="BF1171">
        <v>2</v>
      </c>
      <c r="BG1171" t="s">
        <v>100</v>
      </c>
      <c r="BH1171">
        <v>8</v>
      </c>
      <c r="BI1171" t="s">
        <v>140</v>
      </c>
      <c r="BJ1171">
        <v>0</v>
      </c>
      <c r="BK1171" t="s">
        <v>85</v>
      </c>
      <c r="BL1171" t="s">
        <v>149</v>
      </c>
      <c r="BM1171">
        <v>1967</v>
      </c>
      <c r="BN1171" t="s">
        <v>104</v>
      </c>
      <c r="BO1171">
        <v>3</v>
      </c>
      <c r="BP1171">
        <v>792</v>
      </c>
      <c r="BQ1171" t="s">
        <v>100</v>
      </c>
      <c r="BR1171" t="s">
        <v>100</v>
      </c>
      <c r="BS1171" t="s">
        <v>106</v>
      </c>
      <c r="BT1171">
        <v>0</v>
      </c>
      <c r="BU1171">
        <v>152</v>
      </c>
      <c r="BV1171">
        <v>0</v>
      </c>
      <c r="BW1171">
        <v>0</v>
      </c>
      <c r="BX1171">
        <v>0</v>
      </c>
      <c r="BY1171">
        <v>0</v>
      </c>
      <c r="BZ1171" t="s">
        <v>85</v>
      </c>
      <c r="CA1171" t="s">
        <v>85</v>
      </c>
      <c r="CB1171" t="s">
        <v>85</v>
      </c>
      <c r="CC1171">
        <v>0</v>
      </c>
      <c r="CD1171">
        <v>4</v>
      </c>
      <c r="CE1171">
        <v>2009</v>
      </c>
      <c r="CF1171" t="s">
        <v>111</v>
      </c>
      <c r="CG1171" t="s">
        <v>112</v>
      </c>
      <c r="CH1171">
        <v>124000</v>
      </c>
      <c r="CQ1171" t="str">
        <f t="shared" si="112"/>
        <v/>
      </c>
      <c r="CR1171">
        <f t="shared" si="113"/>
        <v>1584</v>
      </c>
    </row>
    <row r="1172" spans="1:96" x14ac:dyDescent="0.3">
      <c r="A1172">
        <v>1419</v>
      </c>
      <c r="B1172">
        <v>20</v>
      </c>
      <c r="C1172" t="s">
        <v>83</v>
      </c>
      <c r="D1172">
        <v>71</v>
      </c>
      <c r="E1172">
        <v>9204</v>
      </c>
      <c r="F1172" t="s">
        <v>84</v>
      </c>
      <c r="G1172" t="s">
        <v>85</v>
      </c>
      <c r="H1172" t="s">
        <v>129</v>
      </c>
      <c r="I1172" t="s">
        <v>87</v>
      </c>
      <c r="J1172" t="s">
        <v>88</v>
      </c>
      <c r="K1172" t="s">
        <v>122</v>
      </c>
      <c r="L1172" t="s">
        <v>90</v>
      </c>
      <c r="M1172" t="s">
        <v>177</v>
      </c>
      <c r="N1172" s="4" t="str">
        <f>VLOOKUP(M1172,'Neighborhood Raw Data'!$A$1:$D$26,4,FALSE)</f>
        <v>Greater than Average</v>
      </c>
      <c r="O1172" t="s">
        <v>92</v>
      </c>
      <c r="P1172" t="s">
        <v>92</v>
      </c>
      <c r="Q1172" t="s">
        <v>93</v>
      </c>
      <c r="R1172" t="s">
        <v>124</v>
      </c>
      <c r="S1172">
        <v>5</v>
      </c>
      <c r="T1172" s="4">
        <f t="shared" ca="1" si="108"/>
        <v>0.25023804374135739</v>
      </c>
      <c r="U1172" s="4" t="str">
        <f t="shared" si="109"/>
        <v>Below</v>
      </c>
      <c r="V1172">
        <v>5</v>
      </c>
      <c r="W1172">
        <v>1963</v>
      </c>
      <c r="X1172">
        <v>1963</v>
      </c>
      <c r="Y1172" t="s">
        <v>95</v>
      </c>
      <c r="Z1172" t="s">
        <v>114</v>
      </c>
      <c r="AA1172" t="s">
        <v>97</v>
      </c>
      <c r="AB1172" t="s">
        <v>97</v>
      </c>
      <c r="AC1172" t="s">
        <v>117</v>
      </c>
      <c r="AD1172">
        <v>0</v>
      </c>
      <c r="AE1172" t="s">
        <v>100</v>
      </c>
      <c r="AF1172" t="s">
        <v>100</v>
      </c>
      <c r="AG1172" t="s">
        <v>156</v>
      </c>
      <c r="AH1172" t="s">
        <v>100</v>
      </c>
      <c r="AI1172" t="s">
        <v>100</v>
      </c>
      <c r="AJ1172" t="s">
        <v>142</v>
      </c>
      <c r="AK1172" t="s">
        <v>174</v>
      </c>
      <c r="AL1172">
        <v>25</v>
      </c>
      <c r="AM1172" t="s">
        <v>157</v>
      </c>
      <c r="AN1172">
        <v>872</v>
      </c>
      <c r="AO1172">
        <v>247</v>
      </c>
      <c r="AP1172">
        <v>1144</v>
      </c>
      <c r="AQ1172" t="s">
        <v>105</v>
      </c>
      <c r="AR1172" t="s">
        <v>100</v>
      </c>
      <c r="AS1172" t="s">
        <v>106</v>
      </c>
      <c r="AT1172" t="s">
        <v>107</v>
      </c>
      <c r="AU1172">
        <v>1144</v>
      </c>
      <c r="AV1172" s="4">
        <f t="shared" ca="1" si="110"/>
        <v>0.24850736784040328</v>
      </c>
      <c r="AW1172" s="4" t="str">
        <f t="shared" si="111"/>
        <v>Greater than Median</v>
      </c>
      <c r="AX1172">
        <v>0</v>
      </c>
      <c r="AY1172">
        <v>0</v>
      </c>
      <c r="AZ1172">
        <v>1144</v>
      </c>
      <c r="BA1172">
        <v>1</v>
      </c>
      <c r="BB1172">
        <v>0</v>
      </c>
      <c r="BC1172">
        <v>1</v>
      </c>
      <c r="BD1172">
        <v>1</v>
      </c>
      <c r="BE1172">
        <v>3</v>
      </c>
      <c r="BF1172">
        <v>1</v>
      </c>
      <c r="BG1172" t="s">
        <v>100</v>
      </c>
      <c r="BH1172">
        <v>6</v>
      </c>
      <c r="BI1172" t="s">
        <v>108</v>
      </c>
      <c r="BJ1172">
        <v>0</v>
      </c>
      <c r="BK1172" t="s">
        <v>85</v>
      </c>
      <c r="BL1172" t="s">
        <v>149</v>
      </c>
      <c r="BM1172">
        <v>1962</v>
      </c>
      <c r="BN1172" t="s">
        <v>104</v>
      </c>
      <c r="BO1172">
        <v>1</v>
      </c>
      <c r="BP1172">
        <v>336</v>
      </c>
      <c r="BQ1172" t="s">
        <v>100</v>
      </c>
      <c r="BR1172" t="s">
        <v>100</v>
      </c>
      <c r="BS1172" t="s">
        <v>106</v>
      </c>
      <c r="BT1172">
        <v>0</v>
      </c>
      <c r="BU1172">
        <v>88</v>
      </c>
      <c r="BV1172">
        <v>0</v>
      </c>
      <c r="BW1172">
        <v>0</v>
      </c>
      <c r="BX1172">
        <v>0</v>
      </c>
      <c r="BY1172">
        <v>0</v>
      </c>
      <c r="BZ1172" t="s">
        <v>85</v>
      </c>
      <c r="CA1172" t="s">
        <v>85</v>
      </c>
      <c r="CB1172" t="s">
        <v>85</v>
      </c>
      <c r="CC1172">
        <v>0</v>
      </c>
      <c r="CD1172">
        <v>8</v>
      </c>
      <c r="CE1172">
        <v>2008</v>
      </c>
      <c r="CF1172" t="s">
        <v>196</v>
      </c>
      <c r="CG1172" t="s">
        <v>112</v>
      </c>
      <c r="CH1172">
        <v>124000</v>
      </c>
      <c r="CQ1172">
        <f t="shared" si="112"/>
        <v>1144</v>
      </c>
      <c r="CR1172" t="str">
        <f t="shared" si="113"/>
        <v/>
      </c>
    </row>
    <row r="1173" spans="1:96" x14ac:dyDescent="0.3">
      <c r="A1173">
        <v>90</v>
      </c>
      <c r="B1173">
        <v>20</v>
      </c>
      <c r="C1173" t="s">
        <v>83</v>
      </c>
      <c r="D1173">
        <v>60</v>
      </c>
      <c r="E1173">
        <v>8070</v>
      </c>
      <c r="F1173" t="s">
        <v>84</v>
      </c>
      <c r="G1173" t="s">
        <v>85</v>
      </c>
      <c r="H1173" t="s">
        <v>129</v>
      </c>
      <c r="I1173" t="s">
        <v>87</v>
      </c>
      <c r="J1173" t="s">
        <v>88</v>
      </c>
      <c r="K1173" t="s">
        <v>122</v>
      </c>
      <c r="L1173" t="s">
        <v>90</v>
      </c>
      <c r="M1173" t="s">
        <v>152</v>
      </c>
      <c r="N1173" s="4" t="str">
        <f>VLOOKUP(M1173,'Neighborhood Raw Data'!$A$1:$D$26,4,FALSE)</f>
        <v>Greater than Average</v>
      </c>
      <c r="O1173" t="s">
        <v>92</v>
      </c>
      <c r="P1173" t="s">
        <v>92</v>
      </c>
      <c r="Q1173" t="s">
        <v>93</v>
      </c>
      <c r="R1173" t="s">
        <v>124</v>
      </c>
      <c r="S1173">
        <v>4</v>
      </c>
      <c r="T1173" s="4">
        <f t="shared" ca="1" si="108"/>
        <v>0.68910532388822854</v>
      </c>
      <c r="U1173" s="4" t="str">
        <f t="shared" si="109"/>
        <v>Below</v>
      </c>
      <c r="V1173">
        <v>5</v>
      </c>
      <c r="W1173">
        <v>1994</v>
      </c>
      <c r="X1173">
        <v>1995</v>
      </c>
      <c r="Y1173" t="s">
        <v>95</v>
      </c>
      <c r="Z1173" t="s">
        <v>114</v>
      </c>
      <c r="AA1173" t="s">
        <v>125</v>
      </c>
      <c r="AB1173" t="s">
        <v>125</v>
      </c>
      <c r="AC1173" t="s">
        <v>117</v>
      </c>
      <c r="AD1173">
        <v>0</v>
      </c>
      <c r="AE1173" t="s">
        <v>100</v>
      </c>
      <c r="AF1173" t="s">
        <v>100</v>
      </c>
      <c r="AG1173" t="s">
        <v>101</v>
      </c>
      <c r="AH1173" t="s">
        <v>102</v>
      </c>
      <c r="AI1173" t="s">
        <v>100</v>
      </c>
      <c r="AJ1173" t="s">
        <v>142</v>
      </c>
      <c r="AK1173" t="s">
        <v>103</v>
      </c>
      <c r="AL1173">
        <v>588</v>
      </c>
      <c r="AM1173" t="s">
        <v>104</v>
      </c>
      <c r="AN1173">
        <v>0</v>
      </c>
      <c r="AO1173">
        <v>402</v>
      </c>
      <c r="AP1173">
        <v>990</v>
      </c>
      <c r="AQ1173" t="s">
        <v>105</v>
      </c>
      <c r="AR1173" t="s">
        <v>99</v>
      </c>
      <c r="AS1173" t="s">
        <v>106</v>
      </c>
      <c r="AT1173" t="s">
        <v>107</v>
      </c>
      <c r="AU1173">
        <v>990</v>
      </c>
      <c r="AV1173" s="4">
        <f t="shared" ca="1" si="110"/>
        <v>0.3849288380350121</v>
      </c>
      <c r="AW1173" s="4" t="str">
        <f t="shared" si="111"/>
        <v>Less than Median</v>
      </c>
      <c r="AX1173">
        <v>0</v>
      </c>
      <c r="AY1173">
        <v>0</v>
      </c>
      <c r="AZ1173">
        <v>990</v>
      </c>
      <c r="BA1173">
        <v>1</v>
      </c>
      <c r="BB1173">
        <v>0</v>
      </c>
      <c r="BC1173">
        <v>1</v>
      </c>
      <c r="BD1173">
        <v>0</v>
      </c>
      <c r="BE1173">
        <v>3</v>
      </c>
      <c r="BF1173">
        <v>1</v>
      </c>
      <c r="BG1173" t="s">
        <v>100</v>
      </c>
      <c r="BH1173">
        <v>5</v>
      </c>
      <c r="BI1173" t="s">
        <v>108</v>
      </c>
      <c r="BJ1173">
        <v>0</v>
      </c>
      <c r="BK1173" t="s">
        <v>85</v>
      </c>
      <c r="BL1173" t="s">
        <v>85</v>
      </c>
      <c r="BM1173" t="s">
        <v>85</v>
      </c>
      <c r="BN1173" t="s">
        <v>85</v>
      </c>
      <c r="BO1173">
        <v>0</v>
      </c>
      <c r="BP1173">
        <v>0</v>
      </c>
      <c r="BQ1173" t="s">
        <v>85</v>
      </c>
      <c r="BR1173" t="s">
        <v>85</v>
      </c>
      <c r="BS1173" t="s">
        <v>106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 t="s">
        <v>85</v>
      </c>
      <c r="CA1173" t="s">
        <v>85</v>
      </c>
      <c r="CB1173" t="s">
        <v>85</v>
      </c>
      <c r="CC1173">
        <v>0</v>
      </c>
      <c r="CD1173">
        <v>8</v>
      </c>
      <c r="CE1173">
        <v>2007</v>
      </c>
      <c r="CF1173" t="s">
        <v>111</v>
      </c>
      <c r="CG1173" t="s">
        <v>112</v>
      </c>
      <c r="CH1173">
        <v>123600</v>
      </c>
      <c r="CQ1173">
        <f t="shared" si="112"/>
        <v>990</v>
      </c>
      <c r="CR1173" t="str">
        <f t="shared" si="113"/>
        <v/>
      </c>
    </row>
    <row r="1174" spans="1:96" x14ac:dyDescent="0.3">
      <c r="A1174">
        <v>698</v>
      </c>
      <c r="B1174">
        <v>20</v>
      </c>
      <c r="C1174" t="s">
        <v>83</v>
      </c>
      <c r="D1174">
        <v>57</v>
      </c>
      <c r="E1174">
        <v>6420</v>
      </c>
      <c r="F1174" t="s">
        <v>84</v>
      </c>
      <c r="G1174" t="s">
        <v>85</v>
      </c>
      <c r="H1174" t="s">
        <v>86</v>
      </c>
      <c r="I1174" t="s">
        <v>87</v>
      </c>
      <c r="J1174" t="s">
        <v>88</v>
      </c>
      <c r="K1174" t="s">
        <v>122</v>
      </c>
      <c r="L1174" t="s">
        <v>90</v>
      </c>
      <c r="M1174" t="s">
        <v>186</v>
      </c>
      <c r="N1174" s="4" t="str">
        <f>VLOOKUP(M1174,'Neighborhood Raw Data'!$A$1:$D$26,4,FALSE)</f>
        <v>Less than Average</v>
      </c>
      <c r="O1174" t="s">
        <v>92</v>
      </c>
      <c r="P1174" t="s">
        <v>92</v>
      </c>
      <c r="Q1174" t="s">
        <v>93</v>
      </c>
      <c r="R1174" t="s">
        <v>124</v>
      </c>
      <c r="S1174">
        <v>5</v>
      </c>
      <c r="T1174" s="4">
        <f t="shared" ca="1" si="108"/>
        <v>0.84678255384064205</v>
      </c>
      <c r="U1174" s="4" t="str">
        <f t="shared" si="109"/>
        <v>Below</v>
      </c>
      <c r="V1174">
        <v>7</v>
      </c>
      <c r="W1174">
        <v>1952</v>
      </c>
      <c r="X1174">
        <v>1952</v>
      </c>
      <c r="Y1174" t="s">
        <v>95</v>
      </c>
      <c r="Z1174" t="s">
        <v>114</v>
      </c>
      <c r="AA1174" t="s">
        <v>115</v>
      </c>
      <c r="AB1174" t="s">
        <v>115</v>
      </c>
      <c r="AC1174" t="s">
        <v>117</v>
      </c>
      <c r="AD1174">
        <v>0</v>
      </c>
      <c r="AE1174" t="s">
        <v>100</v>
      </c>
      <c r="AF1174" t="s">
        <v>100</v>
      </c>
      <c r="AG1174" t="s">
        <v>101</v>
      </c>
      <c r="AH1174" t="s">
        <v>99</v>
      </c>
      <c r="AI1174" t="s">
        <v>102</v>
      </c>
      <c r="AJ1174" t="s">
        <v>148</v>
      </c>
      <c r="AK1174" t="s">
        <v>193</v>
      </c>
      <c r="AL1174">
        <v>210</v>
      </c>
      <c r="AM1174" t="s">
        <v>137</v>
      </c>
      <c r="AN1174">
        <v>551</v>
      </c>
      <c r="AO1174">
        <v>219</v>
      </c>
      <c r="AP1174">
        <v>980</v>
      </c>
      <c r="AQ1174" t="s">
        <v>105</v>
      </c>
      <c r="AR1174" t="s">
        <v>203</v>
      </c>
      <c r="AS1174" t="s">
        <v>106</v>
      </c>
      <c r="AT1174" t="s">
        <v>214</v>
      </c>
      <c r="AU1174">
        <v>1148</v>
      </c>
      <c r="AV1174" s="4">
        <f t="shared" ca="1" si="110"/>
        <v>0.6135110347492253</v>
      </c>
      <c r="AW1174" s="4" t="str">
        <f t="shared" si="111"/>
        <v>Greater than Median</v>
      </c>
      <c r="AX1174">
        <v>0</v>
      </c>
      <c r="AY1174">
        <v>0</v>
      </c>
      <c r="AZ1174">
        <v>1148</v>
      </c>
      <c r="BA1174">
        <v>0</v>
      </c>
      <c r="BB1174">
        <v>1</v>
      </c>
      <c r="BC1174">
        <v>1</v>
      </c>
      <c r="BD1174">
        <v>0</v>
      </c>
      <c r="BE1174">
        <v>2</v>
      </c>
      <c r="BF1174">
        <v>1</v>
      </c>
      <c r="BG1174" t="s">
        <v>100</v>
      </c>
      <c r="BH1174">
        <v>6</v>
      </c>
      <c r="BI1174" t="s">
        <v>108</v>
      </c>
      <c r="BJ1174">
        <v>0</v>
      </c>
      <c r="BK1174" t="s">
        <v>85</v>
      </c>
      <c r="BL1174" t="s">
        <v>149</v>
      </c>
      <c r="BM1174">
        <v>1952</v>
      </c>
      <c r="BN1174" t="s">
        <v>104</v>
      </c>
      <c r="BO1174">
        <v>1</v>
      </c>
      <c r="BP1174">
        <v>308</v>
      </c>
      <c r="BQ1174" t="s">
        <v>100</v>
      </c>
      <c r="BR1174" t="s">
        <v>100</v>
      </c>
      <c r="BS1174" t="s">
        <v>106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 t="s">
        <v>85</v>
      </c>
      <c r="CA1174" t="s">
        <v>85</v>
      </c>
      <c r="CB1174" t="s">
        <v>85</v>
      </c>
      <c r="CC1174">
        <v>0</v>
      </c>
      <c r="CD1174">
        <v>9</v>
      </c>
      <c r="CE1174">
        <v>2006</v>
      </c>
      <c r="CF1174" t="s">
        <v>111</v>
      </c>
      <c r="CG1174" t="s">
        <v>112</v>
      </c>
      <c r="CH1174">
        <v>123500</v>
      </c>
      <c r="CQ1174">
        <f t="shared" si="112"/>
        <v>1148</v>
      </c>
      <c r="CR1174" t="str">
        <f t="shared" si="113"/>
        <v/>
      </c>
    </row>
    <row r="1175" spans="1:96" x14ac:dyDescent="0.3">
      <c r="A1175">
        <v>374</v>
      </c>
      <c r="B1175">
        <v>20</v>
      </c>
      <c r="C1175" t="s">
        <v>83</v>
      </c>
      <c r="D1175">
        <v>79</v>
      </c>
      <c r="E1175">
        <v>10634</v>
      </c>
      <c r="F1175" t="s">
        <v>84</v>
      </c>
      <c r="G1175" t="s">
        <v>85</v>
      </c>
      <c r="H1175" t="s">
        <v>129</v>
      </c>
      <c r="I1175" t="s">
        <v>87</v>
      </c>
      <c r="J1175" t="s">
        <v>88</v>
      </c>
      <c r="K1175" t="s">
        <v>122</v>
      </c>
      <c r="L1175" t="s">
        <v>90</v>
      </c>
      <c r="M1175" t="s">
        <v>177</v>
      </c>
      <c r="N1175" s="4" t="str">
        <f>VLOOKUP(M1175,'Neighborhood Raw Data'!$A$1:$D$26,4,FALSE)</f>
        <v>Greater than Average</v>
      </c>
      <c r="O1175" t="s">
        <v>92</v>
      </c>
      <c r="P1175" t="s">
        <v>92</v>
      </c>
      <c r="Q1175" t="s">
        <v>93</v>
      </c>
      <c r="R1175" t="s">
        <v>124</v>
      </c>
      <c r="S1175">
        <v>5</v>
      </c>
      <c r="T1175" s="4">
        <f t="shared" ca="1" si="108"/>
        <v>0.37100030330531719</v>
      </c>
      <c r="U1175" s="4" t="str">
        <f t="shared" si="109"/>
        <v>Below</v>
      </c>
      <c r="V1175">
        <v>6</v>
      </c>
      <c r="W1175">
        <v>1953</v>
      </c>
      <c r="X1175">
        <v>1953</v>
      </c>
      <c r="Y1175" t="s">
        <v>95</v>
      </c>
      <c r="Z1175" t="s">
        <v>114</v>
      </c>
      <c r="AA1175" t="s">
        <v>161</v>
      </c>
      <c r="AB1175" t="s">
        <v>161</v>
      </c>
      <c r="AC1175" t="s">
        <v>117</v>
      </c>
      <c r="AD1175">
        <v>0</v>
      </c>
      <c r="AE1175" t="s">
        <v>100</v>
      </c>
      <c r="AF1175" t="s">
        <v>100</v>
      </c>
      <c r="AG1175" t="s">
        <v>101</v>
      </c>
      <c r="AH1175" t="s">
        <v>100</v>
      </c>
      <c r="AI1175" t="s">
        <v>100</v>
      </c>
      <c r="AJ1175" t="s">
        <v>142</v>
      </c>
      <c r="AK1175" t="s">
        <v>174</v>
      </c>
      <c r="AL1175">
        <v>428</v>
      </c>
      <c r="AM1175" t="s">
        <v>193</v>
      </c>
      <c r="AN1175">
        <v>180</v>
      </c>
      <c r="AO1175">
        <v>0</v>
      </c>
      <c r="AP1175">
        <v>608</v>
      </c>
      <c r="AQ1175" t="s">
        <v>105</v>
      </c>
      <c r="AR1175" t="s">
        <v>100</v>
      </c>
      <c r="AS1175" t="s">
        <v>106</v>
      </c>
      <c r="AT1175" t="s">
        <v>107</v>
      </c>
      <c r="AU1175">
        <v>1319</v>
      </c>
      <c r="AV1175" s="4">
        <f t="shared" ca="1" si="110"/>
        <v>0.11208562284322066</v>
      </c>
      <c r="AW1175" s="4" t="str">
        <f t="shared" si="111"/>
        <v>Greater than Median</v>
      </c>
      <c r="AX1175">
        <v>0</v>
      </c>
      <c r="AY1175">
        <v>0</v>
      </c>
      <c r="AZ1175">
        <v>1319</v>
      </c>
      <c r="BA1175">
        <v>1</v>
      </c>
      <c r="BB1175">
        <v>0</v>
      </c>
      <c r="BC1175">
        <v>1</v>
      </c>
      <c r="BD1175">
        <v>0</v>
      </c>
      <c r="BE1175">
        <v>3</v>
      </c>
      <c r="BF1175">
        <v>1</v>
      </c>
      <c r="BG1175" t="s">
        <v>100</v>
      </c>
      <c r="BH1175">
        <v>5</v>
      </c>
      <c r="BI1175" t="s">
        <v>189</v>
      </c>
      <c r="BJ1175">
        <v>0</v>
      </c>
      <c r="BK1175" t="s">
        <v>85</v>
      </c>
      <c r="BL1175" t="s">
        <v>109</v>
      </c>
      <c r="BM1175">
        <v>1953</v>
      </c>
      <c r="BN1175" t="s">
        <v>104</v>
      </c>
      <c r="BO1175">
        <v>1</v>
      </c>
      <c r="BP1175">
        <v>270</v>
      </c>
      <c r="BQ1175" t="s">
        <v>100</v>
      </c>
      <c r="BR1175" t="s">
        <v>100</v>
      </c>
      <c r="BS1175" t="s">
        <v>106</v>
      </c>
      <c r="BT1175">
        <v>66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 t="s">
        <v>85</v>
      </c>
      <c r="CA1175" t="s">
        <v>167</v>
      </c>
      <c r="CB1175" t="s">
        <v>85</v>
      </c>
      <c r="CC1175">
        <v>0</v>
      </c>
      <c r="CD1175">
        <v>11</v>
      </c>
      <c r="CE1175">
        <v>2009</v>
      </c>
      <c r="CF1175" t="s">
        <v>111</v>
      </c>
      <c r="CG1175" t="s">
        <v>112</v>
      </c>
      <c r="CH1175">
        <v>123000</v>
      </c>
      <c r="CQ1175">
        <f t="shared" si="112"/>
        <v>1319</v>
      </c>
      <c r="CR1175" t="str">
        <f t="shared" si="113"/>
        <v/>
      </c>
    </row>
    <row r="1176" spans="1:96" x14ac:dyDescent="0.3">
      <c r="A1176">
        <v>397</v>
      </c>
      <c r="B1176">
        <v>20</v>
      </c>
      <c r="C1176" t="s">
        <v>83</v>
      </c>
      <c r="D1176">
        <v>60</v>
      </c>
      <c r="E1176">
        <v>7200</v>
      </c>
      <c r="F1176" t="s">
        <v>84</v>
      </c>
      <c r="G1176" t="s">
        <v>85</v>
      </c>
      <c r="H1176" t="s">
        <v>129</v>
      </c>
      <c r="I1176" t="s">
        <v>162</v>
      </c>
      <c r="J1176" t="s">
        <v>88</v>
      </c>
      <c r="K1176" t="s">
        <v>122</v>
      </c>
      <c r="L1176" t="s">
        <v>90</v>
      </c>
      <c r="M1176" t="s">
        <v>152</v>
      </c>
      <c r="N1176" s="4" t="str">
        <f>VLOOKUP(M1176,'Neighborhood Raw Data'!$A$1:$D$26,4,FALSE)</f>
        <v>Greater than Average</v>
      </c>
      <c r="O1176" t="s">
        <v>92</v>
      </c>
      <c r="P1176" t="s">
        <v>92</v>
      </c>
      <c r="Q1176" t="s">
        <v>93</v>
      </c>
      <c r="R1176" t="s">
        <v>124</v>
      </c>
      <c r="S1176">
        <v>5</v>
      </c>
      <c r="T1176" s="4">
        <f t="shared" ca="1" si="108"/>
        <v>2.2729685219273321E-2</v>
      </c>
      <c r="U1176" s="4" t="str">
        <f t="shared" si="109"/>
        <v>Below</v>
      </c>
      <c r="V1176">
        <v>5</v>
      </c>
      <c r="W1176">
        <v>1972</v>
      </c>
      <c r="X1176">
        <v>1972</v>
      </c>
      <c r="Y1176" t="s">
        <v>113</v>
      </c>
      <c r="Z1176" t="s">
        <v>114</v>
      </c>
      <c r="AA1176" t="s">
        <v>161</v>
      </c>
      <c r="AB1176" t="s">
        <v>161</v>
      </c>
      <c r="AC1176" t="s">
        <v>117</v>
      </c>
      <c r="AD1176">
        <v>0</v>
      </c>
      <c r="AE1176" t="s">
        <v>100</v>
      </c>
      <c r="AF1176" t="s">
        <v>100</v>
      </c>
      <c r="AG1176" t="s">
        <v>156</v>
      </c>
      <c r="AH1176" t="s">
        <v>100</v>
      </c>
      <c r="AI1176" t="s">
        <v>100</v>
      </c>
      <c r="AJ1176" t="s">
        <v>118</v>
      </c>
      <c r="AK1176" t="s">
        <v>157</v>
      </c>
      <c r="AL1176">
        <v>777</v>
      </c>
      <c r="AM1176" t="s">
        <v>104</v>
      </c>
      <c r="AN1176">
        <v>0</v>
      </c>
      <c r="AO1176">
        <v>117</v>
      </c>
      <c r="AP1176">
        <v>894</v>
      </c>
      <c r="AQ1176" t="s">
        <v>105</v>
      </c>
      <c r="AR1176" t="s">
        <v>100</v>
      </c>
      <c r="AS1176" t="s">
        <v>106</v>
      </c>
      <c r="AT1176" t="s">
        <v>107</v>
      </c>
      <c r="AU1176">
        <v>894</v>
      </c>
      <c r="AV1176" s="4">
        <f t="shared" ca="1" si="110"/>
        <v>0.60038422696764548</v>
      </c>
      <c r="AW1176" s="4" t="str">
        <f t="shared" si="111"/>
        <v>Less than Median</v>
      </c>
      <c r="AX1176">
        <v>0</v>
      </c>
      <c r="AY1176">
        <v>0</v>
      </c>
      <c r="AZ1176">
        <v>894</v>
      </c>
      <c r="BA1176">
        <v>0</v>
      </c>
      <c r="BB1176">
        <v>0</v>
      </c>
      <c r="BC1176">
        <v>1</v>
      </c>
      <c r="BD1176">
        <v>0</v>
      </c>
      <c r="BE1176">
        <v>2</v>
      </c>
      <c r="BF1176">
        <v>1</v>
      </c>
      <c r="BG1176" t="s">
        <v>100</v>
      </c>
      <c r="BH1176">
        <v>6</v>
      </c>
      <c r="BI1176" t="s">
        <v>108</v>
      </c>
      <c r="BJ1176">
        <v>0</v>
      </c>
      <c r="BK1176" t="s">
        <v>85</v>
      </c>
      <c r="BL1176" t="s">
        <v>149</v>
      </c>
      <c r="BM1176">
        <v>1985</v>
      </c>
      <c r="BN1176" t="s">
        <v>131</v>
      </c>
      <c r="BO1176">
        <v>2</v>
      </c>
      <c r="BP1176">
        <v>600</v>
      </c>
      <c r="BQ1176" t="s">
        <v>100</v>
      </c>
      <c r="BR1176" t="s">
        <v>100</v>
      </c>
      <c r="BS1176" t="s">
        <v>106</v>
      </c>
      <c r="BT1176">
        <v>215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 t="s">
        <v>85</v>
      </c>
      <c r="CA1176" t="s">
        <v>85</v>
      </c>
      <c r="CB1176" t="s">
        <v>85</v>
      </c>
      <c r="CC1176">
        <v>0</v>
      </c>
      <c r="CD1176">
        <v>9</v>
      </c>
      <c r="CE1176">
        <v>2009</v>
      </c>
      <c r="CF1176" t="s">
        <v>111</v>
      </c>
      <c r="CG1176" t="s">
        <v>112</v>
      </c>
      <c r="CH1176">
        <v>123000</v>
      </c>
      <c r="CQ1176">
        <f t="shared" si="112"/>
        <v>894</v>
      </c>
      <c r="CR1176" t="str">
        <f t="shared" si="113"/>
        <v/>
      </c>
    </row>
    <row r="1177" spans="1:96" x14ac:dyDescent="0.3">
      <c r="A1177">
        <v>1341</v>
      </c>
      <c r="B1177">
        <v>20</v>
      </c>
      <c r="C1177" t="s">
        <v>83</v>
      </c>
      <c r="D1177">
        <v>70</v>
      </c>
      <c r="E1177">
        <v>8294</v>
      </c>
      <c r="F1177" t="s">
        <v>84</v>
      </c>
      <c r="G1177" t="s">
        <v>85</v>
      </c>
      <c r="H1177" t="s">
        <v>129</v>
      </c>
      <c r="I1177" t="s">
        <v>87</v>
      </c>
      <c r="J1177" t="s">
        <v>88</v>
      </c>
      <c r="K1177" t="s">
        <v>122</v>
      </c>
      <c r="L1177" t="s">
        <v>90</v>
      </c>
      <c r="M1177" t="s">
        <v>177</v>
      </c>
      <c r="N1177" s="4" t="str">
        <f>VLOOKUP(M1177,'Neighborhood Raw Data'!$A$1:$D$26,4,FALSE)</f>
        <v>Greater than Average</v>
      </c>
      <c r="O1177" t="s">
        <v>92</v>
      </c>
      <c r="P1177" t="s">
        <v>92</v>
      </c>
      <c r="Q1177" t="s">
        <v>93</v>
      </c>
      <c r="R1177" t="s">
        <v>124</v>
      </c>
      <c r="S1177">
        <v>4</v>
      </c>
      <c r="T1177" s="4">
        <f t="shared" ca="1" si="108"/>
        <v>0.69257515301482464</v>
      </c>
      <c r="U1177" s="4" t="str">
        <f t="shared" si="109"/>
        <v>Below</v>
      </c>
      <c r="V1177">
        <v>5</v>
      </c>
      <c r="W1177">
        <v>1971</v>
      </c>
      <c r="X1177">
        <v>1971</v>
      </c>
      <c r="Y1177" t="s">
        <v>95</v>
      </c>
      <c r="Z1177" t="s">
        <v>114</v>
      </c>
      <c r="AA1177" t="s">
        <v>161</v>
      </c>
      <c r="AB1177" t="s">
        <v>161</v>
      </c>
      <c r="AC1177" t="s">
        <v>117</v>
      </c>
      <c r="AD1177">
        <v>0</v>
      </c>
      <c r="AE1177" t="s">
        <v>100</v>
      </c>
      <c r="AF1177" t="s">
        <v>100</v>
      </c>
      <c r="AG1177" t="s">
        <v>156</v>
      </c>
      <c r="AH1177" t="s">
        <v>100</v>
      </c>
      <c r="AI1177" t="s">
        <v>100</v>
      </c>
      <c r="AJ1177" t="s">
        <v>142</v>
      </c>
      <c r="AK1177" t="s">
        <v>104</v>
      </c>
      <c r="AL1177">
        <v>0</v>
      </c>
      <c r="AM1177" t="s">
        <v>104</v>
      </c>
      <c r="AN1177">
        <v>0</v>
      </c>
      <c r="AO1177">
        <v>858</v>
      </c>
      <c r="AP1177">
        <v>858</v>
      </c>
      <c r="AQ1177" t="s">
        <v>105</v>
      </c>
      <c r="AR1177" t="s">
        <v>100</v>
      </c>
      <c r="AS1177" t="s">
        <v>106</v>
      </c>
      <c r="AT1177" t="s">
        <v>107</v>
      </c>
      <c r="AU1177">
        <v>872</v>
      </c>
      <c r="AV1177" s="4">
        <f t="shared" ca="1" si="110"/>
        <v>0.78561638122758182</v>
      </c>
      <c r="AW1177" s="4" t="str">
        <f t="shared" si="111"/>
        <v>Less than Median</v>
      </c>
      <c r="AX1177">
        <v>0</v>
      </c>
      <c r="AY1177">
        <v>0</v>
      </c>
      <c r="AZ1177">
        <v>872</v>
      </c>
      <c r="BA1177">
        <v>0</v>
      </c>
      <c r="BB1177">
        <v>0</v>
      </c>
      <c r="BC1177">
        <v>1</v>
      </c>
      <c r="BD1177">
        <v>0</v>
      </c>
      <c r="BE1177">
        <v>3</v>
      </c>
      <c r="BF1177">
        <v>1</v>
      </c>
      <c r="BG1177" t="s">
        <v>100</v>
      </c>
      <c r="BH1177">
        <v>5</v>
      </c>
      <c r="BI1177" t="s">
        <v>108</v>
      </c>
      <c r="BJ1177">
        <v>0</v>
      </c>
      <c r="BK1177" t="s">
        <v>85</v>
      </c>
      <c r="BL1177" t="s">
        <v>149</v>
      </c>
      <c r="BM1177">
        <v>1974</v>
      </c>
      <c r="BN1177" t="s">
        <v>104</v>
      </c>
      <c r="BO1177">
        <v>4</v>
      </c>
      <c r="BP1177">
        <v>480</v>
      </c>
      <c r="BQ1177" t="s">
        <v>100</v>
      </c>
      <c r="BR1177" t="s">
        <v>100</v>
      </c>
      <c r="BS1177" t="s">
        <v>106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 t="s">
        <v>85</v>
      </c>
      <c r="CA1177" t="s">
        <v>167</v>
      </c>
      <c r="CB1177" t="s">
        <v>85</v>
      </c>
      <c r="CC1177">
        <v>0</v>
      </c>
      <c r="CD1177">
        <v>6</v>
      </c>
      <c r="CE1177">
        <v>2007</v>
      </c>
      <c r="CF1177" t="s">
        <v>111</v>
      </c>
      <c r="CG1177" t="s">
        <v>112</v>
      </c>
      <c r="CH1177">
        <v>123000</v>
      </c>
      <c r="CQ1177">
        <f t="shared" si="112"/>
        <v>872</v>
      </c>
      <c r="CR1177" t="str">
        <f t="shared" si="113"/>
        <v/>
      </c>
    </row>
    <row r="1178" spans="1:96" x14ac:dyDescent="0.3">
      <c r="A1178">
        <v>1393</v>
      </c>
      <c r="B1178">
        <v>85</v>
      </c>
      <c r="C1178" t="s">
        <v>83</v>
      </c>
      <c r="D1178">
        <v>68</v>
      </c>
      <c r="E1178">
        <v>7838</v>
      </c>
      <c r="F1178" t="s">
        <v>84</v>
      </c>
      <c r="G1178" t="s">
        <v>85</v>
      </c>
      <c r="H1178" t="s">
        <v>129</v>
      </c>
      <c r="I1178" t="s">
        <v>87</v>
      </c>
      <c r="J1178" t="s">
        <v>88</v>
      </c>
      <c r="K1178" t="s">
        <v>122</v>
      </c>
      <c r="L1178" t="s">
        <v>90</v>
      </c>
      <c r="M1178" t="s">
        <v>177</v>
      </c>
      <c r="N1178" s="4" t="str">
        <f>VLOOKUP(M1178,'Neighborhood Raw Data'!$A$1:$D$26,4,FALSE)</f>
        <v>Greater than Average</v>
      </c>
      <c r="O1178" t="s">
        <v>92</v>
      </c>
      <c r="P1178" t="s">
        <v>92</v>
      </c>
      <c r="Q1178" t="s">
        <v>93</v>
      </c>
      <c r="R1178" t="s">
        <v>223</v>
      </c>
      <c r="S1178">
        <v>5</v>
      </c>
      <c r="T1178" s="4">
        <f t="shared" ca="1" si="108"/>
        <v>0.40660802783398597</v>
      </c>
      <c r="U1178" s="4" t="str">
        <f t="shared" si="109"/>
        <v>Below</v>
      </c>
      <c r="V1178">
        <v>5</v>
      </c>
      <c r="W1178">
        <v>1967</v>
      </c>
      <c r="X1178">
        <v>1967</v>
      </c>
      <c r="Y1178" t="s">
        <v>95</v>
      </c>
      <c r="Z1178" t="s">
        <v>114</v>
      </c>
      <c r="AA1178" t="s">
        <v>97</v>
      </c>
      <c r="AB1178" t="s">
        <v>97</v>
      </c>
      <c r="AC1178" t="s">
        <v>117</v>
      </c>
      <c r="AD1178">
        <v>0</v>
      </c>
      <c r="AE1178" t="s">
        <v>100</v>
      </c>
      <c r="AF1178" t="s">
        <v>100</v>
      </c>
      <c r="AG1178" t="s">
        <v>156</v>
      </c>
      <c r="AH1178" t="s">
        <v>100</v>
      </c>
      <c r="AI1178" t="s">
        <v>100</v>
      </c>
      <c r="AJ1178" t="s">
        <v>118</v>
      </c>
      <c r="AK1178" t="s">
        <v>137</v>
      </c>
      <c r="AL1178">
        <v>769</v>
      </c>
      <c r="AM1178" t="s">
        <v>104</v>
      </c>
      <c r="AN1178">
        <v>0</v>
      </c>
      <c r="AO1178">
        <v>95</v>
      </c>
      <c r="AP1178">
        <v>864</v>
      </c>
      <c r="AQ1178" t="s">
        <v>105</v>
      </c>
      <c r="AR1178" t="s">
        <v>100</v>
      </c>
      <c r="AS1178" t="s">
        <v>106</v>
      </c>
      <c r="AT1178" t="s">
        <v>107</v>
      </c>
      <c r="AU1178">
        <v>900</v>
      </c>
      <c r="AV1178" s="4">
        <f t="shared" ca="1" si="110"/>
        <v>2.443350635501973E-2</v>
      </c>
      <c r="AW1178" s="4" t="str">
        <f t="shared" si="111"/>
        <v>Less than Median</v>
      </c>
      <c r="AX1178">
        <v>0</v>
      </c>
      <c r="AY1178">
        <v>0</v>
      </c>
      <c r="AZ1178">
        <v>900</v>
      </c>
      <c r="BA1178">
        <v>1</v>
      </c>
      <c r="BB1178">
        <v>0</v>
      </c>
      <c r="BC1178">
        <v>1</v>
      </c>
      <c r="BD1178">
        <v>0</v>
      </c>
      <c r="BE1178">
        <v>3</v>
      </c>
      <c r="BF1178">
        <v>1</v>
      </c>
      <c r="BG1178" t="s">
        <v>100</v>
      </c>
      <c r="BH1178">
        <v>6</v>
      </c>
      <c r="BI1178" t="s">
        <v>108</v>
      </c>
      <c r="BJ1178">
        <v>1</v>
      </c>
      <c r="BK1178" t="s">
        <v>235</v>
      </c>
      <c r="BL1178" t="s">
        <v>109</v>
      </c>
      <c r="BM1178">
        <v>1967</v>
      </c>
      <c r="BN1178" t="s">
        <v>131</v>
      </c>
      <c r="BO1178">
        <v>1</v>
      </c>
      <c r="BP1178">
        <v>288</v>
      </c>
      <c r="BQ1178" t="s">
        <v>100</v>
      </c>
      <c r="BR1178" t="s">
        <v>100</v>
      </c>
      <c r="BS1178" t="s">
        <v>106</v>
      </c>
      <c r="BT1178">
        <v>175</v>
      </c>
      <c r="BU1178">
        <v>144</v>
      </c>
      <c r="BV1178">
        <v>0</v>
      </c>
      <c r="BW1178">
        <v>0</v>
      </c>
      <c r="BX1178">
        <v>0</v>
      </c>
      <c r="BY1178">
        <v>0</v>
      </c>
      <c r="BZ1178" t="s">
        <v>85</v>
      </c>
      <c r="CA1178" t="s">
        <v>231</v>
      </c>
      <c r="CB1178" t="s">
        <v>85</v>
      </c>
      <c r="CC1178">
        <v>0</v>
      </c>
      <c r="CD1178">
        <v>12</v>
      </c>
      <c r="CE1178">
        <v>2006</v>
      </c>
      <c r="CF1178" t="s">
        <v>111</v>
      </c>
      <c r="CG1178" t="s">
        <v>112</v>
      </c>
      <c r="CH1178">
        <v>123000</v>
      </c>
      <c r="CQ1178">
        <f t="shared" si="112"/>
        <v>900</v>
      </c>
      <c r="CR1178" t="str">
        <f t="shared" si="113"/>
        <v/>
      </c>
    </row>
    <row r="1179" spans="1:96" x14ac:dyDescent="0.3">
      <c r="A1179">
        <v>891</v>
      </c>
      <c r="B1179">
        <v>50</v>
      </c>
      <c r="C1179" t="s">
        <v>83</v>
      </c>
      <c r="D1179">
        <v>60</v>
      </c>
      <c r="E1179">
        <v>8064</v>
      </c>
      <c r="F1179" t="s">
        <v>84</v>
      </c>
      <c r="G1179" t="s">
        <v>85</v>
      </c>
      <c r="H1179" t="s">
        <v>129</v>
      </c>
      <c r="I1179" t="s">
        <v>87</v>
      </c>
      <c r="J1179" t="s">
        <v>88</v>
      </c>
      <c r="K1179" t="s">
        <v>89</v>
      </c>
      <c r="L1179" t="s">
        <v>90</v>
      </c>
      <c r="M1179" t="s">
        <v>177</v>
      </c>
      <c r="N1179" s="4" t="str">
        <f>VLOOKUP(M1179,'Neighborhood Raw Data'!$A$1:$D$26,4,FALSE)</f>
        <v>Greater than Average</v>
      </c>
      <c r="O1179" t="s">
        <v>145</v>
      </c>
      <c r="P1179" t="s">
        <v>92</v>
      </c>
      <c r="Q1179" t="s">
        <v>93</v>
      </c>
      <c r="R1179" t="s">
        <v>155</v>
      </c>
      <c r="S1179">
        <v>5</v>
      </c>
      <c r="T1179" s="4">
        <f t="shared" ca="1" si="108"/>
        <v>0.50538962148227451</v>
      </c>
      <c r="U1179" s="4" t="str">
        <f t="shared" si="109"/>
        <v>Below</v>
      </c>
      <c r="V1179">
        <v>7</v>
      </c>
      <c r="W1179">
        <v>1949</v>
      </c>
      <c r="X1179">
        <v>2006</v>
      </c>
      <c r="Y1179" t="s">
        <v>95</v>
      </c>
      <c r="Z1179" t="s">
        <v>114</v>
      </c>
      <c r="AA1179" t="s">
        <v>161</v>
      </c>
      <c r="AB1179" t="s">
        <v>161</v>
      </c>
      <c r="AC1179" t="s">
        <v>117</v>
      </c>
      <c r="AD1179">
        <v>0</v>
      </c>
      <c r="AE1179" t="s">
        <v>100</v>
      </c>
      <c r="AF1179" t="s">
        <v>102</v>
      </c>
      <c r="AG1179" t="s">
        <v>156</v>
      </c>
      <c r="AH1179" t="s">
        <v>100</v>
      </c>
      <c r="AI1179" t="s">
        <v>100</v>
      </c>
      <c r="AJ1179" t="s">
        <v>148</v>
      </c>
      <c r="AK1179" t="s">
        <v>104</v>
      </c>
      <c r="AL1179">
        <v>0</v>
      </c>
      <c r="AM1179" t="s">
        <v>104</v>
      </c>
      <c r="AN1179">
        <v>0</v>
      </c>
      <c r="AO1179">
        <v>672</v>
      </c>
      <c r="AP1179">
        <v>672</v>
      </c>
      <c r="AQ1179" t="s">
        <v>105</v>
      </c>
      <c r="AR1179" t="s">
        <v>99</v>
      </c>
      <c r="AS1179" t="s">
        <v>106</v>
      </c>
      <c r="AT1179" t="s">
        <v>107</v>
      </c>
      <c r="AU1179">
        <v>672</v>
      </c>
      <c r="AV1179" s="4">
        <f t="shared" ca="1" si="110"/>
        <v>7.6283684697554865E-2</v>
      </c>
      <c r="AW1179" s="4" t="str">
        <f t="shared" si="111"/>
        <v>Less than Median</v>
      </c>
      <c r="AX1179">
        <v>252</v>
      </c>
      <c r="AY1179">
        <v>0</v>
      </c>
      <c r="AZ1179">
        <v>924</v>
      </c>
      <c r="BA1179">
        <v>0</v>
      </c>
      <c r="BB1179">
        <v>0</v>
      </c>
      <c r="BC1179">
        <v>1</v>
      </c>
      <c r="BD1179">
        <v>0</v>
      </c>
      <c r="BE1179">
        <v>3</v>
      </c>
      <c r="BF1179">
        <v>1</v>
      </c>
      <c r="BG1179" t="s">
        <v>100</v>
      </c>
      <c r="BH1179">
        <v>6</v>
      </c>
      <c r="BI1179" t="s">
        <v>108</v>
      </c>
      <c r="BJ1179">
        <v>1</v>
      </c>
      <c r="BK1179" t="s">
        <v>235</v>
      </c>
      <c r="BL1179" t="s">
        <v>149</v>
      </c>
      <c r="BM1179">
        <v>2003</v>
      </c>
      <c r="BN1179" t="s">
        <v>104</v>
      </c>
      <c r="BO1179">
        <v>2</v>
      </c>
      <c r="BP1179">
        <v>576</v>
      </c>
      <c r="BQ1179" t="s">
        <v>100</v>
      </c>
      <c r="BR1179" t="s">
        <v>100</v>
      </c>
      <c r="BS1179" t="s">
        <v>106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 t="s">
        <v>85</v>
      </c>
      <c r="CA1179" t="s">
        <v>119</v>
      </c>
      <c r="CB1179" t="s">
        <v>198</v>
      </c>
      <c r="CC1179">
        <v>2000</v>
      </c>
      <c r="CD1179">
        <v>7</v>
      </c>
      <c r="CE1179">
        <v>2007</v>
      </c>
      <c r="CF1179" t="s">
        <v>111</v>
      </c>
      <c r="CG1179" t="s">
        <v>112</v>
      </c>
      <c r="CH1179">
        <v>122900</v>
      </c>
      <c r="CQ1179">
        <f t="shared" si="112"/>
        <v>672</v>
      </c>
      <c r="CR1179" t="str">
        <f t="shared" si="113"/>
        <v/>
      </c>
    </row>
    <row r="1180" spans="1:96" x14ac:dyDescent="0.3">
      <c r="A1180">
        <v>433</v>
      </c>
      <c r="B1180">
        <v>160</v>
      </c>
      <c r="C1180" t="s">
        <v>143</v>
      </c>
      <c r="D1180">
        <v>24</v>
      </c>
      <c r="E1180">
        <v>1920</v>
      </c>
      <c r="F1180" t="s">
        <v>84</v>
      </c>
      <c r="G1180" t="s">
        <v>85</v>
      </c>
      <c r="H1180" t="s">
        <v>129</v>
      </c>
      <c r="I1180" t="s">
        <v>87</v>
      </c>
      <c r="J1180" t="s">
        <v>88</v>
      </c>
      <c r="K1180" t="s">
        <v>122</v>
      </c>
      <c r="L1180" t="s">
        <v>90</v>
      </c>
      <c r="M1180" t="s">
        <v>253</v>
      </c>
      <c r="N1180" s="4" t="str">
        <f>VLOOKUP(M1180,'Neighborhood Raw Data'!$A$1:$D$26,4,FALSE)</f>
        <v>Less than Average</v>
      </c>
      <c r="O1180" t="s">
        <v>92</v>
      </c>
      <c r="P1180" t="s">
        <v>92</v>
      </c>
      <c r="Q1180" t="s">
        <v>160</v>
      </c>
      <c r="R1180" t="s">
        <v>94</v>
      </c>
      <c r="S1180">
        <v>5</v>
      </c>
      <c r="T1180" s="4">
        <f t="shared" ca="1" si="108"/>
        <v>0.35428895711684283</v>
      </c>
      <c r="U1180" s="4" t="str">
        <f t="shared" si="109"/>
        <v>Below</v>
      </c>
      <c r="V1180">
        <v>5</v>
      </c>
      <c r="W1180">
        <v>1971</v>
      </c>
      <c r="X1180">
        <v>1971</v>
      </c>
      <c r="Y1180" t="s">
        <v>95</v>
      </c>
      <c r="Z1180" t="s">
        <v>114</v>
      </c>
      <c r="AA1180" t="s">
        <v>97</v>
      </c>
      <c r="AB1180" t="s">
        <v>97</v>
      </c>
      <c r="AC1180" t="s">
        <v>98</v>
      </c>
      <c r="AD1180">
        <v>376</v>
      </c>
      <c r="AE1180" t="s">
        <v>100</v>
      </c>
      <c r="AF1180" t="s">
        <v>100</v>
      </c>
      <c r="AG1180" t="s">
        <v>156</v>
      </c>
      <c r="AH1180" t="s">
        <v>100</v>
      </c>
      <c r="AI1180" t="s">
        <v>100</v>
      </c>
      <c r="AJ1180" t="s">
        <v>142</v>
      </c>
      <c r="AK1180" t="s">
        <v>137</v>
      </c>
      <c r="AL1180">
        <v>471</v>
      </c>
      <c r="AM1180" t="s">
        <v>104</v>
      </c>
      <c r="AN1180">
        <v>0</v>
      </c>
      <c r="AO1180">
        <v>294</v>
      </c>
      <c r="AP1180">
        <v>765</v>
      </c>
      <c r="AQ1180" t="s">
        <v>105</v>
      </c>
      <c r="AR1180" t="s">
        <v>99</v>
      </c>
      <c r="AS1180" t="s">
        <v>106</v>
      </c>
      <c r="AT1180" t="s">
        <v>107</v>
      </c>
      <c r="AU1180">
        <v>765</v>
      </c>
      <c r="AV1180" s="4">
        <f t="shared" ca="1" si="110"/>
        <v>0.27935277574534467</v>
      </c>
      <c r="AW1180" s="4" t="str">
        <f t="shared" si="111"/>
        <v>Less than Median</v>
      </c>
      <c r="AX1180">
        <v>600</v>
      </c>
      <c r="AY1180">
        <v>0</v>
      </c>
      <c r="AZ1180">
        <v>1365</v>
      </c>
      <c r="BA1180">
        <v>1</v>
      </c>
      <c r="BB1180">
        <v>0</v>
      </c>
      <c r="BC1180">
        <v>1</v>
      </c>
      <c r="BD1180">
        <v>1</v>
      </c>
      <c r="BE1180">
        <v>2</v>
      </c>
      <c r="BF1180">
        <v>1</v>
      </c>
      <c r="BG1180" t="s">
        <v>100</v>
      </c>
      <c r="BH1180">
        <v>6</v>
      </c>
      <c r="BI1180" t="s">
        <v>208</v>
      </c>
      <c r="BJ1180">
        <v>0</v>
      </c>
      <c r="BK1180" t="s">
        <v>85</v>
      </c>
      <c r="BL1180" t="s">
        <v>149</v>
      </c>
      <c r="BM1180">
        <v>1971</v>
      </c>
      <c r="BN1180" t="s">
        <v>104</v>
      </c>
      <c r="BO1180">
        <v>2</v>
      </c>
      <c r="BP1180">
        <v>440</v>
      </c>
      <c r="BQ1180" t="s">
        <v>100</v>
      </c>
      <c r="BR1180" t="s">
        <v>100</v>
      </c>
      <c r="BS1180" t="s">
        <v>106</v>
      </c>
      <c r="BT1180">
        <v>240</v>
      </c>
      <c r="BU1180">
        <v>36</v>
      </c>
      <c r="BV1180">
        <v>0</v>
      </c>
      <c r="BW1180">
        <v>0</v>
      </c>
      <c r="BX1180">
        <v>0</v>
      </c>
      <c r="BY1180">
        <v>0</v>
      </c>
      <c r="BZ1180" t="s">
        <v>85</v>
      </c>
      <c r="CA1180" t="s">
        <v>85</v>
      </c>
      <c r="CB1180" t="s">
        <v>85</v>
      </c>
      <c r="CC1180">
        <v>0</v>
      </c>
      <c r="CD1180">
        <v>8</v>
      </c>
      <c r="CE1180">
        <v>2007</v>
      </c>
      <c r="CF1180" t="s">
        <v>111</v>
      </c>
      <c r="CG1180" t="s">
        <v>112</v>
      </c>
      <c r="CH1180">
        <v>122500</v>
      </c>
      <c r="CQ1180">
        <f t="shared" si="112"/>
        <v>765</v>
      </c>
      <c r="CR1180" t="str">
        <f t="shared" si="113"/>
        <v/>
      </c>
    </row>
    <row r="1181" spans="1:96" x14ac:dyDescent="0.3">
      <c r="A1181">
        <v>1417</v>
      </c>
      <c r="B1181">
        <v>190</v>
      </c>
      <c r="C1181" t="s">
        <v>143</v>
      </c>
      <c r="D1181">
        <v>60</v>
      </c>
      <c r="E1181">
        <v>11340</v>
      </c>
      <c r="F1181" t="s">
        <v>84</v>
      </c>
      <c r="G1181" t="s">
        <v>85</v>
      </c>
      <c r="H1181" t="s">
        <v>129</v>
      </c>
      <c r="I1181" t="s">
        <v>87</v>
      </c>
      <c r="J1181" t="s">
        <v>88</v>
      </c>
      <c r="K1181" t="s">
        <v>122</v>
      </c>
      <c r="L1181" t="s">
        <v>90</v>
      </c>
      <c r="M1181" t="s">
        <v>144</v>
      </c>
      <c r="N1181" s="4" t="str">
        <f>VLOOKUP(M1181,'Neighborhood Raw Data'!$A$1:$D$26,4,FALSE)</f>
        <v>Greater than Average</v>
      </c>
      <c r="O1181" t="s">
        <v>92</v>
      </c>
      <c r="P1181" t="s">
        <v>92</v>
      </c>
      <c r="Q1181" t="s">
        <v>217</v>
      </c>
      <c r="R1181" t="s">
        <v>94</v>
      </c>
      <c r="S1181">
        <v>4</v>
      </c>
      <c r="T1181" s="4">
        <f t="shared" ca="1" si="108"/>
        <v>0.85326648451985621</v>
      </c>
      <c r="U1181" s="4" t="str">
        <f t="shared" si="109"/>
        <v>Below</v>
      </c>
      <c r="V1181">
        <v>6</v>
      </c>
      <c r="W1181">
        <v>1885</v>
      </c>
      <c r="X1181">
        <v>1950</v>
      </c>
      <c r="Y1181" t="s">
        <v>95</v>
      </c>
      <c r="Z1181" t="s">
        <v>114</v>
      </c>
      <c r="AA1181" t="s">
        <v>125</v>
      </c>
      <c r="AB1181" t="s">
        <v>218</v>
      </c>
      <c r="AC1181" t="s">
        <v>117</v>
      </c>
      <c r="AD1181">
        <v>0</v>
      </c>
      <c r="AE1181" t="s">
        <v>100</v>
      </c>
      <c r="AF1181" t="s">
        <v>100</v>
      </c>
      <c r="AG1181" t="s">
        <v>101</v>
      </c>
      <c r="AH1181" t="s">
        <v>100</v>
      </c>
      <c r="AI1181" t="s">
        <v>100</v>
      </c>
      <c r="AJ1181" t="s">
        <v>142</v>
      </c>
      <c r="AK1181" t="s">
        <v>104</v>
      </c>
      <c r="AL1181">
        <v>0</v>
      </c>
      <c r="AM1181" t="s">
        <v>104</v>
      </c>
      <c r="AN1181">
        <v>0</v>
      </c>
      <c r="AO1181">
        <v>777</v>
      </c>
      <c r="AP1181">
        <v>777</v>
      </c>
      <c r="AQ1181" t="s">
        <v>105</v>
      </c>
      <c r="AR1181" t="s">
        <v>102</v>
      </c>
      <c r="AS1181" t="s">
        <v>106</v>
      </c>
      <c r="AT1181" t="s">
        <v>107</v>
      </c>
      <c r="AU1181">
        <v>1246</v>
      </c>
      <c r="AV1181" s="4">
        <f t="shared" ca="1" si="110"/>
        <v>0.2587568556088381</v>
      </c>
      <c r="AW1181" s="4" t="str">
        <f t="shared" si="111"/>
        <v>Greater than Median</v>
      </c>
      <c r="AX1181">
        <v>1044</v>
      </c>
      <c r="AY1181">
        <v>0</v>
      </c>
      <c r="AZ1181">
        <v>2290</v>
      </c>
      <c r="BA1181">
        <v>0</v>
      </c>
      <c r="BB1181">
        <v>0</v>
      </c>
      <c r="BC1181">
        <v>2</v>
      </c>
      <c r="BD1181">
        <v>0</v>
      </c>
      <c r="BE1181">
        <v>4</v>
      </c>
      <c r="BF1181">
        <v>2</v>
      </c>
      <c r="BG1181" t="s">
        <v>100</v>
      </c>
      <c r="BH1181">
        <v>11</v>
      </c>
      <c r="BI1181" t="s">
        <v>108</v>
      </c>
      <c r="BJ1181">
        <v>0</v>
      </c>
      <c r="BK1181" t="s">
        <v>85</v>
      </c>
      <c r="BL1181" t="s">
        <v>149</v>
      </c>
      <c r="BM1181">
        <v>1971</v>
      </c>
      <c r="BN1181" t="s">
        <v>104</v>
      </c>
      <c r="BO1181">
        <v>2</v>
      </c>
      <c r="BP1181">
        <v>560</v>
      </c>
      <c r="BQ1181" t="s">
        <v>100</v>
      </c>
      <c r="BR1181" t="s">
        <v>100</v>
      </c>
      <c r="BS1181" t="s">
        <v>204</v>
      </c>
      <c r="BT1181">
        <v>0</v>
      </c>
      <c r="BU1181">
        <v>0</v>
      </c>
      <c r="BV1181">
        <v>114</v>
      </c>
      <c r="BW1181">
        <v>0</v>
      </c>
      <c r="BX1181">
        <v>0</v>
      </c>
      <c r="BY1181">
        <v>0</v>
      </c>
      <c r="BZ1181" t="s">
        <v>85</v>
      </c>
      <c r="CA1181" t="s">
        <v>85</v>
      </c>
      <c r="CB1181" t="s">
        <v>85</v>
      </c>
      <c r="CC1181">
        <v>0</v>
      </c>
      <c r="CD1181">
        <v>4</v>
      </c>
      <c r="CE1181">
        <v>2010</v>
      </c>
      <c r="CF1181" t="s">
        <v>111</v>
      </c>
      <c r="CG1181" t="s">
        <v>112</v>
      </c>
      <c r="CH1181">
        <v>122500</v>
      </c>
      <c r="CQ1181">
        <f t="shared" si="112"/>
        <v>1246</v>
      </c>
      <c r="CR1181" t="str">
        <f t="shared" si="113"/>
        <v/>
      </c>
    </row>
    <row r="1182" spans="1:96" x14ac:dyDescent="0.3">
      <c r="A1182">
        <v>151</v>
      </c>
      <c r="B1182">
        <v>20</v>
      </c>
      <c r="C1182" t="s">
        <v>83</v>
      </c>
      <c r="D1182">
        <v>120</v>
      </c>
      <c r="E1182">
        <v>10356</v>
      </c>
      <c r="F1182" t="s">
        <v>84</v>
      </c>
      <c r="G1182" t="s">
        <v>85</v>
      </c>
      <c r="H1182" t="s">
        <v>129</v>
      </c>
      <c r="I1182" t="s">
        <v>87</v>
      </c>
      <c r="J1182" t="s">
        <v>88</v>
      </c>
      <c r="K1182" t="s">
        <v>89</v>
      </c>
      <c r="L1182" t="s">
        <v>90</v>
      </c>
      <c r="M1182" t="s">
        <v>152</v>
      </c>
      <c r="N1182" s="4" t="str">
        <f>VLOOKUP(M1182,'Neighborhood Raw Data'!$A$1:$D$26,4,FALSE)</f>
        <v>Greater than Average</v>
      </c>
      <c r="O1182" t="s">
        <v>92</v>
      </c>
      <c r="P1182" t="s">
        <v>92</v>
      </c>
      <c r="Q1182" t="s">
        <v>93</v>
      </c>
      <c r="R1182" t="s">
        <v>124</v>
      </c>
      <c r="S1182">
        <v>5</v>
      </c>
      <c r="T1182" s="4">
        <f t="shared" ca="1" si="108"/>
        <v>0.57989789193850727</v>
      </c>
      <c r="U1182" s="4" t="str">
        <f t="shared" si="109"/>
        <v>Below</v>
      </c>
      <c r="V1182">
        <v>6</v>
      </c>
      <c r="W1182">
        <v>1975</v>
      </c>
      <c r="X1182">
        <v>1975</v>
      </c>
      <c r="Y1182" t="s">
        <v>95</v>
      </c>
      <c r="Z1182" t="s">
        <v>114</v>
      </c>
      <c r="AA1182" t="s">
        <v>97</v>
      </c>
      <c r="AB1182" t="s">
        <v>97</v>
      </c>
      <c r="AC1182" t="s">
        <v>117</v>
      </c>
      <c r="AD1182">
        <v>0</v>
      </c>
      <c r="AE1182" t="s">
        <v>100</v>
      </c>
      <c r="AF1182" t="s">
        <v>100</v>
      </c>
      <c r="AG1182" t="s">
        <v>156</v>
      </c>
      <c r="AH1182" t="s">
        <v>100</v>
      </c>
      <c r="AI1182" t="s">
        <v>100</v>
      </c>
      <c r="AJ1182" t="s">
        <v>118</v>
      </c>
      <c r="AK1182" t="s">
        <v>174</v>
      </c>
      <c r="AL1182">
        <v>716</v>
      </c>
      <c r="AM1182" t="s">
        <v>104</v>
      </c>
      <c r="AN1182">
        <v>0</v>
      </c>
      <c r="AO1182">
        <v>253</v>
      </c>
      <c r="AP1182">
        <v>969</v>
      </c>
      <c r="AQ1182" t="s">
        <v>105</v>
      </c>
      <c r="AR1182" t="s">
        <v>100</v>
      </c>
      <c r="AS1182" t="s">
        <v>106</v>
      </c>
      <c r="AT1182" t="s">
        <v>107</v>
      </c>
      <c r="AU1182">
        <v>969</v>
      </c>
      <c r="AV1182" s="4">
        <f t="shared" ca="1" si="110"/>
        <v>0.53763811977475873</v>
      </c>
      <c r="AW1182" s="4" t="str">
        <f t="shared" si="111"/>
        <v>Less than Median</v>
      </c>
      <c r="AX1182">
        <v>0</v>
      </c>
      <c r="AY1182">
        <v>0</v>
      </c>
      <c r="AZ1182">
        <v>969</v>
      </c>
      <c r="BA1182">
        <v>0</v>
      </c>
      <c r="BB1182">
        <v>0</v>
      </c>
      <c r="BC1182">
        <v>1</v>
      </c>
      <c r="BD1182">
        <v>1</v>
      </c>
      <c r="BE1182">
        <v>3</v>
      </c>
      <c r="BF1182">
        <v>1</v>
      </c>
      <c r="BG1182" t="s">
        <v>100</v>
      </c>
      <c r="BH1182">
        <v>5</v>
      </c>
      <c r="BI1182" t="s">
        <v>108</v>
      </c>
      <c r="BJ1182">
        <v>0</v>
      </c>
      <c r="BK1182" t="s">
        <v>85</v>
      </c>
      <c r="BL1182" t="s">
        <v>109</v>
      </c>
      <c r="BM1182">
        <v>1975</v>
      </c>
      <c r="BN1182" t="s">
        <v>104</v>
      </c>
      <c r="BO1182">
        <v>2</v>
      </c>
      <c r="BP1182">
        <v>440</v>
      </c>
      <c r="BQ1182" t="s">
        <v>100</v>
      </c>
      <c r="BR1182" t="s">
        <v>100</v>
      </c>
      <c r="BS1182" t="s">
        <v>106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 t="s">
        <v>85</v>
      </c>
      <c r="CA1182" t="s">
        <v>119</v>
      </c>
      <c r="CB1182" t="s">
        <v>85</v>
      </c>
      <c r="CC1182">
        <v>0</v>
      </c>
      <c r="CD1182">
        <v>1</v>
      </c>
      <c r="CE1182">
        <v>2007</v>
      </c>
      <c r="CF1182" t="s">
        <v>111</v>
      </c>
      <c r="CG1182" t="s">
        <v>112</v>
      </c>
      <c r="CH1182">
        <v>122000</v>
      </c>
      <c r="CQ1182">
        <f t="shared" si="112"/>
        <v>969</v>
      </c>
      <c r="CR1182" t="str">
        <f t="shared" si="113"/>
        <v/>
      </c>
    </row>
    <row r="1183" spans="1:96" x14ac:dyDescent="0.3">
      <c r="A1183">
        <v>289</v>
      </c>
      <c r="B1183">
        <v>20</v>
      </c>
      <c r="C1183" t="s">
        <v>83</v>
      </c>
      <c r="D1183" t="s">
        <v>85</v>
      </c>
      <c r="E1183">
        <v>9819</v>
      </c>
      <c r="F1183" t="s">
        <v>84</v>
      </c>
      <c r="G1183" t="s">
        <v>85</v>
      </c>
      <c r="H1183" t="s">
        <v>86</v>
      </c>
      <c r="I1183" t="s">
        <v>87</v>
      </c>
      <c r="J1183" t="s">
        <v>88</v>
      </c>
      <c r="K1183" t="s">
        <v>122</v>
      </c>
      <c r="L1183" t="s">
        <v>90</v>
      </c>
      <c r="M1183" t="s">
        <v>228</v>
      </c>
      <c r="N1183" s="4" t="str">
        <f>VLOOKUP(M1183,'Neighborhood Raw Data'!$A$1:$D$26,4,FALSE)</f>
        <v>Less than Average</v>
      </c>
      <c r="O1183" t="s">
        <v>92</v>
      </c>
      <c r="P1183" t="s">
        <v>92</v>
      </c>
      <c r="Q1183" t="s">
        <v>93</v>
      </c>
      <c r="R1183" t="s">
        <v>124</v>
      </c>
      <c r="S1183">
        <v>5</v>
      </c>
      <c r="T1183" s="4">
        <f t="shared" ca="1" si="108"/>
        <v>0.17907589134061763</v>
      </c>
      <c r="U1183" s="4" t="str">
        <f t="shared" si="109"/>
        <v>Below</v>
      </c>
      <c r="V1183">
        <v>5</v>
      </c>
      <c r="W1183">
        <v>1967</v>
      </c>
      <c r="X1183">
        <v>1967</v>
      </c>
      <c r="Y1183" t="s">
        <v>95</v>
      </c>
      <c r="Z1183" t="s">
        <v>114</v>
      </c>
      <c r="AA1183" t="s">
        <v>161</v>
      </c>
      <c r="AB1183" t="s">
        <v>161</v>
      </c>
      <c r="AC1183" t="s">
        <v>98</v>
      </c>
      <c r="AD1183">
        <v>31</v>
      </c>
      <c r="AE1183" t="s">
        <v>100</v>
      </c>
      <c r="AF1183" t="s">
        <v>102</v>
      </c>
      <c r="AG1183" t="s">
        <v>156</v>
      </c>
      <c r="AH1183" t="s">
        <v>100</v>
      </c>
      <c r="AI1183" t="s">
        <v>100</v>
      </c>
      <c r="AJ1183" t="s">
        <v>142</v>
      </c>
      <c r="AK1183" t="s">
        <v>174</v>
      </c>
      <c r="AL1183">
        <v>450</v>
      </c>
      <c r="AM1183" t="s">
        <v>104</v>
      </c>
      <c r="AN1183">
        <v>0</v>
      </c>
      <c r="AO1183">
        <v>432</v>
      </c>
      <c r="AP1183">
        <v>882</v>
      </c>
      <c r="AQ1183" t="s">
        <v>105</v>
      </c>
      <c r="AR1183" t="s">
        <v>100</v>
      </c>
      <c r="AS1183" t="s">
        <v>106</v>
      </c>
      <c r="AT1183" t="s">
        <v>107</v>
      </c>
      <c r="AU1183">
        <v>900</v>
      </c>
      <c r="AV1183" s="4">
        <f t="shared" ca="1" si="110"/>
        <v>9.3442717810486409E-2</v>
      </c>
      <c r="AW1183" s="4" t="str">
        <f t="shared" si="111"/>
        <v>Less than Median</v>
      </c>
      <c r="AX1183">
        <v>0</v>
      </c>
      <c r="AY1183">
        <v>0</v>
      </c>
      <c r="AZ1183">
        <v>900</v>
      </c>
      <c r="BA1183">
        <v>0</v>
      </c>
      <c r="BB1183">
        <v>0</v>
      </c>
      <c r="BC1183">
        <v>1</v>
      </c>
      <c r="BD1183">
        <v>0</v>
      </c>
      <c r="BE1183">
        <v>3</v>
      </c>
      <c r="BF1183">
        <v>1</v>
      </c>
      <c r="BG1183" t="s">
        <v>100</v>
      </c>
      <c r="BH1183">
        <v>5</v>
      </c>
      <c r="BI1183" t="s">
        <v>108</v>
      </c>
      <c r="BJ1183">
        <v>0</v>
      </c>
      <c r="BK1183" t="s">
        <v>85</v>
      </c>
      <c r="BL1183" t="s">
        <v>149</v>
      </c>
      <c r="BM1183">
        <v>1970</v>
      </c>
      <c r="BN1183" t="s">
        <v>104</v>
      </c>
      <c r="BO1183">
        <v>1</v>
      </c>
      <c r="BP1183">
        <v>280</v>
      </c>
      <c r="BQ1183" t="s">
        <v>100</v>
      </c>
      <c r="BR1183" t="s">
        <v>100</v>
      </c>
      <c r="BS1183" t="s">
        <v>106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 t="s">
        <v>85</v>
      </c>
      <c r="CA1183" t="s">
        <v>119</v>
      </c>
      <c r="CB1183" t="s">
        <v>85</v>
      </c>
      <c r="CC1183">
        <v>0</v>
      </c>
      <c r="CD1183">
        <v>2</v>
      </c>
      <c r="CE1183">
        <v>2010</v>
      </c>
      <c r="CF1183" t="s">
        <v>111</v>
      </c>
      <c r="CG1183" t="s">
        <v>112</v>
      </c>
      <c r="CH1183">
        <v>122000</v>
      </c>
      <c r="CQ1183">
        <f t="shared" si="112"/>
        <v>900</v>
      </c>
      <c r="CR1183" t="str">
        <f t="shared" si="113"/>
        <v/>
      </c>
    </row>
    <row r="1184" spans="1:96" x14ac:dyDescent="0.3">
      <c r="A1184">
        <v>1267</v>
      </c>
      <c r="B1184">
        <v>190</v>
      </c>
      <c r="C1184" t="s">
        <v>143</v>
      </c>
      <c r="D1184">
        <v>60</v>
      </c>
      <c r="E1184">
        <v>10120</v>
      </c>
      <c r="F1184" t="s">
        <v>84</v>
      </c>
      <c r="G1184" t="s">
        <v>85</v>
      </c>
      <c r="H1184" t="s">
        <v>86</v>
      </c>
      <c r="I1184" t="s">
        <v>190</v>
      </c>
      <c r="J1184" t="s">
        <v>88</v>
      </c>
      <c r="K1184" t="s">
        <v>122</v>
      </c>
      <c r="L1184" t="s">
        <v>90</v>
      </c>
      <c r="M1184" t="s">
        <v>144</v>
      </c>
      <c r="N1184" s="4" t="str">
        <f>VLOOKUP(M1184,'Neighborhood Raw Data'!$A$1:$D$26,4,FALSE)</f>
        <v>Greater than Average</v>
      </c>
      <c r="O1184" t="s">
        <v>212</v>
      </c>
      <c r="P1184" t="s">
        <v>92</v>
      </c>
      <c r="Q1184" t="s">
        <v>217</v>
      </c>
      <c r="R1184" t="s">
        <v>183</v>
      </c>
      <c r="S1184">
        <v>7</v>
      </c>
      <c r="T1184" s="4">
        <f t="shared" ca="1" si="108"/>
        <v>0.18352588062427611</v>
      </c>
      <c r="U1184" s="4" t="str">
        <f t="shared" si="109"/>
        <v>At or Above</v>
      </c>
      <c r="V1184">
        <v>4</v>
      </c>
      <c r="W1184">
        <v>1910</v>
      </c>
      <c r="X1184">
        <v>1950</v>
      </c>
      <c r="Y1184" t="s">
        <v>113</v>
      </c>
      <c r="Z1184" t="s">
        <v>114</v>
      </c>
      <c r="AA1184" t="s">
        <v>115</v>
      </c>
      <c r="AB1184" t="s">
        <v>115</v>
      </c>
      <c r="AC1184" t="s">
        <v>117</v>
      </c>
      <c r="AD1184">
        <v>0</v>
      </c>
      <c r="AE1184" t="s">
        <v>203</v>
      </c>
      <c r="AF1184" t="s">
        <v>100</v>
      </c>
      <c r="AG1184" t="s">
        <v>156</v>
      </c>
      <c r="AH1184" t="s">
        <v>100</v>
      </c>
      <c r="AI1184" t="s">
        <v>100</v>
      </c>
      <c r="AJ1184" t="s">
        <v>142</v>
      </c>
      <c r="AK1184" t="s">
        <v>104</v>
      </c>
      <c r="AL1184">
        <v>0</v>
      </c>
      <c r="AM1184" t="s">
        <v>104</v>
      </c>
      <c r="AN1184">
        <v>0</v>
      </c>
      <c r="AO1184">
        <v>925</v>
      </c>
      <c r="AP1184">
        <v>925</v>
      </c>
      <c r="AQ1184" t="s">
        <v>105</v>
      </c>
      <c r="AR1184" t="s">
        <v>100</v>
      </c>
      <c r="AS1184" t="s">
        <v>204</v>
      </c>
      <c r="AT1184" t="s">
        <v>237</v>
      </c>
      <c r="AU1184">
        <v>964</v>
      </c>
      <c r="AV1184" s="4">
        <f t="shared" ca="1" si="110"/>
        <v>0.54148615580687953</v>
      </c>
      <c r="AW1184" s="4" t="str">
        <f t="shared" si="111"/>
        <v>Less than Median</v>
      </c>
      <c r="AX1184">
        <v>925</v>
      </c>
      <c r="AY1184">
        <v>0</v>
      </c>
      <c r="AZ1184">
        <v>1889</v>
      </c>
      <c r="BA1184">
        <v>0</v>
      </c>
      <c r="BB1184">
        <v>0</v>
      </c>
      <c r="BC1184">
        <v>1</v>
      </c>
      <c r="BD1184">
        <v>1</v>
      </c>
      <c r="BE1184">
        <v>4</v>
      </c>
      <c r="BF1184">
        <v>2</v>
      </c>
      <c r="BG1184" t="s">
        <v>100</v>
      </c>
      <c r="BH1184">
        <v>9</v>
      </c>
      <c r="BI1184" t="s">
        <v>108</v>
      </c>
      <c r="BJ1184">
        <v>1</v>
      </c>
      <c r="BK1184" t="s">
        <v>102</v>
      </c>
      <c r="BL1184" t="s">
        <v>149</v>
      </c>
      <c r="BM1184">
        <v>1960</v>
      </c>
      <c r="BN1184" t="s">
        <v>104</v>
      </c>
      <c r="BO1184">
        <v>1</v>
      </c>
      <c r="BP1184">
        <v>308</v>
      </c>
      <c r="BQ1184" t="s">
        <v>100</v>
      </c>
      <c r="BR1184" t="s">
        <v>100</v>
      </c>
      <c r="BS1184" t="s">
        <v>204</v>
      </c>
      <c r="BT1184">
        <v>0</v>
      </c>
      <c r="BU1184">
        <v>0</v>
      </c>
      <c r="BV1184">
        <v>264</v>
      </c>
      <c r="BW1184">
        <v>0</v>
      </c>
      <c r="BX1184">
        <v>0</v>
      </c>
      <c r="BY1184">
        <v>0</v>
      </c>
      <c r="BZ1184" t="s">
        <v>85</v>
      </c>
      <c r="CA1184" t="s">
        <v>119</v>
      </c>
      <c r="CB1184" t="s">
        <v>85</v>
      </c>
      <c r="CC1184">
        <v>0</v>
      </c>
      <c r="CD1184">
        <v>1</v>
      </c>
      <c r="CE1184">
        <v>2007</v>
      </c>
      <c r="CF1184" t="s">
        <v>111</v>
      </c>
      <c r="CG1184" t="s">
        <v>112</v>
      </c>
      <c r="CH1184">
        <v>122000</v>
      </c>
      <c r="CQ1184">
        <f t="shared" si="112"/>
        <v>964</v>
      </c>
      <c r="CR1184" t="str">
        <f t="shared" si="113"/>
        <v/>
      </c>
    </row>
    <row r="1185" spans="1:96" x14ac:dyDescent="0.3">
      <c r="A1185">
        <v>1350</v>
      </c>
      <c r="B1185">
        <v>70</v>
      </c>
      <c r="C1185" t="s">
        <v>143</v>
      </c>
      <c r="D1185">
        <v>50</v>
      </c>
      <c r="E1185">
        <v>5250</v>
      </c>
      <c r="F1185" t="s">
        <v>84</v>
      </c>
      <c r="G1185" t="s">
        <v>84</v>
      </c>
      <c r="H1185" t="s">
        <v>129</v>
      </c>
      <c r="I1185" t="s">
        <v>87</v>
      </c>
      <c r="J1185" t="s">
        <v>88</v>
      </c>
      <c r="K1185" t="s">
        <v>122</v>
      </c>
      <c r="L1185" t="s">
        <v>90</v>
      </c>
      <c r="M1185" t="s">
        <v>144</v>
      </c>
      <c r="N1185" s="4" t="str">
        <f>VLOOKUP(M1185,'Neighborhood Raw Data'!$A$1:$D$26,4,FALSE)</f>
        <v>Greater than Average</v>
      </c>
      <c r="O1185" t="s">
        <v>92</v>
      </c>
      <c r="P1185" t="s">
        <v>92</v>
      </c>
      <c r="Q1185" t="s">
        <v>93</v>
      </c>
      <c r="R1185" t="s">
        <v>94</v>
      </c>
      <c r="S1185">
        <v>8</v>
      </c>
      <c r="T1185" s="4">
        <f t="shared" ca="1" si="108"/>
        <v>0.11158117534907663</v>
      </c>
      <c r="U1185" s="4" t="str">
        <f t="shared" si="109"/>
        <v>At or Above</v>
      </c>
      <c r="V1185">
        <v>5</v>
      </c>
      <c r="W1185">
        <v>1872</v>
      </c>
      <c r="X1185">
        <v>1987</v>
      </c>
      <c r="Y1185" t="s">
        <v>95</v>
      </c>
      <c r="Z1185" t="s">
        <v>114</v>
      </c>
      <c r="AA1185" t="s">
        <v>161</v>
      </c>
      <c r="AB1185" t="s">
        <v>161</v>
      </c>
      <c r="AC1185" t="s">
        <v>117</v>
      </c>
      <c r="AD1185">
        <v>0</v>
      </c>
      <c r="AE1185" t="s">
        <v>100</v>
      </c>
      <c r="AF1185" t="s">
        <v>102</v>
      </c>
      <c r="AG1185" t="s">
        <v>147</v>
      </c>
      <c r="AH1185" t="s">
        <v>100</v>
      </c>
      <c r="AI1185" t="s">
        <v>203</v>
      </c>
      <c r="AJ1185" t="s">
        <v>142</v>
      </c>
      <c r="AK1185" t="s">
        <v>193</v>
      </c>
      <c r="AL1185">
        <v>259</v>
      </c>
      <c r="AM1185" t="s">
        <v>104</v>
      </c>
      <c r="AN1185">
        <v>0</v>
      </c>
      <c r="AO1185">
        <v>425</v>
      </c>
      <c r="AP1185">
        <v>684</v>
      </c>
      <c r="AQ1185" t="s">
        <v>251</v>
      </c>
      <c r="AR1185" t="s">
        <v>203</v>
      </c>
      <c r="AS1185" t="s">
        <v>204</v>
      </c>
      <c r="AT1185" t="s">
        <v>107</v>
      </c>
      <c r="AU1185">
        <v>938</v>
      </c>
      <c r="AV1185" s="4">
        <f t="shared" ca="1" si="110"/>
        <v>0.84280958628853619</v>
      </c>
      <c r="AW1185" s="4" t="str">
        <f t="shared" si="111"/>
        <v>Less than Median</v>
      </c>
      <c r="AX1185">
        <v>1215</v>
      </c>
      <c r="AY1185">
        <v>205</v>
      </c>
      <c r="AZ1185">
        <v>2358</v>
      </c>
      <c r="BA1185">
        <v>0</v>
      </c>
      <c r="BB1185">
        <v>0</v>
      </c>
      <c r="BC1185">
        <v>2</v>
      </c>
      <c r="BD1185">
        <v>0</v>
      </c>
      <c r="BE1185">
        <v>4</v>
      </c>
      <c r="BF1185">
        <v>1</v>
      </c>
      <c r="BG1185" t="s">
        <v>100</v>
      </c>
      <c r="BH1185">
        <v>8</v>
      </c>
      <c r="BI1185" t="s">
        <v>108</v>
      </c>
      <c r="BJ1185">
        <v>0</v>
      </c>
      <c r="BK1185" t="s">
        <v>85</v>
      </c>
      <c r="BL1185" t="s">
        <v>85</v>
      </c>
      <c r="BM1185" t="s">
        <v>85</v>
      </c>
      <c r="BN1185" t="s">
        <v>85</v>
      </c>
      <c r="BO1185">
        <v>0</v>
      </c>
      <c r="BP1185">
        <v>0</v>
      </c>
      <c r="BQ1185" t="s">
        <v>85</v>
      </c>
      <c r="BR1185" t="s">
        <v>85</v>
      </c>
      <c r="BS1185" t="s">
        <v>106</v>
      </c>
      <c r="BT1185">
        <v>0</v>
      </c>
      <c r="BU1185">
        <v>54</v>
      </c>
      <c r="BV1185">
        <v>20</v>
      </c>
      <c r="BW1185">
        <v>0</v>
      </c>
      <c r="BX1185">
        <v>0</v>
      </c>
      <c r="BY1185">
        <v>0</v>
      </c>
      <c r="BZ1185" t="s">
        <v>85</v>
      </c>
      <c r="CA1185" t="s">
        <v>85</v>
      </c>
      <c r="CB1185" t="s">
        <v>85</v>
      </c>
      <c r="CC1185">
        <v>0</v>
      </c>
      <c r="CD1185">
        <v>12</v>
      </c>
      <c r="CE1185">
        <v>2008</v>
      </c>
      <c r="CF1185" t="s">
        <v>111</v>
      </c>
      <c r="CG1185" t="s">
        <v>112</v>
      </c>
      <c r="CH1185">
        <v>122000</v>
      </c>
      <c r="CQ1185">
        <f t="shared" si="112"/>
        <v>938</v>
      </c>
      <c r="CR1185" t="str">
        <f t="shared" si="113"/>
        <v/>
      </c>
    </row>
    <row r="1186" spans="1:96" x14ac:dyDescent="0.3">
      <c r="A1186">
        <v>996</v>
      </c>
      <c r="B1186">
        <v>50</v>
      </c>
      <c r="C1186" t="s">
        <v>83</v>
      </c>
      <c r="D1186">
        <v>51</v>
      </c>
      <c r="E1186">
        <v>4712</v>
      </c>
      <c r="F1186" t="s">
        <v>84</v>
      </c>
      <c r="G1186" t="s">
        <v>85</v>
      </c>
      <c r="H1186" t="s">
        <v>86</v>
      </c>
      <c r="I1186" t="s">
        <v>87</v>
      </c>
      <c r="J1186" t="s">
        <v>88</v>
      </c>
      <c r="K1186" t="s">
        <v>122</v>
      </c>
      <c r="L1186" t="s">
        <v>140</v>
      </c>
      <c r="M1186" t="s">
        <v>219</v>
      </c>
      <c r="N1186" s="4" t="str">
        <f>VLOOKUP(M1186,'Neighborhood Raw Data'!$A$1:$D$26,4,FALSE)</f>
        <v>Less than Average</v>
      </c>
      <c r="O1186" t="s">
        <v>212</v>
      </c>
      <c r="P1186" t="s">
        <v>92</v>
      </c>
      <c r="Q1186" t="s">
        <v>93</v>
      </c>
      <c r="R1186" t="s">
        <v>155</v>
      </c>
      <c r="S1186">
        <v>4</v>
      </c>
      <c r="T1186" s="4">
        <f t="shared" ca="1" si="108"/>
        <v>0.91704249447581643</v>
      </c>
      <c r="U1186" s="4" t="str">
        <f t="shared" si="109"/>
        <v>Below</v>
      </c>
      <c r="V1186">
        <v>7</v>
      </c>
      <c r="W1186">
        <v>1946</v>
      </c>
      <c r="X1186">
        <v>1950</v>
      </c>
      <c r="Y1186" t="s">
        <v>95</v>
      </c>
      <c r="Z1186" t="s">
        <v>114</v>
      </c>
      <c r="AA1186" t="s">
        <v>161</v>
      </c>
      <c r="AB1186" t="s">
        <v>161</v>
      </c>
      <c r="AC1186" t="s">
        <v>117</v>
      </c>
      <c r="AD1186">
        <v>0</v>
      </c>
      <c r="AE1186" t="s">
        <v>100</v>
      </c>
      <c r="AF1186" t="s">
        <v>100</v>
      </c>
      <c r="AG1186" t="s">
        <v>156</v>
      </c>
      <c r="AH1186" t="s">
        <v>100</v>
      </c>
      <c r="AI1186" t="s">
        <v>100</v>
      </c>
      <c r="AJ1186" t="s">
        <v>142</v>
      </c>
      <c r="AK1186" t="s">
        <v>137</v>
      </c>
      <c r="AL1186">
        <v>384</v>
      </c>
      <c r="AM1186" t="s">
        <v>104</v>
      </c>
      <c r="AN1186">
        <v>0</v>
      </c>
      <c r="AO1186">
        <v>363</v>
      </c>
      <c r="AP1186">
        <v>747</v>
      </c>
      <c r="AQ1186" t="s">
        <v>105</v>
      </c>
      <c r="AR1186" t="s">
        <v>100</v>
      </c>
      <c r="AS1186" t="s">
        <v>106</v>
      </c>
      <c r="AT1186" t="s">
        <v>107</v>
      </c>
      <c r="AU1186">
        <v>774</v>
      </c>
      <c r="AV1186" s="4">
        <f t="shared" ca="1" si="110"/>
        <v>0.45515706762212449</v>
      </c>
      <c r="AW1186" s="4" t="str">
        <f t="shared" si="111"/>
        <v>Less than Median</v>
      </c>
      <c r="AX1186">
        <v>456</v>
      </c>
      <c r="AY1186">
        <v>0</v>
      </c>
      <c r="AZ1186">
        <v>1230</v>
      </c>
      <c r="BA1186">
        <v>1</v>
      </c>
      <c r="BB1186">
        <v>0</v>
      </c>
      <c r="BC1186">
        <v>1</v>
      </c>
      <c r="BD1186">
        <v>1</v>
      </c>
      <c r="BE1186">
        <v>3</v>
      </c>
      <c r="BF1186">
        <v>1</v>
      </c>
      <c r="BG1186" t="s">
        <v>100</v>
      </c>
      <c r="BH1186">
        <v>5</v>
      </c>
      <c r="BI1186" t="s">
        <v>108</v>
      </c>
      <c r="BJ1186">
        <v>0</v>
      </c>
      <c r="BK1186" t="s">
        <v>85</v>
      </c>
      <c r="BL1186" t="s">
        <v>149</v>
      </c>
      <c r="BM1186">
        <v>1946</v>
      </c>
      <c r="BN1186" t="s">
        <v>104</v>
      </c>
      <c r="BO1186">
        <v>1</v>
      </c>
      <c r="BP1186">
        <v>305</v>
      </c>
      <c r="BQ1186" t="s">
        <v>100</v>
      </c>
      <c r="BR1186" t="s">
        <v>100</v>
      </c>
      <c r="BS1186" t="s">
        <v>106</v>
      </c>
      <c r="BT1186">
        <v>0</v>
      </c>
      <c r="BU1186">
        <v>57</v>
      </c>
      <c r="BV1186">
        <v>0</v>
      </c>
      <c r="BW1186">
        <v>0</v>
      </c>
      <c r="BX1186">
        <v>63</v>
      </c>
      <c r="BY1186">
        <v>0</v>
      </c>
      <c r="BZ1186" t="s">
        <v>85</v>
      </c>
      <c r="CA1186" t="s">
        <v>119</v>
      </c>
      <c r="CB1186" t="s">
        <v>85</v>
      </c>
      <c r="CC1186">
        <v>0</v>
      </c>
      <c r="CD1186">
        <v>8</v>
      </c>
      <c r="CE1186">
        <v>2006</v>
      </c>
      <c r="CF1186" t="s">
        <v>111</v>
      </c>
      <c r="CG1186" t="s">
        <v>120</v>
      </c>
      <c r="CH1186">
        <v>121600</v>
      </c>
      <c r="CQ1186">
        <f t="shared" si="112"/>
        <v>774</v>
      </c>
      <c r="CR1186" t="str">
        <f t="shared" si="113"/>
        <v/>
      </c>
    </row>
    <row r="1187" spans="1:96" x14ac:dyDescent="0.3">
      <c r="A1187">
        <v>561</v>
      </c>
      <c r="B1187">
        <v>20</v>
      </c>
      <c r="C1187" t="s">
        <v>83</v>
      </c>
      <c r="D1187" t="s">
        <v>85</v>
      </c>
      <c r="E1187">
        <v>11341</v>
      </c>
      <c r="F1187" t="s">
        <v>84</v>
      </c>
      <c r="G1187" t="s">
        <v>85</v>
      </c>
      <c r="H1187" t="s">
        <v>86</v>
      </c>
      <c r="I1187" t="s">
        <v>87</v>
      </c>
      <c r="J1187" t="s">
        <v>88</v>
      </c>
      <c r="K1187" t="s">
        <v>122</v>
      </c>
      <c r="L1187" t="s">
        <v>90</v>
      </c>
      <c r="M1187" t="s">
        <v>228</v>
      </c>
      <c r="N1187" s="4" t="str">
        <f>VLOOKUP(M1187,'Neighborhood Raw Data'!$A$1:$D$26,4,FALSE)</f>
        <v>Less than Average</v>
      </c>
      <c r="O1187" t="s">
        <v>92</v>
      </c>
      <c r="P1187" t="s">
        <v>92</v>
      </c>
      <c r="Q1187" t="s">
        <v>93</v>
      </c>
      <c r="R1187" t="s">
        <v>124</v>
      </c>
      <c r="S1187">
        <v>5</v>
      </c>
      <c r="T1187" s="4">
        <f t="shared" ca="1" si="108"/>
        <v>0.12524175390412973</v>
      </c>
      <c r="U1187" s="4" t="str">
        <f t="shared" si="109"/>
        <v>Below</v>
      </c>
      <c r="V1187">
        <v>6</v>
      </c>
      <c r="W1187">
        <v>1957</v>
      </c>
      <c r="X1187">
        <v>1996</v>
      </c>
      <c r="Y1187" t="s">
        <v>113</v>
      </c>
      <c r="Z1187" t="s">
        <v>114</v>
      </c>
      <c r="AA1187" t="s">
        <v>115</v>
      </c>
      <c r="AB1187" t="s">
        <v>115</v>
      </c>
      <c r="AC1187" t="s">
        <v>98</v>
      </c>
      <c r="AD1187">
        <v>180</v>
      </c>
      <c r="AE1187" t="s">
        <v>100</v>
      </c>
      <c r="AF1187" t="s">
        <v>100</v>
      </c>
      <c r="AG1187" t="s">
        <v>156</v>
      </c>
      <c r="AH1187" t="s">
        <v>102</v>
      </c>
      <c r="AI1187" t="s">
        <v>100</v>
      </c>
      <c r="AJ1187" t="s">
        <v>142</v>
      </c>
      <c r="AK1187" t="s">
        <v>137</v>
      </c>
      <c r="AL1187">
        <v>1302</v>
      </c>
      <c r="AM1187" t="s">
        <v>104</v>
      </c>
      <c r="AN1187">
        <v>0</v>
      </c>
      <c r="AO1187">
        <v>90</v>
      </c>
      <c r="AP1187">
        <v>1392</v>
      </c>
      <c r="AQ1187" t="s">
        <v>105</v>
      </c>
      <c r="AR1187" t="s">
        <v>100</v>
      </c>
      <c r="AS1187" t="s">
        <v>106</v>
      </c>
      <c r="AT1187" t="s">
        <v>107</v>
      </c>
      <c r="AU1187">
        <v>1392</v>
      </c>
      <c r="AV1187" s="4">
        <f t="shared" ca="1" si="110"/>
        <v>0.82571153334035785</v>
      </c>
      <c r="AW1187" s="4" t="str">
        <f t="shared" si="111"/>
        <v>Greater than Median</v>
      </c>
      <c r="AX1187">
        <v>0</v>
      </c>
      <c r="AY1187">
        <v>0</v>
      </c>
      <c r="AZ1187">
        <v>1392</v>
      </c>
      <c r="BA1187">
        <v>1</v>
      </c>
      <c r="BB1187">
        <v>0</v>
      </c>
      <c r="BC1187">
        <v>1</v>
      </c>
      <c r="BD1187">
        <v>1</v>
      </c>
      <c r="BE1187">
        <v>3</v>
      </c>
      <c r="BF1187">
        <v>1</v>
      </c>
      <c r="BG1187" t="s">
        <v>100</v>
      </c>
      <c r="BH1187">
        <v>5</v>
      </c>
      <c r="BI1187" t="s">
        <v>140</v>
      </c>
      <c r="BJ1187">
        <v>1</v>
      </c>
      <c r="BK1187" t="s">
        <v>102</v>
      </c>
      <c r="BL1187" t="s">
        <v>149</v>
      </c>
      <c r="BM1187">
        <v>1957</v>
      </c>
      <c r="BN1187" t="s">
        <v>104</v>
      </c>
      <c r="BO1187">
        <v>2</v>
      </c>
      <c r="BP1187">
        <v>528</v>
      </c>
      <c r="BQ1187" t="s">
        <v>100</v>
      </c>
      <c r="BR1187" t="s">
        <v>100</v>
      </c>
      <c r="BS1187" t="s">
        <v>106</v>
      </c>
      <c r="BT1187">
        <v>0</v>
      </c>
      <c r="BU1187">
        <v>0</v>
      </c>
      <c r="BV1187">
        <v>0</v>
      </c>
      <c r="BW1187">
        <v>0</v>
      </c>
      <c r="BX1187">
        <v>95</v>
      </c>
      <c r="BY1187">
        <v>0</v>
      </c>
      <c r="BZ1187" t="s">
        <v>85</v>
      </c>
      <c r="CA1187" t="s">
        <v>85</v>
      </c>
      <c r="CB1187" t="s">
        <v>85</v>
      </c>
      <c r="CC1187">
        <v>0</v>
      </c>
      <c r="CD1187">
        <v>5</v>
      </c>
      <c r="CE1187">
        <v>2010</v>
      </c>
      <c r="CF1187" t="s">
        <v>111</v>
      </c>
      <c r="CG1187" t="s">
        <v>112</v>
      </c>
      <c r="CH1187">
        <v>121500</v>
      </c>
      <c r="CQ1187">
        <f t="shared" si="112"/>
        <v>1392</v>
      </c>
      <c r="CR1187" t="str">
        <f t="shared" si="113"/>
        <v/>
      </c>
    </row>
    <row r="1188" spans="1:96" x14ac:dyDescent="0.3">
      <c r="A1188">
        <v>1444</v>
      </c>
      <c r="B1188">
        <v>30</v>
      </c>
      <c r="C1188" t="s">
        <v>83</v>
      </c>
      <c r="D1188" t="s">
        <v>85</v>
      </c>
      <c r="E1188">
        <v>8854</v>
      </c>
      <c r="F1188" t="s">
        <v>84</v>
      </c>
      <c r="G1188" t="s">
        <v>85</v>
      </c>
      <c r="H1188" t="s">
        <v>129</v>
      </c>
      <c r="I1188" t="s">
        <v>87</v>
      </c>
      <c r="J1188" t="s">
        <v>88</v>
      </c>
      <c r="K1188" t="s">
        <v>122</v>
      </c>
      <c r="L1188" t="s">
        <v>90</v>
      </c>
      <c r="M1188" t="s">
        <v>219</v>
      </c>
      <c r="N1188" s="4" t="str">
        <f>VLOOKUP(M1188,'Neighborhood Raw Data'!$A$1:$D$26,4,FALSE)</f>
        <v>Less than Average</v>
      </c>
      <c r="O1188" t="s">
        <v>92</v>
      </c>
      <c r="P1188" t="s">
        <v>92</v>
      </c>
      <c r="Q1188" t="s">
        <v>93</v>
      </c>
      <c r="R1188" t="s">
        <v>245</v>
      </c>
      <c r="S1188">
        <v>6</v>
      </c>
      <c r="T1188" s="4">
        <f t="shared" ca="1" si="108"/>
        <v>0.92173263485204637</v>
      </c>
      <c r="U1188" s="4" t="str">
        <f t="shared" si="109"/>
        <v>At or Above</v>
      </c>
      <c r="V1188">
        <v>6</v>
      </c>
      <c r="W1188">
        <v>1916</v>
      </c>
      <c r="X1188">
        <v>1950</v>
      </c>
      <c r="Y1188" t="s">
        <v>95</v>
      </c>
      <c r="Z1188" t="s">
        <v>114</v>
      </c>
      <c r="AA1188" t="s">
        <v>115</v>
      </c>
      <c r="AB1188" t="s">
        <v>115</v>
      </c>
      <c r="AC1188" t="s">
        <v>117</v>
      </c>
      <c r="AD1188">
        <v>0</v>
      </c>
      <c r="AE1188" t="s">
        <v>100</v>
      </c>
      <c r="AF1188" t="s">
        <v>100</v>
      </c>
      <c r="AG1188" t="s">
        <v>147</v>
      </c>
      <c r="AH1188" t="s">
        <v>100</v>
      </c>
      <c r="AI1188" t="s">
        <v>100</v>
      </c>
      <c r="AJ1188" t="s">
        <v>142</v>
      </c>
      <c r="AK1188" t="s">
        <v>104</v>
      </c>
      <c r="AL1188">
        <v>0</v>
      </c>
      <c r="AM1188" t="s">
        <v>104</v>
      </c>
      <c r="AN1188">
        <v>0</v>
      </c>
      <c r="AO1188">
        <v>952</v>
      </c>
      <c r="AP1188">
        <v>952</v>
      </c>
      <c r="AQ1188" t="s">
        <v>254</v>
      </c>
      <c r="AR1188" t="s">
        <v>203</v>
      </c>
      <c r="AS1188" t="s">
        <v>204</v>
      </c>
      <c r="AT1188" t="s">
        <v>237</v>
      </c>
      <c r="AU1188">
        <v>952</v>
      </c>
      <c r="AV1188" s="4">
        <f t="shared" ca="1" si="110"/>
        <v>0.98829898409459416</v>
      </c>
      <c r="AW1188" s="4" t="str">
        <f t="shared" si="111"/>
        <v>Less than Median</v>
      </c>
      <c r="AX1188">
        <v>0</v>
      </c>
      <c r="AY1188">
        <v>0</v>
      </c>
      <c r="AZ1188">
        <v>952</v>
      </c>
      <c r="BA1188">
        <v>0</v>
      </c>
      <c r="BB1188">
        <v>0</v>
      </c>
      <c r="BC1188">
        <v>1</v>
      </c>
      <c r="BD1188">
        <v>0</v>
      </c>
      <c r="BE1188">
        <v>2</v>
      </c>
      <c r="BF1188">
        <v>1</v>
      </c>
      <c r="BG1188" t="s">
        <v>203</v>
      </c>
      <c r="BH1188">
        <v>4</v>
      </c>
      <c r="BI1188" t="s">
        <v>108</v>
      </c>
      <c r="BJ1188">
        <v>1</v>
      </c>
      <c r="BK1188" t="s">
        <v>102</v>
      </c>
      <c r="BL1188" t="s">
        <v>149</v>
      </c>
      <c r="BM1188">
        <v>1916</v>
      </c>
      <c r="BN1188" t="s">
        <v>104</v>
      </c>
      <c r="BO1188">
        <v>1</v>
      </c>
      <c r="BP1188">
        <v>192</v>
      </c>
      <c r="BQ1188" t="s">
        <v>203</v>
      </c>
      <c r="BR1188" t="s">
        <v>235</v>
      </c>
      <c r="BS1188" t="s">
        <v>220</v>
      </c>
      <c r="BT1188">
        <v>0</v>
      </c>
      <c r="BU1188">
        <v>98</v>
      </c>
      <c r="BV1188">
        <v>0</v>
      </c>
      <c r="BW1188">
        <v>0</v>
      </c>
      <c r="BX1188">
        <v>40</v>
      </c>
      <c r="BY1188">
        <v>0</v>
      </c>
      <c r="BZ1188" t="s">
        <v>85</v>
      </c>
      <c r="CA1188" t="s">
        <v>85</v>
      </c>
      <c r="CB1188" t="s">
        <v>85</v>
      </c>
      <c r="CC1188">
        <v>0</v>
      </c>
      <c r="CD1188">
        <v>5</v>
      </c>
      <c r="CE1188">
        <v>2009</v>
      </c>
      <c r="CF1188" t="s">
        <v>111</v>
      </c>
      <c r="CG1188" t="s">
        <v>112</v>
      </c>
      <c r="CH1188">
        <v>121000</v>
      </c>
      <c r="CQ1188">
        <f t="shared" si="112"/>
        <v>952</v>
      </c>
      <c r="CR1188" t="str">
        <f t="shared" si="113"/>
        <v/>
      </c>
    </row>
    <row r="1189" spans="1:96" x14ac:dyDescent="0.3">
      <c r="A1189">
        <v>269</v>
      </c>
      <c r="B1189">
        <v>30</v>
      </c>
      <c r="C1189" t="s">
        <v>143</v>
      </c>
      <c r="D1189">
        <v>71</v>
      </c>
      <c r="E1189">
        <v>6900</v>
      </c>
      <c r="F1189" t="s">
        <v>84</v>
      </c>
      <c r="G1189" t="s">
        <v>85</v>
      </c>
      <c r="H1189" t="s">
        <v>129</v>
      </c>
      <c r="I1189" t="s">
        <v>87</v>
      </c>
      <c r="J1189" t="s">
        <v>88</v>
      </c>
      <c r="K1189" t="s">
        <v>122</v>
      </c>
      <c r="L1189" t="s">
        <v>90</v>
      </c>
      <c r="M1189" t="s">
        <v>236</v>
      </c>
      <c r="N1189" s="4" t="str">
        <f>VLOOKUP(M1189,'Neighborhood Raw Data'!$A$1:$D$26,4,FALSE)</f>
        <v>Less than Average</v>
      </c>
      <c r="O1189" t="s">
        <v>92</v>
      </c>
      <c r="P1189" t="s">
        <v>92</v>
      </c>
      <c r="Q1189" t="s">
        <v>93</v>
      </c>
      <c r="R1189" t="s">
        <v>124</v>
      </c>
      <c r="S1189">
        <v>5</v>
      </c>
      <c r="T1189" s="4">
        <f t="shared" ca="1" si="108"/>
        <v>0.52773876695721966</v>
      </c>
      <c r="U1189" s="4" t="str">
        <f t="shared" si="109"/>
        <v>Below</v>
      </c>
      <c r="V1189">
        <v>6</v>
      </c>
      <c r="W1189">
        <v>1940</v>
      </c>
      <c r="X1189">
        <v>1955</v>
      </c>
      <c r="Y1189" t="s">
        <v>95</v>
      </c>
      <c r="Z1189" t="s">
        <v>114</v>
      </c>
      <c r="AA1189" t="s">
        <v>125</v>
      </c>
      <c r="AB1189" t="s">
        <v>125</v>
      </c>
      <c r="AC1189" t="s">
        <v>117</v>
      </c>
      <c r="AD1189">
        <v>0</v>
      </c>
      <c r="AE1189" t="s">
        <v>100</v>
      </c>
      <c r="AF1189" t="s">
        <v>100</v>
      </c>
      <c r="AG1189" t="s">
        <v>156</v>
      </c>
      <c r="AH1189" t="s">
        <v>100</v>
      </c>
      <c r="AI1189" t="s">
        <v>100</v>
      </c>
      <c r="AJ1189" t="s">
        <v>142</v>
      </c>
      <c r="AK1189" t="s">
        <v>137</v>
      </c>
      <c r="AL1189">
        <v>403</v>
      </c>
      <c r="AM1189" t="s">
        <v>157</v>
      </c>
      <c r="AN1189">
        <v>125</v>
      </c>
      <c r="AO1189">
        <v>212</v>
      </c>
      <c r="AP1189">
        <v>740</v>
      </c>
      <c r="AQ1189" t="s">
        <v>105</v>
      </c>
      <c r="AR1189" t="s">
        <v>99</v>
      </c>
      <c r="AS1189" t="s">
        <v>106</v>
      </c>
      <c r="AT1189" t="s">
        <v>107</v>
      </c>
      <c r="AU1189">
        <v>778</v>
      </c>
      <c r="AV1189" s="4">
        <f t="shared" ca="1" si="110"/>
        <v>0.85567806557990778</v>
      </c>
      <c r="AW1189" s="4" t="str">
        <f t="shared" si="111"/>
        <v>Less than Median</v>
      </c>
      <c r="AX1189">
        <v>0</v>
      </c>
      <c r="AY1189">
        <v>0</v>
      </c>
      <c r="AZ1189">
        <v>778</v>
      </c>
      <c r="BA1189">
        <v>0</v>
      </c>
      <c r="BB1189">
        <v>0</v>
      </c>
      <c r="BC1189">
        <v>1</v>
      </c>
      <c r="BD1189">
        <v>0</v>
      </c>
      <c r="BE1189">
        <v>2</v>
      </c>
      <c r="BF1189">
        <v>1</v>
      </c>
      <c r="BG1189" t="s">
        <v>100</v>
      </c>
      <c r="BH1189">
        <v>4</v>
      </c>
      <c r="BI1189" t="s">
        <v>108</v>
      </c>
      <c r="BJ1189">
        <v>1</v>
      </c>
      <c r="BK1189" t="s">
        <v>102</v>
      </c>
      <c r="BL1189" t="s">
        <v>149</v>
      </c>
      <c r="BM1189">
        <v>1966</v>
      </c>
      <c r="BN1189" t="s">
        <v>110</v>
      </c>
      <c r="BO1189">
        <v>1</v>
      </c>
      <c r="BP1189">
        <v>924</v>
      </c>
      <c r="BQ1189" t="s">
        <v>99</v>
      </c>
      <c r="BR1189" t="s">
        <v>99</v>
      </c>
      <c r="BS1189" t="s">
        <v>106</v>
      </c>
      <c r="BT1189">
        <v>0</v>
      </c>
      <c r="BU1189">
        <v>25</v>
      </c>
      <c r="BV1189">
        <v>0</v>
      </c>
      <c r="BW1189">
        <v>0</v>
      </c>
      <c r="BX1189">
        <v>0</v>
      </c>
      <c r="BY1189">
        <v>0</v>
      </c>
      <c r="BZ1189" t="s">
        <v>85</v>
      </c>
      <c r="CA1189" t="s">
        <v>85</v>
      </c>
      <c r="CB1189" t="s">
        <v>85</v>
      </c>
      <c r="CC1189">
        <v>0</v>
      </c>
      <c r="CD1189">
        <v>2</v>
      </c>
      <c r="CE1189">
        <v>2008</v>
      </c>
      <c r="CF1189" t="s">
        <v>111</v>
      </c>
      <c r="CG1189" t="s">
        <v>112</v>
      </c>
      <c r="CH1189">
        <v>120500</v>
      </c>
      <c r="CQ1189">
        <f t="shared" si="112"/>
        <v>778</v>
      </c>
      <c r="CR1189" t="str">
        <f t="shared" si="113"/>
        <v/>
      </c>
    </row>
    <row r="1190" spans="1:96" x14ac:dyDescent="0.3">
      <c r="A1190">
        <v>726</v>
      </c>
      <c r="B1190">
        <v>20</v>
      </c>
      <c r="C1190" t="s">
        <v>83</v>
      </c>
      <c r="D1190">
        <v>60</v>
      </c>
      <c r="E1190">
        <v>6960</v>
      </c>
      <c r="F1190" t="s">
        <v>84</v>
      </c>
      <c r="G1190" t="s">
        <v>85</v>
      </c>
      <c r="H1190" t="s">
        <v>129</v>
      </c>
      <c r="I1190" t="s">
        <v>87</v>
      </c>
      <c r="J1190" t="s">
        <v>88</v>
      </c>
      <c r="K1190" t="s">
        <v>122</v>
      </c>
      <c r="L1190" t="s">
        <v>90</v>
      </c>
      <c r="M1190" t="s">
        <v>177</v>
      </c>
      <c r="N1190" s="4" t="str">
        <f>VLOOKUP(M1190,'Neighborhood Raw Data'!$A$1:$D$26,4,FALSE)</f>
        <v>Greater than Average</v>
      </c>
      <c r="O1190" t="s">
        <v>92</v>
      </c>
      <c r="P1190" t="s">
        <v>92</v>
      </c>
      <c r="Q1190" t="s">
        <v>93</v>
      </c>
      <c r="R1190" t="s">
        <v>124</v>
      </c>
      <c r="S1190">
        <v>4</v>
      </c>
      <c r="T1190" s="4">
        <f t="shared" ca="1" si="108"/>
        <v>0.36068880695713845</v>
      </c>
      <c r="U1190" s="4" t="str">
        <f t="shared" si="109"/>
        <v>Below</v>
      </c>
      <c r="V1190">
        <v>6</v>
      </c>
      <c r="W1190">
        <v>1970</v>
      </c>
      <c r="X1190">
        <v>1970</v>
      </c>
      <c r="Y1190" t="s">
        <v>95</v>
      </c>
      <c r="Z1190" t="s">
        <v>114</v>
      </c>
      <c r="AA1190" t="s">
        <v>97</v>
      </c>
      <c r="AB1190" t="s">
        <v>179</v>
      </c>
      <c r="AC1190" t="s">
        <v>117</v>
      </c>
      <c r="AD1190">
        <v>0</v>
      </c>
      <c r="AE1190" t="s">
        <v>100</v>
      </c>
      <c r="AF1190" t="s">
        <v>100</v>
      </c>
      <c r="AG1190" t="s">
        <v>156</v>
      </c>
      <c r="AH1190" t="s">
        <v>100</v>
      </c>
      <c r="AI1190" t="s">
        <v>100</v>
      </c>
      <c r="AJ1190" t="s">
        <v>142</v>
      </c>
      <c r="AK1190" t="s">
        <v>137</v>
      </c>
      <c r="AL1190">
        <v>375</v>
      </c>
      <c r="AM1190" t="s">
        <v>174</v>
      </c>
      <c r="AN1190">
        <v>239</v>
      </c>
      <c r="AO1190">
        <v>250</v>
      </c>
      <c r="AP1190">
        <v>864</v>
      </c>
      <c r="AQ1190" t="s">
        <v>105</v>
      </c>
      <c r="AR1190" t="s">
        <v>100</v>
      </c>
      <c r="AS1190" t="s">
        <v>106</v>
      </c>
      <c r="AT1190" t="s">
        <v>107</v>
      </c>
      <c r="AU1190">
        <v>864</v>
      </c>
      <c r="AV1190" s="4">
        <f t="shared" ca="1" si="110"/>
        <v>0.60826876118978312</v>
      </c>
      <c r="AW1190" s="4" t="str">
        <f t="shared" si="111"/>
        <v>Less than Median</v>
      </c>
      <c r="AX1190">
        <v>0</v>
      </c>
      <c r="AY1190">
        <v>0</v>
      </c>
      <c r="AZ1190">
        <v>864</v>
      </c>
      <c r="BA1190">
        <v>0</v>
      </c>
      <c r="BB1190">
        <v>0</v>
      </c>
      <c r="BC1190">
        <v>1</v>
      </c>
      <c r="BD1190">
        <v>0</v>
      </c>
      <c r="BE1190">
        <v>3</v>
      </c>
      <c r="BF1190">
        <v>1</v>
      </c>
      <c r="BG1190" t="s">
        <v>102</v>
      </c>
      <c r="BH1190">
        <v>5</v>
      </c>
      <c r="BI1190" t="s">
        <v>108</v>
      </c>
      <c r="BJ1190">
        <v>0</v>
      </c>
      <c r="BK1190" t="s">
        <v>85</v>
      </c>
      <c r="BL1190" t="s">
        <v>149</v>
      </c>
      <c r="BM1190">
        <v>1989</v>
      </c>
      <c r="BN1190" t="s">
        <v>104</v>
      </c>
      <c r="BO1190">
        <v>2</v>
      </c>
      <c r="BP1190">
        <v>660</v>
      </c>
      <c r="BQ1190" t="s">
        <v>100</v>
      </c>
      <c r="BR1190" t="s">
        <v>100</v>
      </c>
      <c r="BS1190" t="s">
        <v>106</v>
      </c>
      <c r="BT1190">
        <v>96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 t="s">
        <v>85</v>
      </c>
      <c r="CA1190" t="s">
        <v>85</v>
      </c>
      <c r="CB1190" t="s">
        <v>198</v>
      </c>
      <c r="CC1190">
        <v>500</v>
      </c>
      <c r="CD1190">
        <v>11</v>
      </c>
      <c r="CE1190">
        <v>2009</v>
      </c>
      <c r="CF1190" t="s">
        <v>111</v>
      </c>
      <c r="CG1190" t="s">
        <v>112</v>
      </c>
      <c r="CH1190">
        <v>120500</v>
      </c>
      <c r="CQ1190">
        <f t="shared" si="112"/>
        <v>864</v>
      </c>
      <c r="CR1190" t="str">
        <f t="shared" si="113"/>
        <v/>
      </c>
    </row>
    <row r="1191" spans="1:96" x14ac:dyDescent="0.3">
      <c r="A1191">
        <v>1154</v>
      </c>
      <c r="B1191">
        <v>30</v>
      </c>
      <c r="C1191" t="s">
        <v>143</v>
      </c>
      <c r="D1191" t="s">
        <v>85</v>
      </c>
      <c r="E1191">
        <v>5890</v>
      </c>
      <c r="F1191" t="s">
        <v>84</v>
      </c>
      <c r="G1191" t="s">
        <v>85</v>
      </c>
      <c r="H1191" t="s">
        <v>129</v>
      </c>
      <c r="I1191" t="s">
        <v>87</v>
      </c>
      <c r="J1191" t="s">
        <v>88</v>
      </c>
      <c r="K1191" t="s">
        <v>89</v>
      </c>
      <c r="L1191" t="s">
        <v>90</v>
      </c>
      <c r="M1191" t="s">
        <v>236</v>
      </c>
      <c r="N1191" s="4" t="str">
        <f>VLOOKUP(M1191,'Neighborhood Raw Data'!$A$1:$D$26,4,FALSE)</f>
        <v>Less than Average</v>
      </c>
      <c r="O1191" t="s">
        <v>92</v>
      </c>
      <c r="P1191" t="s">
        <v>92</v>
      </c>
      <c r="Q1191" t="s">
        <v>93</v>
      </c>
      <c r="R1191" t="s">
        <v>124</v>
      </c>
      <c r="S1191">
        <v>6</v>
      </c>
      <c r="T1191" s="4">
        <f t="shared" ca="1" si="108"/>
        <v>0.86234779946703</v>
      </c>
      <c r="U1191" s="4" t="str">
        <f t="shared" si="109"/>
        <v>At or Above</v>
      </c>
      <c r="V1191">
        <v>8</v>
      </c>
      <c r="W1191">
        <v>1930</v>
      </c>
      <c r="X1191">
        <v>2007</v>
      </c>
      <c r="Y1191" t="s">
        <v>95</v>
      </c>
      <c r="Z1191" t="s">
        <v>114</v>
      </c>
      <c r="AA1191" t="s">
        <v>115</v>
      </c>
      <c r="AB1191" t="s">
        <v>115</v>
      </c>
      <c r="AC1191" t="s">
        <v>117</v>
      </c>
      <c r="AD1191">
        <v>0</v>
      </c>
      <c r="AE1191" t="s">
        <v>102</v>
      </c>
      <c r="AF1191" t="s">
        <v>102</v>
      </c>
      <c r="AG1191" t="s">
        <v>147</v>
      </c>
      <c r="AH1191" t="s">
        <v>100</v>
      </c>
      <c r="AI1191" t="s">
        <v>100</v>
      </c>
      <c r="AJ1191" t="s">
        <v>118</v>
      </c>
      <c r="AK1191" t="s">
        <v>137</v>
      </c>
      <c r="AL1191">
        <v>538</v>
      </c>
      <c r="AM1191" t="s">
        <v>104</v>
      </c>
      <c r="AN1191">
        <v>0</v>
      </c>
      <c r="AO1191">
        <v>278</v>
      </c>
      <c r="AP1191">
        <v>816</v>
      </c>
      <c r="AQ1191" t="s">
        <v>105</v>
      </c>
      <c r="AR1191" t="s">
        <v>99</v>
      </c>
      <c r="AS1191" t="s">
        <v>106</v>
      </c>
      <c r="AT1191" t="s">
        <v>107</v>
      </c>
      <c r="AU1191">
        <v>816</v>
      </c>
      <c r="AV1191" s="4">
        <f t="shared" ca="1" si="110"/>
        <v>0.37187670506598569</v>
      </c>
      <c r="AW1191" s="4" t="str">
        <f t="shared" si="111"/>
        <v>Less than Median</v>
      </c>
      <c r="AX1191">
        <v>0</v>
      </c>
      <c r="AY1191">
        <v>0</v>
      </c>
      <c r="AZ1191">
        <v>816</v>
      </c>
      <c r="BA1191">
        <v>0</v>
      </c>
      <c r="BB1191">
        <v>0</v>
      </c>
      <c r="BC1191">
        <v>1</v>
      </c>
      <c r="BD1191">
        <v>0</v>
      </c>
      <c r="BE1191">
        <v>2</v>
      </c>
      <c r="BF1191">
        <v>1</v>
      </c>
      <c r="BG1191" t="s">
        <v>100</v>
      </c>
      <c r="BH1191">
        <v>5</v>
      </c>
      <c r="BI1191" t="s">
        <v>108</v>
      </c>
      <c r="BJ1191">
        <v>0</v>
      </c>
      <c r="BK1191" t="s">
        <v>85</v>
      </c>
      <c r="BL1191" t="s">
        <v>149</v>
      </c>
      <c r="BM1191">
        <v>2002</v>
      </c>
      <c r="BN1191" t="s">
        <v>104</v>
      </c>
      <c r="BO1191">
        <v>1</v>
      </c>
      <c r="BP1191">
        <v>432</v>
      </c>
      <c r="BQ1191" t="s">
        <v>100</v>
      </c>
      <c r="BR1191" t="s">
        <v>100</v>
      </c>
      <c r="BS1191" t="s">
        <v>106</v>
      </c>
      <c r="BT1191">
        <v>0</v>
      </c>
      <c r="BU1191">
        <v>0</v>
      </c>
      <c r="BV1191">
        <v>96</v>
      </c>
      <c r="BW1191">
        <v>0</v>
      </c>
      <c r="BX1191">
        <v>0</v>
      </c>
      <c r="BY1191">
        <v>0</v>
      </c>
      <c r="BZ1191" t="s">
        <v>85</v>
      </c>
      <c r="CA1191" t="s">
        <v>85</v>
      </c>
      <c r="CB1191" t="s">
        <v>85</v>
      </c>
      <c r="CC1191">
        <v>0</v>
      </c>
      <c r="CD1191">
        <v>6</v>
      </c>
      <c r="CE1191">
        <v>2008</v>
      </c>
      <c r="CF1191" t="s">
        <v>111</v>
      </c>
      <c r="CG1191" t="s">
        <v>112</v>
      </c>
      <c r="CH1191">
        <v>120500</v>
      </c>
      <c r="CQ1191">
        <f t="shared" si="112"/>
        <v>816</v>
      </c>
      <c r="CR1191" t="str">
        <f t="shared" si="113"/>
        <v/>
      </c>
    </row>
    <row r="1192" spans="1:96" x14ac:dyDescent="0.3">
      <c r="A1192">
        <v>1437</v>
      </c>
      <c r="B1192">
        <v>20</v>
      </c>
      <c r="C1192" t="s">
        <v>83</v>
      </c>
      <c r="D1192">
        <v>60</v>
      </c>
      <c r="E1192">
        <v>9000</v>
      </c>
      <c r="F1192" t="s">
        <v>84</v>
      </c>
      <c r="G1192" t="s">
        <v>85</v>
      </c>
      <c r="H1192" t="s">
        <v>129</v>
      </c>
      <c r="I1192" t="s">
        <v>87</v>
      </c>
      <c r="J1192" t="s">
        <v>88</v>
      </c>
      <c r="K1192" t="s">
        <v>158</v>
      </c>
      <c r="L1192" t="s">
        <v>90</v>
      </c>
      <c r="M1192" t="s">
        <v>177</v>
      </c>
      <c r="N1192" s="4" t="str">
        <f>VLOOKUP(M1192,'Neighborhood Raw Data'!$A$1:$D$26,4,FALSE)</f>
        <v>Greater than Average</v>
      </c>
      <c r="O1192" t="s">
        <v>92</v>
      </c>
      <c r="P1192" t="s">
        <v>92</v>
      </c>
      <c r="Q1192" t="s">
        <v>93</v>
      </c>
      <c r="R1192" t="s">
        <v>124</v>
      </c>
      <c r="S1192">
        <v>4</v>
      </c>
      <c r="T1192" s="4">
        <f t="shared" ca="1" si="108"/>
        <v>0.5436882547487788</v>
      </c>
      <c r="U1192" s="4" t="str">
        <f t="shared" si="109"/>
        <v>Below</v>
      </c>
      <c r="V1192">
        <v>6</v>
      </c>
      <c r="W1192">
        <v>1971</v>
      </c>
      <c r="X1192">
        <v>1971</v>
      </c>
      <c r="Y1192" t="s">
        <v>95</v>
      </c>
      <c r="Z1192" t="s">
        <v>114</v>
      </c>
      <c r="AA1192" t="s">
        <v>97</v>
      </c>
      <c r="AB1192" t="s">
        <v>97</v>
      </c>
      <c r="AC1192" t="s">
        <v>117</v>
      </c>
      <c r="AD1192">
        <v>0</v>
      </c>
      <c r="AE1192" t="s">
        <v>100</v>
      </c>
      <c r="AF1192" t="s">
        <v>100</v>
      </c>
      <c r="AG1192" t="s">
        <v>101</v>
      </c>
      <c r="AH1192" t="s">
        <v>100</v>
      </c>
      <c r="AI1192" t="s">
        <v>100</v>
      </c>
      <c r="AJ1192" t="s">
        <v>142</v>
      </c>
      <c r="AK1192" t="s">
        <v>137</v>
      </c>
      <c r="AL1192">
        <v>616</v>
      </c>
      <c r="AM1192" t="s">
        <v>104</v>
      </c>
      <c r="AN1192">
        <v>0</v>
      </c>
      <c r="AO1192">
        <v>248</v>
      </c>
      <c r="AP1192">
        <v>864</v>
      </c>
      <c r="AQ1192" t="s">
        <v>105</v>
      </c>
      <c r="AR1192" t="s">
        <v>100</v>
      </c>
      <c r="AS1192" t="s">
        <v>106</v>
      </c>
      <c r="AT1192" t="s">
        <v>107</v>
      </c>
      <c r="AU1192">
        <v>864</v>
      </c>
      <c r="AV1192" s="4">
        <f t="shared" ca="1" si="110"/>
        <v>0.60634539069150295</v>
      </c>
      <c r="AW1192" s="4" t="str">
        <f t="shared" si="111"/>
        <v>Less than Median</v>
      </c>
      <c r="AX1192">
        <v>0</v>
      </c>
      <c r="AY1192">
        <v>0</v>
      </c>
      <c r="AZ1192">
        <v>864</v>
      </c>
      <c r="BA1192">
        <v>0</v>
      </c>
      <c r="BB1192">
        <v>0</v>
      </c>
      <c r="BC1192">
        <v>1</v>
      </c>
      <c r="BD1192">
        <v>0</v>
      </c>
      <c r="BE1192">
        <v>3</v>
      </c>
      <c r="BF1192">
        <v>1</v>
      </c>
      <c r="BG1192" t="s">
        <v>100</v>
      </c>
      <c r="BH1192">
        <v>5</v>
      </c>
      <c r="BI1192" t="s">
        <v>108</v>
      </c>
      <c r="BJ1192">
        <v>0</v>
      </c>
      <c r="BK1192" t="s">
        <v>85</v>
      </c>
      <c r="BL1192" t="s">
        <v>149</v>
      </c>
      <c r="BM1192">
        <v>1974</v>
      </c>
      <c r="BN1192" t="s">
        <v>104</v>
      </c>
      <c r="BO1192">
        <v>2</v>
      </c>
      <c r="BP1192">
        <v>528</v>
      </c>
      <c r="BQ1192" t="s">
        <v>100</v>
      </c>
      <c r="BR1192" t="s">
        <v>100</v>
      </c>
      <c r="BS1192" t="s">
        <v>106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 t="s">
        <v>85</v>
      </c>
      <c r="CA1192" t="s">
        <v>167</v>
      </c>
      <c r="CB1192" t="s">
        <v>85</v>
      </c>
      <c r="CC1192">
        <v>0</v>
      </c>
      <c r="CD1192">
        <v>5</v>
      </c>
      <c r="CE1192">
        <v>2007</v>
      </c>
      <c r="CF1192" t="s">
        <v>111</v>
      </c>
      <c r="CG1192" t="s">
        <v>112</v>
      </c>
      <c r="CH1192">
        <v>120500</v>
      </c>
      <c r="CQ1192">
        <f t="shared" si="112"/>
        <v>864</v>
      </c>
      <c r="CR1192" t="str">
        <f t="shared" si="113"/>
        <v/>
      </c>
    </row>
    <row r="1193" spans="1:96" x14ac:dyDescent="0.3">
      <c r="A1193">
        <v>183</v>
      </c>
      <c r="B1193">
        <v>20</v>
      </c>
      <c r="C1193" t="s">
        <v>83</v>
      </c>
      <c r="D1193">
        <v>60</v>
      </c>
      <c r="E1193">
        <v>9060</v>
      </c>
      <c r="F1193" t="s">
        <v>84</v>
      </c>
      <c r="G1193" t="s">
        <v>85</v>
      </c>
      <c r="H1193" t="s">
        <v>129</v>
      </c>
      <c r="I1193" t="s">
        <v>87</v>
      </c>
      <c r="J1193" t="s">
        <v>88</v>
      </c>
      <c r="K1193" t="s">
        <v>122</v>
      </c>
      <c r="L1193" t="s">
        <v>90</v>
      </c>
      <c r="M1193" t="s">
        <v>186</v>
      </c>
      <c r="N1193" s="4" t="str">
        <f>VLOOKUP(M1193,'Neighborhood Raw Data'!$A$1:$D$26,4,FALSE)</f>
        <v>Less than Average</v>
      </c>
      <c r="O1193" t="s">
        <v>145</v>
      </c>
      <c r="P1193" t="s">
        <v>92</v>
      </c>
      <c r="Q1193" t="s">
        <v>93</v>
      </c>
      <c r="R1193" t="s">
        <v>124</v>
      </c>
      <c r="S1193">
        <v>5</v>
      </c>
      <c r="T1193" s="4">
        <f t="shared" ca="1" si="108"/>
        <v>0.72727628090306384</v>
      </c>
      <c r="U1193" s="4" t="str">
        <f t="shared" si="109"/>
        <v>Below</v>
      </c>
      <c r="V1193">
        <v>6</v>
      </c>
      <c r="W1193">
        <v>1957</v>
      </c>
      <c r="X1193">
        <v>2006</v>
      </c>
      <c r="Y1193" t="s">
        <v>113</v>
      </c>
      <c r="Z1193" t="s">
        <v>114</v>
      </c>
      <c r="AA1193" t="s">
        <v>115</v>
      </c>
      <c r="AB1193" t="s">
        <v>115</v>
      </c>
      <c r="AC1193" t="s">
        <v>98</v>
      </c>
      <c r="AD1193">
        <v>98</v>
      </c>
      <c r="AE1193" t="s">
        <v>100</v>
      </c>
      <c r="AF1193" t="s">
        <v>100</v>
      </c>
      <c r="AG1193" t="s">
        <v>101</v>
      </c>
      <c r="AH1193" t="s">
        <v>85</v>
      </c>
      <c r="AI1193" t="s">
        <v>85</v>
      </c>
      <c r="AJ1193" t="s">
        <v>85</v>
      </c>
      <c r="AK1193" t="s">
        <v>85</v>
      </c>
      <c r="AL1193">
        <v>0</v>
      </c>
      <c r="AM1193" t="s">
        <v>85</v>
      </c>
      <c r="AN1193">
        <v>0</v>
      </c>
      <c r="AO1193">
        <v>0</v>
      </c>
      <c r="AP1193">
        <v>0</v>
      </c>
      <c r="AQ1193" t="s">
        <v>105</v>
      </c>
      <c r="AR1193" t="s">
        <v>99</v>
      </c>
      <c r="AS1193" t="s">
        <v>106</v>
      </c>
      <c r="AT1193" t="s">
        <v>107</v>
      </c>
      <c r="AU1193">
        <v>1340</v>
      </c>
      <c r="AV1193" s="4">
        <f t="shared" ca="1" si="110"/>
        <v>2.2878517648427854E-2</v>
      </c>
      <c r="AW1193" s="4" t="str">
        <f t="shared" si="111"/>
        <v>Greater than Median</v>
      </c>
      <c r="AX1193">
        <v>0</v>
      </c>
      <c r="AY1193">
        <v>0</v>
      </c>
      <c r="AZ1193">
        <v>1340</v>
      </c>
      <c r="BA1193">
        <v>0</v>
      </c>
      <c r="BB1193">
        <v>0</v>
      </c>
      <c r="BC1193">
        <v>1</v>
      </c>
      <c r="BD1193">
        <v>0</v>
      </c>
      <c r="BE1193">
        <v>3</v>
      </c>
      <c r="BF1193">
        <v>1</v>
      </c>
      <c r="BG1193" t="s">
        <v>100</v>
      </c>
      <c r="BH1193">
        <v>7</v>
      </c>
      <c r="BI1193" t="s">
        <v>108</v>
      </c>
      <c r="BJ1193">
        <v>1</v>
      </c>
      <c r="BK1193" t="s">
        <v>102</v>
      </c>
      <c r="BL1193" t="s">
        <v>109</v>
      </c>
      <c r="BM1193">
        <v>1957</v>
      </c>
      <c r="BN1193" t="s">
        <v>131</v>
      </c>
      <c r="BO1193">
        <v>1</v>
      </c>
      <c r="BP1193">
        <v>252</v>
      </c>
      <c r="BQ1193" t="s">
        <v>100</v>
      </c>
      <c r="BR1193" t="s">
        <v>100</v>
      </c>
      <c r="BS1193" t="s">
        <v>106</v>
      </c>
      <c r="BT1193">
        <v>116</v>
      </c>
      <c r="BU1193">
        <v>0</v>
      </c>
      <c r="BV1193">
        <v>0</v>
      </c>
      <c r="BW1193">
        <v>180</v>
      </c>
      <c r="BX1193">
        <v>0</v>
      </c>
      <c r="BY1193">
        <v>0</v>
      </c>
      <c r="BZ1193" t="s">
        <v>85</v>
      </c>
      <c r="CA1193" t="s">
        <v>119</v>
      </c>
      <c r="CB1193" t="s">
        <v>85</v>
      </c>
      <c r="CC1193">
        <v>0</v>
      </c>
      <c r="CD1193">
        <v>6</v>
      </c>
      <c r="CE1193">
        <v>2007</v>
      </c>
      <c r="CF1193" t="s">
        <v>111</v>
      </c>
      <c r="CG1193" t="s">
        <v>112</v>
      </c>
      <c r="CH1193">
        <v>120000</v>
      </c>
      <c r="CQ1193">
        <f t="shared" si="112"/>
        <v>1340</v>
      </c>
      <c r="CR1193" t="str">
        <f t="shared" si="113"/>
        <v/>
      </c>
    </row>
    <row r="1194" spans="1:96" x14ac:dyDescent="0.3">
      <c r="A1194">
        <v>244</v>
      </c>
      <c r="B1194">
        <v>160</v>
      </c>
      <c r="C1194" t="s">
        <v>83</v>
      </c>
      <c r="D1194">
        <v>75</v>
      </c>
      <c r="E1194">
        <v>10762</v>
      </c>
      <c r="F1194" t="s">
        <v>84</v>
      </c>
      <c r="G1194" t="s">
        <v>85</v>
      </c>
      <c r="H1194" t="s">
        <v>129</v>
      </c>
      <c r="I1194" t="s">
        <v>87</v>
      </c>
      <c r="J1194" t="s">
        <v>88</v>
      </c>
      <c r="K1194" t="s">
        <v>89</v>
      </c>
      <c r="L1194" t="s">
        <v>90</v>
      </c>
      <c r="M1194" t="s">
        <v>185</v>
      </c>
      <c r="N1194" s="4" t="str">
        <f>VLOOKUP(M1194,'Neighborhood Raw Data'!$A$1:$D$26,4,FALSE)</f>
        <v>Greater than Average</v>
      </c>
      <c r="O1194" t="s">
        <v>92</v>
      </c>
      <c r="P1194" t="s">
        <v>92</v>
      </c>
      <c r="Q1194" t="s">
        <v>160</v>
      </c>
      <c r="R1194" t="s">
        <v>94</v>
      </c>
      <c r="S1194">
        <v>6</v>
      </c>
      <c r="T1194" s="4">
        <f t="shared" ca="1" si="108"/>
        <v>0.35160397683462707</v>
      </c>
      <c r="U1194" s="4" t="str">
        <f t="shared" si="109"/>
        <v>At or Above</v>
      </c>
      <c r="V1194">
        <v>6</v>
      </c>
      <c r="W1194">
        <v>1980</v>
      </c>
      <c r="X1194">
        <v>1980</v>
      </c>
      <c r="Y1194" t="s">
        <v>95</v>
      </c>
      <c r="Z1194" t="s">
        <v>114</v>
      </c>
      <c r="AA1194" t="s">
        <v>179</v>
      </c>
      <c r="AB1194" t="s">
        <v>179</v>
      </c>
      <c r="AC1194" t="s">
        <v>117</v>
      </c>
      <c r="AD1194">
        <v>0</v>
      </c>
      <c r="AE1194" t="s">
        <v>100</v>
      </c>
      <c r="AF1194" t="s">
        <v>100</v>
      </c>
      <c r="AG1194" t="s">
        <v>156</v>
      </c>
      <c r="AH1194" t="s">
        <v>102</v>
      </c>
      <c r="AI1194" t="s">
        <v>100</v>
      </c>
      <c r="AJ1194" t="s">
        <v>142</v>
      </c>
      <c r="AK1194" t="s">
        <v>104</v>
      </c>
      <c r="AL1194">
        <v>0</v>
      </c>
      <c r="AM1194" t="s">
        <v>104</v>
      </c>
      <c r="AN1194">
        <v>0</v>
      </c>
      <c r="AO1194">
        <v>626</v>
      </c>
      <c r="AP1194">
        <v>626</v>
      </c>
      <c r="AQ1194" t="s">
        <v>105</v>
      </c>
      <c r="AR1194" t="s">
        <v>100</v>
      </c>
      <c r="AS1194" t="s">
        <v>106</v>
      </c>
      <c r="AT1194" t="s">
        <v>107</v>
      </c>
      <c r="AU1194">
        <v>626</v>
      </c>
      <c r="AV1194" s="4">
        <f t="shared" ca="1" si="110"/>
        <v>0.71666894784678414</v>
      </c>
      <c r="AW1194" s="4" t="str">
        <f t="shared" si="111"/>
        <v>Less than Median</v>
      </c>
      <c r="AX1194">
        <v>591</v>
      </c>
      <c r="AY1194">
        <v>0</v>
      </c>
      <c r="AZ1194">
        <v>1217</v>
      </c>
      <c r="BA1194">
        <v>0</v>
      </c>
      <c r="BB1194">
        <v>0</v>
      </c>
      <c r="BC1194">
        <v>1</v>
      </c>
      <c r="BD1194">
        <v>1</v>
      </c>
      <c r="BE1194">
        <v>3</v>
      </c>
      <c r="BF1194">
        <v>1</v>
      </c>
      <c r="BG1194" t="s">
        <v>100</v>
      </c>
      <c r="BH1194">
        <v>6</v>
      </c>
      <c r="BI1194" t="s">
        <v>108</v>
      </c>
      <c r="BJ1194">
        <v>1</v>
      </c>
      <c r="BK1194" t="s">
        <v>100</v>
      </c>
      <c r="BL1194" t="s">
        <v>109</v>
      </c>
      <c r="BM1194">
        <v>1980</v>
      </c>
      <c r="BN1194" t="s">
        <v>131</v>
      </c>
      <c r="BO1194">
        <v>1</v>
      </c>
      <c r="BP1194">
        <v>288</v>
      </c>
      <c r="BQ1194" t="s">
        <v>100</v>
      </c>
      <c r="BR1194" t="s">
        <v>100</v>
      </c>
      <c r="BS1194" t="s">
        <v>106</v>
      </c>
      <c r="BT1194">
        <v>0</v>
      </c>
      <c r="BU1194">
        <v>28</v>
      </c>
      <c r="BV1194">
        <v>0</v>
      </c>
      <c r="BW1194">
        <v>0</v>
      </c>
      <c r="BX1194">
        <v>0</v>
      </c>
      <c r="BY1194">
        <v>0</v>
      </c>
      <c r="BZ1194" t="s">
        <v>85</v>
      </c>
      <c r="CA1194" t="s">
        <v>85</v>
      </c>
      <c r="CB1194" t="s">
        <v>85</v>
      </c>
      <c r="CC1194">
        <v>0</v>
      </c>
      <c r="CD1194">
        <v>4</v>
      </c>
      <c r="CE1194">
        <v>2009</v>
      </c>
      <c r="CF1194" t="s">
        <v>111</v>
      </c>
      <c r="CG1194" t="s">
        <v>112</v>
      </c>
      <c r="CH1194">
        <v>120000</v>
      </c>
      <c r="CQ1194">
        <f t="shared" si="112"/>
        <v>626</v>
      </c>
      <c r="CR1194" t="str">
        <f t="shared" si="113"/>
        <v/>
      </c>
    </row>
    <row r="1195" spans="1:96" x14ac:dyDescent="0.3">
      <c r="A1195">
        <v>450</v>
      </c>
      <c r="B1195">
        <v>50</v>
      </c>
      <c r="C1195" t="s">
        <v>143</v>
      </c>
      <c r="D1195">
        <v>50</v>
      </c>
      <c r="E1195">
        <v>6000</v>
      </c>
      <c r="F1195" t="s">
        <v>84</v>
      </c>
      <c r="G1195" t="s">
        <v>85</v>
      </c>
      <c r="H1195" t="s">
        <v>129</v>
      </c>
      <c r="I1195" t="s">
        <v>87</v>
      </c>
      <c r="J1195" t="s">
        <v>88</v>
      </c>
      <c r="K1195" t="s">
        <v>122</v>
      </c>
      <c r="L1195" t="s">
        <v>90</v>
      </c>
      <c r="M1195" t="s">
        <v>144</v>
      </c>
      <c r="N1195" s="4" t="str">
        <f>VLOOKUP(M1195,'Neighborhood Raw Data'!$A$1:$D$26,4,FALSE)</f>
        <v>Greater than Average</v>
      </c>
      <c r="O1195" t="s">
        <v>92</v>
      </c>
      <c r="P1195" t="s">
        <v>92</v>
      </c>
      <c r="Q1195" t="s">
        <v>93</v>
      </c>
      <c r="R1195" t="s">
        <v>155</v>
      </c>
      <c r="S1195">
        <v>3</v>
      </c>
      <c r="T1195" s="4">
        <f t="shared" ca="1" si="108"/>
        <v>0.46480566443457028</v>
      </c>
      <c r="U1195" s="4" t="str">
        <f t="shared" si="109"/>
        <v>Below</v>
      </c>
      <c r="V1195">
        <v>7</v>
      </c>
      <c r="W1195">
        <v>1948</v>
      </c>
      <c r="X1195">
        <v>2002</v>
      </c>
      <c r="Y1195" t="s">
        <v>95</v>
      </c>
      <c r="Z1195" t="s">
        <v>114</v>
      </c>
      <c r="AA1195" t="s">
        <v>161</v>
      </c>
      <c r="AB1195" t="s">
        <v>161</v>
      </c>
      <c r="AC1195" t="s">
        <v>117</v>
      </c>
      <c r="AD1195">
        <v>0</v>
      </c>
      <c r="AE1195" t="s">
        <v>100</v>
      </c>
      <c r="AF1195" t="s">
        <v>102</v>
      </c>
      <c r="AG1195" t="s">
        <v>156</v>
      </c>
      <c r="AH1195" t="s">
        <v>100</v>
      </c>
      <c r="AI1195" t="s">
        <v>100</v>
      </c>
      <c r="AJ1195" t="s">
        <v>142</v>
      </c>
      <c r="AK1195" t="s">
        <v>137</v>
      </c>
      <c r="AL1195">
        <v>331</v>
      </c>
      <c r="AM1195" t="s">
        <v>104</v>
      </c>
      <c r="AN1195">
        <v>0</v>
      </c>
      <c r="AO1195">
        <v>318</v>
      </c>
      <c r="AP1195">
        <v>649</v>
      </c>
      <c r="AQ1195" t="s">
        <v>105</v>
      </c>
      <c r="AR1195" t="s">
        <v>99</v>
      </c>
      <c r="AS1195" t="s">
        <v>106</v>
      </c>
      <c r="AT1195" t="s">
        <v>107</v>
      </c>
      <c r="AU1195">
        <v>679</v>
      </c>
      <c r="AV1195" s="4">
        <f t="shared" ca="1" si="110"/>
        <v>0.5621132810769468</v>
      </c>
      <c r="AW1195" s="4" t="str">
        <f t="shared" si="111"/>
        <v>Less than Median</v>
      </c>
      <c r="AX1195">
        <v>504</v>
      </c>
      <c r="AY1195">
        <v>0</v>
      </c>
      <c r="AZ1195">
        <v>1183</v>
      </c>
      <c r="BA1195">
        <v>0</v>
      </c>
      <c r="BB1195">
        <v>0</v>
      </c>
      <c r="BC1195">
        <v>1</v>
      </c>
      <c r="BD1195">
        <v>1</v>
      </c>
      <c r="BE1195">
        <v>2</v>
      </c>
      <c r="BF1195">
        <v>1</v>
      </c>
      <c r="BG1195" t="s">
        <v>100</v>
      </c>
      <c r="BH1195">
        <v>6</v>
      </c>
      <c r="BI1195" t="s">
        <v>108</v>
      </c>
      <c r="BJ1195">
        <v>0</v>
      </c>
      <c r="BK1195" t="s">
        <v>85</v>
      </c>
      <c r="BL1195" t="s">
        <v>149</v>
      </c>
      <c r="BM1195">
        <v>1981</v>
      </c>
      <c r="BN1195" t="s">
        <v>104</v>
      </c>
      <c r="BO1195">
        <v>1</v>
      </c>
      <c r="BP1195">
        <v>308</v>
      </c>
      <c r="BQ1195" t="s">
        <v>100</v>
      </c>
      <c r="BR1195" t="s">
        <v>100</v>
      </c>
      <c r="BS1195" t="s">
        <v>106</v>
      </c>
      <c r="BT1195">
        <v>0</v>
      </c>
      <c r="BU1195">
        <v>176</v>
      </c>
      <c r="BV1195">
        <v>0</v>
      </c>
      <c r="BW1195">
        <v>0</v>
      </c>
      <c r="BX1195">
        <v>0</v>
      </c>
      <c r="BY1195">
        <v>0</v>
      </c>
      <c r="BZ1195" t="s">
        <v>85</v>
      </c>
      <c r="CA1195" t="s">
        <v>85</v>
      </c>
      <c r="CB1195" t="s">
        <v>85</v>
      </c>
      <c r="CC1195">
        <v>0</v>
      </c>
      <c r="CD1195">
        <v>6</v>
      </c>
      <c r="CE1195">
        <v>2007</v>
      </c>
      <c r="CF1195" t="s">
        <v>111</v>
      </c>
      <c r="CG1195" t="s">
        <v>112</v>
      </c>
      <c r="CH1195">
        <v>120000</v>
      </c>
      <c r="CQ1195">
        <f t="shared" si="112"/>
        <v>679</v>
      </c>
      <c r="CR1195" t="str">
        <f t="shared" si="113"/>
        <v/>
      </c>
    </row>
    <row r="1196" spans="1:96" x14ac:dyDescent="0.3">
      <c r="A1196">
        <v>500</v>
      </c>
      <c r="B1196">
        <v>20</v>
      </c>
      <c r="C1196" t="s">
        <v>83</v>
      </c>
      <c r="D1196">
        <v>70</v>
      </c>
      <c r="E1196">
        <v>7535</v>
      </c>
      <c r="F1196" t="s">
        <v>84</v>
      </c>
      <c r="G1196" t="s">
        <v>85</v>
      </c>
      <c r="H1196" t="s">
        <v>86</v>
      </c>
      <c r="I1196" t="s">
        <v>87</v>
      </c>
      <c r="J1196" t="s">
        <v>88</v>
      </c>
      <c r="K1196" t="s">
        <v>122</v>
      </c>
      <c r="L1196" t="s">
        <v>90</v>
      </c>
      <c r="M1196" t="s">
        <v>177</v>
      </c>
      <c r="N1196" s="4" t="str">
        <f>VLOOKUP(M1196,'Neighborhood Raw Data'!$A$1:$D$26,4,FALSE)</f>
        <v>Greater than Average</v>
      </c>
      <c r="O1196" t="s">
        <v>92</v>
      </c>
      <c r="P1196" t="s">
        <v>92</v>
      </c>
      <c r="Q1196" t="s">
        <v>93</v>
      </c>
      <c r="R1196" t="s">
        <v>124</v>
      </c>
      <c r="S1196">
        <v>5</v>
      </c>
      <c r="T1196" s="4">
        <f t="shared" ca="1" si="108"/>
        <v>0.86336806035552915</v>
      </c>
      <c r="U1196" s="4" t="str">
        <f t="shared" si="109"/>
        <v>Below</v>
      </c>
      <c r="V1196">
        <v>7</v>
      </c>
      <c r="W1196">
        <v>1958</v>
      </c>
      <c r="X1196">
        <v>1985</v>
      </c>
      <c r="Y1196" t="s">
        <v>95</v>
      </c>
      <c r="Z1196" t="s">
        <v>114</v>
      </c>
      <c r="AA1196" t="s">
        <v>161</v>
      </c>
      <c r="AB1196" t="s">
        <v>161</v>
      </c>
      <c r="AC1196" t="s">
        <v>117</v>
      </c>
      <c r="AD1196">
        <v>0</v>
      </c>
      <c r="AE1196" t="s">
        <v>100</v>
      </c>
      <c r="AF1196" t="s">
        <v>100</v>
      </c>
      <c r="AG1196" t="s">
        <v>156</v>
      </c>
      <c r="AH1196" t="s">
        <v>100</v>
      </c>
      <c r="AI1196" t="s">
        <v>100</v>
      </c>
      <c r="AJ1196" t="s">
        <v>142</v>
      </c>
      <c r="AK1196" t="s">
        <v>174</v>
      </c>
      <c r="AL1196">
        <v>111</v>
      </c>
      <c r="AM1196" t="s">
        <v>193</v>
      </c>
      <c r="AN1196">
        <v>279</v>
      </c>
      <c r="AO1196">
        <v>522</v>
      </c>
      <c r="AP1196">
        <v>912</v>
      </c>
      <c r="AQ1196" t="s">
        <v>105</v>
      </c>
      <c r="AR1196" t="s">
        <v>203</v>
      </c>
      <c r="AS1196" t="s">
        <v>106</v>
      </c>
      <c r="AT1196" t="s">
        <v>107</v>
      </c>
      <c r="AU1196">
        <v>912</v>
      </c>
      <c r="AV1196" s="4">
        <f t="shared" ca="1" si="110"/>
        <v>0.44377733177788337</v>
      </c>
      <c r="AW1196" s="4" t="str">
        <f t="shared" si="111"/>
        <v>Less than Median</v>
      </c>
      <c r="AX1196">
        <v>0</v>
      </c>
      <c r="AY1196">
        <v>0</v>
      </c>
      <c r="AZ1196">
        <v>912</v>
      </c>
      <c r="BA1196">
        <v>0</v>
      </c>
      <c r="BB1196">
        <v>1</v>
      </c>
      <c r="BC1196">
        <v>1</v>
      </c>
      <c r="BD1196">
        <v>0</v>
      </c>
      <c r="BE1196">
        <v>2</v>
      </c>
      <c r="BF1196">
        <v>1</v>
      </c>
      <c r="BG1196" t="s">
        <v>100</v>
      </c>
      <c r="BH1196">
        <v>5</v>
      </c>
      <c r="BI1196" t="s">
        <v>108</v>
      </c>
      <c r="BJ1196">
        <v>0</v>
      </c>
      <c r="BK1196" t="s">
        <v>85</v>
      </c>
      <c r="BL1196" t="s">
        <v>109</v>
      </c>
      <c r="BM1196">
        <v>1958</v>
      </c>
      <c r="BN1196" t="s">
        <v>110</v>
      </c>
      <c r="BO1196">
        <v>1</v>
      </c>
      <c r="BP1196">
        <v>297</v>
      </c>
      <c r="BQ1196" t="s">
        <v>100</v>
      </c>
      <c r="BR1196" t="s">
        <v>100</v>
      </c>
      <c r="BS1196" t="s">
        <v>106</v>
      </c>
      <c r="BT1196">
        <v>12</v>
      </c>
      <c r="BU1196">
        <v>285</v>
      </c>
      <c r="BV1196">
        <v>0</v>
      </c>
      <c r="BW1196">
        <v>0</v>
      </c>
      <c r="BX1196">
        <v>0</v>
      </c>
      <c r="BY1196">
        <v>0</v>
      </c>
      <c r="BZ1196" t="s">
        <v>85</v>
      </c>
      <c r="CA1196" t="s">
        <v>231</v>
      </c>
      <c r="CB1196" t="s">
        <v>198</v>
      </c>
      <c r="CC1196">
        <v>480</v>
      </c>
      <c r="CD1196">
        <v>6</v>
      </c>
      <c r="CE1196">
        <v>2007</v>
      </c>
      <c r="CF1196" t="s">
        <v>111</v>
      </c>
      <c r="CG1196" t="s">
        <v>112</v>
      </c>
      <c r="CH1196">
        <v>120000</v>
      </c>
      <c r="CQ1196">
        <f t="shared" si="112"/>
        <v>912</v>
      </c>
      <c r="CR1196" t="str">
        <f t="shared" si="113"/>
        <v/>
      </c>
    </row>
    <row r="1197" spans="1:96" x14ac:dyDescent="0.3">
      <c r="A1197">
        <v>572</v>
      </c>
      <c r="B1197">
        <v>20</v>
      </c>
      <c r="C1197" t="s">
        <v>83</v>
      </c>
      <c r="D1197">
        <v>60</v>
      </c>
      <c r="E1197">
        <v>7332</v>
      </c>
      <c r="F1197" t="s">
        <v>84</v>
      </c>
      <c r="G1197" t="s">
        <v>85</v>
      </c>
      <c r="H1197" t="s">
        <v>129</v>
      </c>
      <c r="I1197" t="s">
        <v>87</v>
      </c>
      <c r="J1197" t="s">
        <v>88</v>
      </c>
      <c r="K1197" t="s">
        <v>122</v>
      </c>
      <c r="L1197" t="s">
        <v>90</v>
      </c>
      <c r="M1197" t="s">
        <v>177</v>
      </c>
      <c r="N1197" s="4" t="str">
        <f>VLOOKUP(M1197,'Neighborhood Raw Data'!$A$1:$D$26,4,FALSE)</f>
        <v>Greater than Average</v>
      </c>
      <c r="O1197" t="s">
        <v>92</v>
      </c>
      <c r="P1197" t="s">
        <v>92</v>
      </c>
      <c r="Q1197" t="s">
        <v>93</v>
      </c>
      <c r="R1197" t="s">
        <v>124</v>
      </c>
      <c r="S1197">
        <v>6</v>
      </c>
      <c r="T1197" s="4">
        <f t="shared" ca="1" si="108"/>
        <v>0.13179543086292267</v>
      </c>
      <c r="U1197" s="4" t="str">
        <f t="shared" si="109"/>
        <v>At or Above</v>
      </c>
      <c r="V1197">
        <v>6</v>
      </c>
      <c r="W1197">
        <v>1959</v>
      </c>
      <c r="X1197">
        <v>1959</v>
      </c>
      <c r="Y1197" t="s">
        <v>95</v>
      </c>
      <c r="Z1197" t="s">
        <v>114</v>
      </c>
      <c r="AA1197" t="s">
        <v>164</v>
      </c>
      <c r="AB1197" t="s">
        <v>141</v>
      </c>
      <c r="AC1197" t="s">
        <v>98</v>
      </c>
      <c r="AD1197">
        <v>207</v>
      </c>
      <c r="AE1197" t="s">
        <v>100</v>
      </c>
      <c r="AF1197" t="s">
        <v>100</v>
      </c>
      <c r="AG1197" t="s">
        <v>156</v>
      </c>
      <c r="AH1197" t="s">
        <v>100</v>
      </c>
      <c r="AI1197" t="s">
        <v>100</v>
      </c>
      <c r="AJ1197" t="s">
        <v>142</v>
      </c>
      <c r="AK1197" t="s">
        <v>174</v>
      </c>
      <c r="AL1197">
        <v>414</v>
      </c>
      <c r="AM1197" t="s">
        <v>104</v>
      </c>
      <c r="AN1197">
        <v>0</v>
      </c>
      <c r="AO1197">
        <v>450</v>
      </c>
      <c r="AP1197">
        <v>864</v>
      </c>
      <c r="AQ1197" t="s">
        <v>105</v>
      </c>
      <c r="AR1197" t="s">
        <v>99</v>
      </c>
      <c r="AS1197" t="s">
        <v>106</v>
      </c>
      <c r="AT1197" t="s">
        <v>107</v>
      </c>
      <c r="AU1197">
        <v>864</v>
      </c>
      <c r="AV1197" s="4">
        <f t="shared" ca="1" si="110"/>
        <v>0.67688491036389542</v>
      </c>
      <c r="AW1197" s="4" t="str">
        <f t="shared" si="111"/>
        <v>Less than Median</v>
      </c>
      <c r="AX1197">
        <v>0</v>
      </c>
      <c r="AY1197">
        <v>0</v>
      </c>
      <c r="AZ1197">
        <v>864</v>
      </c>
      <c r="BA1197">
        <v>1</v>
      </c>
      <c r="BB1197">
        <v>0</v>
      </c>
      <c r="BC1197">
        <v>1</v>
      </c>
      <c r="BD1197">
        <v>0</v>
      </c>
      <c r="BE1197">
        <v>2</v>
      </c>
      <c r="BF1197">
        <v>1</v>
      </c>
      <c r="BG1197" t="s">
        <v>102</v>
      </c>
      <c r="BH1197">
        <v>4</v>
      </c>
      <c r="BI1197" t="s">
        <v>108</v>
      </c>
      <c r="BJ1197">
        <v>0</v>
      </c>
      <c r="BK1197" t="s">
        <v>85</v>
      </c>
      <c r="BL1197" t="s">
        <v>109</v>
      </c>
      <c r="BM1197">
        <v>1959</v>
      </c>
      <c r="BN1197" t="s">
        <v>104</v>
      </c>
      <c r="BO1197">
        <v>1</v>
      </c>
      <c r="BP1197">
        <v>288</v>
      </c>
      <c r="BQ1197" t="s">
        <v>100</v>
      </c>
      <c r="BR1197" t="s">
        <v>100</v>
      </c>
      <c r="BS1197" t="s">
        <v>106</v>
      </c>
      <c r="BT1197">
        <v>168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 t="s">
        <v>85</v>
      </c>
      <c r="CA1197" t="s">
        <v>85</v>
      </c>
      <c r="CB1197" t="s">
        <v>85</v>
      </c>
      <c r="CC1197">
        <v>0</v>
      </c>
      <c r="CD1197">
        <v>10</v>
      </c>
      <c r="CE1197">
        <v>2006</v>
      </c>
      <c r="CF1197" t="s">
        <v>111</v>
      </c>
      <c r="CG1197" t="s">
        <v>120</v>
      </c>
      <c r="CH1197">
        <v>120000</v>
      </c>
      <c r="CQ1197">
        <f t="shared" si="112"/>
        <v>864</v>
      </c>
      <c r="CR1197" t="str">
        <f t="shared" si="113"/>
        <v/>
      </c>
    </row>
    <row r="1198" spans="1:96" x14ac:dyDescent="0.3">
      <c r="A1198">
        <v>1184</v>
      </c>
      <c r="B1198">
        <v>30</v>
      </c>
      <c r="C1198" t="s">
        <v>83</v>
      </c>
      <c r="D1198">
        <v>60</v>
      </c>
      <c r="E1198">
        <v>10800</v>
      </c>
      <c r="F1198" t="s">
        <v>84</v>
      </c>
      <c r="G1198" t="s">
        <v>209</v>
      </c>
      <c r="H1198" t="s">
        <v>129</v>
      </c>
      <c r="I1198" t="s">
        <v>87</v>
      </c>
      <c r="J1198" t="s">
        <v>88</v>
      </c>
      <c r="K1198" t="s">
        <v>122</v>
      </c>
      <c r="L1198" t="s">
        <v>90</v>
      </c>
      <c r="M1198" t="s">
        <v>144</v>
      </c>
      <c r="N1198" s="4" t="str">
        <f>VLOOKUP(M1198,'Neighborhood Raw Data'!$A$1:$D$26,4,FALSE)</f>
        <v>Greater than Average</v>
      </c>
      <c r="O1198" t="s">
        <v>92</v>
      </c>
      <c r="P1198" t="s">
        <v>92</v>
      </c>
      <c r="Q1198" t="s">
        <v>93</v>
      </c>
      <c r="R1198" t="s">
        <v>124</v>
      </c>
      <c r="S1198">
        <v>5</v>
      </c>
      <c r="T1198" s="4">
        <f t="shared" ca="1" si="108"/>
        <v>0.90623756398516242</v>
      </c>
      <c r="U1198" s="4" t="str">
        <f t="shared" si="109"/>
        <v>Below</v>
      </c>
      <c r="V1198">
        <v>6</v>
      </c>
      <c r="W1198">
        <v>1920</v>
      </c>
      <c r="X1198">
        <v>1950</v>
      </c>
      <c r="Y1198" t="s">
        <v>113</v>
      </c>
      <c r="Z1198" t="s">
        <v>114</v>
      </c>
      <c r="AA1198" t="s">
        <v>166</v>
      </c>
      <c r="AB1198" t="s">
        <v>166</v>
      </c>
      <c r="AC1198" t="s">
        <v>117</v>
      </c>
      <c r="AD1198">
        <v>0</v>
      </c>
      <c r="AE1198" t="s">
        <v>100</v>
      </c>
      <c r="AF1198" t="s">
        <v>100</v>
      </c>
      <c r="AG1198" t="s">
        <v>147</v>
      </c>
      <c r="AH1198" t="s">
        <v>100</v>
      </c>
      <c r="AI1198" t="s">
        <v>100</v>
      </c>
      <c r="AJ1198" t="s">
        <v>142</v>
      </c>
      <c r="AK1198" t="s">
        <v>157</v>
      </c>
      <c r="AL1198">
        <v>821</v>
      </c>
      <c r="AM1198" t="s">
        <v>104</v>
      </c>
      <c r="AN1198">
        <v>0</v>
      </c>
      <c r="AO1198">
        <v>299</v>
      </c>
      <c r="AP1198">
        <v>1120</v>
      </c>
      <c r="AQ1198" t="s">
        <v>105</v>
      </c>
      <c r="AR1198" t="s">
        <v>99</v>
      </c>
      <c r="AS1198" t="s">
        <v>106</v>
      </c>
      <c r="AT1198" t="s">
        <v>107</v>
      </c>
      <c r="AU1198">
        <v>1130</v>
      </c>
      <c r="AV1198" s="4">
        <f t="shared" ca="1" si="110"/>
        <v>0.12265162930347029</v>
      </c>
      <c r="AW1198" s="4" t="str">
        <f t="shared" si="111"/>
        <v>Greater than Median</v>
      </c>
      <c r="AX1198">
        <v>0</v>
      </c>
      <c r="AY1198">
        <v>0</v>
      </c>
      <c r="AZ1198">
        <v>1130</v>
      </c>
      <c r="BA1198">
        <v>1</v>
      </c>
      <c r="BB1198">
        <v>0</v>
      </c>
      <c r="BC1198">
        <v>1</v>
      </c>
      <c r="BD1198">
        <v>0</v>
      </c>
      <c r="BE1198">
        <v>2</v>
      </c>
      <c r="BF1198">
        <v>1</v>
      </c>
      <c r="BG1198" t="s">
        <v>100</v>
      </c>
      <c r="BH1198">
        <v>5</v>
      </c>
      <c r="BI1198" t="s">
        <v>108</v>
      </c>
      <c r="BJ1198">
        <v>1</v>
      </c>
      <c r="BK1198" t="s">
        <v>102</v>
      </c>
      <c r="BL1198" t="s">
        <v>149</v>
      </c>
      <c r="BM1198">
        <v>1970</v>
      </c>
      <c r="BN1198" t="s">
        <v>104</v>
      </c>
      <c r="BO1198">
        <v>2</v>
      </c>
      <c r="BP1198">
        <v>720</v>
      </c>
      <c r="BQ1198" t="s">
        <v>100</v>
      </c>
      <c r="BR1198" t="s">
        <v>100</v>
      </c>
      <c r="BS1198" t="s">
        <v>106</v>
      </c>
      <c r="BT1198">
        <v>229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 t="s">
        <v>85</v>
      </c>
      <c r="CA1198" t="s">
        <v>85</v>
      </c>
      <c r="CB1198" t="s">
        <v>85</v>
      </c>
      <c r="CC1198">
        <v>0</v>
      </c>
      <c r="CD1198">
        <v>6</v>
      </c>
      <c r="CE1198">
        <v>2006</v>
      </c>
      <c r="CF1198" t="s">
        <v>111</v>
      </c>
      <c r="CG1198" t="s">
        <v>112</v>
      </c>
      <c r="CH1198">
        <v>120000</v>
      </c>
      <c r="CQ1198">
        <f t="shared" si="112"/>
        <v>1130</v>
      </c>
      <c r="CR1198" t="str">
        <f t="shared" si="113"/>
        <v/>
      </c>
    </row>
    <row r="1199" spans="1:96" x14ac:dyDescent="0.3">
      <c r="A1199">
        <v>1401</v>
      </c>
      <c r="B1199">
        <v>50</v>
      </c>
      <c r="C1199" t="s">
        <v>143</v>
      </c>
      <c r="D1199">
        <v>50</v>
      </c>
      <c r="E1199">
        <v>6000</v>
      </c>
      <c r="F1199" t="s">
        <v>84</v>
      </c>
      <c r="G1199" t="s">
        <v>85</v>
      </c>
      <c r="H1199" t="s">
        <v>129</v>
      </c>
      <c r="I1199" t="s">
        <v>87</v>
      </c>
      <c r="J1199" t="s">
        <v>88</v>
      </c>
      <c r="K1199" t="s">
        <v>89</v>
      </c>
      <c r="L1199" t="s">
        <v>90</v>
      </c>
      <c r="M1199" t="s">
        <v>219</v>
      </c>
      <c r="N1199" s="4" t="str">
        <f>VLOOKUP(M1199,'Neighborhood Raw Data'!$A$1:$D$26,4,FALSE)</f>
        <v>Less than Average</v>
      </c>
      <c r="O1199" t="s">
        <v>92</v>
      </c>
      <c r="P1199" t="s">
        <v>92</v>
      </c>
      <c r="Q1199" t="s">
        <v>93</v>
      </c>
      <c r="R1199" t="s">
        <v>155</v>
      </c>
      <c r="S1199">
        <v>6</v>
      </c>
      <c r="T1199" s="4">
        <f t="shared" ca="1" si="108"/>
        <v>7.6669882359290398E-3</v>
      </c>
      <c r="U1199" s="4" t="str">
        <f t="shared" si="109"/>
        <v>At or Above</v>
      </c>
      <c r="V1199">
        <v>7</v>
      </c>
      <c r="W1199">
        <v>1929</v>
      </c>
      <c r="X1199">
        <v>1950</v>
      </c>
      <c r="Y1199" t="s">
        <v>95</v>
      </c>
      <c r="Z1199" t="s">
        <v>114</v>
      </c>
      <c r="AA1199" t="s">
        <v>164</v>
      </c>
      <c r="AB1199" t="s">
        <v>141</v>
      </c>
      <c r="AC1199" t="s">
        <v>117</v>
      </c>
      <c r="AD1199">
        <v>0</v>
      </c>
      <c r="AE1199" t="s">
        <v>100</v>
      </c>
      <c r="AF1199" t="s">
        <v>100</v>
      </c>
      <c r="AG1199" t="s">
        <v>147</v>
      </c>
      <c r="AH1199" t="s">
        <v>100</v>
      </c>
      <c r="AI1199" t="s">
        <v>100</v>
      </c>
      <c r="AJ1199" t="s">
        <v>142</v>
      </c>
      <c r="AK1199" t="s">
        <v>104</v>
      </c>
      <c r="AL1199">
        <v>0</v>
      </c>
      <c r="AM1199" t="s">
        <v>104</v>
      </c>
      <c r="AN1199">
        <v>0</v>
      </c>
      <c r="AO1199">
        <v>862</v>
      </c>
      <c r="AP1199">
        <v>862</v>
      </c>
      <c r="AQ1199" t="s">
        <v>105</v>
      </c>
      <c r="AR1199" t="s">
        <v>100</v>
      </c>
      <c r="AS1199" t="s">
        <v>106</v>
      </c>
      <c r="AT1199" t="s">
        <v>107</v>
      </c>
      <c r="AU1199">
        <v>950</v>
      </c>
      <c r="AV1199" s="4">
        <f t="shared" ca="1" si="110"/>
        <v>3.8172765486178317E-2</v>
      </c>
      <c r="AW1199" s="4" t="str">
        <f t="shared" si="111"/>
        <v>Less than Median</v>
      </c>
      <c r="AX1199">
        <v>208</v>
      </c>
      <c r="AY1199">
        <v>0</v>
      </c>
      <c r="AZ1199">
        <v>1158</v>
      </c>
      <c r="BA1199">
        <v>0</v>
      </c>
      <c r="BB1199">
        <v>0</v>
      </c>
      <c r="BC1199">
        <v>1</v>
      </c>
      <c r="BD1199">
        <v>0</v>
      </c>
      <c r="BE1199">
        <v>3</v>
      </c>
      <c r="BF1199">
        <v>1</v>
      </c>
      <c r="BG1199" t="s">
        <v>100</v>
      </c>
      <c r="BH1199">
        <v>5</v>
      </c>
      <c r="BI1199" t="s">
        <v>108</v>
      </c>
      <c r="BJ1199">
        <v>1</v>
      </c>
      <c r="BK1199" t="s">
        <v>102</v>
      </c>
      <c r="BL1199" t="s">
        <v>130</v>
      </c>
      <c r="BM1199">
        <v>1929</v>
      </c>
      <c r="BN1199" t="s">
        <v>131</v>
      </c>
      <c r="BO1199">
        <v>1</v>
      </c>
      <c r="BP1199">
        <v>208</v>
      </c>
      <c r="BQ1199" t="s">
        <v>100</v>
      </c>
      <c r="BR1199" t="s">
        <v>100</v>
      </c>
      <c r="BS1199" t="s">
        <v>106</v>
      </c>
      <c r="BT1199">
        <v>0</v>
      </c>
      <c r="BU1199">
        <v>0</v>
      </c>
      <c r="BV1199">
        <v>112</v>
      </c>
      <c r="BW1199">
        <v>0</v>
      </c>
      <c r="BX1199">
        <v>0</v>
      </c>
      <c r="BY1199">
        <v>0</v>
      </c>
      <c r="BZ1199" t="s">
        <v>85</v>
      </c>
      <c r="CA1199" t="s">
        <v>85</v>
      </c>
      <c r="CB1199" t="s">
        <v>85</v>
      </c>
      <c r="CC1199">
        <v>0</v>
      </c>
      <c r="CD1199">
        <v>7</v>
      </c>
      <c r="CE1199">
        <v>2008</v>
      </c>
      <c r="CF1199" t="s">
        <v>111</v>
      </c>
      <c r="CG1199" t="s">
        <v>112</v>
      </c>
      <c r="CH1199">
        <v>120000</v>
      </c>
      <c r="CQ1199">
        <f t="shared" si="112"/>
        <v>950</v>
      </c>
      <c r="CR1199" t="str">
        <f t="shared" si="113"/>
        <v/>
      </c>
    </row>
    <row r="1200" spans="1:96" x14ac:dyDescent="0.3">
      <c r="A1200">
        <v>313</v>
      </c>
      <c r="B1200">
        <v>190</v>
      </c>
      <c r="C1200" t="s">
        <v>143</v>
      </c>
      <c r="D1200">
        <v>65</v>
      </c>
      <c r="E1200">
        <v>7800</v>
      </c>
      <c r="F1200" t="s">
        <v>84</v>
      </c>
      <c r="G1200" t="s">
        <v>85</v>
      </c>
      <c r="H1200" t="s">
        <v>129</v>
      </c>
      <c r="I1200" t="s">
        <v>87</v>
      </c>
      <c r="J1200" t="s">
        <v>88</v>
      </c>
      <c r="K1200" t="s">
        <v>122</v>
      </c>
      <c r="L1200" t="s">
        <v>90</v>
      </c>
      <c r="M1200" t="s">
        <v>144</v>
      </c>
      <c r="N1200" s="4" t="str">
        <f>VLOOKUP(M1200,'Neighborhood Raw Data'!$A$1:$D$26,4,FALSE)</f>
        <v>Greater than Average</v>
      </c>
      <c r="O1200" t="s">
        <v>145</v>
      </c>
      <c r="P1200" t="s">
        <v>92</v>
      </c>
      <c r="Q1200" t="s">
        <v>217</v>
      </c>
      <c r="R1200" t="s">
        <v>155</v>
      </c>
      <c r="S1200">
        <v>5</v>
      </c>
      <c r="T1200" s="4">
        <f t="shared" ca="1" si="108"/>
        <v>0.70241428936772654</v>
      </c>
      <c r="U1200" s="4" t="str">
        <f t="shared" si="109"/>
        <v>Below</v>
      </c>
      <c r="V1200">
        <v>7</v>
      </c>
      <c r="W1200">
        <v>1939</v>
      </c>
      <c r="X1200">
        <v>1950</v>
      </c>
      <c r="Y1200" t="s">
        <v>95</v>
      </c>
      <c r="Z1200" t="s">
        <v>114</v>
      </c>
      <c r="AA1200" t="s">
        <v>161</v>
      </c>
      <c r="AB1200" t="s">
        <v>161</v>
      </c>
      <c r="AC1200" t="s">
        <v>117</v>
      </c>
      <c r="AD1200">
        <v>0</v>
      </c>
      <c r="AE1200" t="s">
        <v>100</v>
      </c>
      <c r="AF1200" t="s">
        <v>100</v>
      </c>
      <c r="AG1200" t="s">
        <v>156</v>
      </c>
      <c r="AH1200" t="s">
        <v>102</v>
      </c>
      <c r="AI1200" t="s">
        <v>100</v>
      </c>
      <c r="AJ1200" t="s">
        <v>148</v>
      </c>
      <c r="AK1200" t="s">
        <v>157</v>
      </c>
      <c r="AL1200">
        <v>507</v>
      </c>
      <c r="AM1200" t="s">
        <v>104</v>
      </c>
      <c r="AN1200">
        <v>0</v>
      </c>
      <c r="AO1200">
        <v>286</v>
      </c>
      <c r="AP1200">
        <v>793</v>
      </c>
      <c r="AQ1200" t="s">
        <v>105</v>
      </c>
      <c r="AR1200" t="s">
        <v>100</v>
      </c>
      <c r="AS1200" t="s">
        <v>106</v>
      </c>
      <c r="AT1200" t="s">
        <v>107</v>
      </c>
      <c r="AU1200">
        <v>793</v>
      </c>
      <c r="AV1200" s="4">
        <f t="shared" ca="1" si="110"/>
        <v>4.098543884431094E-2</v>
      </c>
      <c r="AW1200" s="4" t="str">
        <f t="shared" si="111"/>
        <v>Less than Median</v>
      </c>
      <c r="AX1200">
        <v>325</v>
      </c>
      <c r="AY1200">
        <v>0</v>
      </c>
      <c r="AZ1200">
        <v>1118</v>
      </c>
      <c r="BA1200">
        <v>1</v>
      </c>
      <c r="BB1200">
        <v>0</v>
      </c>
      <c r="BC1200">
        <v>1</v>
      </c>
      <c r="BD1200">
        <v>0</v>
      </c>
      <c r="BE1200">
        <v>3</v>
      </c>
      <c r="BF1200">
        <v>1</v>
      </c>
      <c r="BG1200" t="s">
        <v>100</v>
      </c>
      <c r="BH1200">
        <v>5</v>
      </c>
      <c r="BI1200" t="s">
        <v>108</v>
      </c>
      <c r="BJ1200">
        <v>1</v>
      </c>
      <c r="BK1200" t="s">
        <v>102</v>
      </c>
      <c r="BL1200" t="s">
        <v>149</v>
      </c>
      <c r="BM1200">
        <v>1939</v>
      </c>
      <c r="BN1200" t="s">
        <v>104</v>
      </c>
      <c r="BO1200">
        <v>2</v>
      </c>
      <c r="BP1200">
        <v>410</v>
      </c>
      <c r="BQ1200" t="s">
        <v>100</v>
      </c>
      <c r="BR1200" t="s">
        <v>100</v>
      </c>
      <c r="BS1200" t="s">
        <v>106</v>
      </c>
      <c r="BT1200">
        <v>0</v>
      </c>
      <c r="BU1200">
        <v>0</v>
      </c>
      <c r="BV1200">
        <v>0</v>
      </c>
      <c r="BW1200">
        <v>0</v>
      </c>
      <c r="BX1200">
        <v>271</v>
      </c>
      <c r="BY1200">
        <v>0</v>
      </c>
      <c r="BZ1200" t="s">
        <v>85</v>
      </c>
      <c r="CA1200" t="s">
        <v>119</v>
      </c>
      <c r="CB1200" t="s">
        <v>85</v>
      </c>
      <c r="CC1200">
        <v>0</v>
      </c>
      <c r="CD1200">
        <v>5</v>
      </c>
      <c r="CE1200">
        <v>2006</v>
      </c>
      <c r="CF1200" t="s">
        <v>111</v>
      </c>
      <c r="CG1200" t="s">
        <v>112</v>
      </c>
      <c r="CH1200">
        <v>119900</v>
      </c>
      <c r="CQ1200">
        <f t="shared" si="112"/>
        <v>793</v>
      </c>
      <c r="CR1200" t="str">
        <f t="shared" si="113"/>
        <v/>
      </c>
    </row>
    <row r="1201" spans="1:96" x14ac:dyDescent="0.3">
      <c r="A1201">
        <v>952</v>
      </c>
      <c r="B1201">
        <v>20</v>
      </c>
      <c r="C1201" t="s">
        <v>224</v>
      </c>
      <c r="D1201">
        <v>60</v>
      </c>
      <c r="E1201">
        <v>7800</v>
      </c>
      <c r="F1201" t="s">
        <v>84</v>
      </c>
      <c r="G1201" t="s">
        <v>85</v>
      </c>
      <c r="H1201" t="s">
        <v>129</v>
      </c>
      <c r="I1201" t="s">
        <v>87</v>
      </c>
      <c r="J1201" t="s">
        <v>88</v>
      </c>
      <c r="K1201" t="s">
        <v>89</v>
      </c>
      <c r="L1201" t="s">
        <v>90</v>
      </c>
      <c r="M1201" t="s">
        <v>185</v>
      </c>
      <c r="N1201" s="4" t="str">
        <f>VLOOKUP(M1201,'Neighborhood Raw Data'!$A$1:$D$26,4,FALSE)</f>
        <v>Greater than Average</v>
      </c>
      <c r="O1201" t="s">
        <v>92</v>
      </c>
      <c r="P1201" t="s">
        <v>92</v>
      </c>
      <c r="Q1201" t="s">
        <v>93</v>
      </c>
      <c r="R1201" t="s">
        <v>124</v>
      </c>
      <c r="S1201">
        <v>5</v>
      </c>
      <c r="T1201" s="4">
        <f t="shared" ca="1" si="108"/>
        <v>0.1898875909188652</v>
      </c>
      <c r="U1201" s="4" t="str">
        <f t="shared" si="109"/>
        <v>Below</v>
      </c>
      <c r="V1201">
        <v>5</v>
      </c>
      <c r="W1201">
        <v>1965</v>
      </c>
      <c r="X1201">
        <v>1965</v>
      </c>
      <c r="Y1201" t="s">
        <v>95</v>
      </c>
      <c r="Z1201" t="s">
        <v>114</v>
      </c>
      <c r="AA1201" t="s">
        <v>125</v>
      </c>
      <c r="AB1201" t="s">
        <v>125</v>
      </c>
      <c r="AC1201" t="s">
        <v>117</v>
      </c>
      <c r="AD1201">
        <v>0</v>
      </c>
      <c r="AE1201" t="s">
        <v>100</v>
      </c>
      <c r="AF1201" t="s">
        <v>100</v>
      </c>
      <c r="AG1201" t="s">
        <v>156</v>
      </c>
      <c r="AH1201" t="s">
        <v>100</v>
      </c>
      <c r="AI1201" t="s">
        <v>100</v>
      </c>
      <c r="AJ1201" t="s">
        <v>142</v>
      </c>
      <c r="AK1201" t="s">
        <v>174</v>
      </c>
      <c r="AL1201">
        <v>641</v>
      </c>
      <c r="AM1201" t="s">
        <v>104</v>
      </c>
      <c r="AN1201">
        <v>0</v>
      </c>
      <c r="AO1201">
        <v>187</v>
      </c>
      <c r="AP1201">
        <v>828</v>
      </c>
      <c r="AQ1201" t="s">
        <v>105</v>
      </c>
      <c r="AR1201" t="s">
        <v>102</v>
      </c>
      <c r="AS1201" t="s">
        <v>106</v>
      </c>
      <c r="AT1201" t="s">
        <v>107</v>
      </c>
      <c r="AU1201">
        <v>965</v>
      </c>
      <c r="AV1201" s="4">
        <f t="shared" ca="1" si="110"/>
        <v>0.26428897893476833</v>
      </c>
      <c r="AW1201" s="4" t="str">
        <f t="shared" si="111"/>
        <v>Less than Median</v>
      </c>
      <c r="AX1201">
        <v>0</v>
      </c>
      <c r="AY1201">
        <v>0</v>
      </c>
      <c r="AZ1201">
        <v>965</v>
      </c>
      <c r="BA1201">
        <v>1</v>
      </c>
      <c r="BB1201">
        <v>0</v>
      </c>
      <c r="BC1201">
        <v>1</v>
      </c>
      <c r="BD1201">
        <v>0</v>
      </c>
      <c r="BE1201">
        <v>3</v>
      </c>
      <c r="BF1201">
        <v>1</v>
      </c>
      <c r="BG1201" t="s">
        <v>100</v>
      </c>
      <c r="BH1201">
        <v>6</v>
      </c>
      <c r="BI1201" t="s">
        <v>108</v>
      </c>
      <c r="BJ1201">
        <v>0</v>
      </c>
      <c r="BK1201" t="s">
        <v>85</v>
      </c>
      <c r="BL1201" t="s">
        <v>149</v>
      </c>
      <c r="BM1201">
        <v>1979</v>
      </c>
      <c r="BN1201" t="s">
        <v>104</v>
      </c>
      <c r="BO1201">
        <v>1</v>
      </c>
      <c r="BP1201">
        <v>300</v>
      </c>
      <c r="BQ1201" t="s">
        <v>100</v>
      </c>
      <c r="BR1201" t="s">
        <v>100</v>
      </c>
      <c r="BS1201" t="s">
        <v>106</v>
      </c>
      <c r="BT1201">
        <v>421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 t="s">
        <v>85</v>
      </c>
      <c r="CA1201" t="s">
        <v>119</v>
      </c>
      <c r="CB1201" t="s">
        <v>85</v>
      </c>
      <c r="CC1201">
        <v>0</v>
      </c>
      <c r="CD1201">
        <v>7</v>
      </c>
      <c r="CE1201">
        <v>2006</v>
      </c>
      <c r="CF1201" t="s">
        <v>111</v>
      </c>
      <c r="CG1201" t="s">
        <v>120</v>
      </c>
      <c r="CH1201">
        <v>119900</v>
      </c>
      <c r="CQ1201">
        <f t="shared" si="112"/>
        <v>965</v>
      </c>
      <c r="CR1201" t="str">
        <f t="shared" si="113"/>
        <v/>
      </c>
    </row>
    <row r="1202" spans="1:96" x14ac:dyDescent="0.3">
      <c r="A1202">
        <v>1035</v>
      </c>
      <c r="B1202">
        <v>30</v>
      </c>
      <c r="C1202" t="s">
        <v>83</v>
      </c>
      <c r="D1202">
        <v>50</v>
      </c>
      <c r="E1202">
        <v>6305</v>
      </c>
      <c r="F1202" t="s">
        <v>84</v>
      </c>
      <c r="G1202" t="s">
        <v>85</v>
      </c>
      <c r="H1202" t="s">
        <v>129</v>
      </c>
      <c r="I1202" t="s">
        <v>190</v>
      </c>
      <c r="J1202" t="s">
        <v>88</v>
      </c>
      <c r="K1202" t="s">
        <v>122</v>
      </c>
      <c r="L1202" t="s">
        <v>90</v>
      </c>
      <c r="M1202" t="s">
        <v>159</v>
      </c>
      <c r="N1202" s="4" t="str">
        <f>VLOOKUP(M1202,'Neighborhood Raw Data'!$A$1:$D$26,4,FALSE)</f>
        <v>Greater than Average</v>
      </c>
      <c r="O1202" t="s">
        <v>92</v>
      </c>
      <c r="P1202" t="s">
        <v>92</v>
      </c>
      <c r="Q1202" t="s">
        <v>93</v>
      </c>
      <c r="R1202" t="s">
        <v>124</v>
      </c>
      <c r="S1202">
        <v>5</v>
      </c>
      <c r="T1202" s="4">
        <f t="shared" ca="1" si="108"/>
        <v>0.82636908386782393</v>
      </c>
      <c r="U1202" s="4" t="str">
        <f t="shared" si="109"/>
        <v>Below</v>
      </c>
      <c r="V1202">
        <v>7</v>
      </c>
      <c r="W1202">
        <v>1938</v>
      </c>
      <c r="X1202">
        <v>1950</v>
      </c>
      <c r="Y1202" t="s">
        <v>95</v>
      </c>
      <c r="Z1202" t="s">
        <v>114</v>
      </c>
      <c r="AA1202" t="s">
        <v>161</v>
      </c>
      <c r="AB1202" t="s">
        <v>161</v>
      </c>
      <c r="AC1202" t="s">
        <v>117</v>
      </c>
      <c r="AD1202">
        <v>0</v>
      </c>
      <c r="AE1202" t="s">
        <v>100</v>
      </c>
      <c r="AF1202" t="s">
        <v>102</v>
      </c>
      <c r="AG1202" t="s">
        <v>101</v>
      </c>
      <c r="AH1202" t="s">
        <v>203</v>
      </c>
      <c r="AI1202" t="s">
        <v>203</v>
      </c>
      <c r="AJ1202" t="s">
        <v>142</v>
      </c>
      <c r="AK1202" t="s">
        <v>104</v>
      </c>
      <c r="AL1202">
        <v>0</v>
      </c>
      <c r="AM1202" t="s">
        <v>104</v>
      </c>
      <c r="AN1202">
        <v>0</v>
      </c>
      <c r="AO1202">
        <v>920</v>
      </c>
      <c r="AP1202">
        <v>920</v>
      </c>
      <c r="AQ1202" t="s">
        <v>105</v>
      </c>
      <c r="AR1202" t="s">
        <v>99</v>
      </c>
      <c r="AS1202" t="s">
        <v>106</v>
      </c>
      <c r="AT1202" t="s">
        <v>107</v>
      </c>
      <c r="AU1202">
        <v>954</v>
      </c>
      <c r="AV1202" s="4">
        <f t="shared" ca="1" si="110"/>
        <v>0.17617015014359694</v>
      </c>
      <c r="AW1202" s="4" t="str">
        <f t="shared" si="111"/>
        <v>Less than Median</v>
      </c>
      <c r="AX1202">
        <v>0</v>
      </c>
      <c r="AY1202">
        <v>0</v>
      </c>
      <c r="AZ1202">
        <v>954</v>
      </c>
      <c r="BA1202">
        <v>0</v>
      </c>
      <c r="BB1202">
        <v>0</v>
      </c>
      <c r="BC1202">
        <v>1</v>
      </c>
      <c r="BD1202">
        <v>0</v>
      </c>
      <c r="BE1202">
        <v>2</v>
      </c>
      <c r="BF1202">
        <v>1</v>
      </c>
      <c r="BG1202" t="s">
        <v>203</v>
      </c>
      <c r="BH1202">
        <v>5</v>
      </c>
      <c r="BI1202" t="s">
        <v>108</v>
      </c>
      <c r="BJ1202">
        <v>1</v>
      </c>
      <c r="BK1202" t="s">
        <v>102</v>
      </c>
      <c r="BL1202" t="s">
        <v>175</v>
      </c>
      <c r="BM1202">
        <v>1938</v>
      </c>
      <c r="BN1202" t="s">
        <v>104</v>
      </c>
      <c r="BO1202">
        <v>1</v>
      </c>
      <c r="BP1202">
        <v>240</v>
      </c>
      <c r="BQ1202" t="s">
        <v>203</v>
      </c>
      <c r="BR1202" t="s">
        <v>100</v>
      </c>
      <c r="BS1202" t="s">
        <v>106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 t="s">
        <v>85</v>
      </c>
      <c r="CA1202" t="s">
        <v>119</v>
      </c>
      <c r="CB1202" t="s">
        <v>85</v>
      </c>
      <c r="CC1202">
        <v>0</v>
      </c>
      <c r="CD1202">
        <v>6</v>
      </c>
      <c r="CE1202">
        <v>2007</v>
      </c>
      <c r="CF1202" t="s">
        <v>111</v>
      </c>
      <c r="CG1202" t="s">
        <v>112</v>
      </c>
      <c r="CH1202">
        <v>119750</v>
      </c>
      <c r="CQ1202">
        <f t="shared" si="112"/>
        <v>954</v>
      </c>
      <c r="CR1202" t="str">
        <f t="shared" si="113"/>
        <v/>
      </c>
    </row>
    <row r="1203" spans="1:96" x14ac:dyDescent="0.3">
      <c r="A1203">
        <v>449</v>
      </c>
      <c r="B1203">
        <v>50</v>
      </c>
      <c r="C1203" t="s">
        <v>143</v>
      </c>
      <c r="D1203">
        <v>50</v>
      </c>
      <c r="E1203">
        <v>8600</v>
      </c>
      <c r="F1203" t="s">
        <v>84</v>
      </c>
      <c r="G1203" t="s">
        <v>85</v>
      </c>
      <c r="H1203" t="s">
        <v>129</v>
      </c>
      <c r="I1203" t="s">
        <v>190</v>
      </c>
      <c r="J1203" t="s">
        <v>88</v>
      </c>
      <c r="K1203" t="s">
        <v>122</v>
      </c>
      <c r="L1203" t="s">
        <v>90</v>
      </c>
      <c r="M1203" t="s">
        <v>236</v>
      </c>
      <c r="N1203" s="4" t="str">
        <f>VLOOKUP(M1203,'Neighborhood Raw Data'!$A$1:$D$26,4,FALSE)</f>
        <v>Less than Average</v>
      </c>
      <c r="O1203" t="s">
        <v>92</v>
      </c>
      <c r="P1203" t="s">
        <v>92</v>
      </c>
      <c r="Q1203" t="s">
        <v>93</v>
      </c>
      <c r="R1203" t="s">
        <v>155</v>
      </c>
      <c r="S1203">
        <v>6</v>
      </c>
      <c r="T1203" s="4">
        <f t="shared" ca="1" si="108"/>
        <v>0.98485896120790006</v>
      </c>
      <c r="U1203" s="4" t="str">
        <f t="shared" si="109"/>
        <v>At or Above</v>
      </c>
      <c r="V1203">
        <v>6</v>
      </c>
      <c r="W1203">
        <v>1937</v>
      </c>
      <c r="X1203">
        <v>1950</v>
      </c>
      <c r="Y1203" t="s">
        <v>95</v>
      </c>
      <c r="Z1203" t="s">
        <v>114</v>
      </c>
      <c r="AA1203" t="s">
        <v>161</v>
      </c>
      <c r="AB1203" t="s">
        <v>161</v>
      </c>
      <c r="AC1203" t="s">
        <v>117</v>
      </c>
      <c r="AD1203">
        <v>0</v>
      </c>
      <c r="AE1203" t="s">
        <v>100</v>
      </c>
      <c r="AF1203" t="s">
        <v>100</v>
      </c>
      <c r="AG1203" t="s">
        <v>147</v>
      </c>
      <c r="AH1203" t="s">
        <v>100</v>
      </c>
      <c r="AI1203" t="s">
        <v>100</v>
      </c>
      <c r="AJ1203" t="s">
        <v>142</v>
      </c>
      <c r="AK1203" t="s">
        <v>104</v>
      </c>
      <c r="AL1203">
        <v>0</v>
      </c>
      <c r="AM1203" t="s">
        <v>104</v>
      </c>
      <c r="AN1203">
        <v>0</v>
      </c>
      <c r="AO1203">
        <v>780</v>
      </c>
      <c r="AP1203">
        <v>780</v>
      </c>
      <c r="AQ1203" t="s">
        <v>105</v>
      </c>
      <c r="AR1203" t="s">
        <v>100</v>
      </c>
      <c r="AS1203" t="s">
        <v>106</v>
      </c>
      <c r="AT1203" t="s">
        <v>107</v>
      </c>
      <c r="AU1203">
        <v>780</v>
      </c>
      <c r="AV1203" s="4">
        <f t="shared" ca="1" si="110"/>
        <v>0.51726453925236027</v>
      </c>
      <c r="AW1203" s="4" t="str">
        <f t="shared" si="111"/>
        <v>Less than Median</v>
      </c>
      <c r="AX1203">
        <v>596</v>
      </c>
      <c r="AY1203">
        <v>0</v>
      </c>
      <c r="AZ1203">
        <v>1376</v>
      </c>
      <c r="BA1203">
        <v>0</v>
      </c>
      <c r="BB1203">
        <v>0</v>
      </c>
      <c r="BC1203">
        <v>2</v>
      </c>
      <c r="BD1203">
        <v>0</v>
      </c>
      <c r="BE1203">
        <v>3</v>
      </c>
      <c r="BF1203">
        <v>1</v>
      </c>
      <c r="BG1203" t="s">
        <v>100</v>
      </c>
      <c r="BH1203">
        <v>7</v>
      </c>
      <c r="BI1203" t="s">
        <v>108</v>
      </c>
      <c r="BJ1203">
        <v>1</v>
      </c>
      <c r="BK1203" t="s">
        <v>102</v>
      </c>
      <c r="BL1203" t="s">
        <v>149</v>
      </c>
      <c r="BM1203">
        <v>1937</v>
      </c>
      <c r="BN1203" t="s">
        <v>104</v>
      </c>
      <c r="BO1203">
        <v>1</v>
      </c>
      <c r="BP1203">
        <v>198</v>
      </c>
      <c r="BQ1203" t="s">
        <v>100</v>
      </c>
      <c r="BR1203" t="s">
        <v>100</v>
      </c>
      <c r="BS1203" t="s">
        <v>204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 t="s">
        <v>85</v>
      </c>
      <c r="CA1203" t="s">
        <v>85</v>
      </c>
      <c r="CB1203" t="s">
        <v>85</v>
      </c>
      <c r="CC1203">
        <v>0</v>
      </c>
      <c r="CD1203">
        <v>6</v>
      </c>
      <c r="CE1203">
        <v>2006</v>
      </c>
      <c r="CF1203" t="s">
        <v>111</v>
      </c>
      <c r="CG1203" t="s">
        <v>112</v>
      </c>
      <c r="CH1203">
        <v>119500</v>
      </c>
      <c r="CQ1203">
        <f t="shared" si="112"/>
        <v>780</v>
      </c>
      <c r="CR1203" t="str">
        <f t="shared" si="113"/>
        <v/>
      </c>
    </row>
    <row r="1204" spans="1:96" x14ac:dyDescent="0.3">
      <c r="A1204">
        <v>1102</v>
      </c>
      <c r="B1204">
        <v>20</v>
      </c>
      <c r="C1204" t="s">
        <v>83</v>
      </c>
      <c r="D1204">
        <v>61</v>
      </c>
      <c r="E1204">
        <v>9758</v>
      </c>
      <c r="F1204" t="s">
        <v>84</v>
      </c>
      <c r="G1204" t="s">
        <v>85</v>
      </c>
      <c r="H1204" t="s">
        <v>86</v>
      </c>
      <c r="I1204" t="s">
        <v>87</v>
      </c>
      <c r="J1204" t="s">
        <v>88</v>
      </c>
      <c r="K1204" t="s">
        <v>122</v>
      </c>
      <c r="L1204" t="s">
        <v>90</v>
      </c>
      <c r="M1204" t="s">
        <v>177</v>
      </c>
      <c r="N1204" s="4" t="str">
        <f>VLOOKUP(M1204,'Neighborhood Raw Data'!$A$1:$D$26,4,FALSE)</f>
        <v>Greater than Average</v>
      </c>
      <c r="O1204" t="s">
        <v>92</v>
      </c>
      <c r="P1204" t="s">
        <v>92</v>
      </c>
      <c r="Q1204" t="s">
        <v>93</v>
      </c>
      <c r="R1204" t="s">
        <v>124</v>
      </c>
      <c r="S1204">
        <v>5</v>
      </c>
      <c r="T1204" s="4">
        <f t="shared" ca="1" si="108"/>
        <v>0.95311246966349539</v>
      </c>
      <c r="U1204" s="4" t="str">
        <f t="shared" si="109"/>
        <v>Below</v>
      </c>
      <c r="V1204">
        <v>5</v>
      </c>
      <c r="W1204">
        <v>1971</v>
      </c>
      <c r="X1204">
        <v>1971</v>
      </c>
      <c r="Y1204" t="s">
        <v>95</v>
      </c>
      <c r="Z1204" t="s">
        <v>114</v>
      </c>
      <c r="AA1204" t="s">
        <v>97</v>
      </c>
      <c r="AB1204" t="s">
        <v>161</v>
      </c>
      <c r="AC1204" t="s">
        <v>117</v>
      </c>
      <c r="AD1204">
        <v>0</v>
      </c>
      <c r="AE1204" t="s">
        <v>100</v>
      </c>
      <c r="AF1204" t="s">
        <v>100</v>
      </c>
      <c r="AG1204" t="s">
        <v>156</v>
      </c>
      <c r="AH1204" t="s">
        <v>100</v>
      </c>
      <c r="AI1204" t="s">
        <v>100</v>
      </c>
      <c r="AJ1204" t="s">
        <v>142</v>
      </c>
      <c r="AK1204" t="s">
        <v>174</v>
      </c>
      <c r="AL1204">
        <v>412</v>
      </c>
      <c r="AM1204" t="s">
        <v>193</v>
      </c>
      <c r="AN1204">
        <v>287</v>
      </c>
      <c r="AO1204">
        <v>251</v>
      </c>
      <c r="AP1204">
        <v>950</v>
      </c>
      <c r="AQ1204" t="s">
        <v>105</v>
      </c>
      <c r="AR1204" t="s">
        <v>100</v>
      </c>
      <c r="AS1204" t="s">
        <v>106</v>
      </c>
      <c r="AT1204" t="s">
        <v>107</v>
      </c>
      <c r="AU1204">
        <v>950</v>
      </c>
      <c r="AV1204" s="4">
        <f t="shared" ca="1" si="110"/>
        <v>0.81786676637790479</v>
      </c>
      <c r="AW1204" s="4" t="str">
        <f t="shared" si="111"/>
        <v>Less than Median</v>
      </c>
      <c r="AX1204">
        <v>0</v>
      </c>
      <c r="AY1204">
        <v>0</v>
      </c>
      <c r="AZ1204">
        <v>950</v>
      </c>
      <c r="BA1204">
        <v>0</v>
      </c>
      <c r="BB1204">
        <v>0</v>
      </c>
      <c r="BC1204">
        <v>1</v>
      </c>
      <c r="BD1204">
        <v>0</v>
      </c>
      <c r="BE1204">
        <v>3</v>
      </c>
      <c r="BF1204">
        <v>1</v>
      </c>
      <c r="BG1204" t="s">
        <v>100</v>
      </c>
      <c r="BH1204">
        <v>5</v>
      </c>
      <c r="BI1204" t="s">
        <v>108</v>
      </c>
      <c r="BJ1204">
        <v>0</v>
      </c>
      <c r="BK1204" t="s">
        <v>85</v>
      </c>
      <c r="BL1204" t="s">
        <v>149</v>
      </c>
      <c r="BM1204">
        <v>1981</v>
      </c>
      <c r="BN1204" t="s">
        <v>104</v>
      </c>
      <c r="BO1204">
        <v>1</v>
      </c>
      <c r="BP1204">
        <v>280</v>
      </c>
      <c r="BQ1204" t="s">
        <v>100</v>
      </c>
      <c r="BR1204" t="s">
        <v>100</v>
      </c>
      <c r="BS1204" t="s">
        <v>106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 t="s">
        <v>85</v>
      </c>
      <c r="CA1204" t="s">
        <v>85</v>
      </c>
      <c r="CB1204" t="s">
        <v>85</v>
      </c>
      <c r="CC1204">
        <v>0</v>
      </c>
      <c r="CD1204">
        <v>7</v>
      </c>
      <c r="CE1204">
        <v>2007</v>
      </c>
      <c r="CF1204" t="s">
        <v>111</v>
      </c>
      <c r="CG1204" t="s">
        <v>112</v>
      </c>
      <c r="CH1204">
        <v>119500</v>
      </c>
      <c r="CQ1204">
        <f t="shared" si="112"/>
        <v>950</v>
      </c>
      <c r="CR1204" t="str">
        <f t="shared" si="113"/>
        <v/>
      </c>
    </row>
    <row r="1205" spans="1:96" x14ac:dyDescent="0.3">
      <c r="A1205">
        <v>1177</v>
      </c>
      <c r="B1205">
        <v>20</v>
      </c>
      <c r="C1205" t="s">
        <v>83</v>
      </c>
      <c r="D1205">
        <v>37</v>
      </c>
      <c r="E1205">
        <v>6951</v>
      </c>
      <c r="F1205" t="s">
        <v>84</v>
      </c>
      <c r="G1205" t="s">
        <v>85</v>
      </c>
      <c r="H1205" t="s">
        <v>86</v>
      </c>
      <c r="I1205" t="s">
        <v>87</v>
      </c>
      <c r="J1205" t="s">
        <v>88</v>
      </c>
      <c r="K1205" t="s">
        <v>121</v>
      </c>
      <c r="L1205" t="s">
        <v>90</v>
      </c>
      <c r="M1205" t="s">
        <v>201</v>
      </c>
      <c r="N1205" s="4" t="str">
        <f>VLOOKUP(M1205,'Neighborhood Raw Data'!$A$1:$D$26,4,FALSE)</f>
        <v>Less than Average</v>
      </c>
      <c r="O1205" t="s">
        <v>92</v>
      </c>
      <c r="P1205" t="s">
        <v>92</v>
      </c>
      <c r="Q1205" t="s">
        <v>93</v>
      </c>
      <c r="R1205" t="s">
        <v>124</v>
      </c>
      <c r="S1205">
        <v>5</v>
      </c>
      <c r="T1205" s="4">
        <f t="shared" ca="1" si="108"/>
        <v>0.13685278363527231</v>
      </c>
      <c r="U1205" s="4" t="str">
        <f t="shared" si="109"/>
        <v>Below</v>
      </c>
      <c r="V1205">
        <v>5</v>
      </c>
      <c r="W1205">
        <v>1984</v>
      </c>
      <c r="X1205">
        <v>1985</v>
      </c>
      <c r="Y1205" t="s">
        <v>95</v>
      </c>
      <c r="Z1205" t="s">
        <v>114</v>
      </c>
      <c r="AA1205" t="s">
        <v>97</v>
      </c>
      <c r="AB1205" t="s">
        <v>179</v>
      </c>
      <c r="AC1205" t="s">
        <v>117</v>
      </c>
      <c r="AD1205">
        <v>0</v>
      </c>
      <c r="AE1205" t="s">
        <v>100</v>
      </c>
      <c r="AF1205" t="s">
        <v>100</v>
      </c>
      <c r="AG1205" t="s">
        <v>156</v>
      </c>
      <c r="AH1205" t="s">
        <v>100</v>
      </c>
      <c r="AI1205" t="s">
        <v>100</v>
      </c>
      <c r="AJ1205" t="s">
        <v>142</v>
      </c>
      <c r="AK1205" t="s">
        <v>137</v>
      </c>
      <c r="AL1205">
        <v>658</v>
      </c>
      <c r="AM1205" t="s">
        <v>104</v>
      </c>
      <c r="AN1205">
        <v>0</v>
      </c>
      <c r="AO1205">
        <v>218</v>
      </c>
      <c r="AP1205">
        <v>876</v>
      </c>
      <c r="AQ1205" t="s">
        <v>105</v>
      </c>
      <c r="AR1205" t="s">
        <v>100</v>
      </c>
      <c r="AS1205" t="s">
        <v>106</v>
      </c>
      <c r="AT1205" t="s">
        <v>107</v>
      </c>
      <c r="AU1205">
        <v>923</v>
      </c>
      <c r="AV1205" s="4">
        <f t="shared" ca="1" si="110"/>
        <v>0.50200400771594522</v>
      </c>
      <c r="AW1205" s="4" t="str">
        <f t="shared" si="111"/>
        <v>Less than Median</v>
      </c>
      <c r="AX1205">
        <v>0</v>
      </c>
      <c r="AY1205">
        <v>0</v>
      </c>
      <c r="AZ1205">
        <v>923</v>
      </c>
      <c r="BA1205">
        <v>1</v>
      </c>
      <c r="BB1205">
        <v>0</v>
      </c>
      <c r="BC1205">
        <v>1</v>
      </c>
      <c r="BD1205">
        <v>0</v>
      </c>
      <c r="BE1205">
        <v>3</v>
      </c>
      <c r="BF1205">
        <v>1</v>
      </c>
      <c r="BG1205" t="s">
        <v>100</v>
      </c>
      <c r="BH1205">
        <v>5</v>
      </c>
      <c r="BI1205" t="s">
        <v>108</v>
      </c>
      <c r="BJ1205">
        <v>0</v>
      </c>
      <c r="BK1205" t="s">
        <v>85</v>
      </c>
      <c r="BL1205" t="s">
        <v>109</v>
      </c>
      <c r="BM1205">
        <v>1984</v>
      </c>
      <c r="BN1205" t="s">
        <v>104</v>
      </c>
      <c r="BO1205">
        <v>1</v>
      </c>
      <c r="BP1205">
        <v>264</v>
      </c>
      <c r="BQ1205" t="s">
        <v>100</v>
      </c>
      <c r="BR1205" t="s">
        <v>100</v>
      </c>
      <c r="BS1205" t="s">
        <v>106</v>
      </c>
      <c r="BT1205">
        <v>362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 t="s">
        <v>85</v>
      </c>
      <c r="CA1205" t="s">
        <v>119</v>
      </c>
      <c r="CB1205" t="s">
        <v>85</v>
      </c>
      <c r="CC1205">
        <v>0</v>
      </c>
      <c r="CD1205">
        <v>10</v>
      </c>
      <c r="CE1205">
        <v>2008</v>
      </c>
      <c r="CF1205" t="s">
        <v>111</v>
      </c>
      <c r="CG1205" t="s">
        <v>112</v>
      </c>
      <c r="CH1205">
        <v>119500</v>
      </c>
      <c r="CQ1205">
        <f t="shared" si="112"/>
        <v>923</v>
      </c>
      <c r="CR1205" t="str">
        <f t="shared" si="113"/>
        <v/>
      </c>
    </row>
    <row r="1206" spans="1:96" x14ac:dyDescent="0.3">
      <c r="A1206">
        <v>1292</v>
      </c>
      <c r="B1206">
        <v>160</v>
      </c>
      <c r="C1206" t="s">
        <v>143</v>
      </c>
      <c r="D1206">
        <v>21</v>
      </c>
      <c r="E1206">
        <v>1680</v>
      </c>
      <c r="F1206" t="s">
        <v>84</v>
      </c>
      <c r="G1206" t="s">
        <v>85</v>
      </c>
      <c r="H1206" t="s">
        <v>129</v>
      </c>
      <c r="I1206" t="s">
        <v>87</v>
      </c>
      <c r="J1206" t="s">
        <v>88</v>
      </c>
      <c r="K1206" t="s">
        <v>122</v>
      </c>
      <c r="L1206" t="s">
        <v>90</v>
      </c>
      <c r="M1206" t="s">
        <v>253</v>
      </c>
      <c r="N1206" s="4" t="str">
        <f>VLOOKUP(M1206,'Neighborhood Raw Data'!$A$1:$D$26,4,FALSE)</f>
        <v>Less than Average</v>
      </c>
      <c r="O1206" t="s">
        <v>92</v>
      </c>
      <c r="P1206" t="s">
        <v>92</v>
      </c>
      <c r="Q1206" t="s">
        <v>216</v>
      </c>
      <c r="R1206" t="s">
        <v>94</v>
      </c>
      <c r="S1206">
        <v>5</v>
      </c>
      <c r="T1206" s="4">
        <f t="shared" ca="1" si="108"/>
        <v>0.63195181512134913</v>
      </c>
      <c r="U1206" s="4" t="str">
        <f t="shared" si="109"/>
        <v>Below</v>
      </c>
      <c r="V1206">
        <v>7</v>
      </c>
      <c r="W1206">
        <v>1972</v>
      </c>
      <c r="X1206">
        <v>1972</v>
      </c>
      <c r="Y1206" t="s">
        <v>95</v>
      </c>
      <c r="Z1206" t="s">
        <v>114</v>
      </c>
      <c r="AA1206" t="s">
        <v>135</v>
      </c>
      <c r="AB1206" t="s">
        <v>136</v>
      </c>
      <c r="AC1206" t="s">
        <v>98</v>
      </c>
      <c r="AD1206">
        <v>268</v>
      </c>
      <c r="AE1206" t="s">
        <v>100</v>
      </c>
      <c r="AF1206" t="s">
        <v>100</v>
      </c>
      <c r="AG1206" t="s">
        <v>156</v>
      </c>
      <c r="AH1206" t="s">
        <v>100</v>
      </c>
      <c r="AI1206" t="s">
        <v>100</v>
      </c>
      <c r="AJ1206" t="s">
        <v>142</v>
      </c>
      <c r="AK1206" t="s">
        <v>137</v>
      </c>
      <c r="AL1206">
        <v>231</v>
      </c>
      <c r="AM1206" t="s">
        <v>104</v>
      </c>
      <c r="AN1206">
        <v>0</v>
      </c>
      <c r="AO1206">
        <v>399</v>
      </c>
      <c r="AP1206">
        <v>630</v>
      </c>
      <c r="AQ1206" t="s">
        <v>105</v>
      </c>
      <c r="AR1206" t="s">
        <v>100</v>
      </c>
      <c r="AS1206" t="s">
        <v>106</v>
      </c>
      <c r="AT1206" t="s">
        <v>107</v>
      </c>
      <c r="AU1206">
        <v>630</v>
      </c>
      <c r="AV1206" s="4">
        <f t="shared" ca="1" si="110"/>
        <v>0.79397903485261012</v>
      </c>
      <c r="AW1206" s="4" t="str">
        <f t="shared" si="111"/>
        <v>Less than Median</v>
      </c>
      <c r="AX1206">
        <v>672</v>
      </c>
      <c r="AY1206">
        <v>0</v>
      </c>
      <c r="AZ1206">
        <v>1302</v>
      </c>
      <c r="BA1206">
        <v>0</v>
      </c>
      <c r="BB1206">
        <v>0</v>
      </c>
      <c r="BC1206">
        <v>2</v>
      </c>
      <c r="BD1206">
        <v>1</v>
      </c>
      <c r="BE1206">
        <v>3</v>
      </c>
      <c r="BF1206">
        <v>1</v>
      </c>
      <c r="BG1206" t="s">
        <v>100</v>
      </c>
      <c r="BH1206">
        <v>6</v>
      </c>
      <c r="BI1206" t="s">
        <v>108</v>
      </c>
      <c r="BJ1206">
        <v>0</v>
      </c>
      <c r="BK1206" t="s">
        <v>85</v>
      </c>
      <c r="BL1206" t="s">
        <v>149</v>
      </c>
      <c r="BM1206">
        <v>1972</v>
      </c>
      <c r="BN1206" t="s">
        <v>104</v>
      </c>
      <c r="BO1206">
        <v>1</v>
      </c>
      <c r="BP1206">
        <v>264</v>
      </c>
      <c r="BQ1206" t="s">
        <v>100</v>
      </c>
      <c r="BR1206" t="s">
        <v>100</v>
      </c>
      <c r="BS1206" t="s">
        <v>106</v>
      </c>
      <c r="BT1206">
        <v>185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 t="s">
        <v>85</v>
      </c>
      <c r="CA1206" t="s">
        <v>85</v>
      </c>
      <c r="CB1206" t="s">
        <v>85</v>
      </c>
      <c r="CC1206">
        <v>0</v>
      </c>
      <c r="CD1206">
        <v>2</v>
      </c>
      <c r="CE1206">
        <v>2009</v>
      </c>
      <c r="CF1206" t="s">
        <v>111</v>
      </c>
      <c r="CG1206" t="s">
        <v>112</v>
      </c>
      <c r="CH1206">
        <v>119500</v>
      </c>
      <c r="CQ1206">
        <f t="shared" si="112"/>
        <v>630</v>
      </c>
      <c r="CR1206" t="str">
        <f t="shared" si="113"/>
        <v/>
      </c>
    </row>
    <row r="1207" spans="1:96" x14ac:dyDescent="0.3">
      <c r="A1207">
        <v>1015</v>
      </c>
      <c r="B1207">
        <v>20</v>
      </c>
      <c r="C1207" t="s">
        <v>83</v>
      </c>
      <c r="D1207">
        <v>60</v>
      </c>
      <c r="E1207">
        <v>11664</v>
      </c>
      <c r="F1207" t="s">
        <v>84</v>
      </c>
      <c r="G1207" t="s">
        <v>85</v>
      </c>
      <c r="H1207" t="s">
        <v>129</v>
      </c>
      <c r="I1207" t="s">
        <v>87</v>
      </c>
      <c r="J1207" t="s">
        <v>88</v>
      </c>
      <c r="K1207" t="s">
        <v>122</v>
      </c>
      <c r="L1207" t="s">
        <v>90</v>
      </c>
      <c r="M1207" t="s">
        <v>177</v>
      </c>
      <c r="N1207" s="4" t="str">
        <f>VLOOKUP(M1207,'Neighborhood Raw Data'!$A$1:$D$26,4,FALSE)</f>
        <v>Greater than Average</v>
      </c>
      <c r="O1207" t="s">
        <v>145</v>
      </c>
      <c r="P1207" t="s">
        <v>92</v>
      </c>
      <c r="Q1207" t="s">
        <v>93</v>
      </c>
      <c r="R1207" t="s">
        <v>124</v>
      </c>
      <c r="S1207">
        <v>6</v>
      </c>
      <c r="T1207" s="4">
        <f t="shared" ca="1" si="108"/>
        <v>0.36315620818465133</v>
      </c>
      <c r="U1207" s="4" t="str">
        <f t="shared" si="109"/>
        <v>At or Above</v>
      </c>
      <c r="V1207">
        <v>5</v>
      </c>
      <c r="W1207">
        <v>1948</v>
      </c>
      <c r="X1207">
        <v>1950</v>
      </c>
      <c r="Y1207" t="s">
        <v>95</v>
      </c>
      <c r="Z1207" t="s">
        <v>114</v>
      </c>
      <c r="AA1207" t="s">
        <v>161</v>
      </c>
      <c r="AB1207" t="s">
        <v>161</v>
      </c>
      <c r="AC1207" t="s">
        <v>98</v>
      </c>
      <c r="AD1207">
        <v>206</v>
      </c>
      <c r="AE1207" t="s">
        <v>100</v>
      </c>
      <c r="AF1207" t="s">
        <v>100</v>
      </c>
      <c r="AG1207" t="s">
        <v>156</v>
      </c>
      <c r="AH1207" t="s">
        <v>100</v>
      </c>
      <c r="AI1207" t="s">
        <v>203</v>
      </c>
      <c r="AJ1207" t="s">
        <v>142</v>
      </c>
      <c r="AK1207" t="s">
        <v>174</v>
      </c>
      <c r="AL1207">
        <v>336</v>
      </c>
      <c r="AM1207" t="s">
        <v>104</v>
      </c>
      <c r="AN1207">
        <v>0</v>
      </c>
      <c r="AO1207">
        <v>746</v>
      </c>
      <c r="AP1207">
        <v>1082</v>
      </c>
      <c r="AQ1207" t="s">
        <v>105</v>
      </c>
      <c r="AR1207" t="s">
        <v>100</v>
      </c>
      <c r="AS1207" t="s">
        <v>106</v>
      </c>
      <c r="AT1207" t="s">
        <v>107</v>
      </c>
      <c r="AU1207">
        <v>1082</v>
      </c>
      <c r="AV1207" s="4">
        <f t="shared" ca="1" si="110"/>
        <v>0.40992429652730833</v>
      </c>
      <c r="AW1207" s="4" t="str">
        <f t="shared" si="111"/>
        <v>Less than Median</v>
      </c>
      <c r="AX1207">
        <v>0</v>
      </c>
      <c r="AY1207">
        <v>0</v>
      </c>
      <c r="AZ1207">
        <v>1082</v>
      </c>
      <c r="BA1207">
        <v>0</v>
      </c>
      <c r="BB1207">
        <v>0</v>
      </c>
      <c r="BC1207">
        <v>1</v>
      </c>
      <c r="BD1207">
        <v>0</v>
      </c>
      <c r="BE1207">
        <v>2</v>
      </c>
      <c r="BF1207">
        <v>1</v>
      </c>
      <c r="BG1207" t="s">
        <v>100</v>
      </c>
      <c r="BH1207">
        <v>5</v>
      </c>
      <c r="BI1207" t="s">
        <v>108</v>
      </c>
      <c r="BJ1207">
        <v>1</v>
      </c>
      <c r="BK1207" t="s">
        <v>102</v>
      </c>
      <c r="BL1207" t="s">
        <v>149</v>
      </c>
      <c r="BM1207">
        <v>1948</v>
      </c>
      <c r="BN1207" t="s">
        <v>104</v>
      </c>
      <c r="BO1207">
        <v>1</v>
      </c>
      <c r="BP1207">
        <v>240</v>
      </c>
      <c r="BQ1207" t="s">
        <v>100</v>
      </c>
      <c r="BR1207" t="s">
        <v>100</v>
      </c>
      <c r="BS1207" t="s">
        <v>106</v>
      </c>
      <c r="BT1207">
        <v>0</v>
      </c>
      <c r="BU1207">
        <v>130</v>
      </c>
      <c r="BV1207">
        <v>0</v>
      </c>
      <c r="BW1207">
        <v>0</v>
      </c>
      <c r="BX1207">
        <v>0</v>
      </c>
      <c r="BY1207">
        <v>0</v>
      </c>
      <c r="BZ1207" t="s">
        <v>85</v>
      </c>
      <c r="CA1207" t="s">
        <v>85</v>
      </c>
      <c r="CB1207" t="s">
        <v>85</v>
      </c>
      <c r="CC1207">
        <v>0</v>
      </c>
      <c r="CD1207">
        <v>11</v>
      </c>
      <c r="CE1207">
        <v>2007</v>
      </c>
      <c r="CF1207" t="s">
        <v>111</v>
      </c>
      <c r="CG1207" t="s">
        <v>112</v>
      </c>
      <c r="CH1207">
        <v>119200</v>
      </c>
      <c r="CQ1207">
        <f t="shared" si="112"/>
        <v>1082</v>
      </c>
      <c r="CR1207" t="str">
        <f t="shared" si="113"/>
        <v/>
      </c>
    </row>
    <row r="1208" spans="1:96" x14ac:dyDescent="0.3">
      <c r="A1208">
        <v>331</v>
      </c>
      <c r="B1208">
        <v>90</v>
      </c>
      <c r="C1208" t="s">
        <v>83</v>
      </c>
      <c r="D1208" t="s">
        <v>85</v>
      </c>
      <c r="E1208">
        <v>10624</v>
      </c>
      <c r="F1208" t="s">
        <v>84</v>
      </c>
      <c r="G1208" t="s">
        <v>85</v>
      </c>
      <c r="H1208" t="s">
        <v>86</v>
      </c>
      <c r="I1208" t="s">
        <v>87</v>
      </c>
      <c r="J1208" t="s">
        <v>88</v>
      </c>
      <c r="K1208" t="s">
        <v>122</v>
      </c>
      <c r="L1208" t="s">
        <v>90</v>
      </c>
      <c r="M1208" t="s">
        <v>177</v>
      </c>
      <c r="N1208" s="4" t="str">
        <f>VLOOKUP(M1208,'Neighborhood Raw Data'!$A$1:$D$26,4,FALSE)</f>
        <v>Greater than Average</v>
      </c>
      <c r="O1208" t="s">
        <v>92</v>
      </c>
      <c r="P1208" t="s">
        <v>92</v>
      </c>
      <c r="Q1208" t="s">
        <v>222</v>
      </c>
      <c r="R1208" t="s">
        <v>124</v>
      </c>
      <c r="S1208">
        <v>5</v>
      </c>
      <c r="T1208" s="4">
        <f t="shared" ca="1" si="108"/>
        <v>0.55109591705893113</v>
      </c>
      <c r="U1208" s="4" t="str">
        <f t="shared" si="109"/>
        <v>Below</v>
      </c>
      <c r="V1208">
        <v>4</v>
      </c>
      <c r="W1208">
        <v>1964</v>
      </c>
      <c r="X1208">
        <v>1964</v>
      </c>
      <c r="Y1208" t="s">
        <v>95</v>
      </c>
      <c r="Z1208" t="s">
        <v>114</v>
      </c>
      <c r="AA1208" t="s">
        <v>97</v>
      </c>
      <c r="AB1208" t="s">
        <v>97</v>
      </c>
      <c r="AC1208" t="s">
        <v>98</v>
      </c>
      <c r="AD1208">
        <v>84</v>
      </c>
      <c r="AE1208" t="s">
        <v>100</v>
      </c>
      <c r="AF1208" t="s">
        <v>100</v>
      </c>
      <c r="AG1208" t="s">
        <v>156</v>
      </c>
      <c r="AH1208" t="s">
        <v>100</v>
      </c>
      <c r="AI1208" t="s">
        <v>100</v>
      </c>
      <c r="AJ1208" t="s">
        <v>142</v>
      </c>
      <c r="AK1208" t="s">
        <v>103</v>
      </c>
      <c r="AL1208">
        <v>40</v>
      </c>
      <c r="AM1208" t="s">
        <v>157</v>
      </c>
      <c r="AN1208">
        <v>264</v>
      </c>
      <c r="AO1208">
        <v>1424</v>
      </c>
      <c r="AP1208">
        <v>1728</v>
      </c>
      <c r="AQ1208" t="s">
        <v>105</v>
      </c>
      <c r="AR1208" t="s">
        <v>100</v>
      </c>
      <c r="AS1208" t="s">
        <v>106</v>
      </c>
      <c r="AT1208" t="s">
        <v>107</v>
      </c>
      <c r="AU1208">
        <v>1728</v>
      </c>
      <c r="AV1208" s="4">
        <f t="shared" ca="1" si="110"/>
        <v>0.3825608403533477</v>
      </c>
      <c r="AW1208" s="4" t="str">
        <f t="shared" si="111"/>
        <v>Greater than Median</v>
      </c>
      <c r="AX1208">
        <v>0</v>
      </c>
      <c r="AY1208">
        <v>0</v>
      </c>
      <c r="AZ1208">
        <v>1728</v>
      </c>
      <c r="BA1208">
        <v>0</v>
      </c>
      <c r="BB1208">
        <v>1</v>
      </c>
      <c r="BC1208">
        <v>2</v>
      </c>
      <c r="BD1208">
        <v>0</v>
      </c>
      <c r="BE1208">
        <v>6</v>
      </c>
      <c r="BF1208">
        <v>2</v>
      </c>
      <c r="BG1208" t="s">
        <v>100</v>
      </c>
      <c r="BH1208">
        <v>10</v>
      </c>
      <c r="BI1208" t="s">
        <v>108</v>
      </c>
      <c r="BJ1208">
        <v>0</v>
      </c>
      <c r="BK1208" t="s">
        <v>85</v>
      </c>
      <c r="BL1208" t="s">
        <v>149</v>
      </c>
      <c r="BM1208">
        <v>2002</v>
      </c>
      <c r="BN1208" t="s">
        <v>104</v>
      </c>
      <c r="BO1208">
        <v>1</v>
      </c>
      <c r="BP1208">
        <v>352</v>
      </c>
      <c r="BQ1208" t="s">
        <v>100</v>
      </c>
      <c r="BR1208" t="s">
        <v>100</v>
      </c>
      <c r="BS1208" t="s">
        <v>106</v>
      </c>
      <c r="BT1208">
        <v>155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 t="s">
        <v>85</v>
      </c>
      <c r="CA1208" t="s">
        <v>85</v>
      </c>
      <c r="CB1208" t="s">
        <v>85</v>
      </c>
      <c r="CC1208">
        <v>0</v>
      </c>
      <c r="CD1208">
        <v>11</v>
      </c>
      <c r="CE1208">
        <v>2007</v>
      </c>
      <c r="CF1208" t="s">
        <v>111</v>
      </c>
      <c r="CG1208" t="s">
        <v>112</v>
      </c>
      <c r="CH1208">
        <v>119000</v>
      </c>
      <c r="CQ1208" t="str">
        <f t="shared" si="112"/>
        <v/>
      </c>
      <c r="CR1208">
        <f t="shared" si="113"/>
        <v>1728</v>
      </c>
    </row>
    <row r="1209" spans="1:96" x14ac:dyDescent="0.3">
      <c r="A1209">
        <v>391</v>
      </c>
      <c r="B1209">
        <v>50</v>
      </c>
      <c r="C1209" t="s">
        <v>83</v>
      </c>
      <c r="D1209">
        <v>50</v>
      </c>
      <c r="E1209">
        <v>8405</v>
      </c>
      <c r="F1209" t="s">
        <v>84</v>
      </c>
      <c r="G1209" t="s">
        <v>209</v>
      </c>
      <c r="H1209" t="s">
        <v>129</v>
      </c>
      <c r="I1209" t="s">
        <v>87</v>
      </c>
      <c r="J1209" t="s">
        <v>88</v>
      </c>
      <c r="K1209" t="s">
        <v>122</v>
      </c>
      <c r="L1209" t="s">
        <v>90</v>
      </c>
      <c r="M1209" t="s">
        <v>186</v>
      </c>
      <c r="N1209" s="4" t="str">
        <f>VLOOKUP(M1209,'Neighborhood Raw Data'!$A$1:$D$26,4,FALSE)</f>
        <v>Less than Average</v>
      </c>
      <c r="O1209" t="s">
        <v>92</v>
      </c>
      <c r="P1209" t="s">
        <v>92</v>
      </c>
      <c r="Q1209" t="s">
        <v>93</v>
      </c>
      <c r="R1209" t="s">
        <v>155</v>
      </c>
      <c r="S1209">
        <v>5</v>
      </c>
      <c r="T1209" s="4">
        <f t="shared" ca="1" si="108"/>
        <v>0.41294770494430755</v>
      </c>
      <c r="U1209" s="4" t="str">
        <f t="shared" si="109"/>
        <v>Below</v>
      </c>
      <c r="V1209">
        <v>8</v>
      </c>
      <c r="W1209">
        <v>1900</v>
      </c>
      <c r="X1209">
        <v>1950</v>
      </c>
      <c r="Y1209" t="s">
        <v>95</v>
      </c>
      <c r="Z1209" t="s">
        <v>114</v>
      </c>
      <c r="AA1209" t="s">
        <v>161</v>
      </c>
      <c r="AB1209" t="s">
        <v>161</v>
      </c>
      <c r="AC1209" t="s">
        <v>117</v>
      </c>
      <c r="AD1209">
        <v>0</v>
      </c>
      <c r="AE1209" t="s">
        <v>100</v>
      </c>
      <c r="AF1209" t="s">
        <v>100</v>
      </c>
      <c r="AG1209" t="s">
        <v>147</v>
      </c>
      <c r="AH1209" t="s">
        <v>100</v>
      </c>
      <c r="AI1209" t="s">
        <v>102</v>
      </c>
      <c r="AJ1209" t="s">
        <v>142</v>
      </c>
      <c r="AK1209" t="s">
        <v>157</v>
      </c>
      <c r="AL1209">
        <v>241</v>
      </c>
      <c r="AM1209" t="s">
        <v>174</v>
      </c>
      <c r="AN1209">
        <v>391</v>
      </c>
      <c r="AO1209">
        <v>229</v>
      </c>
      <c r="AP1209">
        <v>861</v>
      </c>
      <c r="AQ1209" t="s">
        <v>105</v>
      </c>
      <c r="AR1209" t="s">
        <v>99</v>
      </c>
      <c r="AS1209" t="s">
        <v>106</v>
      </c>
      <c r="AT1209" t="s">
        <v>107</v>
      </c>
      <c r="AU1209">
        <v>961</v>
      </c>
      <c r="AV1209" s="4">
        <f t="shared" ca="1" si="110"/>
        <v>0.10180036527961045</v>
      </c>
      <c r="AW1209" s="4" t="str">
        <f t="shared" si="111"/>
        <v>Less than Median</v>
      </c>
      <c r="AX1209">
        <v>406</v>
      </c>
      <c r="AY1209">
        <v>0</v>
      </c>
      <c r="AZ1209">
        <v>1367</v>
      </c>
      <c r="BA1209">
        <v>1</v>
      </c>
      <c r="BB1209">
        <v>0</v>
      </c>
      <c r="BC1209">
        <v>1</v>
      </c>
      <c r="BD1209">
        <v>0</v>
      </c>
      <c r="BE1209">
        <v>4</v>
      </c>
      <c r="BF1209">
        <v>1</v>
      </c>
      <c r="BG1209" t="s">
        <v>100</v>
      </c>
      <c r="BH1209">
        <v>7</v>
      </c>
      <c r="BI1209" t="s">
        <v>108</v>
      </c>
      <c r="BJ1209">
        <v>0</v>
      </c>
      <c r="BK1209" t="s">
        <v>85</v>
      </c>
      <c r="BL1209" t="s">
        <v>149</v>
      </c>
      <c r="BM1209">
        <v>1978</v>
      </c>
      <c r="BN1209" t="s">
        <v>104</v>
      </c>
      <c r="BO1209">
        <v>1</v>
      </c>
      <c r="BP1209">
        <v>384</v>
      </c>
      <c r="BQ1209" t="s">
        <v>100</v>
      </c>
      <c r="BR1209" t="s">
        <v>100</v>
      </c>
      <c r="BS1209" t="s">
        <v>106</v>
      </c>
      <c r="BT1209">
        <v>0</v>
      </c>
      <c r="BU1209">
        <v>130</v>
      </c>
      <c r="BV1209">
        <v>112</v>
      </c>
      <c r="BW1209">
        <v>0</v>
      </c>
      <c r="BX1209">
        <v>0</v>
      </c>
      <c r="BY1209">
        <v>0</v>
      </c>
      <c r="BZ1209" t="s">
        <v>85</v>
      </c>
      <c r="CA1209" t="s">
        <v>119</v>
      </c>
      <c r="CB1209" t="s">
        <v>85</v>
      </c>
      <c r="CC1209">
        <v>0</v>
      </c>
      <c r="CD1209">
        <v>4</v>
      </c>
      <c r="CE1209">
        <v>2008</v>
      </c>
      <c r="CF1209" t="s">
        <v>111</v>
      </c>
      <c r="CG1209" t="s">
        <v>112</v>
      </c>
      <c r="CH1209">
        <v>119000</v>
      </c>
      <c r="CQ1209">
        <f t="shared" si="112"/>
        <v>961</v>
      </c>
      <c r="CR1209" t="str">
        <f t="shared" si="113"/>
        <v/>
      </c>
    </row>
    <row r="1210" spans="1:96" x14ac:dyDescent="0.3">
      <c r="A1210">
        <v>438</v>
      </c>
      <c r="B1210">
        <v>45</v>
      </c>
      <c r="C1210" t="s">
        <v>143</v>
      </c>
      <c r="D1210">
        <v>50</v>
      </c>
      <c r="E1210">
        <v>6000</v>
      </c>
      <c r="F1210" t="s">
        <v>84</v>
      </c>
      <c r="G1210" t="s">
        <v>85</v>
      </c>
      <c r="H1210" t="s">
        <v>129</v>
      </c>
      <c r="I1210" t="s">
        <v>87</v>
      </c>
      <c r="J1210" t="s">
        <v>88</v>
      </c>
      <c r="K1210" t="s">
        <v>122</v>
      </c>
      <c r="L1210" t="s">
        <v>90</v>
      </c>
      <c r="M1210" t="s">
        <v>219</v>
      </c>
      <c r="N1210" s="4" t="str">
        <f>VLOOKUP(M1210,'Neighborhood Raw Data'!$A$1:$D$26,4,FALSE)</f>
        <v>Less than Average</v>
      </c>
      <c r="O1210" t="s">
        <v>92</v>
      </c>
      <c r="P1210" t="s">
        <v>92</v>
      </c>
      <c r="Q1210" t="s">
        <v>93</v>
      </c>
      <c r="R1210" t="s">
        <v>245</v>
      </c>
      <c r="S1210">
        <v>6</v>
      </c>
      <c r="T1210" s="4">
        <f t="shared" ca="1" si="108"/>
        <v>0.53603297861565391</v>
      </c>
      <c r="U1210" s="4" t="str">
        <f t="shared" si="109"/>
        <v>At or Above</v>
      </c>
      <c r="V1210">
        <v>7</v>
      </c>
      <c r="W1210">
        <v>1926</v>
      </c>
      <c r="X1210">
        <v>2004</v>
      </c>
      <c r="Y1210" t="s">
        <v>95</v>
      </c>
      <c r="Z1210" t="s">
        <v>114</v>
      </c>
      <c r="AA1210" t="s">
        <v>115</v>
      </c>
      <c r="AB1210" t="s">
        <v>115</v>
      </c>
      <c r="AC1210" t="s">
        <v>117</v>
      </c>
      <c r="AD1210">
        <v>0</v>
      </c>
      <c r="AE1210" t="s">
        <v>102</v>
      </c>
      <c r="AF1210" t="s">
        <v>100</v>
      </c>
      <c r="AG1210" t="s">
        <v>101</v>
      </c>
      <c r="AH1210" t="s">
        <v>100</v>
      </c>
      <c r="AI1210" t="s">
        <v>100</v>
      </c>
      <c r="AJ1210" t="s">
        <v>142</v>
      </c>
      <c r="AK1210" t="s">
        <v>104</v>
      </c>
      <c r="AL1210">
        <v>0</v>
      </c>
      <c r="AM1210" t="s">
        <v>104</v>
      </c>
      <c r="AN1210">
        <v>0</v>
      </c>
      <c r="AO1210">
        <v>884</v>
      </c>
      <c r="AP1210">
        <v>884</v>
      </c>
      <c r="AQ1210" t="s">
        <v>105</v>
      </c>
      <c r="AR1210" t="s">
        <v>102</v>
      </c>
      <c r="AS1210" t="s">
        <v>106</v>
      </c>
      <c r="AT1210" t="s">
        <v>107</v>
      </c>
      <c r="AU1210">
        <v>904</v>
      </c>
      <c r="AV1210" s="4">
        <f t="shared" ca="1" si="110"/>
        <v>0.64095053561273607</v>
      </c>
      <c r="AW1210" s="4" t="str">
        <f t="shared" si="111"/>
        <v>Less than Median</v>
      </c>
      <c r="AX1210">
        <v>0</v>
      </c>
      <c r="AY1210">
        <v>0</v>
      </c>
      <c r="AZ1210">
        <v>904</v>
      </c>
      <c r="BA1210">
        <v>0</v>
      </c>
      <c r="BB1210">
        <v>0</v>
      </c>
      <c r="BC1210">
        <v>1</v>
      </c>
      <c r="BD1210">
        <v>0</v>
      </c>
      <c r="BE1210">
        <v>2</v>
      </c>
      <c r="BF1210">
        <v>1</v>
      </c>
      <c r="BG1210" t="s">
        <v>100</v>
      </c>
      <c r="BH1210">
        <v>4</v>
      </c>
      <c r="BI1210" t="s">
        <v>108</v>
      </c>
      <c r="BJ1210">
        <v>0</v>
      </c>
      <c r="BK1210" t="s">
        <v>85</v>
      </c>
      <c r="BL1210" t="s">
        <v>149</v>
      </c>
      <c r="BM1210">
        <v>1926</v>
      </c>
      <c r="BN1210" t="s">
        <v>104</v>
      </c>
      <c r="BO1210">
        <v>1</v>
      </c>
      <c r="BP1210">
        <v>180</v>
      </c>
      <c r="BQ1210" t="s">
        <v>100</v>
      </c>
      <c r="BR1210" t="s">
        <v>100</v>
      </c>
      <c r="BS1210" t="s">
        <v>106</v>
      </c>
      <c r="BT1210">
        <v>0</v>
      </c>
      <c r="BU1210">
        <v>0</v>
      </c>
      <c r="BV1210">
        <v>105</v>
      </c>
      <c r="BW1210">
        <v>0</v>
      </c>
      <c r="BX1210">
        <v>0</v>
      </c>
      <c r="BY1210">
        <v>0</v>
      </c>
      <c r="BZ1210" t="s">
        <v>85</v>
      </c>
      <c r="CA1210" t="s">
        <v>85</v>
      </c>
      <c r="CB1210" t="s">
        <v>85</v>
      </c>
      <c r="CC1210">
        <v>0</v>
      </c>
      <c r="CD1210">
        <v>1</v>
      </c>
      <c r="CE1210">
        <v>2009</v>
      </c>
      <c r="CF1210" t="s">
        <v>111</v>
      </c>
      <c r="CG1210" t="s">
        <v>112</v>
      </c>
      <c r="CH1210">
        <v>119000</v>
      </c>
      <c r="CQ1210">
        <f t="shared" si="112"/>
        <v>904</v>
      </c>
      <c r="CR1210" t="str">
        <f t="shared" si="113"/>
        <v/>
      </c>
    </row>
    <row r="1211" spans="1:96" x14ac:dyDescent="0.3">
      <c r="A1211">
        <v>1137</v>
      </c>
      <c r="B1211">
        <v>50</v>
      </c>
      <c r="C1211" t="s">
        <v>83</v>
      </c>
      <c r="D1211">
        <v>80</v>
      </c>
      <c r="E1211">
        <v>9600</v>
      </c>
      <c r="F1211" t="s">
        <v>84</v>
      </c>
      <c r="G1211" t="s">
        <v>85</v>
      </c>
      <c r="H1211" t="s">
        <v>129</v>
      </c>
      <c r="I1211" t="s">
        <v>87</v>
      </c>
      <c r="J1211" t="s">
        <v>88</v>
      </c>
      <c r="K1211" t="s">
        <v>122</v>
      </c>
      <c r="L1211" t="s">
        <v>90</v>
      </c>
      <c r="M1211" t="s">
        <v>177</v>
      </c>
      <c r="N1211" s="4" t="str">
        <f>VLOOKUP(M1211,'Neighborhood Raw Data'!$A$1:$D$26,4,FALSE)</f>
        <v>Greater than Average</v>
      </c>
      <c r="O1211" t="s">
        <v>92</v>
      </c>
      <c r="P1211" t="s">
        <v>92</v>
      </c>
      <c r="Q1211" t="s">
        <v>93</v>
      </c>
      <c r="R1211" t="s">
        <v>155</v>
      </c>
      <c r="S1211">
        <v>6</v>
      </c>
      <c r="T1211" s="4">
        <f t="shared" ca="1" si="108"/>
        <v>0.10819380855298044</v>
      </c>
      <c r="U1211" s="4" t="str">
        <f t="shared" si="109"/>
        <v>At or Above</v>
      </c>
      <c r="V1211">
        <v>5</v>
      </c>
      <c r="W1211">
        <v>1950</v>
      </c>
      <c r="X1211">
        <v>1950</v>
      </c>
      <c r="Y1211" t="s">
        <v>95</v>
      </c>
      <c r="Z1211" t="s">
        <v>114</v>
      </c>
      <c r="AA1211" t="s">
        <v>125</v>
      </c>
      <c r="AB1211" t="s">
        <v>125</v>
      </c>
      <c r="AC1211" t="s">
        <v>117</v>
      </c>
      <c r="AD1211">
        <v>0</v>
      </c>
      <c r="AE1211" t="s">
        <v>100</v>
      </c>
      <c r="AF1211" t="s">
        <v>100</v>
      </c>
      <c r="AG1211" t="s">
        <v>156</v>
      </c>
      <c r="AH1211" t="s">
        <v>100</v>
      </c>
      <c r="AI1211" t="s">
        <v>100</v>
      </c>
      <c r="AJ1211" t="s">
        <v>142</v>
      </c>
      <c r="AK1211" t="s">
        <v>174</v>
      </c>
      <c r="AL1211">
        <v>280</v>
      </c>
      <c r="AM1211" t="s">
        <v>104</v>
      </c>
      <c r="AN1211">
        <v>0</v>
      </c>
      <c r="AO1211">
        <v>752</v>
      </c>
      <c r="AP1211">
        <v>1032</v>
      </c>
      <c r="AQ1211" t="s">
        <v>105</v>
      </c>
      <c r="AR1211" t="s">
        <v>100</v>
      </c>
      <c r="AS1211" t="s">
        <v>106</v>
      </c>
      <c r="AT1211" t="s">
        <v>214</v>
      </c>
      <c r="AU1211">
        <v>1032</v>
      </c>
      <c r="AV1211" s="4">
        <f t="shared" ca="1" si="110"/>
        <v>0.95890799355550782</v>
      </c>
      <c r="AW1211" s="4" t="str">
        <f t="shared" si="111"/>
        <v>Less than Median</v>
      </c>
      <c r="AX1211">
        <v>220</v>
      </c>
      <c r="AY1211">
        <v>0</v>
      </c>
      <c r="AZ1211">
        <v>1252</v>
      </c>
      <c r="BA1211">
        <v>0</v>
      </c>
      <c r="BB1211">
        <v>0</v>
      </c>
      <c r="BC1211">
        <v>1</v>
      </c>
      <c r="BD1211">
        <v>0</v>
      </c>
      <c r="BE1211">
        <v>3</v>
      </c>
      <c r="BF1211">
        <v>1</v>
      </c>
      <c r="BG1211" t="s">
        <v>100</v>
      </c>
      <c r="BH1211">
        <v>6</v>
      </c>
      <c r="BI1211" t="s">
        <v>108</v>
      </c>
      <c r="BJ1211">
        <v>0</v>
      </c>
      <c r="BK1211" t="s">
        <v>85</v>
      </c>
      <c r="BL1211" t="s">
        <v>109</v>
      </c>
      <c r="BM1211">
        <v>1950</v>
      </c>
      <c r="BN1211" t="s">
        <v>104</v>
      </c>
      <c r="BO1211">
        <v>1</v>
      </c>
      <c r="BP1211">
        <v>288</v>
      </c>
      <c r="BQ1211" t="s">
        <v>100</v>
      </c>
      <c r="BR1211" t="s">
        <v>100</v>
      </c>
      <c r="BS1211" t="s">
        <v>106</v>
      </c>
      <c r="BT1211">
        <v>0</v>
      </c>
      <c r="BU1211">
        <v>0</v>
      </c>
      <c r="BV1211">
        <v>96</v>
      </c>
      <c r="BW1211">
        <v>0</v>
      </c>
      <c r="BX1211">
        <v>0</v>
      </c>
      <c r="BY1211">
        <v>0</v>
      </c>
      <c r="BZ1211" t="s">
        <v>85</v>
      </c>
      <c r="CA1211" t="s">
        <v>85</v>
      </c>
      <c r="CB1211" t="s">
        <v>85</v>
      </c>
      <c r="CC1211">
        <v>0</v>
      </c>
      <c r="CD1211">
        <v>4</v>
      </c>
      <c r="CE1211">
        <v>2008</v>
      </c>
      <c r="CF1211" t="s">
        <v>111</v>
      </c>
      <c r="CG1211" t="s">
        <v>120</v>
      </c>
      <c r="CH1211">
        <v>119000</v>
      </c>
      <c r="CQ1211">
        <f t="shared" si="112"/>
        <v>1032</v>
      </c>
      <c r="CR1211" t="str">
        <f t="shared" si="113"/>
        <v/>
      </c>
    </row>
    <row r="1212" spans="1:96" x14ac:dyDescent="0.3">
      <c r="A1212">
        <v>1250</v>
      </c>
      <c r="B1212">
        <v>20</v>
      </c>
      <c r="C1212" t="s">
        <v>83</v>
      </c>
      <c r="D1212">
        <v>60</v>
      </c>
      <c r="E1212">
        <v>7200</v>
      </c>
      <c r="F1212" t="s">
        <v>84</v>
      </c>
      <c r="G1212" t="s">
        <v>85</v>
      </c>
      <c r="H1212" t="s">
        <v>129</v>
      </c>
      <c r="I1212" t="s">
        <v>87</v>
      </c>
      <c r="J1212" t="s">
        <v>88</v>
      </c>
      <c r="K1212" t="s">
        <v>122</v>
      </c>
      <c r="L1212" t="s">
        <v>90</v>
      </c>
      <c r="M1212" t="s">
        <v>177</v>
      </c>
      <c r="N1212" s="4" t="str">
        <f>VLOOKUP(M1212,'Neighborhood Raw Data'!$A$1:$D$26,4,FALSE)</f>
        <v>Greater than Average</v>
      </c>
      <c r="O1212" t="s">
        <v>92</v>
      </c>
      <c r="P1212" t="s">
        <v>92</v>
      </c>
      <c r="Q1212" t="s">
        <v>93</v>
      </c>
      <c r="R1212" t="s">
        <v>124</v>
      </c>
      <c r="S1212">
        <v>5</v>
      </c>
      <c r="T1212" s="4">
        <f t="shared" ca="1" si="108"/>
        <v>0.56404328993404951</v>
      </c>
      <c r="U1212" s="4" t="str">
        <f t="shared" si="109"/>
        <v>Below</v>
      </c>
      <c r="V1212">
        <v>7</v>
      </c>
      <c r="W1212">
        <v>1950</v>
      </c>
      <c r="X1212">
        <v>1950</v>
      </c>
      <c r="Y1212" t="s">
        <v>95</v>
      </c>
      <c r="Z1212" t="s">
        <v>114</v>
      </c>
      <c r="AA1212" t="s">
        <v>161</v>
      </c>
      <c r="AB1212" t="s">
        <v>161</v>
      </c>
      <c r="AC1212" t="s">
        <v>117</v>
      </c>
      <c r="AD1212">
        <v>0</v>
      </c>
      <c r="AE1212" t="s">
        <v>100</v>
      </c>
      <c r="AF1212" t="s">
        <v>100</v>
      </c>
      <c r="AG1212" t="s">
        <v>156</v>
      </c>
      <c r="AH1212" t="s">
        <v>100</v>
      </c>
      <c r="AI1212" t="s">
        <v>100</v>
      </c>
      <c r="AJ1212" t="s">
        <v>142</v>
      </c>
      <c r="AK1212" t="s">
        <v>174</v>
      </c>
      <c r="AL1212">
        <v>534</v>
      </c>
      <c r="AM1212" t="s">
        <v>157</v>
      </c>
      <c r="AN1212">
        <v>96</v>
      </c>
      <c r="AO1212">
        <v>246</v>
      </c>
      <c r="AP1212">
        <v>876</v>
      </c>
      <c r="AQ1212" t="s">
        <v>105</v>
      </c>
      <c r="AR1212" t="s">
        <v>100</v>
      </c>
      <c r="AS1212" t="s">
        <v>106</v>
      </c>
      <c r="AT1212" t="s">
        <v>107</v>
      </c>
      <c r="AU1212">
        <v>988</v>
      </c>
      <c r="AV1212" s="4">
        <f t="shared" ca="1" si="110"/>
        <v>0.41907700086585342</v>
      </c>
      <c r="AW1212" s="4" t="str">
        <f t="shared" si="111"/>
        <v>Less than Median</v>
      </c>
      <c r="AX1212">
        <v>0</v>
      </c>
      <c r="AY1212">
        <v>0</v>
      </c>
      <c r="AZ1212">
        <v>988</v>
      </c>
      <c r="BA1212">
        <v>0</v>
      </c>
      <c r="BB1212">
        <v>0</v>
      </c>
      <c r="BC1212">
        <v>1</v>
      </c>
      <c r="BD1212">
        <v>0</v>
      </c>
      <c r="BE1212">
        <v>3</v>
      </c>
      <c r="BF1212">
        <v>1</v>
      </c>
      <c r="BG1212" t="s">
        <v>100</v>
      </c>
      <c r="BH1212">
        <v>6</v>
      </c>
      <c r="BI1212" t="s">
        <v>108</v>
      </c>
      <c r="BJ1212">
        <v>0</v>
      </c>
      <c r="BK1212" t="s">
        <v>85</v>
      </c>
      <c r="BL1212" t="s">
        <v>109</v>
      </c>
      <c r="BM1212">
        <v>1950</v>
      </c>
      <c r="BN1212" t="s">
        <v>104</v>
      </c>
      <c r="BO1212">
        <v>1</v>
      </c>
      <c r="BP1212">
        <v>276</v>
      </c>
      <c r="BQ1212" t="s">
        <v>100</v>
      </c>
      <c r="BR1212" t="s">
        <v>100</v>
      </c>
      <c r="BS1212" t="s">
        <v>106</v>
      </c>
      <c r="BT1212">
        <v>0</v>
      </c>
      <c r="BU1212">
        <v>80</v>
      </c>
      <c r="BV1212">
        <v>0</v>
      </c>
      <c r="BW1212">
        <v>0</v>
      </c>
      <c r="BX1212">
        <v>0</v>
      </c>
      <c r="BY1212">
        <v>0</v>
      </c>
      <c r="BZ1212" t="s">
        <v>85</v>
      </c>
      <c r="CA1212" t="s">
        <v>85</v>
      </c>
      <c r="CB1212" t="s">
        <v>85</v>
      </c>
      <c r="CC1212">
        <v>0</v>
      </c>
      <c r="CD1212">
        <v>5</v>
      </c>
      <c r="CE1212">
        <v>2007</v>
      </c>
      <c r="CF1212" t="s">
        <v>111</v>
      </c>
      <c r="CG1212" t="s">
        <v>112</v>
      </c>
      <c r="CH1212">
        <v>119000</v>
      </c>
      <c r="CQ1212">
        <f t="shared" si="112"/>
        <v>988</v>
      </c>
      <c r="CR1212" t="str">
        <f t="shared" si="113"/>
        <v/>
      </c>
    </row>
    <row r="1213" spans="1:96" x14ac:dyDescent="0.3">
      <c r="A1213">
        <v>1315</v>
      </c>
      <c r="B1213">
        <v>20</v>
      </c>
      <c r="C1213" t="s">
        <v>83</v>
      </c>
      <c r="D1213">
        <v>60</v>
      </c>
      <c r="E1213">
        <v>8190</v>
      </c>
      <c r="F1213" t="s">
        <v>84</v>
      </c>
      <c r="G1213" t="s">
        <v>85</v>
      </c>
      <c r="H1213" t="s">
        <v>129</v>
      </c>
      <c r="I1213" t="s">
        <v>87</v>
      </c>
      <c r="J1213" t="s">
        <v>88</v>
      </c>
      <c r="K1213" t="s">
        <v>122</v>
      </c>
      <c r="L1213" t="s">
        <v>90</v>
      </c>
      <c r="M1213" t="s">
        <v>186</v>
      </c>
      <c r="N1213" s="4" t="str">
        <f>VLOOKUP(M1213,'Neighborhood Raw Data'!$A$1:$D$26,4,FALSE)</f>
        <v>Less than Average</v>
      </c>
      <c r="O1213" t="s">
        <v>92</v>
      </c>
      <c r="P1213" t="s">
        <v>92</v>
      </c>
      <c r="Q1213" t="s">
        <v>93</v>
      </c>
      <c r="R1213" t="s">
        <v>124</v>
      </c>
      <c r="S1213">
        <v>4</v>
      </c>
      <c r="T1213" s="4">
        <f t="shared" ca="1" si="108"/>
        <v>0.34722461972443341</v>
      </c>
      <c r="U1213" s="4" t="str">
        <f t="shared" si="109"/>
        <v>Below</v>
      </c>
      <c r="V1213">
        <v>6</v>
      </c>
      <c r="W1213">
        <v>1954</v>
      </c>
      <c r="X1213">
        <v>1954</v>
      </c>
      <c r="Y1213" t="s">
        <v>113</v>
      </c>
      <c r="Z1213" t="s">
        <v>114</v>
      </c>
      <c r="AA1213" t="s">
        <v>115</v>
      </c>
      <c r="AB1213" t="s">
        <v>115</v>
      </c>
      <c r="AC1213" t="s">
        <v>117</v>
      </c>
      <c r="AD1213">
        <v>0</v>
      </c>
      <c r="AE1213" t="s">
        <v>100</v>
      </c>
      <c r="AF1213" t="s">
        <v>100</v>
      </c>
      <c r="AG1213" t="s">
        <v>156</v>
      </c>
      <c r="AH1213" t="s">
        <v>100</v>
      </c>
      <c r="AI1213" t="s">
        <v>100</v>
      </c>
      <c r="AJ1213" t="s">
        <v>142</v>
      </c>
      <c r="AK1213" t="s">
        <v>157</v>
      </c>
      <c r="AL1213">
        <v>732</v>
      </c>
      <c r="AM1213" t="s">
        <v>104</v>
      </c>
      <c r="AN1213">
        <v>0</v>
      </c>
      <c r="AO1213">
        <v>216</v>
      </c>
      <c r="AP1213">
        <v>948</v>
      </c>
      <c r="AQ1213" t="s">
        <v>105</v>
      </c>
      <c r="AR1213" t="s">
        <v>99</v>
      </c>
      <c r="AS1213" t="s">
        <v>106</v>
      </c>
      <c r="AT1213" t="s">
        <v>107</v>
      </c>
      <c r="AU1213">
        <v>948</v>
      </c>
      <c r="AV1213" s="4">
        <f t="shared" ca="1" si="110"/>
        <v>0.82350380463119777</v>
      </c>
      <c r="AW1213" s="4" t="str">
        <f t="shared" si="111"/>
        <v>Less than Median</v>
      </c>
      <c r="AX1213">
        <v>0</v>
      </c>
      <c r="AY1213">
        <v>0</v>
      </c>
      <c r="AZ1213">
        <v>948</v>
      </c>
      <c r="BA1213">
        <v>1</v>
      </c>
      <c r="BB1213">
        <v>0</v>
      </c>
      <c r="BC1213">
        <v>1</v>
      </c>
      <c r="BD1213">
        <v>0</v>
      </c>
      <c r="BE1213">
        <v>3</v>
      </c>
      <c r="BF1213">
        <v>1</v>
      </c>
      <c r="BG1213" t="s">
        <v>100</v>
      </c>
      <c r="BH1213">
        <v>5</v>
      </c>
      <c r="BI1213" t="s">
        <v>108</v>
      </c>
      <c r="BJ1213">
        <v>1</v>
      </c>
      <c r="BK1213" t="s">
        <v>100</v>
      </c>
      <c r="BL1213" t="s">
        <v>149</v>
      </c>
      <c r="BM1213">
        <v>1956</v>
      </c>
      <c r="BN1213" t="s">
        <v>104</v>
      </c>
      <c r="BO1213">
        <v>1</v>
      </c>
      <c r="BP1213">
        <v>280</v>
      </c>
      <c r="BQ1213" t="s">
        <v>100</v>
      </c>
      <c r="BR1213" t="s">
        <v>100</v>
      </c>
      <c r="BS1213" t="s">
        <v>106</v>
      </c>
      <c r="BT1213">
        <v>0</v>
      </c>
      <c r="BU1213">
        <v>36</v>
      </c>
      <c r="BV1213">
        <v>0</v>
      </c>
      <c r="BW1213">
        <v>0</v>
      </c>
      <c r="BX1213">
        <v>0</v>
      </c>
      <c r="BY1213">
        <v>0</v>
      </c>
      <c r="BZ1213" t="s">
        <v>85</v>
      </c>
      <c r="CA1213" t="s">
        <v>85</v>
      </c>
      <c r="CB1213" t="s">
        <v>85</v>
      </c>
      <c r="CC1213">
        <v>0</v>
      </c>
      <c r="CD1213">
        <v>10</v>
      </c>
      <c r="CE1213">
        <v>2007</v>
      </c>
      <c r="CF1213" t="s">
        <v>111</v>
      </c>
      <c r="CG1213" t="s">
        <v>112</v>
      </c>
      <c r="CH1213">
        <v>119000</v>
      </c>
      <c r="CQ1213">
        <f t="shared" si="112"/>
        <v>948</v>
      </c>
      <c r="CR1213" t="str">
        <f t="shared" si="113"/>
        <v/>
      </c>
    </row>
    <row r="1214" spans="1:96" x14ac:dyDescent="0.3">
      <c r="A1214">
        <v>1429</v>
      </c>
      <c r="B1214">
        <v>30</v>
      </c>
      <c r="C1214" t="s">
        <v>143</v>
      </c>
      <c r="D1214">
        <v>60</v>
      </c>
      <c r="E1214">
        <v>7200</v>
      </c>
      <c r="F1214" t="s">
        <v>84</v>
      </c>
      <c r="G1214" t="s">
        <v>85</v>
      </c>
      <c r="H1214" t="s">
        <v>129</v>
      </c>
      <c r="I1214" t="s">
        <v>87</v>
      </c>
      <c r="J1214" t="s">
        <v>88</v>
      </c>
      <c r="K1214" t="s">
        <v>89</v>
      </c>
      <c r="L1214" t="s">
        <v>90</v>
      </c>
      <c r="M1214" t="s">
        <v>144</v>
      </c>
      <c r="N1214" s="4" t="str">
        <f>VLOOKUP(M1214,'Neighborhood Raw Data'!$A$1:$D$26,4,FALSE)</f>
        <v>Greater than Average</v>
      </c>
      <c r="O1214" t="s">
        <v>92</v>
      </c>
      <c r="P1214" t="s">
        <v>92</v>
      </c>
      <c r="Q1214" t="s">
        <v>93</v>
      </c>
      <c r="R1214" t="s">
        <v>124</v>
      </c>
      <c r="S1214">
        <v>5</v>
      </c>
      <c r="T1214" s="4">
        <f t="shared" ca="1" si="108"/>
        <v>0.40795671698092284</v>
      </c>
      <c r="U1214" s="4" t="str">
        <f t="shared" si="109"/>
        <v>Below</v>
      </c>
      <c r="V1214">
        <v>7</v>
      </c>
      <c r="W1214">
        <v>1940</v>
      </c>
      <c r="X1214">
        <v>1992</v>
      </c>
      <c r="Y1214" t="s">
        <v>95</v>
      </c>
      <c r="Z1214" t="s">
        <v>114</v>
      </c>
      <c r="AA1214" t="s">
        <v>161</v>
      </c>
      <c r="AB1214" t="s">
        <v>161</v>
      </c>
      <c r="AC1214" t="s">
        <v>126</v>
      </c>
      <c r="AD1214">
        <v>294</v>
      </c>
      <c r="AE1214" t="s">
        <v>100</v>
      </c>
      <c r="AF1214" t="s">
        <v>102</v>
      </c>
      <c r="AG1214" t="s">
        <v>156</v>
      </c>
      <c r="AH1214" t="s">
        <v>100</v>
      </c>
      <c r="AI1214" t="s">
        <v>100</v>
      </c>
      <c r="AJ1214" t="s">
        <v>142</v>
      </c>
      <c r="AK1214" t="s">
        <v>174</v>
      </c>
      <c r="AL1214">
        <v>510</v>
      </c>
      <c r="AM1214" t="s">
        <v>104</v>
      </c>
      <c r="AN1214">
        <v>0</v>
      </c>
      <c r="AO1214">
        <v>278</v>
      </c>
      <c r="AP1214">
        <v>788</v>
      </c>
      <c r="AQ1214" t="s">
        <v>105</v>
      </c>
      <c r="AR1214" t="s">
        <v>100</v>
      </c>
      <c r="AS1214" t="s">
        <v>106</v>
      </c>
      <c r="AT1214" t="s">
        <v>107</v>
      </c>
      <c r="AU1214">
        <v>804</v>
      </c>
      <c r="AV1214" s="4">
        <f t="shared" ca="1" si="110"/>
        <v>0.42621426103420346</v>
      </c>
      <c r="AW1214" s="4" t="str">
        <f t="shared" si="111"/>
        <v>Less than Median</v>
      </c>
      <c r="AX1214">
        <v>0</v>
      </c>
      <c r="AY1214">
        <v>0</v>
      </c>
      <c r="AZ1214">
        <v>804</v>
      </c>
      <c r="BA1214">
        <v>1</v>
      </c>
      <c r="BB1214">
        <v>0</v>
      </c>
      <c r="BC1214">
        <v>1</v>
      </c>
      <c r="BD1214">
        <v>0</v>
      </c>
      <c r="BE1214">
        <v>2</v>
      </c>
      <c r="BF1214">
        <v>1</v>
      </c>
      <c r="BG1214" t="s">
        <v>102</v>
      </c>
      <c r="BH1214">
        <v>4</v>
      </c>
      <c r="BI1214" t="s">
        <v>108</v>
      </c>
      <c r="BJ1214">
        <v>2</v>
      </c>
      <c r="BK1214" t="s">
        <v>102</v>
      </c>
      <c r="BL1214" t="s">
        <v>109</v>
      </c>
      <c r="BM1214">
        <v>1940</v>
      </c>
      <c r="BN1214" t="s">
        <v>104</v>
      </c>
      <c r="BO1214">
        <v>1</v>
      </c>
      <c r="BP1214">
        <v>240</v>
      </c>
      <c r="BQ1214" t="s">
        <v>100</v>
      </c>
      <c r="BR1214" t="s">
        <v>100</v>
      </c>
      <c r="BS1214" t="s">
        <v>106</v>
      </c>
      <c r="BT1214">
        <v>0</v>
      </c>
      <c r="BU1214">
        <v>0</v>
      </c>
      <c r="BV1214">
        <v>154</v>
      </c>
      <c r="BW1214">
        <v>0</v>
      </c>
      <c r="BX1214">
        <v>0</v>
      </c>
      <c r="BY1214">
        <v>0</v>
      </c>
      <c r="BZ1214" t="s">
        <v>85</v>
      </c>
      <c r="CA1214" t="s">
        <v>119</v>
      </c>
      <c r="CB1214" t="s">
        <v>85</v>
      </c>
      <c r="CC1214">
        <v>0</v>
      </c>
      <c r="CD1214">
        <v>2</v>
      </c>
      <c r="CE1214">
        <v>2010</v>
      </c>
      <c r="CF1214" t="s">
        <v>111</v>
      </c>
      <c r="CG1214" t="s">
        <v>120</v>
      </c>
      <c r="CH1214">
        <v>119000</v>
      </c>
      <c r="CQ1214">
        <f t="shared" si="112"/>
        <v>804</v>
      </c>
      <c r="CR1214" t="str">
        <f t="shared" si="113"/>
        <v/>
      </c>
    </row>
    <row r="1215" spans="1:96" x14ac:dyDescent="0.3">
      <c r="A1215">
        <v>103</v>
      </c>
      <c r="B1215">
        <v>90</v>
      </c>
      <c r="C1215" t="s">
        <v>83</v>
      </c>
      <c r="D1215">
        <v>64</v>
      </c>
      <c r="E1215">
        <v>7018</v>
      </c>
      <c r="F1215" t="s">
        <v>84</v>
      </c>
      <c r="G1215" t="s">
        <v>85</v>
      </c>
      <c r="H1215" t="s">
        <v>129</v>
      </c>
      <c r="I1215" t="s">
        <v>190</v>
      </c>
      <c r="J1215" t="s">
        <v>88</v>
      </c>
      <c r="K1215" t="s">
        <v>122</v>
      </c>
      <c r="L1215" t="s">
        <v>90</v>
      </c>
      <c r="M1215" t="s">
        <v>185</v>
      </c>
      <c r="N1215" s="4" t="str">
        <f>VLOOKUP(M1215,'Neighborhood Raw Data'!$A$1:$D$26,4,FALSE)</f>
        <v>Greater than Average</v>
      </c>
      <c r="O1215" t="s">
        <v>92</v>
      </c>
      <c r="P1215" t="s">
        <v>92</v>
      </c>
      <c r="Q1215" t="s">
        <v>222</v>
      </c>
      <c r="R1215" t="s">
        <v>124</v>
      </c>
      <c r="S1215">
        <v>5</v>
      </c>
      <c r="T1215" s="4">
        <f t="shared" ca="1" si="108"/>
        <v>0.13697491408326967</v>
      </c>
      <c r="U1215" s="4" t="str">
        <f t="shared" si="109"/>
        <v>Below</v>
      </c>
      <c r="V1215">
        <v>5</v>
      </c>
      <c r="W1215">
        <v>1979</v>
      </c>
      <c r="X1215">
        <v>1979</v>
      </c>
      <c r="Y1215" t="s">
        <v>95</v>
      </c>
      <c r="Z1215" t="s">
        <v>114</v>
      </c>
      <c r="AA1215" t="s">
        <v>97</v>
      </c>
      <c r="AB1215" t="s">
        <v>97</v>
      </c>
      <c r="AC1215" t="s">
        <v>117</v>
      </c>
      <c r="AD1215">
        <v>0</v>
      </c>
      <c r="AE1215" t="s">
        <v>100</v>
      </c>
      <c r="AF1215" t="s">
        <v>203</v>
      </c>
      <c r="AG1215" t="s">
        <v>226</v>
      </c>
      <c r="AH1215" t="s">
        <v>85</v>
      </c>
      <c r="AI1215" t="s">
        <v>85</v>
      </c>
      <c r="AJ1215" t="s">
        <v>85</v>
      </c>
      <c r="AK1215" t="s">
        <v>85</v>
      </c>
      <c r="AL1215">
        <v>0</v>
      </c>
      <c r="AM1215" t="s">
        <v>85</v>
      </c>
      <c r="AN1215">
        <v>0</v>
      </c>
      <c r="AO1215">
        <v>0</v>
      </c>
      <c r="AP1215">
        <v>0</v>
      </c>
      <c r="AQ1215" t="s">
        <v>105</v>
      </c>
      <c r="AR1215" t="s">
        <v>100</v>
      </c>
      <c r="AS1215" t="s">
        <v>106</v>
      </c>
      <c r="AT1215" t="s">
        <v>107</v>
      </c>
      <c r="AU1215">
        <v>1535</v>
      </c>
      <c r="AV1215" s="4">
        <f t="shared" ca="1" si="110"/>
        <v>0.63015061097860914</v>
      </c>
      <c r="AW1215" s="4" t="str">
        <f t="shared" si="111"/>
        <v>Greater than Median</v>
      </c>
      <c r="AX1215">
        <v>0</v>
      </c>
      <c r="AY1215">
        <v>0</v>
      </c>
      <c r="AZ1215">
        <v>1535</v>
      </c>
      <c r="BA1215">
        <v>0</v>
      </c>
      <c r="BB1215">
        <v>0</v>
      </c>
      <c r="BC1215">
        <v>2</v>
      </c>
      <c r="BD1215">
        <v>0</v>
      </c>
      <c r="BE1215">
        <v>4</v>
      </c>
      <c r="BF1215">
        <v>2</v>
      </c>
      <c r="BG1215" t="s">
        <v>100</v>
      </c>
      <c r="BH1215">
        <v>8</v>
      </c>
      <c r="BI1215" t="s">
        <v>108</v>
      </c>
      <c r="BJ1215">
        <v>0</v>
      </c>
      <c r="BK1215" t="s">
        <v>85</v>
      </c>
      <c r="BL1215" t="s">
        <v>109</v>
      </c>
      <c r="BM1215">
        <v>1979</v>
      </c>
      <c r="BN1215" t="s">
        <v>104</v>
      </c>
      <c r="BO1215">
        <v>2</v>
      </c>
      <c r="BP1215">
        <v>410</v>
      </c>
      <c r="BQ1215" t="s">
        <v>100</v>
      </c>
      <c r="BR1215" t="s">
        <v>100</v>
      </c>
      <c r="BS1215" t="s">
        <v>106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 t="s">
        <v>85</v>
      </c>
      <c r="CA1215" t="s">
        <v>85</v>
      </c>
      <c r="CB1215" t="s">
        <v>85</v>
      </c>
      <c r="CC1215">
        <v>0</v>
      </c>
      <c r="CD1215">
        <v>6</v>
      </c>
      <c r="CE1215">
        <v>2009</v>
      </c>
      <c r="CF1215" t="s">
        <v>111</v>
      </c>
      <c r="CG1215" t="s">
        <v>176</v>
      </c>
      <c r="CH1215">
        <v>118964</v>
      </c>
      <c r="CQ1215" t="str">
        <f t="shared" si="112"/>
        <v/>
      </c>
      <c r="CR1215">
        <f t="shared" si="113"/>
        <v>1535</v>
      </c>
    </row>
    <row r="1216" spans="1:96" x14ac:dyDescent="0.3">
      <c r="A1216">
        <v>895</v>
      </c>
      <c r="B1216">
        <v>90</v>
      </c>
      <c r="C1216" t="s">
        <v>83</v>
      </c>
      <c r="D1216">
        <v>64</v>
      </c>
      <c r="E1216">
        <v>7018</v>
      </c>
      <c r="F1216" t="s">
        <v>84</v>
      </c>
      <c r="G1216" t="s">
        <v>85</v>
      </c>
      <c r="H1216" t="s">
        <v>129</v>
      </c>
      <c r="I1216" t="s">
        <v>190</v>
      </c>
      <c r="J1216" t="s">
        <v>88</v>
      </c>
      <c r="K1216" t="s">
        <v>122</v>
      </c>
      <c r="L1216" t="s">
        <v>90</v>
      </c>
      <c r="M1216" t="s">
        <v>185</v>
      </c>
      <c r="N1216" s="4" t="str">
        <f>VLOOKUP(M1216,'Neighborhood Raw Data'!$A$1:$D$26,4,FALSE)</f>
        <v>Greater than Average</v>
      </c>
      <c r="O1216" t="s">
        <v>92</v>
      </c>
      <c r="P1216" t="s">
        <v>92</v>
      </c>
      <c r="Q1216" t="s">
        <v>222</v>
      </c>
      <c r="R1216" t="s">
        <v>124</v>
      </c>
      <c r="S1216">
        <v>5</v>
      </c>
      <c r="T1216" s="4">
        <f t="shared" ca="1" si="108"/>
        <v>0.26899322514363011</v>
      </c>
      <c r="U1216" s="4" t="str">
        <f t="shared" si="109"/>
        <v>Below</v>
      </c>
      <c r="V1216">
        <v>5</v>
      </c>
      <c r="W1216">
        <v>1979</v>
      </c>
      <c r="X1216">
        <v>1979</v>
      </c>
      <c r="Y1216" t="s">
        <v>95</v>
      </c>
      <c r="Z1216" t="s">
        <v>114</v>
      </c>
      <c r="AA1216" t="s">
        <v>179</v>
      </c>
      <c r="AB1216" t="s">
        <v>179</v>
      </c>
      <c r="AC1216" t="s">
        <v>117</v>
      </c>
      <c r="AD1216">
        <v>0</v>
      </c>
      <c r="AE1216" t="s">
        <v>100</v>
      </c>
      <c r="AF1216" t="s">
        <v>100</v>
      </c>
      <c r="AG1216" t="s">
        <v>226</v>
      </c>
      <c r="AH1216" t="s">
        <v>85</v>
      </c>
      <c r="AI1216" t="s">
        <v>85</v>
      </c>
      <c r="AJ1216" t="s">
        <v>85</v>
      </c>
      <c r="AK1216" t="s">
        <v>85</v>
      </c>
      <c r="AL1216">
        <v>0</v>
      </c>
      <c r="AM1216" t="s">
        <v>85</v>
      </c>
      <c r="AN1216">
        <v>0</v>
      </c>
      <c r="AO1216">
        <v>0</v>
      </c>
      <c r="AP1216">
        <v>0</v>
      </c>
      <c r="AQ1216" t="s">
        <v>105</v>
      </c>
      <c r="AR1216" t="s">
        <v>100</v>
      </c>
      <c r="AS1216" t="s">
        <v>106</v>
      </c>
      <c r="AT1216" t="s">
        <v>107</v>
      </c>
      <c r="AU1216">
        <v>1535</v>
      </c>
      <c r="AV1216" s="4">
        <f t="shared" ca="1" si="110"/>
        <v>4.6377738078438258E-2</v>
      </c>
      <c r="AW1216" s="4" t="str">
        <f t="shared" si="111"/>
        <v>Greater than Median</v>
      </c>
      <c r="AX1216">
        <v>0</v>
      </c>
      <c r="AY1216">
        <v>0</v>
      </c>
      <c r="AZ1216">
        <v>1535</v>
      </c>
      <c r="BA1216">
        <v>0</v>
      </c>
      <c r="BB1216">
        <v>0</v>
      </c>
      <c r="BC1216">
        <v>2</v>
      </c>
      <c r="BD1216">
        <v>0</v>
      </c>
      <c r="BE1216">
        <v>4</v>
      </c>
      <c r="BF1216">
        <v>2</v>
      </c>
      <c r="BG1216" t="s">
        <v>100</v>
      </c>
      <c r="BH1216">
        <v>8</v>
      </c>
      <c r="BI1216" t="s">
        <v>108</v>
      </c>
      <c r="BJ1216">
        <v>0</v>
      </c>
      <c r="BK1216" t="s">
        <v>85</v>
      </c>
      <c r="BL1216" t="s">
        <v>109</v>
      </c>
      <c r="BM1216">
        <v>1979</v>
      </c>
      <c r="BN1216" t="s">
        <v>104</v>
      </c>
      <c r="BO1216">
        <v>2</v>
      </c>
      <c r="BP1216">
        <v>400</v>
      </c>
      <c r="BQ1216" t="s">
        <v>100</v>
      </c>
      <c r="BR1216" t="s">
        <v>100</v>
      </c>
      <c r="BS1216" t="s">
        <v>106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 t="s">
        <v>85</v>
      </c>
      <c r="CA1216" t="s">
        <v>85</v>
      </c>
      <c r="CB1216" t="s">
        <v>85</v>
      </c>
      <c r="CC1216">
        <v>0</v>
      </c>
      <c r="CD1216">
        <v>6</v>
      </c>
      <c r="CE1216">
        <v>2009</v>
      </c>
      <c r="CF1216" t="s">
        <v>111</v>
      </c>
      <c r="CG1216" t="s">
        <v>176</v>
      </c>
      <c r="CH1216">
        <v>118858</v>
      </c>
      <c r="CQ1216" t="str">
        <f t="shared" si="112"/>
        <v/>
      </c>
      <c r="CR1216">
        <f t="shared" si="113"/>
        <v>1535</v>
      </c>
    </row>
    <row r="1217" spans="1:96" x14ac:dyDescent="0.3">
      <c r="A1217">
        <v>576</v>
      </c>
      <c r="B1217">
        <v>50</v>
      </c>
      <c r="C1217" t="s">
        <v>83</v>
      </c>
      <c r="D1217">
        <v>80</v>
      </c>
      <c r="E1217">
        <v>8480</v>
      </c>
      <c r="F1217" t="s">
        <v>84</v>
      </c>
      <c r="G1217" t="s">
        <v>85</v>
      </c>
      <c r="H1217" t="s">
        <v>129</v>
      </c>
      <c r="I1217" t="s">
        <v>87</v>
      </c>
      <c r="J1217" t="s">
        <v>88</v>
      </c>
      <c r="K1217" t="s">
        <v>122</v>
      </c>
      <c r="L1217" t="s">
        <v>90</v>
      </c>
      <c r="M1217" t="s">
        <v>177</v>
      </c>
      <c r="N1217" s="4" t="str">
        <f>VLOOKUP(M1217,'Neighborhood Raw Data'!$A$1:$D$26,4,FALSE)</f>
        <v>Greater than Average</v>
      </c>
      <c r="O1217" t="s">
        <v>92</v>
      </c>
      <c r="P1217" t="s">
        <v>92</v>
      </c>
      <c r="Q1217" t="s">
        <v>93</v>
      </c>
      <c r="R1217" t="s">
        <v>155</v>
      </c>
      <c r="S1217">
        <v>5</v>
      </c>
      <c r="T1217" s="4">
        <f t="shared" ca="1" si="108"/>
        <v>0.4808969222004208</v>
      </c>
      <c r="U1217" s="4" t="str">
        <f t="shared" si="109"/>
        <v>Below</v>
      </c>
      <c r="V1217">
        <v>5</v>
      </c>
      <c r="W1217">
        <v>1947</v>
      </c>
      <c r="X1217">
        <v>1950</v>
      </c>
      <c r="Y1217" t="s">
        <v>95</v>
      </c>
      <c r="Z1217" t="s">
        <v>114</v>
      </c>
      <c r="AA1217" t="s">
        <v>161</v>
      </c>
      <c r="AB1217" t="s">
        <v>161</v>
      </c>
      <c r="AC1217" t="s">
        <v>117</v>
      </c>
      <c r="AD1217">
        <v>0</v>
      </c>
      <c r="AE1217" t="s">
        <v>100</v>
      </c>
      <c r="AF1217" t="s">
        <v>100</v>
      </c>
      <c r="AG1217" t="s">
        <v>156</v>
      </c>
      <c r="AH1217" t="s">
        <v>100</v>
      </c>
      <c r="AI1217" t="s">
        <v>100</v>
      </c>
      <c r="AJ1217" t="s">
        <v>142</v>
      </c>
      <c r="AK1217" t="s">
        <v>157</v>
      </c>
      <c r="AL1217">
        <v>442</v>
      </c>
      <c r="AM1217" t="s">
        <v>104</v>
      </c>
      <c r="AN1217">
        <v>0</v>
      </c>
      <c r="AO1217">
        <v>390</v>
      </c>
      <c r="AP1217">
        <v>832</v>
      </c>
      <c r="AQ1217" t="s">
        <v>105</v>
      </c>
      <c r="AR1217" t="s">
        <v>100</v>
      </c>
      <c r="AS1217" t="s">
        <v>106</v>
      </c>
      <c r="AT1217" t="s">
        <v>107</v>
      </c>
      <c r="AU1217">
        <v>832</v>
      </c>
      <c r="AV1217" s="4">
        <f t="shared" ca="1" si="110"/>
        <v>0.44241366295748619</v>
      </c>
      <c r="AW1217" s="4" t="str">
        <f t="shared" si="111"/>
        <v>Less than Median</v>
      </c>
      <c r="AX1217">
        <v>384</v>
      </c>
      <c r="AY1217">
        <v>0</v>
      </c>
      <c r="AZ1217">
        <v>1216</v>
      </c>
      <c r="BA1217">
        <v>0</v>
      </c>
      <c r="BB1217">
        <v>0</v>
      </c>
      <c r="BC1217">
        <v>1</v>
      </c>
      <c r="BD1217">
        <v>0</v>
      </c>
      <c r="BE1217">
        <v>2</v>
      </c>
      <c r="BF1217">
        <v>1</v>
      </c>
      <c r="BG1217" t="s">
        <v>100</v>
      </c>
      <c r="BH1217">
        <v>6</v>
      </c>
      <c r="BI1217" t="s">
        <v>108</v>
      </c>
      <c r="BJ1217">
        <v>0</v>
      </c>
      <c r="BK1217" t="s">
        <v>85</v>
      </c>
      <c r="BL1217" t="s">
        <v>149</v>
      </c>
      <c r="BM1217">
        <v>1947</v>
      </c>
      <c r="BN1217" t="s">
        <v>104</v>
      </c>
      <c r="BO1217">
        <v>1</v>
      </c>
      <c r="BP1217">
        <v>336</v>
      </c>
      <c r="BQ1217" t="s">
        <v>100</v>
      </c>
      <c r="BR1217" t="s">
        <v>100</v>
      </c>
      <c r="BS1217" t="s">
        <v>106</v>
      </c>
      <c r="BT1217">
        <v>158</v>
      </c>
      <c r="BU1217">
        <v>0</v>
      </c>
      <c r="BV1217">
        <v>102</v>
      </c>
      <c r="BW1217">
        <v>0</v>
      </c>
      <c r="BX1217">
        <v>0</v>
      </c>
      <c r="BY1217">
        <v>0</v>
      </c>
      <c r="BZ1217" t="s">
        <v>85</v>
      </c>
      <c r="CA1217" t="s">
        <v>85</v>
      </c>
      <c r="CB1217" t="s">
        <v>85</v>
      </c>
      <c r="CC1217">
        <v>0</v>
      </c>
      <c r="CD1217">
        <v>10</v>
      </c>
      <c r="CE1217">
        <v>2008</v>
      </c>
      <c r="CF1217" t="s">
        <v>196</v>
      </c>
      <c r="CG1217" t="s">
        <v>120</v>
      </c>
      <c r="CH1217">
        <v>118500</v>
      </c>
      <c r="CQ1217">
        <f t="shared" si="112"/>
        <v>832</v>
      </c>
      <c r="CR1217" t="str">
        <f t="shared" si="113"/>
        <v/>
      </c>
    </row>
    <row r="1218" spans="1:96" x14ac:dyDescent="0.3">
      <c r="A1218">
        <v>583</v>
      </c>
      <c r="B1218">
        <v>90</v>
      </c>
      <c r="C1218" t="s">
        <v>83</v>
      </c>
      <c r="D1218">
        <v>81</v>
      </c>
      <c r="E1218">
        <v>11841</v>
      </c>
      <c r="F1218" t="s">
        <v>209</v>
      </c>
      <c r="G1218" t="s">
        <v>85</v>
      </c>
      <c r="H1218" t="s">
        <v>129</v>
      </c>
      <c r="I1218" t="s">
        <v>87</v>
      </c>
      <c r="J1218" t="s">
        <v>88</v>
      </c>
      <c r="K1218" t="s">
        <v>122</v>
      </c>
      <c r="L1218" t="s">
        <v>90</v>
      </c>
      <c r="M1218" t="s">
        <v>186</v>
      </c>
      <c r="N1218" s="4" t="str">
        <f>VLOOKUP(M1218,'Neighborhood Raw Data'!$A$1:$D$26,4,FALSE)</f>
        <v>Less than Average</v>
      </c>
      <c r="O1218" t="s">
        <v>92</v>
      </c>
      <c r="P1218" t="s">
        <v>92</v>
      </c>
      <c r="Q1218" t="s">
        <v>222</v>
      </c>
      <c r="R1218" t="s">
        <v>223</v>
      </c>
      <c r="S1218">
        <v>6</v>
      </c>
      <c r="T1218" s="4">
        <f t="shared" ca="1" si="108"/>
        <v>0.69156520103785024</v>
      </c>
      <c r="U1218" s="4" t="str">
        <f t="shared" si="109"/>
        <v>At or Above</v>
      </c>
      <c r="V1218">
        <v>5</v>
      </c>
      <c r="W1218">
        <v>1990</v>
      </c>
      <c r="X1218">
        <v>1990</v>
      </c>
      <c r="Y1218" t="s">
        <v>95</v>
      </c>
      <c r="Z1218" t="s">
        <v>114</v>
      </c>
      <c r="AA1218" t="s">
        <v>97</v>
      </c>
      <c r="AB1218" t="s">
        <v>97</v>
      </c>
      <c r="AC1218" t="s">
        <v>98</v>
      </c>
      <c r="AD1218">
        <v>104</v>
      </c>
      <c r="AE1218" t="s">
        <v>100</v>
      </c>
      <c r="AF1218" t="s">
        <v>102</v>
      </c>
      <c r="AG1218" t="s">
        <v>156</v>
      </c>
      <c r="AH1218" t="s">
        <v>102</v>
      </c>
      <c r="AI1218" t="s">
        <v>100</v>
      </c>
      <c r="AJ1218" t="s">
        <v>118</v>
      </c>
      <c r="AK1218" t="s">
        <v>103</v>
      </c>
      <c r="AL1218">
        <v>816</v>
      </c>
      <c r="AM1218" t="s">
        <v>104</v>
      </c>
      <c r="AN1218">
        <v>0</v>
      </c>
      <c r="AO1218">
        <v>0</v>
      </c>
      <c r="AP1218">
        <v>816</v>
      </c>
      <c r="AQ1218" t="s">
        <v>105</v>
      </c>
      <c r="AR1218" t="s">
        <v>100</v>
      </c>
      <c r="AS1218" t="s">
        <v>106</v>
      </c>
      <c r="AT1218" t="s">
        <v>107</v>
      </c>
      <c r="AU1218">
        <v>816</v>
      </c>
      <c r="AV1218" s="4">
        <f t="shared" ca="1" si="110"/>
        <v>0.4606143599079785</v>
      </c>
      <c r="AW1218" s="4" t="str">
        <f t="shared" si="111"/>
        <v>Less than Median</v>
      </c>
      <c r="AX1218">
        <v>0</v>
      </c>
      <c r="AY1218">
        <v>0</v>
      </c>
      <c r="AZ1218">
        <v>816</v>
      </c>
      <c r="BA1218">
        <v>1</v>
      </c>
      <c r="BB1218">
        <v>0</v>
      </c>
      <c r="BC1218">
        <v>1</v>
      </c>
      <c r="BD1218">
        <v>0</v>
      </c>
      <c r="BE1218">
        <v>3</v>
      </c>
      <c r="BF1218">
        <v>1</v>
      </c>
      <c r="BG1218" t="s">
        <v>100</v>
      </c>
      <c r="BH1218">
        <v>5</v>
      </c>
      <c r="BI1218" t="s">
        <v>108</v>
      </c>
      <c r="BJ1218">
        <v>0</v>
      </c>
      <c r="BK1218" t="s">
        <v>85</v>
      </c>
      <c r="BL1218" t="s">
        <v>85</v>
      </c>
      <c r="BM1218" t="s">
        <v>85</v>
      </c>
      <c r="BN1218" t="s">
        <v>85</v>
      </c>
      <c r="BO1218">
        <v>0</v>
      </c>
      <c r="BP1218">
        <v>0</v>
      </c>
      <c r="BQ1218" t="s">
        <v>85</v>
      </c>
      <c r="BR1218" t="s">
        <v>85</v>
      </c>
      <c r="BS1218" t="s">
        <v>106</v>
      </c>
      <c r="BT1218">
        <v>0</v>
      </c>
      <c r="BU1218">
        <v>32</v>
      </c>
      <c r="BV1218">
        <v>0</v>
      </c>
      <c r="BW1218">
        <v>0</v>
      </c>
      <c r="BX1218">
        <v>0</v>
      </c>
      <c r="BY1218">
        <v>0</v>
      </c>
      <c r="BZ1218" t="s">
        <v>85</v>
      </c>
      <c r="CA1218" t="s">
        <v>85</v>
      </c>
      <c r="CB1218" t="s">
        <v>85</v>
      </c>
      <c r="CC1218">
        <v>0</v>
      </c>
      <c r="CD1218">
        <v>5</v>
      </c>
      <c r="CE1218">
        <v>2007</v>
      </c>
      <c r="CF1218" t="s">
        <v>111</v>
      </c>
      <c r="CG1218" t="s">
        <v>112</v>
      </c>
      <c r="CH1218">
        <v>118500</v>
      </c>
      <c r="CQ1218">
        <f t="shared" si="112"/>
        <v>816</v>
      </c>
      <c r="CR1218" t="str">
        <f t="shared" si="113"/>
        <v/>
      </c>
    </row>
    <row r="1219" spans="1:96" x14ac:dyDescent="0.3">
      <c r="A1219">
        <v>610</v>
      </c>
      <c r="B1219">
        <v>20</v>
      </c>
      <c r="C1219" t="s">
        <v>83</v>
      </c>
      <c r="D1219">
        <v>61</v>
      </c>
      <c r="E1219">
        <v>7943</v>
      </c>
      <c r="F1219" t="s">
        <v>84</v>
      </c>
      <c r="G1219" t="s">
        <v>85</v>
      </c>
      <c r="H1219" t="s">
        <v>129</v>
      </c>
      <c r="I1219" t="s">
        <v>87</v>
      </c>
      <c r="J1219" t="s">
        <v>88</v>
      </c>
      <c r="K1219" t="s">
        <v>122</v>
      </c>
      <c r="L1219" t="s">
        <v>90</v>
      </c>
      <c r="M1219" t="s">
        <v>228</v>
      </c>
      <c r="N1219" s="4" t="str">
        <f>VLOOKUP(M1219,'Neighborhood Raw Data'!$A$1:$D$26,4,FALSE)</f>
        <v>Less than Average</v>
      </c>
      <c r="O1219" t="s">
        <v>212</v>
      </c>
      <c r="P1219" t="s">
        <v>92</v>
      </c>
      <c r="Q1219" t="s">
        <v>93</v>
      </c>
      <c r="R1219" t="s">
        <v>124</v>
      </c>
      <c r="S1219">
        <v>4</v>
      </c>
      <c r="T1219" s="4">
        <f t="shared" ref="T1219:T1282" ca="1" si="114">RAND()</f>
        <v>0.98244614490832027</v>
      </c>
      <c r="U1219" s="4" t="str">
        <f t="shared" ref="U1219:U1282" si="115">IF(S1219&gt;=6,"At or Above", "Below")</f>
        <v>Below</v>
      </c>
      <c r="V1219">
        <v>5</v>
      </c>
      <c r="W1219">
        <v>1961</v>
      </c>
      <c r="X1219">
        <v>1961</v>
      </c>
      <c r="Y1219" t="s">
        <v>95</v>
      </c>
      <c r="Z1219" t="s">
        <v>114</v>
      </c>
      <c r="AA1219" t="s">
        <v>125</v>
      </c>
      <c r="AB1219" t="s">
        <v>125</v>
      </c>
      <c r="AC1219" t="s">
        <v>197</v>
      </c>
      <c r="AD1219">
        <v>192</v>
      </c>
      <c r="AE1219" t="s">
        <v>100</v>
      </c>
      <c r="AF1219" t="s">
        <v>203</v>
      </c>
      <c r="AG1219" t="s">
        <v>156</v>
      </c>
      <c r="AH1219" t="s">
        <v>100</v>
      </c>
      <c r="AI1219" t="s">
        <v>100</v>
      </c>
      <c r="AJ1219" t="s">
        <v>148</v>
      </c>
      <c r="AK1219" t="s">
        <v>157</v>
      </c>
      <c r="AL1219">
        <v>903</v>
      </c>
      <c r="AM1219" t="s">
        <v>104</v>
      </c>
      <c r="AN1219">
        <v>0</v>
      </c>
      <c r="AO1219">
        <v>126</v>
      </c>
      <c r="AP1219">
        <v>1029</v>
      </c>
      <c r="AQ1219" t="s">
        <v>105</v>
      </c>
      <c r="AR1219" t="s">
        <v>102</v>
      </c>
      <c r="AS1219" t="s">
        <v>106</v>
      </c>
      <c r="AT1219" t="s">
        <v>107</v>
      </c>
      <c r="AU1219">
        <v>1029</v>
      </c>
      <c r="AV1219" s="4">
        <f t="shared" ref="AV1219:AV1282" ca="1" si="116">RAND()</f>
        <v>0.29575720675484374</v>
      </c>
      <c r="AW1219" s="4" t="str">
        <f t="shared" ref="AW1219:AW1282" si="117">IF(AU1219&lt;=1087,"Less than Median","Greater than Median")</f>
        <v>Less than Median</v>
      </c>
      <c r="AX1219">
        <v>0</v>
      </c>
      <c r="AY1219">
        <v>0</v>
      </c>
      <c r="AZ1219">
        <v>1029</v>
      </c>
      <c r="BA1219">
        <v>1</v>
      </c>
      <c r="BB1219">
        <v>0</v>
      </c>
      <c r="BC1219">
        <v>1</v>
      </c>
      <c r="BD1219">
        <v>0</v>
      </c>
      <c r="BE1219">
        <v>3</v>
      </c>
      <c r="BF1219">
        <v>1</v>
      </c>
      <c r="BG1219" t="s">
        <v>100</v>
      </c>
      <c r="BH1219">
        <v>5</v>
      </c>
      <c r="BI1219" t="s">
        <v>108</v>
      </c>
      <c r="BJ1219">
        <v>0</v>
      </c>
      <c r="BK1219" t="s">
        <v>85</v>
      </c>
      <c r="BL1219" t="s">
        <v>109</v>
      </c>
      <c r="BM1219">
        <v>1961</v>
      </c>
      <c r="BN1219" t="s">
        <v>104</v>
      </c>
      <c r="BO1219">
        <v>1</v>
      </c>
      <c r="BP1219">
        <v>261</v>
      </c>
      <c r="BQ1219" t="s">
        <v>100</v>
      </c>
      <c r="BR1219" t="s">
        <v>100</v>
      </c>
      <c r="BS1219" t="s">
        <v>106</v>
      </c>
      <c r="BT1219">
        <v>64</v>
      </c>
      <c r="BU1219">
        <v>0</v>
      </c>
      <c r="BV1219">
        <v>39</v>
      </c>
      <c r="BW1219">
        <v>0</v>
      </c>
      <c r="BX1219">
        <v>0</v>
      </c>
      <c r="BY1219">
        <v>0</v>
      </c>
      <c r="BZ1219" t="s">
        <v>85</v>
      </c>
      <c r="CA1219" t="s">
        <v>85</v>
      </c>
      <c r="CB1219" t="s">
        <v>85</v>
      </c>
      <c r="CC1219">
        <v>0</v>
      </c>
      <c r="CD1219">
        <v>4</v>
      </c>
      <c r="CE1219">
        <v>2007</v>
      </c>
      <c r="CF1219" t="s">
        <v>111</v>
      </c>
      <c r="CG1219" t="s">
        <v>112</v>
      </c>
      <c r="CH1219">
        <v>118500</v>
      </c>
      <c r="CQ1219">
        <f t="shared" ref="CQ1219:CQ1282" si="118">IF(AU1219&lt;=1518,AU1219,"")</f>
        <v>1029</v>
      </c>
      <c r="CR1219" t="str">
        <f t="shared" ref="CR1219:CR1282" si="119">IF(AU1219&gt;1518, AU1219, "")</f>
        <v/>
      </c>
    </row>
    <row r="1220" spans="1:96" x14ac:dyDescent="0.3">
      <c r="A1220">
        <v>884</v>
      </c>
      <c r="B1220">
        <v>75</v>
      </c>
      <c r="C1220" t="s">
        <v>83</v>
      </c>
      <c r="D1220">
        <v>60</v>
      </c>
      <c r="E1220">
        <v>6204</v>
      </c>
      <c r="F1220" t="s">
        <v>84</v>
      </c>
      <c r="G1220" t="s">
        <v>85</v>
      </c>
      <c r="H1220" t="s">
        <v>129</v>
      </c>
      <c r="I1220" t="s">
        <v>190</v>
      </c>
      <c r="J1220" t="s">
        <v>88</v>
      </c>
      <c r="K1220" t="s">
        <v>122</v>
      </c>
      <c r="L1220" t="s">
        <v>90</v>
      </c>
      <c r="M1220" t="s">
        <v>225</v>
      </c>
      <c r="N1220" s="4" t="str">
        <f>VLOOKUP(M1220,'Neighborhood Raw Data'!$A$1:$D$26,4,FALSE)</f>
        <v>Less than Average</v>
      </c>
      <c r="O1220" t="s">
        <v>92</v>
      </c>
      <c r="P1220" t="s">
        <v>92</v>
      </c>
      <c r="Q1220" t="s">
        <v>93</v>
      </c>
      <c r="R1220" t="s">
        <v>146</v>
      </c>
      <c r="S1220">
        <v>4</v>
      </c>
      <c r="T1220" s="4">
        <f t="shared" ca="1" si="114"/>
        <v>1.3755924382333529E-2</v>
      </c>
      <c r="U1220" s="4" t="str">
        <f t="shared" si="115"/>
        <v>Below</v>
      </c>
      <c r="V1220">
        <v>5</v>
      </c>
      <c r="W1220">
        <v>1912</v>
      </c>
      <c r="X1220">
        <v>1950</v>
      </c>
      <c r="Y1220" t="s">
        <v>95</v>
      </c>
      <c r="Z1220" t="s">
        <v>114</v>
      </c>
      <c r="AA1220" t="s">
        <v>115</v>
      </c>
      <c r="AB1220" t="s">
        <v>115</v>
      </c>
      <c r="AC1220" t="s">
        <v>117</v>
      </c>
      <c r="AD1220">
        <v>0</v>
      </c>
      <c r="AE1220" t="s">
        <v>102</v>
      </c>
      <c r="AF1220" t="s">
        <v>100</v>
      </c>
      <c r="AG1220" t="s">
        <v>101</v>
      </c>
      <c r="AH1220" t="s">
        <v>100</v>
      </c>
      <c r="AI1220" t="s">
        <v>203</v>
      </c>
      <c r="AJ1220" t="s">
        <v>142</v>
      </c>
      <c r="AK1220" t="s">
        <v>104</v>
      </c>
      <c r="AL1220">
        <v>0</v>
      </c>
      <c r="AM1220" t="s">
        <v>104</v>
      </c>
      <c r="AN1220">
        <v>0</v>
      </c>
      <c r="AO1220">
        <v>795</v>
      </c>
      <c r="AP1220">
        <v>795</v>
      </c>
      <c r="AQ1220" t="s">
        <v>105</v>
      </c>
      <c r="AR1220" t="s">
        <v>100</v>
      </c>
      <c r="AS1220" t="s">
        <v>204</v>
      </c>
      <c r="AT1220" t="s">
        <v>107</v>
      </c>
      <c r="AU1220">
        <v>954</v>
      </c>
      <c r="AV1220" s="4">
        <f t="shared" ca="1" si="116"/>
        <v>0.20912786822934382</v>
      </c>
      <c r="AW1220" s="4" t="str">
        <f t="shared" si="117"/>
        <v>Less than Median</v>
      </c>
      <c r="AX1220">
        <v>795</v>
      </c>
      <c r="AY1220">
        <v>481</v>
      </c>
      <c r="AZ1220">
        <v>2230</v>
      </c>
      <c r="BA1220">
        <v>1</v>
      </c>
      <c r="BB1220">
        <v>0</v>
      </c>
      <c r="BC1220">
        <v>1</v>
      </c>
      <c r="BD1220">
        <v>0</v>
      </c>
      <c r="BE1220">
        <v>5</v>
      </c>
      <c r="BF1220">
        <v>1</v>
      </c>
      <c r="BG1220" t="s">
        <v>100</v>
      </c>
      <c r="BH1220">
        <v>10</v>
      </c>
      <c r="BI1220" t="s">
        <v>108</v>
      </c>
      <c r="BJ1220">
        <v>0</v>
      </c>
      <c r="BK1220" t="s">
        <v>85</v>
      </c>
      <c r="BL1220" t="s">
        <v>149</v>
      </c>
      <c r="BM1220">
        <v>1997</v>
      </c>
      <c r="BN1220" t="s">
        <v>104</v>
      </c>
      <c r="BO1220">
        <v>1</v>
      </c>
      <c r="BP1220">
        <v>440</v>
      </c>
      <c r="BQ1220" t="s">
        <v>100</v>
      </c>
      <c r="BR1220" t="s">
        <v>102</v>
      </c>
      <c r="BS1220" t="s">
        <v>106</v>
      </c>
      <c r="BT1220">
        <v>0</v>
      </c>
      <c r="BU1220">
        <v>188</v>
      </c>
      <c r="BV1220">
        <v>0</v>
      </c>
      <c r="BW1220">
        <v>0</v>
      </c>
      <c r="BX1220">
        <v>0</v>
      </c>
      <c r="BY1220">
        <v>0</v>
      </c>
      <c r="BZ1220" t="s">
        <v>85</v>
      </c>
      <c r="CA1220" t="s">
        <v>85</v>
      </c>
      <c r="CB1220" t="s">
        <v>85</v>
      </c>
      <c r="CC1220">
        <v>0</v>
      </c>
      <c r="CD1220">
        <v>3</v>
      </c>
      <c r="CE1220">
        <v>2006</v>
      </c>
      <c r="CF1220" t="s">
        <v>111</v>
      </c>
      <c r="CG1220" t="s">
        <v>112</v>
      </c>
      <c r="CH1220">
        <v>118500</v>
      </c>
      <c r="CQ1220">
        <f t="shared" si="118"/>
        <v>954</v>
      </c>
      <c r="CR1220" t="str">
        <f t="shared" si="119"/>
        <v/>
      </c>
    </row>
    <row r="1221" spans="1:96" x14ac:dyDescent="0.3">
      <c r="A1221">
        <v>1121</v>
      </c>
      <c r="B1221">
        <v>30</v>
      </c>
      <c r="C1221" t="s">
        <v>143</v>
      </c>
      <c r="D1221">
        <v>59</v>
      </c>
      <c r="E1221">
        <v>8263</v>
      </c>
      <c r="F1221" t="s">
        <v>84</v>
      </c>
      <c r="G1221" t="s">
        <v>85</v>
      </c>
      <c r="H1221" t="s">
        <v>129</v>
      </c>
      <c r="I1221" t="s">
        <v>190</v>
      </c>
      <c r="J1221" t="s">
        <v>88</v>
      </c>
      <c r="K1221" t="s">
        <v>122</v>
      </c>
      <c r="L1221" t="s">
        <v>140</v>
      </c>
      <c r="M1221" t="s">
        <v>236</v>
      </c>
      <c r="N1221" s="4" t="str">
        <f>VLOOKUP(M1221,'Neighborhood Raw Data'!$A$1:$D$26,4,FALSE)</f>
        <v>Less than Average</v>
      </c>
      <c r="O1221" t="s">
        <v>92</v>
      </c>
      <c r="P1221" t="s">
        <v>92</v>
      </c>
      <c r="Q1221" t="s">
        <v>93</v>
      </c>
      <c r="R1221" t="s">
        <v>124</v>
      </c>
      <c r="S1221">
        <v>6</v>
      </c>
      <c r="T1221" s="4">
        <f t="shared" ca="1" si="114"/>
        <v>0.65214688379434826</v>
      </c>
      <c r="U1221" s="4" t="str">
        <f t="shared" si="115"/>
        <v>At or Above</v>
      </c>
      <c r="V1221">
        <v>5</v>
      </c>
      <c r="W1221">
        <v>1920</v>
      </c>
      <c r="X1221">
        <v>1950</v>
      </c>
      <c r="Y1221" t="s">
        <v>95</v>
      </c>
      <c r="Z1221" t="s">
        <v>114</v>
      </c>
      <c r="AA1221" t="s">
        <v>98</v>
      </c>
      <c r="AB1221" t="s">
        <v>98</v>
      </c>
      <c r="AC1221" t="s">
        <v>117</v>
      </c>
      <c r="AD1221">
        <v>0</v>
      </c>
      <c r="AE1221" t="s">
        <v>100</v>
      </c>
      <c r="AF1221" t="s">
        <v>100</v>
      </c>
      <c r="AG1221" t="s">
        <v>147</v>
      </c>
      <c r="AH1221" t="s">
        <v>100</v>
      </c>
      <c r="AI1221" t="s">
        <v>100</v>
      </c>
      <c r="AJ1221" t="s">
        <v>142</v>
      </c>
      <c r="AK1221" t="s">
        <v>104</v>
      </c>
      <c r="AL1221">
        <v>0</v>
      </c>
      <c r="AM1221" t="s">
        <v>104</v>
      </c>
      <c r="AN1221">
        <v>0</v>
      </c>
      <c r="AO1221">
        <v>1012</v>
      </c>
      <c r="AP1221">
        <v>1012</v>
      </c>
      <c r="AQ1221" t="s">
        <v>105</v>
      </c>
      <c r="AR1221" t="s">
        <v>100</v>
      </c>
      <c r="AS1221" t="s">
        <v>106</v>
      </c>
      <c r="AT1221" t="s">
        <v>214</v>
      </c>
      <c r="AU1221">
        <v>1012</v>
      </c>
      <c r="AV1221" s="4">
        <f t="shared" ca="1" si="116"/>
        <v>0.38074557268576625</v>
      </c>
      <c r="AW1221" s="4" t="str">
        <f t="shared" si="117"/>
        <v>Less than Median</v>
      </c>
      <c r="AX1221">
        <v>0</v>
      </c>
      <c r="AY1221">
        <v>0</v>
      </c>
      <c r="AZ1221">
        <v>1012</v>
      </c>
      <c r="BA1221">
        <v>0</v>
      </c>
      <c r="BB1221">
        <v>0</v>
      </c>
      <c r="BC1221">
        <v>1</v>
      </c>
      <c r="BD1221">
        <v>0</v>
      </c>
      <c r="BE1221">
        <v>2</v>
      </c>
      <c r="BF1221">
        <v>1</v>
      </c>
      <c r="BG1221" t="s">
        <v>100</v>
      </c>
      <c r="BH1221">
        <v>6</v>
      </c>
      <c r="BI1221" t="s">
        <v>108</v>
      </c>
      <c r="BJ1221">
        <v>1</v>
      </c>
      <c r="BK1221" t="s">
        <v>102</v>
      </c>
      <c r="BL1221" t="s">
        <v>149</v>
      </c>
      <c r="BM1221">
        <v>1920</v>
      </c>
      <c r="BN1221" t="s">
        <v>104</v>
      </c>
      <c r="BO1221">
        <v>1</v>
      </c>
      <c r="BP1221">
        <v>308</v>
      </c>
      <c r="BQ1221" t="s">
        <v>100</v>
      </c>
      <c r="BR1221" t="s">
        <v>100</v>
      </c>
      <c r="BS1221" t="s">
        <v>106</v>
      </c>
      <c r="BT1221">
        <v>0</v>
      </c>
      <c r="BU1221">
        <v>22</v>
      </c>
      <c r="BV1221">
        <v>112</v>
      </c>
      <c r="BW1221">
        <v>0</v>
      </c>
      <c r="BX1221">
        <v>0</v>
      </c>
      <c r="BY1221">
        <v>0</v>
      </c>
      <c r="BZ1221" t="s">
        <v>85</v>
      </c>
      <c r="CA1221" t="s">
        <v>119</v>
      </c>
      <c r="CB1221" t="s">
        <v>85</v>
      </c>
      <c r="CC1221">
        <v>0</v>
      </c>
      <c r="CD1221">
        <v>5</v>
      </c>
      <c r="CE1221">
        <v>2007</v>
      </c>
      <c r="CF1221" t="s">
        <v>111</v>
      </c>
      <c r="CG1221" t="s">
        <v>112</v>
      </c>
      <c r="CH1221">
        <v>118400</v>
      </c>
      <c r="CQ1221">
        <f t="shared" si="118"/>
        <v>1012</v>
      </c>
      <c r="CR1221" t="str">
        <f t="shared" si="119"/>
        <v/>
      </c>
    </row>
    <row r="1222" spans="1:96" x14ac:dyDescent="0.3">
      <c r="A1222">
        <v>10</v>
      </c>
      <c r="B1222">
        <v>190</v>
      </c>
      <c r="C1222" t="s">
        <v>83</v>
      </c>
      <c r="D1222">
        <v>50</v>
      </c>
      <c r="E1222">
        <v>7420</v>
      </c>
      <c r="F1222" t="s">
        <v>84</v>
      </c>
      <c r="G1222" t="s">
        <v>85</v>
      </c>
      <c r="H1222" t="s">
        <v>129</v>
      </c>
      <c r="I1222" t="s">
        <v>87</v>
      </c>
      <c r="J1222" t="s">
        <v>88</v>
      </c>
      <c r="K1222" t="s">
        <v>89</v>
      </c>
      <c r="L1222" t="s">
        <v>90</v>
      </c>
      <c r="M1222" t="s">
        <v>219</v>
      </c>
      <c r="N1222" s="4" t="str">
        <f>VLOOKUP(M1222,'Neighborhood Raw Data'!$A$1:$D$26,4,FALSE)</f>
        <v>Less than Average</v>
      </c>
      <c r="O1222" t="s">
        <v>145</v>
      </c>
      <c r="P1222" t="s">
        <v>145</v>
      </c>
      <c r="Q1222" t="s">
        <v>217</v>
      </c>
      <c r="R1222" t="s">
        <v>245</v>
      </c>
      <c r="S1222">
        <v>5</v>
      </c>
      <c r="T1222" s="4">
        <f t="shared" ca="1" si="114"/>
        <v>0.41254946017256566</v>
      </c>
      <c r="U1222" s="4" t="str">
        <f t="shared" si="115"/>
        <v>Below</v>
      </c>
      <c r="V1222">
        <v>6</v>
      </c>
      <c r="W1222">
        <v>1939</v>
      </c>
      <c r="X1222">
        <v>1950</v>
      </c>
      <c r="Y1222" t="s">
        <v>95</v>
      </c>
      <c r="Z1222" t="s">
        <v>114</v>
      </c>
      <c r="AA1222" t="s">
        <v>161</v>
      </c>
      <c r="AB1222" t="s">
        <v>161</v>
      </c>
      <c r="AC1222" t="s">
        <v>117</v>
      </c>
      <c r="AD1222">
        <v>0</v>
      </c>
      <c r="AE1222" t="s">
        <v>100</v>
      </c>
      <c r="AF1222" t="s">
        <v>100</v>
      </c>
      <c r="AG1222" t="s">
        <v>147</v>
      </c>
      <c r="AH1222" t="s">
        <v>100</v>
      </c>
      <c r="AI1222" t="s">
        <v>100</v>
      </c>
      <c r="AJ1222" t="s">
        <v>142</v>
      </c>
      <c r="AK1222" t="s">
        <v>103</v>
      </c>
      <c r="AL1222">
        <v>851</v>
      </c>
      <c r="AM1222" t="s">
        <v>104</v>
      </c>
      <c r="AN1222">
        <v>0</v>
      </c>
      <c r="AO1222">
        <v>140</v>
      </c>
      <c r="AP1222">
        <v>991</v>
      </c>
      <c r="AQ1222" t="s">
        <v>105</v>
      </c>
      <c r="AR1222" t="s">
        <v>99</v>
      </c>
      <c r="AS1222" t="s">
        <v>106</v>
      </c>
      <c r="AT1222" t="s">
        <v>107</v>
      </c>
      <c r="AU1222">
        <v>1077</v>
      </c>
      <c r="AV1222" s="4">
        <f t="shared" ca="1" si="116"/>
        <v>0.81492632906547924</v>
      </c>
      <c r="AW1222" s="4" t="str">
        <f t="shared" si="117"/>
        <v>Less than Median</v>
      </c>
      <c r="AX1222">
        <v>0</v>
      </c>
      <c r="AY1222">
        <v>0</v>
      </c>
      <c r="AZ1222">
        <v>1077</v>
      </c>
      <c r="BA1222">
        <v>1</v>
      </c>
      <c r="BB1222">
        <v>0</v>
      </c>
      <c r="BC1222">
        <v>1</v>
      </c>
      <c r="BD1222">
        <v>0</v>
      </c>
      <c r="BE1222">
        <v>2</v>
      </c>
      <c r="BF1222">
        <v>2</v>
      </c>
      <c r="BG1222" t="s">
        <v>100</v>
      </c>
      <c r="BH1222">
        <v>5</v>
      </c>
      <c r="BI1222" t="s">
        <v>108</v>
      </c>
      <c r="BJ1222">
        <v>2</v>
      </c>
      <c r="BK1222" t="s">
        <v>100</v>
      </c>
      <c r="BL1222" t="s">
        <v>109</v>
      </c>
      <c r="BM1222">
        <v>1939</v>
      </c>
      <c r="BN1222" t="s">
        <v>131</v>
      </c>
      <c r="BO1222">
        <v>1</v>
      </c>
      <c r="BP1222">
        <v>205</v>
      </c>
      <c r="BQ1222" t="s">
        <v>102</v>
      </c>
      <c r="BR1222" t="s">
        <v>100</v>
      </c>
      <c r="BS1222" t="s">
        <v>106</v>
      </c>
      <c r="BT1222">
        <v>0</v>
      </c>
      <c r="BU1222">
        <v>4</v>
      </c>
      <c r="BV1222">
        <v>0</v>
      </c>
      <c r="BW1222">
        <v>0</v>
      </c>
      <c r="BX1222">
        <v>0</v>
      </c>
      <c r="BY1222">
        <v>0</v>
      </c>
      <c r="BZ1222" t="s">
        <v>85</v>
      </c>
      <c r="CA1222" t="s">
        <v>85</v>
      </c>
      <c r="CB1222" t="s">
        <v>85</v>
      </c>
      <c r="CC1222">
        <v>0</v>
      </c>
      <c r="CD1222">
        <v>1</v>
      </c>
      <c r="CE1222">
        <v>2008</v>
      </c>
      <c r="CF1222" t="s">
        <v>111</v>
      </c>
      <c r="CG1222" t="s">
        <v>112</v>
      </c>
      <c r="CH1222">
        <v>118000</v>
      </c>
      <c r="CQ1222">
        <f t="shared" si="118"/>
        <v>1077</v>
      </c>
      <c r="CR1222" t="str">
        <f t="shared" si="119"/>
        <v/>
      </c>
    </row>
    <row r="1223" spans="1:96" x14ac:dyDescent="0.3">
      <c r="A1223">
        <v>364</v>
      </c>
      <c r="B1223">
        <v>160</v>
      </c>
      <c r="C1223" t="s">
        <v>143</v>
      </c>
      <c r="D1223">
        <v>21</v>
      </c>
      <c r="E1223">
        <v>1680</v>
      </c>
      <c r="F1223" t="s">
        <v>84</v>
      </c>
      <c r="G1223" t="s">
        <v>85</v>
      </c>
      <c r="H1223" t="s">
        <v>129</v>
      </c>
      <c r="I1223" t="s">
        <v>87</v>
      </c>
      <c r="J1223" t="s">
        <v>88</v>
      </c>
      <c r="K1223" t="s">
        <v>122</v>
      </c>
      <c r="L1223" t="s">
        <v>90</v>
      </c>
      <c r="M1223" t="s">
        <v>253</v>
      </c>
      <c r="N1223" s="4" t="str">
        <f>VLOOKUP(M1223,'Neighborhood Raw Data'!$A$1:$D$26,4,FALSE)</f>
        <v>Less than Average</v>
      </c>
      <c r="O1223" t="s">
        <v>92</v>
      </c>
      <c r="P1223" t="s">
        <v>92</v>
      </c>
      <c r="Q1223" t="s">
        <v>216</v>
      </c>
      <c r="R1223" t="s">
        <v>94</v>
      </c>
      <c r="S1223">
        <v>6</v>
      </c>
      <c r="T1223" s="4">
        <f t="shared" ca="1" si="114"/>
        <v>0.36749645316867219</v>
      </c>
      <c r="U1223" s="4" t="str">
        <f t="shared" si="115"/>
        <v>At or Above</v>
      </c>
      <c r="V1223">
        <v>8</v>
      </c>
      <c r="W1223">
        <v>1972</v>
      </c>
      <c r="X1223">
        <v>2007</v>
      </c>
      <c r="Y1223" t="s">
        <v>95</v>
      </c>
      <c r="Z1223" t="s">
        <v>114</v>
      </c>
      <c r="AA1223" t="s">
        <v>97</v>
      </c>
      <c r="AB1223" t="s">
        <v>97</v>
      </c>
      <c r="AC1223" t="s">
        <v>98</v>
      </c>
      <c r="AD1223">
        <v>510</v>
      </c>
      <c r="AE1223" t="s">
        <v>100</v>
      </c>
      <c r="AF1223" t="s">
        <v>100</v>
      </c>
      <c r="AG1223" t="s">
        <v>156</v>
      </c>
      <c r="AH1223" t="s">
        <v>100</v>
      </c>
      <c r="AI1223" t="s">
        <v>100</v>
      </c>
      <c r="AJ1223" t="s">
        <v>142</v>
      </c>
      <c r="AK1223" t="s">
        <v>137</v>
      </c>
      <c r="AL1223">
        <v>162</v>
      </c>
      <c r="AM1223" t="s">
        <v>104</v>
      </c>
      <c r="AN1223">
        <v>0</v>
      </c>
      <c r="AO1223">
        <v>321</v>
      </c>
      <c r="AP1223">
        <v>483</v>
      </c>
      <c r="AQ1223" t="s">
        <v>105</v>
      </c>
      <c r="AR1223" t="s">
        <v>102</v>
      </c>
      <c r="AS1223" t="s">
        <v>106</v>
      </c>
      <c r="AT1223" t="s">
        <v>107</v>
      </c>
      <c r="AU1223">
        <v>483</v>
      </c>
      <c r="AV1223" s="4">
        <f t="shared" ca="1" si="116"/>
        <v>0.57438468009050847</v>
      </c>
      <c r="AW1223" s="4" t="str">
        <f t="shared" si="117"/>
        <v>Less than Median</v>
      </c>
      <c r="AX1223">
        <v>504</v>
      </c>
      <c r="AY1223">
        <v>0</v>
      </c>
      <c r="AZ1223">
        <v>987</v>
      </c>
      <c r="BA1223">
        <v>0</v>
      </c>
      <c r="BB1223">
        <v>0</v>
      </c>
      <c r="BC1223">
        <v>1</v>
      </c>
      <c r="BD1223">
        <v>1</v>
      </c>
      <c r="BE1223">
        <v>2</v>
      </c>
      <c r="BF1223">
        <v>1</v>
      </c>
      <c r="BG1223" t="s">
        <v>102</v>
      </c>
      <c r="BH1223">
        <v>5</v>
      </c>
      <c r="BI1223" t="s">
        <v>108</v>
      </c>
      <c r="BJ1223">
        <v>0</v>
      </c>
      <c r="BK1223" t="s">
        <v>85</v>
      </c>
      <c r="BL1223" t="s">
        <v>149</v>
      </c>
      <c r="BM1223">
        <v>1972</v>
      </c>
      <c r="BN1223" t="s">
        <v>104</v>
      </c>
      <c r="BO1223">
        <v>1</v>
      </c>
      <c r="BP1223">
        <v>264</v>
      </c>
      <c r="BQ1223" t="s">
        <v>100</v>
      </c>
      <c r="BR1223" t="s">
        <v>100</v>
      </c>
      <c r="BS1223" t="s">
        <v>106</v>
      </c>
      <c r="BT1223">
        <v>250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 t="s">
        <v>85</v>
      </c>
      <c r="CA1223" t="s">
        <v>85</v>
      </c>
      <c r="CB1223" t="s">
        <v>85</v>
      </c>
      <c r="CC1223">
        <v>0</v>
      </c>
      <c r="CD1223">
        <v>5</v>
      </c>
      <c r="CE1223">
        <v>2009</v>
      </c>
      <c r="CF1223" t="s">
        <v>111</v>
      </c>
      <c r="CG1223" t="s">
        <v>112</v>
      </c>
      <c r="CH1223">
        <v>118000</v>
      </c>
      <c r="CQ1223">
        <f t="shared" si="118"/>
        <v>483</v>
      </c>
      <c r="CR1223" t="str">
        <f t="shared" si="119"/>
        <v/>
      </c>
    </row>
    <row r="1224" spans="1:96" x14ac:dyDescent="0.3">
      <c r="A1224">
        <v>442</v>
      </c>
      <c r="B1224">
        <v>90</v>
      </c>
      <c r="C1224" t="s">
        <v>83</v>
      </c>
      <c r="D1224">
        <v>92</v>
      </c>
      <c r="E1224">
        <v>12108</v>
      </c>
      <c r="F1224" t="s">
        <v>84</v>
      </c>
      <c r="G1224" t="s">
        <v>85</v>
      </c>
      <c r="H1224" t="s">
        <v>129</v>
      </c>
      <c r="I1224" t="s">
        <v>87</v>
      </c>
      <c r="J1224" t="s">
        <v>88</v>
      </c>
      <c r="K1224" t="s">
        <v>122</v>
      </c>
      <c r="L1224" t="s">
        <v>90</v>
      </c>
      <c r="M1224" t="s">
        <v>186</v>
      </c>
      <c r="N1224" s="4" t="str">
        <f>VLOOKUP(M1224,'Neighborhood Raw Data'!$A$1:$D$26,4,FALSE)</f>
        <v>Less than Average</v>
      </c>
      <c r="O1224" t="s">
        <v>92</v>
      </c>
      <c r="P1224" t="s">
        <v>92</v>
      </c>
      <c r="Q1224" t="s">
        <v>222</v>
      </c>
      <c r="R1224" t="s">
        <v>124</v>
      </c>
      <c r="S1224">
        <v>4</v>
      </c>
      <c r="T1224" s="4">
        <f t="shared" ca="1" si="114"/>
        <v>0.5393698540283407</v>
      </c>
      <c r="U1224" s="4" t="str">
        <f t="shared" si="115"/>
        <v>Below</v>
      </c>
      <c r="V1224">
        <v>4</v>
      </c>
      <c r="W1224">
        <v>1955</v>
      </c>
      <c r="X1224">
        <v>1955</v>
      </c>
      <c r="Y1224" t="s">
        <v>95</v>
      </c>
      <c r="Z1224" t="s">
        <v>114</v>
      </c>
      <c r="AA1224" t="s">
        <v>125</v>
      </c>
      <c r="AB1224" t="s">
        <v>125</v>
      </c>
      <c r="AC1224" t="s">
        <v>98</v>
      </c>
      <c r="AD1224">
        <v>270</v>
      </c>
      <c r="AE1224" t="s">
        <v>100</v>
      </c>
      <c r="AF1224" t="s">
        <v>100</v>
      </c>
      <c r="AG1224" t="s">
        <v>156</v>
      </c>
      <c r="AH1224" t="s">
        <v>100</v>
      </c>
      <c r="AI1224" t="s">
        <v>100</v>
      </c>
      <c r="AJ1224" t="s">
        <v>142</v>
      </c>
      <c r="AK1224" t="s">
        <v>137</v>
      </c>
      <c r="AL1224">
        <v>133</v>
      </c>
      <c r="AM1224" t="s">
        <v>104</v>
      </c>
      <c r="AN1224">
        <v>0</v>
      </c>
      <c r="AO1224">
        <v>1307</v>
      </c>
      <c r="AP1224">
        <v>1440</v>
      </c>
      <c r="AQ1224" t="s">
        <v>105</v>
      </c>
      <c r="AR1224" t="s">
        <v>100</v>
      </c>
      <c r="AS1224" t="s">
        <v>204</v>
      </c>
      <c r="AT1224" t="s">
        <v>237</v>
      </c>
      <c r="AU1224">
        <v>1440</v>
      </c>
      <c r="AV1224" s="4">
        <f t="shared" ca="1" si="116"/>
        <v>0.60707182886492406</v>
      </c>
      <c r="AW1224" s="4" t="str">
        <f t="shared" si="117"/>
        <v>Greater than Median</v>
      </c>
      <c r="AX1224">
        <v>0</v>
      </c>
      <c r="AY1224">
        <v>0</v>
      </c>
      <c r="AZ1224">
        <v>1440</v>
      </c>
      <c r="BA1224">
        <v>0</v>
      </c>
      <c r="BB1224">
        <v>0</v>
      </c>
      <c r="BC1224">
        <v>2</v>
      </c>
      <c r="BD1224">
        <v>0</v>
      </c>
      <c r="BE1224">
        <v>4</v>
      </c>
      <c r="BF1224">
        <v>2</v>
      </c>
      <c r="BG1224" t="s">
        <v>203</v>
      </c>
      <c r="BH1224">
        <v>8</v>
      </c>
      <c r="BI1224" t="s">
        <v>108</v>
      </c>
      <c r="BJ1224">
        <v>0</v>
      </c>
      <c r="BK1224" t="s">
        <v>85</v>
      </c>
      <c r="BL1224" t="s">
        <v>85</v>
      </c>
      <c r="BM1224" t="s">
        <v>85</v>
      </c>
      <c r="BN1224" t="s">
        <v>85</v>
      </c>
      <c r="BO1224">
        <v>0</v>
      </c>
      <c r="BP1224">
        <v>0</v>
      </c>
      <c r="BQ1224" t="s">
        <v>85</v>
      </c>
      <c r="BR1224" t="s">
        <v>85</v>
      </c>
      <c r="BS1224" t="s">
        <v>106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 t="s">
        <v>85</v>
      </c>
      <c r="CA1224" t="s">
        <v>85</v>
      </c>
      <c r="CB1224" t="s">
        <v>85</v>
      </c>
      <c r="CC1224">
        <v>0</v>
      </c>
      <c r="CD1224">
        <v>9</v>
      </c>
      <c r="CE1224">
        <v>2008</v>
      </c>
      <c r="CF1224" t="s">
        <v>111</v>
      </c>
      <c r="CG1224" t="s">
        <v>112</v>
      </c>
      <c r="CH1224">
        <v>118000</v>
      </c>
      <c r="CQ1224">
        <f t="shared" si="118"/>
        <v>1440</v>
      </c>
      <c r="CR1224" t="str">
        <f t="shared" si="119"/>
        <v/>
      </c>
    </row>
    <row r="1225" spans="1:96" x14ac:dyDescent="0.3">
      <c r="A1225">
        <v>805</v>
      </c>
      <c r="B1225">
        <v>20</v>
      </c>
      <c r="C1225" t="s">
        <v>83</v>
      </c>
      <c r="D1225">
        <v>75</v>
      </c>
      <c r="E1225">
        <v>9000</v>
      </c>
      <c r="F1225" t="s">
        <v>84</v>
      </c>
      <c r="G1225" t="s">
        <v>85</v>
      </c>
      <c r="H1225" t="s">
        <v>129</v>
      </c>
      <c r="I1225" t="s">
        <v>87</v>
      </c>
      <c r="J1225" t="s">
        <v>88</v>
      </c>
      <c r="K1225" t="s">
        <v>122</v>
      </c>
      <c r="L1225" t="s">
        <v>90</v>
      </c>
      <c r="M1225" t="s">
        <v>177</v>
      </c>
      <c r="N1225" s="4" t="str">
        <f>VLOOKUP(M1225,'Neighborhood Raw Data'!$A$1:$D$26,4,FALSE)</f>
        <v>Greater than Average</v>
      </c>
      <c r="O1225" t="s">
        <v>92</v>
      </c>
      <c r="P1225" t="s">
        <v>92</v>
      </c>
      <c r="Q1225" t="s">
        <v>93</v>
      </c>
      <c r="R1225" t="s">
        <v>124</v>
      </c>
      <c r="S1225">
        <v>5</v>
      </c>
      <c r="T1225" s="4">
        <f t="shared" ca="1" si="114"/>
        <v>0.45647820813610795</v>
      </c>
      <c r="U1225" s="4" t="str">
        <f t="shared" si="115"/>
        <v>Below</v>
      </c>
      <c r="V1225">
        <v>5</v>
      </c>
      <c r="W1225">
        <v>1954</v>
      </c>
      <c r="X1225">
        <v>1954</v>
      </c>
      <c r="Y1225" t="s">
        <v>95</v>
      </c>
      <c r="Z1225" t="s">
        <v>114</v>
      </c>
      <c r="AA1225" t="s">
        <v>115</v>
      </c>
      <c r="AB1225" t="s">
        <v>115</v>
      </c>
      <c r="AC1225" t="s">
        <v>117</v>
      </c>
      <c r="AD1225">
        <v>0</v>
      </c>
      <c r="AE1225" t="s">
        <v>100</v>
      </c>
      <c r="AF1225" t="s">
        <v>100</v>
      </c>
      <c r="AG1225" t="s">
        <v>156</v>
      </c>
      <c r="AH1225" t="s">
        <v>100</v>
      </c>
      <c r="AI1225" t="s">
        <v>100</v>
      </c>
      <c r="AJ1225" t="s">
        <v>142</v>
      </c>
      <c r="AK1225" t="s">
        <v>193</v>
      </c>
      <c r="AL1225">
        <v>812</v>
      </c>
      <c r="AM1225" t="s">
        <v>104</v>
      </c>
      <c r="AN1225">
        <v>0</v>
      </c>
      <c r="AO1225">
        <v>124</v>
      </c>
      <c r="AP1225">
        <v>936</v>
      </c>
      <c r="AQ1225" t="s">
        <v>105</v>
      </c>
      <c r="AR1225" t="s">
        <v>100</v>
      </c>
      <c r="AS1225" t="s">
        <v>106</v>
      </c>
      <c r="AT1225" t="s">
        <v>107</v>
      </c>
      <c r="AU1225">
        <v>1128</v>
      </c>
      <c r="AV1225" s="4">
        <f t="shared" ca="1" si="116"/>
        <v>6.5691472771459702E-2</v>
      </c>
      <c r="AW1225" s="4" t="str">
        <f t="shared" si="117"/>
        <v>Greater than Median</v>
      </c>
      <c r="AX1225">
        <v>0</v>
      </c>
      <c r="AY1225">
        <v>0</v>
      </c>
      <c r="AZ1225">
        <v>1128</v>
      </c>
      <c r="BA1225">
        <v>0</v>
      </c>
      <c r="BB1225">
        <v>0</v>
      </c>
      <c r="BC1225">
        <v>1</v>
      </c>
      <c r="BD1225">
        <v>0</v>
      </c>
      <c r="BE1225">
        <v>2</v>
      </c>
      <c r="BF1225">
        <v>1</v>
      </c>
      <c r="BG1225" t="s">
        <v>100</v>
      </c>
      <c r="BH1225">
        <v>5</v>
      </c>
      <c r="BI1225" t="s">
        <v>208</v>
      </c>
      <c r="BJ1225">
        <v>0</v>
      </c>
      <c r="BK1225" t="s">
        <v>85</v>
      </c>
      <c r="BL1225" t="s">
        <v>109</v>
      </c>
      <c r="BM1225">
        <v>1954</v>
      </c>
      <c r="BN1225" t="s">
        <v>104</v>
      </c>
      <c r="BO1225">
        <v>1</v>
      </c>
      <c r="BP1225">
        <v>286</v>
      </c>
      <c r="BQ1225" t="s">
        <v>100</v>
      </c>
      <c r="BR1225" t="s">
        <v>100</v>
      </c>
      <c r="BS1225" t="s">
        <v>106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 t="s">
        <v>85</v>
      </c>
      <c r="CA1225" t="s">
        <v>167</v>
      </c>
      <c r="CB1225" t="s">
        <v>85</v>
      </c>
      <c r="CC1225">
        <v>0</v>
      </c>
      <c r="CD1225">
        <v>6</v>
      </c>
      <c r="CE1225">
        <v>2006</v>
      </c>
      <c r="CF1225" t="s">
        <v>111</v>
      </c>
      <c r="CG1225" t="s">
        <v>207</v>
      </c>
      <c r="CH1225">
        <v>118000</v>
      </c>
      <c r="CQ1225">
        <f t="shared" si="118"/>
        <v>1128</v>
      </c>
      <c r="CR1225" t="str">
        <f t="shared" si="119"/>
        <v/>
      </c>
    </row>
    <row r="1226" spans="1:96" x14ac:dyDescent="0.3">
      <c r="A1226">
        <v>1030</v>
      </c>
      <c r="B1226">
        <v>160</v>
      </c>
      <c r="C1226" t="s">
        <v>143</v>
      </c>
      <c r="D1226">
        <v>21</v>
      </c>
      <c r="E1226">
        <v>1680</v>
      </c>
      <c r="F1226" t="s">
        <v>84</v>
      </c>
      <c r="G1226" t="s">
        <v>85</v>
      </c>
      <c r="H1226" t="s">
        <v>129</v>
      </c>
      <c r="I1226" t="s">
        <v>87</v>
      </c>
      <c r="J1226" t="s">
        <v>88</v>
      </c>
      <c r="K1226" t="s">
        <v>122</v>
      </c>
      <c r="L1226" t="s">
        <v>90</v>
      </c>
      <c r="M1226" t="s">
        <v>253</v>
      </c>
      <c r="N1226" s="4" t="str">
        <f>VLOOKUP(M1226,'Neighborhood Raw Data'!$A$1:$D$26,4,FALSE)</f>
        <v>Less than Average</v>
      </c>
      <c r="O1226" t="s">
        <v>92</v>
      </c>
      <c r="P1226" t="s">
        <v>92</v>
      </c>
      <c r="Q1226" t="s">
        <v>216</v>
      </c>
      <c r="R1226" t="s">
        <v>94</v>
      </c>
      <c r="S1226">
        <v>6</v>
      </c>
      <c r="T1226" s="4">
        <f t="shared" ca="1" si="114"/>
        <v>0.53821537591940205</v>
      </c>
      <c r="U1226" s="4" t="str">
        <f t="shared" si="115"/>
        <v>At or Above</v>
      </c>
      <c r="V1226">
        <v>7</v>
      </c>
      <c r="W1226">
        <v>1972</v>
      </c>
      <c r="X1226">
        <v>1972</v>
      </c>
      <c r="Y1226" t="s">
        <v>95</v>
      </c>
      <c r="Z1226" t="s">
        <v>114</v>
      </c>
      <c r="AA1226" t="s">
        <v>97</v>
      </c>
      <c r="AB1226" t="s">
        <v>97</v>
      </c>
      <c r="AC1226" t="s">
        <v>98</v>
      </c>
      <c r="AD1226">
        <v>281</v>
      </c>
      <c r="AE1226" t="s">
        <v>100</v>
      </c>
      <c r="AF1226" t="s">
        <v>100</v>
      </c>
      <c r="AG1226" t="s">
        <v>156</v>
      </c>
      <c r="AH1226" t="s">
        <v>100</v>
      </c>
      <c r="AI1226" t="s">
        <v>100</v>
      </c>
      <c r="AJ1226" t="s">
        <v>142</v>
      </c>
      <c r="AK1226" t="s">
        <v>174</v>
      </c>
      <c r="AL1226">
        <v>317</v>
      </c>
      <c r="AM1226" t="s">
        <v>104</v>
      </c>
      <c r="AN1226">
        <v>0</v>
      </c>
      <c r="AO1226">
        <v>355</v>
      </c>
      <c r="AP1226">
        <v>672</v>
      </c>
      <c r="AQ1226" t="s">
        <v>105</v>
      </c>
      <c r="AR1226" t="s">
        <v>102</v>
      </c>
      <c r="AS1226" t="s">
        <v>106</v>
      </c>
      <c r="AT1226" t="s">
        <v>107</v>
      </c>
      <c r="AU1226">
        <v>672</v>
      </c>
      <c r="AV1226" s="4">
        <f t="shared" ca="1" si="116"/>
        <v>0.11898891930346722</v>
      </c>
      <c r="AW1226" s="4" t="str">
        <f t="shared" si="117"/>
        <v>Less than Median</v>
      </c>
      <c r="AX1226">
        <v>546</v>
      </c>
      <c r="AY1226">
        <v>0</v>
      </c>
      <c r="AZ1226">
        <v>1218</v>
      </c>
      <c r="BA1226">
        <v>0</v>
      </c>
      <c r="BB1226">
        <v>1</v>
      </c>
      <c r="BC1226">
        <v>1</v>
      </c>
      <c r="BD1226">
        <v>1</v>
      </c>
      <c r="BE1226">
        <v>3</v>
      </c>
      <c r="BF1226">
        <v>1</v>
      </c>
      <c r="BG1226" t="s">
        <v>100</v>
      </c>
      <c r="BH1226">
        <v>7</v>
      </c>
      <c r="BI1226" t="s">
        <v>108</v>
      </c>
      <c r="BJ1226">
        <v>0</v>
      </c>
      <c r="BK1226" t="s">
        <v>85</v>
      </c>
      <c r="BL1226" t="s">
        <v>149</v>
      </c>
      <c r="BM1226">
        <v>1972</v>
      </c>
      <c r="BN1226" t="s">
        <v>104</v>
      </c>
      <c r="BO1226">
        <v>1</v>
      </c>
      <c r="BP1226">
        <v>264</v>
      </c>
      <c r="BQ1226" t="s">
        <v>100</v>
      </c>
      <c r="BR1226" t="s">
        <v>100</v>
      </c>
      <c r="BS1226" t="s">
        <v>106</v>
      </c>
      <c r="BT1226">
        <v>0</v>
      </c>
      <c r="BU1226">
        <v>28</v>
      </c>
      <c r="BV1226">
        <v>0</v>
      </c>
      <c r="BW1226">
        <v>0</v>
      </c>
      <c r="BX1226">
        <v>0</v>
      </c>
      <c r="BY1226">
        <v>0</v>
      </c>
      <c r="BZ1226" t="s">
        <v>85</v>
      </c>
      <c r="CA1226" t="s">
        <v>85</v>
      </c>
      <c r="CB1226" t="s">
        <v>85</v>
      </c>
      <c r="CC1226">
        <v>0</v>
      </c>
      <c r="CD1226">
        <v>5</v>
      </c>
      <c r="CE1226">
        <v>2006</v>
      </c>
      <c r="CF1226" t="s">
        <v>111</v>
      </c>
      <c r="CG1226" t="s">
        <v>112</v>
      </c>
      <c r="CH1226">
        <v>118000</v>
      </c>
      <c r="CQ1226">
        <f t="shared" si="118"/>
        <v>672</v>
      </c>
      <c r="CR1226" t="str">
        <f t="shared" si="119"/>
        <v/>
      </c>
    </row>
    <row r="1227" spans="1:96" x14ac:dyDescent="0.3">
      <c r="A1227">
        <v>1124</v>
      </c>
      <c r="B1227">
        <v>20</v>
      </c>
      <c r="C1227" t="s">
        <v>83</v>
      </c>
      <c r="D1227">
        <v>50</v>
      </c>
      <c r="E1227">
        <v>9405</v>
      </c>
      <c r="F1227" t="s">
        <v>84</v>
      </c>
      <c r="G1227" t="s">
        <v>85</v>
      </c>
      <c r="H1227" t="s">
        <v>129</v>
      </c>
      <c r="I1227" t="s">
        <v>87</v>
      </c>
      <c r="J1227" t="s">
        <v>88</v>
      </c>
      <c r="K1227" t="s">
        <v>122</v>
      </c>
      <c r="L1227" t="s">
        <v>90</v>
      </c>
      <c r="M1227" t="s">
        <v>186</v>
      </c>
      <c r="N1227" s="4" t="str">
        <f>VLOOKUP(M1227,'Neighborhood Raw Data'!$A$1:$D$26,4,FALSE)</f>
        <v>Less than Average</v>
      </c>
      <c r="O1227" t="s">
        <v>92</v>
      </c>
      <c r="P1227" t="s">
        <v>92</v>
      </c>
      <c r="Q1227" t="s">
        <v>93</v>
      </c>
      <c r="R1227" t="s">
        <v>124</v>
      </c>
      <c r="S1227">
        <v>5</v>
      </c>
      <c r="T1227" s="4">
        <f t="shared" ca="1" si="114"/>
        <v>0.58217860652305164</v>
      </c>
      <c r="U1227" s="4" t="str">
        <f t="shared" si="115"/>
        <v>Below</v>
      </c>
      <c r="V1227">
        <v>9</v>
      </c>
      <c r="W1227">
        <v>1947</v>
      </c>
      <c r="X1227">
        <v>2008</v>
      </c>
      <c r="Y1227" t="s">
        <v>113</v>
      </c>
      <c r="Z1227" t="s">
        <v>114</v>
      </c>
      <c r="AA1227" t="s">
        <v>125</v>
      </c>
      <c r="AB1227" t="s">
        <v>125</v>
      </c>
      <c r="AC1227" t="s">
        <v>117</v>
      </c>
      <c r="AD1227">
        <v>0</v>
      </c>
      <c r="AE1227" t="s">
        <v>100</v>
      </c>
      <c r="AF1227" t="s">
        <v>99</v>
      </c>
      <c r="AG1227" t="s">
        <v>156</v>
      </c>
      <c r="AH1227" t="s">
        <v>100</v>
      </c>
      <c r="AI1227" t="s">
        <v>100</v>
      </c>
      <c r="AJ1227" t="s">
        <v>142</v>
      </c>
      <c r="AK1227" t="s">
        <v>104</v>
      </c>
      <c r="AL1227">
        <v>0</v>
      </c>
      <c r="AM1227" t="s">
        <v>104</v>
      </c>
      <c r="AN1227">
        <v>0</v>
      </c>
      <c r="AO1227">
        <v>698</v>
      </c>
      <c r="AP1227">
        <v>698</v>
      </c>
      <c r="AQ1227" t="s">
        <v>105</v>
      </c>
      <c r="AR1227" t="s">
        <v>99</v>
      </c>
      <c r="AS1227" t="s">
        <v>106</v>
      </c>
      <c r="AT1227" t="s">
        <v>107</v>
      </c>
      <c r="AU1227">
        <v>698</v>
      </c>
      <c r="AV1227" s="4">
        <f t="shared" ca="1" si="116"/>
        <v>0.32220330650388906</v>
      </c>
      <c r="AW1227" s="4" t="str">
        <f t="shared" si="117"/>
        <v>Less than Median</v>
      </c>
      <c r="AX1227">
        <v>0</v>
      </c>
      <c r="AY1227">
        <v>0</v>
      </c>
      <c r="AZ1227">
        <v>698</v>
      </c>
      <c r="BA1227">
        <v>0</v>
      </c>
      <c r="BB1227">
        <v>1</v>
      </c>
      <c r="BC1227">
        <v>1</v>
      </c>
      <c r="BD1227">
        <v>0</v>
      </c>
      <c r="BE1227">
        <v>2</v>
      </c>
      <c r="BF1227">
        <v>1</v>
      </c>
      <c r="BG1227" t="s">
        <v>100</v>
      </c>
      <c r="BH1227">
        <v>4</v>
      </c>
      <c r="BI1227" t="s">
        <v>108</v>
      </c>
      <c r="BJ1227">
        <v>0</v>
      </c>
      <c r="BK1227" t="s">
        <v>85</v>
      </c>
      <c r="BL1227" t="s">
        <v>85</v>
      </c>
      <c r="BM1227" t="s">
        <v>85</v>
      </c>
      <c r="BN1227" t="s">
        <v>85</v>
      </c>
      <c r="BO1227">
        <v>0</v>
      </c>
      <c r="BP1227">
        <v>0</v>
      </c>
      <c r="BQ1227" t="s">
        <v>85</v>
      </c>
      <c r="BR1227" t="s">
        <v>85</v>
      </c>
      <c r="BS1227" t="s">
        <v>106</v>
      </c>
      <c r="BT1227">
        <v>0</v>
      </c>
      <c r="BU1227">
        <v>200</v>
      </c>
      <c r="BV1227">
        <v>0</v>
      </c>
      <c r="BW1227">
        <v>0</v>
      </c>
      <c r="BX1227">
        <v>0</v>
      </c>
      <c r="BY1227">
        <v>0</v>
      </c>
      <c r="BZ1227" t="s">
        <v>85</v>
      </c>
      <c r="CA1227" t="s">
        <v>85</v>
      </c>
      <c r="CB1227" t="s">
        <v>85</v>
      </c>
      <c r="CC1227">
        <v>0</v>
      </c>
      <c r="CD1227">
        <v>6</v>
      </c>
      <c r="CE1227">
        <v>2009</v>
      </c>
      <c r="CF1227" t="s">
        <v>111</v>
      </c>
      <c r="CG1227" t="s">
        <v>112</v>
      </c>
      <c r="CH1227">
        <v>118000</v>
      </c>
      <c r="CQ1227">
        <f t="shared" si="118"/>
        <v>698</v>
      </c>
      <c r="CR1227" t="str">
        <f t="shared" si="119"/>
        <v/>
      </c>
    </row>
    <row r="1228" spans="1:96" x14ac:dyDescent="0.3">
      <c r="A1228">
        <v>932</v>
      </c>
      <c r="B1228">
        <v>20</v>
      </c>
      <c r="C1228" t="s">
        <v>83</v>
      </c>
      <c r="D1228">
        <v>70</v>
      </c>
      <c r="E1228">
        <v>9100</v>
      </c>
      <c r="F1228" t="s">
        <v>84</v>
      </c>
      <c r="G1228" t="s">
        <v>85</v>
      </c>
      <c r="H1228" t="s">
        <v>129</v>
      </c>
      <c r="I1228" t="s">
        <v>87</v>
      </c>
      <c r="J1228" t="s">
        <v>88</v>
      </c>
      <c r="K1228" t="s">
        <v>122</v>
      </c>
      <c r="L1228" t="s">
        <v>90</v>
      </c>
      <c r="M1228" t="s">
        <v>177</v>
      </c>
      <c r="N1228" s="4" t="str">
        <f>VLOOKUP(M1228,'Neighborhood Raw Data'!$A$1:$D$26,4,FALSE)</f>
        <v>Greater than Average</v>
      </c>
      <c r="O1228" t="s">
        <v>92</v>
      </c>
      <c r="P1228" t="s">
        <v>92</v>
      </c>
      <c r="Q1228" t="s">
        <v>93</v>
      </c>
      <c r="R1228" t="s">
        <v>124</v>
      </c>
      <c r="S1228">
        <v>5</v>
      </c>
      <c r="T1228" s="4">
        <f t="shared" ca="1" si="114"/>
        <v>1.4270287829554862E-2</v>
      </c>
      <c r="U1228" s="4" t="str">
        <f t="shared" si="115"/>
        <v>Below</v>
      </c>
      <c r="V1228">
        <v>6</v>
      </c>
      <c r="W1228">
        <v>1965</v>
      </c>
      <c r="X1228">
        <v>1965</v>
      </c>
      <c r="Y1228" t="s">
        <v>95</v>
      </c>
      <c r="Z1228" t="s">
        <v>114</v>
      </c>
      <c r="AA1228" t="s">
        <v>125</v>
      </c>
      <c r="AB1228" t="s">
        <v>125</v>
      </c>
      <c r="AC1228" t="s">
        <v>117</v>
      </c>
      <c r="AD1228">
        <v>0</v>
      </c>
      <c r="AE1228" t="s">
        <v>100</v>
      </c>
      <c r="AF1228" t="s">
        <v>100</v>
      </c>
      <c r="AG1228" t="s">
        <v>156</v>
      </c>
      <c r="AH1228" t="s">
        <v>100</v>
      </c>
      <c r="AI1228" t="s">
        <v>100</v>
      </c>
      <c r="AJ1228" t="s">
        <v>142</v>
      </c>
      <c r="AK1228" t="s">
        <v>174</v>
      </c>
      <c r="AL1228">
        <v>338</v>
      </c>
      <c r="AM1228" t="s">
        <v>157</v>
      </c>
      <c r="AN1228">
        <v>466</v>
      </c>
      <c r="AO1228">
        <v>121</v>
      </c>
      <c r="AP1228">
        <v>925</v>
      </c>
      <c r="AQ1228" t="s">
        <v>105</v>
      </c>
      <c r="AR1228" t="s">
        <v>99</v>
      </c>
      <c r="AS1228" t="s">
        <v>106</v>
      </c>
      <c r="AT1228" t="s">
        <v>107</v>
      </c>
      <c r="AU1228">
        <v>925</v>
      </c>
      <c r="AV1228" s="4">
        <f t="shared" ca="1" si="116"/>
        <v>0.32785149562744731</v>
      </c>
      <c r="AW1228" s="4" t="str">
        <f t="shared" si="117"/>
        <v>Less than Median</v>
      </c>
      <c r="AX1228">
        <v>0</v>
      </c>
      <c r="AY1228">
        <v>0</v>
      </c>
      <c r="AZ1228">
        <v>925</v>
      </c>
      <c r="BA1228">
        <v>0</v>
      </c>
      <c r="BB1228">
        <v>1</v>
      </c>
      <c r="BC1228">
        <v>1</v>
      </c>
      <c r="BD1228">
        <v>0</v>
      </c>
      <c r="BE1228">
        <v>2</v>
      </c>
      <c r="BF1228">
        <v>1</v>
      </c>
      <c r="BG1228" t="s">
        <v>100</v>
      </c>
      <c r="BH1228">
        <v>5</v>
      </c>
      <c r="BI1228" t="s">
        <v>108</v>
      </c>
      <c r="BJ1228">
        <v>0</v>
      </c>
      <c r="BK1228" t="s">
        <v>85</v>
      </c>
      <c r="BL1228" t="s">
        <v>149</v>
      </c>
      <c r="BM1228">
        <v>1965</v>
      </c>
      <c r="BN1228" t="s">
        <v>104</v>
      </c>
      <c r="BO1228">
        <v>1</v>
      </c>
      <c r="BP1228">
        <v>429</v>
      </c>
      <c r="BQ1228" t="s">
        <v>100</v>
      </c>
      <c r="BR1228" t="s">
        <v>100</v>
      </c>
      <c r="BS1228" t="s">
        <v>106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 t="s">
        <v>85</v>
      </c>
      <c r="CA1228" t="s">
        <v>167</v>
      </c>
      <c r="CB1228" t="s">
        <v>85</v>
      </c>
      <c r="CC1228">
        <v>0</v>
      </c>
      <c r="CD1228">
        <v>7</v>
      </c>
      <c r="CE1228">
        <v>2009</v>
      </c>
      <c r="CF1228" t="s">
        <v>111</v>
      </c>
      <c r="CG1228" t="s">
        <v>112</v>
      </c>
      <c r="CH1228">
        <v>117500</v>
      </c>
      <c r="CQ1228">
        <f t="shared" si="118"/>
        <v>925</v>
      </c>
      <c r="CR1228" t="str">
        <f t="shared" si="119"/>
        <v/>
      </c>
    </row>
    <row r="1229" spans="1:96" x14ac:dyDescent="0.3">
      <c r="A1229">
        <v>1133</v>
      </c>
      <c r="B1229">
        <v>70</v>
      </c>
      <c r="C1229" t="s">
        <v>143</v>
      </c>
      <c r="D1229">
        <v>90</v>
      </c>
      <c r="E1229">
        <v>9900</v>
      </c>
      <c r="F1229" t="s">
        <v>84</v>
      </c>
      <c r="G1229" t="s">
        <v>85</v>
      </c>
      <c r="H1229" t="s">
        <v>129</v>
      </c>
      <c r="I1229" t="s">
        <v>87</v>
      </c>
      <c r="J1229" t="s">
        <v>88</v>
      </c>
      <c r="K1229" t="s">
        <v>122</v>
      </c>
      <c r="L1229" t="s">
        <v>90</v>
      </c>
      <c r="M1229" t="s">
        <v>144</v>
      </c>
      <c r="N1229" s="4" t="str">
        <f>VLOOKUP(M1229,'Neighborhood Raw Data'!$A$1:$D$26,4,FALSE)</f>
        <v>Greater than Average</v>
      </c>
      <c r="O1229" t="s">
        <v>92</v>
      </c>
      <c r="P1229" t="s">
        <v>92</v>
      </c>
      <c r="Q1229" t="s">
        <v>93</v>
      </c>
      <c r="R1229" t="s">
        <v>94</v>
      </c>
      <c r="S1229">
        <v>6</v>
      </c>
      <c r="T1229" s="4">
        <f t="shared" ca="1" si="114"/>
        <v>0.70773511377455312</v>
      </c>
      <c r="U1229" s="4" t="str">
        <f t="shared" si="115"/>
        <v>At or Above</v>
      </c>
      <c r="V1229">
        <v>4</v>
      </c>
      <c r="W1229">
        <v>1880</v>
      </c>
      <c r="X1229">
        <v>1950</v>
      </c>
      <c r="Y1229" t="s">
        <v>95</v>
      </c>
      <c r="Z1229" t="s">
        <v>114</v>
      </c>
      <c r="AA1229" t="s">
        <v>115</v>
      </c>
      <c r="AB1229" t="s">
        <v>115</v>
      </c>
      <c r="AC1229" t="s">
        <v>117</v>
      </c>
      <c r="AD1229">
        <v>0</v>
      </c>
      <c r="AE1229" t="s">
        <v>100</v>
      </c>
      <c r="AF1229" t="s">
        <v>100</v>
      </c>
      <c r="AG1229" t="s">
        <v>147</v>
      </c>
      <c r="AH1229" t="s">
        <v>100</v>
      </c>
      <c r="AI1229" t="s">
        <v>100</v>
      </c>
      <c r="AJ1229" t="s">
        <v>148</v>
      </c>
      <c r="AK1229" t="s">
        <v>104</v>
      </c>
      <c r="AL1229">
        <v>0</v>
      </c>
      <c r="AM1229" t="s">
        <v>104</v>
      </c>
      <c r="AN1229">
        <v>0</v>
      </c>
      <c r="AO1229">
        <v>1008</v>
      </c>
      <c r="AP1229">
        <v>1008</v>
      </c>
      <c r="AQ1229" t="s">
        <v>172</v>
      </c>
      <c r="AR1229" t="s">
        <v>100</v>
      </c>
      <c r="AS1229" t="s">
        <v>106</v>
      </c>
      <c r="AT1229" t="s">
        <v>107</v>
      </c>
      <c r="AU1229">
        <v>1178</v>
      </c>
      <c r="AV1229" s="4">
        <f t="shared" ca="1" si="116"/>
        <v>0.53700350638365979</v>
      </c>
      <c r="AW1229" s="4" t="str">
        <f t="shared" si="117"/>
        <v>Greater than Median</v>
      </c>
      <c r="AX1229">
        <v>1032</v>
      </c>
      <c r="AY1229">
        <v>0</v>
      </c>
      <c r="AZ1229">
        <v>2210</v>
      </c>
      <c r="BA1229">
        <v>0</v>
      </c>
      <c r="BB1229">
        <v>0</v>
      </c>
      <c r="BC1229">
        <v>2</v>
      </c>
      <c r="BD1229">
        <v>0</v>
      </c>
      <c r="BE1229">
        <v>5</v>
      </c>
      <c r="BF1229">
        <v>1</v>
      </c>
      <c r="BG1229" t="s">
        <v>203</v>
      </c>
      <c r="BH1229">
        <v>8</v>
      </c>
      <c r="BI1229" t="s">
        <v>108</v>
      </c>
      <c r="BJ1229">
        <v>0</v>
      </c>
      <c r="BK1229" t="s">
        <v>85</v>
      </c>
      <c r="BL1229" t="s">
        <v>149</v>
      </c>
      <c r="BM1229">
        <v>1930</v>
      </c>
      <c r="BN1229" t="s">
        <v>104</v>
      </c>
      <c r="BO1229">
        <v>1</v>
      </c>
      <c r="BP1229">
        <v>205</v>
      </c>
      <c r="BQ1229" t="s">
        <v>203</v>
      </c>
      <c r="BR1229" t="s">
        <v>100</v>
      </c>
      <c r="BS1229" t="s">
        <v>204</v>
      </c>
      <c r="BT1229">
        <v>0</v>
      </c>
      <c r="BU1229">
        <v>48</v>
      </c>
      <c r="BV1229">
        <v>0</v>
      </c>
      <c r="BW1229">
        <v>0</v>
      </c>
      <c r="BX1229">
        <v>0</v>
      </c>
      <c r="BY1229">
        <v>0</v>
      </c>
      <c r="BZ1229" t="s">
        <v>85</v>
      </c>
      <c r="CA1229" t="s">
        <v>85</v>
      </c>
      <c r="CB1229" t="s">
        <v>85</v>
      </c>
      <c r="CC1229">
        <v>0</v>
      </c>
      <c r="CD1229">
        <v>5</v>
      </c>
      <c r="CE1229">
        <v>2007</v>
      </c>
      <c r="CF1229" t="s">
        <v>111</v>
      </c>
      <c r="CG1229" t="s">
        <v>112</v>
      </c>
      <c r="CH1229">
        <v>117500</v>
      </c>
      <c r="CQ1229">
        <f t="shared" si="118"/>
        <v>1178</v>
      </c>
      <c r="CR1229" t="str">
        <f t="shared" si="119"/>
        <v/>
      </c>
    </row>
    <row r="1230" spans="1:96" x14ac:dyDescent="0.3">
      <c r="A1230">
        <v>987</v>
      </c>
      <c r="B1230">
        <v>50</v>
      </c>
      <c r="C1230" t="s">
        <v>143</v>
      </c>
      <c r="D1230">
        <v>59</v>
      </c>
      <c r="E1230">
        <v>5310</v>
      </c>
      <c r="F1230" t="s">
        <v>84</v>
      </c>
      <c r="G1230" t="s">
        <v>85</v>
      </c>
      <c r="H1230" t="s">
        <v>129</v>
      </c>
      <c r="I1230" t="s">
        <v>87</v>
      </c>
      <c r="J1230" t="s">
        <v>88</v>
      </c>
      <c r="K1230" t="s">
        <v>89</v>
      </c>
      <c r="L1230" t="s">
        <v>90</v>
      </c>
      <c r="M1230" t="s">
        <v>144</v>
      </c>
      <c r="N1230" s="4" t="str">
        <f>VLOOKUP(M1230,'Neighborhood Raw Data'!$A$1:$D$26,4,FALSE)</f>
        <v>Greater than Average</v>
      </c>
      <c r="O1230" t="s">
        <v>212</v>
      </c>
      <c r="P1230" t="s">
        <v>92</v>
      </c>
      <c r="Q1230" t="s">
        <v>93</v>
      </c>
      <c r="R1230" t="s">
        <v>155</v>
      </c>
      <c r="S1230">
        <v>6</v>
      </c>
      <c r="T1230" s="4">
        <f t="shared" ca="1" si="114"/>
        <v>0.56213357152555832</v>
      </c>
      <c r="U1230" s="4" t="str">
        <f t="shared" si="115"/>
        <v>At or Above</v>
      </c>
      <c r="V1230">
        <v>8</v>
      </c>
      <c r="W1230">
        <v>1910</v>
      </c>
      <c r="X1230">
        <v>2003</v>
      </c>
      <c r="Y1230" t="s">
        <v>113</v>
      </c>
      <c r="Z1230" t="s">
        <v>114</v>
      </c>
      <c r="AA1230" t="s">
        <v>125</v>
      </c>
      <c r="AB1230" t="s">
        <v>125</v>
      </c>
      <c r="AC1230" t="s">
        <v>117</v>
      </c>
      <c r="AD1230">
        <v>0</v>
      </c>
      <c r="AE1230" t="s">
        <v>100</v>
      </c>
      <c r="AF1230" t="s">
        <v>102</v>
      </c>
      <c r="AG1230" t="s">
        <v>156</v>
      </c>
      <c r="AH1230" t="s">
        <v>100</v>
      </c>
      <c r="AI1230" t="s">
        <v>203</v>
      </c>
      <c r="AJ1230" t="s">
        <v>142</v>
      </c>
      <c r="AK1230" t="s">
        <v>104</v>
      </c>
      <c r="AL1230">
        <v>0</v>
      </c>
      <c r="AM1230" t="s">
        <v>104</v>
      </c>
      <c r="AN1230">
        <v>0</v>
      </c>
      <c r="AO1230">
        <v>485</v>
      </c>
      <c r="AP1230">
        <v>485</v>
      </c>
      <c r="AQ1230" t="s">
        <v>105</v>
      </c>
      <c r="AR1230" t="s">
        <v>102</v>
      </c>
      <c r="AS1230" t="s">
        <v>106</v>
      </c>
      <c r="AT1230" t="s">
        <v>107</v>
      </c>
      <c r="AU1230">
        <v>1001</v>
      </c>
      <c r="AV1230" s="4">
        <f t="shared" ca="1" si="116"/>
        <v>0.41378822705583751</v>
      </c>
      <c r="AW1230" s="4" t="str">
        <f t="shared" si="117"/>
        <v>Less than Median</v>
      </c>
      <c r="AX1230">
        <v>634</v>
      </c>
      <c r="AY1230">
        <v>0</v>
      </c>
      <c r="AZ1230">
        <v>1635</v>
      </c>
      <c r="BA1230">
        <v>0</v>
      </c>
      <c r="BB1230">
        <v>0</v>
      </c>
      <c r="BC1230">
        <v>1</v>
      </c>
      <c r="BD1230">
        <v>0</v>
      </c>
      <c r="BE1230">
        <v>2</v>
      </c>
      <c r="BF1230">
        <v>1</v>
      </c>
      <c r="BG1230" t="s">
        <v>102</v>
      </c>
      <c r="BH1230">
        <v>5</v>
      </c>
      <c r="BI1230" t="s">
        <v>108</v>
      </c>
      <c r="BJ1230">
        <v>0</v>
      </c>
      <c r="BK1230" t="s">
        <v>85</v>
      </c>
      <c r="BL1230" t="s">
        <v>109</v>
      </c>
      <c r="BM1230">
        <v>1950</v>
      </c>
      <c r="BN1230" t="s">
        <v>104</v>
      </c>
      <c r="BO1230">
        <v>1</v>
      </c>
      <c r="BP1230">
        <v>255</v>
      </c>
      <c r="BQ1230" t="s">
        <v>203</v>
      </c>
      <c r="BR1230" t="s">
        <v>100</v>
      </c>
      <c r="BS1230" t="s">
        <v>106</v>
      </c>
      <c r="BT1230">
        <v>394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 t="s">
        <v>85</v>
      </c>
      <c r="CA1230" t="s">
        <v>85</v>
      </c>
      <c r="CB1230" t="s">
        <v>85</v>
      </c>
      <c r="CC1230">
        <v>0</v>
      </c>
      <c r="CD1230">
        <v>6</v>
      </c>
      <c r="CE1230">
        <v>2006</v>
      </c>
      <c r="CF1230" t="s">
        <v>111</v>
      </c>
      <c r="CG1230" t="s">
        <v>112</v>
      </c>
      <c r="CH1230">
        <v>117000</v>
      </c>
      <c r="CQ1230">
        <f t="shared" si="118"/>
        <v>1001</v>
      </c>
      <c r="CR1230" t="str">
        <f t="shared" si="119"/>
        <v/>
      </c>
    </row>
    <row r="1231" spans="1:96" x14ac:dyDescent="0.3">
      <c r="A1231">
        <v>1115</v>
      </c>
      <c r="B1231">
        <v>20</v>
      </c>
      <c r="C1231" t="s">
        <v>83</v>
      </c>
      <c r="D1231">
        <v>90</v>
      </c>
      <c r="E1231">
        <v>5400</v>
      </c>
      <c r="F1231" t="s">
        <v>84</v>
      </c>
      <c r="G1231" t="s">
        <v>85</v>
      </c>
      <c r="H1231" t="s">
        <v>129</v>
      </c>
      <c r="I1231" t="s">
        <v>87</v>
      </c>
      <c r="J1231" t="s">
        <v>88</v>
      </c>
      <c r="K1231" t="s">
        <v>122</v>
      </c>
      <c r="L1231" t="s">
        <v>90</v>
      </c>
      <c r="M1231" t="s">
        <v>144</v>
      </c>
      <c r="N1231" s="4" t="str">
        <f>VLOOKUP(M1231,'Neighborhood Raw Data'!$A$1:$D$26,4,FALSE)</f>
        <v>Greater than Average</v>
      </c>
      <c r="O1231" t="s">
        <v>92</v>
      </c>
      <c r="P1231" t="s">
        <v>92</v>
      </c>
      <c r="Q1231" t="s">
        <v>93</v>
      </c>
      <c r="R1231" t="s">
        <v>124</v>
      </c>
      <c r="S1231">
        <v>5</v>
      </c>
      <c r="T1231" s="4">
        <f t="shared" ca="1" si="114"/>
        <v>0.29186875857222327</v>
      </c>
      <c r="U1231" s="4" t="str">
        <f t="shared" si="115"/>
        <v>Below</v>
      </c>
      <c r="V1231">
        <v>7</v>
      </c>
      <c r="W1231">
        <v>1954</v>
      </c>
      <c r="X1231">
        <v>2000</v>
      </c>
      <c r="Y1231" t="s">
        <v>95</v>
      </c>
      <c r="Z1231" t="s">
        <v>114</v>
      </c>
      <c r="AA1231" t="s">
        <v>161</v>
      </c>
      <c r="AB1231" t="s">
        <v>161</v>
      </c>
      <c r="AC1231" t="s">
        <v>117</v>
      </c>
      <c r="AD1231">
        <v>0</v>
      </c>
      <c r="AE1231" t="s">
        <v>100</v>
      </c>
      <c r="AF1231" t="s">
        <v>102</v>
      </c>
      <c r="AG1231" t="s">
        <v>156</v>
      </c>
      <c r="AH1231" t="s">
        <v>100</v>
      </c>
      <c r="AI1231" t="s">
        <v>100</v>
      </c>
      <c r="AJ1231" t="s">
        <v>142</v>
      </c>
      <c r="AK1231" t="s">
        <v>157</v>
      </c>
      <c r="AL1231">
        <v>415</v>
      </c>
      <c r="AM1231" t="s">
        <v>104</v>
      </c>
      <c r="AN1231">
        <v>0</v>
      </c>
      <c r="AO1231">
        <v>418</v>
      </c>
      <c r="AP1231">
        <v>833</v>
      </c>
      <c r="AQ1231" t="s">
        <v>105</v>
      </c>
      <c r="AR1231" t="s">
        <v>99</v>
      </c>
      <c r="AS1231" t="s">
        <v>106</v>
      </c>
      <c r="AT1231" t="s">
        <v>107</v>
      </c>
      <c r="AU1231">
        <v>833</v>
      </c>
      <c r="AV1231" s="4">
        <f t="shared" ca="1" si="116"/>
        <v>8.7044839282056863E-2</v>
      </c>
      <c r="AW1231" s="4" t="str">
        <f t="shared" si="117"/>
        <v>Less than Median</v>
      </c>
      <c r="AX1231">
        <v>0</v>
      </c>
      <c r="AY1231">
        <v>0</v>
      </c>
      <c r="AZ1231">
        <v>833</v>
      </c>
      <c r="BA1231">
        <v>0</v>
      </c>
      <c r="BB1231">
        <v>0</v>
      </c>
      <c r="BC1231">
        <v>1</v>
      </c>
      <c r="BD1231">
        <v>0</v>
      </c>
      <c r="BE1231">
        <v>2</v>
      </c>
      <c r="BF1231">
        <v>1</v>
      </c>
      <c r="BG1231" t="s">
        <v>102</v>
      </c>
      <c r="BH1231">
        <v>4</v>
      </c>
      <c r="BI1231" t="s">
        <v>108</v>
      </c>
      <c r="BJ1231">
        <v>0</v>
      </c>
      <c r="BK1231" t="s">
        <v>85</v>
      </c>
      <c r="BL1231" t="s">
        <v>149</v>
      </c>
      <c r="BM1231">
        <v>1955</v>
      </c>
      <c r="BN1231" t="s">
        <v>104</v>
      </c>
      <c r="BO1231">
        <v>1</v>
      </c>
      <c r="BP1231">
        <v>326</v>
      </c>
      <c r="BQ1231" t="s">
        <v>100</v>
      </c>
      <c r="BR1231" t="s">
        <v>100</v>
      </c>
      <c r="BS1231" t="s">
        <v>106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 t="s">
        <v>85</v>
      </c>
      <c r="CA1231" t="s">
        <v>119</v>
      </c>
      <c r="CB1231" t="s">
        <v>85</v>
      </c>
      <c r="CC1231">
        <v>0</v>
      </c>
      <c r="CD1231">
        <v>8</v>
      </c>
      <c r="CE1231">
        <v>2006</v>
      </c>
      <c r="CF1231" t="s">
        <v>111</v>
      </c>
      <c r="CG1231" t="s">
        <v>112</v>
      </c>
      <c r="CH1231">
        <v>117000</v>
      </c>
      <c r="CQ1231">
        <f t="shared" si="118"/>
        <v>833</v>
      </c>
      <c r="CR1231" t="str">
        <f t="shared" si="119"/>
        <v/>
      </c>
    </row>
    <row r="1232" spans="1:96" x14ac:dyDescent="0.3">
      <c r="A1232">
        <v>1203</v>
      </c>
      <c r="B1232">
        <v>50</v>
      </c>
      <c r="C1232" t="s">
        <v>143</v>
      </c>
      <c r="D1232">
        <v>50</v>
      </c>
      <c r="E1232">
        <v>6000</v>
      </c>
      <c r="F1232" t="s">
        <v>84</v>
      </c>
      <c r="G1232" t="s">
        <v>85</v>
      </c>
      <c r="H1232" t="s">
        <v>129</v>
      </c>
      <c r="I1232" t="s">
        <v>87</v>
      </c>
      <c r="J1232" t="s">
        <v>88</v>
      </c>
      <c r="K1232" t="s">
        <v>89</v>
      </c>
      <c r="L1232" t="s">
        <v>90</v>
      </c>
      <c r="M1232" t="s">
        <v>219</v>
      </c>
      <c r="N1232" s="4" t="str">
        <f>VLOOKUP(M1232,'Neighborhood Raw Data'!$A$1:$D$26,4,FALSE)</f>
        <v>Less than Average</v>
      </c>
      <c r="O1232" t="s">
        <v>92</v>
      </c>
      <c r="P1232" t="s">
        <v>92</v>
      </c>
      <c r="Q1232" t="s">
        <v>93</v>
      </c>
      <c r="R1232" t="s">
        <v>155</v>
      </c>
      <c r="S1232">
        <v>5</v>
      </c>
      <c r="T1232" s="4">
        <f t="shared" ca="1" si="114"/>
        <v>0.16171866762001053</v>
      </c>
      <c r="U1232" s="4" t="str">
        <f t="shared" si="115"/>
        <v>Below</v>
      </c>
      <c r="V1232">
        <v>8</v>
      </c>
      <c r="W1232">
        <v>1925</v>
      </c>
      <c r="X1232">
        <v>1997</v>
      </c>
      <c r="Y1232" t="s">
        <v>95</v>
      </c>
      <c r="Z1232" t="s">
        <v>114</v>
      </c>
      <c r="AA1232" t="s">
        <v>115</v>
      </c>
      <c r="AB1232" t="s">
        <v>115</v>
      </c>
      <c r="AC1232" t="s">
        <v>117</v>
      </c>
      <c r="AD1232">
        <v>0</v>
      </c>
      <c r="AE1232" t="s">
        <v>100</v>
      </c>
      <c r="AF1232" t="s">
        <v>100</v>
      </c>
      <c r="AG1232" t="s">
        <v>147</v>
      </c>
      <c r="AH1232" t="s">
        <v>100</v>
      </c>
      <c r="AI1232" t="s">
        <v>100</v>
      </c>
      <c r="AJ1232" t="s">
        <v>142</v>
      </c>
      <c r="AK1232" t="s">
        <v>104</v>
      </c>
      <c r="AL1232">
        <v>0</v>
      </c>
      <c r="AM1232" t="s">
        <v>104</v>
      </c>
      <c r="AN1232">
        <v>0</v>
      </c>
      <c r="AO1232">
        <v>884</v>
      </c>
      <c r="AP1232">
        <v>884</v>
      </c>
      <c r="AQ1232" t="s">
        <v>105</v>
      </c>
      <c r="AR1232" t="s">
        <v>99</v>
      </c>
      <c r="AS1232" t="s">
        <v>106</v>
      </c>
      <c r="AT1232" t="s">
        <v>107</v>
      </c>
      <c r="AU1232">
        <v>884</v>
      </c>
      <c r="AV1232" s="4">
        <f t="shared" ca="1" si="116"/>
        <v>0.3844116786689411</v>
      </c>
      <c r="AW1232" s="4" t="str">
        <f t="shared" si="117"/>
        <v>Less than Median</v>
      </c>
      <c r="AX1232">
        <v>464</v>
      </c>
      <c r="AY1232">
        <v>0</v>
      </c>
      <c r="AZ1232">
        <v>1348</v>
      </c>
      <c r="BA1232">
        <v>1</v>
      </c>
      <c r="BB1232">
        <v>0</v>
      </c>
      <c r="BC1232">
        <v>1</v>
      </c>
      <c r="BD1232">
        <v>0</v>
      </c>
      <c r="BE1232">
        <v>3</v>
      </c>
      <c r="BF1232">
        <v>1</v>
      </c>
      <c r="BG1232" t="s">
        <v>100</v>
      </c>
      <c r="BH1232">
        <v>5</v>
      </c>
      <c r="BI1232" t="s">
        <v>108</v>
      </c>
      <c r="BJ1232">
        <v>1</v>
      </c>
      <c r="BK1232" t="s">
        <v>203</v>
      </c>
      <c r="BL1232" t="s">
        <v>149</v>
      </c>
      <c r="BM1232">
        <v>1960</v>
      </c>
      <c r="BN1232" t="s">
        <v>104</v>
      </c>
      <c r="BO1232">
        <v>1</v>
      </c>
      <c r="BP1232">
        <v>216</v>
      </c>
      <c r="BQ1232" t="s">
        <v>100</v>
      </c>
      <c r="BR1232" t="s">
        <v>100</v>
      </c>
      <c r="BS1232" t="s">
        <v>204</v>
      </c>
      <c r="BT1232">
        <v>0</v>
      </c>
      <c r="BU1232">
        <v>0</v>
      </c>
      <c r="BV1232">
        <v>208</v>
      </c>
      <c r="BW1232">
        <v>0</v>
      </c>
      <c r="BX1232">
        <v>0</v>
      </c>
      <c r="BY1232">
        <v>0</v>
      </c>
      <c r="BZ1232" t="s">
        <v>85</v>
      </c>
      <c r="CA1232" t="s">
        <v>85</v>
      </c>
      <c r="CB1232" t="s">
        <v>85</v>
      </c>
      <c r="CC1232">
        <v>0</v>
      </c>
      <c r="CD1232">
        <v>5</v>
      </c>
      <c r="CE1232">
        <v>2009</v>
      </c>
      <c r="CF1232" t="s">
        <v>111</v>
      </c>
      <c r="CG1232" t="s">
        <v>112</v>
      </c>
      <c r="CH1232">
        <v>117000</v>
      </c>
      <c r="CQ1232">
        <f t="shared" si="118"/>
        <v>884</v>
      </c>
      <c r="CR1232" t="str">
        <f t="shared" si="119"/>
        <v/>
      </c>
    </row>
    <row r="1233" spans="1:96" x14ac:dyDescent="0.3">
      <c r="A1233">
        <v>1378</v>
      </c>
      <c r="B1233">
        <v>50</v>
      </c>
      <c r="C1233" t="s">
        <v>83</v>
      </c>
      <c r="D1233">
        <v>60</v>
      </c>
      <c r="E1233">
        <v>10998</v>
      </c>
      <c r="F1233" t="s">
        <v>84</v>
      </c>
      <c r="G1233" t="s">
        <v>209</v>
      </c>
      <c r="H1233" t="s">
        <v>129</v>
      </c>
      <c r="I1233" t="s">
        <v>87</v>
      </c>
      <c r="J1233" t="s">
        <v>88</v>
      </c>
      <c r="K1233" t="s">
        <v>122</v>
      </c>
      <c r="L1233" t="s">
        <v>90</v>
      </c>
      <c r="M1233" t="s">
        <v>186</v>
      </c>
      <c r="N1233" s="4" t="str">
        <f>VLOOKUP(M1233,'Neighborhood Raw Data'!$A$1:$D$26,4,FALSE)</f>
        <v>Less than Average</v>
      </c>
      <c r="O1233" t="s">
        <v>92</v>
      </c>
      <c r="P1233" t="s">
        <v>92</v>
      </c>
      <c r="Q1233" t="s">
        <v>93</v>
      </c>
      <c r="R1233" t="s">
        <v>155</v>
      </c>
      <c r="S1233">
        <v>5</v>
      </c>
      <c r="T1233" s="4">
        <f t="shared" ca="1" si="114"/>
        <v>9.0871818289377182E-2</v>
      </c>
      <c r="U1233" s="4" t="str">
        <f t="shared" si="115"/>
        <v>Below</v>
      </c>
      <c r="V1233">
        <v>5</v>
      </c>
      <c r="W1233">
        <v>1941</v>
      </c>
      <c r="X1233">
        <v>1960</v>
      </c>
      <c r="Y1233" t="s">
        <v>95</v>
      </c>
      <c r="Z1233" t="s">
        <v>114</v>
      </c>
      <c r="AA1233" t="s">
        <v>115</v>
      </c>
      <c r="AB1233" t="s">
        <v>115</v>
      </c>
      <c r="AC1233" t="s">
        <v>117</v>
      </c>
      <c r="AD1233">
        <v>0</v>
      </c>
      <c r="AE1233" t="s">
        <v>100</v>
      </c>
      <c r="AF1233" t="s">
        <v>100</v>
      </c>
      <c r="AG1233" t="s">
        <v>156</v>
      </c>
      <c r="AH1233" t="s">
        <v>100</v>
      </c>
      <c r="AI1233" t="s">
        <v>100</v>
      </c>
      <c r="AJ1233" t="s">
        <v>142</v>
      </c>
      <c r="AK1233" t="s">
        <v>193</v>
      </c>
      <c r="AL1233">
        <v>408</v>
      </c>
      <c r="AM1233" t="s">
        <v>174</v>
      </c>
      <c r="AN1233">
        <v>420</v>
      </c>
      <c r="AO1233">
        <v>156</v>
      </c>
      <c r="AP1233">
        <v>984</v>
      </c>
      <c r="AQ1233" t="s">
        <v>105</v>
      </c>
      <c r="AR1233" t="s">
        <v>99</v>
      </c>
      <c r="AS1233" t="s">
        <v>106</v>
      </c>
      <c r="AT1233" t="s">
        <v>107</v>
      </c>
      <c r="AU1233">
        <v>984</v>
      </c>
      <c r="AV1233" s="4">
        <f t="shared" ca="1" si="116"/>
        <v>0.17685605218154565</v>
      </c>
      <c r="AW1233" s="4" t="str">
        <f t="shared" si="117"/>
        <v>Less than Median</v>
      </c>
      <c r="AX1233">
        <v>620</v>
      </c>
      <c r="AY1233">
        <v>0</v>
      </c>
      <c r="AZ1233">
        <v>1604</v>
      </c>
      <c r="BA1233">
        <v>0</v>
      </c>
      <c r="BB1233">
        <v>0</v>
      </c>
      <c r="BC1233">
        <v>2</v>
      </c>
      <c r="BD1233">
        <v>0</v>
      </c>
      <c r="BE1233">
        <v>3</v>
      </c>
      <c r="BF1233">
        <v>1</v>
      </c>
      <c r="BG1233" t="s">
        <v>100</v>
      </c>
      <c r="BH1233">
        <v>6</v>
      </c>
      <c r="BI1233" t="s">
        <v>189</v>
      </c>
      <c r="BJ1233">
        <v>0</v>
      </c>
      <c r="BK1233" t="s">
        <v>85</v>
      </c>
      <c r="BL1233" t="s">
        <v>149</v>
      </c>
      <c r="BM1233">
        <v>1977</v>
      </c>
      <c r="BN1233" t="s">
        <v>104</v>
      </c>
      <c r="BO1233">
        <v>2</v>
      </c>
      <c r="BP1233">
        <v>660</v>
      </c>
      <c r="BQ1233" t="s">
        <v>100</v>
      </c>
      <c r="BR1233" t="s">
        <v>100</v>
      </c>
      <c r="BS1233" t="s">
        <v>106</v>
      </c>
      <c r="BT1233">
        <v>0</v>
      </c>
      <c r="BU1233">
        <v>68</v>
      </c>
      <c r="BV1233">
        <v>0</v>
      </c>
      <c r="BW1233">
        <v>0</v>
      </c>
      <c r="BX1233">
        <v>0</v>
      </c>
      <c r="BY1233">
        <v>0</v>
      </c>
      <c r="BZ1233" t="s">
        <v>85</v>
      </c>
      <c r="CA1233" t="s">
        <v>85</v>
      </c>
      <c r="CB1233" t="s">
        <v>85</v>
      </c>
      <c r="CC1233">
        <v>0</v>
      </c>
      <c r="CD1233">
        <v>7</v>
      </c>
      <c r="CE1233">
        <v>2009</v>
      </c>
      <c r="CF1233" t="s">
        <v>111</v>
      </c>
      <c r="CG1233" t="s">
        <v>112</v>
      </c>
      <c r="CH1233">
        <v>117000</v>
      </c>
      <c r="CQ1233">
        <f t="shared" si="118"/>
        <v>984</v>
      </c>
      <c r="CR1233" t="str">
        <f t="shared" si="119"/>
        <v/>
      </c>
    </row>
    <row r="1234" spans="1:96" x14ac:dyDescent="0.3">
      <c r="A1234">
        <v>1149</v>
      </c>
      <c r="B1234">
        <v>50</v>
      </c>
      <c r="C1234" t="s">
        <v>143</v>
      </c>
      <c r="D1234" t="s">
        <v>85</v>
      </c>
      <c r="E1234">
        <v>5700</v>
      </c>
      <c r="F1234" t="s">
        <v>84</v>
      </c>
      <c r="G1234" t="s">
        <v>85</v>
      </c>
      <c r="H1234" t="s">
        <v>129</v>
      </c>
      <c r="I1234" t="s">
        <v>87</v>
      </c>
      <c r="J1234" t="s">
        <v>88</v>
      </c>
      <c r="K1234" t="s">
        <v>122</v>
      </c>
      <c r="L1234" t="s">
        <v>90</v>
      </c>
      <c r="M1234" t="s">
        <v>144</v>
      </c>
      <c r="N1234" s="4" t="str">
        <f>VLOOKUP(M1234,'Neighborhood Raw Data'!$A$1:$D$26,4,FALSE)</f>
        <v>Greater than Average</v>
      </c>
      <c r="O1234" t="s">
        <v>92</v>
      </c>
      <c r="P1234" t="s">
        <v>92</v>
      </c>
      <c r="Q1234" t="s">
        <v>93</v>
      </c>
      <c r="R1234" t="s">
        <v>155</v>
      </c>
      <c r="S1234">
        <v>7</v>
      </c>
      <c r="T1234" s="4">
        <f t="shared" ca="1" si="114"/>
        <v>0.78442333218300297</v>
      </c>
      <c r="U1234" s="4" t="str">
        <f t="shared" si="115"/>
        <v>At or Above</v>
      </c>
      <c r="V1234">
        <v>7</v>
      </c>
      <c r="W1234">
        <v>1926</v>
      </c>
      <c r="X1234">
        <v>1950</v>
      </c>
      <c r="Y1234" t="s">
        <v>95</v>
      </c>
      <c r="Z1234" t="s">
        <v>114</v>
      </c>
      <c r="AA1234" t="s">
        <v>115</v>
      </c>
      <c r="AB1234" t="s">
        <v>115</v>
      </c>
      <c r="AC1234" t="s">
        <v>117</v>
      </c>
      <c r="AD1234">
        <v>0</v>
      </c>
      <c r="AE1234" t="s">
        <v>100</v>
      </c>
      <c r="AF1234" t="s">
        <v>100</v>
      </c>
      <c r="AG1234" t="s">
        <v>101</v>
      </c>
      <c r="AH1234" t="s">
        <v>100</v>
      </c>
      <c r="AI1234" t="s">
        <v>100</v>
      </c>
      <c r="AJ1234" t="s">
        <v>142</v>
      </c>
      <c r="AK1234" t="s">
        <v>104</v>
      </c>
      <c r="AL1234">
        <v>0</v>
      </c>
      <c r="AM1234" t="s">
        <v>104</v>
      </c>
      <c r="AN1234">
        <v>0</v>
      </c>
      <c r="AO1234">
        <v>572</v>
      </c>
      <c r="AP1234">
        <v>572</v>
      </c>
      <c r="AQ1234" t="s">
        <v>105</v>
      </c>
      <c r="AR1234" t="s">
        <v>100</v>
      </c>
      <c r="AS1234" t="s">
        <v>106</v>
      </c>
      <c r="AT1234" t="s">
        <v>107</v>
      </c>
      <c r="AU1234">
        <v>572</v>
      </c>
      <c r="AV1234" s="4">
        <f t="shared" ca="1" si="116"/>
        <v>8.9220871451125783E-2</v>
      </c>
      <c r="AW1234" s="4" t="str">
        <f t="shared" si="117"/>
        <v>Less than Median</v>
      </c>
      <c r="AX1234">
        <v>539</v>
      </c>
      <c r="AY1234">
        <v>0</v>
      </c>
      <c r="AZ1234">
        <v>1111</v>
      </c>
      <c r="BA1234">
        <v>0</v>
      </c>
      <c r="BB1234">
        <v>0</v>
      </c>
      <c r="BC1234">
        <v>1</v>
      </c>
      <c r="BD1234">
        <v>0</v>
      </c>
      <c r="BE1234">
        <v>2</v>
      </c>
      <c r="BF1234">
        <v>1</v>
      </c>
      <c r="BG1234" t="s">
        <v>100</v>
      </c>
      <c r="BH1234">
        <v>5</v>
      </c>
      <c r="BI1234" t="s">
        <v>108</v>
      </c>
      <c r="BJ1234">
        <v>1</v>
      </c>
      <c r="BK1234" t="s">
        <v>102</v>
      </c>
      <c r="BL1234" t="s">
        <v>149</v>
      </c>
      <c r="BM1234">
        <v>1982</v>
      </c>
      <c r="BN1234" t="s">
        <v>104</v>
      </c>
      <c r="BO1234">
        <v>1</v>
      </c>
      <c r="BP1234">
        <v>288</v>
      </c>
      <c r="BQ1234" t="s">
        <v>100</v>
      </c>
      <c r="BR1234" t="s">
        <v>100</v>
      </c>
      <c r="BS1234" t="s">
        <v>106</v>
      </c>
      <c r="BT1234">
        <v>0</v>
      </c>
      <c r="BU1234">
        <v>0</v>
      </c>
      <c r="BV1234">
        <v>176</v>
      </c>
      <c r="BW1234">
        <v>0</v>
      </c>
      <c r="BX1234">
        <v>0</v>
      </c>
      <c r="BY1234">
        <v>0</v>
      </c>
      <c r="BZ1234" t="s">
        <v>85</v>
      </c>
      <c r="CA1234" t="s">
        <v>85</v>
      </c>
      <c r="CB1234" t="s">
        <v>85</v>
      </c>
      <c r="CC1234">
        <v>0</v>
      </c>
      <c r="CD1234">
        <v>8</v>
      </c>
      <c r="CE1234">
        <v>2008</v>
      </c>
      <c r="CF1234" t="s">
        <v>111</v>
      </c>
      <c r="CG1234" t="s">
        <v>112</v>
      </c>
      <c r="CH1234">
        <v>116900</v>
      </c>
      <c r="CQ1234">
        <f t="shared" si="118"/>
        <v>572</v>
      </c>
      <c r="CR1234" t="str">
        <f t="shared" si="119"/>
        <v/>
      </c>
    </row>
    <row r="1235" spans="1:96" x14ac:dyDescent="0.3">
      <c r="A1235">
        <v>961</v>
      </c>
      <c r="B1235">
        <v>20</v>
      </c>
      <c r="C1235" t="s">
        <v>83</v>
      </c>
      <c r="D1235">
        <v>50</v>
      </c>
      <c r="E1235">
        <v>7207</v>
      </c>
      <c r="F1235" t="s">
        <v>84</v>
      </c>
      <c r="G1235" t="s">
        <v>85</v>
      </c>
      <c r="H1235" t="s">
        <v>86</v>
      </c>
      <c r="I1235" t="s">
        <v>87</v>
      </c>
      <c r="J1235" t="s">
        <v>88</v>
      </c>
      <c r="K1235" t="s">
        <v>122</v>
      </c>
      <c r="L1235" t="s">
        <v>90</v>
      </c>
      <c r="M1235" t="s">
        <v>219</v>
      </c>
      <c r="N1235" s="4" t="str">
        <f>VLOOKUP(M1235,'Neighborhood Raw Data'!$A$1:$D$26,4,FALSE)</f>
        <v>Less than Average</v>
      </c>
      <c r="O1235" t="s">
        <v>92</v>
      </c>
      <c r="P1235" t="s">
        <v>92</v>
      </c>
      <c r="Q1235" t="s">
        <v>93</v>
      </c>
      <c r="R1235" t="s">
        <v>124</v>
      </c>
      <c r="S1235">
        <v>5</v>
      </c>
      <c r="T1235" s="4">
        <f t="shared" ca="1" si="114"/>
        <v>0.78505961789198508</v>
      </c>
      <c r="U1235" s="4" t="str">
        <f t="shared" si="115"/>
        <v>Below</v>
      </c>
      <c r="V1235">
        <v>7</v>
      </c>
      <c r="W1235">
        <v>1958</v>
      </c>
      <c r="X1235">
        <v>2008</v>
      </c>
      <c r="Y1235" t="s">
        <v>95</v>
      </c>
      <c r="Z1235" t="s">
        <v>114</v>
      </c>
      <c r="AA1235" t="s">
        <v>115</v>
      </c>
      <c r="AB1235" t="s">
        <v>179</v>
      </c>
      <c r="AC1235" t="s">
        <v>117</v>
      </c>
      <c r="AD1235">
        <v>0</v>
      </c>
      <c r="AE1235" t="s">
        <v>100</v>
      </c>
      <c r="AF1235" t="s">
        <v>102</v>
      </c>
      <c r="AG1235" t="s">
        <v>156</v>
      </c>
      <c r="AH1235" t="s">
        <v>100</v>
      </c>
      <c r="AI1235" t="s">
        <v>100</v>
      </c>
      <c r="AJ1235" t="s">
        <v>102</v>
      </c>
      <c r="AK1235" t="s">
        <v>174</v>
      </c>
      <c r="AL1235">
        <v>696</v>
      </c>
      <c r="AM1235" t="s">
        <v>104</v>
      </c>
      <c r="AN1235">
        <v>0</v>
      </c>
      <c r="AO1235">
        <v>162</v>
      </c>
      <c r="AP1235">
        <v>858</v>
      </c>
      <c r="AQ1235" t="s">
        <v>105</v>
      </c>
      <c r="AR1235" t="s">
        <v>102</v>
      </c>
      <c r="AS1235" t="s">
        <v>106</v>
      </c>
      <c r="AT1235" t="s">
        <v>107</v>
      </c>
      <c r="AU1235">
        <v>858</v>
      </c>
      <c r="AV1235" s="4">
        <f t="shared" ca="1" si="116"/>
        <v>0.12438411733762045</v>
      </c>
      <c r="AW1235" s="4" t="str">
        <f t="shared" si="117"/>
        <v>Less than Median</v>
      </c>
      <c r="AX1235">
        <v>0</v>
      </c>
      <c r="AY1235">
        <v>0</v>
      </c>
      <c r="AZ1235">
        <v>858</v>
      </c>
      <c r="BA1235">
        <v>1</v>
      </c>
      <c r="BB1235">
        <v>0</v>
      </c>
      <c r="BC1235">
        <v>1</v>
      </c>
      <c r="BD1235">
        <v>0</v>
      </c>
      <c r="BE1235">
        <v>2</v>
      </c>
      <c r="BF1235">
        <v>1</v>
      </c>
      <c r="BG1235" t="s">
        <v>100</v>
      </c>
      <c r="BH1235">
        <v>4</v>
      </c>
      <c r="BI1235" t="s">
        <v>108</v>
      </c>
      <c r="BJ1235">
        <v>0</v>
      </c>
      <c r="BK1235" t="s">
        <v>85</v>
      </c>
      <c r="BL1235" t="s">
        <v>85</v>
      </c>
      <c r="BM1235" t="s">
        <v>85</v>
      </c>
      <c r="BN1235" t="s">
        <v>85</v>
      </c>
      <c r="BO1235">
        <v>0</v>
      </c>
      <c r="BP1235">
        <v>0</v>
      </c>
      <c r="BQ1235" t="s">
        <v>85</v>
      </c>
      <c r="BR1235" t="s">
        <v>85</v>
      </c>
      <c r="BS1235" t="s">
        <v>106</v>
      </c>
      <c r="BT1235">
        <v>117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 t="s">
        <v>85</v>
      </c>
      <c r="CA1235" t="s">
        <v>85</v>
      </c>
      <c r="CB1235" t="s">
        <v>85</v>
      </c>
      <c r="CC1235">
        <v>0</v>
      </c>
      <c r="CD1235">
        <v>2</v>
      </c>
      <c r="CE1235">
        <v>2010</v>
      </c>
      <c r="CF1235" t="s">
        <v>111</v>
      </c>
      <c r="CG1235" t="s">
        <v>112</v>
      </c>
      <c r="CH1235">
        <v>116500</v>
      </c>
      <c r="CQ1235">
        <f t="shared" si="118"/>
        <v>858</v>
      </c>
      <c r="CR1235" t="str">
        <f t="shared" si="119"/>
        <v/>
      </c>
    </row>
    <row r="1236" spans="1:96" x14ac:dyDescent="0.3">
      <c r="A1236">
        <v>1201</v>
      </c>
      <c r="B1236">
        <v>20</v>
      </c>
      <c r="C1236" t="s">
        <v>83</v>
      </c>
      <c r="D1236">
        <v>71</v>
      </c>
      <c r="E1236">
        <v>9353</v>
      </c>
      <c r="F1236" t="s">
        <v>84</v>
      </c>
      <c r="G1236" t="s">
        <v>85</v>
      </c>
      <c r="H1236" t="s">
        <v>129</v>
      </c>
      <c r="I1236" t="s">
        <v>87</v>
      </c>
      <c r="J1236" t="s">
        <v>88</v>
      </c>
      <c r="K1236" t="s">
        <v>122</v>
      </c>
      <c r="L1236" t="s">
        <v>90</v>
      </c>
      <c r="M1236" t="s">
        <v>177</v>
      </c>
      <c r="N1236" s="4" t="str">
        <f>VLOOKUP(M1236,'Neighborhood Raw Data'!$A$1:$D$26,4,FALSE)</f>
        <v>Greater than Average</v>
      </c>
      <c r="O1236" t="s">
        <v>92</v>
      </c>
      <c r="P1236" t="s">
        <v>92</v>
      </c>
      <c r="Q1236" t="s">
        <v>93</v>
      </c>
      <c r="R1236" t="s">
        <v>124</v>
      </c>
      <c r="S1236">
        <v>4</v>
      </c>
      <c r="T1236" s="4">
        <f t="shared" ca="1" si="114"/>
        <v>3.3455000239927535E-2</v>
      </c>
      <c r="U1236" s="4" t="str">
        <f t="shared" si="115"/>
        <v>Below</v>
      </c>
      <c r="V1236">
        <v>5</v>
      </c>
      <c r="W1236">
        <v>1970</v>
      </c>
      <c r="X1236">
        <v>1970</v>
      </c>
      <c r="Y1236" t="s">
        <v>95</v>
      </c>
      <c r="Z1236" t="s">
        <v>114</v>
      </c>
      <c r="AA1236" t="s">
        <v>161</v>
      </c>
      <c r="AB1236" t="s">
        <v>161</v>
      </c>
      <c r="AC1236" t="s">
        <v>117</v>
      </c>
      <c r="AD1236">
        <v>0</v>
      </c>
      <c r="AE1236" t="s">
        <v>100</v>
      </c>
      <c r="AF1236" t="s">
        <v>100</v>
      </c>
      <c r="AG1236" t="s">
        <v>156</v>
      </c>
      <c r="AH1236" t="s">
        <v>100</v>
      </c>
      <c r="AI1236" t="s">
        <v>100</v>
      </c>
      <c r="AJ1236" t="s">
        <v>142</v>
      </c>
      <c r="AK1236" t="s">
        <v>104</v>
      </c>
      <c r="AL1236">
        <v>0</v>
      </c>
      <c r="AM1236" t="s">
        <v>104</v>
      </c>
      <c r="AN1236">
        <v>0</v>
      </c>
      <c r="AO1236">
        <v>864</v>
      </c>
      <c r="AP1236">
        <v>864</v>
      </c>
      <c r="AQ1236" t="s">
        <v>105</v>
      </c>
      <c r="AR1236" t="s">
        <v>102</v>
      </c>
      <c r="AS1236" t="s">
        <v>106</v>
      </c>
      <c r="AT1236" t="s">
        <v>107</v>
      </c>
      <c r="AU1236">
        <v>864</v>
      </c>
      <c r="AV1236" s="4">
        <f t="shared" ca="1" si="116"/>
        <v>0.21961425024220238</v>
      </c>
      <c r="AW1236" s="4" t="str">
        <f t="shared" si="117"/>
        <v>Less than Median</v>
      </c>
      <c r="AX1236">
        <v>0</v>
      </c>
      <c r="AY1236">
        <v>0</v>
      </c>
      <c r="AZ1236">
        <v>864</v>
      </c>
      <c r="BA1236">
        <v>0</v>
      </c>
      <c r="BB1236">
        <v>0</v>
      </c>
      <c r="BC1236">
        <v>1</v>
      </c>
      <c r="BD1236">
        <v>0</v>
      </c>
      <c r="BE1236">
        <v>3</v>
      </c>
      <c r="BF1236">
        <v>1</v>
      </c>
      <c r="BG1236" t="s">
        <v>100</v>
      </c>
      <c r="BH1236">
        <v>5</v>
      </c>
      <c r="BI1236" t="s">
        <v>108</v>
      </c>
      <c r="BJ1236">
        <v>0</v>
      </c>
      <c r="BK1236" t="s">
        <v>85</v>
      </c>
      <c r="BL1236" t="s">
        <v>109</v>
      </c>
      <c r="BM1236">
        <v>1972</v>
      </c>
      <c r="BN1236" t="s">
        <v>104</v>
      </c>
      <c r="BO1236">
        <v>1</v>
      </c>
      <c r="BP1236">
        <v>280</v>
      </c>
      <c r="BQ1236" t="s">
        <v>100</v>
      </c>
      <c r="BR1236" t="s">
        <v>100</v>
      </c>
      <c r="BS1236" t="s">
        <v>106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 t="s">
        <v>85</v>
      </c>
      <c r="CA1236" t="s">
        <v>85</v>
      </c>
      <c r="CB1236" t="s">
        <v>198</v>
      </c>
      <c r="CC1236">
        <v>0</v>
      </c>
      <c r="CD1236">
        <v>7</v>
      </c>
      <c r="CE1236">
        <v>2006</v>
      </c>
      <c r="CF1236" t="s">
        <v>244</v>
      </c>
      <c r="CG1236" t="s">
        <v>120</v>
      </c>
      <c r="CH1236">
        <v>116050</v>
      </c>
      <c r="CQ1236">
        <f t="shared" si="118"/>
        <v>864</v>
      </c>
      <c r="CR1236" t="str">
        <f t="shared" si="119"/>
        <v/>
      </c>
    </row>
    <row r="1237" spans="1:96" x14ac:dyDescent="0.3">
      <c r="A1237">
        <v>437</v>
      </c>
      <c r="B1237">
        <v>50</v>
      </c>
      <c r="C1237" t="s">
        <v>143</v>
      </c>
      <c r="D1237">
        <v>40</v>
      </c>
      <c r="E1237">
        <v>4400</v>
      </c>
      <c r="F1237" t="s">
        <v>84</v>
      </c>
      <c r="G1237" t="s">
        <v>85</v>
      </c>
      <c r="H1237" t="s">
        <v>129</v>
      </c>
      <c r="I1237" t="s">
        <v>87</v>
      </c>
      <c r="J1237" t="s">
        <v>88</v>
      </c>
      <c r="K1237" t="s">
        <v>122</v>
      </c>
      <c r="L1237" t="s">
        <v>90</v>
      </c>
      <c r="M1237" t="s">
        <v>144</v>
      </c>
      <c r="N1237" s="4" t="str">
        <f>VLOOKUP(M1237,'Neighborhood Raw Data'!$A$1:$D$26,4,FALSE)</f>
        <v>Greater than Average</v>
      </c>
      <c r="O1237" t="s">
        <v>92</v>
      </c>
      <c r="P1237" t="s">
        <v>92</v>
      </c>
      <c r="Q1237" t="s">
        <v>93</v>
      </c>
      <c r="R1237" t="s">
        <v>155</v>
      </c>
      <c r="S1237">
        <v>6</v>
      </c>
      <c r="T1237" s="4">
        <f t="shared" ca="1" si="114"/>
        <v>0.7453323610770779</v>
      </c>
      <c r="U1237" s="4" t="str">
        <f t="shared" si="115"/>
        <v>At or Above</v>
      </c>
      <c r="V1237">
        <v>8</v>
      </c>
      <c r="W1237">
        <v>1920</v>
      </c>
      <c r="X1237">
        <v>1950</v>
      </c>
      <c r="Y1237" t="s">
        <v>95</v>
      </c>
      <c r="Z1237" t="s">
        <v>114</v>
      </c>
      <c r="AA1237" t="s">
        <v>166</v>
      </c>
      <c r="AB1237" t="s">
        <v>166</v>
      </c>
      <c r="AC1237" t="s">
        <v>117</v>
      </c>
      <c r="AD1237">
        <v>0</v>
      </c>
      <c r="AE1237" t="s">
        <v>100</v>
      </c>
      <c r="AF1237" t="s">
        <v>100</v>
      </c>
      <c r="AG1237" t="s">
        <v>147</v>
      </c>
      <c r="AH1237" t="s">
        <v>203</v>
      </c>
      <c r="AI1237" t="s">
        <v>100</v>
      </c>
      <c r="AJ1237" t="s">
        <v>142</v>
      </c>
      <c r="AK1237" t="s">
        <v>104</v>
      </c>
      <c r="AL1237">
        <v>0</v>
      </c>
      <c r="AM1237" t="s">
        <v>104</v>
      </c>
      <c r="AN1237">
        <v>0</v>
      </c>
      <c r="AO1237">
        <v>648</v>
      </c>
      <c r="AP1237">
        <v>648</v>
      </c>
      <c r="AQ1237" t="s">
        <v>105</v>
      </c>
      <c r="AR1237" t="s">
        <v>100</v>
      </c>
      <c r="AS1237" t="s">
        <v>106</v>
      </c>
      <c r="AT1237" t="s">
        <v>214</v>
      </c>
      <c r="AU1237">
        <v>734</v>
      </c>
      <c r="AV1237" s="4">
        <f t="shared" ca="1" si="116"/>
        <v>0.76372830261856806</v>
      </c>
      <c r="AW1237" s="4" t="str">
        <f t="shared" si="117"/>
        <v>Less than Median</v>
      </c>
      <c r="AX1237">
        <v>384</v>
      </c>
      <c r="AY1237">
        <v>0</v>
      </c>
      <c r="AZ1237">
        <v>1118</v>
      </c>
      <c r="BA1237">
        <v>0</v>
      </c>
      <c r="BB1237">
        <v>0</v>
      </c>
      <c r="BC1237">
        <v>1</v>
      </c>
      <c r="BD1237">
        <v>0</v>
      </c>
      <c r="BE1237">
        <v>2</v>
      </c>
      <c r="BF1237">
        <v>1</v>
      </c>
      <c r="BG1237" t="s">
        <v>100</v>
      </c>
      <c r="BH1237">
        <v>6</v>
      </c>
      <c r="BI1237" t="s">
        <v>108</v>
      </c>
      <c r="BJ1237">
        <v>0</v>
      </c>
      <c r="BK1237" t="s">
        <v>85</v>
      </c>
      <c r="BL1237" t="s">
        <v>149</v>
      </c>
      <c r="BM1237">
        <v>1990</v>
      </c>
      <c r="BN1237" t="s">
        <v>104</v>
      </c>
      <c r="BO1237">
        <v>2</v>
      </c>
      <c r="BP1237">
        <v>440</v>
      </c>
      <c r="BQ1237" t="s">
        <v>100</v>
      </c>
      <c r="BR1237" t="s">
        <v>100</v>
      </c>
      <c r="BS1237" t="s">
        <v>106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 t="s">
        <v>85</v>
      </c>
      <c r="CA1237" t="s">
        <v>85</v>
      </c>
      <c r="CB1237" t="s">
        <v>85</v>
      </c>
      <c r="CC1237">
        <v>0</v>
      </c>
      <c r="CD1237">
        <v>10</v>
      </c>
      <c r="CE1237">
        <v>2006</v>
      </c>
      <c r="CF1237" t="s">
        <v>111</v>
      </c>
      <c r="CG1237" t="s">
        <v>112</v>
      </c>
      <c r="CH1237">
        <v>116000</v>
      </c>
      <c r="CQ1237">
        <f t="shared" si="118"/>
        <v>734</v>
      </c>
      <c r="CR1237" t="str">
        <f t="shared" si="119"/>
        <v/>
      </c>
    </row>
    <row r="1238" spans="1:96" x14ac:dyDescent="0.3">
      <c r="A1238">
        <v>815</v>
      </c>
      <c r="B1238">
        <v>50</v>
      </c>
      <c r="C1238" t="s">
        <v>83</v>
      </c>
      <c r="D1238">
        <v>45</v>
      </c>
      <c r="E1238">
        <v>8248</v>
      </c>
      <c r="F1238" t="s">
        <v>84</v>
      </c>
      <c r="G1238" t="s">
        <v>209</v>
      </c>
      <c r="H1238" t="s">
        <v>129</v>
      </c>
      <c r="I1238" t="s">
        <v>87</v>
      </c>
      <c r="J1238" t="s">
        <v>88</v>
      </c>
      <c r="K1238" t="s">
        <v>122</v>
      </c>
      <c r="L1238" t="s">
        <v>90</v>
      </c>
      <c r="M1238" t="s">
        <v>186</v>
      </c>
      <c r="N1238" s="4" t="str">
        <f>VLOOKUP(M1238,'Neighborhood Raw Data'!$A$1:$D$26,4,FALSE)</f>
        <v>Less than Average</v>
      </c>
      <c r="O1238" t="s">
        <v>92</v>
      </c>
      <c r="P1238" t="s">
        <v>92</v>
      </c>
      <c r="Q1238" t="s">
        <v>93</v>
      </c>
      <c r="R1238" t="s">
        <v>155</v>
      </c>
      <c r="S1238">
        <v>5</v>
      </c>
      <c r="T1238" s="4">
        <f t="shared" ca="1" si="114"/>
        <v>4.0780131812940268E-2</v>
      </c>
      <c r="U1238" s="4" t="str">
        <f t="shared" si="115"/>
        <v>Below</v>
      </c>
      <c r="V1238">
        <v>7</v>
      </c>
      <c r="W1238">
        <v>1918</v>
      </c>
      <c r="X1238">
        <v>1950</v>
      </c>
      <c r="Y1238" t="s">
        <v>95</v>
      </c>
      <c r="Z1238" t="s">
        <v>114</v>
      </c>
      <c r="AA1238" t="s">
        <v>166</v>
      </c>
      <c r="AB1238" t="s">
        <v>166</v>
      </c>
      <c r="AC1238" t="s">
        <v>117</v>
      </c>
      <c r="AD1238">
        <v>0</v>
      </c>
      <c r="AE1238" t="s">
        <v>100</v>
      </c>
      <c r="AF1238" t="s">
        <v>100</v>
      </c>
      <c r="AG1238" t="s">
        <v>147</v>
      </c>
      <c r="AH1238" t="s">
        <v>100</v>
      </c>
      <c r="AI1238" t="s">
        <v>100</v>
      </c>
      <c r="AJ1238" t="s">
        <v>142</v>
      </c>
      <c r="AK1238" t="s">
        <v>104</v>
      </c>
      <c r="AL1238">
        <v>0</v>
      </c>
      <c r="AM1238" t="s">
        <v>104</v>
      </c>
      <c r="AN1238">
        <v>0</v>
      </c>
      <c r="AO1238">
        <v>686</v>
      </c>
      <c r="AP1238">
        <v>686</v>
      </c>
      <c r="AQ1238" t="s">
        <v>172</v>
      </c>
      <c r="AR1238" t="s">
        <v>102</v>
      </c>
      <c r="AS1238" t="s">
        <v>106</v>
      </c>
      <c r="AT1238" t="s">
        <v>107</v>
      </c>
      <c r="AU1238">
        <v>686</v>
      </c>
      <c r="AV1238" s="4">
        <f t="shared" ca="1" si="116"/>
        <v>0.43520478992942713</v>
      </c>
      <c r="AW1238" s="4" t="str">
        <f t="shared" si="117"/>
        <v>Less than Median</v>
      </c>
      <c r="AX1238">
        <v>564</v>
      </c>
      <c r="AY1238">
        <v>0</v>
      </c>
      <c r="AZ1238">
        <v>1250</v>
      </c>
      <c r="BA1238">
        <v>0</v>
      </c>
      <c r="BB1238">
        <v>1</v>
      </c>
      <c r="BC1238">
        <v>1</v>
      </c>
      <c r="BD1238">
        <v>1</v>
      </c>
      <c r="BE1238">
        <v>3</v>
      </c>
      <c r="BF1238">
        <v>1</v>
      </c>
      <c r="BG1238" t="s">
        <v>203</v>
      </c>
      <c r="BH1238">
        <v>7</v>
      </c>
      <c r="BI1238" t="s">
        <v>108</v>
      </c>
      <c r="BJ1238">
        <v>0</v>
      </c>
      <c r="BK1238" t="s">
        <v>85</v>
      </c>
      <c r="BL1238" t="s">
        <v>149</v>
      </c>
      <c r="BM1238">
        <v>1955</v>
      </c>
      <c r="BN1238" t="s">
        <v>104</v>
      </c>
      <c r="BO1238">
        <v>1</v>
      </c>
      <c r="BP1238">
        <v>280</v>
      </c>
      <c r="BQ1238" t="s">
        <v>100</v>
      </c>
      <c r="BR1238" t="s">
        <v>100</v>
      </c>
      <c r="BS1238" t="s">
        <v>220</v>
      </c>
      <c r="BT1238">
        <v>207</v>
      </c>
      <c r="BU1238">
        <v>0</v>
      </c>
      <c r="BV1238">
        <v>96</v>
      </c>
      <c r="BW1238">
        <v>0</v>
      </c>
      <c r="BX1238">
        <v>0</v>
      </c>
      <c r="BY1238">
        <v>0</v>
      </c>
      <c r="BZ1238" t="s">
        <v>85</v>
      </c>
      <c r="CA1238" t="s">
        <v>85</v>
      </c>
      <c r="CB1238" t="s">
        <v>85</v>
      </c>
      <c r="CC1238">
        <v>0</v>
      </c>
      <c r="CD1238">
        <v>7</v>
      </c>
      <c r="CE1238">
        <v>2006</v>
      </c>
      <c r="CF1238" t="s">
        <v>111</v>
      </c>
      <c r="CG1238" t="s">
        <v>112</v>
      </c>
      <c r="CH1238">
        <v>116000</v>
      </c>
      <c r="CQ1238">
        <f t="shared" si="118"/>
        <v>686</v>
      </c>
      <c r="CR1238" t="str">
        <f t="shared" si="119"/>
        <v/>
      </c>
    </row>
    <row r="1239" spans="1:96" x14ac:dyDescent="0.3">
      <c r="A1239">
        <v>873</v>
      </c>
      <c r="B1239">
        <v>20</v>
      </c>
      <c r="C1239" t="s">
        <v>83</v>
      </c>
      <c r="D1239">
        <v>74</v>
      </c>
      <c r="E1239">
        <v>8892</v>
      </c>
      <c r="F1239" t="s">
        <v>84</v>
      </c>
      <c r="G1239" t="s">
        <v>85</v>
      </c>
      <c r="H1239" t="s">
        <v>129</v>
      </c>
      <c r="I1239" t="s">
        <v>87</v>
      </c>
      <c r="J1239" t="s">
        <v>88</v>
      </c>
      <c r="K1239" t="s">
        <v>89</v>
      </c>
      <c r="L1239" t="s">
        <v>90</v>
      </c>
      <c r="M1239" t="s">
        <v>177</v>
      </c>
      <c r="N1239" s="4" t="str">
        <f>VLOOKUP(M1239,'Neighborhood Raw Data'!$A$1:$D$26,4,FALSE)</f>
        <v>Greater than Average</v>
      </c>
      <c r="O1239" t="s">
        <v>92</v>
      </c>
      <c r="P1239" t="s">
        <v>92</v>
      </c>
      <c r="Q1239" t="s">
        <v>93</v>
      </c>
      <c r="R1239" t="s">
        <v>124</v>
      </c>
      <c r="S1239">
        <v>5</v>
      </c>
      <c r="T1239" s="4">
        <f t="shared" ca="1" si="114"/>
        <v>0.86995656833234492</v>
      </c>
      <c r="U1239" s="4" t="str">
        <f t="shared" si="115"/>
        <v>Below</v>
      </c>
      <c r="V1239">
        <v>7</v>
      </c>
      <c r="W1239">
        <v>1953</v>
      </c>
      <c r="X1239">
        <v>1996</v>
      </c>
      <c r="Y1239" t="s">
        <v>95</v>
      </c>
      <c r="Z1239" t="s">
        <v>114</v>
      </c>
      <c r="AA1239" t="s">
        <v>164</v>
      </c>
      <c r="AB1239" t="s">
        <v>141</v>
      </c>
      <c r="AC1239" t="s">
        <v>117</v>
      </c>
      <c r="AD1239">
        <v>0</v>
      </c>
      <c r="AE1239" t="s">
        <v>102</v>
      </c>
      <c r="AF1239" t="s">
        <v>100</v>
      </c>
      <c r="AG1239" t="s">
        <v>126</v>
      </c>
      <c r="AH1239" t="s">
        <v>100</v>
      </c>
      <c r="AI1239" t="s">
        <v>100</v>
      </c>
      <c r="AJ1239" t="s">
        <v>118</v>
      </c>
      <c r="AK1239" t="s">
        <v>104</v>
      </c>
      <c r="AL1239">
        <v>0</v>
      </c>
      <c r="AM1239" t="s">
        <v>104</v>
      </c>
      <c r="AN1239">
        <v>0</v>
      </c>
      <c r="AO1239">
        <v>105</v>
      </c>
      <c r="AP1239">
        <v>105</v>
      </c>
      <c r="AQ1239" t="s">
        <v>105</v>
      </c>
      <c r="AR1239" t="s">
        <v>102</v>
      </c>
      <c r="AS1239" t="s">
        <v>106</v>
      </c>
      <c r="AT1239" t="s">
        <v>107</v>
      </c>
      <c r="AU1239">
        <v>910</v>
      </c>
      <c r="AV1239" s="4">
        <f t="shared" ca="1" si="116"/>
        <v>0.75766122678510939</v>
      </c>
      <c r="AW1239" s="4" t="str">
        <f t="shared" si="117"/>
        <v>Less than Median</v>
      </c>
      <c r="AX1239">
        <v>0</v>
      </c>
      <c r="AY1239">
        <v>0</v>
      </c>
      <c r="AZ1239">
        <v>910</v>
      </c>
      <c r="BA1239">
        <v>0</v>
      </c>
      <c r="BB1239">
        <v>0</v>
      </c>
      <c r="BC1239">
        <v>1</v>
      </c>
      <c r="BD1239">
        <v>0</v>
      </c>
      <c r="BE1239">
        <v>3</v>
      </c>
      <c r="BF1239">
        <v>1</v>
      </c>
      <c r="BG1239" t="s">
        <v>102</v>
      </c>
      <c r="BH1239">
        <v>5</v>
      </c>
      <c r="BI1239" t="s">
        <v>108</v>
      </c>
      <c r="BJ1239">
        <v>0</v>
      </c>
      <c r="BK1239" t="s">
        <v>85</v>
      </c>
      <c r="BL1239" t="s">
        <v>109</v>
      </c>
      <c r="BM1239">
        <v>1953</v>
      </c>
      <c r="BN1239" t="s">
        <v>104</v>
      </c>
      <c r="BO1239">
        <v>2</v>
      </c>
      <c r="BP1239">
        <v>414</v>
      </c>
      <c r="BQ1239" t="s">
        <v>100</v>
      </c>
      <c r="BR1239" t="s">
        <v>100</v>
      </c>
      <c r="BS1239" t="s">
        <v>106</v>
      </c>
      <c r="BT1239">
        <v>196</v>
      </c>
      <c r="BU1239">
        <v>0</v>
      </c>
      <c r="BV1239">
        <v>150</v>
      </c>
      <c r="BW1239">
        <v>0</v>
      </c>
      <c r="BX1239">
        <v>0</v>
      </c>
      <c r="BY1239">
        <v>0</v>
      </c>
      <c r="BZ1239" t="s">
        <v>85</v>
      </c>
      <c r="CA1239" t="s">
        <v>167</v>
      </c>
      <c r="CB1239" t="s">
        <v>85</v>
      </c>
      <c r="CC1239">
        <v>0</v>
      </c>
      <c r="CD1239">
        <v>10</v>
      </c>
      <c r="CE1239">
        <v>2008</v>
      </c>
      <c r="CF1239" t="s">
        <v>111</v>
      </c>
      <c r="CG1239" t="s">
        <v>112</v>
      </c>
      <c r="CH1239">
        <v>116000</v>
      </c>
      <c r="CQ1239">
        <f t="shared" si="118"/>
        <v>910</v>
      </c>
      <c r="CR1239" t="str">
        <f t="shared" si="119"/>
        <v/>
      </c>
    </row>
    <row r="1240" spans="1:96" x14ac:dyDescent="0.3">
      <c r="A1240">
        <v>108</v>
      </c>
      <c r="B1240">
        <v>20</v>
      </c>
      <c r="C1240" t="s">
        <v>143</v>
      </c>
      <c r="D1240">
        <v>50</v>
      </c>
      <c r="E1240">
        <v>6000</v>
      </c>
      <c r="F1240" t="s">
        <v>84</v>
      </c>
      <c r="G1240" t="s">
        <v>85</v>
      </c>
      <c r="H1240" t="s">
        <v>129</v>
      </c>
      <c r="I1240" t="s">
        <v>87</v>
      </c>
      <c r="J1240" t="s">
        <v>88</v>
      </c>
      <c r="K1240" t="s">
        <v>122</v>
      </c>
      <c r="L1240" t="s">
        <v>90</v>
      </c>
      <c r="M1240" t="s">
        <v>144</v>
      </c>
      <c r="N1240" s="4" t="str">
        <f>VLOOKUP(M1240,'Neighborhood Raw Data'!$A$1:$D$26,4,FALSE)</f>
        <v>Greater than Average</v>
      </c>
      <c r="O1240" t="s">
        <v>92</v>
      </c>
      <c r="P1240" t="s">
        <v>92</v>
      </c>
      <c r="Q1240" t="s">
        <v>93</v>
      </c>
      <c r="R1240" t="s">
        <v>124</v>
      </c>
      <c r="S1240">
        <v>5</v>
      </c>
      <c r="T1240" s="4">
        <f t="shared" ca="1" si="114"/>
        <v>0.4756398615105828</v>
      </c>
      <c r="U1240" s="4" t="str">
        <f t="shared" si="115"/>
        <v>Below</v>
      </c>
      <c r="V1240">
        <v>5</v>
      </c>
      <c r="W1240">
        <v>1948</v>
      </c>
      <c r="X1240">
        <v>1950</v>
      </c>
      <c r="Y1240" t="s">
        <v>95</v>
      </c>
      <c r="Z1240" t="s">
        <v>114</v>
      </c>
      <c r="AA1240" t="s">
        <v>125</v>
      </c>
      <c r="AB1240" t="s">
        <v>125</v>
      </c>
      <c r="AC1240" t="s">
        <v>117</v>
      </c>
      <c r="AD1240">
        <v>0</v>
      </c>
      <c r="AE1240" t="s">
        <v>100</v>
      </c>
      <c r="AF1240" t="s">
        <v>100</v>
      </c>
      <c r="AG1240" t="s">
        <v>156</v>
      </c>
      <c r="AH1240" t="s">
        <v>100</v>
      </c>
      <c r="AI1240" t="s">
        <v>100</v>
      </c>
      <c r="AJ1240" t="s">
        <v>142</v>
      </c>
      <c r="AK1240" t="s">
        <v>137</v>
      </c>
      <c r="AL1240">
        <v>104</v>
      </c>
      <c r="AM1240" t="s">
        <v>174</v>
      </c>
      <c r="AN1240">
        <v>169</v>
      </c>
      <c r="AO1240">
        <v>516</v>
      </c>
      <c r="AP1240">
        <v>789</v>
      </c>
      <c r="AQ1240" t="s">
        <v>105</v>
      </c>
      <c r="AR1240" t="s">
        <v>99</v>
      </c>
      <c r="AS1240" t="s">
        <v>106</v>
      </c>
      <c r="AT1240" t="s">
        <v>107</v>
      </c>
      <c r="AU1240">
        <v>789</v>
      </c>
      <c r="AV1240" s="4">
        <f t="shared" ca="1" si="116"/>
        <v>0.70451056652102451</v>
      </c>
      <c r="AW1240" s="4" t="str">
        <f t="shared" si="117"/>
        <v>Less than Median</v>
      </c>
      <c r="AX1240">
        <v>0</v>
      </c>
      <c r="AY1240">
        <v>0</v>
      </c>
      <c r="AZ1240">
        <v>789</v>
      </c>
      <c r="BA1240">
        <v>0</v>
      </c>
      <c r="BB1240">
        <v>0</v>
      </c>
      <c r="BC1240">
        <v>1</v>
      </c>
      <c r="BD1240">
        <v>0</v>
      </c>
      <c r="BE1240">
        <v>2</v>
      </c>
      <c r="BF1240">
        <v>1</v>
      </c>
      <c r="BG1240" t="s">
        <v>100</v>
      </c>
      <c r="BH1240">
        <v>5</v>
      </c>
      <c r="BI1240" t="s">
        <v>108</v>
      </c>
      <c r="BJ1240">
        <v>0</v>
      </c>
      <c r="BK1240" t="s">
        <v>85</v>
      </c>
      <c r="BL1240" t="s">
        <v>149</v>
      </c>
      <c r="BM1240">
        <v>1948</v>
      </c>
      <c r="BN1240" t="s">
        <v>104</v>
      </c>
      <c r="BO1240">
        <v>1</v>
      </c>
      <c r="BP1240">
        <v>250</v>
      </c>
      <c r="BQ1240" t="s">
        <v>100</v>
      </c>
      <c r="BR1240" t="s">
        <v>100</v>
      </c>
      <c r="BS1240" t="s">
        <v>106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 t="s">
        <v>85</v>
      </c>
      <c r="CA1240" t="s">
        <v>85</v>
      </c>
      <c r="CB1240" t="s">
        <v>85</v>
      </c>
      <c r="CC1240">
        <v>0</v>
      </c>
      <c r="CD1240">
        <v>4</v>
      </c>
      <c r="CE1240">
        <v>2008</v>
      </c>
      <c r="CF1240" t="s">
        <v>111</v>
      </c>
      <c r="CG1240" t="s">
        <v>128</v>
      </c>
      <c r="CH1240">
        <v>115000</v>
      </c>
      <c r="CQ1240">
        <f t="shared" si="118"/>
        <v>789</v>
      </c>
      <c r="CR1240" t="str">
        <f t="shared" si="119"/>
        <v/>
      </c>
    </row>
    <row r="1241" spans="1:96" x14ac:dyDescent="0.3">
      <c r="A1241">
        <v>109</v>
      </c>
      <c r="B1241">
        <v>50</v>
      </c>
      <c r="C1241" t="s">
        <v>143</v>
      </c>
      <c r="D1241">
        <v>85</v>
      </c>
      <c r="E1241">
        <v>8500</v>
      </c>
      <c r="F1241" t="s">
        <v>84</v>
      </c>
      <c r="G1241" t="s">
        <v>85</v>
      </c>
      <c r="H1241" t="s">
        <v>129</v>
      </c>
      <c r="I1241" t="s">
        <v>87</v>
      </c>
      <c r="J1241" t="s">
        <v>88</v>
      </c>
      <c r="K1241" t="s">
        <v>89</v>
      </c>
      <c r="L1241" t="s">
        <v>90</v>
      </c>
      <c r="M1241" t="s">
        <v>236</v>
      </c>
      <c r="N1241" s="4" t="str">
        <f>VLOOKUP(M1241,'Neighborhood Raw Data'!$A$1:$D$26,4,FALSE)</f>
        <v>Less than Average</v>
      </c>
      <c r="O1241" t="s">
        <v>145</v>
      </c>
      <c r="P1241" t="s">
        <v>92</v>
      </c>
      <c r="Q1241" t="s">
        <v>93</v>
      </c>
      <c r="R1241" t="s">
        <v>155</v>
      </c>
      <c r="S1241">
        <v>5</v>
      </c>
      <c r="T1241" s="4">
        <f t="shared" ca="1" si="114"/>
        <v>0.27120743598198371</v>
      </c>
      <c r="U1241" s="4" t="str">
        <f t="shared" si="115"/>
        <v>Below</v>
      </c>
      <c r="V1241">
        <v>7</v>
      </c>
      <c r="W1241">
        <v>1919</v>
      </c>
      <c r="X1241">
        <v>2005</v>
      </c>
      <c r="Y1241" t="s">
        <v>95</v>
      </c>
      <c r="Z1241" t="s">
        <v>114</v>
      </c>
      <c r="AA1241" t="s">
        <v>135</v>
      </c>
      <c r="AB1241" t="s">
        <v>136</v>
      </c>
      <c r="AC1241" t="s">
        <v>117</v>
      </c>
      <c r="AD1241">
        <v>0</v>
      </c>
      <c r="AE1241" t="s">
        <v>100</v>
      </c>
      <c r="AF1241" t="s">
        <v>100</v>
      </c>
      <c r="AG1241" t="s">
        <v>156</v>
      </c>
      <c r="AH1241" t="s">
        <v>100</v>
      </c>
      <c r="AI1241" t="s">
        <v>100</v>
      </c>
      <c r="AJ1241" t="s">
        <v>142</v>
      </c>
      <c r="AK1241" t="s">
        <v>104</v>
      </c>
      <c r="AL1241">
        <v>0</v>
      </c>
      <c r="AM1241" t="s">
        <v>104</v>
      </c>
      <c r="AN1241">
        <v>0</v>
      </c>
      <c r="AO1241">
        <v>793</v>
      </c>
      <c r="AP1241">
        <v>793</v>
      </c>
      <c r="AQ1241" t="s">
        <v>172</v>
      </c>
      <c r="AR1241" t="s">
        <v>100</v>
      </c>
      <c r="AS1241" t="s">
        <v>204</v>
      </c>
      <c r="AT1241" t="s">
        <v>237</v>
      </c>
      <c r="AU1241">
        <v>997</v>
      </c>
      <c r="AV1241" s="4">
        <f t="shared" ca="1" si="116"/>
        <v>0.24399643107118096</v>
      </c>
      <c r="AW1241" s="4" t="str">
        <f t="shared" si="117"/>
        <v>Less than Median</v>
      </c>
      <c r="AX1241">
        <v>520</v>
      </c>
      <c r="AY1241">
        <v>0</v>
      </c>
      <c r="AZ1241">
        <v>1517</v>
      </c>
      <c r="BA1241">
        <v>0</v>
      </c>
      <c r="BB1241">
        <v>0</v>
      </c>
      <c r="BC1241">
        <v>2</v>
      </c>
      <c r="BD1241">
        <v>0</v>
      </c>
      <c r="BE1241">
        <v>3</v>
      </c>
      <c r="BF1241">
        <v>1</v>
      </c>
      <c r="BG1241" t="s">
        <v>203</v>
      </c>
      <c r="BH1241">
        <v>7</v>
      </c>
      <c r="BI1241" t="s">
        <v>108</v>
      </c>
      <c r="BJ1241">
        <v>0</v>
      </c>
      <c r="BK1241" t="s">
        <v>85</v>
      </c>
      <c r="BL1241" t="s">
        <v>85</v>
      </c>
      <c r="BM1241" t="s">
        <v>85</v>
      </c>
      <c r="BN1241" t="s">
        <v>85</v>
      </c>
      <c r="BO1241">
        <v>0</v>
      </c>
      <c r="BP1241">
        <v>0</v>
      </c>
      <c r="BQ1241" t="s">
        <v>85</v>
      </c>
      <c r="BR1241" t="s">
        <v>85</v>
      </c>
      <c r="BS1241" t="s">
        <v>204</v>
      </c>
      <c r="BT1241">
        <v>0</v>
      </c>
      <c r="BU1241">
        <v>0</v>
      </c>
      <c r="BV1241">
        <v>144</v>
      </c>
      <c r="BW1241">
        <v>0</v>
      </c>
      <c r="BX1241">
        <v>0</v>
      </c>
      <c r="BY1241">
        <v>0</v>
      </c>
      <c r="BZ1241" t="s">
        <v>85</v>
      </c>
      <c r="CA1241" t="s">
        <v>85</v>
      </c>
      <c r="CB1241" t="s">
        <v>85</v>
      </c>
      <c r="CC1241">
        <v>0</v>
      </c>
      <c r="CD1241">
        <v>8</v>
      </c>
      <c r="CE1241">
        <v>2007</v>
      </c>
      <c r="CF1241" t="s">
        <v>111</v>
      </c>
      <c r="CG1241" t="s">
        <v>112</v>
      </c>
      <c r="CH1241">
        <v>115000</v>
      </c>
      <c r="CQ1241">
        <f t="shared" si="118"/>
        <v>997</v>
      </c>
      <c r="CR1241" t="str">
        <f t="shared" si="119"/>
        <v/>
      </c>
    </row>
    <row r="1242" spans="1:96" x14ac:dyDescent="0.3">
      <c r="A1242">
        <v>141</v>
      </c>
      <c r="B1242">
        <v>20</v>
      </c>
      <c r="C1242" t="s">
        <v>83</v>
      </c>
      <c r="D1242">
        <v>70</v>
      </c>
      <c r="E1242">
        <v>10500</v>
      </c>
      <c r="F1242" t="s">
        <v>84</v>
      </c>
      <c r="G1242" t="s">
        <v>85</v>
      </c>
      <c r="H1242" t="s">
        <v>129</v>
      </c>
      <c r="I1242" t="s">
        <v>87</v>
      </c>
      <c r="J1242" t="s">
        <v>88</v>
      </c>
      <c r="K1242" t="s">
        <v>158</v>
      </c>
      <c r="L1242" t="s">
        <v>90</v>
      </c>
      <c r="M1242" t="s">
        <v>177</v>
      </c>
      <c r="N1242" s="4" t="str">
        <f>VLOOKUP(M1242,'Neighborhood Raw Data'!$A$1:$D$26,4,FALSE)</f>
        <v>Greater than Average</v>
      </c>
      <c r="O1242" t="s">
        <v>92</v>
      </c>
      <c r="P1242" t="s">
        <v>92</v>
      </c>
      <c r="Q1242" t="s">
        <v>93</v>
      </c>
      <c r="R1242" t="s">
        <v>124</v>
      </c>
      <c r="S1242">
        <v>4</v>
      </c>
      <c r="T1242" s="4">
        <f t="shared" ca="1" si="114"/>
        <v>0.96024990984729053</v>
      </c>
      <c r="U1242" s="4" t="str">
        <f t="shared" si="115"/>
        <v>Below</v>
      </c>
      <c r="V1242">
        <v>5</v>
      </c>
      <c r="W1242">
        <v>1971</v>
      </c>
      <c r="X1242">
        <v>1971</v>
      </c>
      <c r="Y1242" t="s">
        <v>95</v>
      </c>
      <c r="Z1242" t="s">
        <v>114</v>
      </c>
      <c r="AA1242" t="s">
        <v>97</v>
      </c>
      <c r="AB1242" t="s">
        <v>97</v>
      </c>
      <c r="AC1242" t="s">
        <v>117</v>
      </c>
      <c r="AD1242">
        <v>0</v>
      </c>
      <c r="AE1242" t="s">
        <v>100</v>
      </c>
      <c r="AF1242" t="s">
        <v>100</v>
      </c>
      <c r="AG1242" t="s">
        <v>156</v>
      </c>
      <c r="AH1242" t="s">
        <v>100</v>
      </c>
      <c r="AI1242" t="s">
        <v>100</v>
      </c>
      <c r="AJ1242" t="s">
        <v>142</v>
      </c>
      <c r="AK1242" t="s">
        <v>137</v>
      </c>
      <c r="AL1242">
        <v>432</v>
      </c>
      <c r="AM1242" t="s">
        <v>104</v>
      </c>
      <c r="AN1242">
        <v>0</v>
      </c>
      <c r="AO1242">
        <v>432</v>
      </c>
      <c r="AP1242">
        <v>864</v>
      </c>
      <c r="AQ1242" t="s">
        <v>105</v>
      </c>
      <c r="AR1242" t="s">
        <v>100</v>
      </c>
      <c r="AS1242" t="s">
        <v>106</v>
      </c>
      <c r="AT1242" t="s">
        <v>107</v>
      </c>
      <c r="AU1242">
        <v>864</v>
      </c>
      <c r="AV1242" s="4">
        <f t="shared" ca="1" si="116"/>
        <v>0.83512010841916462</v>
      </c>
      <c r="AW1242" s="4" t="str">
        <f t="shared" si="117"/>
        <v>Less than Median</v>
      </c>
      <c r="AX1242">
        <v>0</v>
      </c>
      <c r="AY1242">
        <v>0</v>
      </c>
      <c r="AZ1242">
        <v>864</v>
      </c>
      <c r="BA1242">
        <v>0</v>
      </c>
      <c r="BB1242">
        <v>0</v>
      </c>
      <c r="BC1242">
        <v>1</v>
      </c>
      <c r="BD1242">
        <v>0</v>
      </c>
      <c r="BE1242">
        <v>3</v>
      </c>
      <c r="BF1242">
        <v>1</v>
      </c>
      <c r="BG1242" t="s">
        <v>100</v>
      </c>
      <c r="BH1242">
        <v>5</v>
      </c>
      <c r="BI1242" t="s">
        <v>108</v>
      </c>
      <c r="BJ1242">
        <v>1</v>
      </c>
      <c r="BK1242" t="s">
        <v>235</v>
      </c>
      <c r="BL1242" t="s">
        <v>85</v>
      </c>
      <c r="BM1242" t="s">
        <v>85</v>
      </c>
      <c r="BN1242" t="s">
        <v>85</v>
      </c>
      <c r="BO1242">
        <v>0</v>
      </c>
      <c r="BP1242">
        <v>0</v>
      </c>
      <c r="BQ1242" t="s">
        <v>85</v>
      </c>
      <c r="BR1242" t="s">
        <v>85</v>
      </c>
      <c r="BS1242" t="s">
        <v>106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 t="s">
        <v>85</v>
      </c>
      <c r="CA1242" t="s">
        <v>85</v>
      </c>
      <c r="CB1242" t="s">
        <v>85</v>
      </c>
      <c r="CC1242">
        <v>0</v>
      </c>
      <c r="CD1242">
        <v>4</v>
      </c>
      <c r="CE1242">
        <v>2010</v>
      </c>
      <c r="CF1242" t="s">
        <v>151</v>
      </c>
      <c r="CG1242" t="s">
        <v>112</v>
      </c>
      <c r="CH1242">
        <v>115000</v>
      </c>
      <c r="CQ1242">
        <f t="shared" si="118"/>
        <v>864</v>
      </c>
      <c r="CR1242" t="str">
        <f t="shared" si="119"/>
        <v/>
      </c>
    </row>
    <row r="1243" spans="1:96" x14ac:dyDescent="0.3">
      <c r="A1243">
        <v>150</v>
      </c>
      <c r="B1243">
        <v>50</v>
      </c>
      <c r="C1243" t="s">
        <v>143</v>
      </c>
      <c r="D1243" t="s">
        <v>85</v>
      </c>
      <c r="E1243">
        <v>6240</v>
      </c>
      <c r="F1243" t="s">
        <v>84</v>
      </c>
      <c r="G1243" t="s">
        <v>85</v>
      </c>
      <c r="H1243" t="s">
        <v>129</v>
      </c>
      <c r="I1243" t="s">
        <v>87</v>
      </c>
      <c r="J1243" t="s">
        <v>88</v>
      </c>
      <c r="K1243" t="s">
        <v>122</v>
      </c>
      <c r="L1243" t="s">
        <v>90</v>
      </c>
      <c r="M1243" t="s">
        <v>219</v>
      </c>
      <c r="N1243" s="4" t="str">
        <f>VLOOKUP(M1243,'Neighborhood Raw Data'!$A$1:$D$26,4,FALSE)</f>
        <v>Less than Average</v>
      </c>
      <c r="O1243" t="s">
        <v>92</v>
      </c>
      <c r="P1243" t="s">
        <v>92</v>
      </c>
      <c r="Q1243" t="s">
        <v>93</v>
      </c>
      <c r="R1243" t="s">
        <v>155</v>
      </c>
      <c r="S1243">
        <v>5</v>
      </c>
      <c r="T1243" s="4">
        <f t="shared" ca="1" si="114"/>
        <v>0.27603020033746606</v>
      </c>
      <c r="U1243" s="4" t="str">
        <f t="shared" si="115"/>
        <v>Below</v>
      </c>
      <c r="V1243">
        <v>4</v>
      </c>
      <c r="W1243">
        <v>1936</v>
      </c>
      <c r="X1243">
        <v>1950</v>
      </c>
      <c r="Y1243" t="s">
        <v>95</v>
      </c>
      <c r="Z1243" t="s">
        <v>114</v>
      </c>
      <c r="AA1243" t="s">
        <v>161</v>
      </c>
      <c r="AB1243" t="s">
        <v>161</v>
      </c>
      <c r="AC1243" t="s">
        <v>117</v>
      </c>
      <c r="AD1243">
        <v>0</v>
      </c>
      <c r="AE1243" t="s">
        <v>100</v>
      </c>
      <c r="AF1243" t="s">
        <v>100</v>
      </c>
      <c r="AG1243" t="s">
        <v>147</v>
      </c>
      <c r="AH1243" t="s">
        <v>102</v>
      </c>
      <c r="AI1243" t="s">
        <v>100</v>
      </c>
      <c r="AJ1243" t="s">
        <v>142</v>
      </c>
      <c r="AK1243" t="s">
        <v>104</v>
      </c>
      <c r="AL1243">
        <v>0</v>
      </c>
      <c r="AM1243" t="s">
        <v>104</v>
      </c>
      <c r="AN1243">
        <v>0</v>
      </c>
      <c r="AO1243">
        <v>896</v>
      </c>
      <c r="AP1243">
        <v>896</v>
      </c>
      <c r="AQ1243" t="s">
        <v>105</v>
      </c>
      <c r="AR1243" t="s">
        <v>102</v>
      </c>
      <c r="AS1243" t="s">
        <v>106</v>
      </c>
      <c r="AT1243" t="s">
        <v>214</v>
      </c>
      <c r="AU1243">
        <v>896</v>
      </c>
      <c r="AV1243" s="4">
        <f t="shared" ca="1" si="116"/>
        <v>0.17115062850074148</v>
      </c>
      <c r="AW1243" s="4" t="str">
        <f t="shared" si="117"/>
        <v>Less than Median</v>
      </c>
      <c r="AX1243">
        <v>448</v>
      </c>
      <c r="AY1243">
        <v>0</v>
      </c>
      <c r="AZ1243">
        <v>1344</v>
      </c>
      <c r="BA1243">
        <v>0</v>
      </c>
      <c r="BB1243">
        <v>0</v>
      </c>
      <c r="BC1243">
        <v>1</v>
      </c>
      <c r="BD1243">
        <v>0</v>
      </c>
      <c r="BE1243">
        <v>3</v>
      </c>
      <c r="BF1243">
        <v>1</v>
      </c>
      <c r="BG1243" t="s">
        <v>100</v>
      </c>
      <c r="BH1243">
        <v>7</v>
      </c>
      <c r="BI1243" t="s">
        <v>108</v>
      </c>
      <c r="BJ1243">
        <v>0</v>
      </c>
      <c r="BK1243" t="s">
        <v>85</v>
      </c>
      <c r="BL1243" t="s">
        <v>149</v>
      </c>
      <c r="BM1243">
        <v>1936</v>
      </c>
      <c r="BN1243" t="s">
        <v>104</v>
      </c>
      <c r="BO1243">
        <v>1</v>
      </c>
      <c r="BP1243">
        <v>240</v>
      </c>
      <c r="BQ1243" t="s">
        <v>203</v>
      </c>
      <c r="BR1243" t="s">
        <v>100</v>
      </c>
      <c r="BS1243" t="s">
        <v>106</v>
      </c>
      <c r="BT1243">
        <v>200</v>
      </c>
      <c r="BU1243">
        <v>114</v>
      </c>
      <c r="BV1243">
        <v>0</v>
      </c>
      <c r="BW1243">
        <v>0</v>
      </c>
      <c r="BX1243">
        <v>0</v>
      </c>
      <c r="BY1243">
        <v>0</v>
      </c>
      <c r="BZ1243" t="s">
        <v>85</v>
      </c>
      <c r="CA1243" t="s">
        <v>85</v>
      </c>
      <c r="CB1243" t="s">
        <v>85</v>
      </c>
      <c r="CC1243">
        <v>0</v>
      </c>
      <c r="CD1243">
        <v>4</v>
      </c>
      <c r="CE1243">
        <v>2006</v>
      </c>
      <c r="CF1243" t="s">
        <v>111</v>
      </c>
      <c r="CG1243" t="s">
        <v>112</v>
      </c>
      <c r="CH1243">
        <v>115000</v>
      </c>
      <c r="CQ1243">
        <f t="shared" si="118"/>
        <v>896</v>
      </c>
      <c r="CR1243" t="str">
        <f t="shared" si="119"/>
        <v/>
      </c>
    </row>
    <row r="1244" spans="1:96" x14ac:dyDescent="0.3">
      <c r="A1244">
        <v>407</v>
      </c>
      <c r="B1244">
        <v>50</v>
      </c>
      <c r="C1244" t="s">
        <v>83</v>
      </c>
      <c r="D1244">
        <v>51</v>
      </c>
      <c r="E1244">
        <v>10480</v>
      </c>
      <c r="F1244" t="s">
        <v>84</v>
      </c>
      <c r="G1244" t="s">
        <v>85</v>
      </c>
      <c r="H1244" t="s">
        <v>129</v>
      </c>
      <c r="I1244" t="s">
        <v>87</v>
      </c>
      <c r="J1244" t="s">
        <v>88</v>
      </c>
      <c r="K1244" t="s">
        <v>122</v>
      </c>
      <c r="L1244" t="s">
        <v>90</v>
      </c>
      <c r="M1244" t="s">
        <v>225</v>
      </c>
      <c r="N1244" s="4" t="str">
        <f>VLOOKUP(M1244,'Neighborhood Raw Data'!$A$1:$D$26,4,FALSE)</f>
        <v>Less than Average</v>
      </c>
      <c r="O1244" t="s">
        <v>92</v>
      </c>
      <c r="P1244" t="s">
        <v>92</v>
      </c>
      <c r="Q1244" t="s">
        <v>93</v>
      </c>
      <c r="R1244" t="s">
        <v>155</v>
      </c>
      <c r="S1244">
        <v>6</v>
      </c>
      <c r="T1244" s="4">
        <f t="shared" ca="1" si="114"/>
        <v>0.96460899227477437</v>
      </c>
      <c r="U1244" s="4" t="str">
        <f t="shared" si="115"/>
        <v>At or Above</v>
      </c>
      <c r="V1244">
        <v>5</v>
      </c>
      <c r="W1244">
        <v>1936</v>
      </c>
      <c r="X1244">
        <v>1950</v>
      </c>
      <c r="Y1244" t="s">
        <v>95</v>
      </c>
      <c r="Z1244" t="s">
        <v>114</v>
      </c>
      <c r="AA1244" t="s">
        <v>161</v>
      </c>
      <c r="AB1244" t="s">
        <v>161</v>
      </c>
      <c r="AC1244" t="s">
        <v>117</v>
      </c>
      <c r="AD1244">
        <v>0</v>
      </c>
      <c r="AE1244" t="s">
        <v>100</v>
      </c>
      <c r="AF1244" t="s">
        <v>100</v>
      </c>
      <c r="AG1244" t="s">
        <v>147</v>
      </c>
      <c r="AH1244" t="s">
        <v>100</v>
      </c>
      <c r="AI1244" t="s">
        <v>100</v>
      </c>
      <c r="AJ1244" t="s">
        <v>142</v>
      </c>
      <c r="AK1244" t="s">
        <v>104</v>
      </c>
      <c r="AL1244">
        <v>0</v>
      </c>
      <c r="AM1244" t="s">
        <v>104</v>
      </c>
      <c r="AN1244">
        <v>0</v>
      </c>
      <c r="AO1244">
        <v>1064</v>
      </c>
      <c r="AP1244">
        <v>1064</v>
      </c>
      <c r="AQ1244" t="s">
        <v>105</v>
      </c>
      <c r="AR1244" t="s">
        <v>99</v>
      </c>
      <c r="AS1244" t="s">
        <v>106</v>
      </c>
      <c r="AT1244" t="s">
        <v>214</v>
      </c>
      <c r="AU1244">
        <v>1166</v>
      </c>
      <c r="AV1244" s="4">
        <f t="shared" ca="1" si="116"/>
        <v>0.95292700113551754</v>
      </c>
      <c r="AW1244" s="4" t="str">
        <f t="shared" si="117"/>
        <v>Greater than Median</v>
      </c>
      <c r="AX1244">
        <v>0</v>
      </c>
      <c r="AY1244">
        <v>473</v>
      </c>
      <c r="AZ1244">
        <v>1639</v>
      </c>
      <c r="BA1244">
        <v>0</v>
      </c>
      <c r="BB1244">
        <v>0</v>
      </c>
      <c r="BC1244">
        <v>1</v>
      </c>
      <c r="BD1244">
        <v>0</v>
      </c>
      <c r="BE1244">
        <v>3</v>
      </c>
      <c r="BF1244">
        <v>1</v>
      </c>
      <c r="BG1244" t="s">
        <v>100</v>
      </c>
      <c r="BH1244">
        <v>6</v>
      </c>
      <c r="BI1244" t="s">
        <v>255</v>
      </c>
      <c r="BJ1244">
        <v>0</v>
      </c>
      <c r="BK1244" t="s">
        <v>85</v>
      </c>
      <c r="BL1244" t="s">
        <v>149</v>
      </c>
      <c r="BM1244">
        <v>1936</v>
      </c>
      <c r="BN1244" t="s">
        <v>104</v>
      </c>
      <c r="BO1244">
        <v>1</v>
      </c>
      <c r="BP1244">
        <v>240</v>
      </c>
      <c r="BQ1244" t="s">
        <v>100</v>
      </c>
      <c r="BR1244" t="s">
        <v>100</v>
      </c>
      <c r="BS1244" t="s">
        <v>106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 t="s">
        <v>85</v>
      </c>
      <c r="CA1244" t="s">
        <v>85</v>
      </c>
      <c r="CB1244" t="s">
        <v>85</v>
      </c>
      <c r="CC1244">
        <v>0</v>
      </c>
      <c r="CD1244">
        <v>3</v>
      </c>
      <c r="CE1244">
        <v>2008</v>
      </c>
      <c r="CF1244" t="s">
        <v>111</v>
      </c>
      <c r="CG1244" t="s">
        <v>112</v>
      </c>
      <c r="CH1244">
        <v>115000</v>
      </c>
      <c r="CQ1244">
        <f t="shared" si="118"/>
        <v>1166</v>
      </c>
      <c r="CR1244" t="str">
        <f t="shared" si="119"/>
        <v/>
      </c>
    </row>
    <row r="1245" spans="1:96" x14ac:dyDescent="0.3">
      <c r="A1245">
        <v>414</v>
      </c>
      <c r="B1245">
        <v>30</v>
      </c>
      <c r="C1245" t="s">
        <v>143</v>
      </c>
      <c r="D1245">
        <v>56</v>
      </c>
      <c r="E1245">
        <v>8960</v>
      </c>
      <c r="F1245" t="s">
        <v>84</v>
      </c>
      <c r="G1245" t="s">
        <v>209</v>
      </c>
      <c r="H1245" t="s">
        <v>129</v>
      </c>
      <c r="I1245" t="s">
        <v>87</v>
      </c>
      <c r="J1245" t="s">
        <v>88</v>
      </c>
      <c r="K1245" t="s">
        <v>122</v>
      </c>
      <c r="L1245" t="s">
        <v>90</v>
      </c>
      <c r="M1245" t="s">
        <v>144</v>
      </c>
      <c r="N1245" s="4" t="str">
        <f>VLOOKUP(M1245,'Neighborhood Raw Data'!$A$1:$D$26,4,FALSE)</f>
        <v>Greater than Average</v>
      </c>
      <c r="O1245" t="s">
        <v>145</v>
      </c>
      <c r="P1245" t="s">
        <v>92</v>
      </c>
      <c r="Q1245" t="s">
        <v>93</v>
      </c>
      <c r="R1245" t="s">
        <v>124</v>
      </c>
      <c r="S1245">
        <v>5</v>
      </c>
      <c r="T1245" s="4">
        <f t="shared" ca="1" si="114"/>
        <v>0.28197590398139361</v>
      </c>
      <c r="U1245" s="4" t="str">
        <f t="shared" si="115"/>
        <v>Below</v>
      </c>
      <c r="V1245">
        <v>6</v>
      </c>
      <c r="W1245">
        <v>1927</v>
      </c>
      <c r="X1245">
        <v>1950</v>
      </c>
      <c r="Y1245" t="s">
        <v>95</v>
      </c>
      <c r="Z1245" t="s">
        <v>114</v>
      </c>
      <c r="AA1245" t="s">
        <v>164</v>
      </c>
      <c r="AB1245" t="s">
        <v>141</v>
      </c>
      <c r="AC1245" t="s">
        <v>117</v>
      </c>
      <c r="AD1245">
        <v>0</v>
      </c>
      <c r="AE1245" t="s">
        <v>100</v>
      </c>
      <c r="AF1245" t="s">
        <v>100</v>
      </c>
      <c r="AG1245" t="s">
        <v>156</v>
      </c>
      <c r="AH1245" t="s">
        <v>100</v>
      </c>
      <c r="AI1245" t="s">
        <v>100</v>
      </c>
      <c r="AJ1245" t="s">
        <v>142</v>
      </c>
      <c r="AK1245" t="s">
        <v>104</v>
      </c>
      <c r="AL1245">
        <v>0</v>
      </c>
      <c r="AM1245" t="s">
        <v>104</v>
      </c>
      <c r="AN1245">
        <v>0</v>
      </c>
      <c r="AO1245">
        <v>1008</v>
      </c>
      <c r="AP1245">
        <v>1008</v>
      </c>
      <c r="AQ1245" t="s">
        <v>105</v>
      </c>
      <c r="AR1245" t="s">
        <v>102</v>
      </c>
      <c r="AS1245" t="s">
        <v>106</v>
      </c>
      <c r="AT1245" t="s">
        <v>214</v>
      </c>
      <c r="AU1245">
        <v>1028</v>
      </c>
      <c r="AV1245" s="4">
        <f t="shared" ca="1" si="116"/>
        <v>0.88156578029007437</v>
      </c>
      <c r="AW1245" s="4" t="str">
        <f t="shared" si="117"/>
        <v>Less than Median</v>
      </c>
      <c r="AX1245">
        <v>0</v>
      </c>
      <c r="AY1245">
        <v>0</v>
      </c>
      <c r="AZ1245">
        <v>1028</v>
      </c>
      <c r="BA1245">
        <v>0</v>
      </c>
      <c r="BB1245">
        <v>0</v>
      </c>
      <c r="BC1245">
        <v>1</v>
      </c>
      <c r="BD1245">
        <v>0</v>
      </c>
      <c r="BE1245">
        <v>2</v>
      </c>
      <c r="BF1245">
        <v>1</v>
      </c>
      <c r="BG1245" t="s">
        <v>100</v>
      </c>
      <c r="BH1245">
        <v>5</v>
      </c>
      <c r="BI1245" t="s">
        <v>108</v>
      </c>
      <c r="BJ1245">
        <v>1</v>
      </c>
      <c r="BK1245" t="s">
        <v>102</v>
      </c>
      <c r="BL1245" t="s">
        <v>149</v>
      </c>
      <c r="BM1245">
        <v>1927</v>
      </c>
      <c r="BN1245" t="s">
        <v>104</v>
      </c>
      <c r="BO1245">
        <v>2</v>
      </c>
      <c r="BP1245">
        <v>360</v>
      </c>
      <c r="BQ1245" t="s">
        <v>100</v>
      </c>
      <c r="BR1245" t="s">
        <v>100</v>
      </c>
      <c r="BS1245" t="s">
        <v>106</v>
      </c>
      <c r="BT1245">
        <v>0</v>
      </c>
      <c r="BU1245">
        <v>0</v>
      </c>
      <c r="BV1245">
        <v>130</v>
      </c>
      <c r="BW1245">
        <v>0</v>
      </c>
      <c r="BX1245">
        <v>0</v>
      </c>
      <c r="BY1245">
        <v>0</v>
      </c>
      <c r="BZ1245" t="s">
        <v>85</v>
      </c>
      <c r="CA1245" t="s">
        <v>85</v>
      </c>
      <c r="CB1245" t="s">
        <v>85</v>
      </c>
      <c r="CC1245">
        <v>0</v>
      </c>
      <c r="CD1245">
        <v>3</v>
      </c>
      <c r="CE1245">
        <v>2010</v>
      </c>
      <c r="CF1245" t="s">
        <v>111</v>
      </c>
      <c r="CG1245" t="s">
        <v>112</v>
      </c>
      <c r="CH1245">
        <v>115000</v>
      </c>
      <c r="CQ1245">
        <f t="shared" si="118"/>
        <v>1028</v>
      </c>
      <c r="CR1245" t="str">
        <f t="shared" si="119"/>
        <v/>
      </c>
    </row>
    <row r="1246" spans="1:96" x14ac:dyDescent="0.3">
      <c r="A1246">
        <v>491</v>
      </c>
      <c r="B1246">
        <v>160</v>
      </c>
      <c r="C1246" t="s">
        <v>143</v>
      </c>
      <c r="D1246" t="s">
        <v>85</v>
      </c>
      <c r="E1246">
        <v>2665</v>
      </c>
      <c r="F1246" t="s">
        <v>84</v>
      </c>
      <c r="G1246" t="s">
        <v>85</v>
      </c>
      <c r="H1246" t="s">
        <v>129</v>
      </c>
      <c r="I1246" t="s">
        <v>87</v>
      </c>
      <c r="J1246" t="s">
        <v>88</v>
      </c>
      <c r="K1246" t="s">
        <v>122</v>
      </c>
      <c r="L1246" t="s">
        <v>90</v>
      </c>
      <c r="M1246" t="s">
        <v>242</v>
      </c>
      <c r="N1246" s="4" t="str">
        <f>VLOOKUP(M1246,'Neighborhood Raw Data'!$A$1:$D$26,4,FALSE)</f>
        <v>Less than Average</v>
      </c>
      <c r="O1246" t="s">
        <v>92</v>
      </c>
      <c r="P1246" t="s">
        <v>92</v>
      </c>
      <c r="Q1246" t="s">
        <v>160</v>
      </c>
      <c r="R1246" t="s">
        <v>94</v>
      </c>
      <c r="S1246">
        <v>5</v>
      </c>
      <c r="T1246" s="4">
        <f t="shared" ca="1" si="114"/>
        <v>0.52688473104749611</v>
      </c>
      <c r="U1246" s="4" t="str">
        <f t="shared" si="115"/>
        <v>Below</v>
      </c>
      <c r="V1246">
        <v>6</v>
      </c>
      <c r="W1246">
        <v>1976</v>
      </c>
      <c r="X1246">
        <v>1976</v>
      </c>
      <c r="Y1246" t="s">
        <v>95</v>
      </c>
      <c r="Z1246" t="s">
        <v>114</v>
      </c>
      <c r="AA1246" t="s">
        <v>135</v>
      </c>
      <c r="AB1246" t="s">
        <v>136</v>
      </c>
      <c r="AC1246" t="s">
        <v>117</v>
      </c>
      <c r="AD1246">
        <v>0</v>
      </c>
      <c r="AE1246" t="s">
        <v>100</v>
      </c>
      <c r="AF1246" t="s">
        <v>100</v>
      </c>
      <c r="AG1246" t="s">
        <v>101</v>
      </c>
      <c r="AH1246" t="s">
        <v>102</v>
      </c>
      <c r="AI1246" t="s">
        <v>100</v>
      </c>
      <c r="AJ1246" t="s">
        <v>148</v>
      </c>
      <c r="AK1246" t="s">
        <v>104</v>
      </c>
      <c r="AL1246">
        <v>0</v>
      </c>
      <c r="AM1246" t="s">
        <v>104</v>
      </c>
      <c r="AN1246">
        <v>0</v>
      </c>
      <c r="AO1246">
        <v>264</v>
      </c>
      <c r="AP1246">
        <v>264</v>
      </c>
      <c r="AQ1246" t="s">
        <v>105</v>
      </c>
      <c r="AR1246" t="s">
        <v>100</v>
      </c>
      <c r="AS1246" t="s">
        <v>106</v>
      </c>
      <c r="AT1246" t="s">
        <v>107</v>
      </c>
      <c r="AU1246">
        <v>616</v>
      </c>
      <c r="AV1246" s="4">
        <f t="shared" ca="1" si="116"/>
        <v>0.69416835508855257</v>
      </c>
      <c r="AW1246" s="4" t="str">
        <f t="shared" si="117"/>
        <v>Less than Median</v>
      </c>
      <c r="AX1246">
        <v>688</v>
      </c>
      <c r="AY1246">
        <v>0</v>
      </c>
      <c r="AZ1246">
        <v>1304</v>
      </c>
      <c r="BA1246">
        <v>0</v>
      </c>
      <c r="BB1246">
        <v>0</v>
      </c>
      <c r="BC1246">
        <v>1</v>
      </c>
      <c r="BD1246">
        <v>1</v>
      </c>
      <c r="BE1246">
        <v>3</v>
      </c>
      <c r="BF1246">
        <v>1</v>
      </c>
      <c r="BG1246" t="s">
        <v>100</v>
      </c>
      <c r="BH1246">
        <v>4</v>
      </c>
      <c r="BI1246" t="s">
        <v>108</v>
      </c>
      <c r="BJ1246">
        <v>1</v>
      </c>
      <c r="BK1246" t="s">
        <v>102</v>
      </c>
      <c r="BL1246" t="s">
        <v>130</v>
      </c>
      <c r="BM1246">
        <v>1976</v>
      </c>
      <c r="BN1246" t="s">
        <v>110</v>
      </c>
      <c r="BO1246">
        <v>1</v>
      </c>
      <c r="BP1246">
        <v>336</v>
      </c>
      <c r="BQ1246" t="s">
        <v>100</v>
      </c>
      <c r="BR1246" t="s">
        <v>100</v>
      </c>
      <c r="BS1246" t="s">
        <v>106</v>
      </c>
      <c r="BT1246">
        <v>141</v>
      </c>
      <c r="BU1246">
        <v>24</v>
      </c>
      <c r="BV1246">
        <v>0</v>
      </c>
      <c r="BW1246">
        <v>0</v>
      </c>
      <c r="BX1246">
        <v>0</v>
      </c>
      <c r="BY1246">
        <v>0</v>
      </c>
      <c r="BZ1246" t="s">
        <v>85</v>
      </c>
      <c r="CA1246" t="s">
        <v>85</v>
      </c>
      <c r="CB1246" t="s">
        <v>85</v>
      </c>
      <c r="CC1246">
        <v>0</v>
      </c>
      <c r="CD1246">
        <v>6</v>
      </c>
      <c r="CE1246">
        <v>2008</v>
      </c>
      <c r="CF1246" t="s">
        <v>111</v>
      </c>
      <c r="CG1246" t="s">
        <v>112</v>
      </c>
      <c r="CH1246">
        <v>115000</v>
      </c>
      <c r="CQ1246">
        <f t="shared" si="118"/>
        <v>616</v>
      </c>
      <c r="CR1246" t="str">
        <f t="shared" si="119"/>
        <v/>
      </c>
    </row>
    <row r="1247" spans="1:96" x14ac:dyDescent="0.3">
      <c r="A1247">
        <v>1049</v>
      </c>
      <c r="B1247">
        <v>20</v>
      </c>
      <c r="C1247" t="s">
        <v>83</v>
      </c>
      <c r="D1247">
        <v>100</v>
      </c>
      <c r="E1247">
        <v>21750</v>
      </c>
      <c r="F1247" t="s">
        <v>84</v>
      </c>
      <c r="G1247" t="s">
        <v>85</v>
      </c>
      <c r="H1247" t="s">
        <v>129</v>
      </c>
      <c r="I1247" t="s">
        <v>87</v>
      </c>
      <c r="J1247" t="s">
        <v>88</v>
      </c>
      <c r="K1247" t="s">
        <v>122</v>
      </c>
      <c r="L1247" t="s">
        <v>90</v>
      </c>
      <c r="M1247" t="s">
        <v>201</v>
      </c>
      <c r="N1247" s="4" t="str">
        <f>VLOOKUP(M1247,'Neighborhood Raw Data'!$A$1:$D$26,4,FALSE)</f>
        <v>Less than Average</v>
      </c>
      <c r="O1247" t="s">
        <v>92</v>
      </c>
      <c r="P1247" t="s">
        <v>92</v>
      </c>
      <c r="Q1247" t="s">
        <v>93</v>
      </c>
      <c r="R1247" t="s">
        <v>124</v>
      </c>
      <c r="S1247">
        <v>5</v>
      </c>
      <c r="T1247" s="4">
        <f t="shared" ca="1" si="114"/>
        <v>0.25125700057156664</v>
      </c>
      <c r="U1247" s="4" t="str">
        <f t="shared" si="115"/>
        <v>Below</v>
      </c>
      <c r="V1247">
        <v>4</v>
      </c>
      <c r="W1247">
        <v>1960</v>
      </c>
      <c r="X1247">
        <v>2006</v>
      </c>
      <c r="Y1247" t="s">
        <v>113</v>
      </c>
      <c r="Z1247" t="s">
        <v>114</v>
      </c>
      <c r="AA1247" t="s">
        <v>97</v>
      </c>
      <c r="AB1247" t="s">
        <v>97</v>
      </c>
      <c r="AC1247" t="s">
        <v>98</v>
      </c>
      <c r="AD1247">
        <v>75</v>
      </c>
      <c r="AE1247" t="s">
        <v>100</v>
      </c>
      <c r="AF1247" t="s">
        <v>203</v>
      </c>
      <c r="AG1247" t="s">
        <v>226</v>
      </c>
      <c r="AH1247" t="s">
        <v>85</v>
      </c>
      <c r="AI1247" t="s">
        <v>85</v>
      </c>
      <c r="AJ1247" t="s">
        <v>85</v>
      </c>
      <c r="AK1247" t="s">
        <v>85</v>
      </c>
      <c r="AL1247">
        <v>0</v>
      </c>
      <c r="AM1247" t="s">
        <v>85</v>
      </c>
      <c r="AN1247">
        <v>0</v>
      </c>
      <c r="AO1247">
        <v>0</v>
      </c>
      <c r="AP1247">
        <v>0</v>
      </c>
      <c r="AQ1247" t="s">
        <v>105</v>
      </c>
      <c r="AR1247" t="s">
        <v>100</v>
      </c>
      <c r="AS1247" t="s">
        <v>106</v>
      </c>
      <c r="AT1247" t="s">
        <v>107</v>
      </c>
      <c r="AU1247">
        <v>1771</v>
      </c>
      <c r="AV1247" s="4">
        <f t="shared" ca="1" si="116"/>
        <v>0.55844643430390783</v>
      </c>
      <c r="AW1247" s="4" t="str">
        <f t="shared" si="117"/>
        <v>Greater than Median</v>
      </c>
      <c r="AX1247">
        <v>0</v>
      </c>
      <c r="AY1247">
        <v>0</v>
      </c>
      <c r="AZ1247">
        <v>1771</v>
      </c>
      <c r="BA1247">
        <v>0</v>
      </c>
      <c r="BB1247">
        <v>0</v>
      </c>
      <c r="BC1247">
        <v>1</v>
      </c>
      <c r="BD1247">
        <v>0</v>
      </c>
      <c r="BE1247">
        <v>3</v>
      </c>
      <c r="BF1247">
        <v>1</v>
      </c>
      <c r="BG1247" t="s">
        <v>100</v>
      </c>
      <c r="BH1247">
        <v>9</v>
      </c>
      <c r="BI1247" t="s">
        <v>208</v>
      </c>
      <c r="BJ1247">
        <v>1</v>
      </c>
      <c r="BK1247" t="s">
        <v>100</v>
      </c>
      <c r="BL1247" t="s">
        <v>109</v>
      </c>
      <c r="BM1247">
        <v>1960</v>
      </c>
      <c r="BN1247" t="s">
        <v>104</v>
      </c>
      <c r="BO1247">
        <v>2</v>
      </c>
      <c r="BP1247">
        <v>336</v>
      </c>
      <c r="BQ1247" t="s">
        <v>100</v>
      </c>
      <c r="BR1247" t="s">
        <v>100</v>
      </c>
      <c r="BS1247" t="s">
        <v>106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 t="s">
        <v>85</v>
      </c>
      <c r="CA1247" t="s">
        <v>150</v>
      </c>
      <c r="CB1247" t="s">
        <v>85</v>
      </c>
      <c r="CC1247">
        <v>0</v>
      </c>
      <c r="CD1247">
        <v>11</v>
      </c>
      <c r="CE1247">
        <v>2009</v>
      </c>
      <c r="CF1247" t="s">
        <v>111</v>
      </c>
      <c r="CG1247" t="s">
        <v>112</v>
      </c>
      <c r="CH1247">
        <v>115000</v>
      </c>
      <c r="CQ1247" t="str">
        <f t="shared" si="118"/>
        <v/>
      </c>
      <c r="CR1247">
        <f t="shared" si="119"/>
        <v>1771</v>
      </c>
    </row>
    <row r="1248" spans="1:96" x14ac:dyDescent="0.3">
      <c r="A1248">
        <v>1126</v>
      </c>
      <c r="B1248">
        <v>20</v>
      </c>
      <c r="C1248" t="s">
        <v>83</v>
      </c>
      <c r="D1248">
        <v>60</v>
      </c>
      <c r="E1248">
        <v>10434</v>
      </c>
      <c r="F1248" t="s">
        <v>84</v>
      </c>
      <c r="G1248" t="s">
        <v>85</v>
      </c>
      <c r="H1248" t="s">
        <v>129</v>
      </c>
      <c r="I1248" t="s">
        <v>87</v>
      </c>
      <c r="J1248" t="s">
        <v>88</v>
      </c>
      <c r="K1248" t="s">
        <v>122</v>
      </c>
      <c r="L1248" t="s">
        <v>90</v>
      </c>
      <c r="M1248" t="s">
        <v>177</v>
      </c>
      <c r="N1248" s="4" t="str">
        <f>VLOOKUP(M1248,'Neighborhood Raw Data'!$A$1:$D$26,4,FALSE)</f>
        <v>Greater than Average</v>
      </c>
      <c r="O1248" t="s">
        <v>92</v>
      </c>
      <c r="P1248" t="s">
        <v>92</v>
      </c>
      <c r="Q1248" t="s">
        <v>93</v>
      </c>
      <c r="R1248" t="s">
        <v>124</v>
      </c>
      <c r="S1248">
        <v>4</v>
      </c>
      <c r="T1248" s="4">
        <f t="shared" ca="1" si="114"/>
        <v>0.71683685700967481</v>
      </c>
      <c r="U1248" s="4" t="str">
        <f t="shared" si="115"/>
        <v>Below</v>
      </c>
      <c r="V1248">
        <v>5</v>
      </c>
      <c r="W1248">
        <v>1955</v>
      </c>
      <c r="X1248">
        <v>1955</v>
      </c>
      <c r="Y1248" t="s">
        <v>95</v>
      </c>
      <c r="Z1248" t="s">
        <v>114</v>
      </c>
      <c r="AA1248" t="s">
        <v>179</v>
      </c>
      <c r="AB1248" t="s">
        <v>179</v>
      </c>
      <c r="AC1248" t="s">
        <v>117</v>
      </c>
      <c r="AD1248">
        <v>0</v>
      </c>
      <c r="AE1248" t="s">
        <v>100</v>
      </c>
      <c r="AF1248" t="s">
        <v>100</v>
      </c>
      <c r="AG1248" t="s">
        <v>156</v>
      </c>
      <c r="AH1248" t="s">
        <v>100</v>
      </c>
      <c r="AI1248" t="s">
        <v>100</v>
      </c>
      <c r="AJ1248" t="s">
        <v>142</v>
      </c>
      <c r="AK1248" t="s">
        <v>104</v>
      </c>
      <c r="AL1248">
        <v>0</v>
      </c>
      <c r="AM1248" t="s">
        <v>104</v>
      </c>
      <c r="AN1248">
        <v>0</v>
      </c>
      <c r="AO1248">
        <v>1005</v>
      </c>
      <c r="AP1248">
        <v>1005</v>
      </c>
      <c r="AQ1248" t="s">
        <v>105</v>
      </c>
      <c r="AR1248" t="s">
        <v>100</v>
      </c>
      <c r="AS1248" t="s">
        <v>106</v>
      </c>
      <c r="AT1248" t="s">
        <v>107</v>
      </c>
      <c r="AU1248">
        <v>1005</v>
      </c>
      <c r="AV1248" s="4">
        <f t="shared" ca="1" si="116"/>
        <v>0.45331717985788422</v>
      </c>
      <c r="AW1248" s="4" t="str">
        <f t="shared" si="117"/>
        <v>Less than Median</v>
      </c>
      <c r="AX1248">
        <v>0</v>
      </c>
      <c r="AY1248">
        <v>0</v>
      </c>
      <c r="AZ1248">
        <v>1005</v>
      </c>
      <c r="BA1248">
        <v>0</v>
      </c>
      <c r="BB1248">
        <v>0</v>
      </c>
      <c r="BC1248">
        <v>1</v>
      </c>
      <c r="BD1248">
        <v>0</v>
      </c>
      <c r="BE1248">
        <v>2</v>
      </c>
      <c r="BF1248">
        <v>1</v>
      </c>
      <c r="BG1248" t="s">
        <v>203</v>
      </c>
      <c r="BH1248">
        <v>5</v>
      </c>
      <c r="BI1248" t="s">
        <v>108</v>
      </c>
      <c r="BJ1248">
        <v>1</v>
      </c>
      <c r="BK1248" t="s">
        <v>100</v>
      </c>
      <c r="BL1248" t="s">
        <v>149</v>
      </c>
      <c r="BM1248">
        <v>1977</v>
      </c>
      <c r="BN1248" t="s">
        <v>104</v>
      </c>
      <c r="BO1248">
        <v>2</v>
      </c>
      <c r="BP1248">
        <v>672</v>
      </c>
      <c r="BQ1248" t="s">
        <v>203</v>
      </c>
      <c r="BR1248" t="s">
        <v>203</v>
      </c>
      <c r="BS1248" t="s">
        <v>106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 t="s">
        <v>85</v>
      </c>
      <c r="CA1248" t="s">
        <v>85</v>
      </c>
      <c r="CB1248" t="s">
        <v>85</v>
      </c>
      <c r="CC1248">
        <v>0</v>
      </c>
      <c r="CD1248">
        <v>11</v>
      </c>
      <c r="CE1248">
        <v>2009</v>
      </c>
      <c r="CF1248" t="s">
        <v>111</v>
      </c>
      <c r="CG1248" t="s">
        <v>112</v>
      </c>
      <c r="CH1248">
        <v>115000</v>
      </c>
      <c r="CQ1248">
        <f t="shared" si="118"/>
        <v>1005</v>
      </c>
      <c r="CR1248" t="str">
        <f t="shared" si="119"/>
        <v/>
      </c>
    </row>
    <row r="1249" spans="1:96" x14ac:dyDescent="0.3">
      <c r="A1249">
        <v>1178</v>
      </c>
      <c r="B1249">
        <v>50</v>
      </c>
      <c r="C1249" t="s">
        <v>143</v>
      </c>
      <c r="D1249" t="s">
        <v>85</v>
      </c>
      <c r="E1249">
        <v>3950</v>
      </c>
      <c r="F1249" t="s">
        <v>84</v>
      </c>
      <c r="G1249" t="s">
        <v>209</v>
      </c>
      <c r="H1249" t="s">
        <v>129</v>
      </c>
      <c r="I1249" t="s">
        <v>190</v>
      </c>
      <c r="J1249" t="s">
        <v>88</v>
      </c>
      <c r="K1249" t="s">
        <v>122</v>
      </c>
      <c r="L1249" t="s">
        <v>90</v>
      </c>
      <c r="M1249" t="s">
        <v>144</v>
      </c>
      <c r="N1249" s="4" t="str">
        <f>VLOOKUP(M1249,'Neighborhood Raw Data'!$A$1:$D$26,4,FALSE)</f>
        <v>Greater than Average</v>
      </c>
      <c r="O1249" t="s">
        <v>145</v>
      </c>
      <c r="P1249" t="s">
        <v>92</v>
      </c>
      <c r="Q1249" t="s">
        <v>93</v>
      </c>
      <c r="R1249" t="s">
        <v>155</v>
      </c>
      <c r="S1249">
        <v>6</v>
      </c>
      <c r="T1249" s="4">
        <f t="shared" ca="1" si="114"/>
        <v>0.96850939599882824</v>
      </c>
      <c r="U1249" s="4" t="str">
        <f t="shared" si="115"/>
        <v>At or Above</v>
      </c>
      <c r="V1249">
        <v>8</v>
      </c>
      <c r="W1249">
        <v>1926</v>
      </c>
      <c r="X1249">
        <v>2004</v>
      </c>
      <c r="Y1249" t="s">
        <v>95</v>
      </c>
      <c r="Z1249" t="s">
        <v>114</v>
      </c>
      <c r="AA1249" t="s">
        <v>161</v>
      </c>
      <c r="AB1249" t="s">
        <v>161</v>
      </c>
      <c r="AC1249" t="s">
        <v>117</v>
      </c>
      <c r="AD1249">
        <v>0</v>
      </c>
      <c r="AE1249" t="s">
        <v>100</v>
      </c>
      <c r="AF1249" t="s">
        <v>100</v>
      </c>
      <c r="AG1249" t="s">
        <v>156</v>
      </c>
      <c r="AH1249" t="s">
        <v>100</v>
      </c>
      <c r="AI1249" t="s">
        <v>100</v>
      </c>
      <c r="AJ1249" t="s">
        <v>142</v>
      </c>
      <c r="AK1249" t="s">
        <v>157</v>
      </c>
      <c r="AL1249">
        <v>468</v>
      </c>
      <c r="AM1249" t="s">
        <v>104</v>
      </c>
      <c r="AN1249">
        <v>0</v>
      </c>
      <c r="AO1249">
        <v>350</v>
      </c>
      <c r="AP1249">
        <v>818</v>
      </c>
      <c r="AQ1249" t="s">
        <v>105</v>
      </c>
      <c r="AR1249" t="s">
        <v>100</v>
      </c>
      <c r="AS1249" t="s">
        <v>106</v>
      </c>
      <c r="AT1249" t="s">
        <v>107</v>
      </c>
      <c r="AU1249">
        <v>818</v>
      </c>
      <c r="AV1249" s="4">
        <f t="shared" ca="1" si="116"/>
        <v>0.71699162958999141</v>
      </c>
      <c r="AW1249" s="4" t="str">
        <f t="shared" si="117"/>
        <v>Less than Median</v>
      </c>
      <c r="AX1249">
        <v>406</v>
      </c>
      <c r="AY1249">
        <v>0</v>
      </c>
      <c r="AZ1249">
        <v>1224</v>
      </c>
      <c r="BA1249">
        <v>0</v>
      </c>
      <c r="BB1249">
        <v>0</v>
      </c>
      <c r="BC1249">
        <v>1</v>
      </c>
      <c r="BD1249">
        <v>0</v>
      </c>
      <c r="BE1249">
        <v>3</v>
      </c>
      <c r="BF1249">
        <v>1</v>
      </c>
      <c r="BG1249" t="s">
        <v>100</v>
      </c>
      <c r="BH1249">
        <v>5</v>
      </c>
      <c r="BI1249" t="s">
        <v>108</v>
      </c>
      <c r="BJ1249">
        <v>0</v>
      </c>
      <c r="BK1249" t="s">
        <v>85</v>
      </c>
      <c r="BL1249" t="s">
        <v>149</v>
      </c>
      <c r="BM1249">
        <v>1926</v>
      </c>
      <c r="BN1249" t="s">
        <v>104</v>
      </c>
      <c r="BO1249">
        <v>1</v>
      </c>
      <c r="BP1249">
        <v>210</v>
      </c>
      <c r="BQ1249" t="s">
        <v>100</v>
      </c>
      <c r="BR1249" t="s">
        <v>100</v>
      </c>
      <c r="BS1249" t="s">
        <v>204</v>
      </c>
      <c r="BT1249">
        <v>0</v>
      </c>
      <c r="BU1249">
        <v>0</v>
      </c>
      <c r="BV1249">
        <v>116</v>
      </c>
      <c r="BW1249">
        <v>0</v>
      </c>
      <c r="BX1249">
        <v>0</v>
      </c>
      <c r="BY1249">
        <v>0</v>
      </c>
      <c r="BZ1249" t="s">
        <v>85</v>
      </c>
      <c r="CA1249" t="s">
        <v>85</v>
      </c>
      <c r="CB1249" t="s">
        <v>85</v>
      </c>
      <c r="CC1249">
        <v>0</v>
      </c>
      <c r="CD1249">
        <v>12</v>
      </c>
      <c r="CE1249">
        <v>2009</v>
      </c>
      <c r="CF1249" t="s">
        <v>111</v>
      </c>
      <c r="CG1249" t="s">
        <v>112</v>
      </c>
      <c r="CH1249">
        <v>115000</v>
      </c>
      <c r="CQ1249">
        <f t="shared" si="118"/>
        <v>818</v>
      </c>
      <c r="CR1249" t="str">
        <f t="shared" si="119"/>
        <v/>
      </c>
    </row>
    <row r="1250" spans="1:96" x14ac:dyDescent="0.3">
      <c r="A1250">
        <v>1221</v>
      </c>
      <c r="B1250">
        <v>20</v>
      </c>
      <c r="C1250" t="s">
        <v>83</v>
      </c>
      <c r="D1250">
        <v>66</v>
      </c>
      <c r="E1250">
        <v>7800</v>
      </c>
      <c r="F1250" t="s">
        <v>84</v>
      </c>
      <c r="G1250" t="s">
        <v>85</v>
      </c>
      <c r="H1250" t="s">
        <v>86</v>
      </c>
      <c r="I1250" t="s">
        <v>87</v>
      </c>
      <c r="J1250" t="s">
        <v>88</v>
      </c>
      <c r="K1250" t="s">
        <v>122</v>
      </c>
      <c r="L1250" t="s">
        <v>90</v>
      </c>
      <c r="M1250" t="s">
        <v>177</v>
      </c>
      <c r="N1250" s="4" t="str">
        <f>VLOOKUP(M1250,'Neighborhood Raw Data'!$A$1:$D$26,4,FALSE)</f>
        <v>Greater than Average</v>
      </c>
      <c r="O1250" t="s">
        <v>92</v>
      </c>
      <c r="P1250" t="s">
        <v>92</v>
      </c>
      <c r="Q1250" t="s">
        <v>93</v>
      </c>
      <c r="R1250" t="s">
        <v>124</v>
      </c>
      <c r="S1250">
        <v>5</v>
      </c>
      <c r="T1250" s="4">
        <f t="shared" ca="1" si="114"/>
        <v>0.29675426024913432</v>
      </c>
      <c r="U1250" s="4" t="str">
        <f t="shared" si="115"/>
        <v>Below</v>
      </c>
      <c r="V1250">
        <v>5</v>
      </c>
      <c r="W1250">
        <v>1964</v>
      </c>
      <c r="X1250">
        <v>1964</v>
      </c>
      <c r="Y1250" t="s">
        <v>95</v>
      </c>
      <c r="Z1250" t="s">
        <v>114</v>
      </c>
      <c r="AA1250" t="s">
        <v>115</v>
      </c>
      <c r="AB1250" t="s">
        <v>115</v>
      </c>
      <c r="AC1250" t="s">
        <v>117</v>
      </c>
      <c r="AD1250">
        <v>0</v>
      </c>
      <c r="AE1250" t="s">
        <v>100</v>
      </c>
      <c r="AF1250" t="s">
        <v>100</v>
      </c>
      <c r="AG1250" t="s">
        <v>156</v>
      </c>
      <c r="AH1250" t="s">
        <v>100</v>
      </c>
      <c r="AI1250" t="s">
        <v>100</v>
      </c>
      <c r="AJ1250" t="s">
        <v>142</v>
      </c>
      <c r="AK1250" t="s">
        <v>157</v>
      </c>
      <c r="AL1250">
        <v>312</v>
      </c>
      <c r="AM1250" t="s">
        <v>193</v>
      </c>
      <c r="AN1250">
        <v>600</v>
      </c>
      <c r="AO1250">
        <v>0</v>
      </c>
      <c r="AP1250">
        <v>912</v>
      </c>
      <c r="AQ1250" t="s">
        <v>105</v>
      </c>
      <c r="AR1250" t="s">
        <v>100</v>
      </c>
      <c r="AS1250" t="s">
        <v>106</v>
      </c>
      <c r="AT1250" t="s">
        <v>107</v>
      </c>
      <c r="AU1250">
        <v>912</v>
      </c>
      <c r="AV1250" s="4">
        <f t="shared" ca="1" si="116"/>
        <v>0.83056181219763026</v>
      </c>
      <c r="AW1250" s="4" t="str">
        <f t="shared" si="117"/>
        <v>Less than Median</v>
      </c>
      <c r="AX1250">
        <v>0</v>
      </c>
      <c r="AY1250">
        <v>0</v>
      </c>
      <c r="AZ1250">
        <v>912</v>
      </c>
      <c r="BA1250">
        <v>0</v>
      </c>
      <c r="BB1250">
        <v>0</v>
      </c>
      <c r="BC1250">
        <v>1</v>
      </c>
      <c r="BD1250">
        <v>0</v>
      </c>
      <c r="BE1250">
        <v>2</v>
      </c>
      <c r="BF1250">
        <v>1</v>
      </c>
      <c r="BG1250" t="s">
        <v>100</v>
      </c>
      <c r="BH1250">
        <v>5</v>
      </c>
      <c r="BI1250" t="s">
        <v>108</v>
      </c>
      <c r="BJ1250">
        <v>0</v>
      </c>
      <c r="BK1250" t="s">
        <v>85</v>
      </c>
      <c r="BL1250" t="s">
        <v>109</v>
      </c>
      <c r="BM1250">
        <v>1964</v>
      </c>
      <c r="BN1250" t="s">
        <v>104</v>
      </c>
      <c r="BO1250">
        <v>1</v>
      </c>
      <c r="BP1250">
        <v>288</v>
      </c>
      <c r="BQ1250" t="s">
        <v>100</v>
      </c>
      <c r="BR1250" t="s">
        <v>100</v>
      </c>
      <c r="BS1250" t="s">
        <v>106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 t="s">
        <v>85</v>
      </c>
      <c r="CA1250" t="s">
        <v>85</v>
      </c>
      <c r="CB1250" t="s">
        <v>85</v>
      </c>
      <c r="CC1250">
        <v>0</v>
      </c>
      <c r="CD1250">
        <v>11</v>
      </c>
      <c r="CE1250">
        <v>2006</v>
      </c>
      <c r="CF1250" t="s">
        <v>111</v>
      </c>
      <c r="CG1250" t="s">
        <v>120</v>
      </c>
      <c r="CH1250">
        <v>115000</v>
      </c>
      <c r="CQ1250">
        <f t="shared" si="118"/>
        <v>912</v>
      </c>
      <c r="CR1250" t="str">
        <f t="shared" si="119"/>
        <v/>
      </c>
    </row>
    <row r="1251" spans="1:96" x14ac:dyDescent="0.3">
      <c r="A1251">
        <v>1295</v>
      </c>
      <c r="B1251">
        <v>20</v>
      </c>
      <c r="C1251" t="s">
        <v>83</v>
      </c>
      <c r="D1251">
        <v>60</v>
      </c>
      <c r="E1251">
        <v>8172</v>
      </c>
      <c r="F1251" t="s">
        <v>84</v>
      </c>
      <c r="G1251" t="s">
        <v>85</v>
      </c>
      <c r="H1251" t="s">
        <v>129</v>
      </c>
      <c r="I1251" t="s">
        <v>87</v>
      </c>
      <c r="J1251" t="s">
        <v>88</v>
      </c>
      <c r="K1251" t="s">
        <v>122</v>
      </c>
      <c r="L1251" t="s">
        <v>90</v>
      </c>
      <c r="M1251" t="s">
        <v>186</v>
      </c>
      <c r="N1251" s="4" t="str">
        <f>VLOOKUP(M1251,'Neighborhood Raw Data'!$A$1:$D$26,4,FALSE)</f>
        <v>Less than Average</v>
      </c>
      <c r="O1251" t="s">
        <v>92</v>
      </c>
      <c r="P1251" t="s">
        <v>92</v>
      </c>
      <c r="Q1251" t="s">
        <v>93</v>
      </c>
      <c r="R1251" t="s">
        <v>124</v>
      </c>
      <c r="S1251">
        <v>5</v>
      </c>
      <c r="T1251" s="4">
        <f t="shared" ca="1" si="114"/>
        <v>0.38995455819587355</v>
      </c>
      <c r="U1251" s="4" t="str">
        <f t="shared" si="115"/>
        <v>Below</v>
      </c>
      <c r="V1251">
        <v>7</v>
      </c>
      <c r="W1251">
        <v>1955</v>
      </c>
      <c r="X1251">
        <v>1990</v>
      </c>
      <c r="Y1251" t="s">
        <v>113</v>
      </c>
      <c r="Z1251" t="s">
        <v>114</v>
      </c>
      <c r="AA1251" t="s">
        <v>164</v>
      </c>
      <c r="AB1251" t="s">
        <v>179</v>
      </c>
      <c r="AC1251" t="s">
        <v>117</v>
      </c>
      <c r="AD1251">
        <v>0</v>
      </c>
      <c r="AE1251" t="s">
        <v>100</v>
      </c>
      <c r="AF1251" t="s">
        <v>100</v>
      </c>
      <c r="AG1251" t="s">
        <v>156</v>
      </c>
      <c r="AH1251" t="s">
        <v>100</v>
      </c>
      <c r="AI1251" t="s">
        <v>100</v>
      </c>
      <c r="AJ1251" t="s">
        <v>142</v>
      </c>
      <c r="AK1251" t="s">
        <v>157</v>
      </c>
      <c r="AL1251">
        <v>167</v>
      </c>
      <c r="AM1251" t="s">
        <v>104</v>
      </c>
      <c r="AN1251">
        <v>0</v>
      </c>
      <c r="AO1251">
        <v>697</v>
      </c>
      <c r="AP1251">
        <v>864</v>
      </c>
      <c r="AQ1251" t="s">
        <v>105</v>
      </c>
      <c r="AR1251" t="s">
        <v>100</v>
      </c>
      <c r="AS1251" t="s">
        <v>106</v>
      </c>
      <c r="AT1251" t="s">
        <v>107</v>
      </c>
      <c r="AU1251">
        <v>864</v>
      </c>
      <c r="AV1251" s="4">
        <f t="shared" ca="1" si="116"/>
        <v>0.11552751486803803</v>
      </c>
      <c r="AW1251" s="4" t="str">
        <f t="shared" si="117"/>
        <v>Less than Median</v>
      </c>
      <c r="AX1251">
        <v>0</v>
      </c>
      <c r="AY1251">
        <v>0</v>
      </c>
      <c r="AZ1251">
        <v>864</v>
      </c>
      <c r="BA1251">
        <v>1</v>
      </c>
      <c r="BB1251">
        <v>0</v>
      </c>
      <c r="BC1251">
        <v>1</v>
      </c>
      <c r="BD1251">
        <v>0</v>
      </c>
      <c r="BE1251">
        <v>2</v>
      </c>
      <c r="BF1251">
        <v>1</v>
      </c>
      <c r="BG1251" t="s">
        <v>100</v>
      </c>
      <c r="BH1251">
        <v>5</v>
      </c>
      <c r="BI1251" t="s">
        <v>108</v>
      </c>
      <c r="BJ1251">
        <v>0</v>
      </c>
      <c r="BK1251" t="s">
        <v>85</v>
      </c>
      <c r="BL1251" t="s">
        <v>149</v>
      </c>
      <c r="BM1251">
        <v>1957</v>
      </c>
      <c r="BN1251" t="s">
        <v>104</v>
      </c>
      <c r="BO1251">
        <v>2</v>
      </c>
      <c r="BP1251">
        <v>572</v>
      </c>
      <c r="BQ1251" t="s">
        <v>100</v>
      </c>
      <c r="BR1251" t="s">
        <v>100</v>
      </c>
      <c r="BS1251" t="s">
        <v>204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 t="s">
        <v>85</v>
      </c>
      <c r="CA1251" t="s">
        <v>85</v>
      </c>
      <c r="CB1251" t="s">
        <v>85</v>
      </c>
      <c r="CC1251">
        <v>0</v>
      </c>
      <c r="CD1251">
        <v>4</v>
      </c>
      <c r="CE1251">
        <v>2006</v>
      </c>
      <c r="CF1251" t="s">
        <v>111</v>
      </c>
      <c r="CG1251" t="s">
        <v>112</v>
      </c>
      <c r="CH1251">
        <v>115000</v>
      </c>
      <c r="CQ1251">
        <f t="shared" si="118"/>
        <v>864</v>
      </c>
      <c r="CR1251" t="str">
        <f t="shared" si="119"/>
        <v/>
      </c>
    </row>
    <row r="1252" spans="1:96" x14ac:dyDescent="0.3">
      <c r="A1252">
        <v>597</v>
      </c>
      <c r="B1252">
        <v>70</v>
      </c>
      <c r="C1252" t="s">
        <v>143</v>
      </c>
      <c r="D1252">
        <v>60</v>
      </c>
      <c r="E1252">
        <v>3600</v>
      </c>
      <c r="F1252" t="s">
        <v>84</v>
      </c>
      <c r="G1252" t="s">
        <v>209</v>
      </c>
      <c r="H1252" t="s">
        <v>129</v>
      </c>
      <c r="I1252" t="s">
        <v>87</v>
      </c>
      <c r="J1252" t="s">
        <v>88</v>
      </c>
      <c r="K1252" t="s">
        <v>122</v>
      </c>
      <c r="L1252" t="s">
        <v>90</v>
      </c>
      <c r="M1252" t="s">
        <v>144</v>
      </c>
      <c r="N1252" s="4" t="str">
        <f>VLOOKUP(M1252,'Neighborhood Raw Data'!$A$1:$D$26,4,FALSE)</f>
        <v>Greater than Average</v>
      </c>
      <c r="O1252" t="s">
        <v>92</v>
      </c>
      <c r="P1252" t="s">
        <v>92</v>
      </c>
      <c r="Q1252" t="s">
        <v>93</v>
      </c>
      <c r="R1252" t="s">
        <v>94</v>
      </c>
      <c r="S1252">
        <v>6</v>
      </c>
      <c r="T1252" s="4">
        <f t="shared" ca="1" si="114"/>
        <v>0.12310107494354883</v>
      </c>
      <c r="U1252" s="4" t="str">
        <f t="shared" si="115"/>
        <v>At or Above</v>
      </c>
      <c r="V1252">
        <v>7</v>
      </c>
      <c r="W1252">
        <v>1910</v>
      </c>
      <c r="X1252">
        <v>1993</v>
      </c>
      <c r="Y1252" t="s">
        <v>95</v>
      </c>
      <c r="Z1252" t="s">
        <v>114</v>
      </c>
      <c r="AA1252" t="s">
        <v>125</v>
      </c>
      <c r="AB1252" t="s">
        <v>125</v>
      </c>
      <c r="AC1252" t="s">
        <v>117</v>
      </c>
      <c r="AD1252">
        <v>0</v>
      </c>
      <c r="AE1252" t="s">
        <v>100</v>
      </c>
      <c r="AF1252" t="s">
        <v>100</v>
      </c>
      <c r="AG1252" t="s">
        <v>156</v>
      </c>
      <c r="AH1252" t="s">
        <v>100</v>
      </c>
      <c r="AI1252" t="s">
        <v>100</v>
      </c>
      <c r="AJ1252" t="s">
        <v>142</v>
      </c>
      <c r="AK1252" t="s">
        <v>104</v>
      </c>
      <c r="AL1252">
        <v>0</v>
      </c>
      <c r="AM1252" t="s">
        <v>104</v>
      </c>
      <c r="AN1252">
        <v>0</v>
      </c>
      <c r="AO1252">
        <v>684</v>
      </c>
      <c r="AP1252">
        <v>684</v>
      </c>
      <c r="AQ1252" t="s">
        <v>105</v>
      </c>
      <c r="AR1252" t="s">
        <v>99</v>
      </c>
      <c r="AS1252" t="s">
        <v>204</v>
      </c>
      <c r="AT1252" t="s">
        <v>214</v>
      </c>
      <c r="AU1252">
        <v>684</v>
      </c>
      <c r="AV1252" s="4">
        <f t="shared" ca="1" si="116"/>
        <v>0.94057904514270341</v>
      </c>
      <c r="AW1252" s="4" t="str">
        <f t="shared" si="117"/>
        <v>Less than Median</v>
      </c>
      <c r="AX1252">
        <v>684</v>
      </c>
      <c r="AY1252">
        <v>0</v>
      </c>
      <c r="AZ1252">
        <v>1368</v>
      </c>
      <c r="BA1252">
        <v>0</v>
      </c>
      <c r="BB1252">
        <v>0</v>
      </c>
      <c r="BC1252">
        <v>1</v>
      </c>
      <c r="BD1252">
        <v>0</v>
      </c>
      <c r="BE1252">
        <v>3</v>
      </c>
      <c r="BF1252">
        <v>1</v>
      </c>
      <c r="BG1252" t="s">
        <v>100</v>
      </c>
      <c r="BH1252">
        <v>7</v>
      </c>
      <c r="BI1252" t="s">
        <v>108</v>
      </c>
      <c r="BJ1252">
        <v>0</v>
      </c>
      <c r="BK1252" t="s">
        <v>85</v>
      </c>
      <c r="BL1252" t="s">
        <v>149</v>
      </c>
      <c r="BM1252">
        <v>1930</v>
      </c>
      <c r="BN1252" t="s">
        <v>104</v>
      </c>
      <c r="BO1252">
        <v>1</v>
      </c>
      <c r="BP1252">
        <v>216</v>
      </c>
      <c r="BQ1252" t="s">
        <v>100</v>
      </c>
      <c r="BR1252" t="s">
        <v>203</v>
      </c>
      <c r="BS1252" t="s">
        <v>204</v>
      </c>
      <c r="BT1252">
        <v>0</v>
      </c>
      <c r="BU1252">
        <v>158</v>
      </c>
      <c r="BV1252">
        <v>0</v>
      </c>
      <c r="BW1252">
        <v>0</v>
      </c>
      <c r="BX1252">
        <v>0</v>
      </c>
      <c r="BY1252">
        <v>0</v>
      </c>
      <c r="BZ1252" t="s">
        <v>85</v>
      </c>
      <c r="CA1252" t="s">
        <v>85</v>
      </c>
      <c r="CB1252" t="s">
        <v>85</v>
      </c>
      <c r="CC1252">
        <v>0</v>
      </c>
      <c r="CD1252">
        <v>10</v>
      </c>
      <c r="CE1252">
        <v>2006</v>
      </c>
      <c r="CF1252" t="s">
        <v>111</v>
      </c>
      <c r="CG1252" t="s">
        <v>112</v>
      </c>
      <c r="CH1252">
        <v>114504</v>
      </c>
      <c r="CQ1252">
        <f t="shared" si="118"/>
        <v>684</v>
      </c>
      <c r="CR1252" t="str">
        <f t="shared" si="119"/>
        <v/>
      </c>
    </row>
    <row r="1253" spans="1:96" x14ac:dyDescent="0.3">
      <c r="A1253">
        <v>52</v>
      </c>
      <c r="B1253">
        <v>50</v>
      </c>
      <c r="C1253" t="s">
        <v>143</v>
      </c>
      <c r="D1253">
        <v>52</v>
      </c>
      <c r="E1253">
        <v>6240</v>
      </c>
      <c r="F1253" t="s">
        <v>84</v>
      </c>
      <c r="G1253" t="s">
        <v>85</v>
      </c>
      <c r="H1253" t="s">
        <v>129</v>
      </c>
      <c r="I1253" t="s">
        <v>87</v>
      </c>
      <c r="J1253" t="s">
        <v>88</v>
      </c>
      <c r="K1253" t="s">
        <v>122</v>
      </c>
      <c r="L1253" t="s">
        <v>90</v>
      </c>
      <c r="M1253" t="s">
        <v>219</v>
      </c>
      <c r="N1253" s="4" t="str">
        <f>VLOOKUP(M1253,'Neighborhood Raw Data'!$A$1:$D$26,4,FALSE)</f>
        <v>Less than Average</v>
      </c>
      <c r="O1253" t="s">
        <v>92</v>
      </c>
      <c r="P1253" t="s">
        <v>92</v>
      </c>
      <c r="Q1253" t="s">
        <v>93</v>
      </c>
      <c r="R1253" t="s">
        <v>155</v>
      </c>
      <c r="S1253">
        <v>6</v>
      </c>
      <c r="T1253" s="4">
        <f t="shared" ca="1" si="114"/>
        <v>0.43172886194405158</v>
      </c>
      <c r="U1253" s="4" t="str">
        <f t="shared" si="115"/>
        <v>At or Above</v>
      </c>
      <c r="V1253">
        <v>6</v>
      </c>
      <c r="W1253">
        <v>1934</v>
      </c>
      <c r="X1253">
        <v>1950</v>
      </c>
      <c r="Y1253" t="s">
        <v>95</v>
      </c>
      <c r="Z1253" t="s">
        <v>114</v>
      </c>
      <c r="AA1253" t="s">
        <v>115</v>
      </c>
      <c r="AB1253" t="s">
        <v>115</v>
      </c>
      <c r="AC1253" t="s">
        <v>117</v>
      </c>
      <c r="AD1253">
        <v>0</v>
      </c>
      <c r="AE1253" t="s">
        <v>100</v>
      </c>
      <c r="AF1253" t="s">
        <v>100</v>
      </c>
      <c r="AG1253" t="s">
        <v>101</v>
      </c>
      <c r="AH1253" t="s">
        <v>100</v>
      </c>
      <c r="AI1253" t="s">
        <v>100</v>
      </c>
      <c r="AJ1253" t="s">
        <v>142</v>
      </c>
      <c r="AK1253" t="s">
        <v>104</v>
      </c>
      <c r="AL1253">
        <v>0</v>
      </c>
      <c r="AM1253" t="s">
        <v>104</v>
      </c>
      <c r="AN1253">
        <v>0</v>
      </c>
      <c r="AO1253">
        <v>816</v>
      </c>
      <c r="AP1253">
        <v>816</v>
      </c>
      <c r="AQ1253" t="s">
        <v>105</v>
      </c>
      <c r="AR1253" t="s">
        <v>100</v>
      </c>
      <c r="AS1253" t="s">
        <v>106</v>
      </c>
      <c r="AT1253" t="s">
        <v>107</v>
      </c>
      <c r="AU1253">
        <v>816</v>
      </c>
      <c r="AV1253" s="4">
        <f t="shared" ca="1" si="116"/>
        <v>4.9894598670876422E-2</v>
      </c>
      <c r="AW1253" s="4" t="str">
        <f t="shared" si="117"/>
        <v>Less than Median</v>
      </c>
      <c r="AX1253">
        <v>0</v>
      </c>
      <c r="AY1253">
        <v>360</v>
      </c>
      <c r="AZ1253">
        <v>1176</v>
      </c>
      <c r="BA1253">
        <v>0</v>
      </c>
      <c r="BB1253">
        <v>0</v>
      </c>
      <c r="BC1253">
        <v>1</v>
      </c>
      <c r="BD1253">
        <v>0</v>
      </c>
      <c r="BE1253">
        <v>3</v>
      </c>
      <c r="BF1253">
        <v>1</v>
      </c>
      <c r="BG1253" t="s">
        <v>100</v>
      </c>
      <c r="BH1253">
        <v>6</v>
      </c>
      <c r="BI1253" t="s">
        <v>108</v>
      </c>
      <c r="BJ1253">
        <v>1</v>
      </c>
      <c r="BK1253" t="s">
        <v>102</v>
      </c>
      <c r="BL1253" t="s">
        <v>149</v>
      </c>
      <c r="BM1253">
        <v>1985</v>
      </c>
      <c r="BN1253" t="s">
        <v>104</v>
      </c>
      <c r="BO1253">
        <v>2</v>
      </c>
      <c r="BP1253">
        <v>528</v>
      </c>
      <c r="BQ1253" t="s">
        <v>100</v>
      </c>
      <c r="BR1253" t="s">
        <v>100</v>
      </c>
      <c r="BS1253" t="s">
        <v>106</v>
      </c>
      <c r="BT1253">
        <v>112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 t="s">
        <v>85</v>
      </c>
      <c r="CA1253" t="s">
        <v>119</v>
      </c>
      <c r="CB1253" t="s">
        <v>198</v>
      </c>
      <c r="CC1253">
        <v>400</v>
      </c>
      <c r="CD1253">
        <v>9</v>
      </c>
      <c r="CE1253">
        <v>2006</v>
      </c>
      <c r="CF1253" t="s">
        <v>111</v>
      </c>
      <c r="CG1253" t="s">
        <v>112</v>
      </c>
      <c r="CH1253">
        <v>114500</v>
      </c>
      <c r="CQ1253">
        <f t="shared" si="118"/>
        <v>816</v>
      </c>
      <c r="CR1253" t="str">
        <f t="shared" si="119"/>
        <v/>
      </c>
    </row>
    <row r="1254" spans="1:96" x14ac:dyDescent="0.3">
      <c r="A1254">
        <v>774</v>
      </c>
      <c r="B1254">
        <v>20</v>
      </c>
      <c r="C1254" t="s">
        <v>83</v>
      </c>
      <c r="D1254">
        <v>70</v>
      </c>
      <c r="E1254">
        <v>10150</v>
      </c>
      <c r="F1254" t="s">
        <v>84</v>
      </c>
      <c r="G1254" t="s">
        <v>85</v>
      </c>
      <c r="H1254" t="s">
        <v>129</v>
      </c>
      <c r="I1254" t="s">
        <v>87</v>
      </c>
      <c r="J1254" t="s">
        <v>88</v>
      </c>
      <c r="K1254" t="s">
        <v>122</v>
      </c>
      <c r="L1254" t="s">
        <v>90</v>
      </c>
      <c r="M1254" t="s">
        <v>177</v>
      </c>
      <c r="N1254" s="4" t="str">
        <f>VLOOKUP(M1254,'Neighborhood Raw Data'!$A$1:$D$26,4,FALSE)</f>
        <v>Greater than Average</v>
      </c>
      <c r="O1254" t="s">
        <v>212</v>
      </c>
      <c r="P1254" t="s">
        <v>92</v>
      </c>
      <c r="Q1254" t="s">
        <v>93</v>
      </c>
      <c r="R1254" t="s">
        <v>124</v>
      </c>
      <c r="S1254">
        <v>5</v>
      </c>
      <c r="T1254" s="4">
        <f t="shared" ca="1" si="114"/>
        <v>0.47617210148448852</v>
      </c>
      <c r="U1254" s="4" t="str">
        <f t="shared" si="115"/>
        <v>Below</v>
      </c>
      <c r="V1254">
        <v>5</v>
      </c>
      <c r="W1254">
        <v>1958</v>
      </c>
      <c r="X1254">
        <v>1958</v>
      </c>
      <c r="Y1254" t="s">
        <v>95</v>
      </c>
      <c r="Z1254" t="s">
        <v>114</v>
      </c>
      <c r="AA1254" t="s">
        <v>115</v>
      </c>
      <c r="AB1254" t="s">
        <v>115</v>
      </c>
      <c r="AC1254" t="s">
        <v>117</v>
      </c>
      <c r="AD1254">
        <v>1</v>
      </c>
      <c r="AE1254" t="s">
        <v>100</v>
      </c>
      <c r="AF1254" t="s">
        <v>100</v>
      </c>
      <c r="AG1254" t="s">
        <v>156</v>
      </c>
      <c r="AH1254" t="s">
        <v>100</v>
      </c>
      <c r="AI1254" t="s">
        <v>100</v>
      </c>
      <c r="AJ1254" t="s">
        <v>142</v>
      </c>
      <c r="AK1254" t="s">
        <v>157</v>
      </c>
      <c r="AL1254">
        <v>456</v>
      </c>
      <c r="AM1254" t="s">
        <v>104</v>
      </c>
      <c r="AN1254">
        <v>0</v>
      </c>
      <c r="AO1254">
        <v>456</v>
      </c>
      <c r="AP1254">
        <v>912</v>
      </c>
      <c r="AQ1254" t="s">
        <v>105</v>
      </c>
      <c r="AR1254" t="s">
        <v>99</v>
      </c>
      <c r="AS1254" t="s">
        <v>106</v>
      </c>
      <c r="AT1254" t="s">
        <v>214</v>
      </c>
      <c r="AU1254">
        <v>912</v>
      </c>
      <c r="AV1254" s="4">
        <f t="shared" ca="1" si="116"/>
        <v>0.36558597414254046</v>
      </c>
      <c r="AW1254" s="4" t="str">
        <f t="shared" si="117"/>
        <v>Less than Median</v>
      </c>
      <c r="AX1254">
        <v>0</v>
      </c>
      <c r="AY1254">
        <v>0</v>
      </c>
      <c r="AZ1254">
        <v>912</v>
      </c>
      <c r="BA1254">
        <v>0</v>
      </c>
      <c r="BB1254">
        <v>0</v>
      </c>
      <c r="BC1254">
        <v>1</v>
      </c>
      <c r="BD1254">
        <v>0</v>
      </c>
      <c r="BE1254">
        <v>2</v>
      </c>
      <c r="BF1254">
        <v>1</v>
      </c>
      <c r="BG1254" t="s">
        <v>100</v>
      </c>
      <c r="BH1254">
        <v>5</v>
      </c>
      <c r="BI1254" t="s">
        <v>108</v>
      </c>
      <c r="BJ1254">
        <v>0</v>
      </c>
      <c r="BK1254" t="s">
        <v>85</v>
      </c>
      <c r="BL1254" t="s">
        <v>109</v>
      </c>
      <c r="BM1254">
        <v>1958</v>
      </c>
      <c r="BN1254" t="s">
        <v>131</v>
      </c>
      <c r="BO1254">
        <v>1</v>
      </c>
      <c r="BP1254">
        <v>275</v>
      </c>
      <c r="BQ1254" t="s">
        <v>100</v>
      </c>
      <c r="BR1254" t="s">
        <v>100</v>
      </c>
      <c r="BS1254" t="s">
        <v>106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 t="s">
        <v>85</v>
      </c>
      <c r="CA1254" t="s">
        <v>85</v>
      </c>
      <c r="CB1254" t="s">
        <v>85</v>
      </c>
      <c r="CC1254">
        <v>0</v>
      </c>
      <c r="CD1254">
        <v>7</v>
      </c>
      <c r="CE1254">
        <v>2007</v>
      </c>
      <c r="CF1254" t="s">
        <v>196</v>
      </c>
      <c r="CG1254" t="s">
        <v>112</v>
      </c>
      <c r="CH1254">
        <v>114500</v>
      </c>
      <c r="CQ1254">
        <f t="shared" si="118"/>
        <v>912</v>
      </c>
      <c r="CR1254" t="str">
        <f t="shared" si="119"/>
        <v/>
      </c>
    </row>
    <row r="1255" spans="1:96" x14ac:dyDescent="0.3">
      <c r="A1255">
        <v>49</v>
      </c>
      <c r="B1255">
        <v>190</v>
      </c>
      <c r="C1255" t="s">
        <v>143</v>
      </c>
      <c r="D1255">
        <v>33</v>
      </c>
      <c r="E1255">
        <v>4456</v>
      </c>
      <c r="F1255" t="s">
        <v>84</v>
      </c>
      <c r="G1255" t="s">
        <v>85</v>
      </c>
      <c r="H1255" t="s">
        <v>129</v>
      </c>
      <c r="I1255" t="s">
        <v>87</v>
      </c>
      <c r="J1255" t="s">
        <v>88</v>
      </c>
      <c r="K1255" t="s">
        <v>122</v>
      </c>
      <c r="L1255" t="s">
        <v>90</v>
      </c>
      <c r="M1255" t="s">
        <v>144</v>
      </c>
      <c r="N1255" s="4" t="str">
        <f>VLOOKUP(M1255,'Neighborhood Raw Data'!$A$1:$D$26,4,FALSE)</f>
        <v>Greater than Average</v>
      </c>
      <c r="O1255" t="s">
        <v>92</v>
      </c>
      <c r="P1255" t="s">
        <v>92</v>
      </c>
      <c r="Q1255" t="s">
        <v>217</v>
      </c>
      <c r="R1255" t="s">
        <v>94</v>
      </c>
      <c r="S1255">
        <v>4</v>
      </c>
      <c r="T1255" s="4">
        <f t="shared" ca="1" si="114"/>
        <v>0.71410683128610231</v>
      </c>
      <c r="U1255" s="4" t="str">
        <f t="shared" si="115"/>
        <v>Below</v>
      </c>
      <c r="V1255">
        <v>5</v>
      </c>
      <c r="W1255">
        <v>1920</v>
      </c>
      <c r="X1255">
        <v>2008</v>
      </c>
      <c r="Y1255" t="s">
        <v>95</v>
      </c>
      <c r="Z1255" t="s">
        <v>114</v>
      </c>
      <c r="AA1255" t="s">
        <v>161</v>
      </c>
      <c r="AB1255" t="s">
        <v>161</v>
      </c>
      <c r="AC1255" t="s">
        <v>117</v>
      </c>
      <c r="AD1255">
        <v>0</v>
      </c>
      <c r="AE1255" t="s">
        <v>100</v>
      </c>
      <c r="AF1255" t="s">
        <v>100</v>
      </c>
      <c r="AG1255" t="s">
        <v>147</v>
      </c>
      <c r="AH1255" t="s">
        <v>100</v>
      </c>
      <c r="AI1255" t="s">
        <v>100</v>
      </c>
      <c r="AJ1255" t="s">
        <v>142</v>
      </c>
      <c r="AK1255" t="s">
        <v>104</v>
      </c>
      <c r="AL1255">
        <v>0</v>
      </c>
      <c r="AM1255" t="s">
        <v>104</v>
      </c>
      <c r="AN1255">
        <v>0</v>
      </c>
      <c r="AO1255">
        <v>736</v>
      </c>
      <c r="AP1255">
        <v>736</v>
      </c>
      <c r="AQ1255" t="s">
        <v>105</v>
      </c>
      <c r="AR1255" t="s">
        <v>102</v>
      </c>
      <c r="AS1255" t="s">
        <v>106</v>
      </c>
      <c r="AT1255" t="s">
        <v>107</v>
      </c>
      <c r="AU1255">
        <v>736</v>
      </c>
      <c r="AV1255" s="4">
        <f t="shared" ca="1" si="116"/>
        <v>4.5307704665333182E-2</v>
      </c>
      <c r="AW1255" s="4" t="str">
        <f t="shared" si="117"/>
        <v>Less than Median</v>
      </c>
      <c r="AX1255">
        <v>716</v>
      </c>
      <c r="AY1255">
        <v>0</v>
      </c>
      <c r="AZ1255">
        <v>1452</v>
      </c>
      <c r="BA1255">
        <v>0</v>
      </c>
      <c r="BB1255">
        <v>0</v>
      </c>
      <c r="BC1255">
        <v>2</v>
      </c>
      <c r="BD1255">
        <v>0</v>
      </c>
      <c r="BE1255">
        <v>2</v>
      </c>
      <c r="BF1255">
        <v>3</v>
      </c>
      <c r="BG1255" t="s">
        <v>100</v>
      </c>
      <c r="BH1255">
        <v>8</v>
      </c>
      <c r="BI1255" t="s">
        <v>108</v>
      </c>
      <c r="BJ1255">
        <v>0</v>
      </c>
      <c r="BK1255" t="s">
        <v>85</v>
      </c>
      <c r="BL1255" t="s">
        <v>85</v>
      </c>
      <c r="BM1255" t="s">
        <v>85</v>
      </c>
      <c r="BN1255" t="s">
        <v>85</v>
      </c>
      <c r="BO1255">
        <v>0</v>
      </c>
      <c r="BP1255">
        <v>0</v>
      </c>
      <c r="BQ1255" t="s">
        <v>85</v>
      </c>
      <c r="BR1255" t="s">
        <v>85</v>
      </c>
      <c r="BS1255" t="s">
        <v>204</v>
      </c>
      <c r="BT1255">
        <v>0</v>
      </c>
      <c r="BU1255">
        <v>0</v>
      </c>
      <c r="BV1255">
        <v>102</v>
      </c>
      <c r="BW1255">
        <v>0</v>
      </c>
      <c r="BX1255">
        <v>0</v>
      </c>
      <c r="BY1255">
        <v>0</v>
      </c>
      <c r="BZ1255" t="s">
        <v>85</v>
      </c>
      <c r="CA1255" t="s">
        <v>85</v>
      </c>
      <c r="CB1255" t="s">
        <v>85</v>
      </c>
      <c r="CC1255">
        <v>0</v>
      </c>
      <c r="CD1255">
        <v>6</v>
      </c>
      <c r="CE1255">
        <v>2009</v>
      </c>
      <c r="CF1255" t="s">
        <v>127</v>
      </c>
      <c r="CG1255" t="s">
        <v>128</v>
      </c>
      <c r="CH1255">
        <v>113000</v>
      </c>
      <c r="CQ1255">
        <f t="shared" si="118"/>
        <v>736</v>
      </c>
      <c r="CR1255" t="str">
        <f t="shared" si="119"/>
        <v/>
      </c>
    </row>
    <row r="1256" spans="1:96" x14ac:dyDescent="0.3">
      <c r="A1256">
        <v>240</v>
      </c>
      <c r="B1256">
        <v>50</v>
      </c>
      <c r="C1256" t="s">
        <v>83</v>
      </c>
      <c r="D1256">
        <v>52</v>
      </c>
      <c r="E1256">
        <v>8741</v>
      </c>
      <c r="F1256" t="s">
        <v>84</v>
      </c>
      <c r="G1256" t="s">
        <v>85</v>
      </c>
      <c r="H1256" t="s">
        <v>129</v>
      </c>
      <c r="I1256" t="s">
        <v>87</v>
      </c>
      <c r="J1256" t="s">
        <v>88</v>
      </c>
      <c r="K1256" t="s">
        <v>122</v>
      </c>
      <c r="L1256" t="s">
        <v>90</v>
      </c>
      <c r="M1256" t="s">
        <v>186</v>
      </c>
      <c r="N1256" s="4" t="str">
        <f>VLOOKUP(M1256,'Neighborhood Raw Data'!$A$1:$D$26,4,FALSE)</f>
        <v>Less than Average</v>
      </c>
      <c r="O1256" t="s">
        <v>92</v>
      </c>
      <c r="P1256" t="s">
        <v>92</v>
      </c>
      <c r="Q1256" t="s">
        <v>93</v>
      </c>
      <c r="R1256" t="s">
        <v>155</v>
      </c>
      <c r="S1256">
        <v>6</v>
      </c>
      <c r="T1256" s="4">
        <f t="shared" ca="1" si="114"/>
        <v>0.58479592671904657</v>
      </c>
      <c r="U1256" s="4" t="str">
        <f t="shared" si="115"/>
        <v>At or Above</v>
      </c>
      <c r="V1256">
        <v>4</v>
      </c>
      <c r="W1256">
        <v>1945</v>
      </c>
      <c r="X1256">
        <v>1950</v>
      </c>
      <c r="Y1256" t="s">
        <v>95</v>
      </c>
      <c r="Z1256" t="s">
        <v>114</v>
      </c>
      <c r="AA1256" t="s">
        <v>125</v>
      </c>
      <c r="AB1256" t="s">
        <v>125</v>
      </c>
      <c r="AC1256" t="s">
        <v>117</v>
      </c>
      <c r="AD1256">
        <v>0</v>
      </c>
      <c r="AE1256" t="s">
        <v>100</v>
      </c>
      <c r="AF1256" t="s">
        <v>100</v>
      </c>
      <c r="AG1256" t="s">
        <v>156</v>
      </c>
      <c r="AH1256" t="s">
        <v>100</v>
      </c>
      <c r="AI1256" t="s">
        <v>203</v>
      </c>
      <c r="AJ1256" t="s">
        <v>142</v>
      </c>
      <c r="AK1256" t="s">
        <v>193</v>
      </c>
      <c r="AL1256">
        <v>94</v>
      </c>
      <c r="AM1256" t="s">
        <v>104</v>
      </c>
      <c r="AN1256">
        <v>0</v>
      </c>
      <c r="AO1256">
        <v>641</v>
      </c>
      <c r="AP1256">
        <v>735</v>
      </c>
      <c r="AQ1256" t="s">
        <v>105</v>
      </c>
      <c r="AR1256" t="s">
        <v>100</v>
      </c>
      <c r="AS1256" t="s">
        <v>106</v>
      </c>
      <c r="AT1256" t="s">
        <v>214</v>
      </c>
      <c r="AU1256">
        <v>798</v>
      </c>
      <c r="AV1256" s="4">
        <f t="shared" ca="1" si="116"/>
        <v>0.98126634501002907</v>
      </c>
      <c r="AW1256" s="4" t="str">
        <f t="shared" si="117"/>
        <v>Less than Median</v>
      </c>
      <c r="AX1256">
        <v>689</v>
      </c>
      <c r="AY1256">
        <v>0</v>
      </c>
      <c r="AZ1256">
        <v>1487</v>
      </c>
      <c r="BA1256">
        <v>0</v>
      </c>
      <c r="BB1256">
        <v>0</v>
      </c>
      <c r="BC1256">
        <v>1</v>
      </c>
      <c r="BD1256">
        <v>1</v>
      </c>
      <c r="BE1256">
        <v>3</v>
      </c>
      <c r="BF1256">
        <v>1</v>
      </c>
      <c r="BG1256" t="s">
        <v>100</v>
      </c>
      <c r="BH1256">
        <v>7</v>
      </c>
      <c r="BI1256" t="s">
        <v>108</v>
      </c>
      <c r="BJ1256">
        <v>1</v>
      </c>
      <c r="BK1256" t="s">
        <v>102</v>
      </c>
      <c r="BL1256" t="s">
        <v>149</v>
      </c>
      <c r="BM1256">
        <v>1949</v>
      </c>
      <c r="BN1256" t="s">
        <v>104</v>
      </c>
      <c r="BO1256">
        <v>1</v>
      </c>
      <c r="BP1256">
        <v>220</v>
      </c>
      <c r="BQ1256" t="s">
        <v>100</v>
      </c>
      <c r="BR1256" t="s">
        <v>100</v>
      </c>
      <c r="BS1256" t="s">
        <v>106</v>
      </c>
      <c r="BT1256">
        <v>0</v>
      </c>
      <c r="BU1256">
        <v>140</v>
      </c>
      <c r="BV1256">
        <v>0</v>
      </c>
      <c r="BW1256">
        <v>0</v>
      </c>
      <c r="BX1256">
        <v>0</v>
      </c>
      <c r="BY1256">
        <v>0</v>
      </c>
      <c r="BZ1256" t="s">
        <v>85</v>
      </c>
      <c r="CA1256" t="s">
        <v>119</v>
      </c>
      <c r="CB1256" t="s">
        <v>85</v>
      </c>
      <c r="CC1256">
        <v>0</v>
      </c>
      <c r="CD1256">
        <v>4</v>
      </c>
      <c r="CE1256">
        <v>2010</v>
      </c>
      <c r="CF1256" t="s">
        <v>111</v>
      </c>
      <c r="CG1256" t="s">
        <v>112</v>
      </c>
      <c r="CH1256">
        <v>113000</v>
      </c>
      <c r="CQ1256">
        <f t="shared" si="118"/>
        <v>798</v>
      </c>
      <c r="CR1256" t="str">
        <f t="shared" si="119"/>
        <v/>
      </c>
    </row>
    <row r="1257" spans="1:96" x14ac:dyDescent="0.3">
      <c r="A1257">
        <v>423</v>
      </c>
      <c r="B1257">
        <v>20</v>
      </c>
      <c r="C1257" t="s">
        <v>83</v>
      </c>
      <c r="D1257">
        <v>100</v>
      </c>
      <c r="E1257">
        <v>21750</v>
      </c>
      <c r="F1257" t="s">
        <v>84</v>
      </c>
      <c r="G1257" t="s">
        <v>85</v>
      </c>
      <c r="H1257" t="s">
        <v>129</v>
      </c>
      <c r="I1257" t="s">
        <v>139</v>
      </c>
      <c r="J1257" t="s">
        <v>88</v>
      </c>
      <c r="K1257" t="s">
        <v>122</v>
      </c>
      <c r="L1257" t="s">
        <v>140</v>
      </c>
      <c r="M1257" t="s">
        <v>201</v>
      </c>
      <c r="N1257" s="4" t="str">
        <f>VLOOKUP(M1257,'Neighborhood Raw Data'!$A$1:$D$26,4,FALSE)</f>
        <v>Less than Average</v>
      </c>
      <c r="O1257" t="s">
        <v>145</v>
      </c>
      <c r="P1257" t="s">
        <v>92</v>
      </c>
      <c r="Q1257" t="s">
        <v>93</v>
      </c>
      <c r="R1257" t="s">
        <v>124</v>
      </c>
      <c r="S1257">
        <v>5</v>
      </c>
      <c r="T1257" s="4">
        <f t="shared" ca="1" si="114"/>
        <v>0.9254309350153761</v>
      </c>
      <c r="U1257" s="4" t="str">
        <f t="shared" si="115"/>
        <v>Below</v>
      </c>
      <c r="V1257">
        <v>5</v>
      </c>
      <c r="W1257">
        <v>1954</v>
      </c>
      <c r="X1257">
        <v>1954</v>
      </c>
      <c r="Y1257" t="s">
        <v>113</v>
      </c>
      <c r="Z1257" t="s">
        <v>114</v>
      </c>
      <c r="AA1257" t="s">
        <v>97</v>
      </c>
      <c r="AB1257" t="s">
        <v>97</v>
      </c>
      <c r="AC1257" t="s">
        <v>117</v>
      </c>
      <c r="AD1257">
        <v>0</v>
      </c>
      <c r="AE1257" t="s">
        <v>100</v>
      </c>
      <c r="AF1257" t="s">
        <v>100</v>
      </c>
      <c r="AG1257" t="s">
        <v>156</v>
      </c>
      <c r="AH1257" t="s">
        <v>100</v>
      </c>
      <c r="AI1257" t="s">
        <v>100</v>
      </c>
      <c r="AJ1257" t="s">
        <v>142</v>
      </c>
      <c r="AK1257" t="s">
        <v>104</v>
      </c>
      <c r="AL1257">
        <v>0</v>
      </c>
      <c r="AM1257" t="s">
        <v>104</v>
      </c>
      <c r="AN1257">
        <v>0</v>
      </c>
      <c r="AO1257">
        <v>988</v>
      </c>
      <c r="AP1257">
        <v>988</v>
      </c>
      <c r="AQ1257" t="s">
        <v>105</v>
      </c>
      <c r="AR1257" t="s">
        <v>99</v>
      </c>
      <c r="AS1257" t="s">
        <v>106</v>
      </c>
      <c r="AT1257" t="s">
        <v>214</v>
      </c>
      <c r="AU1257">
        <v>988</v>
      </c>
      <c r="AV1257" s="4">
        <f t="shared" ca="1" si="116"/>
        <v>0.4826502995958144</v>
      </c>
      <c r="AW1257" s="4" t="str">
        <f t="shared" si="117"/>
        <v>Less than Median</v>
      </c>
      <c r="AX1257">
        <v>0</v>
      </c>
      <c r="AY1257">
        <v>0</v>
      </c>
      <c r="AZ1257">
        <v>988</v>
      </c>
      <c r="BA1257">
        <v>0</v>
      </c>
      <c r="BB1257">
        <v>0</v>
      </c>
      <c r="BC1257">
        <v>1</v>
      </c>
      <c r="BD1257">
        <v>0</v>
      </c>
      <c r="BE1257">
        <v>2</v>
      </c>
      <c r="BF1257">
        <v>1</v>
      </c>
      <c r="BG1257" t="s">
        <v>100</v>
      </c>
      <c r="BH1257">
        <v>4</v>
      </c>
      <c r="BI1257" t="s">
        <v>108</v>
      </c>
      <c r="BJ1257">
        <v>0</v>
      </c>
      <c r="BK1257" t="s">
        <v>85</v>
      </c>
      <c r="BL1257" t="s">
        <v>109</v>
      </c>
      <c r="BM1257">
        <v>1954</v>
      </c>
      <c r="BN1257" t="s">
        <v>131</v>
      </c>
      <c r="BO1257">
        <v>2</v>
      </c>
      <c r="BP1257">
        <v>520</v>
      </c>
      <c r="BQ1257" t="s">
        <v>100</v>
      </c>
      <c r="BR1257" t="s">
        <v>100</v>
      </c>
      <c r="BS1257" t="s">
        <v>204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 t="s">
        <v>85</v>
      </c>
      <c r="CA1257" t="s">
        <v>85</v>
      </c>
      <c r="CB1257" t="s">
        <v>85</v>
      </c>
      <c r="CC1257">
        <v>0</v>
      </c>
      <c r="CD1257">
        <v>2</v>
      </c>
      <c r="CE1257">
        <v>2008</v>
      </c>
      <c r="CF1257" t="s">
        <v>111</v>
      </c>
      <c r="CG1257" t="s">
        <v>112</v>
      </c>
      <c r="CH1257">
        <v>113000</v>
      </c>
      <c r="CQ1257">
        <f t="shared" si="118"/>
        <v>988</v>
      </c>
      <c r="CR1257" t="str">
        <f t="shared" si="119"/>
        <v/>
      </c>
    </row>
    <row r="1258" spans="1:96" x14ac:dyDescent="0.3">
      <c r="A1258">
        <v>501</v>
      </c>
      <c r="B1258">
        <v>160</v>
      </c>
      <c r="C1258" t="s">
        <v>143</v>
      </c>
      <c r="D1258">
        <v>21</v>
      </c>
      <c r="E1258">
        <v>1890</v>
      </c>
      <c r="F1258" t="s">
        <v>84</v>
      </c>
      <c r="G1258" t="s">
        <v>85</v>
      </c>
      <c r="H1258" t="s">
        <v>129</v>
      </c>
      <c r="I1258" t="s">
        <v>87</v>
      </c>
      <c r="J1258" t="s">
        <v>88</v>
      </c>
      <c r="K1258" t="s">
        <v>122</v>
      </c>
      <c r="L1258" t="s">
        <v>90</v>
      </c>
      <c r="M1258" t="s">
        <v>253</v>
      </c>
      <c r="N1258" s="4" t="str">
        <f>VLOOKUP(M1258,'Neighborhood Raw Data'!$A$1:$D$26,4,FALSE)</f>
        <v>Less than Average</v>
      </c>
      <c r="O1258" t="s">
        <v>92</v>
      </c>
      <c r="P1258" t="s">
        <v>92</v>
      </c>
      <c r="Q1258" t="s">
        <v>216</v>
      </c>
      <c r="R1258" t="s">
        <v>94</v>
      </c>
      <c r="S1258">
        <v>6</v>
      </c>
      <c r="T1258" s="4">
        <f t="shared" ca="1" si="114"/>
        <v>0.72842285428643616</v>
      </c>
      <c r="U1258" s="4" t="str">
        <f t="shared" si="115"/>
        <v>At or Above</v>
      </c>
      <c r="V1258">
        <v>5</v>
      </c>
      <c r="W1258">
        <v>1973</v>
      </c>
      <c r="X1258">
        <v>1973</v>
      </c>
      <c r="Y1258" t="s">
        <v>95</v>
      </c>
      <c r="Z1258" t="s">
        <v>114</v>
      </c>
      <c r="AA1258" t="s">
        <v>97</v>
      </c>
      <c r="AB1258" t="s">
        <v>97</v>
      </c>
      <c r="AC1258" t="s">
        <v>98</v>
      </c>
      <c r="AD1258">
        <v>285</v>
      </c>
      <c r="AE1258" t="s">
        <v>100</v>
      </c>
      <c r="AF1258" t="s">
        <v>100</v>
      </c>
      <c r="AG1258" t="s">
        <v>156</v>
      </c>
      <c r="AH1258" t="s">
        <v>100</v>
      </c>
      <c r="AI1258" t="s">
        <v>100</v>
      </c>
      <c r="AJ1258" t="s">
        <v>142</v>
      </c>
      <c r="AK1258" t="s">
        <v>174</v>
      </c>
      <c r="AL1258">
        <v>356</v>
      </c>
      <c r="AM1258" t="s">
        <v>104</v>
      </c>
      <c r="AN1258">
        <v>0</v>
      </c>
      <c r="AO1258">
        <v>316</v>
      </c>
      <c r="AP1258">
        <v>672</v>
      </c>
      <c r="AQ1258" t="s">
        <v>105</v>
      </c>
      <c r="AR1258" t="s">
        <v>100</v>
      </c>
      <c r="AS1258" t="s">
        <v>106</v>
      </c>
      <c r="AT1258" t="s">
        <v>107</v>
      </c>
      <c r="AU1258">
        <v>672</v>
      </c>
      <c r="AV1258" s="4">
        <f t="shared" ca="1" si="116"/>
        <v>0.75162593547492462</v>
      </c>
      <c r="AW1258" s="4" t="str">
        <f t="shared" si="117"/>
        <v>Less than Median</v>
      </c>
      <c r="AX1258">
        <v>546</v>
      </c>
      <c r="AY1258">
        <v>0</v>
      </c>
      <c r="AZ1258">
        <v>1218</v>
      </c>
      <c r="BA1258">
        <v>0</v>
      </c>
      <c r="BB1258">
        <v>0</v>
      </c>
      <c r="BC1258">
        <v>1</v>
      </c>
      <c r="BD1258">
        <v>1</v>
      </c>
      <c r="BE1258">
        <v>3</v>
      </c>
      <c r="BF1258">
        <v>1</v>
      </c>
      <c r="BG1258" t="s">
        <v>100</v>
      </c>
      <c r="BH1258">
        <v>7</v>
      </c>
      <c r="BI1258" t="s">
        <v>108</v>
      </c>
      <c r="BJ1258">
        <v>0</v>
      </c>
      <c r="BK1258" t="s">
        <v>85</v>
      </c>
      <c r="BL1258" t="s">
        <v>149</v>
      </c>
      <c r="BM1258">
        <v>1973</v>
      </c>
      <c r="BN1258" t="s">
        <v>104</v>
      </c>
      <c r="BO1258">
        <v>1</v>
      </c>
      <c r="BP1258">
        <v>264</v>
      </c>
      <c r="BQ1258" t="s">
        <v>100</v>
      </c>
      <c r="BR1258" t="s">
        <v>100</v>
      </c>
      <c r="BS1258" t="s">
        <v>106</v>
      </c>
      <c r="BT1258">
        <v>144</v>
      </c>
      <c r="BU1258">
        <v>28</v>
      </c>
      <c r="BV1258">
        <v>0</v>
      </c>
      <c r="BW1258">
        <v>0</v>
      </c>
      <c r="BX1258">
        <v>0</v>
      </c>
      <c r="BY1258">
        <v>0</v>
      </c>
      <c r="BZ1258" t="s">
        <v>85</v>
      </c>
      <c r="CA1258" t="s">
        <v>85</v>
      </c>
      <c r="CB1258" t="s">
        <v>85</v>
      </c>
      <c r="CC1258">
        <v>0</v>
      </c>
      <c r="CD1258">
        <v>5</v>
      </c>
      <c r="CE1258">
        <v>2007</v>
      </c>
      <c r="CF1258" t="s">
        <v>111</v>
      </c>
      <c r="CG1258" t="s">
        <v>112</v>
      </c>
      <c r="CH1258">
        <v>113000</v>
      </c>
      <c r="CQ1258">
        <f t="shared" si="118"/>
        <v>672</v>
      </c>
      <c r="CR1258" t="str">
        <f t="shared" si="119"/>
        <v/>
      </c>
    </row>
    <row r="1259" spans="1:96" x14ac:dyDescent="0.3">
      <c r="A1259">
        <v>556</v>
      </c>
      <c r="B1259">
        <v>45</v>
      </c>
      <c r="C1259" t="s">
        <v>143</v>
      </c>
      <c r="D1259">
        <v>58</v>
      </c>
      <c r="E1259">
        <v>6380</v>
      </c>
      <c r="F1259" t="s">
        <v>84</v>
      </c>
      <c r="G1259" t="s">
        <v>85</v>
      </c>
      <c r="H1259" t="s">
        <v>129</v>
      </c>
      <c r="I1259" t="s">
        <v>87</v>
      </c>
      <c r="J1259" t="s">
        <v>88</v>
      </c>
      <c r="K1259" t="s">
        <v>122</v>
      </c>
      <c r="L1259" t="s">
        <v>90</v>
      </c>
      <c r="M1259" t="s">
        <v>219</v>
      </c>
      <c r="N1259" s="4" t="str">
        <f>VLOOKUP(M1259,'Neighborhood Raw Data'!$A$1:$D$26,4,FALSE)</f>
        <v>Less than Average</v>
      </c>
      <c r="O1259" t="s">
        <v>92</v>
      </c>
      <c r="P1259" t="s">
        <v>92</v>
      </c>
      <c r="Q1259" t="s">
        <v>93</v>
      </c>
      <c r="R1259" t="s">
        <v>245</v>
      </c>
      <c r="S1259">
        <v>5</v>
      </c>
      <c r="T1259" s="4">
        <f t="shared" ca="1" si="114"/>
        <v>0.39032929157351937</v>
      </c>
      <c r="U1259" s="4" t="str">
        <f t="shared" si="115"/>
        <v>Below</v>
      </c>
      <c r="V1259">
        <v>6</v>
      </c>
      <c r="W1259">
        <v>1922</v>
      </c>
      <c r="X1259">
        <v>1950</v>
      </c>
      <c r="Y1259" t="s">
        <v>95</v>
      </c>
      <c r="Z1259" t="s">
        <v>114</v>
      </c>
      <c r="AA1259" t="s">
        <v>161</v>
      </c>
      <c r="AB1259" t="s">
        <v>161</v>
      </c>
      <c r="AC1259" t="s">
        <v>117</v>
      </c>
      <c r="AD1259">
        <v>0</v>
      </c>
      <c r="AE1259" t="s">
        <v>100</v>
      </c>
      <c r="AF1259" t="s">
        <v>100</v>
      </c>
      <c r="AG1259" t="s">
        <v>147</v>
      </c>
      <c r="AH1259" t="s">
        <v>100</v>
      </c>
      <c r="AI1259" t="s">
        <v>203</v>
      </c>
      <c r="AJ1259" t="s">
        <v>142</v>
      </c>
      <c r="AK1259" t="s">
        <v>104</v>
      </c>
      <c r="AL1259">
        <v>0</v>
      </c>
      <c r="AM1259" t="s">
        <v>104</v>
      </c>
      <c r="AN1259">
        <v>0</v>
      </c>
      <c r="AO1259">
        <v>993</v>
      </c>
      <c r="AP1259">
        <v>993</v>
      </c>
      <c r="AQ1259" t="s">
        <v>105</v>
      </c>
      <c r="AR1259" t="s">
        <v>100</v>
      </c>
      <c r="AS1259" t="s">
        <v>106</v>
      </c>
      <c r="AT1259" t="s">
        <v>214</v>
      </c>
      <c r="AU1259">
        <v>1048</v>
      </c>
      <c r="AV1259" s="4">
        <f t="shared" ca="1" si="116"/>
        <v>0.76745477336219015</v>
      </c>
      <c r="AW1259" s="4" t="str">
        <f t="shared" si="117"/>
        <v>Less than Median</v>
      </c>
      <c r="AX1259">
        <v>0</v>
      </c>
      <c r="AY1259">
        <v>0</v>
      </c>
      <c r="AZ1259">
        <v>1048</v>
      </c>
      <c r="BA1259">
        <v>0</v>
      </c>
      <c r="BB1259">
        <v>0</v>
      </c>
      <c r="BC1259">
        <v>1</v>
      </c>
      <c r="BD1259">
        <v>0</v>
      </c>
      <c r="BE1259">
        <v>2</v>
      </c>
      <c r="BF1259">
        <v>1</v>
      </c>
      <c r="BG1259" t="s">
        <v>100</v>
      </c>
      <c r="BH1259">
        <v>5</v>
      </c>
      <c r="BI1259" t="s">
        <v>108</v>
      </c>
      <c r="BJ1259">
        <v>1</v>
      </c>
      <c r="BK1259" t="s">
        <v>102</v>
      </c>
      <c r="BL1259" t="s">
        <v>149</v>
      </c>
      <c r="BM1259">
        <v>1922</v>
      </c>
      <c r="BN1259" t="s">
        <v>104</v>
      </c>
      <c r="BO1259">
        <v>1</v>
      </c>
      <c r="BP1259">
        <v>280</v>
      </c>
      <c r="BQ1259" t="s">
        <v>100</v>
      </c>
      <c r="BR1259" t="s">
        <v>100</v>
      </c>
      <c r="BS1259" t="s">
        <v>106</v>
      </c>
      <c r="BT1259">
        <v>0</v>
      </c>
      <c r="BU1259">
        <v>0</v>
      </c>
      <c r="BV1259">
        <v>116</v>
      </c>
      <c r="BW1259">
        <v>0</v>
      </c>
      <c r="BX1259">
        <v>0</v>
      </c>
      <c r="BY1259">
        <v>0</v>
      </c>
      <c r="BZ1259" t="s">
        <v>85</v>
      </c>
      <c r="CA1259" t="s">
        <v>85</v>
      </c>
      <c r="CB1259" t="s">
        <v>85</v>
      </c>
      <c r="CC1259">
        <v>0</v>
      </c>
      <c r="CD1259">
        <v>8</v>
      </c>
      <c r="CE1259">
        <v>2006</v>
      </c>
      <c r="CF1259" t="s">
        <v>111</v>
      </c>
      <c r="CG1259" t="s">
        <v>112</v>
      </c>
      <c r="CH1259">
        <v>113000</v>
      </c>
      <c r="CQ1259">
        <f t="shared" si="118"/>
        <v>1048</v>
      </c>
      <c r="CR1259" t="str">
        <f t="shared" si="119"/>
        <v/>
      </c>
    </row>
    <row r="1260" spans="1:96" x14ac:dyDescent="0.3">
      <c r="A1260">
        <v>1213</v>
      </c>
      <c r="B1260">
        <v>30</v>
      </c>
      <c r="C1260" t="s">
        <v>83</v>
      </c>
      <c r="D1260">
        <v>50</v>
      </c>
      <c r="E1260">
        <v>9340</v>
      </c>
      <c r="F1260" t="s">
        <v>84</v>
      </c>
      <c r="G1260" t="s">
        <v>85</v>
      </c>
      <c r="H1260" t="s">
        <v>129</v>
      </c>
      <c r="I1260" t="s">
        <v>87</v>
      </c>
      <c r="J1260" t="s">
        <v>88</v>
      </c>
      <c r="K1260" t="s">
        <v>122</v>
      </c>
      <c r="L1260" t="s">
        <v>90</v>
      </c>
      <c r="M1260" t="s">
        <v>186</v>
      </c>
      <c r="N1260" s="4" t="str">
        <f>VLOOKUP(M1260,'Neighborhood Raw Data'!$A$1:$D$26,4,FALSE)</f>
        <v>Less than Average</v>
      </c>
      <c r="O1260" t="s">
        <v>92</v>
      </c>
      <c r="P1260" t="s">
        <v>92</v>
      </c>
      <c r="Q1260" t="s">
        <v>93</v>
      </c>
      <c r="R1260" t="s">
        <v>124</v>
      </c>
      <c r="S1260">
        <v>4</v>
      </c>
      <c r="T1260" s="4">
        <f t="shared" ca="1" si="114"/>
        <v>0.32290060626611683</v>
      </c>
      <c r="U1260" s="4" t="str">
        <f t="shared" si="115"/>
        <v>Below</v>
      </c>
      <c r="V1260">
        <v>6</v>
      </c>
      <c r="W1260">
        <v>1941</v>
      </c>
      <c r="X1260">
        <v>1950</v>
      </c>
      <c r="Y1260" t="s">
        <v>113</v>
      </c>
      <c r="Z1260" t="s">
        <v>114</v>
      </c>
      <c r="AA1260" t="s">
        <v>161</v>
      </c>
      <c r="AB1260" t="s">
        <v>161</v>
      </c>
      <c r="AC1260" t="s">
        <v>117</v>
      </c>
      <c r="AD1260">
        <v>0</v>
      </c>
      <c r="AE1260" t="s">
        <v>100</v>
      </c>
      <c r="AF1260" t="s">
        <v>100</v>
      </c>
      <c r="AG1260" t="s">
        <v>156</v>
      </c>
      <c r="AH1260" t="s">
        <v>100</v>
      </c>
      <c r="AI1260" t="s">
        <v>100</v>
      </c>
      <c r="AJ1260" t="s">
        <v>142</v>
      </c>
      <c r="AK1260" t="s">
        <v>157</v>
      </c>
      <c r="AL1260">
        <v>344</v>
      </c>
      <c r="AM1260" t="s">
        <v>104</v>
      </c>
      <c r="AN1260">
        <v>0</v>
      </c>
      <c r="AO1260">
        <v>328</v>
      </c>
      <c r="AP1260">
        <v>672</v>
      </c>
      <c r="AQ1260" t="s">
        <v>105</v>
      </c>
      <c r="AR1260" t="s">
        <v>100</v>
      </c>
      <c r="AS1260" t="s">
        <v>106</v>
      </c>
      <c r="AT1260" t="s">
        <v>107</v>
      </c>
      <c r="AU1260">
        <v>672</v>
      </c>
      <c r="AV1260" s="4">
        <f t="shared" ca="1" si="116"/>
        <v>0.72617507036974649</v>
      </c>
      <c r="AW1260" s="4" t="str">
        <f t="shared" si="117"/>
        <v>Less than Median</v>
      </c>
      <c r="AX1260">
        <v>0</v>
      </c>
      <c r="AY1260">
        <v>0</v>
      </c>
      <c r="AZ1260">
        <v>672</v>
      </c>
      <c r="BA1260">
        <v>1</v>
      </c>
      <c r="BB1260">
        <v>0</v>
      </c>
      <c r="BC1260">
        <v>1</v>
      </c>
      <c r="BD1260">
        <v>0</v>
      </c>
      <c r="BE1260">
        <v>2</v>
      </c>
      <c r="BF1260">
        <v>1</v>
      </c>
      <c r="BG1260" t="s">
        <v>100</v>
      </c>
      <c r="BH1260">
        <v>4</v>
      </c>
      <c r="BI1260" t="s">
        <v>108</v>
      </c>
      <c r="BJ1260">
        <v>0</v>
      </c>
      <c r="BK1260" t="s">
        <v>85</v>
      </c>
      <c r="BL1260" t="s">
        <v>109</v>
      </c>
      <c r="BM1260">
        <v>1941</v>
      </c>
      <c r="BN1260" t="s">
        <v>104</v>
      </c>
      <c r="BO1260">
        <v>1</v>
      </c>
      <c r="BP1260">
        <v>234</v>
      </c>
      <c r="BQ1260" t="s">
        <v>100</v>
      </c>
      <c r="BR1260" t="s">
        <v>100</v>
      </c>
      <c r="BS1260" t="s">
        <v>204</v>
      </c>
      <c r="BT1260">
        <v>0</v>
      </c>
      <c r="BU1260">
        <v>113</v>
      </c>
      <c r="BV1260">
        <v>0</v>
      </c>
      <c r="BW1260">
        <v>0</v>
      </c>
      <c r="BX1260">
        <v>0</v>
      </c>
      <c r="BY1260">
        <v>0</v>
      </c>
      <c r="BZ1260" t="s">
        <v>85</v>
      </c>
      <c r="CA1260" t="s">
        <v>85</v>
      </c>
      <c r="CB1260" t="s">
        <v>85</v>
      </c>
      <c r="CC1260">
        <v>0</v>
      </c>
      <c r="CD1260">
        <v>8</v>
      </c>
      <c r="CE1260">
        <v>2009</v>
      </c>
      <c r="CF1260" t="s">
        <v>111</v>
      </c>
      <c r="CG1260" t="s">
        <v>112</v>
      </c>
      <c r="CH1260">
        <v>113000</v>
      </c>
      <c r="CQ1260">
        <f t="shared" si="118"/>
        <v>672</v>
      </c>
      <c r="CR1260" t="str">
        <f t="shared" si="119"/>
        <v/>
      </c>
    </row>
    <row r="1261" spans="1:96" x14ac:dyDescent="0.3">
      <c r="A1261">
        <v>552</v>
      </c>
      <c r="B1261">
        <v>20</v>
      </c>
      <c r="C1261" t="s">
        <v>143</v>
      </c>
      <c r="D1261">
        <v>50</v>
      </c>
      <c r="E1261">
        <v>6000</v>
      </c>
      <c r="F1261" t="s">
        <v>84</v>
      </c>
      <c r="G1261" t="s">
        <v>85</v>
      </c>
      <c r="H1261" t="s">
        <v>129</v>
      </c>
      <c r="I1261" t="s">
        <v>87</v>
      </c>
      <c r="J1261" t="s">
        <v>88</v>
      </c>
      <c r="K1261" t="s">
        <v>122</v>
      </c>
      <c r="L1261" t="s">
        <v>90</v>
      </c>
      <c r="M1261" t="s">
        <v>144</v>
      </c>
      <c r="N1261" s="4" t="str">
        <f>VLOOKUP(M1261,'Neighborhood Raw Data'!$A$1:$D$26,4,FALSE)</f>
        <v>Greater than Average</v>
      </c>
      <c r="O1261" t="s">
        <v>92</v>
      </c>
      <c r="P1261" t="s">
        <v>92</v>
      </c>
      <c r="Q1261" t="s">
        <v>93</v>
      </c>
      <c r="R1261" t="s">
        <v>124</v>
      </c>
      <c r="S1261">
        <v>5</v>
      </c>
      <c r="T1261" s="4">
        <f t="shared" ca="1" si="114"/>
        <v>0.82725109671546437</v>
      </c>
      <c r="U1261" s="4" t="str">
        <f t="shared" si="115"/>
        <v>Below</v>
      </c>
      <c r="V1261">
        <v>6</v>
      </c>
      <c r="W1261">
        <v>1957</v>
      </c>
      <c r="X1261">
        <v>1957</v>
      </c>
      <c r="Y1261" t="s">
        <v>113</v>
      </c>
      <c r="Z1261" t="s">
        <v>114</v>
      </c>
      <c r="AA1261" t="s">
        <v>98</v>
      </c>
      <c r="AB1261" t="s">
        <v>98</v>
      </c>
      <c r="AC1261" t="s">
        <v>117</v>
      </c>
      <c r="AD1261">
        <v>0</v>
      </c>
      <c r="AE1261" t="s">
        <v>100</v>
      </c>
      <c r="AF1261" t="s">
        <v>100</v>
      </c>
      <c r="AG1261" t="s">
        <v>156</v>
      </c>
      <c r="AH1261" t="s">
        <v>100</v>
      </c>
      <c r="AI1261" t="s">
        <v>100</v>
      </c>
      <c r="AJ1261" t="s">
        <v>142</v>
      </c>
      <c r="AK1261" t="s">
        <v>157</v>
      </c>
      <c r="AL1261">
        <v>308</v>
      </c>
      <c r="AM1261" t="s">
        <v>104</v>
      </c>
      <c r="AN1261">
        <v>0</v>
      </c>
      <c r="AO1261">
        <v>620</v>
      </c>
      <c r="AP1261">
        <v>928</v>
      </c>
      <c r="AQ1261" t="s">
        <v>105</v>
      </c>
      <c r="AR1261" t="s">
        <v>102</v>
      </c>
      <c r="AS1261" t="s">
        <v>106</v>
      </c>
      <c r="AT1261" t="s">
        <v>214</v>
      </c>
      <c r="AU1261">
        <v>928</v>
      </c>
      <c r="AV1261" s="4">
        <f t="shared" ca="1" si="116"/>
        <v>7.3610811678462507E-2</v>
      </c>
      <c r="AW1261" s="4" t="str">
        <f t="shared" si="117"/>
        <v>Less than Median</v>
      </c>
      <c r="AX1261">
        <v>0</v>
      </c>
      <c r="AY1261">
        <v>0</v>
      </c>
      <c r="AZ1261">
        <v>928</v>
      </c>
      <c r="BA1261">
        <v>0</v>
      </c>
      <c r="BB1261">
        <v>0</v>
      </c>
      <c r="BC1261">
        <v>1</v>
      </c>
      <c r="BD1261">
        <v>0</v>
      </c>
      <c r="BE1261">
        <v>3</v>
      </c>
      <c r="BF1261">
        <v>1</v>
      </c>
      <c r="BG1261" t="s">
        <v>100</v>
      </c>
      <c r="BH1261">
        <v>5</v>
      </c>
      <c r="BI1261" t="s">
        <v>108</v>
      </c>
      <c r="BJ1261">
        <v>0</v>
      </c>
      <c r="BK1261" t="s">
        <v>85</v>
      </c>
      <c r="BL1261" t="s">
        <v>109</v>
      </c>
      <c r="BM1261">
        <v>1957</v>
      </c>
      <c r="BN1261" t="s">
        <v>110</v>
      </c>
      <c r="BO1261">
        <v>1</v>
      </c>
      <c r="BP1261">
        <v>288</v>
      </c>
      <c r="BQ1261" t="s">
        <v>100</v>
      </c>
      <c r="BR1261" t="s">
        <v>100</v>
      </c>
      <c r="BS1261" t="s">
        <v>106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 t="s">
        <v>85</v>
      </c>
      <c r="CA1261" t="s">
        <v>85</v>
      </c>
      <c r="CB1261" t="s">
        <v>85</v>
      </c>
      <c r="CC1261">
        <v>0</v>
      </c>
      <c r="CD1261">
        <v>6</v>
      </c>
      <c r="CE1261">
        <v>2008</v>
      </c>
      <c r="CF1261" t="s">
        <v>111</v>
      </c>
      <c r="CG1261" t="s">
        <v>112</v>
      </c>
      <c r="CH1261">
        <v>112500</v>
      </c>
      <c r="CQ1261">
        <f t="shared" si="118"/>
        <v>928</v>
      </c>
      <c r="CR1261" t="str">
        <f t="shared" si="119"/>
        <v/>
      </c>
    </row>
    <row r="1262" spans="1:96" x14ac:dyDescent="0.3">
      <c r="A1262">
        <v>1026</v>
      </c>
      <c r="B1262">
        <v>20</v>
      </c>
      <c r="C1262" t="s">
        <v>83</v>
      </c>
      <c r="D1262">
        <v>70</v>
      </c>
      <c r="E1262">
        <v>7700</v>
      </c>
      <c r="F1262" t="s">
        <v>84</v>
      </c>
      <c r="G1262" t="s">
        <v>85</v>
      </c>
      <c r="H1262" t="s">
        <v>129</v>
      </c>
      <c r="I1262" t="s">
        <v>87</v>
      </c>
      <c r="J1262" t="s">
        <v>88</v>
      </c>
      <c r="K1262" t="s">
        <v>89</v>
      </c>
      <c r="L1262" t="s">
        <v>90</v>
      </c>
      <c r="M1262" t="s">
        <v>152</v>
      </c>
      <c r="N1262" s="4" t="str">
        <f>VLOOKUP(M1262,'Neighborhood Raw Data'!$A$1:$D$26,4,FALSE)</f>
        <v>Greater than Average</v>
      </c>
      <c r="O1262" t="s">
        <v>92</v>
      </c>
      <c r="P1262" t="s">
        <v>92</v>
      </c>
      <c r="Q1262" t="s">
        <v>93</v>
      </c>
      <c r="R1262" t="s">
        <v>124</v>
      </c>
      <c r="S1262">
        <v>5</v>
      </c>
      <c r="T1262" s="4">
        <f t="shared" ca="1" si="114"/>
        <v>0.55527752156145771</v>
      </c>
      <c r="U1262" s="4" t="str">
        <f t="shared" si="115"/>
        <v>Below</v>
      </c>
      <c r="V1262">
        <v>5</v>
      </c>
      <c r="W1262">
        <v>1972</v>
      </c>
      <c r="X1262">
        <v>1972</v>
      </c>
      <c r="Y1262" t="s">
        <v>95</v>
      </c>
      <c r="Z1262" t="s">
        <v>114</v>
      </c>
      <c r="AA1262" t="s">
        <v>125</v>
      </c>
      <c r="AB1262" t="s">
        <v>125</v>
      </c>
      <c r="AC1262" t="s">
        <v>117</v>
      </c>
      <c r="AD1262">
        <v>0</v>
      </c>
      <c r="AE1262" t="s">
        <v>100</v>
      </c>
      <c r="AF1262" t="s">
        <v>100</v>
      </c>
      <c r="AG1262" t="s">
        <v>156</v>
      </c>
      <c r="AH1262" t="s">
        <v>100</v>
      </c>
      <c r="AI1262" t="s">
        <v>100</v>
      </c>
      <c r="AJ1262" t="s">
        <v>142</v>
      </c>
      <c r="AK1262" t="s">
        <v>193</v>
      </c>
      <c r="AL1262">
        <v>138</v>
      </c>
      <c r="AM1262" t="s">
        <v>157</v>
      </c>
      <c r="AN1262">
        <v>468</v>
      </c>
      <c r="AO1262">
        <v>276</v>
      </c>
      <c r="AP1262">
        <v>882</v>
      </c>
      <c r="AQ1262" t="s">
        <v>105</v>
      </c>
      <c r="AR1262" t="s">
        <v>100</v>
      </c>
      <c r="AS1262" t="s">
        <v>106</v>
      </c>
      <c r="AT1262" t="s">
        <v>107</v>
      </c>
      <c r="AU1262">
        <v>882</v>
      </c>
      <c r="AV1262" s="4">
        <f t="shared" ca="1" si="116"/>
        <v>0.54865914927437176</v>
      </c>
      <c r="AW1262" s="4" t="str">
        <f t="shared" si="117"/>
        <v>Less than Median</v>
      </c>
      <c r="AX1262">
        <v>0</v>
      </c>
      <c r="AY1262">
        <v>0</v>
      </c>
      <c r="AZ1262">
        <v>882</v>
      </c>
      <c r="BA1262">
        <v>1</v>
      </c>
      <c r="BB1262">
        <v>0</v>
      </c>
      <c r="BC1262">
        <v>1</v>
      </c>
      <c r="BD1262">
        <v>0</v>
      </c>
      <c r="BE1262">
        <v>3</v>
      </c>
      <c r="BF1262">
        <v>1</v>
      </c>
      <c r="BG1262" t="s">
        <v>100</v>
      </c>
      <c r="BH1262">
        <v>5</v>
      </c>
      <c r="BI1262" t="s">
        <v>108</v>
      </c>
      <c r="BJ1262">
        <v>0</v>
      </c>
      <c r="BK1262" t="s">
        <v>85</v>
      </c>
      <c r="BL1262" t="s">
        <v>149</v>
      </c>
      <c r="BM1262">
        <v>1980</v>
      </c>
      <c r="BN1262" t="s">
        <v>104</v>
      </c>
      <c r="BO1262">
        <v>2</v>
      </c>
      <c r="BP1262">
        <v>461</v>
      </c>
      <c r="BQ1262" t="s">
        <v>100</v>
      </c>
      <c r="BR1262" t="s">
        <v>100</v>
      </c>
      <c r="BS1262" t="s">
        <v>106</v>
      </c>
      <c r="BT1262">
        <v>96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 t="s">
        <v>85</v>
      </c>
      <c r="CA1262" t="s">
        <v>119</v>
      </c>
      <c r="CB1262" t="s">
        <v>85</v>
      </c>
      <c r="CC1262">
        <v>0</v>
      </c>
      <c r="CD1262">
        <v>3</v>
      </c>
      <c r="CE1262">
        <v>2007</v>
      </c>
      <c r="CF1262" t="s">
        <v>111</v>
      </c>
      <c r="CG1262" t="s">
        <v>112</v>
      </c>
      <c r="CH1262">
        <v>112500</v>
      </c>
      <c r="CQ1262">
        <f t="shared" si="118"/>
        <v>882</v>
      </c>
      <c r="CR1262" t="str">
        <f t="shared" si="119"/>
        <v/>
      </c>
    </row>
    <row r="1263" spans="1:96" x14ac:dyDescent="0.3">
      <c r="A1263">
        <v>203</v>
      </c>
      <c r="B1263">
        <v>50</v>
      </c>
      <c r="C1263" t="s">
        <v>83</v>
      </c>
      <c r="D1263">
        <v>50</v>
      </c>
      <c r="E1263">
        <v>7000</v>
      </c>
      <c r="F1263" t="s">
        <v>84</v>
      </c>
      <c r="G1263" t="s">
        <v>85</v>
      </c>
      <c r="H1263" t="s">
        <v>129</v>
      </c>
      <c r="I1263" t="s">
        <v>87</v>
      </c>
      <c r="J1263" t="s">
        <v>88</v>
      </c>
      <c r="K1263" t="s">
        <v>89</v>
      </c>
      <c r="L1263" t="s">
        <v>90</v>
      </c>
      <c r="M1263" t="s">
        <v>144</v>
      </c>
      <c r="N1263" s="4" t="str">
        <f>VLOOKUP(M1263,'Neighborhood Raw Data'!$A$1:$D$26,4,FALSE)</f>
        <v>Greater than Average</v>
      </c>
      <c r="O1263" t="s">
        <v>145</v>
      </c>
      <c r="P1263" t="s">
        <v>92</v>
      </c>
      <c r="Q1263" t="s">
        <v>93</v>
      </c>
      <c r="R1263" t="s">
        <v>155</v>
      </c>
      <c r="S1263">
        <v>6</v>
      </c>
      <c r="T1263" s="4">
        <f t="shared" ca="1" si="114"/>
        <v>0.18678962946083699</v>
      </c>
      <c r="U1263" s="4" t="str">
        <f t="shared" si="115"/>
        <v>At or Above</v>
      </c>
      <c r="V1263">
        <v>6</v>
      </c>
      <c r="W1263">
        <v>1924</v>
      </c>
      <c r="X1263">
        <v>1950</v>
      </c>
      <c r="Y1263" t="s">
        <v>95</v>
      </c>
      <c r="Z1263" t="s">
        <v>114</v>
      </c>
      <c r="AA1263" t="s">
        <v>161</v>
      </c>
      <c r="AB1263" t="s">
        <v>161</v>
      </c>
      <c r="AC1263" t="s">
        <v>117</v>
      </c>
      <c r="AD1263">
        <v>0</v>
      </c>
      <c r="AE1263" t="s">
        <v>100</v>
      </c>
      <c r="AF1263" t="s">
        <v>102</v>
      </c>
      <c r="AG1263" t="s">
        <v>147</v>
      </c>
      <c r="AH1263" t="s">
        <v>203</v>
      </c>
      <c r="AI1263" t="s">
        <v>100</v>
      </c>
      <c r="AJ1263" t="s">
        <v>142</v>
      </c>
      <c r="AK1263" t="s">
        <v>193</v>
      </c>
      <c r="AL1263">
        <v>617</v>
      </c>
      <c r="AM1263" t="s">
        <v>104</v>
      </c>
      <c r="AN1263">
        <v>0</v>
      </c>
      <c r="AO1263">
        <v>0</v>
      </c>
      <c r="AP1263">
        <v>617</v>
      </c>
      <c r="AQ1263" t="s">
        <v>105</v>
      </c>
      <c r="AR1263" t="s">
        <v>102</v>
      </c>
      <c r="AS1263" t="s">
        <v>106</v>
      </c>
      <c r="AT1263" t="s">
        <v>107</v>
      </c>
      <c r="AU1263">
        <v>865</v>
      </c>
      <c r="AV1263" s="4">
        <f t="shared" ca="1" si="116"/>
        <v>0.14025589531795635</v>
      </c>
      <c r="AW1263" s="4" t="str">
        <f t="shared" si="117"/>
        <v>Less than Median</v>
      </c>
      <c r="AX1263">
        <v>445</v>
      </c>
      <c r="AY1263">
        <v>0</v>
      </c>
      <c r="AZ1263">
        <v>1310</v>
      </c>
      <c r="BA1263">
        <v>0</v>
      </c>
      <c r="BB1263">
        <v>0</v>
      </c>
      <c r="BC1263">
        <v>2</v>
      </c>
      <c r="BD1263">
        <v>0</v>
      </c>
      <c r="BE1263">
        <v>2</v>
      </c>
      <c r="BF1263">
        <v>1</v>
      </c>
      <c r="BG1263" t="s">
        <v>100</v>
      </c>
      <c r="BH1263">
        <v>6</v>
      </c>
      <c r="BI1263" t="s">
        <v>208</v>
      </c>
      <c r="BJ1263">
        <v>0</v>
      </c>
      <c r="BK1263" t="s">
        <v>85</v>
      </c>
      <c r="BL1263" t="s">
        <v>109</v>
      </c>
      <c r="BM1263">
        <v>1924</v>
      </c>
      <c r="BN1263" t="s">
        <v>104</v>
      </c>
      <c r="BO1263">
        <v>1</v>
      </c>
      <c r="BP1263">
        <v>398</v>
      </c>
      <c r="BQ1263" t="s">
        <v>100</v>
      </c>
      <c r="BR1263" t="s">
        <v>100</v>
      </c>
      <c r="BS1263" t="s">
        <v>106</v>
      </c>
      <c r="BT1263">
        <v>0</v>
      </c>
      <c r="BU1263">
        <v>0</v>
      </c>
      <c r="BV1263">
        <v>126</v>
      </c>
      <c r="BW1263">
        <v>0</v>
      </c>
      <c r="BX1263">
        <v>0</v>
      </c>
      <c r="BY1263">
        <v>0</v>
      </c>
      <c r="BZ1263" t="s">
        <v>85</v>
      </c>
      <c r="CA1263" t="s">
        <v>85</v>
      </c>
      <c r="CB1263" t="s">
        <v>85</v>
      </c>
      <c r="CC1263">
        <v>0</v>
      </c>
      <c r="CD1263">
        <v>5</v>
      </c>
      <c r="CE1263">
        <v>2006</v>
      </c>
      <c r="CF1263" t="s">
        <v>196</v>
      </c>
      <c r="CG1263" t="s">
        <v>112</v>
      </c>
      <c r="CH1263">
        <v>112000</v>
      </c>
      <c r="CQ1263">
        <f t="shared" si="118"/>
        <v>865</v>
      </c>
      <c r="CR1263" t="str">
        <f t="shared" si="119"/>
        <v/>
      </c>
    </row>
    <row r="1264" spans="1:96" x14ac:dyDescent="0.3">
      <c r="A1264">
        <v>226</v>
      </c>
      <c r="B1264">
        <v>160</v>
      </c>
      <c r="C1264" t="s">
        <v>143</v>
      </c>
      <c r="D1264">
        <v>21</v>
      </c>
      <c r="E1264">
        <v>1680</v>
      </c>
      <c r="F1264" t="s">
        <v>84</v>
      </c>
      <c r="G1264" t="s">
        <v>85</v>
      </c>
      <c r="H1264" t="s">
        <v>129</v>
      </c>
      <c r="I1264" t="s">
        <v>87</v>
      </c>
      <c r="J1264" t="s">
        <v>88</v>
      </c>
      <c r="K1264" t="s">
        <v>122</v>
      </c>
      <c r="L1264" t="s">
        <v>90</v>
      </c>
      <c r="M1264" t="s">
        <v>253</v>
      </c>
      <c r="N1264" s="4" t="str">
        <f>VLOOKUP(M1264,'Neighborhood Raw Data'!$A$1:$D$26,4,FALSE)</f>
        <v>Less than Average</v>
      </c>
      <c r="O1264" t="s">
        <v>92</v>
      </c>
      <c r="P1264" t="s">
        <v>92</v>
      </c>
      <c r="Q1264" t="s">
        <v>216</v>
      </c>
      <c r="R1264" t="s">
        <v>94</v>
      </c>
      <c r="S1264">
        <v>5</v>
      </c>
      <c r="T1264" s="4">
        <f t="shared" ca="1" si="114"/>
        <v>9.1965507895464316E-2</v>
      </c>
      <c r="U1264" s="4" t="str">
        <f t="shared" si="115"/>
        <v>Below</v>
      </c>
      <c r="V1264">
        <v>5</v>
      </c>
      <c r="W1264">
        <v>1971</v>
      </c>
      <c r="X1264">
        <v>1971</v>
      </c>
      <c r="Y1264" t="s">
        <v>95</v>
      </c>
      <c r="Z1264" t="s">
        <v>114</v>
      </c>
      <c r="AA1264" t="s">
        <v>97</v>
      </c>
      <c r="AB1264" t="s">
        <v>97</v>
      </c>
      <c r="AC1264" t="s">
        <v>98</v>
      </c>
      <c r="AD1264">
        <v>142</v>
      </c>
      <c r="AE1264" t="s">
        <v>100</v>
      </c>
      <c r="AF1264" t="s">
        <v>100</v>
      </c>
      <c r="AG1264" t="s">
        <v>156</v>
      </c>
      <c r="AH1264" t="s">
        <v>100</v>
      </c>
      <c r="AI1264" t="s">
        <v>100</v>
      </c>
      <c r="AJ1264" t="s">
        <v>142</v>
      </c>
      <c r="AK1264" t="s">
        <v>104</v>
      </c>
      <c r="AL1264">
        <v>0</v>
      </c>
      <c r="AM1264" t="s">
        <v>104</v>
      </c>
      <c r="AN1264">
        <v>0</v>
      </c>
      <c r="AO1264">
        <v>630</v>
      </c>
      <c r="AP1264">
        <v>630</v>
      </c>
      <c r="AQ1264" t="s">
        <v>105</v>
      </c>
      <c r="AR1264" t="s">
        <v>100</v>
      </c>
      <c r="AS1264" t="s">
        <v>106</v>
      </c>
      <c r="AT1264" t="s">
        <v>107</v>
      </c>
      <c r="AU1264">
        <v>630</v>
      </c>
      <c r="AV1264" s="4">
        <f t="shared" ca="1" si="116"/>
        <v>0.99396415779146052</v>
      </c>
      <c r="AW1264" s="4" t="str">
        <f t="shared" si="117"/>
        <v>Less than Median</v>
      </c>
      <c r="AX1264">
        <v>672</v>
      </c>
      <c r="AY1264">
        <v>0</v>
      </c>
      <c r="AZ1264">
        <v>1302</v>
      </c>
      <c r="BA1264">
        <v>0</v>
      </c>
      <c r="BB1264">
        <v>0</v>
      </c>
      <c r="BC1264">
        <v>2</v>
      </c>
      <c r="BD1264">
        <v>1</v>
      </c>
      <c r="BE1264">
        <v>3</v>
      </c>
      <c r="BF1264">
        <v>1</v>
      </c>
      <c r="BG1264" t="s">
        <v>100</v>
      </c>
      <c r="BH1264">
        <v>6</v>
      </c>
      <c r="BI1264" t="s">
        <v>108</v>
      </c>
      <c r="BJ1264">
        <v>0</v>
      </c>
      <c r="BK1264" t="s">
        <v>85</v>
      </c>
      <c r="BL1264" t="s">
        <v>149</v>
      </c>
      <c r="BM1264">
        <v>1991</v>
      </c>
      <c r="BN1264" t="s">
        <v>104</v>
      </c>
      <c r="BO1264">
        <v>1</v>
      </c>
      <c r="BP1264">
        <v>280</v>
      </c>
      <c r="BQ1264" t="s">
        <v>100</v>
      </c>
      <c r="BR1264" t="s">
        <v>100</v>
      </c>
      <c r="BS1264" t="s">
        <v>106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 t="s">
        <v>85</v>
      </c>
      <c r="CA1264" t="s">
        <v>85</v>
      </c>
      <c r="CB1264" t="s">
        <v>85</v>
      </c>
      <c r="CC1264">
        <v>0</v>
      </c>
      <c r="CD1264">
        <v>5</v>
      </c>
      <c r="CE1264">
        <v>2009</v>
      </c>
      <c r="CF1264" t="s">
        <v>196</v>
      </c>
      <c r="CG1264" t="s">
        <v>120</v>
      </c>
      <c r="CH1264">
        <v>112000</v>
      </c>
      <c r="CQ1264">
        <f t="shared" si="118"/>
        <v>630</v>
      </c>
      <c r="CR1264" t="str">
        <f t="shared" si="119"/>
        <v/>
      </c>
    </row>
    <row r="1265" spans="1:96" x14ac:dyDescent="0.3">
      <c r="A1265">
        <v>1123</v>
      </c>
      <c r="B1265">
        <v>20</v>
      </c>
      <c r="C1265" t="s">
        <v>83</v>
      </c>
      <c r="D1265" t="s">
        <v>85</v>
      </c>
      <c r="E1265">
        <v>8926</v>
      </c>
      <c r="F1265" t="s">
        <v>84</v>
      </c>
      <c r="G1265" t="s">
        <v>85</v>
      </c>
      <c r="H1265" t="s">
        <v>86</v>
      </c>
      <c r="I1265" t="s">
        <v>87</v>
      </c>
      <c r="J1265" t="s">
        <v>88</v>
      </c>
      <c r="K1265" t="s">
        <v>89</v>
      </c>
      <c r="L1265" t="s">
        <v>90</v>
      </c>
      <c r="M1265" t="s">
        <v>186</v>
      </c>
      <c r="N1265" s="4" t="str">
        <f>VLOOKUP(M1265,'Neighborhood Raw Data'!$A$1:$D$26,4,FALSE)</f>
        <v>Less than Average</v>
      </c>
      <c r="O1265" t="s">
        <v>92</v>
      </c>
      <c r="P1265" t="s">
        <v>92</v>
      </c>
      <c r="Q1265" t="s">
        <v>93</v>
      </c>
      <c r="R1265" t="s">
        <v>124</v>
      </c>
      <c r="S1265">
        <v>4</v>
      </c>
      <c r="T1265" s="4">
        <f t="shared" ca="1" si="114"/>
        <v>0.59786866680085071</v>
      </c>
      <c r="U1265" s="4" t="str">
        <f t="shared" si="115"/>
        <v>Below</v>
      </c>
      <c r="V1265">
        <v>3</v>
      </c>
      <c r="W1265">
        <v>1956</v>
      </c>
      <c r="X1265">
        <v>1956</v>
      </c>
      <c r="Y1265" t="s">
        <v>95</v>
      </c>
      <c r="Z1265" t="s">
        <v>114</v>
      </c>
      <c r="AA1265" t="s">
        <v>218</v>
      </c>
      <c r="AB1265" t="s">
        <v>218</v>
      </c>
      <c r="AC1265" t="s">
        <v>117</v>
      </c>
      <c r="AD1265">
        <v>0</v>
      </c>
      <c r="AE1265" t="s">
        <v>100</v>
      </c>
      <c r="AF1265" t="s">
        <v>100</v>
      </c>
      <c r="AG1265" t="s">
        <v>156</v>
      </c>
      <c r="AH1265" t="s">
        <v>100</v>
      </c>
      <c r="AI1265" t="s">
        <v>100</v>
      </c>
      <c r="AJ1265" t="s">
        <v>142</v>
      </c>
      <c r="AK1265" t="s">
        <v>104</v>
      </c>
      <c r="AL1265">
        <v>0</v>
      </c>
      <c r="AM1265" t="s">
        <v>104</v>
      </c>
      <c r="AN1265">
        <v>0</v>
      </c>
      <c r="AO1265">
        <v>672</v>
      </c>
      <c r="AP1265">
        <v>672</v>
      </c>
      <c r="AQ1265" t="s">
        <v>105</v>
      </c>
      <c r="AR1265" t="s">
        <v>99</v>
      </c>
      <c r="AS1265" t="s">
        <v>106</v>
      </c>
      <c r="AT1265" t="s">
        <v>214</v>
      </c>
      <c r="AU1265">
        <v>960</v>
      </c>
      <c r="AV1265" s="4">
        <f t="shared" ca="1" si="116"/>
        <v>0.69240492557131528</v>
      </c>
      <c r="AW1265" s="4" t="str">
        <f t="shared" si="117"/>
        <v>Less than Median</v>
      </c>
      <c r="AX1265">
        <v>0</v>
      </c>
      <c r="AY1265">
        <v>0</v>
      </c>
      <c r="AZ1265">
        <v>960</v>
      </c>
      <c r="BA1265">
        <v>0</v>
      </c>
      <c r="BB1265">
        <v>0</v>
      </c>
      <c r="BC1265">
        <v>1</v>
      </c>
      <c r="BD1265">
        <v>0</v>
      </c>
      <c r="BE1265">
        <v>3</v>
      </c>
      <c r="BF1265">
        <v>1</v>
      </c>
      <c r="BG1265" t="s">
        <v>100</v>
      </c>
      <c r="BH1265">
        <v>5</v>
      </c>
      <c r="BI1265" t="s">
        <v>108</v>
      </c>
      <c r="BJ1265">
        <v>0</v>
      </c>
      <c r="BK1265" t="s">
        <v>85</v>
      </c>
      <c r="BL1265" t="s">
        <v>175</v>
      </c>
      <c r="BM1265">
        <v>1956</v>
      </c>
      <c r="BN1265" t="s">
        <v>104</v>
      </c>
      <c r="BO1265">
        <v>1</v>
      </c>
      <c r="BP1265">
        <v>288</v>
      </c>
      <c r="BQ1265" t="s">
        <v>100</v>
      </c>
      <c r="BR1265" t="s">
        <v>100</v>
      </c>
      <c r="BS1265" t="s">
        <v>106</v>
      </c>
      <c r="BT1265">
        <v>64</v>
      </c>
      <c r="BU1265">
        <v>0</v>
      </c>
      <c r="BV1265">
        <v>0</v>
      </c>
      <c r="BW1265">
        <v>0</v>
      </c>
      <c r="BX1265">
        <v>160</v>
      </c>
      <c r="BY1265">
        <v>0</v>
      </c>
      <c r="BZ1265" t="s">
        <v>85</v>
      </c>
      <c r="CA1265" t="s">
        <v>119</v>
      </c>
      <c r="CB1265" t="s">
        <v>85</v>
      </c>
      <c r="CC1265">
        <v>0</v>
      </c>
      <c r="CD1265">
        <v>10</v>
      </c>
      <c r="CE1265">
        <v>2009</v>
      </c>
      <c r="CF1265" t="s">
        <v>196</v>
      </c>
      <c r="CG1265" t="s">
        <v>120</v>
      </c>
      <c r="CH1265">
        <v>112000</v>
      </c>
      <c r="CQ1265">
        <f t="shared" si="118"/>
        <v>960</v>
      </c>
      <c r="CR1265" t="str">
        <f t="shared" si="119"/>
        <v/>
      </c>
    </row>
    <row r="1266" spans="1:96" x14ac:dyDescent="0.3">
      <c r="A1266">
        <v>1217</v>
      </c>
      <c r="B1266">
        <v>90</v>
      </c>
      <c r="C1266" t="s">
        <v>143</v>
      </c>
      <c r="D1266">
        <v>68</v>
      </c>
      <c r="E1266">
        <v>8930</v>
      </c>
      <c r="F1266" t="s">
        <v>84</v>
      </c>
      <c r="G1266" t="s">
        <v>85</v>
      </c>
      <c r="H1266" t="s">
        <v>129</v>
      </c>
      <c r="I1266" t="s">
        <v>87</v>
      </c>
      <c r="J1266" t="s">
        <v>88</v>
      </c>
      <c r="K1266" t="s">
        <v>122</v>
      </c>
      <c r="L1266" t="s">
        <v>90</v>
      </c>
      <c r="M1266" t="s">
        <v>228</v>
      </c>
      <c r="N1266" s="4" t="str">
        <f>VLOOKUP(M1266,'Neighborhood Raw Data'!$A$1:$D$26,4,FALSE)</f>
        <v>Less than Average</v>
      </c>
      <c r="O1266" t="s">
        <v>229</v>
      </c>
      <c r="P1266" t="s">
        <v>92</v>
      </c>
      <c r="Q1266" t="s">
        <v>222</v>
      </c>
      <c r="R1266" t="s">
        <v>155</v>
      </c>
      <c r="S1266">
        <v>6</v>
      </c>
      <c r="T1266" s="4">
        <f t="shared" ca="1" si="114"/>
        <v>0.58159090339807029</v>
      </c>
      <c r="U1266" s="4" t="str">
        <f t="shared" si="115"/>
        <v>At or Above</v>
      </c>
      <c r="V1266">
        <v>5</v>
      </c>
      <c r="W1266">
        <v>1978</v>
      </c>
      <c r="X1266">
        <v>1978</v>
      </c>
      <c r="Y1266" t="s">
        <v>95</v>
      </c>
      <c r="Z1266" t="s">
        <v>114</v>
      </c>
      <c r="AA1266" t="s">
        <v>125</v>
      </c>
      <c r="AB1266" t="s">
        <v>125</v>
      </c>
      <c r="AC1266" t="s">
        <v>117</v>
      </c>
      <c r="AD1266">
        <v>0</v>
      </c>
      <c r="AE1266" t="s">
        <v>100</v>
      </c>
      <c r="AF1266" t="s">
        <v>100</v>
      </c>
      <c r="AG1266" t="s">
        <v>226</v>
      </c>
      <c r="AH1266" t="s">
        <v>85</v>
      </c>
      <c r="AI1266" t="s">
        <v>85</v>
      </c>
      <c r="AJ1266" t="s">
        <v>85</v>
      </c>
      <c r="AK1266" t="s">
        <v>85</v>
      </c>
      <c r="AL1266">
        <v>0</v>
      </c>
      <c r="AM1266" t="s">
        <v>85</v>
      </c>
      <c r="AN1266">
        <v>0</v>
      </c>
      <c r="AO1266">
        <v>0</v>
      </c>
      <c r="AP1266">
        <v>0</v>
      </c>
      <c r="AQ1266" t="s">
        <v>105</v>
      </c>
      <c r="AR1266" t="s">
        <v>100</v>
      </c>
      <c r="AS1266" t="s">
        <v>106</v>
      </c>
      <c r="AT1266" t="s">
        <v>107</v>
      </c>
      <c r="AU1266">
        <v>1318</v>
      </c>
      <c r="AV1266" s="4">
        <f t="shared" ca="1" si="116"/>
        <v>0.82872473016601045</v>
      </c>
      <c r="AW1266" s="4" t="str">
        <f t="shared" si="117"/>
        <v>Greater than Median</v>
      </c>
      <c r="AX1266">
        <v>584</v>
      </c>
      <c r="AY1266">
        <v>0</v>
      </c>
      <c r="AZ1266">
        <v>1902</v>
      </c>
      <c r="BA1266">
        <v>0</v>
      </c>
      <c r="BB1266">
        <v>0</v>
      </c>
      <c r="BC1266">
        <v>2</v>
      </c>
      <c r="BD1266">
        <v>0</v>
      </c>
      <c r="BE1266">
        <v>4</v>
      </c>
      <c r="BF1266">
        <v>2</v>
      </c>
      <c r="BG1266" t="s">
        <v>100</v>
      </c>
      <c r="BH1266">
        <v>8</v>
      </c>
      <c r="BI1266" t="s">
        <v>108</v>
      </c>
      <c r="BJ1266">
        <v>0</v>
      </c>
      <c r="BK1266" t="s">
        <v>85</v>
      </c>
      <c r="BL1266" t="s">
        <v>109</v>
      </c>
      <c r="BM1266">
        <v>1978</v>
      </c>
      <c r="BN1266" t="s">
        <v>104</v>
      </c>
      <c r="BO1266">
        <v>2</v>
      </c>
      <c r="BP1266">
        <v>539</v>
      </c>
      <c r="BQ1266" t="s">
        <v>100</v>
      </c>
      <c r="BR1266" t="s">
        <v>100</v>
      </c>
      <c r="BS1266" t="s">
        <v>106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 t="s">
        <v>85</v>
      </c>
      <c r="CA1266" t="s">
        <v>85</v>
      </c>
      <c r="CB1266" t="s">
        <v>85</v>
      </c>
      <c r="CC1266">
        <v>0</v>
      </c>
      <c r="CD1266">
        <v>4</v>
      </c>
      <c r="CE1266">
        <v>2010</v>
      </c>
      <c r="CF1266" t="s">
        <v>111</v>
      </c>
      <c r="CG1266" t="s">
        <v>112</v>
      </c>
      <c r="CH1266">
        <v>112000</v>
      </c>
      <c r="CQ1266">
        <f t="shared" si="118"/>
        <v>1318</v>
      </c>
      <c r="CR1266" t="str">
        <f t="shared" si="119"/>
        <v/>
      </c>
    </row>
    <row r="1267" spans="1:96" x14ac:dyDescent="0.3">
      <c r="A1267">
        <v>1384</v>
      </c>
      <c r="B1267">
        <v>30</v>
      </c>
      <c r="C1267" t="s">
        <v>83</v>
      </c>
      <c r="D1267" t="s">
        <v>85</v>
      </c>
      <c r="E1267">
        <v>25339</v>
      </c>
      <c r="F1267" t="s">
        <v>84</v>
      </c>
      <c r="G1267" t="s">
        <v>85</v>
      </c>
      <c r="H1267" t="s">
        <v>129</v>
      </c>
      <c r="I1267" t="s">
        <v>87</v>
      </c>
      <c r="J1267" t="s">
        <v>88</v>
      </c>
      <c r="K1267" t="s">
        <v>122</v>
      </c>
      <c r="L1267" t="s">
        <v>90</v>
      </c>
      <c r="M1267" t="s">
        <v>228</v>
      </c>
      <c r="N1267" s="4" t="str">
        <f>VLOOKUP(M1267,'Neighborhood Raw Data'!$A$1:$D$26,4,FALSE)</f>
        <v>Less than Average</v>
      </c>
      <c r="O1267" t="s">
        <v>92</v>
      </c>
      <c r="P1267" t="s">
        <v>92</v>
      </c>
      <c r="Q1267" t="s">
        <v>93</v>
      </c>
      <c r="R1267" t="s">
        <v>124</v>
      </c>
      <c r="S1267">
        <v>5</v>
      </c>
      <c r="T1267" s="4">
        <f t="shared" ca="1" si="114"/>
        <v>0.72395664813486515</v>
      </c>
      <c r="U1267" s="4" t="str">
        <f t="shared" si="115"/>
        <v>Below</v>
      </c>
      <c r="V1267">
        <v>7</v>
      </c>
      <c r="W1267">
        <v>1918</v>
      </c>
      <c r="X1267">
        <v>2007</v>
      </c>
      <c r="Y1267" t="s">
        <v>95</v>
      </c>
      <c r="Z1267" t="s">
        <v>114</v>
      </c>
      <c r="AA1267" t="s">
        <v>115</v>
      </c>
      <c r="AB1267" t="s">
        <v>115</v>
      </c>
      <c r="AC1267" t="s">
        <v>117</v>
      </c>
      <c r="AD1267">
        <v>0</v>
      </c>
      <c r="AE1267" t="s">
        <v>100</v>
      </c>
      <c r="AF1267" t="s">
        <v>102</v>
      </c>
      <c r="AG1267" t="s">
        <v>147</v>
      </c>
      <c r="AH1267" t="s">
        <v>100</v>
      </c>
      <c r="AI1267" t="s">
        <v>100</v>
      </c>
      <c r="AJ1267" t="s">
        <v>142</v>
      </c>
      <c r="AK1267" t="s">
        <v>104</v>
      </c>
      <c r="AL1267">
        <v>0</v>
      </c>
      <c r="AM1267" t="s">
        <v>104</v>
      </c>
      <c r="AN1267">
        <v>0</v>
      </c>
      <c r="AO1267">
        <v>816</v>
      </c>
      <c r="AP1267">
        <v>816</v>
      </c>
      <c r="AQ1267" t="s">
        <v>105</v>
      </c>
      <c r="AR1267" t="s">
        <v>99</v>
      </c>
      <c r="AS1267" t="s">
        <v>106</v>
      </c>
      <c r="AT1267" t="s">
        <v>107</v>
      </c>
      <c r="AU1267">
        <v>1416</v>
      </c>
      <c r="AV1267" s="4">
        <f t="shared" ca="1" si="116"/>
        <v>0.47325783012043865</v>
      </c>
      <c r="AW1267" s="4" t="str">
        <f t="shared" si="117"/>
        <v>Greater than Median</v>
      </c>
      <c r="AX1267">
        <v>0</v>
      </c>
      <c r="AY1267">
        <v>0</v>
      </c>
      <c r="AZ1267">
        <v>1416</v>
      </c>
      <c r="BA1267">
        <v>0</v>
      </c>
      <c r="BB1267">
        <v>0</v>
      </c>
      <c r="BC1267">
        <v>2</v>
      </c>
      <c r="BD1267">
        <v>0</v>
      </c>
      <c r="BE1267">
        <v>3</v>
      </c>
      <c r="BF1267">
        <v>1</v>
      </c>
      <c r="BG1267" t="s">
        <v>102</v>
      </c>
      <c r="BH1267">
        <v>7</v>
      </c>
      <c r="BI1267" t="s">
        <v>108</v>
      </c>
      <c r="BJ1267">
        <v>0</v>
      </c>
      <c r="BK1267" t="s">
        <v>85</v>
      </c>
      <c r="BL1267" t="s">
        <v>109</v>
      </c>
      <c r="BM1267">
        <v>2007</v>
      </c>
      <c r="BN1267" t="s">
        <v>104</v>
      </c>
      <c r="BO1267">
        <v>2</v>
      </c>
      <c r="BP1267">
        <v>576</v>
      </c>
      <c r="BQ1267" t="s">
        <v>100</v>
      </c>
      <c r="BR1267" t="s">
        <v>100</v>
      </c>
      <c r="BS1267" t="s">
        <v>204</v>
      </c>
      <c r="BT1267">
        <v>0</v>
      </c>
      <c r="BU1267">
        <v>0</v>
      </c>
      <c r="BV1267">
        <v>112</v>
      </c>
      <c r="BW1267">
        <v>0</v>
      </c>
      <c r="BX1267">
        <v>0</v>
      </c>
      <c r="BY1267">
        <v>0</v>
      </c>
      <c r="BZ1267" t="s">
        <v>85</v>
      </c>
      <c r="CA1267" t="s">
        <v>85</v>
      </c>
      <c r="CB1267" t="s">
        <v>85</v>
      </c>
      <c r="CC1267">
        <v>0</v>
      </c>
      <c r="CD1267">
        <v>8</v>
      </c>
      <c r="CE1267">
        <v>2007</v>
      </c>
      <c r="CF1267" t="s">
        <v>111</v>
      </c>
      <c r="CG1267" t="s">
        <v>112</v>
      </c>
      <c r="CH1267">
        <v>112000</v>
      </c>
      <c r="CQ1267">
        <f t="shared" si="118"/>
        <v>1416</v>
      </c>
      <c r="CR1267" t="str">
        <f t="shared" si="119"/>
        <v/>
      </c>
    </row>
    <row r="1268" spans="1:96" x14ac:dyDescent="0.3">
      <c r="A1268">
        <v>1408</v>
      </c>
      <c r="B1268">
        <v>20</v>
      </c>
      <c r="C1268" t="s">
        <v>83</v>
      </c>
      <c r="D1268" t="s">
        <v>85</v>
      </c>
      <c r="E1268">
        <v>8780</v>
      </c>
      <c r="F1268" t="s">
        <v>84</v>
      </c>
      <c r="G1268" t="s">
        <v>85</v>
      </c>
      <c r="H1268" t="s">
        <v>86</v>
      </c>
      <c r="I1268" t="s">
        <v>87</v>
      </c>
      <c r="J1268" t="s">
        <v>88</v>
      </c>
      <c r="K1268" t="s">
        <v>89</v>
      </c>
      <c r="L1268" t="s">
        <v>90</v>
      </c>
      <c r="M1268" t="s">
        <v>201</v>
      </c>
      <c r="N1268" s="4" t="str">
        <f>VLOOKUP(M1268,'Neighborhood Raw Data'!$A$1:$D$26,4,FALSE)</f>
        <v>Less than Average</v>
      </c>
      <c r="O1268" t="s">
        <v>92</v>
      </c>
      <c r="P1268" t="s">
        <v>92</v>
      </c>
      <c r="Q1268" t="s">
        <v>93</v>
      </c>
      <c r="R1268" t="s">
        <v>124</v>
      </c>
      <c r="S1268">
        <v>5</v>
      </c>
      <c r="T1268" s="4">
        <f t="shared" ca="1" si="114"/>
        <v>0.52035057724981226</v>
      </c>
      <c r="U1268" s="4" t="str">
        <f t="shared" si="115"/>
        <v>Below</v>
      </c>
      <c r="V1268">
        <v>5</v>
      </c>
      <c r="W1268">
        <v>1985</v>
      </c>
      <c r="X1268">
        <v>1985</v>
      </c>
      <c r="Y1268" t="s">
        <v>95</v>
      </c>
      <c r="Z1268" t="s">
        <v>114</v>
      </c>
      <c r="AA1268" t="s">
        <v>97</v>
      </c>
      <c r="AB1268" t="s">
        <v>179</v>
      </c>
      <c r="AC1268" t="s">
        <v>117</v>
      </c>
      <c r="AD1268">
        <v>0</v>
      </c>
      <c r="AE1268" t="s">
        <v>100</v>
      </c>
      <c r="AF1268" t="s">
        <v>100</v>
      </c>
      <c r="AG1268" t="s">
        <v>156</v>
      </c>
      <c r="AH1268" t="s">
        <v>100</v>
      </c>
      <c r="AI1268" t="s">
        <v>100</v>
      </c>
      <c r="AJ1268" t="s">
        <v>142</v>
      </c>
      <c r="AK1268" t="s">
        <v>137</v>
      </c>
      <c r="AL1268">
        <v>625</v>
      </c>
      <c r="AM1268" t="s">
        <v>104</v>
      </c>
      <c r="AN1268">
        <v>0</v>
      </c>
      <c r="AO1268">
        <v>208</v>
      </c>
      <c r="AP1268">
        <v>833</v>
      </c>
      <c r="AQ1268" t="s">
        <v>105</v>
      </c>
      <c r="AR1268" t="s">
        <v>99</v>
      </c>
      <c r="AS1268" t="s">
        <v>106</v>
      </c>
      <c r="AT1268" t="s">
        <v>107</v>
      </c>
      <c r="AU1268">
        <v>833</v>
      </c>
      <c r="AV1268" s="4">
        <f t="shared" ca="1" si="116"/>
        <v>0.72513449688010545</v>
      </c>
      <c r="AW1268" s="4" t="str">
        <f t="shared" si="117"/>
        <v>Less than Median</v>
      </c>
      <c r="AX1268">
        <v>0</v>
      </c>
      <c r="AY1268">
        <v>0</v>
      </c>
      <c r="AZ1268">
        <v>833</v>
      </c>
      <c r="BA1268">
        <v>1</v>
      </c>
      <c r="BB1268">
        <v>0</v>
      </c>
      <c r="BC1268">
        <v>1</v>
      </c>
      <c r="BD1268">
        <v>0</v>
      </c>
      <c r="BE1268">
        <v>3</v>
      </c>
      <c r="BF1268">
        <v>1</v>
      </c>
      <c r="BG1268" t="s">
        <v>100</v>
      </c>
      <c r="BH1268">
        <v>5</v>
      </c>
      <c r="BI1268" t="s">
        <v>108</v>
      </c>
      <c r="BJ1268">
        <v>0</v>
      </c>
      <c r="BK1268" t="s">
        <v>85</v>
      </c>
      <c r="BL1268" t="s">
        <v>85</v>
      </c>
      <c r="BM1268" t="s">
        <v>85</v>
      </c>
      <c r="BN1268" t="s">
        <v>85</v>
      </c>
      <c r="BO1268">
        <v>0</v>
      </c>
      <c r="BP1268">
        <v>0</v>
      </c>
      <c r="BQ1268" t="s">
        <v>85</v>
      </c>
      <c r="BR1268" t="s">
        <v>85</v>
      </c>
      <c r="BS1268" t="s">
        <v>106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 t="s">
        <v>85</v>
      </c>
      <c r="CA1268" t="s">
        <v>119</v>
      </c>
      <c r="CB1268" t="s">
        <v>85</v>
      </c>
      <c r="CC1268">
        <v>0</v>
      </c>
      <c r="CD1268">
        <v>3</v>
      </c>
      <c r="CE1268">
        <v>2009</v>
      </c>
      <c r="CF1268" t="s">
        <v>111</v>
      </c>
      <c r="CG1268" t="s">
        <v>112</v>
      </c>
      <c r="CH1268">
        <v>112000</v>
      </c>
      <c r="CQ1268">
        <f t="shared" si="118"/>
        <v>833</v>
      </c>
      <c r="CR1268" t="str">
        <f t="shared" si="119"/>
        <v/>
      </c>
    </row>
    <row r="1269" spans="1:96" x14ac:dyDescent="0.3">
      <c r="A1269">
        <v>1449</v>
      </c>
      <c r="B1269">
        <v>50</v>
      </c>
      <c r="C1269" t="s">
        <v>83</v>
      </c>
      <c r="D1269">
        <v>70</v>
      </c>
      <c r="E1269">
        <v>11767</v>
      </c>
      <c r="F1269" t="s">
        <v>84</v>
      </c>
      <c r="G1269" t="s">
        <v>85</v>
      </c>
      <c r="H1269" t="s">
        <v>129</v>
      </c>
      <c r="I1269" t="s">
        <v>87</v>
      </c>
      <c r="J1269" t="s">
        <v>88</v>
      </c>
      <c r="K1269" t="s">
        <v>122</v>
      </c>
      <c r="L1269" t="s">
        <v>90</v>
      </c>
      <c r="M1269" t="s">
        <v>186</v>
      </c>
      <c r="N1269" s="4" t="str">
        <f>VLOOKUP(M1269,'Neighborhood Raw Data'!$A$1:$D$26,4,FALSE)</f>
        <v>Less than Average</v>
      </c>
      <c r="O1269" t="s">
        <v>92</v>
      </c>
      <c r="P1269" t="s">
        <v>92</v>
      </c>
      <c r="Q1269" t="s">
        <v>93</v>
      </c>
      <c r="R1269" t="s">
        <v>94</v>
      </c>
      <c r="S1269">
        <v>4</v>
      </c>
      <c r="T1269" s="4">
        <f t="shared" ca="1" si="114"/>
        <v>0.7788330669581558</v>
      </c>
      <c r="U1269" s="4" t="str">
        <f t="shared" si="115"/>
        <v>Below</v>
      </c>
      <c r="V1269">
        <v>7</v>
      </c>
      <c r="W1269">
        <v>1910</v>
      </c>
      <c r="X1269">
        <v>2000</v>
      </c>
      <c r="Y1269" t="s">
        <v>95</v>
      </c>
      <c r="Z1269" t="s">
        <v>114</v>
      </c>
      <c r="AA1269" t="s">
        <v>161</v>
      </c>
      <c r="AB1269" t="s">
        <v>97</v>
      </c>
      <c r="AC1269" t="s">
        <v>117</v>
      </c>
      <c r="AD1269">
        <v>0</v>
      </c>
      <c r="AE1269" t="s">
        <v>100</v>
      </c>
      <c r="AF1269" t="s">
        <v>100</v>
      </c>
      <c r="AG1269" t="s">
        <v>156</v>
      </c>
      <c r="AH1269" t="s">
        <v>203</v>
      </c>
      <c r="AI1269" t="s">
        <v>100</v>
      </c>
      <c r="AJ1269" t="s">
        <v>142</v>
      </c>
      <c r="AK1269" t="s">
        <v>104</v>
      </c>
      <c r="AL1269">
        <v>0</v>
      </c>
      <c r="AM1269" t="s">
        <v>104</v>
      </c>
      <c r="AN1269">
        <v>0</v>
      </c>
      <c r="AO1269">
        <v>560</v>
      </c>
      <c r="AP1269">
        <v>560</v>
      </c>
      <c r="AQ1269" t="s">
        <v>105</v>
      </c>
      <c r="AR1269" t="s">
        <v>102</v>
      </c>
      <c r="AS1269" t="s">
        <v>204</v>
      </c>
      <c r="AT1269" t="s">
        <v>107</v>
      </c>
      <c r="AU1269">
        <v>796</v>
      </c>
      <c r="AV1269" s="4">
        <f t="shared" ca="1" si="116"/>
        <v>7.1141355293870223E-2</v>
      </c>
      <c r="AW1269" s="4" t="str">
        <f t="shared" si="117"/>
        <v>Less than Median</v>
      </c>
      <c r="AX1269">
        <v>550</v>
      </c>
      <c r="AY1269">
        <v>0</v>
      </c>
      <c r="AZ1269">
        <v>1346</v>
      </c>
      <c r="BA1269">
        <v>0</v>
      </c>
      <c r="BB1269">
        <v>0</v>
      </c>
      <c r="BC1269">
        <v>1</v>
      </c>
      <c r="BD1269">
        <v>1</v>
      </c>
      <c r="BE1269">
        <v>2</v>
      </c>
      <c r="BF1269">
        <v>1</v>
      </c>
      <c r="BG1269" t="s">
        <v>100</v>
      </c>
      <c r="BH1269">
        <v>6</v>
      </c>
      <c r="BI1269" t="s">
        <v>189</v>
      </c>
      <c r="BJ1269">
        <v>0</v>
      </c>
      <c r="BK1269" t="s">
        <v>85</v>
      </c>
      <c r="BL1269" t="s">
        <v>149</v>
      </c>
      <c r="BM1269">
        <v>1950</v>
      </c>
      <c r="BN1269" t="s">
        <v>104</v>
      </c>
      <c r="BO1269">
        <v>1</v>
      </c>
      <c r="BP1269">
        <v>384</v>
      </c>
      <c r="BQ1269" t="s">
        <v>203</v>
      </c>
      <c r="BR1269" t="s">
        <v>100</v>
      </c>
      <c r="BS1269" t="s">
        <v>106</v>
      </c>
      <c r="BT1269">
        <v>168</v>
      </c>
      <c r="BU1269">
        <v>24</v>
      </c>
      <c r="BV1269">
        <v>0</v>
      </c>
      <c r="BW1269">
        <v>0</v>
      </c>
      <c r="BX1269">
        <v>0</v>
      </c>
      <c r="BY1269">
        <v>0</v>
      </c>
      <c r="BZ1269" t="s">
        <v>85</v>
      </c>
      <c r="CA1269" t="s">
        <v>167</v>
      </c>
      <c r="CB1269" t="s">
        <v>85</v>
      </c>
      <c r="CC1269">
        <v>0</v>
      </c>
      <c r="CD1269">
        <v>5</v>
      </c>
      <c r="CE1269">
        <v>2007</v>
      </c>
      <c r="CF1269" t="s">
        <v>111</v>
      </c>
      <c r="CG1269" t="s">
        <v>112</v>
      </c>
      <c r="CH1269">
        <v>112000</v>
      </c>
      <c r="CQ1269">
        <f t="shared" si="118"/>
        <v>796</v>
      </c>
      <c r="CR1269" t="str">
        <f t="shared" si="119"/>
        <v/>
      </c>
    </row>
    <row r="1270" spans="1:96" x14ac:dyDescent="0.3">
      <c r="A1270">
        <v>538</v>
      </c>
      <c r="B1270">
        <v>20</v>
      </c>
      <c r="C1270" t="s">
        <v>83</v>
      </c>
      <c r="D1270" t="s">
        <v>85</v>
      </c>
      <c r="E1270">
        <v>12735</v>
      </c>
      <c r="F1270" t="s">
        <v>84</v>
      </c>
      <c r="G1270" t="s">
        <v>85</v>
      </c>
      <c r="H1270" t="s">
        <v>86</v>
      </c>
      <c r="I1270" t="s">
        <v>87</v>
      </c>
      <c r="J1270" t="s">
        <v>88</v>
      </c>
      <c r="K1270" t="s">
        <v>158</v>
      </c>
      <c r="L1270" t="s">
        <v>90</v>
      </c>
      <c r="M1270" t="s">
        <v>177</v>
      </c>
      <c r="N1270" s="4" t="str">
        <f>VLOOKUP(M1270,'Neighborhood Raw Data'!$A$1:$D$26,4,FALSE)</f>
        <v>Greater than Average</v>
      </c>
      <c r="O1270" t="s">
        <v>92</v>
      </c>
      <c r="P1270" t="s">
        <v>92</v>
      </c>
      <c r="Q1270" t="s">
        <v>93</v>
      </c>
      <c r="R1270" t="s">
        <v>124</v>
      </c>
      <c r="S1270">
        <v>4</v>
      </c>
      <c r="T1270" s="4">
        <f t="shared" ca="1" si="114"/>
        <v>0.27547185104999483</v>
      </c>
      <c r="U1270" s="4" t="str">
        <f t="shared" si="115"/>
        <v>Below</v>
      </c>
      <c r="V1270">
        <v>5</v>
      </c>
      <c r="W1270">
        <v>1972</v>
      </c>
      <c r="X1270">
        <v>1972</v>
      </c>
      <c r="Y1270" t="s">
        <v>113</v>
      </c>
      <c r="Z1270" t="s">
        <v>114</v>
      </c>
      <c r="AA1270" t="s">
        <v>161</v>
      </c>
      <c r="AB1270" t="s">
        <v>161</v>
      </c>
      <c r="AC1270" t="s">
        <v>117</v>
      </c>
      <c r="AD1270">
        <v>0</v>
      </c>
      <c r="AE1270" t="s">
        <v>100</v>
      </c>
      <c r="AF1270" t="s">
        <v>100</v>
      </c>
      <c r="AG1270" t="s">
        <v>156</v>
      </c>
      <c r="AH1270" t="s">
        <v>100</v>
      </c>
      <c r="AI1270" t="s">
        <v>100</v>
      </c>
      <c r="AJ1270" t="s">
        <v>142</v>
      </c>
      <c r="AK1270" t="s">
        <v>174</v>
      </c>
      <c r="AL1270">
        <v>600</v>
      </c>
      <c r="AM1270" t="s">
        <v>104</v>
      </c>
      <c r="AN1270">
        <v>0</v>
      </c>
      <c r="AO1270">
        <v>264</v>
      </c>
      <c r="AP1270">
        <v>864</v>
      </c>
      <c r="AQ1270" t="s">
        <v>105</v>
      </c>
      <c r="AR1270" t="s">
        <v>100</v>
      </c>
      <c r="AS1270" t="s">
        <v>106</v>
      </c>
      <c r="AT1270" t="s">
        <v>107</v>
      </c>
      <c r="AU1270">
        <v>864</v>
      </c>
      <c r="AV1270" s="4">
        <f t="shared" ca="1" si="116"/>
        <v>0.14348338814853367</v>
      </c>
      <c r="AW1270" s="4" t="str">
        <f t="shared" si="117"/>
        <v>Less than Median</v>
      </c>
      <c r="AX1270">
        <v>0</v>
      </c>
      <c r="AY1270">
        <v>0</v>
      </c>
      <c r="AZ1270">
        <v>864</v>
      </c>
      <c r="BA1270">
        <v>0</v>
      </c>
      <c r="BB1270">
        <v>0</v>
      </c>
      <c r="BC1270">
        <v>1</v>
      </c>
      <c r="BD1270">
        <v>0</v>
      </c>
      <c r="BE1270">
        <v>3</v>
      </c>
      <c r="BF1270">
        <v>1</v>
      </c>
      <c r="BG1270" t="s">
        <v>100</v>
      </c>
      <c r="BH1270">
        <v>5</v>
      </c>
      <c r="BI1270" t="s">
        <v>108</v>
      </c>
      <c r="BJ1270">
        <v>0</v>
      </c>
      <c r="BK1270" t="s">
        <v>85</v>
      </c>
      <c r="BL1270" t="s">
        <v>149</v>
      </c>
      <c r="BM1270">
        <v>1980</v>
      </c>
      <c r="BN1270" t="s">
        <v>104</v>
      </c>
      <c r="BO1270">
        <v>2</v>
      </c>
      <c r="BP1270">
        <v>576</v>
      </c>
      <c r="BQ1270" t="s">
        <v>100</v>
      </c>
      <c r="BR1270" t="s">
        <v>100</v>
      </c>
      <c r="BS1270" t="s">
        <v>106</v>
      </c>
      <c r="BT1270">
        <v>216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 t="s">
        <v>85</v>
      </c>
      <c r="CA1270" t="s">
        <v>231</v>
      </c>
      <c r="CB1270" t="s">
        <v>85</v>
      </c>
      <c r="CC1270">
        <v>0</v>
      </c>
      <c r="CD1270">
        <v>4</v>
      </c>
      <c r="CE1270">
        <v>2008</v>
      </c>
      <c r="CF1270" t="s">
        <v>196</v>
      </c>
      <c r="CG1270" t="s">
        <v>112</v>
      </c>
      <c r="CH1270">
        <v>111250</v>
      </c>
      <c r="CQ1270">
        <f t="shared" si="118"/>
        <v>864</v>
      </c>
      <c r="CR1270" t="str">
        <f t="shared" si="119"/>
        <v/>
      </c>
    </row>
    <row r="1271" spans="1:96" x14ac:dyDescent="0.3">
      <c r="A1271">
        <v>1320</v>
      </c>
      <c r="B1271">
        <v>20</v>
      </c>
      <c r="C1271" t="s">
        <v>83</v>
      </c>
      <c r="D1271">
        <v>75</v>
      </c>
      <c r="E1271">
        <v>10215</v>
      </c>
      <c r="F1271" t="s">
        <v>84</v>
      </c>
      <c r="G1271" t="s">
        <v>85</v>
      </c>
      <c r="H1271" t="s">
        <v>129</v>
      </c>
      <c r="I1271" t="s">
        <v>190</v>
      </c>
      <c r="J1271" t="s">
        <v>88</v>
      </c>
      <c r="K1271" t="s">
        <v>122</v>
      </c>
      <c r="L1271" t="s">
        <v>90</v>
      </c>
      <c r="M1271" t="s">
        <v>186</v>
      </c>
      <c r="N1271" s="4" t="str">
        <f>VLOOKUP(M1271,'Neighborhood Raw Data'!$A$1:$D$26,4,FALSE)</f>
        <v>Less than Average</v>
      </c>
      <c r="O1271" t="s">
        <v>92</v>
      </c>
      <c r="P1271" t="s">
        <v>92</v>
      </c>
      <c r="Q1271" t="s">
        <v>93</v>
      </c>
      <c r="R1271" t="s">
        <v>124</v>
      </c>
      <c r="S1271">
        <v>4</v>
      </c>
      <c r="T1271" s="4">
        <f t="shared" ca="1" si="114"/>
        <v>0.43500176815058711</v>
      </c>
      <c r="U1271" s="4" t="str">
        <f t="shared" si="115"/>
        <v>Below</v>
      </c>
      <c r="V1271">
        <v>5</v>
      </c>
      <c r="W1271">
        <v>1954</v>
      </c>
      <c r="X1271">
        <v>1954</v>
      </c>
      <c r="Y1271" t="s">
        <v>113</v>
      </c>
      <c r="Z1271" t="s">
        <v>114</v>
      </c>
      <c r="AA1271" t="s">
        <v>115</v>
      </c>
      <c r="AB1271" t="s">
        <v>115</v>
      </c>
      <c r="AC1271" t="s">
        <v>98</v>
      </c>
      <c r="AD1271">
        <v>132</v>
      </c>
      <c r="AE1271" t="s">
        <v>100</v>
      </c>
      <c r="AF1271" t="s">
        <v>100</v>
      </c>
      <c r="AG1271" t="s">
        <v>101</v>
      </c>
      <c r="AH1271" t="s">
        <v>100</v>
      </c>
      <c r="AI1271" t="s">
        <v>100</v>
      </c>
      <c r="AJ1271" t="s">
        <v>142</v>
      </c>
      <c r="AK1271" t="s">
        <v>137</v>
      </c>
      <c r="AL1271">
        <v>492</v>
      </c>
      <c r="AM1271" t="s">
        <v>104</v>
      </c>
      <c r="AN1271">
        <v>0</v>
      </c>
      <c r="AO1271">
        <v>372</v>
      </c>
      <c r="AP1271">
        <v>864</v>
      </c>
      <c r="AQ1271" t="s">
        <v>105</v>
      </c>
      <c r="AR1271" t="s">
        <v>99</v>
      </c>
      <c r="AS1271" t="s">
        <v>106</v>
      </c>
      <c r="AT1271" t="s">
        <v>107</v>
      </c>
      <c r="AU1271">
        <v>948</v>
      </c>
      <c r="AV1271" s="4">
        <f t="shared" ca="1" si="116"/>
        <v>0.61376843033544237</v>
      </c>
      <c r="AW1271" s="4" t="str">
        <f t="shared" si="117"/>
        <v>Less than Median</v>
      </c>
      <c r="AX1271">
        <v>0</v>
      </c>
      <c r="AY1271">
        <v>0</v>
      </c>
      <c r="AZ1271">
        <v>948</v>
      </c>
      <c r="BA1271">
        <v>0</v>
      </c>
      <c r="BB1271">
        <v>0</v>
      </c>
      <c r="BC1271">
        <v>1</v>
      </c>
      <c r="BD1271">
        <v>0</v>
      </c>
      <c r="BE1271">
        <v>3</v>
      </c>
      <c r="BF1271">
        <v>1</v>
      </c>
      <c r="BG1271" t="s">
        <v>100</v>
      </c>
      <c r="BH1271">
        <v>5</v>
      </c>
      <c r="BI1271" t="s">
        <v>108</v>
      </c>
      <c r="BJ1271">
        <v>0</v>
      </c>
      <c r="BK1271" t="s">
        <v>85</v>
      </c>
      <c r="BL1271" t="s">
        <v>109</v>
      </c>
      <c r="BM1271">
        <v>1954</v>
      </c>
      <c r="BN1271" t="s">
        <v>104</v>
      </c>
      <c r="BO1271">
        <v>1</v>
      </c>
      <c r="BP1271">
        <v>248</v>
      </c>
      <c r="BQ1271" t="s">
        <v>100</v>
      </c>
      <c r="BR1271" t="s">
        <v>100</v>
      </c>
      <c r="BS1271" t="s">
        <v>106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 t="s">
        <v>85</v>
      </c>
      <c r="CA1271" t="s">
        <v>85</v>
      </c>
      <c r="CB1271" t="s">
        <v>85</v>
      </c>
      <c r="CC1271">
        <v>0</v>
      </c>
      <c r="CD1271">
        <v>2</v>
      </c>
      <c r="CE1271">
        <v>2007</v>
      </c>
      <c r="CF1271" t="s">
        <v>111</v>
      </c>
      <c r="CG1271" t="s">
        <v>112</v>
      </c>
      <c r="CH1271">
        <v>111000</v>
      </c>
      <c r="CQ1271">
        <f t="shared" si="118"/>
        <v>948</v>
      </c>
      <c r="CR1271" t="str">
        <f t="shared" si="119"/>
        <v/>
      </c>
    </row>
    <row r="1272" spans="1:96" x14ac:dyDescent="0.3">
      <c r="A1272">
        <v>242</v>
      </c>
      <c r="B1272">
        <v>30</v>
      </c>
      <c r="C1272" t="s">
        <v>143</v>
      </c>
      <c r="D1272">
        <v>40</v>
      </c>
      <c r="E1272">
        <v>3880</v>
      </c>
      <c r="F1272" t="s">
        <v>84</v>
      </c>
      <c r="G1272" t="s">
        <v>85</v>
      </c>
      <c r="H1272" t="s">
        <v>129</v>
      </c>
      <c r="I1272" t="s">
        <v>87</v>
      </c>
      <c r="J1272" t="s">
        <v>88</v>
      </c>
      <c r="K1272" t="s">
        <v>122</v>
      </c>
      <c r="L1272" t="s">
        <v>90</v>
      </c>
      <c r="M1272" t="s">
        <v>144</v>
      </c>
      <c r="N1272" s="4" t="str">
        <f>VLOOKUP(M1272,'Neighborhood Raw Data'!$A$1:$D$26,4,FALSE)</f>
        <v>Greater than Average</v>
      </c>
      <c r="O1272" t="s">
        <v>92</v>
      </c>
      <c r="P1272" t="s">
        <v>92</v>
      </c>
      <c r="Q1272" t="s">
        <v>93</v>
      </c>
      <c r="R1272" t="s">
        <v>124</v>
      </c>
      <c r="S1272">
        <v>5</v>
      </c>
      <c r="T1272" s="4">
        <f t="shared" ca="1" si="114"/>
        <v>0.3798886991327427</v>
      </c>
      <c r="U1272" s="4" t="str">
        <f t="shared" si="115"/>
        <v>Below</v>
      </c>
      <c r="V1272">
        <v>9</v>
      </c>
      <c r="W1272">
        <v>1945</v>
      </c>
      <c r="X1272">
        <v>1997</v>
      </c>
      <c r="Y1272" t="s">
        <v>95</v>
      </c>
      <c r="Z1272" t="s">
        <v>114</v>
      </c>
      <c r="AA1272" t="s">
        <v>125</v>
      </c>
      <c r="AB1272" t="s">
        <v>125</v>
      </c>
      <c r="AC1272" t="s">
        <v>117</v>
      </c>
      <c r="AD1272">
        <v>0</v>
      </c>
      <c r="AE1272" t="s">
        <v>100</v>
      </c>
      <c r="AF1272" t="s">
        <v>102</v>
      </c>
      <c r="AG1272" t="s">
        <v>156</v>
      </c>
      <c r="AH1272" t="s">
        <v>100</v>
      </c>
      <c r="AI1272" t="s">
        <v>100</v>
      </c>
      <c r="AJ1272" t="s">
        <v>142</v>
      </c>
      <c r="AK1272" t="s">
        <v>137</v>
      </c>
      <c r="AL1272">
        <v>329</v>
      </c>
      <c r="AM1272" t="s">
        <v>104</v>
      </c>
      <c r="AN1272">
        <v>0</v>
      </c>
      <c r="AO1272">
        <v>357</v>
      </c>
      <c r="AP1272">
        <v>686</v>
      </c>
      <c r="AQ1272" t="s">
        <v>105</v>
      </c>
      <c r="AR1272" t="s">
        <v>102</v>
      </c>
      <c r="AS1272" t="s">
        <v>106</v>
      </c>
      <c r="AT1272" t="s">
        <v>107</v>
      </c>
      <c r="AU1272">
        <v>866</v>
      </c>
      <c r="AV1272" s="4">
        <f t="shared" ca="1" si="116"/>
        <v>0.20921413075741468</v>
      </c>
      <c r="AW1272" s="4" t="str">
        <f t="shared" si="117"/>
        <v>Less than Median</v>
      </c>
      <c r="AX1272">
        <v>0</v>
      </c>
      <c r="AY1272">
        <v>0</v>
      </c>
      <c r="AZ1272">
        <v>866</v>
      </c>
      <c r="BA1272">
        <v>0</v>
      </c>
      <c r="BB1272">
        <v>0</v>
      </c>
      <c r="BC1272">
        <v>1</v>
      </c>
      <c r="BD1272">
        <v>0</v>
      </c>
      <c r="BE1272">
        <v>2</v>
      </c>
      <c r="BF1272">
        <v>1</v>
      </c>
      <c r="BG1272" t="s">
        <v>102</v>
      </c>
      <c r="BH1272">
        <v>4</v>
      </c>
      <c r="BI1272" t="s">
        <v>108</v>
      </c>
      <c r="BJ1272">
        <v>0</v>
      </c>
      <c r="BK1272" t="s">
        <v>85</v>
      </c>
      <c r="BL1272" t="s">
        <v>85</v>
      </c>
      <c r="BM1272" t="s">
        <v>85</v>
      </c>
      <c r="BN1272" t="s">
        <v>85</v>
      </c>
      <c r="BO1272">
        <v>0</v>
      </c>
      <c r="BP1272">
        <v>0</v>
      </c>
      <c r="BQ1272" t="s">
        <v>85</v>
      </c>
      <c r="BR1272" t="s">
        <v>85</v>
      </c>
      <c r="BS1272" t="s">
        <v>106</v>
      </c>
      <c r="BT1272">
        <v>58</v>
      </c>
      <c r="BU1272">
        <v>42</v>
      </c>
      <c r="BV1272">
        <v>0</v>
      </c>
      <c r="BW1272">
        <v>0</v>
      </c>
      <c r="BX1272">
        <v>0</v>
      </c>
      <c r="BY1272">
        <v>0</v>
      </c>
      <c r="BZ1272" t="s">
        <v>85</v>
      </c>
      <c r="CA1272" t="s">
        <v>85</v>
      </c>
      <c r="CB1272" t="s">
        <v>85</v>
      </c>
      <c r="CC1272">
        <v>0</v>
      </c>
      <c r="CD1272">
        <v>8</v>
      </c>
      <c r="CE1272">
        <v>2007</v>
      </c>
      <c r="CF1272" t="s">
        <v>111</v>
      </c>
      <c r="CG1272" t="s">
        <v>112</v>
      </c>
      <c r="CH1272">
        <v>110500</v>
      </c>
      <c r="CQ1272">
        <f t="shared" si="118"/>
        <v>866</v>
      </c>
      <c r="CR1272" t="str">
        <f t="shared" si="119"/>
        <v/>
      </c>
    </row>
    <row r="1273" spans="1:96" x14ac:dyDescent="0.3">
      <c r="A1273">
        <v>1064</v>
      </c>
      <c r="B1273">
        <v>30</v>
      </c>
      <c r="C1273" t="s">
        <v>143</v>
      </c>
      <c r="D1273">
        <v>50</v>
      </c>
      <c r="E1273">
        <v>6000</v>
      </c>
      <c r="F1273" t="s">
        <v>84</v>
      </c>
      <c r="G1273" t="s">
        <v>85</v>
      </c>
      <c r="H1273" t="s">
        <v>129</v>
      </c>
      <c r="I1273" t="s">
        <v>87</v>
      </c>
      <c r="J1273" t="s">
        <v>88</v>
      </c>
      <c r="K1273" t="s">
        <v>122</v>
      </c>
      <c r="L1273" t="s">
        <v>90</v>
      </c>
      <c r="M1273" t="s">
        <v>144</v>
      </c>
      <c r="N1273" s="4" t="str">
        <f>VLOOKUP(M1273,'Neighborhood Raw Data'!$A$1:$D$26,4,FALSE)</f>
        <v>Greater than Average</v>
      </c>
      <c r="O1273" t="s">
        <v>145</v>
      </c>
      <c r="P1273" t="s">
        <v>92</v>
      </c>
      <c r="Q1273" t="s">
        <v>93</v>
      </c>
      <c r="R1273" t="s">
        <v>124</v>
      </c>
      <c r="S1273">
        <v>6</v>
      </c>
      <c r="T1273" s="4">
        <f t="shared" ca="1" si="114"/>
        <v>0.86884067156850286</v>
      </c>
      <c r="U1273" s="4" t="str">
        <f t="shared" si="115"/>
        <v>At or Above</v>
      </c>
      <c r="V1273">
        <v>6</v>
      </c>
      <c r="W1273">
        <v>1925</v>
      </c>
      <c r="X1273">
        <v>1980</v>
      </c>
      <c r="Y1273" t="s">
        <v>95</v>
      </c>
      <c r="Z1273" t="s">
        <v>114</v>
      </c>
      <c r="AA1273" t="s">
        <v>161</v>
      </c>
      <c r="AB1273" t="s">
        <v>161</v>
      </c>
      <c r="AC1273" t="s">
        <v>117</v>
      </c>
      <c r="AD1273">
        <v>0</v>
      </c>
      <c r="AE1273" t="s">
        <v>100</v>
      </c>
      <c r="AF1273" t="s">
        <v>102</v>
      </c>
      <c r="AG1273" t="s">
        <v>147</v>
      </c>
      <c r="AH1273" t="s">
        <v>100</v>
      </c>
      <c r="AI1273" t="s">
        <v>100</v>
      </c>
      <c r="AJ1273" t="s">
        <v>142</v>
      </c>
      <c r="AK1273" t="s">
        <v>174</v>
      </c>
      <c r="AL1273">
        <v>397</v>
      </c>
      <c r="AM1273" t="s">
        <v>104</v>
      </c>
      <c r="AN1273">
        <v>0</v>
      </c>
      <c r="AO1273">
        <v>706</v>
      </c>
      <c r="AP1273">
        <v>1103</v>
      </c>
      <c r="AQ1273" t="s">
        <v>105</v>
      </c>
      <c r="AR1273" t="s">
        <v>102</v>
      </c>
      <c r="AS1273" t="s">
        <v>106</v>
      </c>
      <c r="AT1273" t="s">
        <v>107</v>
      </c>
      <c r="AU1273">
        <v>1103</v>
      </c>
      <c r="AV1273" s="4">
        <f t="shared" ca="1" si="116"/>
        <v>0.80384981793213783</v>
      </c>
      <c r="AW1273" s="4" t="str">
        <f t="shared" si="117"/>
        <v>Greater than Median</v>
      </c>
      <c r="AX1273">
        <v>0</v>
      </c>
      <c r="AY1273">
        <v>0</v>
      </c>
      <c r="AZ1273">
        <v>1103</v>
      </c>
      <c r="BA1273">
        <v>0</v>
      </c>
      <c r="BB1273">
        <v>0</v>
      </c>
      <c r="BC1273">
        <v>1</v>
      </c>
      <c r="BD1273">
        <v>0</v>
      </c>
      <c r="BE1273">
        <v>2</v>
      </c>
      <c r="BF1273">
        <v>1</v>
      </c>
      <c r="BG1273" t="s">
        <v>102</v>
      </c>
      <c r="BH1273">
        <v>5</v>
      </c>
      <c r="BI1273" t="s">
        <v>108</v>
      </c>
      <c r="BJ1273">
        <v>1</v>
      </c>
      <c r="BK1273" t="s">
        <v>102</v>
      </c>
      <c r="BL1273" t="s">
        <v>149</v>
      </c>
      <c r="BM1273">
        <v>1976</v>
      </c>
      <c r="BN1273" t="s">
        <v>104</v>
      </c>
      <c r="BO1273">
        <v>2</v>
      </c>
      <c r="BP1273">
        <v>440</v>
      </c>
      <c r="BQ1273" t="s">
        <v>100</v>
      </c>
      <c r="BR1273" t="s">
        <v>100</v>
      </c>
      <c r="BS1273" t="s">
        <v>106</v>
      </c>
      <c r="BT1273">
        <v>166</v>
      </c>
      <c r="BU1273">
        <v>120</v>
      </c>
      <c r="BV1273">
        <v>0</v>
      </c>
      <c r="BW1273">
        <v>0</v>
      </c>
      <c r="BX1273">
        <v>0</v>
      </c>
      <c r="BY1273">
        <v>0</v>
      </c>
      <c r="BZ1273" t="s">
        <v>85</v>
      </c>
      <c r="CA1273" t="s">
        <v>119</v>
      </c>
      <c r="CB1273" t="s">
        <v>85</v>
      </c>
      <c r="CC1273">
        <v>0</v>
      </c>
      <c r="CD1273">
        <v>7</v>
      </c>
      <c r="CE1273">
        <v>2006</v>
      </c>
      <c r="CF1273" t="s">
        <v>111</v>
      </c>
      <c r="CG1273" t="s">
        <v>112</v>
      </c>
      <c r="CH1273">
        <v>110500</v>
      </c>
      <c r="CQ1273">
        <f t="shared" si="118"/>
        <v>1103</v>
      </c>
      <c r="CR1273" t="str">
        <f t="shared" si="119"/>
        <v/>
      </c>
    </row>
    <row r="1274" spans="1:96" x14ac:dyDescent="0.3">
      <c r="A1274">
        <v>53</v>
      </c>
      <c r="B1274">
        <v>90</v>
      </c>
      <c r="C1274" t="s">
        <v>143</v>
      </c>
      <c r="D1274">
        <v>110</v>
      </c>
      <c r="E1274">
        <v>8472</v>
      </c>
      <c r="F1274" t="s">
        <v>209</v>
      </c>
      <c r="G1274" t="s">
        <v>85</v>
      </c>
      <c r="H1274" t="s">
        <v>138</v>
      </c>
      <c r="I1274" t="s">
        <v>190</v>
      </c>
      <c r="J1274" t="s">
        <v>88</v>
      </c>
      <c r="K1274" t="s">
        <v>89</v>
      </c>
      <c r="L1274" t="s">
        <v>140</v>
      </c>
      <c r="M1274" t="s">
        <v>236</v>
      </c>
      <c r="N1274" s="4" t="str">
        <f>VLOOKUP(M1274,'Neighborhood Raw Data'!$A$1:$D$26,4,FALSE)</f>
        <v>Less than Average</v>
      </c>
      <c r="O1274" t="s">
        <v>187</v>
      </c>
      <c r="P1274" t="s">
        <v>92</v>
      </c>
      <c r="Q1274" t="s">
        <v>222</v>
      </c>
      <c r="R1274" t="s">
        <v>124</v>
      </c>
      <c r="S1274">
        <v>5</v>
      </c>
      <c r="T1274" s="4">
        <f t="shared" ca="1" si="114"/>
        <v>0.1947890691967904</v>
      </c>
      <c r="U1274" s="4" t="str">
        <f t="shared" si="115"/>
        <v>Below</v>
      </c>
      <c r="V1274">
        <v>5</v>
      </c>
      <c r="W1274">
        <v>1963</v>
      </c>
      <c r="X1274">
        <v>1963</v>
      </c>
      <c r="Y1274" t="s">
        <v>95</v>
      </c>
      <c r="Z1274" t="s">
        <v>114</v>
      </c>
      <c r="AA1274" t="s">
        <v>115</v>
      </c>
      <c r="AB1274" t="s">
        <v>115</v>
      </c>
      <c r="AC1274" t="s">
        <v>117</v>
      </c>
      <c r="AD1274">
        <v>0</v>
      </c>
      <c r="AE1274" t="s">
        <v>203</v>
      </c>
      <c r="AF1274" t="s">
        <v>100</v>
      </c>
      <c r="AG1274" t="s">
        <v>156</v>
      </c>
      <c r="AH1274" t="s">
        <v>102</v>
      </c>
      <c r="AI1274" t="s">
        <v>100</v>
      </c>
      <c r="AJ1274" t="s">
        <v>102</v>
      </c>
      <c r="AK1274" t="s">
        <v>193</v>
      </c>
      <c r="AL1274">
        <v>104</v>
      </c>
      <c r="AM1274" t="s">
        <v>103</v>
      </c>
      <c r="AN1274">
        <v>712</v>
      </c>
      <c r="AO1274">
        <v>0</v>
      </c>
      <c r="AP1274">
        <v>816</v>
      </c>
      <c r="AQ1274" t="s">
        <v>105</v>
      </c>
      <c r="AR1274" t="s">
        <v>100</v>
      </c>
      <c r="AS1274" t="s">
        <v>204</v>
      </c>
      <c r="AT1274" t="s">
        <v>107</v>
      </c>
      <c r="AU1274">
        <v>816</v>
      </c>
      <c r="AV1274" s="4">
        <f t="shared" ca="1" si="116"/>
        <v>0.1382146926116451</v>
      </c>
      <c r="AW1274" s="4" t="str">
        <f t="shared" si="117"/>
        <v>Less than Median</v>
      </c>
      <c r="AX1274">
        <v>0</v>
      </c>
      <c r="AY1274">
        <v>0</v>
      </c>
      <c r="AZ1274">
        <v>816</v>
      </c>
      <c r="BA1274">
        <v>1</v>
      </c>
      <c r="BB1274">
        <v>0</v>
      </c>
      <c r="BC1274">
        <v>1</v>
      </c>
      <c r="BD1274">
        <v>0</v>
      </c>
      <c r="BE1274">
        <v>2</v>
      </c>
      <c r="BF1274">
        <v>1</v>
      </c>
      <c r="BG1274" t="s">
        <v>100</v>
      </c>
      <c r="BH1274">
        <v>5</v>
      </c>
      <c r="BI1274" t="s">
        <v>108</v>
      </c>
      <c r="BJ1274">
        <v>0</v>
      </c>
      <c r="BK1274" t="s">
        <v>85</v>
      </c>
      <c r="BL1274" t="s">
        <v>238</v>
      </c>
      <c r="BM1274">
        <v>1963</v>
      </c>
      <c r="BN1274" t="s">
        <v>104</v>
      </c>
      <c r="BO1274">
        <v>2</v>
      </c>
      <c r="BP1274">
        <v>516</v>
      </c>
      <c r="BQ1274" t="s">
        <v>100</v>
      </c>
      <c r="BR1274" t="s">
        <v>100</v>
      </c>
      <c r="BS1274" t="s">
        <v>106</v>
      </c>
      <c r="BT1274">
        <v>106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 t="s">
        <v>85</v>
      </c>
      <c r="CA1274" t="s">
        <v>85</v>
      </c>
      <c r="CB1274" t="s">
        <v>85</v>
      </c>
      <c r="CC1274">
        <v>0</v>
      </c>
      <c r="CD1274">
        <v>5</v>
      </c>
      <c r="CE1274">
        <v>2010</v>
      </c>
      <c r="CF1274" t="s">
        <v>111</v>
      </c>
      <c r="CG1274" t="s">
        <v>112</v>
      </c>
      <c r="CH1274">
        <v>110000</v>
      </c>
      <c r="CQ1274">
        <f t="shared" si="118"/>
        <v>816</v>
      </c>
      <c r="CR1274" t="str">
        <f t="shared" si="119"/>
        <v/>
      </c>
    </row>
    <row r="1275" spans="1:96" x14ac:dyDescent="0.3">
      <c r="A1275">
        <v>80</v>
      </c>
      <c r="B1275">
        <v>50</v>
      </c>
      <c r="C1275" t="s">
        <v>143</v>
      </c>
      <c r="D1275">
        <v>60</v>
      </c>
      <c r="E1275">
        <v>10440</v>
      </c>
      <c r="F1275" t="s">
        <v>84</v>
      </c>
      <c r="G1275" t="s">
        <v>209</v>
      </c>
      <c r="H1275" t="s">
        <v>129</v>
      </c>
      <c r="I1275" t="s">
        <v>87</v>
      </c>
      <c r="J1275" t="s">
        <v>88</v>
      </c>
      <c r="K1275" t="s">
        <v>89</v>
      </c>
      <c r="L1275" t="s">
        <v>90</v>
      </c>
      <c r="M1275" t="s">
        <v>144</v>
      </c>
      <c r="N1275" s="4" t="str">
        <f>VLOOKUP(M1275,'Neighborhood Raw Data'!$A$1:$D$26,4,FALSE)</f>
        <v>Greater than Average</v>
      </c>
      <c r="O1275" t="s">
        <v>92</v>
      </c>
      <c r="P1275" t="s">
        <v>92</v>
      </c>
      <c r="Q1275" t="s">
        <v>93</v>
      </c>
      <c r="R1275" t="s">
        <v>94</v>
      </c>
      <c r="S1275">
        <v>5</v>
      </c>
      <c r="T1275" s="4">
        <f t="shared" ca="1" si="114"/>
        <v>0.351145136161087</v>
      </c>
      <c r="U1275" s="4" t="str">
        <f t="shared" si="115"/>
        <v>Below</v>
      </c>
      <c r="V1275">
        <v>6</v>
      </c>
      <c r="W1275">
        <v>1910</v>
      </c>
      <c r="X1275">
        <v>1981</v>
      </c>
      <c r="Y1275" t="s">
        <v>95</v>
      </c>
      <c r="Z1275" t="s">
        <v>114</v>
      </c>
      <c r="AA1275" t="s">
        <v>115</v>
      </c>
      <c r="AB1275" t="s">
        <v>115</v>
      </c>
      <c r="AC1275" t="s">
        <v>117</v>
      </c>
      <c r="AD1275">
        <v>0</v>
      </c>
      <c r="AE1275" t="s">
        <v>100</v>
      </c>
      <c r="AF1275" t="s">
        <v>100</v>
      </c>
      <c r="AG1275" t="s">
        <v>101</v>
      </c>
      <c r="AH1275" t="s">
        <v>100</v>
      </c>
      <c r="AI1275" t="s">
        <v>100</v>
      </c>
      <c r="AJ1275" t="s">
        <v>142</v>
      </c>
      <c r="AK1275" t="s">
        <v>104</v>
      </c>
      <c r="AL1275">
        <v>0</v>
      </c>
      <c r="AM1275" t="s">
        <v>104</v>
      </c>
      <c r="AN1275">
        <v>0</v>
      </c>
      <c r="AO1275">
        <v>440</v>
      </c>
      <c r="AP1275">
        <v>440</v>
      </c>
      <c r="AQ1275" t="s">
        <v>105</v>
      </c>
      <c r="AR1275" t="s">
        <v>102</v>
      </c>
      <c r="AS1275" t="s">
        <v>106</v>
      </c>
      <c r="AT1275" t="s">
        <v>107</v>
      </c>
      <c r="AU1275">
        <v>682</v>
      </c>
      <c r="AV1275" s="4">
        <f t="shared" ca="1" si="116"/>
        <v>0.85508538832196246</v>
      </c>
      <c r="AW1275" s="4" t="str">
        <f t="shared" si="117"/>
        <v>Less than Median</v>
      </c>
      <c r="AX1275">
        <v>548</v>
      </c>
      <c r="AY1275">
        <v>0</v>
      </c>
      <c r="AZ1275">
        <v>1230</v>
      </c>
      <c r="BA1275">
        <v>0</v>
      </c>
      <c r="BB1275">
        <v>0</v>
      </c>
      <c r="BC1275">
        <v>1</v>
      </c>
      <c r="BD1275">
        <v>1</v>
      </c>
      <c r="BE1275">
        <v>2</v>
      </c>
      <c r="BF1275">
        <v>1</v>
      </c>
      <c r="BG1275" t="s">
        <v>100</v>
      </c>
      <c r="BH1275">
        <v>5</v>
      </c>
      <c r="BI1275" t="s">
        <v>108</v>
      </c>
      <c r="BJ1275">
        <v>0</v>
      </c>
      <c r="BK1275" t="s">
        <v>85</v>
      </c>
      <c r="BL1275" t="s">
        <v>149</v>
      </c>
      <c r="BM1275">
        <v>1966</v>
      </c>
      <c r="BN1275" t="s">
        <v>104</v>
      </c>
      <c r="BO1275">
        <v>2</v>
      </c>
      <c r="BP1275">
        <v>440</v>
      </c>
      <c r="BQ1275" t="s">
        <v>100</v>
      </c>
      <c r="BR1275" t="s">
        <v>100</v>
      </c>
      <c r="BS1275" t="s">
        <v>106</v>
      </c>
      <c r="BT1275">
        <v>74</v>
      </c>
      <c r="BU1275">
        <v>0</v>
      </c>
      <c r="BV1275">
        <v>128</v>
      </c>
      <c r="BW1275">
        <v>0</v>
      </c>
      <c r="BX1275">
        <v>0</v>
      </c>
      <c r="BY1275">
        <v>0</v>
      </c>
      <c r="BZ1275" t="s">
        <v>85</v>
      </c>
      <c r="CA1275" t="s">
        <v>119</v>
      </c>
      <c r="CB1275" t="s">
        <v>85</v>
      </c>
      <c r="CC1275">
        <v>0</v>
      </c>
      <c r="CD1275">
        <v>5</v>
      </c>
      <c r="CE1275">
        <v>2009</v>
      </c>
      <c r="CF1275" t="s">
        <v>111</v>
      </c>
      <c r="CG1275" t="s">
        <v>112</v>
      </c>
      <c r="CH1275">
        <v>110000</v>
      </c>
      <c r="CQ1275">
        <f t="shared" si="118"/>
        <v>682</v>
      </c>
      <c r="CR1275" t="str">
        <f t="shared" si="119"/>
        <v/>
      </c>
    </row>
    <row r="1276" spans="1:96" x14ac:dyDescent="0.3">
      <c r="A1276">
        <v>205</v>
      </c>
      <c r="B1276">
        <v>50</v>
      </c>
      <c r="C1276" t="s">
        <v>143</v>
      </c>
      <c r="D1276">
        <v>50</v>
      </c>
      <c r="E1276">
        <v>3500</v>
      </c>
      <c r="F1276" t="s">
        <v>84</v>
      </c>
      <c r="G1276" t="s">
        <v>209</v>
      </c>
      <c r="H1276" t="s">
        <v>129</v>
      </c>
      <c r="I1276" t="s">
        <v>87</v>
      </c>
      <c r="J1276" t="s">
        <v>88</v>
      </c>
      <c r="K1276" t="s">
        <v>122</v>
      </c>
      <c r="L1276" t="s">
        <v>90</v>
      </c>
      <c r="M1276" t="s">
        <v>144</v>
      </c>
      <c r="N1276" s="4" t="str">
        <f>VLOOKUP(M1276,'Neighborhood Raw Data'!$A$1:$D$26,4,FALSE)</f>
        <v>Greater than Average</v>
      </c>
      <c r="O1276" t="s">
        <v>92</v>
      </c>
      <c r="P1276" t="s">
        <v>92</v>
      </c>
      <c r="Q1276" t="s">
        <v>93</v>
      </c>
      <c r="R1276" t="s">
        <v>155</v>
      </c>
      <c r="S1276">
        <v>5</v>
      </c>
      <c r="T1276" s="4">
        <f t="shared" ca="1" si="114"/>
        <v>0.63643182345438154</v>
      </c>
      <c r="U1276" s="4" t="str">
        <f t="shared" si="115"/>
        <v>Below</v>
      </c>
      <c r="V1276">
        <v>7</v>
      </c>
      <c r="W1276">
        <v>1947</v>
      </c>
      <c r="X1276">
        <v>1950</v>
      </c>
      <c r="Y1276" t="s">
        <v>95</v>
      </c>
      <c r="Z1276" t="s">
        <v>114</v>
      </c>
      <c r="AA1276" t="s">
        <v>218</v>
      </c>
      <c r="AB1276" t="s">
        <v>218</v>
      </c>
      <c r="AC1276" t="s">
        <v>117</v>
      </c>
      <c r="AD1276">
        <v>0</v>
      </c>
      <c r="AE1276" t="s">
        <v>100</v>
      </c>
      <c r="AF1276" t="s">
        <v>100</v>
      </c>
      <c r="AG1276" t="s">
        <v>156</v>
      </c>
      <c r="AH1276" t="s">
        <v>100</v>
      </c>
      <c r="AI1276" t="s">
        <v>100</v>
      </c>
      <c r="AJ1276" t="s">
        <v>142</v>
      </c>
      <c r="AK1276" t="s">
        <v>193</v>
      </c>
      <c r="AL1276">
        <v>312</v>
      </c>
      <c r="AM1276" t="s">
        <v>104</v>
      </c>
      <c r="AN1276">
        <v>0</v>
      </c>
      <c r="AO1276">
        <v>408</v>
      </c>
      <c r="AP1276">
        <v>720</v>
      </c>
      <c r="AQ1276" t="s">
        <v>105</v>
      </c>
      <c r="AR1276" t="s">
        <v>100</v>
      </c>
      <c r="AS1276" t="s">
        <v>106</v>
      </c>
      <c r="AT1276" t="s">
        <v>107</v>
      </c>
      <c r="AU1276">
        <v>720</v>
      </c>
      <c r="AV1276" s="4">
        <f t="shared" ca="1" si="116"/>
        <v>0.34653926560430159</v>
      </c>
      <c r="AW1276" s="4" t="str">
        <f t="shared" si="117"/>
        <v>Less than Median</v>
      </c>
      <c r="AX1276">
        <v>564</v>
      </c>
      <c r="AY1276">
        <v>0</v>
      </c>
      <c r="AZ1276">
        <v>1284</v>
      </c>
      <c r="BA1276">
        <v>0</v>
      </c>
      <c r="BB1276">
        <v>0</v>
      </c>
      <c r="BC1276">
        <v>1</v>
      </c>
      <c r="BD1276">
        <v>1</v>
      </c>
      <c r="BE1276">
        <v>2</v>
      </c>
      <c r="BF1276">
        <v>1</v>
      </c>
      <c r="BG1276" t="s">
        <v>100</v>
      </c>
      <c r="BH1276">
        <v>5</v>
      </c>
      <c r="BI1276" t="s">
        <v>108</v>
      </c>
      <c r="BJ1276">
        <v>0</v>
      </c>
      <c r="BK1276" t="s">
        <v>85</v>
      </c>
      <c r="BL1276" t="s">
        <v>149</v>
      </c>
      <c r="BM1276">
        <v>1948</v>
      </c>
      <c r="BN1276" t="s">
        <v>104</v>
      </c>
      <c r="BO1276">
        <v>1</v>
      </c>
      <c r="BP1276">
        <v>240</v>
      </c>
      <c r="BQ1276" t="s">
        <v>100</v>
      </c>
      <c r="BR1276" t="s">
        <v>100</v>
      </c>
      <c r="BS1276" t="s">
        <v>106</v>
      </c>
      <c r="BT1276">
        <v>0</v>
      </c>
      <c r="BU1276">
        <v>35</v>
      </c>
      <c r="BV1276">
        <v>0</v>
      </c>
      <c r="BW1276">
        <v>0</v>
      </c>
      <c r="BX1276">
        <v>0</v>
      </c>
      <c r="BY1276">
        <v>0</v>
      </c>
      <c r="BZ1276" t="s">
        <v>85</v>
      </c>
      <c r="CA1276" t="s">
        <v>231</v>
      </c>
      <c r="CB1276" t="s">
        <v>85</v>
      </c>
      <c r="CC1276">
        <v>0</v>
      </c>
      <c r="CD1276">
        <v>4</v>
      </c>
      <c r="CE1276">
        <v>2009</v>
      </c>
      <c r="CF1276" t="s">
        <v>111</v>
      </c>
      <c r="CG1276" t="s">
        <v>112</v>
      </c>
      <c r="CH1276">
        <v>110000</v>
      </c>
      <c r="CQ1276">
        <f t="shared" si="118"/>
        <v>720</v>
      </c>
      <c r="CR1276" t="str">
        <f t="shared" si="119"/>
        <v/>
      </c>
    </row>
    <row r="1277" spans="1:96" x14ac:dyDescent="0.3">
      <c r="A1277">
        <v>440</v>
      </c>
      <c r="B1277">
        <v>50</v>
      </c>
      <c r="C1277" t="s">
        <v>83</v>
      </c>
      <c r="D1277">
        <v>67</v>
      </c>
      <c r="E1277">
        <v>12354</v>
      </c>
      <c r="F1277" t="s">
        <v>84</v>
      </c>
      <c r="G1277" t="s">
        <v>209</v>
      </c>
      <c r="H1277" t="s">
        <v>129</v>
      </c>
      <c r="I1277" t="s">
        <v>87</v>
      </c>
      <c r="J1277" t="s">
        <v>88</v>
      </c>
      <c r="K1277" t="s">
        <v>89</v>
      </c>
      <c r="L1277" t="s">
        <v>90</v>
      </c>
      <c r="M1277" t="s">
        <v>186</v>
      </c>
      <c r="N1277" s="4" t="str">
        <f>VLOOKUP(M1277,'Neighborhood Raw Data'!$A$1:$D$26,4,FALSE)</f>
        <v>Less than Average</v>
      </c>
      <c r="O1277" t="s">
        <v>92</v>
      </c>
      <c r="P1277" t="s">
        <v>92</v>
      </c>
      <c r="Q1277" t="s">
        <v>93</v>
      </c>
      <c r="R1277" t="s">
        <v>155</v>
      </c>
      <c r="S1277">
        <v>6</v>
      </c>
      <c r="T1277" s="4">
        <f t="shared" ca="1" si="114"/>
        <v>0.75848364205996821</v>
      </c>
      <c r="U1277" s="4" t="str">
        <f t="shared" si="115"/>
        <v>At or Above</v>
      </c>
      <c r="V1277">
        <v>8</v>
      </c>
      <c r="W1277">
        <v>1920</v>
      </c>
      <c r="X1277">
        <v>2000</v>
      </c>
      <c r="Y1277" t="s">
        <v>95</v>
      </c>
      <c r="Z1277" t="s">
        <v>114</v>
      </c>
      <c r="AA1277" t="s">
        <v>115</v>
      </c>
      <c r="AB1277" t="s">
        <v>115</v>
      </c>
      <c r="AC1277" t="s">
        <v>117</v>
      </c>
      <c r="AD1277">
        <v>0</v>
      </c>
      <c r="AE1277" t="s">
        <v>100</v>
      </c>
      <c r="AF1277" t="s">
        <v>100</v>
      </c>
      <c r="AG1277" t="s">
        <v>147</v>
      </c>
      <c r="AH1277" t="s">
        <v>100</v>
      </c>
      <c r="AI1277" t="s">
        <v>203</v>
      </c>
      <c r="AJ1277" t="s">
        <v>148</v>
      </c>
      <c r="AK1277" t="s">
        <v>104</v>
      </c>
      <c r="AL1277">
        <v>0</v>
      </c>
      <c r="AM1277" t="s">
        <v>104</v>
      </c>
      <c r="AN1277">
        <v>0</v>
      </c>
      <c r="AO1277">
        <v>684</v>
      </c>
      <c r="AP1277">
        <v>684</v>
      </c>
      <c r="AQ1277" t="s">
        <v>105</v>
      </c>
      <c r="AR1277" t="s">
        <v>102</v>
      </c>
      <c r="AS1277" t="s">
        <v>106</v>
      </c>
      <c r="AT1277" t="s">
        <v>107</v>
      </c>
      <c r="AU1277">
        <v>684</v>
      </c>
      <c r="AV1277" s="4">
        <f t="shared" ca="1" si="116"/>
        <v>0.84036697455613951</v>
      </c>
      <c r="AW1277" s="4" t="str">
        <f t="shared" si="117"/>
        <v>Less than Median</v>
      </c>
      <c r="AX1277">
        <v>512</v>
      </c>
      <c r="AY1277">
        <v>0</v>
      </c>
      <c r="AZ1277">
        <v>1196</v>
      </c>
      <c r="BA1277">
        <v>0</v>
      </c>
      <c r="BB1277">
        <v>0</v>
      </c>
      <c r="BC1277">
        <v>1</v>
      </c>
      <c r="BD1277">
        <v>0</v>
      </c>
      <c r="BE1277">
        <v>3</v>
      </c>
      <c r="BF1277">
        <v>1</v>
      </c>
      <c r="BG1277" t="s">
        <v>102</v>
      </c>
      <c r="BH1277">
        <v>7</v>
      </c>
      <c r="BI1277" t="s">
        <v>108</v>
      </c>
      <c r="BJ1277">
        <v>0</v>
      </c>
      <c r="BK1277" t="s">
        <v>85</v>
      </c>
      <c r="BL1277" t="s">
        <v>149</v>
      </c>
      <c r="BM1277">
        <v>2005</v>
      </c>
      <c r="BN1277" t="s">
        <v>104</v>
      </c>
      <c r="BO1277">
        <v>2</v>
      </c>
      <c r="BP1277">
        <v>528</v>
      </c>
      <c r="BQ1277" t="s">
        <v>100</v>
      </c>
      <c r="BR1277" t="s">
        <v>100</v>
      </c>
      <c r="BS1277" t="s">
        <v>106</v>
      </c>
      <c r="BT1277">
        <v>0</v>
      </c>
      <c r="BU1277">
        <v>46</v>
      </c>
      <c r="BV1277">
        <v>0</v>
      </c>
      <c r="BW1277">
        <v>0</v>
      </c>
      <c r="BX1277">
        <v>0</v>
      </c>
      <c r="BY1277">
        <v>0</v>
      </c>
      <c r="BZ1277" t="s">
        <v>85</v>
      </c>
      <c r="CA1277" t="s">
        <v>150</v>
      </c>
      <c r="CB1277" t="s">
        <v>198</v>
      </c>
      <c r="CC1277">
        <v>800</v>
      </c>
      <c r="CD1277">
        <v>8</v>
      </c>
      <c r="CE1277">
        <v>2009</v>
      </c>
      <c r="CF1277" t="s">
        <v>151</v>
      </c>
      <c r="CG1277" t="s">
        <v>112</v>
      </c>
      <c r="CH1277">
        <v>110000</v>
      </c>
      <c r="CQ1277">
        <f t="shared" si="118"/>
        <v>684</v>
      </c>
      <c r="CR1277" t="str">
        <f t="shared" si="119"/>
        <v/>
      </c>
    </row>
    <row r="1278" spans="1:96" x14ac:dyDescent="0.3">
      <c r="A1278">
        <v>451</v>
      </c>
      <c r="B1278">
        <v>30</v>
      </c>
      <c r="C1278" t="s">
        <v>143</v>
      </c>
      <c r="D1278">
        <v>70</v>
      </c>
      <c r="E1278">
        <v>5684</v>
      </c>
      <c r="F1278" t="s">
        <v>84</v>
      </c>
      <c r="G1278" t="s">
        <v>85</v>
      </c>
      <c r="H1278" t="s">
        <v>129</v>
      </c>
      <c r="I1278" t="s">
        <v>87</v>
      </c>
      <c r="J1278" t="s">
        <v>88</v>
      </c>
      <c r="K1278" t="s">
        <v>122</v>
      </c>
      <c r="L1278" t="s">
        <v>90</v>
      </c>
      <c r="M1278" t="s">
        <v>144</v>
      </c>
      <c r="N1278" s="4" t="str">
        <f>VLOOKUP(M1278,'Neighborhood Raw Data'!$A$1:$D$26,4,FALSE)</f>
        <v>Greater than Average</v>
      </c>
      <c r="O1278" t="s">
        <v>92</v>
      </c>
      <c r="P1278" t="s">
        <v>92</v>
      </c>
      <c r="Q1278" t="s">
        <v>93</v>
      </c>
      <c r="R1278" t="s">
        <v>124</v>
      </c>
      <c r="S1278">
        <v>6</v>
      </c>
      <c r="T1278" s="4">
        <f t="shared" ca="1" si="114"/>
        <v>0.12050057095306643</v>
      </c>
      <c r="U1278" s="4" t="str">
        <f t="shared" si="115"/>
        <v>At or Above</v>
      </c>
      <c r="V1278">
        <v>8</v>
      </c>
      <c r="W1278">
        <v>1930</v>
      </c>
      <c r="X1278">
        <v>2005</v>
      </c>
      <c r="Y1278" t="s">
        <v>113</v>
      </c>
      <c r="Z1278" t="s">
        <v>114</v>
      </c>
      <c r="AA1278" t="s">
        <v>115</v>
      </c>
      <c r="AB1278" t="s">
        <v>115</v>
      </c>
      <c r="AC1278" t="s">
        <v>117</v>
      </c>
      <c r="AD1278">
        <v>0</v>
      </c>
      <c r="AE1278" t="s">
        <v>100</v>
      </c>
      <c r="AF1278" t="s">
        <v>100</v>
      </c>
      <c r="AG1278" t="s">
        <v>147</v>
      </c>
      <c r="AH1278" t="s">
        <v>100</v>
      </c>
      <c r="AI1278" t="s">
        <v>100</v>
      </c>
      <c r="AJ1278" t="s">
        <v>142</v>
      </c>
      <c r="AK1278" t="s">
        <v>104</v>
      </c>
      <c r="AL1278">
        <v>0</v>
      </c>
      <c r="AM1278" t="s">
        <v>104</v>
      </c>
      <c r="AN1278">
        <v>0</v>
      </c>
      <c r="AO1278">
        <v>813</v>
      </c>
      <c r="AP1278">
        <v>813</v>
      </c>
      <c r="AQ1278" t="s">
        <v>105</v>
      </c>
      <c r="AR1278" t="s">
        <v>99</v>
      </c>
      <c r="AS1278" t="s">
        <v>106</v>
      </c>
      <c r="AT1278" t="s">
        <v>214</v>
      </c>
      <c r="AU1278">
        <v>813</v>
      </c>
      <c r="AV1278" s="4">
        <f t="shared" ca="1" si="116"/>
        <v>0.52543543533850945</v>
      </c>
      <c r="AW1278" s="4" t="str">
        <f t="shared" si="117"/>
        <v>Less than Median</v>
      </c>
      <c r="AX1278">
        <v>0</v>
      </c>
      <c r="AY1278">
        <v>0</v>
      </c>
      <c r="AZ1278">
        <v>813</v>
      </c>
      <c r="BA1278">
        <v>0</v>
      </c>
      <c r="BB1278">
        <v>0</v>
      </c>
      <c r="BC1278">
        <v>1</v>
      </c>
      <c r="BD1278">
        <v>0</v>
      </c>
      <c r="BE1278">
        <v>2</v>
      </c>
      <c r="BF1278">
        <v>1</v>
      </c>
      <c r="BG1278" t="s">
        <v>102</v>
      </c>
      <c r="BH1278">
        <v>5</v>
      </c>
      <c r="BI1278" t="s">
        <v>108</v>
      </c>
      <c r="BJ1278">
        <v>0</v>
      </c>
      <c r="BK1278" t="s">
        <v>85</v>
      </c>
      <c r="BL1278" t="s">
        <v>149</v>
      </c>
      <c r="BM1278">
        <v>1932</v>
      </c>
      <c r="BN1278" t="s">
        <v>104</v>
      </c>
      <c r="BO1278">
        <v>1</v>
      </c>
      <c r="BP1278">
        <v>270</v>
      </c>
      <c r="BQ1278" t="s">
        <v>203</v>
      </c>
      <c r="BR1278" t="s">
        <v>203</v>
      </c>
      <c r="BS1278" t="s">
        <v>204</v>
      </c>
      <c r="BT1278">
        <v>0</v>
      </c>
      <c r="BU1278">
        <v>113</v>
      </c>
      <c r="BV1278">
        <v>0</v>
      </c>
      <c r="BW1278">
        <v>0</v>
      </c>
      <c r="BX1278">
        <v>0</v>
      </c>
      <c r="BY1278">
        <v>0</v>
      </c>
      <c r="BZ1278" t="s">
        <v>85</v>
      </c>
      <c r="CA1278" t="s">
        <v>85</v>
      </c>
      <c r="CB1278" t="s">
        <v>85</v>
      </c>
      <c r="CC1278">
        <v>0</v>
      </c>
      <c r="CD1278">
        <v>6</v>
      </c>
      <c r="CE1278">
        <v>2006</v>
      </c>
      <c r="CF1278" t="s">
        <v>111</v>
      </c>
      <c r="CG1278" t="s">
        <v>112</v>
      </c>
      <c r="CH1278">
        <v>110000</v>
      </c>
      <c r="CQ1278">
        <f t="shared" si="118"/>
        <v>813</v>
      </c>
      <c r="CR1278" t="str">
        <f t="shared" si="119"/>
        <v/>
      </c>
    </row>
    <row r="1279" spans="1:96" x14ac:dyDescent="0.3">
      <c r="A1279">
        <v>460</v>
      </c>
      <c r="B1279">
        <v>50</v>
      </c>
      <c r="C1279" t="s">
        <v>83</v>
      </c>
      <c r="D1279" t="s">
        <v>85</v>
      </c>
      <c r="E1279">
        <v>7015</v>
      </c>
      <c r="F1279" t="s">
        <v>84</v>
      </c>
      <c r="G1279" t="s">
        <v>85</v>
      </c>
      <c r="H1279" t="s">
        <v>86</v>
      </c>
      <c r="I1279" t="s">
        <v>190</v>
      </c>
      <c r="J1279" t="s">
        <v>88</v>
      </c>
      <c r="K1279" t="s">
        <v>89</v>
      </c>
      <c r="L1279" t="s">
        <v>90</v>
      </c>
      <c r="M1279" t="s">
        <v>219</v>
      </c>
      <c r="N1279" s="4" t="str">
        <f>VLOOKUP(M1279,'Neighborhood Raw Data'!$A$1:$D$26,4,FALSE)</f>
        <v>Less than Average</v>
      </c>
      <c r="O1279" t="s">
        <v>92</v>
      </c>
      <c r="P1279" t="s">
        <v>92</v>
      </c>
      <c r="Q1279" t="s">
        <v>93</v>
      </c>
      <c r="R1279" t="s">
        <v>155</v>
      </c>
      <c r="S1279">
        <v>5</v>
      </c>
      <c r="T1279" s="4">
        <f t="shared" ca="1" si="114"/>
        <v>0.41242334647444689</v>
      </c>
      <c r="U1279" s="4" t="str">
        <f t="shared" si="115"/>
        <v>Below</v>
      </c>
      <c r="V1279">
        <v>4</v>
      </c>
      <c r="W1279">
        <v>1950</v>
      </c>
      <c r="X1279">
        <v>1950</v>
      </c>
      <c r="Y1279" t="s">
        <v>95</v>
      </c>
      <c r="Z1279" t="s">
        <v>114</v>
      </c>
      <c r="AA1279" t="s">
        <v>161</v>
      </c>
      <c r="AB1279" t="s">
        <v>161</v>
      </c>
      <c r="AC1279" t="s">
        <v>197</v>
      </c>
      <c r="AD1279">
        <v>161</v>
      </c>
      <c r="AE1279" t="s">
        <v>100</v>
      </c>
      <c r="AF1279" t="s">
        <v>100</v>
      </c>
      <c r="AG1279" t="s">
        <v>156</v>
      </c>
      <c r="AH1279" t="s">
        <v>100</v>
      </c>
      <c r="AI1279" t="s">
        <v>100</v>
      </c>
      <c r="AJ1279" t="s">
        <v>142</v>
      </c>
      <c r="AK1279" t="s">
        <v>193</v>
      </c>
      <c r="AL1279">
        <v>185</v>
      </c>
      <c r="AM1279" t="s">
        <v>104</v>
      </c>
      <c r="AN1279">
        <v>0</v>
      </c>
      <c r="AO1279">
        <v>524</v>
      </c>
      <c r="AP1279">
        <v>709</v>
      </c>
      <c r="AQ1279" t="s">
        <v>105</v>
      </c>
      <c r="AR1279" t="s">
        <v>100</v>
      </c>
      <c r="AS1279" t="s">
        <v>106</v>
      </c>
      <c r="AT1279" t="s">
        <v>107</v>
      </c>
      <c r="AU1279">
        <v>979</v>
      </c>
      <c r="AV1279" s="4">
        <f t="shared" ca="1" si="116"/>
        <v>0.50704019664271549</v>
      </c>
      <c r="AW1279" s="4" t="str">
        <f t="shared" si="117"/>
        <v>Less than Median</v>
      </c>
      <c r="AX1279">
        <v>224</v>
      </c>
      <c r="AY1279">
        <v>0</v>
      </c>
      <c r="AZ1279">
        <v>1203</v>
      </c>
      <c r="BA1279">
        <v>1</v>
      </c>
      <c r="BB1279">
        <v>0</v>
      </c>
      <c r="BC1279">
        <v>1</v>
      </c>
      <c r="BD1279">
        <v>0</v>
      </c>
      <c r="BE1279">
        <v>3</v>
      </c>
      <c r="BF1279">
        <v>1</v>
      </c>
      <c r="BG1279" t="s">
        <v>102</v>
      </c>
      <c r="BH1279">
        <v>5</v>
      </c>
      <c r="BI1279" t="s">
        <v>108</v>
      </c>
      <c r="BJ1279">
        <v>1</v>
      </c>
      <c r="BK1279" t="s">
        <v>100</v>
      </c>
      <c r="BL1279" t="s">
        <v>149</v>
      </c>
      <c r="BM1279">
        <v>1950</v>
      </c>
      <c r="BN1279" t="s">
        <v>104</v>
      </c>
      <c r="BO1279">
        <v>1</v>
      </c>
      <c r="BP1279">
        <v>352</v>
      </c>
      <c r="BQ1279" t="s">
        <v>100</v>
      </c>
      <c r="BR1279" t="s">
        <v>100</v>
      </c>
      <c r="BS1279" t="s">
        <v>106</v>
      </c>
      <c r="BT1279">
        <v>0</v>
      </c>
      <c r="BU1279">
        <v>0</v>
      </c>
      <c r="BV1279">
        <v>248</v>
      </c>
      <c r="BW1279">
        <v>0</v>
      </c>
      <c r="BX1279">
        <v>0</v>
      </c>
      <c r="BY1279">
        <v>0</v>
      </c>
      <c r="BZ1279" t="s">
        <v>85</v>
      </c>
      <c r="CA1279" t="s">
        <v>85</v>
      </c>
      <c r="CB1279" t="s">
        <v>85</v>
      </c>
      <c r="CC1279">
        <v>0</v>
      </c>
      <c r="CD1279">
        <v>7</v>
      </c>
      <c r="CE1279">
        <v>2009</v>
      </c>
      <c r="CF1279" t="s">
        <v>111</v>
      </c>
      <c r="CG1279" t="s">
        <v>112</v>
      </c>
      <c r="CH1279">
        <v>110000</v>
      </c>
      <c r="CQ1279">
        <f t="shared" si="118"/>
        <v>979</v>
      </c>
      <c r="CR1279" t="str">
        <f t="shared" si="119"/>
        <v/>
      </c>
    </row>
    <row r="1280" spans="1:96" x14ac:dyDescent="0.3">
      <c r="A1280">
        <v>595</v>
      </c>
      <c r="B1280">
        <v>20</v>
      </c>
      <c r="C1280" t="s">
        <v>83</v>
      </c>
      <c r="D1280">
        <v>88</v>
      </c>
      <c r="E1280">
        <v>7990</v>
      </c>
      <c r="F1280" t="s">
        <v>84</v>
      </c>
      <c r="G1280" t="s">
        <v>85</v>
      </c>
      <c r="H1280" t="s">
        <v>86</v>
      </c>
      <c r="I1280" t="s">
        <v>87</v>
      </c>
      <c r="J1280" t="s">
        <v>88</v>
      </c>
      <c r="K1280" t="s">
        <v>122</v>
      </c>
      <c r="L1280" t="s">
        <v>90</v>
      </c>
      <c r="M1280" t="s">
        <v>152</v>
      </c>
      <c r="N1280" s="4" t="str">
        <f>VLOOKUP(M1280,'Neighborhood Raw Data'!$A$1:$D$26,4,FALSE)</f>
        <v>Greater than Average</v>
      </c>
      <c r="O1280" t="s">
        <v>92</v>
      </c>
      <c r="P1280" t="s">
        <v>92</v>
      </c>
      <c r="Q1280" t="s">
        <v>93</v>
      </c>
      <c r="R1280" t="s">
        <v>124</v>
      </c>
      <c r="S1280">
        <v>5</v>
      </c>
      <c r="T1280" s="4">
        <f t="shared" ca="1" si="114"/>
        <v>0.93733193534039505</v>
      </c>
      <c r="U1280" s="4" t="str">
        <f t="shared" si="115"/>
        <v>Below</v>
      </c>
      <c r="V1280">
        <v>6</v>
      </c>
      <c r="W1280">
        <v>1975</v>
      </c>
      <c r="X1280">
        <v>1975</v>
      </c>
      <c r="Y1280" t="s">
        <v>113</v>
      </c>
      <c r="Z1280" t="s">
        <v>114</v>
      </c>
      <c r="AA1280" t="s">
        <v>97</v>
      </c>
      <c r="AB1280" t="s">
        <v>97</v>
      </c>
      <c r="AC1280" t="s">
        <v>117</v>
      </c>
      <c r="AD1280">
        <v>0</v>
      </c>
      <c r="AE1280" t="s">
        <v>100</v>
      </c>
      <c r="AF1280" t="s">
        <v>100</v>
      </c>
      <c r="AG1280" t="s">
        <v>156</v>
      </c>
      <c r="AH1280" t="s">
        <v>102</v>
      </c>
      <c r="AI1280" t="s">
        <v>100</v>
      </c>
      <c r="AJ1280" t="s">
        <v>142</v>
      </c>
      <c r="AK1280" t="s">
        <v>104</v>
      </c>
      <c r="AL1280">
        <v>0</v>
      </c>
      <c r="AM1280" t="s">
        <v>104</v>
      </c>
      <c r="AN1280">
        <v>0</v>
      </c>
      <c r="AO1280">
        <v>924</v>
      </c>
      <c r="AP1280">
        <v>924</v>
      </c>
      <c r="AQ1280" t="s">
        <v>105</v>
      </c>
      <c r="AR1280" t="s">
        <v>100</v>
      </c>
      <c r="AS1280" t="s">
        <v>106</v>
      </c>
      <c r="AT1280" t="s">
        <v>107</v>
      </c>
      <c r="AU1280">
        <v>924</v>
      </c>
      <c r="AV1280" s="4">
        <f t="shared" ca="1" si="116"/>
        <v>0.59824508557328571</v>
      </c>
      <c r="AW1280" s="4" t="str">
        <f t="shared" si="117"/>
        <v>Less than Median</v>
      </c>
      <c r="AX1280">
        <v>0</v>
      </c>
      <c r="AY1280">
        <v>0</v>
      </c>
      <c r="AZ1280">
        <v>924</v>
      </c>
      <c r="BA1280">
        <v>0</v>
      </c>
      <c r="BB1280">
        <v>0</v>
      </c>
      <c r="BC1280">
        <v>1</v>
      </c>
      <c r="BD1280">
        <v>0</v>
      </c>
      <c r="BE1280">
        <v>3</v>
      </c>
      <c r="BF1280">
        <v>1</v>
      </c>
      <c r="BG1280" t="s">
        <v>100</v>
      </c>
      <c r="BH1280">
        <v>5</v>
      </c>
      <c r="BI1280" t="s">
        <v>108</v>
      </c>
      <c r="BJ1280">
        <v>0</v>
      </c>
      <c r="BK1280" t="s">
        <v>85</v>
      </c>
      <c r="BL1280" t="s">
        <v>149</v>
      </c>
      <c r="BM1280">
        <v>1981</v>
      </c>
      <c r="BN1280" t="s">
        <v>104</v>
      </c>
      <c r="BO1280">
        <v>1</v>
      </c>
      <c r="BP1280">
        <v>280</v>
      </c>
      <c r="BQ1280" t="s">
        <v>100</v>
      </c>
      <c r="BR1280" t="s">
        <v>100</v>
      </c>
      <c r="BS1280" t="s">
        <v>106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 t="s">
        <v>85</v>
      </c>
      <c r="CA1280" t="s">
        <v>119</v>
      </c>
      <c r="CB1280" t="s">
        <v>85</v>
      </c>
      <c r="CC1280">
        <v>0</v>
      </c>
      <c r="CD1280">
        <v>4</v>
      </c>
      <c r="CE1280">
        <v>2008</v>
      </c>
      <c r="CF1280" t="s">
        <v>111</v>
      </c>
      <c r="CG1280" t="s">
        <v>112</v>
      </c>
      <c r="CH1280">
        <v>110000</v>
      </c>
      <c r="CQ1280">
        <f t="shared" si="118"/>
        <v>924</v>
      </c>
      <c r="CR1280" t="str">
        <f t="shared" si="119"/>
        <v/>
      </c>
    </row>
    <row r="1281" spans="1:96" x14ac:dyDescent="0.3">
      <c r="A1281">
        <v>663</v>
      </c>
      <c r="B1281">
        <v>20</v>
      </c>
      <c r="C1281" t="s">
        <v>83</v>
      </c>
      <c r="D1281">
        <v>120</v>
      </c>
      <c r="E1281">
        <v>13560</v>
      </c>
      <c r="F1281" t="s">
        <v>84</v>
      </c>
      <c r="G1281" t="s">
        <v>85</v>
      </c>
      <c r="H1281" t="s">
        <v>129</v>
      </c>
      <c r="I1281" t="s">
        <v>87</v>
      </c>
      <c r="J1281" t="s">
        <v>88</v>
      </c>
      <c r="K1281" t="s">
        <v>89</v>
      </c>
      <c r="L1281" t="s">
        <v>90</v>
      </c>
      <c r="M1281" t="s">
        <v>177</v>
      </c>
      <c r="N1281" s="4" t="str">
        <f>VLOOKUP(M1281,'Neighborhood Raw Data'!$A$1:$D$26,4,FALSE)</f>
        <v>Greater than Average</v>
      </c>
      <c r="O1281" t="s">
        <v>92</v>
      </c>
      <c r="P1281" t="s">
        <v>92</v>
      </c>
      <c r="Q1281" t="s">
        <v>93</v>
      </c>
      <c r="R1281" t="s">
        <v>124</v>
      </c>
      <c r="S1281">
        <v>6</v>
      </c>
      <c r="T1281" s="4">
        <f t="shared" ca="1" si="114"/>
        <v>0.33767683191791387</v>
      </c>
      <c r="U1281" s="4" t="str">
        <f t="shared" si="115"/>
        <v>At or Above</v>
      </c>
      <c r="V1281">
        <v>3</v>
      </c>
      <c r="W1281">
        <v>1968</v>
      </c>
      <c r="X1281">
        <v>1968</v>
      </c>
      <c r="Y1281" t="s">
        <v>113</v>
      </c>
      <c r="Z1281" t="s">
        <v>114</v>
      </c>
      <c r="AA1281" t="s">
        <v>115</v>
      </c>
      <c r="AB1281" t="s">
        <v>115</v>
      </c>
      <c r="AC1281" t="s">
        <v>98</v>
      </c>
      <c r="AD1281">
        <v>216</v>
      </c>
      <c r="AE1281" t="s">
        <v>100</v>
      </c>
      <c r="AF1281" t="s">
        <v>100</v>
      </c>
      <c r="AG1281" t="s">
        <v>156</v>
      </c>
      <c r="AH1281" t="s">
        <v>203</v>
      </c>
      <c r="AI1281" t="s">
        <v>203</v>
      </c>
      <c r="AJ1281" t="s">
        <v>142</v>
      </c>
      <c r="AK1281" t="s">
        <v>104</v>
      </c>
      <c r="AL1281">
        <v>0</v>
      </c>
      <c r="AM1281" t="s">
        <v>104</v>
      </c>
      <c r="AN1281">
        <v>0</v>
      </c>
      <c r="AO1281">
        <v>1392</v>
      </c>
      <c r="AP1281">
        <v>1392</v>
      </c>
      <c r="AQ1281" t="s">
        <v>105</v>
      </c>
      <c r="AR1281" t="s">
        <v>102</v>
      </c>
      <c r="AS1281" t="s">
        <v>106</v>
      </c>
      <c r="AT1281" t="s">
        <v>107</v>
      </c>
      <c r="AU1281">
        <v>1392</v>
      </c>
      <c r="AV1281" s="4">
        <f t="shared" ca="1" si="116"/>
        <v>0.81511213882858646</v>
      </c>
      <c r="AW1281" s="4" t="str">
        <f t="shared" si="117"/>
        <v>Greater than Median</v>
      </c>
      <c r="AX1281">
        <v>0</v>
      </c>
      <c r="AY1281">
        <v>0</v>
      </c>
      <c r="AZ1281">
        <v>1392</v>
      </c>
      <c r="BA1281">
        <v>1</v>
      </c>
      <c r="BB1281">
        <v>0</v>
      </c>
      <c r="BC1281">
        <v>1</v>
      </c>
      <c r="BD1281">
        <v>0</v>
      </c>
      <c r="BE1281">
        <v>2</v>
      </c>
      <c r="BF1281">
        <v>1</v>
      </c>
      <c r="BG1281" t="s">
        <v>100</v>
      </c>
      <c r="BH1281">
        <v>5</v>
      </c>
      <c r="BI1281" t="s">
        <v>255</v>
      </c>
      <c r="BJ1281">
        <v>2</v>
      </c>
      <c r="BK1281" t="s">
        <v>100</v>
      </c>
      <c r="BL1281" t="s">
        <v>109</v>
      </c>
      <c r="BM1281">
        <v>1968</v>
      </c>
      <c r="BN1281" t="s">
        <v>131</v>
      </c>
      <c r="BO1281">
        <v>2</v>
      </c>
      <c r="BP1281">
        <v>576</v>
      </c>
      <c r="BQ1281" t="s">
        <v>100</v>
      </c>
      <c r="BR1281" t="s">
        <v>100</v>
      </c>
      <c r="BS1281" t="s">
        <v>106</v>
      </c>
      <c r="BT1281">
        <v>0</v>
      </c>
      <c r="BU1281">
        <v>0</v>
      </c>
      <c r="BV1281">
        <v>240</v>
      </c>
      <c r="BW1281">
        <v>0</v>
      </c>
      <c r="BX1281">
        <v>0</v>
      </c>
      <c r="BY1281">
        <v>0</v>
      </c>
      <c r="BZ1281" t="s">
        <v>85</v>
      </c>
      <c r="CA1281" t="s">
        <v>85</v>
      </c>
      <c r="CB1281" t="s">
        <v>85</v>
      </c>
      <c r="CC1281">
        <v>0</v>
      </c>
      <c r="CD1281">
        <v>7</v>
      </c>
      <c r="CE1281">
        <v>2009</v>
      </c>
      <c r="CF1281" t="s">
        <v>111</v>
      </c>
      <c r="CG1281" t="s">
        <v>112</v>
      </c>
      <c r="CH1281">
        <v>110000</v>
      </c>
      <c r="CQ1281">
        <f t="shared" si="118"/>
        <v>1392</v>
      </c>
      <c r="CR1281" t="str">
        <f t="shared" si="119"/>
        <v/>
      </c>
    </row>
    <row r="1282" spans="1:96" x14ac:dyDescent="0.3">
      <c r="A1282">
        <v>729</v>
      </c>
      <c r="B1282">
        <v>90</v>
      </c>
      <c r="C1282" t="s">
        <v>83</v>
      </c>
      <c r="D1282">
        <v>85</v>
      </c>
      <c r="E1282">
        <v>11475</v>
      </c>
      <c r="F1282" t="s">
        <v>84</v>
      </c>
      <c r="G1282" t="s">
        <v>85</v>
      </c>
      <c r="H1282" t="s">
        <v>129</v>
      </c>
      <c r="I1282" t="s">
        <v>87</v>
      </c>
      <c r="J1282" t="s">
        <v>88</v>
      </c>
      <c r="K1282" t="s">
        <v>89</v>
      </c>
      <c r="L1282" t="s">
        <v>90</v>
      </c>
      <c r="M1282" t="s">
        <v>177</v>
      </c>
      <c r="N1282" s="4" t="str">
        <f>VLOOKUP(M1282,'Neighborhood Raw Data'!$A$1:$D$26,4,FALSE)</f>
        <v>Greater than Average</v>
      </c>
      <c r="O1282" t="s">
        <v>92</v>
      </c>
      <c r="P1282" t="s">
        <v>92</v>
      </c>
      <c r="Q1282" t="s">
        <v>222</v>
      </c>
      <c r="R1282" t="s">
        <v>124</v>
      </c>
      <c r="S1282">
        <v>5</v>
      </c>
      <c r="T1282" s="4">
        <f t="shared" ca="1" si="114"/>
        <v>0.97228255653417794</v>
      </c>
      <c r="U1282" s="4" t="str">
        <f t="shared" si="115"/>
        <v>Below</v>
      </c>
      <c r="V1282">
        <v>5</v>
      </c>
      <c r="W1282">
        <v>1958</v>
      </c>
      <c r="X1282">
        <v>1958</v>
      </c>
      <c r="Y1282" t="s">
        <v>95</v>
      </c>
      <c r="Z1282" t="s">
        <v>114</v>
      </c>
      <c r="AA1282" t="s">
        <v>125</v>
      </c>
      <c r="AB1282" t="s">
        <v>125</v>
      </c>
      <c r="AC1282" t="s">
        <v>98</v>
      </c>
      <c r="AD1282">
        <v>95</v>
      </c>
      <c r="AE1282" t="s">
        <v>100</v>
      </c>
      <c r="AF1282" t="s">
        <v>100</v>
      </c>
      <c r="AG1282" t="s">
        <v>156</v>
      </c>
      <c r="AH1282" t="s">
        <v>100</v>
      </c>
      <c r="AI1282" t="s">
        <v>100</v>
      </c>
      <c r="AJ1282" t="s">
        <v>142</v>
      </c>
      <c r="AK1282" t="s">
        <v>104</v>
      </c>
      <c r="AL1282">
        <v>0</v>
      </c>
      <c r="AM1282" t="s">
        <v>104</v>
      </c>
      <c r="AN1282">
        <v>0</v>
      </c>
      <c r="AO1282">
        <v>1584</v>
      </c>
      <c r="AP1282">
        <v>1584</v>
      </c>
      <c r="AQ1282" t="s">
        <v>105</v>
      </c>
      <c r="AR1282" t="s">
        <v>100</v>
      </c>
      <c r="AS1282" t="s">
        <v>106</v>
      </c>
      <c r="AT1282" t="s">
        <v>107</v>
      </c>
      <c r="AU1282">
        <v>1776</v>
      </c>
      <c r="AV1282" s="4">
        <f t="shared" ca="1" si="116"/>
        <v>0.90825641932271306</v>
      </c>
      <c r="AW1282" s="4" t="str">
        <f t="shared" si="117"/>
        <v>Greater than Median</v>
      </c>
      <c r="AX1282">
        <v>0</v>
      </c>
      <c r="AY1282">
        <v>0</v>
      </c>
      <c r="AZ1282">
        <v>1776</v>
      </c>
      <c r="BA1282">
        <v>1</v>
      </c>
      <c r="BB1282">
        <v>0</v>
      </c>
      <c r="BC1282">
        <v>2</v>
      </c>
      <c r="BD1282">
        <v>0</v>
      </c>
      <c r="BE1282">
        <v>4</v>
      </c>
      <c r="BF1282">
        <v>2</v>
      </c>
      <c r="BG1282" t="s">
        <v>100</v>
      </c>
      <c r="BH1282">
        <v>9</v>
      </c>
      <c r="BI1282" t="s">
        <v>108</v>
      </c>
      <c r="BJ1282">
        <v>0</v>
      </c>
      <c r="BK1282" t="s">
        <v>85</v>
      </c>
      <c r="BL1282" t="s">
        <v>149</v>
      </c>
      <c r="BM1282">
        <v>1968</v>
      </c>
      <c r="BN1282" t="s">
        <v>104</v>
      </c>
      <c r="BO1282">
        <v>3</v>
      </c>
      <c r="BP1282">
        <v>888</v>
      </c>
      <c r="BQ1282" t="s">
        <v>100</v>
      </c>
      <c r="BR1282" t="s">
        <v>100</v>
      </c>
      <c r="BS1282" t="s">
        <v>106</v>
      </c>
      <c r="BT1282">
        <v>0</v>
      </c>
      <c r="BU1282">
        <v>25</v>
      </c>
      <c r="BV1282">
        <v>0</v>
      </c>
      <c r="BW1282">
        <v>0</v>
      </c>
      <c r="BX1282">
        <v>0</v>
      </c>
      <c r="BY1282">
        <v>0</v>
      </c>
      <c r="BZ1282" t="s">
        <v>85</v>
      </c>
      <c r="CA1282" t="s">
        <v>85</v>
      </c>
      <c r="CB1282" t="s">
        <v>85</v>
      </c>
      <c r="CC1282">
        <v>0</v>
      </c>
      <c r="CD1282">
        <v>7</v>
      </c>
      <c r="CE1282">
        <v>2009</v>
      </c>
      <c r="CF1282" t="s">
        <v>196</v>
      </c>
      <c r="CG1282" t="s">
        <v>120</v>
      </c>
      <c r="CH1282">
        <v>110000</v>
      </c>
      <c r="CQ1282" t="str">
        <f t="shared" si="118"/>
        <v/>
      </c>
      <c r="CR1282">
        <f t="shared" si="119"/>
        <v>1776</v>
      </c>
    </row>
    <row r="1283" spans="1:96" x14ac:dyDescent="0.3">
      <c r="A1283">
        <v>798</v>
      </c>
      <c r="B1283">
        <v>20</v>
      </c>
      <c r="C1283" t="s">
        <v>83</v>
      </c>
      <c r="D1283">
        <v>57</v>
      </c>
      <c r="E1283">
        <v>7677</v>
      </c>
      <c r="F1283" t="s">
        <v>84</v>
      </c>
      <c r="G1283" t="s">
        <v>85</v>
      </c>
      <c r="H1283" t="s">
        <v>129</v>
      </c>
      <c r="I1283" t="s">
        <v>87</v>
      </c>
      <c r="J1283" t="s">
        <v>88</v>
      </c>
      <c r="K1283" t="s">
        <v>122</v>
      </c>
      <c r="L1283" t="s">
        <v>90</v>
      </c>
      <c r="M1283" t="s">
        <v>177</v>
      </c>
      <c r="N1283" s="4" t="str">
        <f>VLOOKUP(M1283,'Neighborhood Raw Data'!$A$1:$D$26,4,FALSE)</f>
        <v>Greater than Average</v>
      </c>
      <c r="O1283" t="s">
        <v>92</v>
      </c>
      <c r="P1283" t="s">
        <v>92</v>
      </c>
      <c r="Q1283" t="s">
        <v>93</v>
      </c>
      <c r="R1283" t="s">
        <v>124</v>
      </c>
      <c r="S1283">
        <v>5</v>
      </c>
      <c r="T1283" s="4">
        <f t="shared" ref="T1283:T1346" ca="1" si="120">RAND()</f>
        <v>0.27473142090561575</v>
      </c>
      <c r="U1283" s="4" t="str">
        <f t="shared" ref="U1283:U1346" si="121">IF(S1283&gt;=6,"At or Above", "Below")</f>
        <v>Below</v>
      </c>
      <c r="V1283">
        <v>5</v>
      </c>
      <c r="W1283">
        <v>1953</v>
      </c>
      <c r="X1283">
        <v>1953</v>
      </c>
      <c r="Y1283" t="s">
        <v>95</v>
      </c>
      <c r="Z1283" t="s">
        <v>114</v>
      </c>
      <c r="AA1283" t="s">
        <v>125</v>
      </c>
      <c r="AB1283" t="s">
        <v>125</v>
      </c>
      <c r="AC1283" t="s">
        <v>117</v>
      </c>
      <c r="AD1283">
        <v>0</v>
      </c>
      <c r="AE1283" t="s">
        <v>100</v>
      </c>
      <c r="AF1283" t="s">
        <v>100</v>
      </c>
      <c r="AG1283" t="s">
        <v>156</v>
      </c>
      <c r="AH1283" t="s">
        <v>100</v>
      </c>
      <c r="AI1283" t="s">
        <v>100</v>
      </c>
      <c r="AJ1283" t="s">
        <v>142</v>
      </c>
      <c r="AK1283" t="s">
        <v>174</v>
      </c>
      <c r="AL1283">
        <v>570</v>
      </c>
      <c r="AM1283" t="s">
        <v>104</v>
      </c>
      <c r="AN1283">
        <v>0</v>
      </c>
      <c r="AO1283">
        <v>203</v>
      </c>
      <c r="AP1283">
        <v>773</v>
      </c>
      <c r="AQ1283" t="s">
        <v>105</v>
      </c>
      <c r="AR1283" t="s">
        <v>102</v>
      </c>
      <c r="AS1283" t="s">
        <v>106</v>
      </c>
      <c r="AT1283" t="s">
        <v>107</v>
      </c>
      <c r="AU1283">
        <v>773</v>
      </c>
      <c r="AV1283" s="4">
        <f t="shared" ref="AV1283:AV1346" ca="1" si="122">RAND()</f>
        <v>0.97618341131768482</v>
      </c>
      <c r="AW1283" s="4" t="str">
        <f t="shared" ref="AW1283:AW1346" si="123">IF(AU1283&lt;=1087,"Less than Median","Greater than Median")</f>
        <v>Less than Median</v>
      </c>
      <c r="AX1283">
        <v>0</v>
      </c>
      <c r="AY1283">
        <v>0</v>
      </c>
      <c r="AZ1283">
        <v>773</v>
      </c>
      <c r="BA1283">
        <v>0</v>
      </c>
      <c r="BB1283">
        <v>0</v>
      </c>
      <c r="BC1283">
        <v>1</v>
      </c>
      <c r="BD1283">
        <v>0</v>
      </c>
      <c r="BE1283">
        <v>2</v>
      </c>
      <c r="BF1283">
        <v>1</v>
      </c>
      <c r="BG1283" t="s">
        <v>100</v>
      </c>
      <c r="BH1283">
        <v>4</v>
      </c>
      <c r="BI1283" t="s">
        <v>108</v>
      </c>
      <c r="BJ1283">
        <v>0</v>
      </c>
      <c r="BK1283" t="s">
        <v>85</v>
      </c>
      <c r="BL1283" t="s">
        <v>109</v>
      </c>
      <c r="BM1283">
        <v>1953</v>
      </c>
      <c r="BN1283" t="s">
        <v>104</v>
      </c>
      <c r="BO1283">
        <v>1</v>
      </c>
      <c r="BP1283">
        <v>240</v>
      </c>
      <c r="BQ1283" t="s">
        <v>100</v>
      </c>
      <c r="BR1283" t="s">
        <v>100</v>
      </c>
      <c r="BS1283" t="s">
        <v>106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 t="s">
        <v>85</v>
      </c>
      <c r="CA1283" t="s">
        <v>85</v>
      </c>
      <c r="CB1283" t="s">
        <v>85</v>
      </c>
      <c r="CC1283">
        <v>0</v>
      </c>
      <c r="CD1283">
        <v>4</v>
      </c>
      <c r="CE1283">
        <v>2008</v>
      </c>
      <c r="CF1283" t="s">
        <v>111</v>
      </c>
      <c r="CG1283" t="s">
        <v>120</v>
      </c>
      <c r="CH1283">
        <v>110000</v>
      </c>
      <c r="CQ1283">
        <f t="shared" ref="CQ1283:CQ1346" si="124">IF(AU1283&lt;=1518,AU1283,"")</f>
        <v>773</v>
      </c>
      <c r="CR1283" t="str">
        <f t="shared" ref="CR1283:CR1346" si="125">IF(AU1283&gt;1518, AU1283, "")</f>
        <v/>
      </c>
    </row>
    <row r="1284" spans="1:96" x14ac:dyDescent="0.3">
      <c r="A1284">
        <v>901</v>
      </c>
      <c r="B1284">
        <v>20</v>
      </c>
      <c r="C1284" t="s">
        <v>83</v>
      </c>
      <c r="D1284" t="s">
        <v>85</v>
      </c>
      <c r="E1284">
        <v>7340</v>
      </c>
      <c r="F1284" t="s">
        <v>84</v>
      </c>
      <c r="G1284" t="s">
        <v>85</v>
      </c>
      <c r="H1284" t="s">
        <v>86</v>
      </c>
      <c r="I1284" t="s">
        <v>87</v>
      </c>
      <c r="J1284" t="s">
        <v>88</v>
      </c>
      <c r="K1284" t="s">
        <v>122</v>
      </c>
      <c r="L1284" t="s">
        <v>90</v>
      </c>
      <c r="M1284" t="s">
        <v>177</v>
      </c>
      <c r="N1284" s="4" t="str">
        <f>VLOOKUP(M1284,'Neighborhood Raw Data'!$A$1:$D$26,4,FALSE)</f>
        <v>Greater than Average</v>
      </c>
      <c r="O1284" t="s">
        <v>92</v>
      </c>
      <c r="P1284" t="s">
        <v>92</v>
      </c>
      <c r="Q1284" t="s">
        <v>93</v>
      </c>
      <c r="R1284" t="s">
        <v>124</v>
      </c>
      <c r="S1284">
        <v>4</v>
      </c>
      <c r="T1284" s="4">
        <f t="shared" ca="1" si="120"/>
        <v>0.79102151284064104</v>
      </c>
      <c r="U1284" s="4" t="str">
        <f t="shared" si="121"/>
        <v>Below</v>
      </c>
      <c r="V1284">
        <v>6</v>
      </c>
      <c r="W1284">
        <v>1971</v>
      </c>
      <c r="X1284">
        <v>1971</v>
      </c>
      <c r="Y1284" t="s">
        <v>95</v>
      </c>
      <c r="Z1284" t="s">
        <v>114</v>
      </c>
      <c r="AA1284" t="s">
        <v>97</v>
      </c>
      <c r="AB1284" t="s">
        <v>97</v>
      </c>
      <c r="AC1284" t="s">
        <v>117</v>
      </c>
      <c r="AD1284">
        <v>0</v>
      </c>
      <c r="AE1284" t="s">
        <v>100</v>
      </c>
      <c r="AF1284" t="s">
        <v>100</v>
      </c>
      <c r="AG1284" t="s">
        <v>156</v>
      </c>
      <c r="AH1284" t="s">
        <v>100</v>
      </c>
      <c r="AI1284" t="s">
        <v>100</v>
      </c>
      <c r="AJ1284" t="s">
        <v>142</v>
      </c>
      <c r="AK1284" t="s">
        <v>137</v>
      </c>
      <c r="AL1284">
        <v>322</v>
      </c>
      <c r="AM1284" t="s">
        <v>104</v>
      </c>
      <c r="AN1284">
        <v>0</v>
      </c>
      <c r="AO1284">
        <v>536</v>
      </c>
      <c r="AP1284">
        <v>858</v>
      </c>
      <c r="AQ1284" t="s">
        <v>105</v>
      </c>
      <c r="AR1284" t="s">
        <v>100</v>
      </c>
      <c r="AS1284" t="s">
        <v>106</v>
      </c>
      <c r="AT1284" t="s">
        <v>107</v>
      </c>
      <c r="AU1284">
        <v>858</v>
      </c>
      <c r="AV1284" s="4">
        <f t="shared" ca="1" si="122"/>
        <v>0.95743525720133316</v>
      </c>
      <c r="AW1284" s="4" t="str">
        <f t="shared" si="123"/>
        <v>Less than Median</v>
      </c>
      <c r="AX1284">
        <v>0</v>
      </c>
      <c r="AY1284">
        <v>0</v>
      </c>
      <c r="AZ1284">
        <v>858</v>
      </c>
      <c r="BA1284">
        <v>0</v>
      </c>
      <c r="BB1284">
        <v>0</v>
      </c>
      <c r="BC1284">
        <v>1</v>
      </c>
      <c r="BD1284">
        <v>0</v>
      </c>
      <c r="BE1284">
        <v>2</v>
      </c>
      <c r="BF1284">
        <v>1</v>
      </c>
      <c r="BG1284" t="s">
        <v>100</v>
      </c>
      <c r="BH1284">
        <v>4</v>
      </c>
      <c r="BI1284" t="s">
        <v>108</v>
      </c>
      <c r="BJ1284">
        <v>0</v>
      </c>
      <c r="BK1284" t="s">
        <v>85</v>
      </c>
      <c r="BL1284" t="s">
        <v>149</v>
      </c>
      <c r="BM1284">
        <v>1979</v>
      </c>
      <c r="BN1284" t="s">
        <v>104</v>
      </c>
      <c r="BO1284">
        <v>1</v>
      </c>
      <c r="BP1284">
        <v>684</v>
      </c>
      <c r="BQ1284" t="s">
        <v>100</v>
      </c>
      <c r="BR1284" t="s">
        <v>100</v>
      </c>
      <c r="BS1284" t="s">
        <v>106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 t="s">
        <v>85</v>
      </c>
      <c r="CA1284" t="s">
        <v>85</v>
      </c>
      <c r="CB1284" t="s">
        <v>85</v>
      </c>
      <c r="CC1284">
        <v>0</v>
      </c>
      <c r="CD1284">
        <v>6</v>
      </c>
      <c r="CE1284">
        <v>2007</v>
      </c>
      <c r="CF1284" t="s">
        <v>111</v>
      </c>
      <c r="CG1284" t="s">
        <v>112</v>
      </c>
      <c r="CH1284">
        <v>110000</v>
      </c>
      <c r="CQ1284">
        <f t="shared" si="124"/>
        <v>858</v>
      </c>
      <c r="CR1284" t="str">
        <f t="shared" si="125"/>
        <v/>
      </c>
    </row>
    <row r="1285" spans="1:96" x14ac:dyDescent="0.3">
      <c r="A1285">
        <v>979</v>
      </c>
      <c r="B1285">
        <v>20</v>
      </c>
      <c r="C1285" t="s">
        <v>83</v>
      </c>
      <c r="D1285">
        <v>68</v>
      </c>
      <c r="E1285">
        <v>9450</v>
      </c>
      <c r="F1285" t="s">
        <v>84</v>
      </c>
      <c r="G1285" t="s">
        <v>85</v>
      </c>
      <c r="H1285" t="s">
        <v>129</v>
      </c>
      <c r="I1285" t="s">
        <v>190</v>
      </c>
      <c r="J1285" t="s">
        <v>88</v>
      </c>
      <c r="K1285" t="s">
        <v>122</v>
      </c>
      <c r="L1285" t="s">
        <v>140</v>
      </c>
      <c r="M1285" t="s">
        <v>186</v>
      </c>
      <c r="N1285" s="4" t="str">
        <f>VLOOKUP(M1285,'Neighborhood Raw Data'!$A$1:$D$26,4,FALSE)</f>
        <v>Less than Average</v>
      </c>
      <c r="O1285" t="s">
        <v>92</v>
      </c>
      <c r="P1285" t="s">
        <v>92</v>
      </c>
      <c r="Q1285" t="s">
        <v>93</v>
      </c>
      <c r="R1285" t="s">
        <v>124</v>
      </c>
      <c r="S1285">
        <v>4</v>
      </c>
      <c r="T1285" s="4">
        <f t="shared" ca="1" si="120"/>
        <v>0.62937812007619487</v>
      </c>
      <c r="U1285" s="4" t="str">
        <f t="shared" si="121"/>
        <v>Below</v>
      </c>
      <c r="V1285">
        <v>5</v>
      </c>
      <c r="W1285">
        <v>1954</v>
      </c>
      <c r="X1285">
        <v>1954</v>
      </c>
      <c r="Y1285" t="s">
        <v>95</v>
      </c>
      <c r="Z1285" t="s">
        <v>114</v>
      </c>
      <c r="AA1285" t="s">
        <v>161</v>
      </c>
      <c r="AB1285" t="s">
        <v>161</v>
      </c>
      <c r="AC1285" t="s">
        <v>117</v>
      </c>
      <c r="AD1285">
        <v>0</v>
      </c>
      <c r="AE1285" t="s">
        <v>100</v>
      </c>
      <c r="AF1285" t="s">
        <v>100</v>
      </c>
      <c r="AG1285" t="s">
        <v>156</v>
      </c>
      <c r="AH1285" t="s">
        <v>100</v>
      </c>
      <c r="AI1285" t="s">
        <v>100</v>
      </c>
      <c r="AJ1285" t="s">
        <v>142</v>
      </c>
      <c r="AK1285" t="s">
        <v>193</v>
      </c>
      <c r="AL1285">
        <v>552</v>
      </c>
      <c r="AM1285" t="s">
        <v>104</v>
      </c>
      <c r="AN1285">
        <v>0</v>
      </c>
      <c r="AO1285">
        <v>342</v>
      </c>
      <c r="AP1285">
        <v>894</v>
      </c>
      <c r="AQ1285" t="s">
        <v>105</v>
      </c>
      <c r="AR1285" t="s">
        <v>99</v>
      </c>
      <c r="AS1285" t="s">
        <v>106</v>
      </c>
      <c r="AT1285" t="s">
        <v>107</v>
      </c>
      <c r="AU1285">
        <v>894</v>
      </c>
      <c r="AV1285" s="4">
        <f t="shared" ca="1" si="122"/>
        <v>0.53137810104564331</v>
      </c>
      <c r="AW1285" s="4" t="str">
        <f t="shared" si="123"/>
        <v>Less than Median</v>
      </c>
      <c r="AX1285">
        <v>0</v>
      </c>
      <c r="AY1285">
        <v>0</v>
      </c>
      <c r="AZ1285">
        <v>894</v>
      </c>
      <c r="BA1285">
        <v>0</v>
      </c>
      <c r="BB1285">
        <v>0</v>
      </c>
      <c r="BC1285">
        <v>1</v>
      </c>
      <c r="BD1285">
        <v>0</v>
      </c>
      <c r="BE1285">
        <v>3</v>
      </c>
      <c r="BF1285">
        <v>1</v>
      </c>
      <c r="BG1285" t="s">
        <v>100</v>
      </c>
      <c r="BH1285">
        <v>5</v>
      </c>
      <c r="BI1285" t="s">
        <v>108</v>
      </c>
      <c r="BJ1285">
        <v>0</v>
      </c>
      <c r="BK1285" t="s">
        <v>85</v>
      </c>
      <c r="BL1285" t="s">
        <v>149</v>
      </c>
      <c r="BM1285">
        <v>1999</v>
      </c>
      <c r="BN1285" t="s">
        <v>104</v>
      </c>
      <c r="BO1285">
        <v>2</v>
      </c>
      <c r="BP1285">
        <v>400</v>
      </c>
      <c r="BQ1285" t="s">
        <v>100</v>
      </c>
      <c r="BR1285" t="s">
        <v>100</v>
      </c>
      <c r="BS1285" t="s">
        <v>106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 t="s">
        <v>85</v>
      </c>
      <c r="CA1285" t="s">
        <v>85</v>
      </c>
      <c r="CB1285" t="s">
        <v>85</v>
      </c>
      <c r="CC1285">
        <v>0</v>
      </c>
      <c r="CD1285">
        <v>5</v>
      </c>
      <c r="CE1285">
        <v>2007</v>
      </c>
      <c r="CF1285" t="s">
        <v>111</v>
      </c>
      <c r="CG1285" t="s">
        <v>120</v>
      </c>
      <c r="CH1285">
        <v>110000</v>
      </c>
      <c r="CQ1285">
        <f t="shared" si="124"/>
        <v>894</v>
      </c>
      <c r="CR1285" t="str">
        <f t="shared" si="125"/>
        <v/>
      </c>
    </row>
    <row r="1286" spans="1:96" x14ac:dyDescent="0.3">
      <c r="A1286">
        <v>1357</v>
      </c>
      <c r="B1286">
        <v>20</v>
      </c>
      <c r="C1286" t="s">
        <v>83</v>
      </c>
      <c r="D1286" t="s">
        <v>85</v>
      </c>
      <c r="E1286">
        <v>9477</v>
      </c>
      <c r="F1286" t="s">
        <v>84</v>
      </c>
      <c r="G1286" t="s">
        <v>85</v>
      </c>
      <c r="H1286" t="s">
        <v>129</v>
      </c>
      <c r="I1286" t="s">
        <v>87</v>
      </c>
      <c r="J1286" t="s">
        <v>88</v>
      </c>
      <c r="K1286" t="s">
        <v>89</v>
      </c>
      <c r="L1286" t="s">
        <v>90</v>
      </c>
      <c r="M1286" t="s">
        <v>177</v>
      </c>
      <c r="N1286" s="4" t="str">
        <f>VLOOKUP(M1286,'Neighborhood Raw Data'!$A$1:$D$26,4,FALSE)</f>
        <v>Greater than Average</v>
      </c>
      <c r="O1286" t="s">
        <v>92</v>
      </c>
      <c r="P1286" t="s">
        <v>92</v>
      </c>
      <c r="Q1286" t="s">
        <v>93</v>
      </c>
      <c r="R1286" t="s">
        <v>124</v>
      </c>
      <c r="S1286">
        <v>5</v>
      </c>
      <c r="T1286" s="4">
        <f t="shared" ca="1" si="120"/>
        <v>0.17375670426692624</v>
      </c>
      <c r="U1286" s="4" t="str">
        <f t="shared" si="121"/>
        <v>Below</v>
      </c>
      <c r="V1286">
        <v>5</v>
      </c>
      <c r="W1286">
        <v>1966</v>
      </c>
      <c r="X1286">
        <v>1966</v>
      </c>
      <c r="Y1286" t="s">
        <v>95</v>
      </c>
      <c r="Z1286" t="s">
        <v>114</v>
      </c>
      <c r="AA1286" t="s">
        <v>97</v>
      </c>
      <c r="AB1286" t="s">
        <v>97</v>
      </c>
      <c r="AC1286" t="s">
        <v>98</v>
      </c>
      <c r="AD1286">
        <v>65</v>
      </c>
      <c r="AE1286" t="s">
        <v>100</v>
      </c>
      <c r="AF1286" t="s">
        <v>100</v>
      </c>
      <c r="AG1286" t="s">
        <v>156</v>
      </c>
      <c r="AH1286" t="s">
        <v>100</v>
      </c>
      <c r="AI1286" t="s">
        <v>100</v>
      </c>
      <c r="AJ1286" t="s">
        <v>142</v>
      </c>
      <c r="AK1286" t="s">
        <v>157</v>
      </c>
      <c r="AL1286">
        <v>340</v>
      </c>
      <c r="AM1286" t="s">
        <v>104</v>
      </c>
      <c r="AN1286">
        <v>0</v>
      </c>
      <c r="AO1286">
        <v>524</v>
      </c>
      <c r="AP1286">
        <v>864</v>
      </c>
      <c r="AQ1286" t="s">
        <v>105</v>
      </c>
      <c r="AR1286" t="s">
        <v>100</v>
      </c>
      <c r="AS1286" t="s">
        <v>106</v>
      </c>
      <c r="AT1286" t="s">
        <v>107</v>
      </c>
      <c r="AU1286">
        <v>892</v>
      </c>
      <c r="AV1286" s="4">
        <f t="shared" ca="1" si="122"/>
        <v>0.93234862379139272</v>
      </c>
      <c r="AW1286" s="4" t="str">
        <f t="shared" si="123"/>
        <v>Less than Median</v>
      </c>
      <c r="AX1286">
        <v>0</v>
      </c>
      <c r="AY1286">
        <v>0</v>
      </c>
      <c r="AZ1286">
        <v>892</v>
      </c>
      <c r="BA1286">
        <v>0</v>
      </c>
      <c r="BB1286">
        <v>0</v>
      </c>
      <c r="BC1286">
        <v>1</v>
      </c>
      <c r="BD1286">
        <v>0</v>
      </c>
      <c r="BE1286">
        <v>3</v>
      </c>
      <c r="BF1286">
        <v>1</v>
      </c>
      <c r="BG1286" t="s">
        <v>100</v>
      </c>
      <c r="BH1286">
        <v>5</v>
      </c>
      <c r="BI1286" t="s">
        <v>108</v>
      </c>
      <c r="BJ1286">
        <v>0</v>
      </c>
      <c r="BK1286" t="s">
        <v>85</v>
      </c>
      <c r="BL1286" t="s">
        <v>109</v>
      </c>
      <c r="BM1286">
        <v>1966</v>
      </c>
      <c r="BN1286" t="s">
        <v>131</v>
      </c>
      <c r="BO1286">
        <v>1</v>
      </c>
      <c r="BP1286">
        <v>264</v>
      </c>
      <c r="BQ1286" t="s">
        <v>100</v>
      </c>
      <c r="BR1286" t="s">
        <v>100</v>
      </c>
      <c r="BS1286" t="s">
        <v>106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 t="s">
        <v>85</v>
      </c>
      <c r="CA1286" t="s">
        <v>167</v>
      </c>
      <c r="CB1286" t="s">
        <v>85</v>
      </c>
      <c r="CC1286">
        <v>0</v>
      </c>
      <c r="CD1286">
        <v>10</v>
      </c>
      <c r="CE1286">
        <v>2008</v>
      </c>
      <c r="CF1286" t="s">
        <v>111</v>
      </c>
      <c r="CG1286" t="s">
        <v>112</v>
      </c>
      <c r="CH1286">
        <v>110000</v>
      </c>
      <c r="CQ1286">
        <f t="shared" si="124"/>
        <v>892</v>
      </c>
      <c r="CR1286" t="str">
        <f t="shared" si="125"/>
        <v/>
      </c>
    </row>
    <row r="1287" spans="1:96" x14ac:dyDescent="0.3">
      <c r="A1287">
        <v>91</v>
      </c>
      <c r="B1287">
        <v>20</v>
      </c>
      <c r="C1287" t="s">
        <v>83</v>
      </c>
      <c r="D1287">
        <v>60</v>
      </c>
      <c r="E1287">
        <v>7200</v>
      </c>
      <c r="F1287" t="s">
        <v>84</v>
      </c>
      <c r="G1287" t="s">
        <v>85</v>
      </c>
      <c r="H1287" t="s">
        <v>129</v>
      </c>
      <c r="I1287" t="s">
        <v>87</v>
      </c>
      <c r="J1287" t="s">
        <v>88</v>
      </c>
      <c r="K1287" t="s">
        <v>122</v>
      </c>
      <c r="L1287" t="s">
        <v>90</v>
      </c>
      <c r="M1287" t="s">
        <v>177</v>
      </c>
      <c r="N1287" s="4" t="str">
        <f>VLOOKUP(M1287,'Neighborhood Raw Data'!$A$1:$D$26,4,FALSE)</f>
        <v>Greater than Average</v>
      </c>
      <c r="O1287" t="s">
        <v>92</v>
      </c>
      <c r="P1287" t="s">
        <v>92</v>
      </c>
      <c r="Q1287" t="s">
        <v>93</v>
      </c>
      <c r="R1287" t="s">
        <v>124</v>
      </c>
      <c r="S1287">
        <v>4</v>
      </c>
      <c r="T1287" s="4">
        <f t="shared" ca="1" si="120"/>
        <v>0.29062447213209508</v>
      </c>
      <c r="U1287" s="4" t="str">
        <f t="shared" si="121"/>
        <v>Below</v>
      </c>
      <c r="V1287">
        <v>5</v>
      </c>
      <c r="W1287">
        <v>1950</v>
      </c>
      <c r="X1287">
        <v>1950</v>
      </c>
      <c r="Y1287" t="s">
        <v>95</v>
      </c>
      <c r="Z1287" t="s">
        <v>114</v>
      </c>
      <c r="AA1287" t="s">
        <v>98</v>
      </c>
      <c r="AB1287" t="s">
        <v>115</v>
      </c>
      <c r="AC1287" t="s">
        <v>117</v>
      </c>
      <c r="AD1287">
        <v>0</v>
      </c>
      <c r="AE1287" t="s">
        <v>100</v>
      </c>
      <c r="AF1287" t="s">
        <v>100</v>
      </c>
      <c r="AG1287" t="s">
        <v>226</v>
      </c>
      <c r="AH1287" t="s">
        <v>85</v>
      </c>
      <c r="AI1287" t="s">
        <v>85</v>
      </c>
      <c r="AJ1287" t="s">
        <v>85</v>
      </c>
      <c r="AK1287" t="s">
        <v>85</v>
      </c>
      <c r="AL1287">
        <v>0</v>
      </c>
      <c r="AM1287" t="s">
        <v>85</v>
      </c>
      <c r="AN1287">
        <v>0</v>
      </c>
      <c r="AO1287">
        <v>0</v>
      </c>
      <c r="AP1287">
        <v>0</v>
      </c>
      <c r="AQ1287" t="s">
        <v>105</v>
      </c>
      <c r="AR1287" t="s">
        <v>100</v>
      </c>
      <c r="AS1287" t="s">
        <v>106</v>
      </c>
      <c r="AT1287" t="s">
        <v>214</v>
      </c>
      <c r="AU1287">
        <v>1040</v>
      </c>
      <c r="AV1287" s="4">
        <f t="shared" ca="1" si="122"/>
        <v>0.21738021938169816</v>
      </c>
      <c r="AW1287" s="4" t="str">
        <f t="shared" si="123"/>
        <v>Less than Median</v>
      </c>
      <c r="AX1287">
        <v>0</v>
      </c>
      <c r="AY1287">
        <v>0</v>
      </c>
      <c r="AZ1287">
        <v>1040</v>
      </c>
      <c r="BA1287">
        <v>0</v>
      </c>
      <c r="BB1287">
        <v>0</v>
      </c>
      <c r="BC1287">
        <v>1</v>
      </c>
      <c r="BD1287">
        <v>0</v>
      </c>
      <c r="BE1287">
        <v>2</v>
      </c>
      <c r="BF1287">
        <v>1</v>
      </c>
      <c r="BG1287" t="s">
        <v>100</v>
      </c>
      <c r="BH1287">
        <v>4</v>
      </c>
      <c r="BI1287" t="s">
        <v>108</v>
      </c>
      <c r="BJ1287">
        <v>0</v>
      </c>
      <c r="BK1287" t="s">
        <v>85</v>
      </c>
      <c r="BL1287" t="s">
        <v>149</v>
      </c>
      <c r="BM1287">
        <v>1950</v>
      </c>
      <c r="BN1287" t="s">
        <v>104</v>
      </c>
      <c r="BO1287">
        <v>2</v>
      </c>
      <c r="BP1287">
        <v>420</v>
      </c>
      <c r="BQ1287" t="s">
        <v>100</v>
      </c>
      <c r="BR1287" t="s">
        <v>100</v>
      </c>
      <c r="BS1287" t="s">
        <v>106</v>
      </c>
      <c r="BT1287">
        <v>0</v>
      </c>
      <c r="BU1287">
        <v>29</v>
      </c>
      <c r="BV1287">
        <v>0</v>
      </c>
      <c r="BW1287">
        <v>0</v>
      </c>
      <c r="BX1287">
        <v>0</v>
      </c>
      <c r="BY1287">
        <v>0</v>
      </c>
      <c r="BZ1287" t="s">
        <v>85</v>
      </c>
      <c r="CA1287" t="s">
        <v>85</v>
      </c>
      <c r="CB1287" t="s">
        <v>85</v>
      </c>
      <c r="CC1287">
        <v>0</v>
      </c>
      <c r="CD1287">
        <v>7</v>
      </c>
      <c r="CE1287">
        <v>2006</v>
      </c>
      <c r="CF1287" t="s">
        <v>111</v>
      </c>
      <c r="CG1287" t="s">
        <v>112</v>
      </c>
      <c r="CH1287">
        <v>109900</v>
      </c>
      <c r="CQ1287">
        <f t="shared" si="124"/>
        <v>1040</v>
      </c>
      <c r="CR1287" t="str">
        <f t="shared" si="125"/>
        <v/>
      </c>
    </row>
    <row r="1288" spans="1:96" x14ac:dyDescent="0.3">
      <c r="A1288">
        <v>710</v>
      </c>
      <c r="B1288">
        <v>20</v>
      </c>
      <c r="C1288" t="s">
        <v>83</v>
      </c>
      <c r="D1288" t="s">
        <v>85</v>
      </c>
      <c r="E1288">
        <v>7162</v>
      </c>
      <c r="F1288" t="s">
        <v>84</v>
      </c>
      <c r="G1288" t="s">
        <v>85</v>
      </c>
      <c r="H1288" t="s">
        <v>86</v>
      </c>
      <c r="I1288" t="s">
        <v>87</v>
      </c>
      <c r="J1288" t="s">
        <v>88</v>
      </c>
      <c r="K1288" t="s">
        <v>122</v>
      </c>
      <c r="L1288" t="s">
        <v>90</v>
      </c>
      <c r="M1288" t="s">
        <v>228</v>
      </c>
      <c r="N1288" s="4" t="str">
        <f>VLOOKUP(M1288,'Neighborhood Raw Data'!$A$1:$D$26,4,FALSE)</f>
        <v>Less than Average</v>
      </c>
      <c r="O1288" t="s">
        <v>92</v>
      </c>
      <c r="P1288" t="s">
        <v>92</v>
      </c>
      <c r="Q1288" t="s">
        <v>93</v>
      </c>
      <c r="R1288" t="s">
        <v>124</v>
      </c>
      <c r="S1288">
        <v>5</v>
      </c>
      <c r="T1288" s="4">
        <f t="shared" ca="1" si="120"/>
        <v>0.58699140510456138</v>
      </c>
      <c r="U1288" s="4" t="str">
        <f t="shared" si="121"/>
        <v>Below</v>
      </c>
      <c r="V1288">
        <v>7</v>
      </c>
      <c r="W1288">
        <v>1966</v>
      </c>
      <c r="X1288">
        <v>1966</v>
      </c>
      <c r="Y1288" t="s">
        <v>95</v>
      </c>
      <c r="Z1288" t="s">
        <v>114</v>
      </c>
      <c r="AA1288" t="s">
        <v>97</v>
      </c>
      <c r="AB1288" t="s">
        <v>97</v>
      </c>
      <c r="AC1288" t="s">
        <v>197</v>
      </c>
      <c r="AD1288">
        <v>41</v>
      </c>
      <c r="AE1288" t="s">
        <v>100</v>
      </c>
      <c r="AF1288" t="s">
        <v>100</v>
      </c>
      <c r="AG1288" t="s">
        <v>101</v>
      </c>
      <c r="AH1288" t="s">
        <v>100</v>
      </c>
      <c r="AI1288" t="s">
        <v>100</v>
      </c>
      <c r="AJ1288" t="s">
        <v>142</v>
      </c>
      <c r="AK1288" t="s">
        <v>104</v>
      </c>
      <c r="AL1288">
        <v>0</v>
      </c>
      <c r="AM1288" t="s">
        <v>104</v>
      </c>
      <c r="AN1288">
        <v>0</v>
      </c>
      <c r="AO1288">
        <v>876</v>
      </c>
      <c r="AP1288">
        <v>876</v>
      </c>
      <c r="AQ1288" t="s">
        <v>105</v>
      </c>
      <c r="AR1288" t="s">
        <v>100</v>
      </c>
      <c r="AS1288" t="s">
        <v>106</v>
      </c>
      <c r="AT1288" t="s">
        <v>107</v>
      </c>
      <c r="AU1288">
        <v>904</v>
      </c>
      <c r="AV1288" s="4">
        <f t="shared" ca="1" si="122"/>
        <v>0.82594508297105618</v>
      </c>
      <c r="AW1288" s="4" t="str">
        <f t="shared" si="123"/>
        <v>Less than Median</v>
      </c>
      <c r="AX1288">
        <v>0</v>
      </c>
      <c r="AY1288">
        <v>0</v>
      </c>
      <c r="AZ1288">
        <v>904</v>
      </c>
      <c r="BA1288">
        <v>0</v>
      </c>
      <c r="BB1288">
        <v>0</v>
      </c>
      <c r="BC1288">
        <v>1</v>
      </c>
      <c r="BD1288">
        <v>0</v>
      </c>
      <c r="BE1288">
        <v>3</v>
      </c>
      <c r="BF1288">
        <v>1</v>
      </c>
      <c r="BG1288" t="s">
        <v>100</v>
      </c>
      <c r="BH1288">
        <v>6</v>
      </c>
      <c r="BI1288" t="s">
        <v>108</v>
      </c>
      <c r="BJ1288">
        <v>0</v>
      </c>
      <c r="BK1288" t="s">
        <v>85</v>
      </c>
      <c r="BL1288" t="s">
        <v>109</v>
      </c>
      <c r="BM1288">
        <v>1966</v>
      </c>
      <c r="BN1288" t="s">
        <v>104</v>
      </c>
      <c r="BO1288">
        <v>1</v>
      </c>
      <c r="BP1288">
        <v>408</v>
      </c>
      <c r="BQ1288" t="s">
        <v>100</v>
      </c>
      <c r="BR1288" t="s">
        <v>100</v>
      </c>
      <c r="BS1288" t="s">
        <v>106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 t="s">
        <v>85</v>
      </c>
      <c r="CA1288" t="s">
        <v>119</v>
      </c>
      <c r="CB1288" t="s">
        <v>85</v>
      </c>
      <c r="CC1288">
        <v>0</v>
      </c>
      <c r="CD1288">
        <v>12</v>
      </c>
      <c r="CE1288">
        <v>2008</v>
      </c>
      <c r="CF1288" t="s">
        <v>111</v>
      </c>
      <c r="CG1288" t="s">
        <v>120</v>
      </c>
      <c r="CH1288">
        <v>109900</v>
      </c>
      <c r="CQ1288">
        <f t="shared" si="124"/>
        <v>904</v>
      </c>
      <c r="CR1288" t="str">
        <f t="shared" si="125"/>
        <v/>
      </c>
    </row>
    <row r="1289" spans="1:96" x14ac:dyDescent="0.3">
      <c r="A1289">
        <v>802</v>
      </c>
      <c r="B1289">
        <v>30</v>
      </c>
      <c r="C1289" t="s">
        <v>143</v>
      </c>
      <c r="D1289">
        <v>40</v>
      </c>
      <c r="E1289">
        <v>4800</v>
      </c>
      <c r="F1289" t="s">
        <v>84</v>
      </c>
      <c r="G1289" t="s">
        <v>85</v>
      </c>
      <c r="H1289" t="s">
        <v>129</v>
      </c>
      <c r="I1289" t="s">
        <v>87</v>
      </c>
      <c r="J1289" t="s">
        <v>88</v>
      </c>
      <c r="K1289" t="s">
        <v>122</v>
      </c>
      <c r="L1289" t="s">
        <v>90</v>
      </c>
      <c r="M1289" t="s">
        <v>236</v>
      </c>
      <c r="N1289" s="4" t="str">
        <f>VLOOKUP(M1289,'Neighborhood Raw Data'!$A$1:$D$26,4,FALSE)</f>
        <v>Less than Average</v>
      </c>
      <c r="O1289" t="s">
        <v>92</v>
      </c>
      <c r="P1289" t="s">
        <v>92</v>
      </c>
      <c r="Q1289" t="s">
        <v>93</v>
      </c>
      <c r="R1289" t="s">
        <v>124</v>
      </c>
      <c r="S1289">
        <v>4</v>
      </c>
      <c r="T1289" s="4">
        <f t="shared" ca="1" si="120"/>
        <v>9.1700612776908774E-2</v>
      </c>
      <c r="U1289" s="4" t="str">
        <f t="shared" si="121"/>
        <v>Below</v>
      </c>
      <c r="V1289">
        <v>7</v>
      </c>
      <c r="W1289">
        <v>1916</v>
      </c>
      <c r="X1289">
        <v>1990</v>
      </c>
      <c r="Y1289" t="s">
        <v>95</v>
      </c>
      <c r="Z1289" t="s">
        <v>114</v>
      </c>
      <c r="AA1289" t="s">
        <v>161</v>
      </c>
      <c r="AB1289" t="s">
        <v>161</v>
      </c>
      <c r="AC1289" t="s">
        <v>117</v>
      </c>
      <c r="AD1289">
        <v>0</v>
      </c>
      <c r="AE1289" t="s">
        <v>100</v>
      </c>
      <c r="AF1289" t="s">
        <v>100</v>
      </c>
      <c r="AG1289" t="s">
        <v>156</v>
      </c>
      <c r="AH1289" t="s">
        <v>100</v>
      </c>
      <c r="AI1289" t="s">
        <v>100</v>
      </c>
      <c r="AJ1289" t="s">
        <v>142</v>
      </c>
      <c r="AK1289" t="s">
        <v>193</v>
      </c>
      <c r="AL1289">
        <v>197</v>
      </c>
      <c r="AM1289" t="s">
        <v>104</v>
      </c>
      <c r="AN1289">
        <v>0</v>
      </c>
      <c r="AO1289">
        <v>999</v>
      </c>
      <c r="AP1289">
        <v>1196</v>
      </c>
      <c r="AQ1289" t="s">
        <v>105</v>
      </c>
      <c r="AR1289" t="s">
        <v>99</v>
      </c>
      <c r="AS1289" t="s">
        <v>106</v>
      </c>
      <c r="AT1289" t="s">
        <v>214</v>
      </c>
      <c r="AU1289">
        <v>1196</v>
      </c>
      <c r="AV1289" s="4">
        <f t="shared" ca="1" si="122"/>
        <v>0.41798088895251428</v>
      </c>
      <c r="AW1289" s="4" t="str">
        <f t="shared" si="123"/>
        <v>Greater than Median</v>
      </c>
      <c r="AX1289">
        <v>0</v>
      </c>
      <c r="AY1289">
        <v>0</v>
      </c>
      <c r="AZ1289">
        <v>1196</v>
      </c>
      <c r="BA1289">
        <v>1</v>
      </c>
      <c r="BB1289">
        <v>0</v>
      </c>
      <c r="BC1289">
        <v>1</v>
      </c>
      <c r="BD1289">
        <v>0</v>
      </c>
      <c r="BE1289">
        <v>2</v>
      </c>
      <c r="BF1289">
        <v>1</v>
      </c>
      <c r="BG1289" t="s">
        <v>100</v>
      </c>
      <c r="BH1289">
        <v>5</v>
      </c>
      <c r="BI1289" t="s">
        <v>108</v>
      </c>
      <c r="BJ1289">
        <v>0</v>
      </c>
      <c r="BK1289" t="s">
        <v>85</v>
      </c>
      <c r="BL1289" t="s">
        <v>149</v>
      </c>
      <c r="BM1289">
        <v>1957</v>
      </c>
      <c r="BN1289" t="s">
        <v>104</v>
      </c>
      <c r="BO1289">
        <v>2</v>
      </c>
      <c r="BP1289">
        <v>440</v>
      </c>
      <c r="BQ1289" t="s">
        <v>100</v>
      </c>
      <c r="BR1289" t="s">
        <v>100</v>
      </c>
      <c r="BS1289" t="s">
        <v>106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 t="s">
        <v>85</v>
      </c>
      <c r="CA1289" t="s">
        <v>85</v>
      </c>
      <c r="CB1289" t="s">
        <v>85</v>
      </c>
      <c r="CC1289">
        <v>0</v>
      </c>
      <c r="CD1289">
        <v>7</v>
      </c>
      <c r="CE1289">
        <v>2007</v>
      </c>
      <c r="CF1289" t="s">
        <v>111</v>
      </c>
      <c r="CG1289" t="s">
        <v>112</v>
      </c>
      <c r="CH1289">
        <v>109900</v>
      </c>
      <c r="CQ1289">
        <f t="shared" si="124"/>
        <v>1196</v>
      </c>
      <c r="CR1289" t="str">
        <f t="shared" si="125"/>
        <v/>
      </c>
    </row>
    <row r="1290" spans="1:96" x14ac:dyDescent="0.3">
      <c r="A1290">
        <v>157</v>
      </c>
      <c r="B1290">
        <v>20</v>
      </c>
      <c r="C1290" t="s">
        <v>83</v>
      </c>
      <c r="D1290">
        <v>60</v>
      </c>
      <c r="E1290">
        <v>7200</v>
      </c>
      <c r="F1290" t="s">
        <v>84</v>
      </c>
      <c r="G1290" t="s">
        <v>85</v>
      </c>
      <c r="H1290" t="s">
        <v>129</v>
      </c>
      <c r="I1290" t="s">
        <v>87</v>
      </c>
      <c r="J1290" t="s">
        <v>88</v>
      </c>
      <c r="K1290" t="s">
        <v>122</v>
      </c>
      <c r="L1290" t="s">
        <v>90</v>
      </c>
      <c r="M1290" t="s">
        <v>177</v>
      </c>
      <c r="N1290" s="4" t="str">
        <f>VLOOKUP(M1290,'Neighborhood Raw Data'!$A$1:$D$26,4,FALSE)</f>
        <v>Greater than Average</v>
      </c>
      <c r="O1290" t="s">
        <v>92</v>
      </c>
      <c r="P1290" t="s">
        <v>92</v>
      </c>
      <c r="Q1290" t="s">
        <v>93</v>
      </c>
      <c r="R1290" t="s">
        <v>124</v>
      </c>
      <c r="S1290">
        <v>5</v>
      </c>
      <c r="T1290" s="4">
        <f t="shared" ca="1" si="120"/>
        <v>0.78012213636260197</v>
      </c>
      <c r="U1290" s="4" t="str">
        <f t="shared" si="121"/>
        <v>Below</v>
      </c>
      <c r="V1290">
        <v>7</v>
      </c>
      <c r="W1290">
        <v>1950</v>
      </c>
      <c r="X1290">
        <v>1950</v>
      </c>
      <c r="Y1290" t="s">
        <v>113</v>
      </c>
      <c r="Z1290" t="s">
        <v>114</v>
      </c>
      <c r="AA1290" t="s">
        <v>115</v>
      </c>
      <c r="AB1290" t="s">
        <v>115</v>
      </c>
      <c r="AC1290" t="s">
        <v>117</v>
      </c>
      <c r="AD1290">
        <v>0</v>
      </c>
      <c r="AE1290" t="s">
        <v>100</v>
      </c>
      <c r="AF1290" t="s">
        <v>100</v>
      </c>
      <c r="AG1290" t="s">
        <v>156</v>
      </c>
      <c r="AH1290" t="s">
        <v>85</v>
      </c>
      <c r="AI1290" t="s">
        <v>85</v>
      </c>
      <c r="AJ1290" t="s">
        <v>85</v>
      </c>
      <c r="AK1290" t="s">
        <v>85</v>
      </c>
      <c r="AL1290">
        <v>0</v>
      </c>
      <c r="AM1290" t="s">
        <v>85</v>
      </c>
      <c r="AN1290">
        <v>0</v>
      </c>
      <c r="AO1290">
        <v>0</v>
      </c>
      <c r="AP1290">
        <v>0</v>
      </c>
      <c r="AQ1290" t="s">
        <v>105</v>
      </c>
      <c r="AR1290" t="s">
        <v>100</v>
      </c>
      <c r="AS1290" t="s">
        <v>106</v>
      </c>
      <c r="AT1290" t="s">
        <v>237</v>
      </c>
      <c r="AU1290">
        <v>1040</v>
      </c>
      <c r="AV1290" s="4">
        <f t="shared" ca="1" si="122"/>
        <v>2.2992396980090035E-2</v>
      </c>
      <c r="AW1290" s="4" t="str">
        <f t="shared" si="123"/>
        <v>Less than Median</v>
      </c>
      <c r="AX1290">
        <v>0</v>
      </c>
      <c r="AY1290">
        <v>0</v>
      </c>
      <c r="AZ1290">
        <v>1040</v>
      </c>
      <c r="BA1290">
        <v>0</v>
      </c>
      <c r="BB1290">
        <v>0</v>
      </c>
      <c r="BC1290">
        <v>1</v>
      </c>
      <c r="BD1290">
        <v>0</v>
      </c>
      <c r="BE1290">
        <v>2</v>
      </c>
      <c r="BF1290">
        <v>1</v>
      </c>
      <c r="BG1290" t="s">
        <v>100</v>
      </c>
      <c r="BH1290">
        <v>5</v>
      </c>
      <c r="BI1290" t="s">
        <v>108</v>
      </c>
      <c r="BJ1290">
        <v>0</v>
      </c>
      <c r="BK1290" t="s">
        <v>85</v>
      </c>
      <c r="BL1290" t="s">
        <v>149</v>
      </c>
      <c r="BM1290">
        <v>1950</v>
      </c>
      <c r="BN1290" t="s">
        <v>104</v>
      </c>
      <c r="BO1290">
        <v>2</v>
      </c>
      <c r="BP1290">
        <v>625</v>
      </c>
      <c r="BQ1290" t="s">
        <v>100</v>
      </c>
      <c r="BR1290" t="s">
        <v>100</v>
      </c>
      <c r="BS1290" t="s">
        <v>106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 t="s">
        <v>85</v>
      </c>
      <c r="CA1290" t="s">
        <v>85</v>
      </c>
      <c r="CB1290" t="s">
        <v>85</v>
      </c>
      <c r="CC1290">
        <v>0</v>
      </c>
      <c r="CD1290">
        <v>6</v>
      </c>
      <c r="CE1290">
        <v>2006</v>
      </c>
      <c r="CF1290" t="s">
        <v>111</v>
      </c>
      <c r="CG1290" t="s">
        <v>112</v>
      </c>
      <c r="CH1290">
        <v>109500</v>
      </c>
      <c r="CQ1290">
        <f t="shared" si="124"/>
        <v>1040</v>
      </c>
      <c r="CR1290" t="str">
        <f t="shared" si="125"/>
        <v/>
      </c>
    </row>
    <row r="1291" spans="1:96" x14ac:dyDescent="0.3">
      <c r="A1291">
        <v>678</v>
      </c>
      <c r="B1291">
        <v>30</v>
      </c>
      <c r="C1291" t="s">
        <v>83</v>
      </c>
      <c r="D1291">
        <v>52</v>
      </c>
      <c r="E1291">
        <v>9022</v>
      </c>
      <c r="F1291" t="s">
        <v>84</v>
      </c>
      <c r="G1291" t="s">
        <v>85</v>
      </c>
      <c r="H1291" t="s">
        <v>129</v>
      </c>
      <c r="I1291" t="s">
        <v>87</v>
      </c>
      <c r="J1291" t="s">
        <v>88</v>
      </c>
      <c r="K1291" t="s">
        <v>122</v>
      </c>
      <c r="L1291" t="s">
        <v>90</v>
      </c>
      <c r="M1291" t="s">
        <v>144</v>
      </c>
      <c r="N1291" s="4" t="str">
        <f>VLOOKUP(M1291,'Neighborhood Raw Data'!$A$1:$D$26,4,FALSE)</f>
        <v>Greater than Average</v>
      </c>
      <c r="O1291" t="s">
        <v>92</v>
      </c>
      <c r="P1291" t="s">
        <v>92</v>
      </c>
      <c r="Q1291" t="s">
        <v>93</v>
      </c>
      <c r="R1291" t="s">
        <v>124</v>
      </c>
      <c r="S1291">
        <v>5</v>
      </c>
      <c r="T1291" s="4">
        <f t="shared" ca="1" si="120"/>
        <v>0.96471218967191941</v>
      </c>
      <c r="U1291" s="4" t="str">
        <f t="shared" si="121"/>
        <v>Below</v>
      </c>
      <c r="V1291">
        <v>8</v>
      </c>
      <c r="W1291">
        <v>1924</v>
      </c>
      <c r="X1291">
        <v>2006</v>
      </c>
      <c r="Y1291" t="s">
        <v>95</v>
      </c>
      <c r="Z1291" t="s">
        <v>114</v>
      </c>
      <c r="AA1291" t="s">
        <v>125</v>
      </c>
      <c r="AB1291" t="s">
        <v>125</v>
      </c>
      <c r="AC1291" t="s">
        <v>117</v>
      </c>
      <c r="AD1291">
        <v>0</v>
      </c>
      <c r="AE1291" t="s">
        <v>102</v>
      </c>
      <c r="AF1291" t="s">
        <v>100</v>
      </c>
      <c r="AG1291" t="s">
        <v>147</v>
      </c>
      <c r="AH1291" t="s">
        <v>100</v>
      </c>
      <c r="AI1291" t="s">
        <v>100</v>
      </c>
      <c r="AJ1291" t="s">
        <v>142</v>
      </c>
      <c r="AK1291" t="s">
        <v>104</v>
      </c>
      <c r="AL1291">
        <v>0</v>
      </c>
      <c r="AM1291" t="s">
        <v>104</v>
      </c>
      <c r="AN1291">
        <v>0</v>
      </c>
      <c r="AO1291">
        <v>768</v>
      </c>
      <c r="AP1291">
        <v>768</v>
      </c>
      <c r="AQ1291" t="s">
        <v>105</v>
      </c>
      <c r="AR1291" t="s">
        <v>99</v>
      </c>
      <c r="AS1291" t="s">
        <v>106</v>
      </c>
      <c r="AT1291" t="s">
        <v>107</v>
      </c>
      <c r="AU1291">
        <v>792</v>
      </c>
      <c r="AV1291" s="4">
        <f t="shared" ca="1" si="122"/>
        <v>0.34947126758067359</v>
      </c>
      <c r="AW1291" s="4" t="str">
        <f t="shared" si="123"/>
        <v>Less than Median</v>
      </c>
      <c r="AX1291">
        <v>0</v>
      </c>
      <c r="AY1291">
        <v>0</v>
      </c>
      <c r="AZ1291">
        <v>792</v>
      </c>
      <c r="BA1291">
        <v>0</v>
      </c>
      <c r="BB1291">
        <v>0</v>
      </c>
      <c r="BC1291">
        <v>1</v>
      </c>
      <c r="BD1291">
        <v>0</v>
      </c>
      <c r="BE1291">
        <v>2</v>
      </c>
      <c r="BF1291">
        <v>1</v>
      </c>
      <c r="BG1291" t="s">
        <v>102</v>
      </c>
      <c r="BH1291">
        <v>5</v>
      </c>
      <c r="BI1291" t="s">
        <v>108</v>
      </c>
      <c r="BJ1291">
        <v>0</v>
      </c>
      <c r="BK1291" t="s">
        <v>85</v>
      </c>
      <c r="BL1291" t="s">
        <v>149</v>
      </c>
      <c r="BM1291">
        <v>1924</v>
      </c>
      <c r="BN1291" t="s">
        <v>104</v>
      </c>
      <c r="BO1291">
        <v>1</v>
      </c>
      <c r="BP1291">
        <v>240</v>
      </c>
      <c r="BQ1291" t="s">
        <v>203</v>
      </c>
      <c r="BR1291" t="s">
        <v>203</v>
      </c>
      <c r="BS1291" t="s">
        <v>204</v>
      </c>
      <c r="BT1291">
        <v>316</v>
      </c>
      <c r="BU1291">
        <v>0</v>
      </c>
      <c r="BV1291">
        <v>120</v>
      </c>
      <c r="BW1291">
        <v>0</v>
      </c>
      <c r="BX1291">
        <v>0</v>
      </c>
      <c r="BY1291">
        <v>0</v>
      </c>
      <c r="BZ1291" t="s">
        <v>85</v>
      </c>
      <c r="CA1291" t="s">
        <v>85</v>
      </c>
      <c r="CB1291" t="s">
        <v>85</v>
      </c>
      <c r="CC1291">
        <v>0</v>
      </c>
      <c r="CD1291">
        <v>5</v>
      </c>
      <c r="CE1291">
        <v>2009</v>
      </c>
      <c r="CF1291" t="s">
        <v>111</v>
      </c>
      <c r="CG1291" t="s">
        <v>112</v>
      </c>
      <c r="CH1291">
        <v>109500</v>
      </c>
      <c r="CQ1291">
        <f t="shared" si="124"/>
        <v>792</v>
      </c>
      <c r="CR1291" t="str">
        <f t="shared" si="125"/>
        <v/>
      </c>
    </row>
    <row r="1292" spans="1:96" x14ac:dyDescent="0.3">
      <c r="A1292">
        <v>827</v>
      </c>
      <c r="B1292">
        <v>45</v>
      </c>
      <c r="C1292" t="s">
        <v>143</v>
      </c>
      <c r="D1292">
        <v>50</v>
      </c>
      <c r="E1292">
        <v>6130</v>
      </c>
      <c r="F1292" t="s">
        <v>84</v>
      </c>
      <c r="G1292" t="s">
        <v>85</v>
      </c>
      <c r="H1292" t="s">
        <v>129</v>
      </c>
      <c r="I1292" t="s">
        <v>87</v>
      </c>
      <c r="J1292" t="s">
        <v>88</v>
      </c>
      <c r="K1292" t="s">
        <v>122</v>
      </c>
      <c r="L1292" t="s">
        <v>90</v>
      </c>
      <c r="M1292" t="s">
        <v>219</v>
      </c>
      <c r="N1292" s="4" t="str">
        <f>VLOOKUP(M1292,'Neighborhood Raw Data'!$A$1:$D$26,4,FALSE)</f>
        <v>Less than Average</v>
      </c>
      <c r="O1292" t="s">
        <v>92</v>
      </c>
      <c r="P1292" t="s">
        <v>92</v>
      </c>
      <c r="Q1292" t="s">
        <v>93</v>
      </c>
      <c r="R1292" t="s">
        <v>245</v>
      </c>
      <c r="S1292">
        <v>5</v>
      </c>
      <c r="T1292" s="4">
        <f t="shared" ca="1" si="120"/>
        <v>0.18211205049598234</v>
      </c>
      <c r="U1292" s="4" t="str">
        <f t="shared" si="121"/>
        <v>Below</v>
      </c>
      <c r="V1292">
        <v>6</v>
      </c>
      <c r="W1292">
        <v>1924</v>
      </c>
      <c r="X1292">
        <v>1950</v>
      </c>
      <c r="Y1292" t="s">
        <v>95</v>
      </c>
      <c r="Z1292" t="s">
        <v>114</v>
      </c>
      <c r="AA1292" t="s">
        <v>161</v>
      </c>
      <c r="AB1292" t="s">
        <v>161</v>
      </c>
      <c r="AC1292" t="s">
        <v>117</v>
      </c>
      <c r="AD1292">
        <v>0</v>
      </c>
      <c r="AE1292" t="s">
        <v>100</v>
      </c>
      <c r="AF1292" t="s">
        <v>100</v>
      </c>
      <c r="AG1292" t="s">
        <v>147</v>
      </c>
      <c r="AH1292" t="s">
        <v>100</v>
      </c>
      <c r="AI1292" t="s">
        <v>100</v>
      </c>
      <c r="AJ1292" t="s">
        <v>142</v>
      </c>
      <c r="AK1292" t="s">
        <v>137</v>
      </c>
      <c r="AL1292">
        <v>784</v>
      </c>
      <c r="AM1292" t="s">
        <v>104</v>
      </c>
      <c r="AN1292">
        <v>0</v>
      </c>
      <c r="AO1292">
        <v>0</v>
      </c>
      <c r="AP1292">
        <v>784</v>
      </c>
      <c r="AQ1292" t="s">
        <v>105</v>
      </c>
      <c r="AR1292" t="s">
        <v>102</v>
      </c>
      <c r="AS1292" t="s">
        <v>106</v>
      </c>
      <c r="AT1292" t="s">
        <v>107</v>
      </c>
      <c r="AU1292">
        <v>784</v>
      </c>
      <c r="AV1292" s="4">
        <f t="shared" ca="1" si="122"/>
        <v>4.8617290537507629E-2</v>
      </c>
      <c r="AW1292" s="4" t="str">
        <f t="shared" si="123"/>
        <v>Less than Median</v>
      </c>
      <c r="AX1292">
        <v>0</v>
      </c>
      <c r="AY1292">
        <v>0</v>
      </c>
      <c r="AZ1292">
        <v>784</v>
      </c>
      <c r="BA1292">
        <v>1</v>
      </c>
      <c r="BB1292">
        <v>0</v>
      </c>
      <c r="BC1292">
        <v>1</v>
      </c>
      <c r="BD1292">
        <v>0</v>
      </c>
      <c r="BE1292">
        <v>2</v>
      </c>
      <c r="BF1292">
        <v>1</v>
      </c>
      <c r="BG1292" t="s">
        <v>102</v>
      </c>
      <c r="BH1292">
        <v>5</v>
      </c>
      <c r="BI1292" t="s">
        <v>108</v>
      </c>
      <c r="BJ1292">
        <v>0</v>
      </c>
      <c r="BK1292" t="s">
        <v>85</v>
      </c>
      <c r="BL1292" t="s">
        <v>85</v>
      </c>
      <c r="BM1292" t="s">
        <v>85</v>
      </c>
      <c r="BN1292" t="s">
        <v>85</v>
      </c>
      <c r="BO1292">
        <v>0</v>
      </c>
      <c r="BP1292">
        <v>0</v>
      </c>
      <c r="BQ1292" t="s">
        <v>85</v>
      </c>
      <c r="BR1292" t="s">
        <v>85</v>
      </c>
      <c r="BS1292" t="s">
        <v>106</v>
      </c>
      <c r="BT1292">
        <v>0</v>
      </c>
      <c r="BU1292">
        <v>0</v>
      </c>
      <c r="BV1292">
        <v>116</v>
      </c>
      <c r="BW1292">
        <v>0</v>
      </c>
      <c r="BX1292">
        <v>0</v>
      </c>
      <c r="BY1292">
        <v>0</v>
      </c>
      <c r="BZ1292" t="s">
        <v>85</v>
      </c>
      <c r="CA1292" t="s">
        <v>85</v>
      </c>
      <c r="CB1292" t="s">
        <v>85</v>
      </c>
      <c r="CC1292">
        <v>0</v>
      </c>
      <c r="CD1292">
        <v>5</v>
      </c>
      <c r="CE1292">
        <v>2008</v>
      </c>
      <c r="CF1292" t="s">
        <v>111</v>
      </c>
      <c r="CG1292" t="s">
        <v>112</v>
      </c>
      <c r="CH1292">
        <v>109500</v>
      </c>
      <c r="CQ1292">
        <f t="shared" si="124"/>
        <v>784</v>
      </c>
      <c r="CR1292" t="str">
        <f t="shared" si="125"/>
        <v/>
      </c>
    </row>
    <row r="1293" spans="1:96" x14ac:dyDescent="0.3">
      <c r="A1293">
        <v>871</v>
      </c>
      <c r="B1293">
        <v>20</v>
      </c>
      <c r="C1293" t="s">
        <v>83</v>
      </c>
      <c r="D1293">
        <v>60</v>
      </c>
      <c r="E1293">
        <v>6600</v>
      </c>
      <c r="F1293" t="s">
        <v>84</v>
      </c>
      <c r="G1293" t="s">
        <v>85</v>
      </c>
      <c r="H1293" t="s">
        <v>129</v>
      </c>
      <c r="I1293" t="s">
        <v>87</v>
      </c>
      <c r="J1293" t="s">
        <v>88</v>
      </c>
      <c r="K1293" t="s">
        <v>122</v>
      </c>
      <c r="L1293" t="s">
        <v>90</v>
      </c>
      <c r="M1293" t="s">
        <v>177</v>
      </c>
      <c r="N1293" s="4" t="str">
        <f>VLOOKUP(M1293,'Neighborhood Raw Data'!$A$1:$D$26,4,FALSE)</f>
        <v>Greater than Average</v>
      </c>
      <c r="O1293" t="s">
        <v>165</v>
      </c>
      <c r="P1293" t="s">
        <v>92</v>
      </c>
      <c r="Q1293" t="s">
        <v>93</v>
      </c>
      <c r="R1293" t="s">
        <v>124</v>
      </c>
      <c r="S1293">
        <v>5</v>
      </c>
      <c r="T1293" s="4">
        <f t="shared" ca="1" si="120"/>
        <v>0.78486965097019989</v>
      </c>
      <c r="U1293" s="4" t="str">
        <f t="shared" si="121"/>
        <v>Below</v>
      </c>
      <c r="V1293">
        <v>5</v>
      </c>
      <c r="W1293">
        <v>1962</v>
      </c>
      <c r="X1293">
        <v>1962</v>
      </c>
      <c r="Y1293" t="s">
        <v>113</v>
      </c>
      <c r="Z1293" t="s">
        <v>114</v>
      </c>
      <c r="AA1293" t="s">
        <v>161</v>
      </c>
      <c r="AB1293" t="s">
        <v>161</v>
      </c>
      <c r="AC1293" t="s">
        <v>117</v>
      </c>
      <c r="AD1293">
        <v>0</v>
      </c>
      <c r="AE1293" t="s">
        <v>100</v>
      </c>
      <c r="AF1293" t="s">
        <v>100</v>
      </c>
      <c r="AG1293" t="s">
        <v>156</v>
      </c>
      <c r="AH1293" t="s">
        <v>100</v>
      </c>
      <c r="AI1293" t="s">
        <v>100</v>
      </c>
      <c r="AJ1293" t="s">
        <v>142</v>
      </c>
      <c r="AK1293" t="s">
        <v>104</v>
      </c>
      <c r="AL1293">
        <v>0</v>
      </c>
      <c r="AM1293" t="s">
        <v>104</v>
      </c>
      <c r="AN1293">
        <v>0</v>
      </c>
      <c r="AO1293">
        <v>894</v>
      </c>
      <c r="AP1293">
        <v>894</v>
      </c>
      <c r="AQ1293" t="s">
        <v>105</v>
      </c>
      <c r="AR1293" t="s">
        <v>102</v>
      </c>
      <c r="AS1293" t="s">
        <v>204</v>
      </c>
      <c r="AT1293" t="s">
        <v>107</v>
      </c>
      <c r="AU1293">
        <v>894</v>
      </c>
      <c r="AV1293" s="4">
        <f t="shared" ca="1" si="122"/>
        <v>0.90139392745477964</v>
      </c>
      <c r="AW1293" s="4" t="str">
        <f t="shared" si="123"/>
        <v>Less than Median</v>
      </c>
      <c r="AX1293">
        <v>0</v>
      </c>
      <c r="AY1293">
        <v>0</v>
      </c>
      <c r="AZ1293">
        <v>894</v>
      </c>
      <c r="BA1293">
        <v>0</v>
      </c>
      <c r="BB1293">
        <v>0</v>
      </c>
      <c r="BC1293">
        <v>1</v>
      </c>
      <c r="BD1293">
        <v>0</v>
      </c>
      <c r="BE1293">
        <v>2</v>
      </c>
      <c r="BF1293">
        <v>1</v>
      </c>
      <c r="BG1293" t="s">
        <v>100</v>
      </c>
      <c r="BH1293">
        <v>5</v>
      </c>
      <c r="BI1293" t="s">
        <v>108</v>
      </c>
      <c r="BJ1293">
        <v>0</v>
      </c>
      <c r="BK1293" t="s">
        <v>85</v>
      </c>
      <c r="BL1293" t="s">
        <v>149</v>
      </c>
      <c r="BM1293">
        <v>1962</v>
      </c>
      <c r="BN1293" t="s">
        <v>104</v>
      </c>
      <c r="BO1293">
        <v>1</v>
      </c>
      <c r="BP1293">
        <v>308</v>
      </c>
      <c r="BQ1293" t="s">
        <v>100</v>
      </c>
      <c r="BR1293" t="s">
        <v>100</v>
      </c>
      <c r="BS1293" t="s">
        <v>106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 t="s">
        <v>85</v>
      </c>
      <c r="CA1293" t="s">
        <v>85</v>
      </c>
      <c r="CB1293" t="s">
        <v>85</v>
      </c>
      <c r="CC1293">
        <v>0</v>
      </c>
      <c r="CD1293">
        <v>8</v>
      </c>
      <c r="CE1293">
        <v>2009</v>
      </c>
      <c r="CF1293" t="s">
        <v>111</v>
      </c>
      <c r="CG1293" t="s">
        <v>112</v>
      </c>
      <c r="CH1293">
        <v>109500</v>
      </c>
      <c r="CQ1293">
        <f t="shared" si="124"/>
        <v>894</v>
      </c>
      <c r="CR1293" t="str">
        <f t="shared" si="125"/>
        <v/>
      </c>
    </row>
    <row r="1294" spans="1:96" x14ac:dyDescent="0.3">
      <c r="A1294">
        <v>428</v>
      </c>
      <c r="B1294">
        <v>20</v>
      </c>
      <c r="C1294" t="s">
        <v>83</v>
      </c>
      <c r="D1294">
        <v>77</v>
      </c>
      <c r="E1294">
        <v>8593</v>
      </c>
      <c r="F1294" t="s">
        <v>84</v>
      </c>
      <c r="G1294" t="s">
        <v>85</v>
      </c>
      <c r="H1294" t="s">
        <v>86</v>
      </c>
      <c r="I1294" t="s">
        <v>87</v>
      </c>
      <c r="J1294" t="s">
        <v>88</v>
      </c>
      <c r="K1294" t="s">
        <v>122</v>
      </c>
      <c r="L1294" t="s">
        <v>90</v>
      </c>
      <c r="M1294" t="s">
        <v>177</v>
      </c>
      <c r="N1294" s="4" t="str">
        <f>VLOOKUP(M1294,'Neighborhood Raw Data'!$A$1:$D$26,4,FALSE)</f>
        <v>Greater than Average</v>
      </c>
      <c r="O1294" t="s">
        <v>92</v>
      </c>
      <c r="P1294" t="s">
        <v>92</v>
      </c>
      <c r="Q1294" t="s">
        <v>93</v>
      </c>
      <c r="R1294" t="s">
        <v>124</v>
      </c>
      <c r="S1294">
        <v>4</v>
      </c>
      <c r="T1294" s="4">
        <f t="shared" ca="1" si="120"/>
        <v>0.31159153646067816</v>
      </c>
      <c r="U1294" s="4" t="str">
        <f t="shared" si="121"/>
        <v>Below</v>
      </c>
      <c r="V1294">
        <v>6</v>
      </c>
      <c r="W1294">
        <v>1957</v>
      </c>
      <c r="X1294">
        <v>1957</v>
      </c>
      <c r="Y1294" t="s">
        <v>113</v>
      </c>
      <c r="Z1294" t="s">
        <v>114</v>
      </c>
      <c r="AA1294" t="s">
        <v>161</v>
      </c>
      <c r="AB1294" t="s">
        <v>161</v>
      </c>
      <c r="AC1294" t="s">
        <v>117</v>
      </c>
      <c r="AD1294">
        <v>0</v>
      </c>
      <c r="AE1294" t="s">
        <v>100</v>
      </c>
      <c r="AF1294" t="s">
        <v>100</v>
      </c>
      <c r="AG1294" t="s">
        <v>156</v>
      </c>
      <c r="AH1294" t="s">
        <v>100</v>
      </c>
      <c r="AI1294" t="s">
        <v>100</v>
      </c>
      <c r="AJ1294" t="s">
        <v>142</v>
      </c>
      <c r="AK1294" t="s">
        <v>157</v>
      </c>
      <c r="AL1294">
        <v>288</v>
      </c>
      <c r="AM1294" t="s">
        <v>104</v>
      </c>
      <c r="AN1294">
        <v>0</v>
      </c>
      <c r="AO1294">
        <v>619</v>
      </c>
      <c r="AP1294">
        <v>907</v>
      </c>
      <c r="AQ1294" t="s">
        <v>105</v>
      </c>
      <c r="AR1294" t="s">
        <v>99</v>
      </c>
      <c r="AS1294" t="s">
        <v>106</v>
      </c>
      <c r="AT1294" t="s">
        <v>107</v>
      </c>
      <c r="AU1294">
        <v>907</v>
      </c>
      <c r="AV1294" s="4">
        <f t="shared" ca="1" si="122"/>
        <v>0.88587828597680907</v>
      </c>
      <c r="AW1294" s="4" t="str">
        <f t="shared" si="123"/>
        <v>Less than Median</v>
      </c>
      <c r="AX1294">
        <v>0</v>
      </c>
      <c r="AY1294">
        <v>0</v>
      </c>
      <c r="AZ1294">
        <v>907</v>
      </c>
      <c r="BA1294">
        <v>0</v>
      </c>
      <c r="BB1294">
        <v>0</v>
      </c>
      <c r="BC1294">
        <v>1</v>
      </c>
      <c r="BD1294">
        <v>0</v>
      </c>
      <c r="BE1294">
        <v>3</v>
      </c>
      <c r="BF1294">
        <v>1</v>
      </c>
      <c r="BG1294" t="s">
        <v>100</v>
      </c>
      <c r="BH1294">
        <v>5</v>
      </c>
      <c r="BI1294" t="s">
        <v>108</v>
      </c>
      <c r="BJ1294">
        <v>0</v>
      </c>
      <c r="BK1294" t="s">
        <v>85</v>
      </c>
      <c r="BL1294" t="s">
        <v>149</v>
      </c>
      <c r="BM1294">
        <v>1964</v>
      </c>
      <c r="BN1294" t="s">
        <v>104</v>
      </c>
      <c r="BO1294">
        <v>1</v>
      </c>
      <c r="BP1294">
        <v>352</v>
      </c>
      <c r="BQ1294" t="s">
        <v>100</v>
      </c>
      <c r="BR1294" t="s">
        <v>100</v>
      </c>
      <c r="BS1294" t="s">
        <v>106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 t="s">
        <v>85</v>
      </c>
      <c r="CA1294" t="s">
        <v>85</v>
      </c>
      <c r="CB1294" t="s">
        <v>85</v>
      </c>
      <c r="CC1294">
        <v>0</v>
      </c>
      <c r="CD1294">
        <v>7</v>
      </c>
      <c r="CE1294">
        <v>2008</v>
      </c>
      <c r="CF1294" t="s">
        <v>111</v>
      </c>
      <c r="CG1294" t="s">
        <v>112</v>
      </c>
      <c r="CH1294">
        <v>109008</v>
      </c>
      <c r="CQ1294">
        <f t="shared" si="124"/>
        <v>907</v>
      </c>
      <c r="CR1294" t="str">
        <f t="shared" si="125"/>
        <v/>
      </c>
    </row>
    <row r="1295" spans="1:96" x14ac:dyDescent="0.3">
      <c r="A1295">
        <v>39</v>
      </c>
      <c r="B1295">
        <v>20</v>
      </c>
      <c r="C1295" t="s">
        <v>83</v>
      </c>
      <c r="D1295">
        <v>68</v>
      </c>
      <c r="E1295">
        <v>7922</v>
      </c>
      <c r="F1295" t="s">
        <v>84</v>
      </c>
      <c r="G1295" t="s">
        <v>85</v>
      </c>
      <c r="H1295" t="s">
        <v>129</v>
      </c>
      <c r="I1295" t="s">
        <v>87</v>
      </c>
      <c r="J1295" t="s">
        <v>88</v>
      </c>
      <c r="K1295" t="s">
        <v>122</v>
      </c>
      <c r="L1295" t="s">
        <v>90</v>
      </c>
      <c r="M1295" t="s">
        <v>177</v>
      </c>
      <c r="N1295" s="4" t="str">
        <f>VLOOKUP(M1295,'Neighborhood Raw Data'!$A$1:$D$26,4,FALSE)</f>
        <v>Greater than Average</v>
      </c>
      <c r="O1295" t="s">
        <v>92</v>
      </c>
      <c r="P1295" t="s">
        <v>92</v>
      </c>
      <c r="Q1295" t="s">
        <v>93</v>
      </c>
      <c r="R1295" t="s">
        <v>124</v>
      </c>
      <c r="S1295">
        <v>5</v>
      </c>
      <c r="T1295" s="4">
        <f t="shared" ca="1" si="120"/>
        <v>0.45843706415344354</v>
      </c>
      <c r="U1295" s="4" t="str">
        <f t="shared" si="121"/>
        <v>Below</v>
      </c>
      <c r="V1295">
        <v>7</v>
      </c>
      <c r="W1295">
        <v>1953</v>
      </c>
      <c r="X1295">
        <v>2007</v>
      </c>
      <c r="Y1295" t="s">
        <v>95</v>
      </c>
      <c r="Z1295" t="s">
        <v>114</v>
      </c>
      <c r="AA1295" t="s">
        <v>125</v>
      </c>
      <c r="AB1295" t="s">
        <v>125</v>
      </c>
      <c r="AC1295" t="s">
        <v>117</v>
      </c>
      <c r="AD1295">
        <v>0</v>
      </c>
      <c r="AE1295" t="s">
        <v>100</v>
      </c>
      <c r="AF1295" t="s">
        <v>102</v>
      </c>
      <c r="AG1295" t="s">
        <v>156</v>
      </c>
      <c r="AH1295" t="s">
        <v>100</v>
      </c>
      <c r="AI1295" t="s">
        <v>100</v>
      </c>
      <c r="AJ1295" t="s">
        <v>142</v>
      </c>
      <c r="AK1295" t="s">
        <v>103</v>
      </c>
      <c r="AL1295">
        <v>731</v>
      </c>
      <c r="AM1295" t="s">
        <v>104</v>
      </c>
      <c r="AN1295">
        <v>0</v>
      </c>
      <c r="AO1295">
        <v>326</v>
      </c>
      <c r="AP1295">
        <v>1057</v>
      </c>
      <c r="AQ1295" t="s">
        <v>105</v>
      </c>
      <c r="AR1295" t="s">
        <v>100</v>
      </c>
      <c r="AS1295" t="s">
        <v>106</v>
      </c>
      <c r="AT1295" t="s">
        <v>107</v>
      </c>
      <c r="AU1295">
        <v>1057</v>
      </c>
      <c r="AV1295" s="4">
        <f t="shared" ca="1" si="122"/>
        <v>0.35115444681193297</v>
      </c>
      <c r="AW1295" s="4" t="str">
        <f t="shared" si="123"/>
        <v>Less than Median</v>
      </c>
      <c r="AX1295">
        <v>0</v>
      </c>
      <c r="AY1295">
        <v>0</v>
      </c>
      <c r="AZ1295">
        <v>1057</v>
      </c>
      <c r="BA1295">
        <v>1</v>
      </c>
      <c r="BB1295">
        <v>0</v>
      </c>
      <c r="BC1295">
        <v>1</v>
      </c>
      <c r="BD1295">
        <v>0</v>
      </c>
      <c r="BE1295">
        <v>3</v>
      </c>
      <c r="BF1295">
        <v>1</v>
      </c>
      <c r="BG1295" t="s">
        <v>102</v>
      </c>
      <c r="BH1295">
        <v>5</v>
      </c>
      <c r="BI1295" t="s">
        <v>108</v>
      </c>
      <c r="BJ1295">
        <v>0</v>
      </c>
      <c r="BK1295" t="s">
        <v>85</v>
      </c>
      <c r="BL1295" t="s">
        <v>149</v>
      </c>
      <c r="BM1295">
        <v>1953</v>
      </c>
      <c r="BN1295" t="s">
        <v>104</v>
      </c>
      <c r="BO1295">
        <v>1</v>
      </c>
      <c r="BP1295">
        <v>246</v>
      </c>
      <c r="BQ1295" t="s">
        <v>100</v>
      </c>
      <c r="BR1295" t="s">
        <v>100</v>
      </c>
      <c r="BS1295" t="s">
        <v>106</v>
      </c>
      <c r="BT1295">
        <v>0</v>
      </c>
      <c r="BU1295">
        <v>52</v>
      </c>
      <c r="BV1295">
        <v>0</v>
      </c>
      <c r="BW1295">
        <v>0</v>
      </c>
      <c r="BX1295">
        <v>0</v>
      </c>
      <c r="BY1295">
        <v>0</v>
      </c>
      <c r="BZ1295" t="s">
        <v>85</v>
      </c>
      <c r="CA1295" t="s">
        <v>85</v>
      </c>
      <c r="CB1295" t="s">
        <v>85</v>
      </c>
      <c r="CC1295">
        <v>0</v>
      </c>
      <c r="CD1295">
        <v>1</v>
      </c>
      <c r="CE1295">
        <v>2010</v>
      </c>
      <c r="CF1295" t="s">
        <v>111</v>
      </c>
      <c r="CG1295" t="s">
        <v>120</v>
      </c>
      <c r="CH1295">
        <v>109000</v>
      </c>
      <c r="CQ1295">
        <f t="shared" si="124"/>
        <v>1057</v>
      </c>
      <c r="CR1295" t="str">
        <f t="shared" si="125"/>
        <v/>
      </c>
    </row>
    <row r="1296" spans="1:96" x14ac:dyDescent="0.3">
      <c r="A1296">
        <v>395</v>
      </c>
      <c r="B1296">
        <v>50</v>
      </c>
      <c r="C1296" t="s">
        <v>83</v>
      </c>
      <c r="D1296">
        <v>60</v>
      </c>
      <c r="E1296">
        <v>10134</v>
      </c>
      <c r="F1296" t="s">
        <v>84</v>
      </c>
      <c r="G1296" t="s">
        <v>85</v>
      </c>
      <c r="H1296" t="s">
        <v>129</v>
      </c>
      <c r="I1296" t="s">
        <v>87</v>
      </c>
      <c r="J1296" t="s">
        <v>88</v>
      </c>
      <c r="K1296" t="s">
        <v>122</v>
      </c>
      <c r="L1296" t="s">
        <v>90</v>
      </c>
      <c r="M1296" t="s">
        <v>144</v>
      </c>
      <c r="N1296" s="4" t="str">
        <f>VLOOKUP(M1296,'Neighborhood Raw Data'!$A$1:$D$26,4,FALSE)</f>
        <v>Greater than Average</v>
      </c>
      <c r="O1296" t="s">
        <v>92</v>
      </c>
      <c r="P1296" t="s">
        <v>92</v>
      </c>
      <c r="Q1296" t="s">
        <v>93</v>
      </c>
      <c r="R1296" t="s">
        <v>155</v>
      </c>
      <c r="S1296">
        <v>5</v>
      </c>
      <c r="T1296" s="4">
        <f t="shared" ca="1" si="120"/>
        <v>0.63310832412989748</v>
      </c>
      <c r="U1296" s="4" t="str">
        <f t="shared" si="121"/>
        <v>Below</v>
      </c>
      <c r="V1296">
        <v>6</v>
      </c>
      <c r="W1296">
        <v>1940</v>
      </c>
      <c r="X1296">
        <v>1950</v>
      </c>
      <c r="Y1296" t="s">
        <v>95</v>
      </c>
      <c r="Z1296" t="s">
        <v>114</v>
      </c>
      <c r="AA1296" t="s">
        <v>161</v>
      </c>
      <c r="AB1296" t="s">
        <v>161</v>
      </c>
      <c r="AC1296" t="s">
        <v>117</v>
      </c>
      <c r="AD1296">
        <v>0</v>
      </c>
      <c r="AE1296" t="s">
        <v>100</v>
      </c>
      <c r="AF1296" t="s">
        <v>100</v>
      </c>
      <c r="AG1296" t="s">
        <v>156</v>
      </c>
      <c r="AH1296" t="s">
        <v>100</v>
      </c>
      <c r="AI1296" t="s">
        <v>100</v>
      </c>
      <c r="AJ1296" t="s">
        <v>142</v>
      </c>
      <c r="AK1296" t="s">
        <v>104</v>
      </c>
      <c r="AL1296">
        <v>0</v>
      </c>
      <c r="AM1296" t="s">
        <v>104</v>
      </c>
      <c r="AN1296">
        <v>0</v>
      </c>
      <c r="AO1296">
        <v>735</v>
      </c>
      <c r="AP1296">
        <v>735</v>
      </c>
      <c r="AQ1296" t="s">
        <v>105</v>
      </c>
      <c r="AR1296" t="s">
        <v>102</v>
      </c>
      <c r="AS1296" t="s">
        <v>106</v>
      </c>
      <c r="AT1296" t="s">
        <v>214</v>
      </c>
      <c r="AU1296">
        <v>735</v>
      </c>
      <c r="AV1296" s="4">
        <f t="shared" ca="1" si="122"/>
        <v>0.86300445053130737</v>
      </c>
      <c r="AW1296" s="4" t="str">
        <f t="shared" si="123"/>
        <v>Less than Median</v>
      </c>
      <c r="AX1296">
        <v>299</v>
      </c>
      <c r="AY1296">
        <v>0</v>
      </c>
      <c r="AZ1296">
        <v>1034</v>
      </c>
      <c r="BA1296">
        <v>0</v>
      </c>
      <c r="BB1296">
        <v>0</v>
      </c>
      <c r="BC1296">
        <v>1</v>
      </c>
      <c r="BD1296">
        <v>0</v>
      </c>
      <c r="BE1296">
        <v>2</v>
      </c>
      <c r="BF1296">
        <v>1</v>
      </c>
      <c r="BG1296" t="s">
        <v>100</v>
      </c>
      <c r="BH1296">
        <v>5</v>
      </c>
      <c r="BI1296" t="s">
        <v>108</v>
      </c>
      <c r="BJ1296">
        <v>0</v>
      </c>
      <c r="BK1296" t="s">
        <v>85</v>
      </c>
      <c r="BL1296" t="s">
        <v>149</v>
      </c>
      <c r="BM1296">
        <v>1940</v>
      </c>
      <c r="BN1296" t="s">
        <v>104</v>
      </c>
      <c r="BO1296">
        <v>1</v>
      </c>
      <c r="BP1296">
        <v>240</v>
      </c>
      <c r="BQ1296" t="s">
        <v>100</v>
      </c>
      <c r="BR1296" t="s">
        <v>100</v>
      </c>
      <c r="BS1296" t="s">
        <v>106</v>
      </c>
      <c r="BT1296">
        <v>0</v>
      </c>
      <c r="BU1296">
        <v>39</v>
      </c>
      <c r="BV1296">
        <v>0</v>
      </c>
      <c r="BW1296">
        <v>0</v>
      </c>
      <c r="BX1296">
        <v>0</v>
      </c>
      <c r="BY1296">
        <v>0</v>
      </c>
      <c r="BZ1296" t="s">
        <v>85</v>
      </c>
      <c r="CA1296" t="s">
        <v>85</v>
      </c>
      <c r="CB1296" t="s">
        <v>85</v>
      </c>
      <c r="CC1296">
        <v>0</v>
      </c>
      <c r="CD1296">
        <v>7</v>
      </c>
      <c r="CE1296">
        <v>2007</v>
      </c>
      <c r="CF1296" t="s">
        <v>111</v>
      </c>
      <c r="CG1296" t="s">
        <v>112</v>
      </c>
      <c r="CH1296">
        <v>109000</v>
      </c>
      <c r="CQ1296">
        <f t="shared" si="124"/>
        <v>735</v>
      </c>
      <c r="CR1296" t="str">
        <f t="shared" si="125"/>
        <v/>
      </c>
    </row>
    <row r="1297" spans="1:96" x14ac:dyDescent="0.3">
      <c r="A1297">
        <v>1164</v>
      </c>
      <c r="B1297">
        <v>90</v>
      </c>
      <c r="C1297" t="s">
        <v>83</v>
      </c>
      <c r="D1297">
        <v>60</v>
      </c>
      <c r="E1297">
        <v>12900</v>
      </c>
      <c r="F1297" t="s">
        <v>84</v>
      </c>
      <c r="G1297" t="s">
        <v>85</v>
      </c>
      <c r="H1297" t="s">
        <v>129</v>
      </c>
      <c r="I1297" t="s">
        <v>87</v>
      </c>
      <c r="J1297" t="s">
        <v>88</v>
      </c>
      <c r="K1297" t="s">
        <v>122</v>
      </c>
      <c r="L1297" t="s">
        <v>90</v>
      </c>
      <c r="M1297" t="s">
        <v>228</v>
      </c>
      <c r="N1297" s="4" t="str">
        <f>VLOOKUP(M1297,'Neighborhood Raw Data'!$A$1:$D$26,4,FALSE)</f>
        <v>Less than Average</v>
      </c>
      <c r="O1297" t="s">
        <v>212</v>
      </c>
      <c r="P1297" t="s">
        <v>92</v>
      </c>
      <c r="Q1297" t="s">
        <v>222</v>
      </c>
      <c r="R1297" t="s">
        <v>223</v>
      </c>
      <c r="S1297">
        <v>4</v>
      </c>
      <c r="T1297" s="4">
        <f t="shared" ca="1" si="120"/>
        <v>0.21387154981713208</v>
      </c>
      <c r="U1297" s="4" t="str">
        <f t="shared" si="121"/>
        <v>Below</v>
      </c>
      <c r="V1297">
        <v>4</v>
      </c>
      <c r="W1297">
        <v>1969</v>
      </c>
      <c r="X1297">
        <v>1969</v>
      </c>
      <c r="Y1297" t="s">
        <v>95</v>
      </c>
      <c r="Z1297" t="s">
        <v>114</v>
      </c>
      <c r="AA1297" t="s">
        <v>179</v>
      </c>
      <c r="AB1297" t="s">
        <v>179</v>
      </c>
      <c r="AC1297" t="s">
        <v>117</v>
      </c>
      <c r="AD1297">
        <v>0</v>
      </c>
      <c r="AE1297" t="s">
        <v>100</v>
      </c>
      <c r="AF1297" t="s">
        <v>100</v>
      </c>
      <c r="AG1297" t="s">
        <v>156</v>
      </c>
      <c r="AH1297" t="s">
        <v>102</v>
      </c>
      <c r="AI1297" t="s">
        <v>100</v>
      </c>
      <c r="AJ1297" t="s">
        <v>118</v>
      </c>
      <c r="AK1297" t="s">
        <v>103</v>
      </c>
      <c r="AL1297">
        <v>1198</v>
      </c>
      <c r="AM1297" t="s">
        <v>104</v>
      </c>
      <c r="AN1297">
        <v>0</v>
      </c>
      <c r="AO1297">
        <v>0</v>
      </c>
      <c r="AP1297">
        <v>1198</v>
      </c>
      <c r="AQ1297" t="s">
        <v>105</v>
      </c>
      <c r="AR1297" t="s">
        <v>100</v>
      </c>
      <c r="AS1297" t="s">
        <v>106</v>
      </c>
      <c r="AT1297" t="s">
        <v>107</v>
      </c>
      <c r="AU1297">
        <v>1258</v>
      </c>
      <c r="AV1297" s="4">
        <f t="shared" ca="1" si="122"/>
        <v>0.48119448646610652</v>
      </c>
      <c r="AW1297" s="4" t="str">
        <f t="shared" si="123"/>
        <v>Greater than Median</v>
      </c>
      <c r="AX1297">
        <v>0</v>
      </c>
      <c r="AY1297">
        <v>0</v>
      </c>
      <c r="AZ1297">
        <v>1258</v>
      </c>
      <c r="BA1297">
        <v>2</v>
      </c>
      <c r="BB1297">
        <v>0</v>
      </c>
      <c r="BC1297">
        <v>0</v>
      </c>
      <c r="BD1297">
        <v>2</v>
      </c>
      <c r="BE1297">
        <v>0</v>
      </c>
      <c r="BF1297">
        <v>2</v>
      </c>
      <c r="BG1297" t="s">
        <v>100</v>
      </c>
      <c r="BH1297">
        <v>6</v>
      </c>
      <c r="BI1297" t="s">
        <v>108</v>
      </c>
      <c r="BJ1297">
        <v>0</v>
      </c>
      <c r="BK1297" t="s">
        <v>85</v>
      </c>
      <c r="BL1297" t="s">
        <v>238</v>
      </c>
      <c r="BM1297">
        <v>1969</v>
      </c>
      <c r="BN1297" t="s">
        <v>104</v>
      </c>
      <c r="BO1297">
        <v>2</v>
      </c>
      <c r="BP1297">
        <v>400</v>
      </c>
      <c r="BQ1297" t="s">
        <v>203</v>
      </c>
      <c r="BR1297" t="s">
        <v>100</v>
      </c>
      <c r="BS1297" t="s">
        <v>106</v>
      </c>
      <c r="BT1297">
        <v>120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 t="s">
        <v>85</v>
      </c>
      <c r="CA1297" t="s">
        <v>85</v>
      </c>
      <c r="CB1297" t="s">
        <v>85</v>
      </c>
      <c r="CC1297">
        <v>0</v>
      </c>
      <c r="CD1297">
        <v>1</v>
      </c>
      <c r="CE1297">
        <v>2008</v>
      </c>
      <c r="CF1297" t="s">
        <v>111</v>
      </c>
      <c r="CG1297" t="s">
        <v>176</v>
      </c>
      <c r="CH1297">
        <v>108959</v>
      </c>
      <c r="CQ1297">
        <f t="shared" si="124"/>
        <v>1258</v>
      </c>
      <c r="CR1297" t="str">
        <f t="shared" si="125"/>
        <v/>
      </c>
    </row>
    <row r="1298" spans="1:96" x14ac:dyDescent="0.3">
      <c r="A1298">
        <v>1346</v>
      </c>
      <c r="B1298">
        <v>30</v>
      </c>
      <c r="C1298" t="s">
        <v>143</v>
      </c>
      <c r="D1298">
        <v>50</v>
      </c>
      <c r="E1298">
        <v>6000</v>
      </c>
      <c r="F1298" t="s">
        <v>84</v>
      </c>
      <c r="G1298" t="s">
        <v>85</v>
      </c>
      <c r="H1298" t="s">
        <v>129</v>
      </c>
      <c r="I1298" t="s">
        <v>87</v>
      </c>
      <c r="J1298" t="s">
        <v>88</v>
      </c>
      <c r="K1298" t="s">
        <v>122</v>
      </c>
      <c r="L1298" t="s">
        <v>90</v>
      </c>
      <c r="M1298" t="s">
        <v>144</v>
      </c>
      <c r="N1298" s="4" t="str">
        <f>VLOOKUP(M1298,'Neighborhood Raw Data'!$A$1:$D$26,4,FALSE)</f>
        <v>Greater than Average</v>
      </c>
      <c r="O1298" t="s">
        <v>92</v>
      </c>
      <c r="P1298" t="s">
        <v>92</v>
      </c>
      <c r="Q1298" t="s">
        <v>93</v>
      </c>
      <c r="R1298" t="s">
        <v>124</v>
      </c>
      <c r="S1298">
        <v>4</v>
      </c>
      <c r="T1298" s="4">
        <f t="shared" ca="1" si="120"/>
        <v>0.35338514780937069</v>
      </c>
      <c r="U1298" s="4" t="str">
        <f t="shared" si="121"/>
        <v>Below</v>
      </c>
      <c r="V1298">
        <v>4</v>
      </c>
      <c r="W1298">
        <v>1920</v>
      </c>
      <c r="X1298">
        <v>1950</v>
      </c>
      <c r="Y1298" t="s">
        <v>113</v>
      </c>
      <c r="Z1298" t="s">
        <v>114</v>
      </c>
      <c r="AA1298" t="s">
        <v>161</v>
      </c>
      <c r="AB1298" t="s">
        <v>161</v>
      </c>
      <c r="AC1298" t="s">
        <v>117</v>
      </c>
      <c r="AD1298">
        <v>0</v>
      </c>
      <c r="AE1298" t="s">
        <v>100</v>
      </c>
      <c r="AF1298" t="s">
        <v>100</v>
      </c>
      <c r="AG1298" t="s">
        <v>101</v>
      </c>
      <c r="AH1298" t="s">
        <v>100</v>
      </c>
      <c r="AI1298" t="s">
        <v>100</v>
      </c>
      <c r="AJ1298" t="s">
        <v>142</v>
      </c>
      <c r="AK1298" t="s">
        <v>137</v>
      </c>
      <c r="AL1298">
        <v>250</v>
      </c>
      <c r="AM1298" t="s">
        <v>104</v>
      </c>
      <c r="AN1298">
        <v>0</v>
      </c>
      <c r="AO1298">
        <v>710</v>
      </c>
      <c r="AP1298">
        <v>960</v>
      </c>
      <c r="AQ1298" t="s">
        <v>105</v>
      </c>
      <c r="AR1298" t="s">
        <v>102</v>
      </c>
      <c r="AS1298" t="s">
        <v>106</v>
      </c>
      <c r="AT1298" t="s">
        <v>214</v>
      </c>
      <c r="AU1298">
        <v>960</v>
      </c>
      <c r="AV1298" s="4">
        <f t="shared" ca="1" si="122"/>
        <v>0.50111105625907237</v>
      </c>
      <c r="AW1298" s="4" t="str">
        <f t="shared" si="123"/>
        <v>Less than Median</v>
      </c>
      <c r="AX1298">
        <v>0</v>
      </c>
      <c r="AY1298">
        <v>0</v>
      </c>
      <c r="AZ1298">
        <v>960</v>
      </c>
      <c r="BA1298">
        <v>0</v>
      </c>
      <c r="BB1298">
        <v>0</v>
      </c>
      <c r="BC1298">
        <v>1</v>
      </c>
      <c r="BD1298">
        <v>0</v>
      </c>
      <c r="BE1298">
        <v>2</v>
      </c>
      <c r="BF1298">
        <v>1</v>
      </c>
      <c r="BG1298" t="s">
        <v>203</v>
      </c>
      <c r="BH1298">
        <v>5</v>
      </c>
      <c r="BI1298" t="s">
        <v>108</v>
      </c>
      <c r="BJ1298">
        <v>0</v>
      </c>
      <c r="BK1298" t="s">
        <v>85</v>
      </c>
      <c r="BL1298" t="s">
        <v>149</v>
      </c>
      <c r="BM1298">
        <v>1997</v>
      </c>
      <c r="BN1298" t="s">
        <v>104</v>
      </c>
      <c r="BO1298">
        <v>1</v>
      </c>
      <c r="BP1298">
        <v>308</v>
      </c>
      <c r="BQ1298" t="s">
        <v>100</v>
      </c>
      <c r="BR1298" t="s">
        <v>100</v>
      </c>
      <c r="BS1298" t="s">
        <v>106</v>
      </c>
      <c r="BT1298">
        <v>0</v>
      </c>
      <c r="BU1298">
        <v>0</v>
      </c>
      <c r="BV1298">
        <v>168</v>
      </c>
      <c r="BW1298">
        <v>0</v>
      </c>
      <c r="BX1298">
        <v>0</v>
      </c>
      <c r="BY1298">
        <v>0</v>
      </c>
      <c r="BZ1298" t="s">
        <v>85</v>
      </c>
      <c r="CA1298" t="s">
        <v>85</v>
      </c>
      <c r="CB1298" t="s">
        <v>85</v>
      </c>
      <c r="CC1298">
        <v>0</v>
      </c>
      <c r="CD1298">
        <v>7</v>
      </c>
      <c r="CE1298">
        <v>2007</v>
      </c>
      <c r="CF1298" t="s">
        <v>111</v>
      </c>
      <c r="CG1298" t="s">
        <v>112</v>
      </c>
      <c r="CH1298">
        <v>108500</v>
      </c>
      <c r="CQ1298">
        <f t="shared" si="124"/>
        <v>960</v>
      </c>
      <c r="CR1298" t="str">
        <f t="shared" si="125"/>
        <v/>
      </c>
    </row>
    <row r="1299" spans="1:96" x14ac:dyDescent="0.3">
      <c r="A1299">
        <v>694</v>
      </c>
      <c r="B1299">
        <v>30</v>
      </c>
      <c r="C1299" t="s">
        <v>83</v>
      </c>
      <c r="D1299">
        <v>60</v>
      </c>
      <c r="E1299">
        <v>5400</v>
      </c>
      <c r="F1299" t="s">
        <v>84</v>
      </c>
      <c r="G1299" t="s">
        <v>85</v>
      </c>
      <c r="H1299" t="s">
        <v>129</v>
      </c>
      <c r="I1299" t="s">
        <v>87</v>
      </c>
      <c r="J1299" t="s">
        <v>88</v>
      </c>
      <c r="K1299" t="s">
        <v>89</v>
      </c>
      <c r="L1299" t="s">
        <v>171</v>
      </c>
      <c r="M1299" t="s">
        <v>144</v>
      </c>
      <c r="N1299" s="4" t="str">
        <f>VLOOKUP(M1299,'Neighborhood Raw Data'!$A$1:$D$26,4,FALSE)</f>
        <v>Greater than Average</v>
      </c>
      <c r="O1299" t="s">
        <v>92</v>
      </c>
      <c r="P1299" t="s">
        <v>92</v>
      </c>
      <c r="Q1299" t="s">
        <v>93</v>
      </c>
      <c r="R1299" t="s">
        <v>124</v>
      </c>
      <c r="S1299">
        <v>5</v>
      </c>
      <c r="T1299" s="4">
        <f t="shared" ca="1" si="120"/>
        <v>0.95729008768251611</v>
      </c>
      <c r="U1299" s="4" t="str">
        <f t="shared" si="121"/>
        <v>Below</v>
      </c>
      <c r="V1299">
        <v>6</v>
      </c>
      <c r="W1299">
        <v>1921</v>
      </c>
      <c r="X1299">
        <v>1968</v>
      </c>
      <c r="Y1299" t="s">
        <v>95</v>
      </c>
      <c r="Z1299" t="s">
        <v>114</v>
      </c>
      <c r="AA1299" t="s">
        <v>161</v>
      </c>
      <c r="AB1299" t="s">
        <v>161</v>
      </c>
      <c r="AC1299" t="s">
        <v>117</v>
      </c>
      <c r="AD1299">
        <v>0</v>
      </c>
      <c r="AE1299" t="s">
        <v>100</v>
      </c>
      <c r="AF1299" t="s">
        <v>100</v>
      </c>
      <c r="AG1299" t="s">
        <v>147</v>
      </c>
      <c r="AH1299" t="s">
        <v>100</v>
      </c>
      <c r="AI1299" t="s">
        <v>100</v>
      </c>
      <c r="AJ1299" t="s">
        <v>142</v>
      </c>
      <c r="AK1299" t="s">
        <v>104</v>
      </c>
      <c r="AL1299">
        <v>0</v>
      </c>
      <c r="AM1299" t="s">
        <v>104</v>
      </c>
      <c r="AN1299">
        <v>0</v>
      </c>
      <c r="AO1299">
        <v>1073</v>
      </c>
      <c r="AP1299">
        <v>1073</v>
      </c>
      <c r="AQ1299" t="s">
        <v>105</v>
      </c>
      <c r="AR1299" t="s">
        <v>99</v>
      </c>
      <c r="AS1299" t="s">
        <v>106</v>
      </c>
      <c r="AT1299" t="s">
        <v>107</v>
      </c>
      <c r="AU1299">
        <v>1073</v>
      </c>
      <c r="AV1299" s="4">
        <f t="shared" ca="1" si="122"/>
        <v>2.4388808470057866E-2</v>
      </c>
      <c r="AW1299" s="4" t="str">
        <f t="shared" si="123"/>
        <v>Less than Median</v>
      </c>
      <c r="AX1299">
        <v>0</v>
      </c>
      <c r="AY1299">
        <v>0</v>
      </c>
      <c r="AZ1299">
        <v>1073</v>
      </c>
      <c r="BA1299">
        <v>0</v>
      </c>
      <c r="BB1299">
        <v>0</v>
      </c>
      <c r="BC1299">
        <v>1</v>
      </c>
      <c r="BD1299">
        <v>0</v>
      </c>
      <c r="BE1299">
        <v>2</v>
      </c>
      <c r="BF1299">
        <v>1</v>
      </c>
      <c r="BG1299" t="s">
        <v>100</v>
      </c>
      <c r="BH1299">
        <v>4</v>
      </c>
      <c r="BI1299" t="s">
        <v>108</v>
      </c>
      <c r="BJ1299">
        <v>0</v>
      </c>
      <c r="BK1299" t="s">
        <v>85</v>
      </c>
      <c r="BL1299" t="s">
        <v>149</v>
      </c>
      <c r="BM1299">
        <v>1968</v>
      </c>
      <c r="BN1299" t="s">
        <v>104</v>
      </c>
      <c r="BO1299">
        <v>1</v>
      </c>
      <c r="BP1299">
        <v>326</v>
      </c>
      <c r="BQ1299" t="s">
        <v>100</v>
      </c>
      <c r="BR1299" t="s">
        <v>100</v>
      </c>
      <c r="BS1299" t="s">
        <v>106</v>
      </c>
      <c r="BT1299">
        <v>0</v>
      </c>
      <c r="BU1299">
        <v>0</v>
      </c>
      <c r="BV1299">
        <v>112</v>
      </c>
      <c r="BW1299">
        <v>0</v>
      </c>
      <c r="BX1299">
        <v>0</v>
      </c>
      <c r="BY1299">
        <v>0</v>
      </c>
      <c r="BZ1299" t="s">
        <v>85</v>
      </c>
      <c r="CA1299" t="s">
        <v>85</v>
      </c>
      <c r="CB1299" t="s">
        <v>85</v>
      </c>
      <c r="CC1299">
        <v>0</v>
      </c>
      <c r="CD1299">
        <v>12</v>
      </c>
      <c r="CE1299">
        <v>2006</v>
      </c>
      <c r="CF1299" t="s">
        <v>111</v>
      </c>
      <c r="CG1299" t="s">
        <v>120</v>
      </c>
      <c r="CH1299">
        <v>108480</v>
      </c>
      <c r="CQ1299">
        <f t="shared" si="124"/>
        <v>1073</v>
      </c>
      <c r="CR1299" t="str">
        <f t="shared" si="125"/>
        <v/>
      </c>
    </row>
    <row r="1300" spans="1:96" x14ac:dyDescent="0.3">
      <c r="A1300">
        <v>403</v>
      </c>
      <c r="B1300">
        <v>30</v>
      </c>
      <c r="C1300" t="s">
        <v>83</v>
      </c>
      <c r="D1300">
        <v>60</v>
      </c>
      <c r="E1300">
        <v>10200</v>
      </c>
      <c r="F1300" t="s">
        <v>84</v>
      </c>
      <c r="G1300" t="s">
        <v>85</v>
      </c>
      <c r="H1300" t="s">
        <v>129</v>
      </c>
      <c r="I1300" t="s">
        <v>87</v>
      </c>
      <c r="J1300" t="s">
        <v>88</v>
      </c>
      <c r="K1300" t="s">
        <v>122</v>
      </c>
      <c r="L1300" t="s">
        <v>90</v>
      </c>
      <c r="M1300" t="s">
        <v>228</v>
      </c>
      <c r="N1300" s="4" t="str">
        <f>VLOOKUP(M1300,'Neighborhood Raw Data'!$A$1:$D$26,4,FALSE)</f>
        <v>Less than Average</v>
      </c>
      <c r="O1300" t="s">
        <v>92</v>
      </c>
      <c r="P1300" t="s">
        <v>92</v>
      </c>
      <c r="Q1300" t="s">
        <v>93</v>
      </c>
      <c r="R1300" t="s">
        <v>124</v>
      </c>
      <c r="S1300">
        <v>5</v>
      </c>
      <c r="T1300" s="4">
        <f t="shared" ca="1" si="120"/>
        <v>0.28832410842607703</v>
      </c>
      <c r="U1300" s="4" t="str">
        <f t="shared" si="121"/>
        <v>Below</v>
      </c>
      <c r="V1300">
        <v>8</v>
      </c>
      <c r="W1300">
        <v>1940</v>
      </c>
      <c r="X1300">
        <v>1997</v>
      </c>
      <c r="Y1300" t="s">
        <v>95</v>
      </c>
      <c r="Z1300" t="s">
        <v>114</v>
      </c>
      <c r="AA1300" t="s">
        <v>115</v>
      </c>
      <c r="AB1300" t="s">
        <v>115</v>
      </c>
      <c r="AC1300" t="s">
        <v>117</v>
      </c>
      <c r="AD1300">
        <v>0</v>
      </c>
      <c r="AE1300" t="s">
        <v>100</v>
      </c>
      <c r="AF1300" t="s">
        <v>100</v>
      </c>
      <c r="AG1300" t="s">
        <v>101</v>
      </c>
      <c r="AH1300" t="s">
        <v>100</v>
      </c>
      <c r="AI1300" t="s">
        <v>100</v>
      </c>
      <c r="AJ1300" t="s">
        <v>142</v>
      </c>
      <c r="AK1300" t="s">
        <v>104</v>
      </c>
      <c r="AL1300">
        <v>0</v>
      </c>
      <c r="AM1300" t="s">
        <v>104</v>
      </c>
      <c r="AN1300">
        <v>0</v>
      </c>
      <c r="AO1300">
        <v>672</v>
      </c>
      <c r="AP1300">
        <v>672</v>
      </c>
      <c r="AQ1300" t="s">
        <v>105</v>
      </c>
      <c r="AR1300" t="s">
        <v>99</v>
      </c>
      <c r="AS1300" t="s">
        <v>106</v>
      </c>
      <c r="AT1300" t="s">
        <v>107</v>
      </c>
      <c r="AU1300">
        <v>672</v>
      </c>
      <c r="AV1300" s="4">
        <f t="shared" ca="1" si="122"/>
        <v>0.49406455299291019</v>
      </c>
      <c r="AW1300" s="4" t="str">
        <f t="shared" si="123"/>
        <v>Less than Median</v>
      </c>
      <c r="AX1300">
        <v>0</v>
      </c>
      <c r="AY1300">
        <v>0</v>
      </c>
      <c r="AZ1300">
        <v>672</v>
      </c>
      <c r="BA1300">
        <v>0</v>
      </c>
      <c r="BB1300">
        <v>0</v>
      </c>
      <c r="BC1300">
        <v>1</v>
      </c>
      <c r="BD1300">
        <v>0</v>
      </c>
      <c r="BE1300">
        <v>2</v>
      </c>
      <c r="BF1300">
        <v>1</v>
      </c>
      <c r="BG1300" t="s">
        <v>100</v>
      </c>
      <c r="BH1300">
        <v>4</v>
      </c>
      <c r="BI1300" t="s">
        <v>108</v>
      </c>
      <c r="BJ1300">
        <v>0</v>
      </c>
      <c r="BK1300" t="s">
        <v>85</v>
      </c>
      <c r="BL1300" t="s">
        <v>149</v>
      </c>
      <c r="BM1300">
        <v>1940</v>
      </c>
      <c r="BN1300" t="s">
        <v>104</v>
      </c>
      <c r="BO1300">
        <v>1</v>
      </c>
      <c r="BP1300">
        <v>240</v>
      </c>
      <c r="BQ1300" t="s">
        <v>100</v>
      </c>
      <c r="BR1300" t="s">
        <v>100</v>
      </c>
      <c r="BS1300" t="s">
        <v>204</v>
      </c>
      <c r="BT1300">
        <v>168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 t="s">
        <v>85</v>
      </c>
      <c r="CA1300" t="s">
        <v>150</v>
      </c>
      <c r="CB1300" t="s">
        <v>85</v>
      </c>
      <c r="CC1300">
        <v>0</v>
      </c>
      <c r="CD1300">
        <v>8</v>
      </c>
      <c r="CE1300">
        <v>2008</v>
      </c>
      <c r="CF1300" t="s">
        <v>111</v>
      </c>
      <c r="CG1300" t="s">
        <v>112</v>
      </c>
      <c r="CH1300">
        <v>108000</v>
      </c>
      <c r="CQ1300">
        <f t="shared" si="124"/>
        <v>672</v>
      </c>
      <c r="CR1300" t="str">
        <f t="shared" si="125"/>
        <v/>
      </c>
    </row>
    <row r="1301" spans="1:96" x14ac:dyDescent="0.3">
      <c r="A1301">
        <v>554</v>
      </c>
      <c r="B1301">
        <v>20</v>
      </c>
      <c r="C1301" t="s">
        <v>83</v>
      </c>
      <c r="D1301">
        <v>67</v>
      </c>
      <c r="E1301">
        <v>8777</v>
      </c>
      <c r="F1301" t="s">
        <v>84</v>
      </c>
      <c r="G1301" t="s">
        <v>85</v>
      </c>
      <c r="H1301" t="s">
        <v>129</v>
      </c>
      <c r="I1301" t="s">
        <v>87</v>
      </c>
      <c r="J1301" t="s">
        <v>88</v>
      </c>
      <c r="K1301" t="s">
        <v>122</v>
      </c>
      <c r="L1301" t="s">
        <v>90</v>
      </c>
      <c r="M1301" t="s">
        <v>186</v>
      </c>
      <c r="N1301" s="4" t="str">
        <f>VLOOKUP(M1301,'Neighborhood Raw Data'!$A$1:$D$26,4,FALSE)</f>
        <v>Less than Average</v>
      </c>
      <c r="O1301" t="s">
        <v>212</v>
      </c>
      <c r="P1301" t="s">
        <v>92</v>
      </c>
      <c r="Q1301" t="s">
        <v>93</v>
      </c>
      <c r="R1301" t="s">
        <v>124</v>
      </c>
      <c r="S1301">
        <v>4</v>
      </c>
      <c r="T1301" s="4">
        <f t="shared" ca="1" si="120"/>
        <v>0.98247769509821592</v>
      </c>
      <c r="U1301" s="4" t="str">
        <f t="shared" si="121"/>
        <v>Below</v>
      </c>
      <c r="V1301">
        <v>5</v>
      </c>
      <c r="W1301">
        <v>1949</v>
      </c>
      <c r="X1301">
        <v>2003</v>
      </c>
      <c r="Y1301" t="s">
        <v>95</v>
      </c>
      <c r="Z1301" t="s">
        <v>114</v>
      </c>
      <c r="AA1301" t="s">
        <v>125</v>
      </c>
      <c r="AB1301" t="s">
        <v>125</v>
      </c>
      <c r="AC1301" t="s">
        <v>117</v>
      </c>
      <c r="AD1301">
        <v>0</v>
      </c>
      <c r="AE1301" t="s">
        <v>100</v>
      </c>
      <c r="AF1301" t="s">
        <v>100</v>
      </c>
      <c r="AG1301" t="s">
        <v>156</v>
      </c>
      <c r="AH1301" t="s">
        <v>85</v>
      </c>
      <c r="AI1301" t="s">
        <v>85</v>
      </c>
      <c r="AJ1301" t="s">
        <v>85</v>
      </c>
      <c r="AK1301" t="s">
        <v>85</v>
      </c>
      <c r="AL1301">
        <v>0</v>
      </c>
      <c r="AM1301" t="s">
        <v>85</v>
      </c>
      <c r="AN1301">
        <v>0</v>
      </c>
      <c r="AO1301">
        <v>0</v>
      </c>
      <c r="AP1301">
        <v>0</v>
      </c>
      <c r="AQ1301" t="s">
        <v>105</v>
      </c>
      <c r="AR1301" t="s">
        <v>99</v>
      </c>
      <c r="AS1301" t="s">
        <v>106</v>
      </c>
      <c r="AT1301" t="s">
        <v>107</v>
      </c>
      <c r="AU1301">
        <v>1126</v>
      </c>
      <c r="AV1301" s="4">
        <f t="shared" ca="1" si="122"/>
        <v>0.20871120208133886</v>
      </c>
      <c r="AW1301" s="4" t="str">
        <f t="shared" si="123"/>
        <v>Greater than Median</v>
      </c>
      <c r="AX1301">
        <v>0</v>
      </c>
      <c r="AY1301">
        <v>0</v>
      </c>
      <c r="AZ1301">
        <v>1126</v>
      </c>
      <c r="BA1301">
        <v>0</v>
      </c>
      <c r="BB1301">
        <v>0</v>
      </c>
      <c r="BC1301">
        <v>2</v>
      </c>
      <c r="BD1301">
        <v>0</v>
      </c>
      <c r="BE1301">
        <v>2</v>
      </c>
      <c r="BF1301">
        <v>1</v>
      </c>
      <c r="BG1301" t="s">
        <v>102</v>
      </c>
      <c r="BH1301">
        <v>5</v>
      </c>
      <c r="BI1301" t="s">
        <v>108</v>
      </c>
      <c r="BJ1301">
        <v>0</v>
      </c>
      <c r="BK1301" t="s">
        <v>85</v>
      </c>
      <c r="BL1301" t="s">
        <v>149</v>
      </c>
      <c r="BM1301">
        <v>2002</v>
      </c>
      <c r="BN1301" t="s">
        <v>110</v>
      </c>
      <c r="BO1301">
        <v>2</v>
      </c>
      <c r="BP1301">
        <v>520</v>
      </c>
      <c r="BQ1301" t="s">
        <v>100</v>
      </c>
      <c r="BR1301" t="s">
        <v>100</v>
      </c>
      <c r="BS1301" t="s">
        <v>204</v>
      </c>
      <c r="BT1301">
        <v>0</v>
      </c>
      <c r="BU1301">
        <v>96</v>
      </c>
      <c r="BV1301">
        <v>0</v>
      </c>
      <c r="BW1301">
        <v>0</v>
      </c>
      <c r="BX1301">
        <v>0</v>
      </c>
      <c r="BY1301">
        <v>0</v>
      </c>
      <c r="BZ1301" t="s">
        <v>85</v>
      </c>
      <c r="CA1301" t="s">
        <v>119</v>
      </c>
      <c r="CB1301" t="s">
        <v>85</v>
      </c>
      <c r="CC1301">
        <v>0</v>
      </c>
      <c r="CD1301">
        <v>5</v>
      </c>
      <c r="CE1301">
        <v>2009</v>
      </c>
      <c r="CF1301" t="s">
        <v>111</v>
      </c>
      <c r="CG1301" t="s">
        <v>112</v>
      </c>
      <c r="CH1301">
        <v>108000</v>
      </c>
      <c r="CQ1301">
        <f t="shared" si="124"/>
        <v>1126</v>
      </c>
      <c r="CR1301" t="str">
        <f t="shared" si="125"/>
        <v/>
      </c>
    </row>
    <row r="1302" spans="1:96" x14ac:dyDescent="0.3">
      <c r="A1302">
        <v>558</v>
      </c>
      <c r="B1302">
        <v>50</v>
      </c>
      <c r="C1302" t="s">
        <v>249</v>
      </c>
      <c r="D1302">
        <v>60</v>
      </c>
      <c r="E1302">
        <v>11040</v>
      </c>
      <c r="F1302" t="s">
        <v>84</v>
      </c>
      <c r="G1302" t="s">
        <v>85</v>
      </c>
      <c r="H1302" t="s">
        <v>129</v>
      </c>
      <c r="I1302" t="s">
        <v>162</v>
      </c>
      <c r="J1302" t="s">
        <v>88</v>
      </c>
      <c r="K1302" t="s">
        <v>122</v>
      </c>
      <c r="L1302" t="s">
        <v>140</v>
      </c>
      <c r="M1302" t="s">
        <v>236</v>
      </c>
      <c r="N1302" s="4" t="str">
        <f>VLOOKUP(M1302,'Neighborhood Raw Data'!$A$1:$D$26,4,FALSE)</f>
        <v>Less than Average</v>
      </c>
      <c r="O1302" t="s">
        <v>92</v>
      </c>
      <c r="P1302" t="s">
        <v>92</v>
      </c>
      <c r="Q1302" t="s">
        <v>93</v>
      </c>
      <c r="R1302" t="s">
        <v>155</v>
      </c>
      <c r="S1302">
        <v>4</v>
      </c>
      <c r="T1302" s="4">
        <f t="shared" ca="1" si="120"/>
        <v>0.82145686575611987</v>
      </c>
      <c r="U1302" s="4" t="str">
        <f t="shared" si="121"/>
        <v>Below</v>
      </c>
      <c r="V1302">
        <v>6</v>
      </c>
      <c r="W1302">
        <v>1920</v>
      </c>
      <c r="X1302">
        <v>1950</v>
      </c>
      <c r="Y1302" t="s">
        <v>95</v>
      </c>
      <c r="Z1302" t="s">
        <v>114</v>
      </c>
      <c r="AA1302" t="s">
        <v>161</v>
      </c>
      <c r="AB1302" t="s">
        <v>161</v>
      </c>
      <c r="AC1302" t="s">
        <v>117</v>
      </c>
      <c r="AD1302">
        <v>0</v>
      </c>
      <c r="AE1302" t="s">
        <v>100</v>
      </c>
      <c r="AF1302" t="s">
        <v>100</v>
      </c>
      <c r="AG1302" t="s">
        <v>156</v>
      </c>
      <c r="AH1302" t="s">
        <v>100</v>
      </c>
      <c r="AI1302" t="s">
        <v>100</v>
      </c>
      <c r="AJ1302" t="s">
        <v>142</v>
      </c>
      <c r="AK1302" t="s">
        <v>157</v>
      </c>
      <c r="AL1302">
        <v>637</v>
      </c>
      <c r="AM1302" t="s">
        <v>104</v>
      </c>
      <c r="AN1302">
        <v>0</v>
      </c>
      <c r="AO1302">
        <v>0</v>
      </c>
      <c r="AP1302">
        <v>637</v>
      </c>
      <c r="AQ1302" t="s">
        <v>105</v>
      </c>
      <c r="AR1302" t="s">
        <v>102</v>
      </c>
      <c r="AS1302" t="s">
        <v>106</v>
      </c>
      <c r="AT1302" t="s">
        <v>107</v>
      </c>
      <c r="AU1302">
        <v>897</v>
      </c>
      <c r="AV1302" s="4">
        <f t="shared" ca="1" si="122"/>
        <v>0.53217485332711922</v>
      </c>
      <c r="AW1302" s="4" t="str">
        <f t="shared" si="123"/>
        <v>Less than Median</v>
      </c>
      <c r="AX1302">
        <v>439</v>
      </c>
      <c r="AY1302">
        <v>0</v>
      </c>
      <c r="AZ1302">
        <v>1336</v>
      </c>
      <c r="BA1302">
        <v>0</v>
      </c>
      <c r="BB1302">
        <v>0</v>
      </c>
      <c r="BC1302">
        <v>1</v>
      </c>
      <c r="BD1302">
        <v>1</v>
      </c>
      <c r="BE1302">
        <v>3</v>
      </c>
      <c r="BF1302">
        <v>1</v>
      </c>
      <c r="BG1302" t="s">
        <v>100</v>
      </c>
      <c r="BH1302">
        <v>7</v>
      </c>
      <c r="BI1302" t="s">
        <v>108</v>
      </c>
      <c r="BJ1302">
        <v>0</v>
      </c>
      <c r="BK1302" t="s">
        <v>85</v>
      </c>
      <c r="BL1302" t="s">
        <v>238</v>
      </c>
      <c r="BM1302">
        <v>1994</v>
      </c>
      <c r="BN1302" t="s">
        <v>104</v>
      </c>
      <c r="BO1302">
        <v>1</v>
      </c>
      <c r="BP1302">
        <v>570</v>
      </c>
      <c r="BQ1302" t="s">
        <v>100</v>
      </c>
      <c r="BR1302" t="s">
        <v>100</v>
      </c>
      <c r="BS1302" t="s">
        <v>106</v>
      </c>
      <c r="BT1302">
        <v>0</v>
      </c>
      <c r="BU1302">
        <v>47</v>
      </c>
      <c r="BV1302">
        <v>120</v>
      </c>
      <c r="BW1302">
        <v>0</v>
      </c>
      <c r="BX1302">
        <v>0</v>
      </c>
      <c r="BY1302">
        <v>0</v>
      </c>
      <c r="BZ1302" t="s">
        <v>85</v>
      </c>
      <c r="CA1302" t="s">
        <v>85</v>
      </c>
      <c r="CB1302" t="s">
        <v>85</v>
      </c>
      <c r="CC1302">
        <v>0</v>
      </c>
      <c r="CD1302">
        <v>9</v>
      </c>
      <c r="CE1302">
        <v>2006</v>
      </c>
      <c r="CF1302" t="s">
        <v>196</v>
      </c>
      <c r="CG1302" t="s">
        <v>112</v>
      </c>
      <c r="CH1302">
        <v>108000</v>
      </c>
      <c r="CQ1302">
        <f t="shared" si="124"/>
        <v>897</v>
      </c>
      <c r="CR1302" t="str">
        <f t="shared" si="125"/>
        <v/>
      </c>
    </row>
    <row r="1303" spans="1:96" x14ac:dyDescent="0.3">
      <c r="A1303">
        <v>563</v>
      </c>
      <c r="B1303">
        <v>30</v>
      </c>
      <c r="C1303" t="s">
        <v>83</v>
      </c>
      <c r="D1303">
        <v>63</v>
      </c>
      <c r="E1303">
        <v>13907</v>
      </c>
      <c r="F1303" t="s">
        <v>84</v>
      </c>
      <c r="G1303" t="s">
        <v>85</v>
      </c>
      <c r="H1303" t="s">
        <v>129</v>
      </c>
      <c r="I1303" t="s">
        <v>87</v>
      </c>
      <c r="J1303" t="s">
        <v>88</v>
      </c>
      <c r="K1303" t="s">
        <v>122</v>
      </c>
      <c r="L1303" t="s">
        <v>90</v>
      </c>
      <c r="M1303" t="s">
        <v>186</v>
      </c>
      <c r="N1303" s="4" t="str">
        <f>VLOOKUP(M1303,'Neighborhood Raw Data'!$A$1:$D$26,4,FALSE)</f>
        <v>Less than Average</v>
      </c>
      <c r="O1303" t="s">
        <v>92</v>
      </c>
      <c r="P1303" t="s">
        <v>92</v>
      </c>
      <c r="Q1303" t="s">
        <v>93</v>
      </c>
      <c r="R1303" t="s">
        <v>124</v>
      </c>
      <c r="S1303">
        <v>5</v>
      </c>
      <c r="T1303" s="4">
        <f t="shared" ca="1" si="120"/>
        <v>0.88003733055030764</v>
      </c>
      <c r="U1303" s="4" t="str">
        <f t="shared" si="121"/>
        <v>Below</v>
      </c>
      <c r="V1303">
        <v>6</v>
      </c>
      <c r="W1303">
        <v>1940</v>
      </c>
      <c r="X1303">
        <v>1969</v>
      </c>
      <c r="Y1303" t="s">
        <v>95</v>
      </c>
      <c r="Z1303" t="s">
        <v>114</v>
      </c>
      <c r="AA1303" t="s">
        <v>164</v>
      </c>
      <c r="AB1303" t="s">
        <v>141</v>
      </c>
      <c r="AC1303" t="s">
        <v>117</v>
      </c>
      <c r="AD1303">
        <v>0</v>
      </c>
      <c r="AE1303" t="s">
        <v>100</v>
      </c>
      <c r="AF1303" t="s">
        <v>100</v>
      </c>
      <c r="AG1303" t="s">
        <v>156</v>
      </c>
      <c r="AH1303" t="s">
        <v>100</v>
      </c>
      <c r="AI1303" t="s">
        <v>100</v>
      </c>
      <c r="AJ1303" t="s">
        <v>142</v>
      </c>
      <c r="AK1303" t="s">
        <v>174</v>
      </c>
      <c r="AL1303">
        <v>290</v>
      </c>
      <c r="AM1303" t="s">
        <v>104</v>
      </c>
      <c r="AN1303">
        <v>0</v>
      </c>
      <c r="AO1303">
        <v>706</v>
      </c>
      <c r="AP1303">
        <v>996</v>
      </c>
      <c r="AQ1303" t="s">
        <v>105</v>
      </c>
      <c r="AR1303" t="s">
        <v>99</v>
      </c>
      <c r="AS1303" t="s">
        <v>106</v>
      </c>
      <c r="AT1303" t="s">
        <v>107</v>
      </c>
      <c r="AU1303">
        <v>996</v>
      </c>
      <c r="AV1303" s="4">
        <f t="shared" ca="1" si="122"/>
        <v>0.46276903927716884</v>
      </c>
      <c r="AW1303" s="4" t="str">
        <f t="shared" si="123"/>
        <v>Less than Median</v>
      </c>
      <c r="AX1303">
        <v>0</v>
      </c>
      <c r="AY1303">
        <v>0</v>
      </c>
      <c r="AZ1303">
        <v>996</v>
      </c>
      <c r="BA1303">
        <v>1</v>
      </c>
      <c r="BB1303">
        <v>0</v>
      </c>
      <c r="BC1303">
        <v>1</v>
      </c>
      <c r="BD1303">
        <v>0</v>
      </c>
      <c r="BE1303">
        <v>3</v>
      </c>
      <c r="BF1303">
        <v>1</v>
      </c>
      <c r="BG1303" t="s">
        <v>100</v>
      </c>
      <c r="BH1303">
        <v>6</v>
      </c>
      <c r="BI1303" t="s">
        <v>108</v>
      </c>
      <c r="BJ1303">
        <v>1</v>
      </c>
      <c r="BK1303" t="s">
        <v>102</v>
      </c>
      <c r="BL1303" t="s">
        <v>85</v>
      </c>
      <c r="BM1303" t="s">
        <v>85</v>
      </c>
      <c r="BN1303" t="s">
        <v>85</v>
      </c>
      <c r="BO1303">
        <v>0</v>
      </c>
      <c r="BP1303">
        <v>0</v>
      </c>
      <c r="BQ1303" t="s">
        <v>85</v>
      </c>
      <c r="BR1303" t="s">
        <v>85</v>
      </c>
      <c r="BS1303" t="s">
        <v>106</v>
      </c>
      <c r="BT1303">
        <v>144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 t="s">
        <v>85</v>
      </c>
      <c r="CA1303" t="s">
        <v>85</v>
      </c>
      <c r="CB1303" t="s">
        <v>85</v>
      </c>
      <c r="CC1303">
        <v>0</v>
      </c>
      <c r="CD1303">
        <v>7</v>
      </c>
      <c r="CE1303">
        <v>2008</v>
      </c>
      <c r="CF1303" t="s">
        <v>111</v>
      </c>
      <c r="CG1303" t="s">
        <v>112</v>
      </c>
      <c r="CH1303">
        <v>108000</v>
      </c>
      <c r="CQ1303">
        <f t="shared" si="124"/>
        <v>996</v>
      </c>
      <c r="CR1303" t="str">
        <f t="shared" si="125"/>
        <v/>
      </c>
    </row>
    <row r="1304" spans="1:96" x14ac:dyDescent="0.3">
      <c r="A1304">
        <v>652</v>
      </c>
      <c r="B1304">
        <v>70</v>
      </c>
      <c r="C1304" t="s">
        <v>83</v>
      </c>
      <c r="D1304">
        <v>60</v>
      </c>
      <c r="E1304">
        <v>9084</v>
      </c>
      <c r="F1304" t="s">
        <v>84</v>
      </c>
      <c r="G1304" t="s">
        <v>85</v>
      </c>
      <c r="H1304" t="s">
        <v>129</v>
      </c>
      <c r="I1304" t="s">
        <v>87</v>
      </c>
      <c r="J1304" t="s">
        <v>88</v>
      </c>
      <c r="K1304" t="s">
        <v>122</v>
      </c>
      <c r="L1304" t="s">
        <v>90</v>
      </c>
      <c r="M1304" t="s">
        <v>186</v>
      </c>
      <c r="N1304" s="4" t="str">
        <f>VLOOKUP(M1304,'Neighborhood Raw Data'!$A$1:$D$26,4,FALSE)</f>
        <v>Less than Average</v>
      </c>
      <c r="O1304" t="s">
        <v>145</v>
      </c>
      <c r="P1304" t="s">
        <v>92</v>
      </c>
      <c r="Q1304" t="s">
        <v>93</v>
      </c>
      <c r="R1304" t="s">
        <v>94</v>
      </c>
      <c r="S1304">
        <v>4</v>
      </c>
      <c r="T1304" s="4">
        <f t="shared" ca="1" si="120"/>
        <v>0.6927917502478077</v>
      </c>
      <c r="U1304" s="4" t="str">
        <f t="shared" si="121"/>
        <v>Below</v>
      </c>
      <c r="V1304">
        <v>5</v>
      </c>
      <c r="W1304">
        <v>1940</v>
      </c>
      <c r="X1304">
        <v>1950</v>
      </c>
      <c r="Y1304" t="s">
        <v>95</v>
      </c>
      <c r="Z1304" t="s">
        <v>114</v>
      </c>
      <c r="AA1304" t="s">
        <v>161</v>
      </c>
      <c r="AB1304" t="s">
        <v>161</v>
      </c>
      <c r="AC1304" t="s">
        <v>117</v>
      </c>
      <c r="AD1304">
        <v>0</v>
      </c>
      <c r="AE1304" t="s">
        <v>100</v>
      </c>
      <c r="AF1304" t="s">
        <v>100</v>
      </c>
      <c r="AG1304" t="s">
        <v>156</v>
      </c>
      <c r="AH1304" t="s">
        <v>100</v>
      </c>
      <c r="AI1304" t="s">
        <v>100</v>
      </c>
      <c r="AJ1304" t="s">
        <v>148</v>
      </c>
      <c r="AK1304" t="s">
        <v>104</v>
      </c>
      <c r="AL1304">
        <v>0</v>
      </c>
      <c r="AM1304" t="s">
        <v>104</v>
      </c>
      <c r="AN1304">
        <v>0</v>
      </c>
      <c r="AO1304">
        <v>755</v>
      </c>
      <c r="AP1304">
        <v>755</v>
      </c>
      <c r="AQ1304" t="s">
        <v>105</v>
      </c>
      <c r="AR1304" t="s">
        <v>100</v>
      </c>
      <c r="AS1304" t="s">
        <v>106</v>
      </c>
      <c r="AT1304" t="s">
        <v>107</v>
      </c>
      <c r="AU1304">
        <v>755</v>
      </c>
      <c r="AV1304" s="4">
        <f t="shared" ca="1" si="122"/>
        <v>0.91200753510646237</v>
      </c>
      <c r="AW1304" s="4" t="str">
        <f t="shared" si="123"/>
        <v>Less than Median</v>
      </c>
      <c r="AX1304">
        <v>755</v>
      </c>
      <c r="AY1304">
        <v>0</v>
      </c>
      <c r="AZ1304">
        <v>1510</v>
      </c>
      <c r="BA1304">
        <v>1</v>
      </c>
      <c r="BB1304">
        <v>0</v>
      </c>
      <c r="BC1304">
        <v>1</v>
      </c>
      <c r="BD1304">
        <v>0</v>
      </c>
      <c r="BE1304">
        <v>4</v>
      </c>
      <c r="BF1304">
        <v>1</v>
      </c>
      <c r="BG1304" t="s">
        <v>100</v>
      </c>
      <c r="BH1304">
        <v>7</v>
      </c>
      <c r="BI1304" t="s">
        <v>108</v>
      </c>
      <c r="BJ1304">
        <v>1</v>
      </c>
      <c r="BK1304" t="s">
        <v>102</v>
      </c>
      <c r="BL1304" t="s">
        <v>149</v>
      </c>
      <c r="BM1304">
        <v>1940</v>
      </c>
      <c r="BN1304" t="s">
        <v>104</v>
      </c>
      <c r="BO1304">
        <v>1</v>
      </c>
      <c r="BP1304">
        <v>296</v>
      </c>
      <c r="BQ1304" t="s">
        <v>203</v>
      </c>
      <c r="BR1304" t="s">
        <v>235</v>
      </c>
      <c r="BS1304" t="s">
        <v>220</v>
      </c>
      <c r="BT1304">
        <v>120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 t="s">
        <v>85</v>
      </c>
      <c r="CA1304" t="s">
        <v>119</v>
      </c>
      <c r="CB1304" t="s">
        <v>85</v>
      </c>
      <c r="CC1304">
        <v>0</v>
      </c>
      <c r="CD1304">
        <v>10</v>
      </c>
      <c r="CE1304">
        <v>2009</v>
      </c>
      <c r="CF1304" t="s">
        <v>111</v>
      </c>
      <c r="CG1304" t="s">
        <v>112</v>
      </c>
      <c r="CH1304">
        <v>108000</v>
      </c>
      <c r="CQ1304">
        <f t="shared" si="124"/>
        <v>755</v>
      </c>
      <c r="CR1304" t="str">
        <f t="shared" si="125"/>
        <v/>
      </c>
    </row>
    <row r="1305" spans="1:96" x14ac:dyDescent="0.3">
      <c r="A1305">
        <v>735</v>
      </c>
      <c r="B1305">
        <v>20</v>
      </c>
      <c r="C1305" t="s">
        <v>83</v>
      </c>
      <c r="D1305" t="s">
        <v>85</v>
      </c>
      <c r="E1305">
        <v>8978</v>
      </c>
      <c r="F1305" t="s">
        <v>84</v>
      </c>
      <c r="G1305" t="s">
        <v>85</v>
      </c>
      <c r="H1305" t="s">
        <v>86</v>
      </c>
      <c r="I1305" t="s">
        <v>87</v>
      </c>
      <c r="J1305" t="s">
        <v>88</v>
      </c>
      <c r="K1305" t="s">
        <v>89</v>
      </c>
      <c r="L1305" t="s">
        <v>90</v>
      </c>
      <c r="M1305" t="s">
        <v>228</v>
      </c>
      <c r="N1305" s="4" t="str">
        <f>VLOOKUP(M1305,'Neighborhood Raw Data'!$A$1:$D$26,4,FALSE)</f>
        <v>Less than Average</v>
      </c>
      <c r="O1305" t="s">
        <v>92</v>
      </c>
      <c r="P1305" t="s">
        <v>92</v>
      </c>
      <c r="Q1305" t="s">
        <v>93</v>
      </c>
      <c r="R1305" t="s">
        <v>124</v>
      </c>
      <c r="S1305">
        <v>5</v>
      </c>
      <c r="T1305" s="4">
        <f t="shared" ca="1" si="120"/>
        <v>0.66074775165564348</v>
      </c>
      <c r="U1305" s="4" t="str">
        <f t="shared" si="121"/>
        <v>Below</v>
      </c>
      <c r="V1305">
        <v>5</v>
      </c>
      <c r="W1305">
        <v>1968</v>
      </c>
      <c r="X1305">
        <v>1968</v>
      </c>
      <c r="Y1305" t="s">
        <v>95</v>
      </c>
      <c r="Z1305" t="s">
        <v>114</v>
      </c>
      <c r="AA1305" t="s">
        <v>179</v>
      </c>
      <c r="AB1305" t="s">
        <v>179</v>
      </c>
      <c r="AC1305" t="s">
        <v>117</v>
      </c>
      <c r="AD1305">
        <v>0</v>
      </c>
      <c r="AE1305" t="s">
        <v>100</v>
      </c>
      <c r="AF1305" t="s">
        <v>100</v>
      </c>
      <c r="AG1305" t="s">
        <v>101</v>
      </c>
      <c r="AH1305" t="s">
        <v>100</v>
      </c>
      <c r="AI1305" t="s">
        <v>100</v>
      </c>
      <c r="AJ1305" t="s">
        <v>142</v>
      </c>
      <c r="AK1305" t="s">
        <v>104</v>
      </c>
      <c r="AL1305">
        <v>0</v>
      </c>
      <c r="AM1305" t="s">
        <v>104</v>
      </c>
      <c r="AN1305">
        <v>0</v>
      </c>
      <c r="AO1305">
        <v>948</v>
      </c>
      <c r="AP1305">
        <v>948</v>
      </c>
      <c r="AQ1305" t="s">
        <v>105</v>
      </c>
      <c r="AR1305" t="s">
        <v>100</v>
      </c>
      <c r="AS1305" t="s">
        <v>106</v>
      </c>
      <c r="AT1305" t="s">
        <v>107</v>
      </c>
      <c r="AU1305">
        <v>948</v>
      </c>
      <c r="AV1305" s="4">
        <f t="shared" ca="1" si="122"/>
        <v>5.8275742249295548E-2</v>
      </c>
      <c r="AW1305" s="4" t="str">
        <f t="shared" si="123"/>
        <v>Less than Median</v>
      </c>
      <c r="AX1305">
        <v>0</v>
      </c>
      <c r="AY1305">
        <v>0</v>
      </c>
      <c r="AZ1305">
        <v>948</v>
      </c>
      <c r="BA1305">
        <v>0</v>
      </c>
      <c r="BB1305">
        <v>0</v>
      </c>
      <c r="BC1305">
        <v>1</v>
      </c>
      <c r="BD1305">
        <v>0</v>
      </c>
      <c r="BE1305">
        <v>3</v>
      </c>
      <c r="BF1305">
        <v>1</v>
      </c>
      <c r="BG1305" t="s">
        <v>100</v>
      </c>
      <c r="BH1305">
        <v>6</v>
      </c>
      <c r="BI1305" t="s">
        <v>108</v>
      </c>
      <c r="BJ1305">
        <v>0</v>
      </c>
      <c r="BK1305" t="s">
        <v>85</v>
      </c>
      <c r="BL1305" t="s">
        <v>109</v>
      </c>
      <c r="BM1305">
        <v>1968</v>
      </c>
      <c r="BN1305" t="s">
        <v>104</v>
      </c>
      <c r="BO1305">
        <v>1</v>
      </c>
      <c r="BP1305">
        <v>300</v>
      </c>
      <c r="BQ1305" t="s">
        <v>100</v>
      </c>
      <c r="BR1305" t="s">
        <v>100</v>
      </c>
      <c r="BS1305" t="s">
        <v>106</v>
      </c>
      <c r="BT1305">
        <v>147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 t="s">
        <v>85</v>
      </c>
      <c r="CA1305" t="s">
        <v>85</v>
      </c>
      <c r="CB1305" t="s">
        <v>85</v>
      </c>
      <c r="CC1305">
        <v>0</v>
      </c>
      <c r="CD1305">
        <v>5</v>
      </c>
      <c r="CE1305">
        <v>2007</v>
      </c>
      <c r="CF1305" t="s">
        <v>111</v>
      </c>
      <c r="CG1305" t="s">
        <v>207</v>
      </c>
      <c r="CH1305">
        <v>108000</v>
      </c>
      <c r="CQ1305">
        <f t="shared" si="124"/>
        <v>948</v>
      </c>
      <c r="CR1305" t="str">
        <f t="shared" si="125"/>
        <v/>
      </c>
    </row>
    <row r="1306" spans="1:96" x14ac:dyDescent="0.3">
      <c r="A1306">
        <v>789</v>
      </c>
      <c r="B1306">
        <v>20</v>
      </c>
      <c r="C1306" t="s">
        <v>143</v>
      </c>
      <c r="D1306">
        <v>50</v>
      </c>
      <c r="E1306">
        <v>6000</v>
      </c>
      <c r="F1306" t="s">
        <v>84</v>
      </c>
      <c r="G1306" t="s">
        <v>85</v>
      </c>
      <c r="H1306" t="s">
        <v>129</v>
      </c>
      <c r="I1306" t="s">
        <v>87</v>
      </c>
      <c r="J1306" t="s">
        <v>88</v>
      </c>
      <c r="K1306" t="s">
        <v>89</v>
      </c>
      <c r="L1306" t="s">
        <v>90</v>
      </c>
      <c r="M1306" t="s">
        <v>144</v>
      </c>
      <c r="N1306" s="4" t="str">
        <f>VLOOKUP(M1306,'Neighborhood Raw Data'!$A$1:$D$26,4,FALSE)</f>
        <v>Greater than Average</v>
      </c>
      <c r="O1306" t="s">
        <v>92</v>
      </c>
      <c r="P1306" t="s">
        <v>92</v>
      </c>
      <c r="Q1306" t="s">
        <v>93</v>
      </c>
      <c r="R1306" t="s">
        <v>124</v>
      </c>
      <c r="S1306">
        <v>4</v>
      </c>
      <c r="T1306" s="4">
        <f t="shared" ca="1" si="120"/>
        <v>0.70462714984720187</v>
      </c>
      <c r="U1306" s="4" t="str">
        <f t="shared" si="121"/>
        <v>Below</v>
      </c>
      <c r="V1306">
        <v>7</v>
      </c>
      <c r="W1306">
        <v>1954</v>
      </c>
      <c r="X1306">
        <v>2000</v>
      </c>
      <c r="Y1306" t="s">
        <v>95</v>
      </c>
      <c r="Z1306" t="s">
        <v>114</v>
      </c>
      <c r="AA1306" t="s">
        <v>161</v>
      </c>
      <c r="AB1306" t="s">
        <v>161</v>
      </c>
      <c r="AC1306" t="s">
        <v>117</v>
      </c>
      <c r="AD1306">
        <v>0</v>
      </c>
      <c r="AE1306" t="s">
        <v>100</v>
      </c>
      <c r="AF1306" t="s">
        <v>100</v>
      </c>
      <c r="AG1306" t="s">
        <v>156</v>
      </c>
      <c r="AH1306" t="s">
        <v>100</v>
      </c>
      <c r="AI1306" t="s">
        <v>100</v>
      </c>
      <c r="AJ1306" t="s">
        <v>142</v>
      </c>
      <c r="AK1306" t="s">
        <v>104</v>
      </c>
      <c r="AL1306">
        <v>0</v>
      </c>
      <c r="AM1306" t="s">
        <v>104</v>
      </c>
      <c r="AN1306">
        <v>0</v>
      </c>
      <c r="AO1306">
        <v>901</v>
      </c>
      <c r="AP1306">
        <v>901</v>
      </c>
      <c r="AQ1306" t="s">
        <v>105</v>
      </c>
      <c r="AR1306" t="s">
        <v>99</v>
      </c>
      <c r="AS1306" t="s">
        <v>106</v>
      </c>
      <c r="AT1306" t="s">
        <v>107</v>
      </c>
      <c r="AU1306">
        <v>901</v>
      </c>
      <c r="AV1306" s="4">
        <f t="shared" ca="1" si="122"/>
        <v>0.58685252547775124</v>
      </c>
      <c r="AW1306" s="4" t="str">
        <f t="shared" si="123"/>
        <v>Less than Median</v>
      </c>
      <c r="AX1306">
        <v>0</v>
      </c>
      <c r="AY1306">
        <v>0</v>
      </c>
      <c r="AZ1306">
        <v>901</v>
      </c>
      <c r="BA1306">
        <v>0</v>
      </c>
      <c r="BB1306">
        <v>0</v>
      </c>
      <c r="BC1306">
        <v>1</v>
      </c>
      <c r="BD1306">
        <v>0</v>
      </c>
      <c r="BE1306">
        <v>2</v>
      </c>
      <c r="BF1306">
        <v>1</v>
      </c>
      <c r="BG1306" t="s">
        <v>100</v>
      </c>
      <c r="BH1306">
        <v>4</v>
      </c>
      <c r="BI1306" t="s">
        <v>108</v>
      </c>
      <c r="BJ1306">
        <v>0</v>
      </c>
      <c r="BK1306" t="s">
        <v>85</v>
      </c>
      <c r="BL1306" t="s">
        <v>149</v>
      </c>
      <c r="BM1306">
        <v>1954</v>
      </c>
      <c r="BN1306" t="s">
        <v>104</v>
      </c>
      <c r="BO1306">
        <v>1</v>
      </c>
      <c r="BP1306">
        <v>281</v>
      </c>
      <c r="BQ1306" t="s">
        <v>203</v>
      </c>
      <c r="BR1306" t="s">
        <v>100</v>
      </c>
      <c r="BS1306" t="s">
        <v>106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 t="s">
        <v>85</v>
      </c>
      <c r="CA1306" t="s">
        <v>85</v>
      </c>
      <c r="CB1306" t="s">
        <v>85</v>
      </c>
      <c r="CC1306">
        <v>0</v>
      </c>
      <c r="CD1306">
        <v>8</v>
      </c>
      <c r="CE1306">
        <v>2008</v>
      </c>
      <c r="CF1306" t="s">
        <v>111</v>
      </c>
      <c r="CG1306" t="s">
        <v>112</v>
      </c>
      <c r="CH1306">
        <v>107900</v>
      </c>
      <c r="CQ1306">
        <f t="shared" si="124"/>
        <v>901</v>
      </c>
      <c r="CR1306" t="str">
        <f t="shared" si="125"/>
        <v/>
      </c>
    </row>
    <row r="1307" spans="1:96" x14ac:dyDescent="0.3">
      <c r="A1307">
        <v>533</v>
      </c>
      <c r="B1307">
        <v>20</v>
      </c>
      <c r="C1307" t="s">
        <v>83</v>
      </c>
      <c r="D1307">
        <v>60</v>
      </c>
      <c r="E1307">
        <v>7200</v>
      </c>
      <c r="F1307" t="s">
        <v>84</v>
      </c>
      <c r="G1307" t="s">
        <v>85</v>
      </c>
      <c r="H1307" t="s">
        <v>129</v>
      </c>
      <c r="I1307" t="s">
        <v>87</v>
      </c>
      <c r="J1307" t="s">
        <v>88</v>
      </c>
      <c r="K1307" t="s">
        <v>122</v>
      </c>
      <c r="L1307" t="s">
        <v>90</v>
      </c>
      <c r="M1307" t="s">
        <v>177</v>
      </c>
      <c r="N1307" s="4" t="str">
        <f>VLOOKUP(M1307,'Neighborhood Raw Data'!$A$1:$D$26,4,FALSE)</f>
        <v>Greater than Average</v>
      </c>
      <c r="O1307" t="s">
        <v>92</v>
      </c>
      <c r="P1307" t="s">
        <v>92</v>
      </c>
      <c r="Q1307" t="s">
        <v>93</v>
      </c>
      <c r="R1307" t="s">
        <v>124</v>
      </c>
      <c r="S1307">
        <v>5</v>
      </c>
      <c r="T1307" s="4">
        <f t="shared" ca="1" si="120"/>
        <v>0.28372408060388621</v>
      </c>
      <c r="U1307" s="4" t="str">
        <f t="shared" si="121"/>
        <v>Below</v>
      </c>
      <c r="V1307">
        <v>7</v>
      </c>
      <c r="W1307">
        <v>1955</v>
      </c>
      <c r="X1307">
        <v>2007</v>
      </c>
      <c r="Y1307" t="s">
        <v>95</v>
      </c>
      <c r="Z1307" t="s">
        <v>114</v>
      </c>
      <c r="AA1307" t="s">
        <v>125</v>
      </c>
      <c r="AB1307" t="s">
        <v>125</v>
      </c>
      <c r="AC1307" t="s">
        <v>117</v>
      </c>
      <c r="AD1307">
        <v>0</v>
      </c>
      <c r="AE1307" t="s">
        <v>100</v>
      </c>
      <c r="AF1307" t="s">
        <v>100</v>
      </c>
      <c r="AG1307" t="s">
        <v>226</v>
      </c>
      <c r="AH1307" t="s">
        <v>85</v>
      </c>
      <c r="AI1307" t="s">
        <v>85</v>
      </c>
      <c r="AJ1307" t="s">
        <v>85</v>
      </c>
      <c r="AK1307" t="s">
        <v>85</v>
      </c>
      <c r="AL1307">
        <v>0</v>
      </c>
      <c r="AM1307" t="s">
        <v>85</v>
      </c>
      <c r="AN1307">
        <v>0</v>
      </c>
      <c r="AO1307">
        <v>0</v>
      </c>
      <c r="AP1307">
        <v>0</v>
      </c>
      <c r="AQ1307" t="s">
        <v>105</v>
      </c>
      <c r="AR1307" t="s">
        <v>99</v>
      </c>
      <c r="AS1307" t="s">
        <v>106</v>
      </c>
      <c r="AT1307" t="s">
        <v>107</v>
      </c>
      <c r="AU1307">
        <v>827</v>
      </c>
      <c r="AV1307" s="4">
        <f t="shared" ca="1" si="122"/>
        <v>0.57510727927683813</v>
      </c>
      <c r="AW1307" s="4" t="str">
        <f t="shared" si="123"/>
        <v>Less than Median</v>
      </c>
      <c r="AX1307">
        <v>0</v>
      </c>
      <c r="AY1307">
        <v>0</v>
      </c>
      <c r="AZ1307">
        <v>827</v>
      </c>
      <c r="BA1307">
        <v>0</v>
      </c>
      <c r="BB1307">
        <v>0</v>
      </c>
      <c r="BC1307">
        <v>1</v>
      </c>
      <c r="BD1307">
        <v>0</v>
      </c>
      <c r="BE1307">
        <v>2</v>
      </c>
      <c r="BF1307">
        <v>1</v>
      </c>
      <c r="BG1307" t="s">
        <v>100</v>
      </c>
      <c r="BH1307">
        <v>5</v>
      </c>
      <c r="BI1307" t="s">
        <v>140</v>
      </c>
      <c r="BJ1307">
        <v>1</v>
      </c>
      <c r="BK1307" t="s">
        <v>235</v>
      </c>
      <c r="BL1307" t="s">
        <v>149</v>
      </c>
      <c r="BM1307">
        <v>1967</v>
      </c>
      <c r="BN1307" t="s">
        <v>104</v>
      </c>
      <c r="BO1307">
        <v>1</v>
      </c>
      <c r="BP1307">
        <v>392</v>
      </c>
      <c r="BQ1307" t="s">
        <v>100</v>
      </c>
      <c r="BR1307" t="s">
        <v>100</v>
      </c>
      <c r="BS1307" t="s">
        <v>106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 t="s">
        <v>85</v>
      </c>
      <c r="CA1307" t="s">
        <v>85</v>
      </c>
      <c r="CB1307" t="s">
        <v>85</v>
      </c>
      <c r="CC1307">
        <v>0</v>
      </c>
      <c r="CD1307">
        <v>4</v>
      </c>
      <c r="CE1307">
        <v>2010</v>
      </c>
      <c r="CF1307" t="s">
        <v>111</v>
      </c>
      <c r="CG1307" t="s">
        <v>112</v>
      </c>
      <c r="CH1307">
        <v>107500</v>
      </c>
      <c r="CQ1307">
        <f t="shared" si="124"/>
        <v>827</v>
      </c>
      <c r="CR1307" t="str">
        <f t="shared" si="125"/>
        <v/>
      </c>
    </row>
    <row r="1308" spans="1:96" x14ac:dyDescent="0.3">
      <c r="A1308">
        <v>536</v>
      </c>
      <c r="B1308">
        <v>190</v>
      </c>
      <c r="C1308" t="s">
        <v>83</v>
      </c>
      <c r="D1308">
        <v>70</v>
      </c>
      <c r="E1308">
        <v>7000</v>
      </c>
      <c r="F1308" t="s">
        <v>84</v>
      </c>
      <c r="G1308" t="s">
        <v>85</v>
      </c>
      <c r="H1308" t="s">
        <v>129</v>
      </c>
      <c r="I1308" t="s">
        <v>87</v>
      </c>
      <c r="J1308" t="s">
        <v>88</v>
      </c>
      <c r="K1308" t="s">
        <v>122</v>
      </c>
      <c r="L1308" t="s">
        <v>90</v>
      </c>
      <c r="M1308" t="s">
        <v>186</v>
      </c>
      <c r="N1308" s="4" t="str">
        <f>VLOOKUP(M1308,'Neighborhood Raw Data'!$A$1:$D$26,4,FALSE)</f>
        <v>Less than Average</v>
      </c>
      <c r="O1308" t="s">
        <v>92</v>
      </c>
      <c r="P1308" t="s">
        <v>92</v>
      </c>
      <c r="Q1308" t="s">
        <v>217</v>
      </c>
      <c r="R1308" t="s">
        <v>94</v>
      </c>
      <c r="S1308">
        <v>5</v>
      </c>
      <c r="T1308" s="4">
        <f t="shared" ca="1" si="120"/>
        <v>0.22687032566841747</v>
      </c>
      <c r="U1308" s="4" t="str">
        <f t="shared" si="121"/>
        <v>Below</v>
      </c>
      <c r="V1308">
        <v>7</v>
      </c>
      <c r="W1308">
        <v>1910</v>
      </c>
      <c r="X1308">
        <v>1991</v>
      </c>
      <c r="Y1308" t="s">
        <v>95</v>
      </c>
      <c r="Z1308" t="s">
        <v>114</v>
      </c>
      <c r="AA1308" t="s">
        <v>161</v>
      </c>
      <c r="AB1308" t="s">
        <v>161</v>
      </c>
      <c r="AC1308" t="s">
        <v>117</v>
      </c>
      <c r="AD1308">
        <v>0</v>
      </c>
      <c r="AE1308" t="s">
        <v>100</v>
      </c>
      <c r="AF1308" t="s">
        <v>100</v>
      </c>
      <c r="AG1308" t="s">
        <v>156</v>
      </c>
      <c r="AH1308" t="s">
        <v>102</v>
      </c>
      <c r="AI1308" t="s">
        <v>100</v>
      </c>
      <c r="AJ1308" t="s">
        <v>102</v>
      </c>
      <c r="AK1308" t="s">
        <v>103</v>
      </c>
      <c r="AL1308">
        <v>969</v>
      </c>
      <c r="AM1308" t="s">
        <v>104</v>
      </c>
      <c r="AN1308">
        <v>0</v>
      </c>
      <c r="AO1308">
        <v>148</v>
      </c>
      <c r="AP1308">
        <v>1117</v>
      </c>
      <c r="AQ1308" t="s">
        <v>105</v>
      </c>
      <c r="AR1308" t="s">
        <v>100</v>
      </c>
      <c r="AS1308" t="s">
        <v>106</v>
      </c>
      <c r="AT1308" t="s">
        <v>107</v>
      </c>
      <c r="AU1308">
        <v>820</v>
      </c>
      <c r="AV1308" s="4">
        <f t="shared" ca="1" si="122"/>
        <v>7.1700262120495628E-2</v>
      </c>
      <c r="AW1308" s="4" t="str">
        <f t="shared" si="123"/>
        <v>Less than Median</v>
      </c>
      <c r="AX1308">
        <v>527</v>
      </c>
      <c r="AY1308">
        <v>0</v>
      </c>
      <c r="AZ1308">
        <v>1347</v>
      </c>
      <c r="BA1308">
        <v>1</v>
      </c>
      <c r="BB1308">
        <v>0</v>
      </c>
      <c r="BC1308">
        <v>1</v>
      </c>
      <c r="BD1308">
        <v>0</v>
      </c>
      <c r="BE1308">
        <v>3</v>
      </c>
      <c r="BF1308">
        <v>1</v>
      </c>
      <c r="BG1308" t="s">
        <v>100</v>
      </c>
      <c r="BH1308">
        <v>5</v>
      </c>
      <c r="BI1308" t="s">
        <v>108</v>
      </c>
      <c r="BJ1308">
        <v>0</v>
      </c>
      <c r="BK1308" t="s">
        <v>85</v>
      </c>
      <c r="BL1308" t="s">
        <v>85</v>
      </c>
      <c r="BM1308" t="s">
        <v>85</v>
      </c>
      <c r="BN1308" t="s">
        <v>85</v>
      </c>
      <c r="BO1308">
        <v>0</v>
      </c>
      <c r="BP1308">
        <v>0</v>
      </c>
      <c r="BQ1308" t="s">
        <v>85</v>
      </c>
      <c r="BR1308" t="s">
        <v>85</v>
      </c>
      <c r="BS1308" t="s">
        <v>204</v>
      </c>
      <c r="BT1308">
        <v>85</v>
      </c>
      <c r="BU1308">
        <v>0</v>
      </c>
      <c r="BV1308">
        <v>148</v>
      </c>
      <c r="BW1308">
        <v>0</v>
      </c>
      <c r="BX1308">
        <v>0</v>
      </c>
      <c r="BY1308">
        <v>0</v>
      </c>
      <c r="BZ1308" t="s">
        <v>85</v>
      </c>
      <c r="CA1308" t="s">
        <v>85</v>
      </c>
      <c r="CB1308" t="s">
        <v>85</v>
      </c>
      <c r="CC1308">
        <v>0</v>
      </c>
      <c r="CD1308">
        <v>1</v>
      </c>
      <c r="CE1308">
        <v>2008</v>
      </c>
      <c r="CF1308" t="s">
        <v>111</v>
      </c>
      <c r="CG1308" t="s">
        <v>112</v>
      </c>
      <c r="CH1308">
        <v>107500</v>
      </c>
      <c r="CQ1308">
        <f t="shared" si="124"/>
        <v>820</v>
      </c>
      <c r="CR1308" t="str">
        <f t="shared" si="125"/>
        <v/>
      </c>
    </row>
    <row r="1309" spans="1:96" x14ac:dyDescent="0.3">
      <c r="A1309">
        <v>1293</v>
      </c>
      <c r="B1309">
        <v>70</v>
      </c>
      <c r="C1309" t="s">
        <v>143</v>
      </c>
      <c r="D1309">
        <v>60</v>
      </c>
      <c r="E1309">
        <v>6600</v>
      </c>
      <c r="F1309" t="s">
        <v>84</v>
      </c>
      <c r="G1309" t="s">
        <v>85</v>
      </c>
      <c r="H1309" t="s">
        <v>129</v>
      </c>
      <c r="I1309" t="s">
        <v>87</v>
      </c>
      <c r="J1309" t="s">
        <v>88</v>
      </c>
      <c r="K1309" t="s">
        <v>89</v>
      </c>
      <c r="L1309" t="s">
        <v>90</v>
      </c>
      <c r="M1309" t="s">
        <v>144</v>
      </c>
      <c r="N1309" s="4" t="str">
        <f>VLOOKUP(M1309,'Neighborhood Raw Data'!$A$1:$D$26,4,FALSE)</f>
        <v>Greater than Average</v>
      </c>
      <c r="O1309" t="s">
        <v>92</v>
      </c>
      <c r="P1309" t="s">
        <v>92</v>
      </c>
      <c r="Q1309" t="s">
        <v>93</v>
      </c>
      <c r="R1309" t="s">
        <v>94</v>
      </c>
      <c r="S1309">
        <v>5</v>
      </c>
      <c r="T1309" s="4">
        <f t="shared" ca="1" si="120"/>
        <v>0.40179749410591858</v>
      </c>
      <c r="U1309" s="4" t="str">
        <f t="shared" si="121"/>
        <v>Below</v>
      </c>
      <c r="V1309">
        <v>4</v>
      </c>
      <c r="W1309">
        <v>1892</v>
      </c>
      <c r="X1309">
        <v>1965</v>
      </c>
      <c r="Y1309" t="s">
        <v>95</v>
      </c>
      <c r="Z1309" t="s">
        <v>114</v>
      </c>
      <c r="AA1309" t="s">
        <v>115</v>
      </c>
      <c r="AB1309" t="s">
        <v>115</v>
      </c>
      <c r="AC1309" t="s">
        <v>117</v>
      </c>
      <c r="AD1309">
        <v>0</v>
      </c>
      <c r="AE1309" t="s">
        <v>100</v>
      </c>
      <c r="AF1309" t="s">
        <v>100</v>
      </c>
      <c r="AG1309" t="s">
        <v>126</v>
      </c>
      <c r="AH1309" t="s">
        <v>100</v>
      </c>
      <c r="AI1309" t="s">
        <v>100</v>
      </c>
      <c r="AJ1309" t="s">
        <v>142</v>
      </c>
      <c r="AK1309" t="s">
        <v>104</v>
      </c>
      <c r="AL1309">
        <v>0</v>
      </c>
      <c r="AM1309" t="s">
        <v>104</v>
      </c>
      <c r="AN1309">
        <v>0</v>
      </c>
      <c r="AO1309">
        <v>994</v>
      </c>
      <c r="AP1309">
        <v>994</v>
      </c>
      <c r="AQ1309" t="s">
        <v>105</v>
      </c>
      <c r="AR1309" t="s">
        <v>100</v>
      </c>
      <c r="AS1309" t="s">
        <v>204</v>
      </c>
      <c r="AT1309" t="s">
        <v>107</v>
      </c>
      <c r="AU1309">
        <v>1378</v>
      </c>
      <c r="AV1309" s="4">
        <f t="shared" ca="1" si="122"/>
        <v>0.24631672819822792</v>
      </c>
      <c r="AW1309" s="4" t="str">
        <f t="shared" si="123"/>
        <v>Greater than Median</v>
      </c>
      <c r="AX1309">
        <v>994</v>
      </c>
      <c r="AY1309">
        <v>0</v>
      </c>
      <c r="AZ1309">
        <v>2372</v>
      </c>
      <c r="BA1309">
        <v>0</v>
      </c>
      <c r="BB1309">
        <v>0</v>
      </c>
      <c r="BC1309">
        <v>2</v>
      </c>
      <c r="BD1309">
        <v>0</v>
      </c>
      <c r="BE1309">
        <v>4</v>
      </c>
      <c r="BF1309">
        <v>2</v>
      </c>
      <c r="BG1309" t="s">
        <v>100</v>
      </c>
      <c r="BH1309">
        <v>11</v>
      </c>
      <c r="BI1309" t="s">
        <v>189</v>
      </c>
      <c r="BJ1309">
        <v>0</v>
      </c>
      <c r="BK1309" t="s">
        <v>85</v>
      </c>
      <c r="BL1309" t="s">
        <v>109</v>
      </c>
      <c r="BM1309">
        <v>1985</v>
      </c>
      <c r="BN1309" t="s">
        <v>131</v>
      </c>
      <c r="BO1309">
        <v>1</v>
      </c>
      <c r="BP1309">
        <v>432</v>
      </c>
      <c r="BQ1309" t="s">
        <v>100</v>
      </c>
      <c r="BR1309" t="s">
        <v>100</v>
      </c>
      <c r="BS1309" t="s">
        <v>106</v>
      </c>
      <c r="BT1309">
        <v>0</v>
      </c>
      <c r="BU1309">
        <v>287</v>
      </c>
      <c r="BV1309">
        <v>0</v>
      </c>
      <c r="BW1309">
        <v>0</v>
      </c>
      <c r="BX1309">
        <v>0</v>
      </c>
      <c r="BY1309">
        <v>0</v>
      </c>
      <c r="BZ1309" t="s">
        <v>85</v>
      </c>
      <c r="CA1309" t="s">
        <v>85</v>
      </c>
      <c r="CB1309" t="s">
        <v>85</v>
      </c>
      <c r="CC1309">
        <v>0</v>
      </c>
      <c r="CD1309">
        <v>12</v>
      </c>
      <c r="CE1309">
        <v>2009</v>
      </c>
      <c r="CF1309" t="s">
        <v>111</v>
      </c>
      <c r="CG1309" t="s">
        <v>112</v>
      </c>
      <c r="CH1309">
        <v>107500</v>
      </c>
      <c r="CQ1309">
        <f t="shared" si="124"/>
        <v>1378</v>
      </c>
      <c r="CR1309" t="str">
        <f t="shared" si="125"/>
        <v/>
      </c>
    </row>
    <row r="1310" spans="1:96" x14ac:dyDescent="0.3">
      <c r="A1310">
        <v>75</v>
      </c>
      <c r="B1310">
        <v>50</v>
      </c>
      <c r="C1310" t="s">
        <v>143</v>
      </c>
      <c r="D1310">
        <v>60</v>
      </c>
      <c r="E1310">
        <v>5790</v>
      </c>
      <c r="F1310" t="s">
        <v>84</v>
      </c>
      <c r="G1310" t="s">
        <v>85</v>
      </c>
      <c r="H1310" t="s">
        <v>129</v>
      </c>
      <c r="I1310" t="s">
        <v>87</v>
      </c>
      <c r="J1310" t="s">
        <v>88</v>
      </c>
      <c r="K1310" t="s">
        <v>89</v>
      </c>
      <c r="L1310" t="s">
        <v>90</v>
      </c>
      <c r="M1310" t="s">
        <v>144</v>
      </c>
      <c r="N1310" s="4" t="str">
        <f>VLOOKUP(M1310,'Neighborhood Raw Data'!$A$1:$D$26,4,FALSE)</f>
        <v>Greater than Average</v>
      </c>
      <c r="O1310" t="s">
        <v>92</v>
      </c>
      <c r="P1310" t="s">
        <v>92</v>
      </c>
      <c r="Q1310" t="s">
        <v>93</v>
      </c>
      <c r="R1310" t="s">
        <v>94</v>
      </c>
      <c r="S1310">
        <v>3</v>
      </c>
      <c r="T1310" s="4">
        <f t="shared" ca="1" si="120"/>
        <v>1.3883873848814066E-2</v>
      </c>
      <c r="U1310" s="4" t="str">
        <f t="shared" si="121"/>
        <v>Below</v>
      </c>
      <c r="V1310">
        <v>6</v>
      </c>
      <c r="W1310">
        <v>1915</v>
      </c>
      <c r="X1310">
        <v>1950</v>
      </c>
      <c r="Y1310" t="s">
        <v>206</v>
      </c>
      <c r="Z1310" t="s">
        <v>114</v>
      </c>
      <c r="AA1310" t="s">
        <v>125</v>
      </c>
      <c r="AB1310" t="s">
        <v>125</v>
      </c>
      <c r="AC1310" t="s">
        <v>117</v>
      </c>
      <c r="AD1310">
        <v>0</v>
      </c>
      <c r="AE1310" t="s">
        <v>102</v>
      </c>
      <c r="AF1310" t="s">
        <v>102</v>
      </c>
      <c r="AG1310" t="s">
        <v>156</v>
      </c>
      <c r="AH1310" t="s">
        <v>203</v>
      </c>
      <c r="AI1310" t="s">
        <v>100</v>
      </c>
      <c r="AJ1310" t="s">
        <v>142</v>
      </c>
      <c r="AK1310" t="s">
        <v>104</v>
      </c>
      <c r="AL1310">
        <v>0</v>
      </c>
      <c r="AM1310" t="s">
        <v>104</v>
      </c>
      <c r="AN1310">
        <v>0</v>
      </c>
      <c r="AO1310">
        <v>840</v>
      </c>
      <c r="AP1310">
        <v>840</v>
      </c>
      <c r="AQ1310" t="s">
        <v>105</v>
      </c>
      <c r="AR1310" t="s">
        <v>102</v>
      </c>
      <c r="AS1310" t="s">
        <v>204</v>
      </c>
      <c r="AT1310" t="s">
        <v>107</v>
      </c>
      <c r="AU1310">
        <v>840</v>
      </c>
      <c r="AV1310" s="4">
        <f t="shared" ca="1" si="122"/>
        <v>0.52548454995706495</v>
      </c>
      <c r="AW1310" s="4" t="str">
        <f t="shared" si="123"/>
        <v>Less than Median</v>
      </c>
      <c r="AX1310">
        <v>765</v>
      </c>
      <c r="AY1310">
        <v>0</v>
      </c>
      <c r="AZ1310">
        <v>1605</v>
      </c>
      <c r="BA1310">
        <v>0</v>
      </c>
      <c r="BB1310">
        <v>0</v>
      </c>
      <c r="BC1310">
        <v>2</v>
      </c>
      <c r="BD1310">
        <v>0</v>
      </c>
      <c r="BE1310">
        <v>3</v>
      </c>
      <c r="BF1310">
        <v>2</v>
      </c>
      <c r="BG1310" t="s">
        <v>100</v>
      </c>
      <c r="BH1310">
        <v>8</v>
      </c>
      <c r="BI1310" t="s">
        <v>108</v>
      </c>
      <c r="BJ1310">
        <v>0</v>
      </c>
      <c r="BK1310" t="s">
        <v>85</v>
      </c>
      <c r="BL1310" t="s">
        <v>149</v>
      </c>
      <c r="BM1310">
        <v>1915</v>
      </c>
      <c r="BN1310" t="s">
        <v>104</v>
      </c>
      <c r="BO1310">
        <v>1</v>
      </c>
      <c r="BP1310">
        <v>379</v>
      </c>
      <c r="BQ1310" t="s">
        <v>100</v>
      </c>
      <c r="BR1310" t="s">
        <v>100</v>
      </c>
      <c r="BS1310" t="s">
        <v>106</v>
      </c>
      <c r="BT1310">
        <v>0</v>
      </c>
      <c r="BU1310">
        <v>0</v>
      </c>
      <c r="BV1310">
        <v>202</v>
      </c>
      <c r="BW1310">
        <v>0</v>
      </c>
      <c r="BX1310">
        <v>0</v>
      </c>
      <c r="BY1310">
        <v>0</v>
      </c>
      <c r="BZ1310" t="s">
        <v>85</v>
      </c>
      <c r="CA1310" t="s">
        <v>85</v>
      </c>
      <c r="CB1310" t="s">
        <v>85</v>
      </c>
      <c r="CC1310">
        <v>0</v>
      </c>
      <c r="CD1310">
        <v>5</v>
      </c>
      <c r="CE1310">
        <v>2010</v>
      </c>
      <c r="CF1310" t="s">
        <v>111</v>
      </c>
      <c r="CG1310" t="s">
        <v>112</v>
      </c>
      <c r="CH1310">
        <v>107400</v>
      </c>
      <c r="CQ1310">
        <f t="shared" si="124"/>
        <v>840</v>
      </c>
      <c r="CR1310" t="str">
        <f t="shared" si="125"/>
        <v/>
      </c>
    </row>
    <row r="1311" spans="1:96" x14ac:dyDescent="0.3">
      <c r="A1311">
        <v>218</v>
      </c>
      <c r="B1311">
        <v>70</v>
      </c>
      <c r="C1311" t="s">
        <v>143</v>
      </c>
      <c r="D1311">
        <v>57</v>
      </c>
      <c r="E1311">
        <v>9906</v>
      </c>
      <c r="F1311" t="s">
        <v>84</v>
      </c>
      <c r="G1311" t="s">
        <v>209</v>
      </c>
      <c r="H1311" t="s">
        <v>129</v>
      </c>
      <c r="I1311" t="s">
        <v>87</v>
      </c>
      <c r="J1311" t="s">
        <v>88</v>
      </c>
      <c r="K1311" t="s">
        <v>122</v>
      </c>
      <c r="L1311" t="s">
        <v>90</v>
      </c>
      <c r="M1311" t="s">
        <v>144</v>
      </c>
      <c r="N1311" s="4" t="str">
        <f>VLOOKUP(M1311,'Neighborhood Raw Data'!$A$1:$D$26,4,FALSE)</f>
        <v>Greater than Average</v>
      </c>
      <c r="O1311" t="s">
        <v>92</v>
      </c>
      <c r="P1311" t="s">
        <v>92</v>
      </c>
      <c r="Q1311" t="s">
        <v>93</v>
      </c>
      <c r="R1311" t="s">
        <v>94</v>
      </c>
      <c r="S1311">
        <v>4</v>
      </c>
      <c r="T1311" s="4">
        <f t="shared" ca="1" si="120"/>
        <v>0.55774790113399364</v>
      </c>
      <c r="U1311" s="4" t="str">
        <f t="shared" si="121"/>
        <v>Below</v>
      </c>
      <c r="V1311">
        <v>4</v>
      </c>
      <c r="W1311">
        <v>1925</v>
      </c>
      <c r="X1311">
        <v>1950</v>
      </c>
      <c r="Y1311" t="s">
        <v>95</v>
      </c>
      <c r="Z1311" t="s">
        <v>114</v>
      </c>
      <c r="AA1311" t="s">
        <v>161</v>
      </c>
      <c r="AB1311" t="s">
        <v>161</v>
      </c>
      <c r="AC1311" t="s">
        <v>117</v>
      </c>
      <c r="AD1311">
        <v>0</v>
      </c>
      <c r="AE1311" t="s">
        <v>100</v>
      </c>
      <c r="AF1311" t="s">
        <v>100</v>
      </c>
      <c r="AG1311" t="s">
        <v>156</v>
      </c>
      <c r="AH1311" t="s">
        <v>100</v>
      </c>
      <c r="AI1311" t="s">
        <v>100</v>
      </c>
      <c r="AJ1311" t="s">
        <v>142</v>
      </c>
      <c r="AK1311" t="s">
        <v>104</v>
      </c>
      <c r="AL1311">
        <v>0</v>
      </c>
      <c r="AM1311" t="s">
        <v>104</v>
      </c>
      <c r="AN1311">
        <v>0</v>
      </c>
      <c r="AO1311">
        <v>686</v>
      </c>
      <c r="AP1311">
        <v>686</v>
      </c>
      <c r="AQ1311" t="s">
        <v>105</v>
      </c>
      <c r="AR1311" t="s">
        <v>203</v>
      </c>
      <c r="AS1311" t="s">
        <v>204</v>
      </c>
      <c r="AT1311" t="s">
        <v>107</v>
      </c>
      <c r="AU1311">
        <v>810</v>
      </c>
      <c r="AV1311" s="4">
        <f t="shared" ca="1" si="122"/>
        <v>0.93000792011827593</v>
      </c>
      <c r="AW1311" s="4" t="str">
        <f t="shared" si="123"/>
        <v>Less than Median</v>
      </c>
      <c r="AX1311">
        <v>518</v>
      </c>
      <c r="AY1311">
        <v>0</v>
      </c>
      <c r="AZ1311">
        <v>1328</v>
      </c>
      <c r="BA1311">
        <v>0</v>
      </c>
      <c r="BB1311">
        <v>0</v>
      </c>
      <c r="BC1311">
        <v>1</v>
      </c>
      <c r="BD1311">
        <v>0</v>
      </c>
      <c r="BE1311">
        <v>3</v>
      </c>
      <c r="BF1311">
        <v>1</v>
      </c>
      <c r="BG1311" t="s">
        <v>100</v>
      </c>
      <c r="BH1311">
        <v>8</v>
      </c>
      <c r="BI1311" t="s">
        <v>108</v>
      </c>
      <c r="BJ1311">
        <v>0</v>
      </c>
      <c r="BK1311" t="s">
        <v>85</v>
      </c>
      <c r="BL1311" t="s">
        <v>149</v>
      </c>
      <c r="BM1311">
        <v>1940</v>
      </c>
      <c r="BN1311" t="s">
        <v>104</v>
      </c>
      <c r="BO1311">
        <v>1</v>
      </c>
      <c r="BP1311">
        <v>210</v>
      </c>
      <c r="BQ1311" t="s">
        <v>100</v>
      </c>
      <c r="BR1311" t="s">
        <v>100</v>
      </c>
      <c r="BS1311" t="s">
        <v>106</v>
      </c>
      <c r="BT1311">
        <v>0</v>
      </c>
      <c r="BU1311">
        <v>172</v>
      </c>
      <c r="BV1311">
        <v>60</v>
      </c>
      <c r="BW1311">
        <v>0</v>
      </c>
      <c r="BX1311">
        <v>0</v>
      </c>
      <c r="BY1311">
        <v>0</v>
      </c>
      <c r="BZ1311" t="s">
        <v>85</v>
      </c>
      <c r="CA1311" t="s">
        <v>85</v>
      </c>
      <c r="CB1311" t="s">
        <v>85</v>
      </c>
      <c r="CC1311">
        <v>0</v>
      </c>
      <c r="CD1311">
        <v>9</v>
      </c>
      <c r="CE1311">
        <v>2006</v>
      </c>
      <c r="CF1311" t="s">
        <v>111</v>
      </c>
      <c r="CG1311" t="s">
        <v>207</v>
      </c>
      <c r="CH1311">
        <v>107000</v>
      </c>
      <c r="CQ1311">
        <f t="shared" si="124"/>
        <v>810</v>
      </c>
      <c r="CR1311" t="str">
        <f t="shared" si="125"/>
        <v/>
      </c>
    </row>
    <row r="1312" spans="1:96" x14ac:dyDescent="0.3">
      <c r="A1312">
        <v>773</v>
      </c>
      <c r="B1312">
        <v>80</v>
      </c>
      <c r="C1312" t="s">
        <v>83</v>
      </c>
      <c r="D1312">
        <v>94</v>
      </c>
      <c r="E1312">
        <v>7819</v>
      </c>
      <c r="F1312" t="s">
        <v>84</v>
      </c>
      <c r="G1312" t="s">
        <v>85</v>
      </c>
      <c r="H1312" t="s">
        <v>129</v>
      </c>
      <c r="I1312" t="s">
        <v>87</v>
      </c>
      <c r="J1312" t="s">
        <v>88</v>
      </c>
      <c r="K1312" t="s">
        <v>122</v>
      </c>
      <c r="L1312" t="s">
        <v>90</v>
      </c>
      <c r="M1312" t="s">
        <v>186</v>
      </c>
      <c r="N1312" s="4" t="str">
        <f>VLOOKUP(M1312,'Neighborhood Raw Data'!$A$1:$D$26,4,FALSE)</f>
        <v>Less than Average</v>
      </c>
      <c r="O1312" t="s">
        <v>92</v>
      </c>
      <c r="P1312" t="s">
        <v>92</v>
      </c>
      <c r="Q1312" t="s">
        <v>93</v>
      </c>
      <c r="R1312" t="s">
        <v>178</v>
      </c>
      <c r="S1312">
        <v>6</v>
      </c>
      <c r="T1312" s="4">
        <f t="shared" ca="1" si="120"/>
        <v>0.77366029259949165</v>
      </c>
      <c r="U1312" s="4" t="str">
        <f t="shared" si="121"/>
        <v>At or Above</v>
      </c>
      <c r="V1312">
        <v>5</v>
      </c>
      <c r="W1312">
        <v>1976</v>
      </c>
      <c r="X1312">
        <v>1976</v>
      </c>
      <c r="Y1312" t="s">
        <v>95</v>
      </c>
      <c r="Z1312" t="s">
        <v>114</v>
      </c>
      <c r="AA1312" t="s">
        <v>179</v>
      </c>
      <c r="AB1312" t="s">
        <v>179</v>
      </c>
      <c r="AC1312" t="s">
        <v>117</v>
      </c>
      <c r="AD1312">
        <v>0</v>
      </c>
      <c r="AE1312" t="s">
        <v>100</v>
      </c>
      <c r="AF1312" t="s">
        <v>100</v>
      </c>
      <c r="AG1312" t="s">
        <v>156</v>
      </c>
      <c r="AH1312" t="s">
        <v>100</v>
      </c>
      <c r="AI1312" t="s">
        <v>100</v>
      </c>
      <c r="AJ1312" t="s">
        <v>118</v>
      </c>
      <c r="AK1312" t="s">
        <v>137</v>
      </c>
      <c r="AL1312">
        <v>422</v>
      </c>
      <c r="AM1312" t="s">
        <v>174</v>
      </c>
      <c r="AN1312">
        <v>127</v>
      </c>
      <c r="AO1312">
        <v>480</v>
      </c>
      <c r="AP1312">
        <v>1029</v>
      </c>
      <c r="AQ1312" t="s">
        <v>105</v>
      </c>
      <c r="AR1312" t="s">
        <v>100</v>
      </c>
      <c r="AS1312" t="s">
        <v>106</v>
      </c>
      <c r="AT1312" t="s">
        <v>107</v>
      </c>
      <c r="AU1312">
        <v>1117</v>
      </c>
      <c r="AV1312" s="4">
        <f t="shared" ca="1" si="122"/>
        <v>0.88681485565257157</v>
      </c>
      <c r="AW1312" s="4" t="str">
        <f t="shared" si="123"/>
        <v>Greater than Median</v>
      </c>
      <c r="AX1312">
        <v>0</v>
      </c>
      <c r="AY1312">
        <v>0</v>
      </c>
      <c r="AZ1312">
        <v>1117</v>
      </c>
      <c r="BA1312">
        <v>1</v>
      </c>
      <c r="BB1312">
        <v>0</v>
      </c>
      <c r="BC1312">
        <v>1</v>
      </c>
      <c r="BD1312">
        <v>0</v>
      </c>
      <c r="BE1312">
        <v>3</v>
      </c>
      <c r="BF1312">
        <v>1</v>
      </c>
      <c r="BG1312" t="s">
        <v>100</v>
      </c>
      <c r="BH1312">
        <v>6</v>
      </c>
      <c r="BI1312" t="s">
        <v>108</v>
      </c>
      <c r="BJ1312">
        <v>1</v>
      </c>
      <c r="BK1312" t="s">
        <v>100</v>
      </c>
      <c r="BL1312" t="s">
        <v>149</v>
      </c>
      <c r="BM1312">
        <v>1976</v>
      </c>
      <c r="BN1312" t="s">
        <v>104</v>
      </c>
      <c r="BO1312">
        <v>2</v>
      </c>
      <c r="BP1312">
        <v>672</v>
      </c>
      <c r="BQ1312" t="s">
        <v>100</v>
      </c>
      <c r="BR1312" t="s">
        <v>100</v>
      </c>
      <c r="BS1312" t="s">
        <v>106</v>
      </c>
      <c r="BT1312">
        <v>144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 t="s">
        <v>85</v>
      </c>
      <c r="CA1312" t="s">
        <v>119</v>
      </c>
      <c r="CB1312" t="s">
        <v>85</v>
      </c>
      <c r="CC1312">
        <v>0</v>
      </c>
      <c r="CD1312">
        <v>3</v>
      </c>
      <c r="CE1312">
        <v>2010</v>
      </c>
      <c r="CF1312" t="s">
        <v>111</v>
      </c>
      <c r="CG1312" t="s">
        <v>120</v>
      </c>
      <c r="CH1312">
        <v>107000</v>
      </c>
      <c r="CQ1312">
        <f t="shared" si="124"/>
        <v>1117</v>
      </c>
      <c r="CR1312" t="str">
        <f t="shared" si="125"/>
        <v/>
      </c>
    </row>
    <row r="1313" spans="1:96" x14ac:dyDescent="0.3">
      <c r="A1313">
        <v>1207</v>
      </c>
      <c r="B1313">
        <v>20</v>
      </c>
      <c r="C1313" t="s">
        <v>224</v>
      </c>
      <c r="D1313" t="s">
        <v>85</v>
      </c>
      <c r="E1313">
        <v>8900</v>
      </c>
      <c r="F1313" t="s">
        <v>84</v>
      </c>
      <c r="G1313" t="s">
        <v>85</v>
      </c>
      <c r="H1313" t="s">
        <v>129</v>
      </c>
      <c r="I1313" t="s">
        <v>87</v>
      </c>
      <c r="J1313" t="s">
        <v>88</v>
      </c>
      <c r="K1313" t="s">
        <v>122</v>
      </c>
      <c r="L1313" t="s">
        <v>90</v>
      </c>
      <c r="M1313" t="s">
        <v>185</v>
      </c>
      <c r="N1313" s="4" t="str">
        <f>VLOOKUP(M1313,'Neighborhood Raw Data'!$A$1:$D$26,4,FALSE)</f>
        <v>Greater than Average</v>
      </c>
      <c r="O1313" t="s">
        <v>92</v>
      </c>
      <c r="P1313" t="s">
        <v>92</v>
      </c>
      <c r="Q1313" t="s">
        <v>93</v>
      </c>
      <c r="R1313" t="s">
        <v>124</v>
      </c>
      <c r="S1313">
        <v>4</v>
      </c>
      <c r="T1313" s="4">
        <f t="shared" ca="1" si="120"/>
        <v>0.4122217325470926</v>
      </c>
      <c r="U1313" s="4" t="str">
        <f t="shared" si="121"/>
        <v>Below</v>
      </c>
      <c r="V1313">
        <v>4</v>
      </c>
      <c r="W1313">
        <v>1966</v>
      </c>
      <c r="X1313">
        <v>1966</v>
      </c>
      <c r="Y1313" t="s">
        <v>95</v>
      </c>
      <c r="Z1313" t="s">
        <v>114</v>
      </c>
      <c r="AA1313" t="s">
        <v>97</v>
      </c>
      <c r="AB1313" t="s">
        <v>97</v>
      </c>
      <c r="AC1313" t="s">
        <v>117</v>
      </c>
      <c r="AD1313">
        <v>0</v>
      </c>
      <c r="AE1313" t="s">
        <v>100</v>
      </c>
      <c r="AF1313" t="s">
        <v>100</v>
      </c>
      <c r="AG1313" t="s">
        <v>156</v>
      </c>
      <c r="AH1313" t="s">
        <v>100</v>
      </c>
      <c r="AI1313" t="s">
        <v>100</v>
      </c>
      <c r="AJ1313" t="s">
        <v>142</v>
      </c>
      <c r="AK1313" t="s">
        <v>157</v>
      </c>
      <c r="AL1313">
        <v>1056</v>
      </c>
      <c r="AM1313" t="s">
        <v>104</v>
      </c>
      <c r="AN1313">
        <v>0</v>
      </c>
      <c r="AO1313">
        <v>0</v>
      </c>
      <c r="AP1313">
        <v>1056</v>
      </c>
      <c r="AQ1313" t="s">
        <v>105</v>
      </c>
      <c r="AR1313" t="s">
        <v>100</v>
      </c>
      <c r="AS1313" t="s">
        <v>106</v>
      </c>
      <c r="AT1313" t="s">
        <v>107</v>
      </c>
      <c r="AU1313">
        <v>1056</v>
      </c>
      <c r="AV1313" s="4">
        <f t="shared" ca="1" si="122"/>
        <v>0.22009890261661025</v>
      </c>
      <c r="AW1313" s="4" t="str">
        <f t="shared" si="123"/>
        <v>Less than Median</v>
      </c>
      <c r="AX1313">
        <v>0</v>
      </c>
      <c r="AY1313">
        <v>0</v>
      </c>
      <c r="AZ1313">
        <v>1056</v>
      </c>
      <c r="BA1313">
        <v>1</v>
      </c>
      <c r="BB1313">
        <v>0</v>
      </c>
      <c r="BC1313">
        <v>1</v>
      </c>
      <c r="BD1313">
        <v>0</v>
      </c>
      <c r="BE1313">
        <v>2</v>
      </c>
      <c r="BF1313">
        <v>1</v>
      </c>
      <c r="BG1313" t="s">
        <v>100</v>
      </c>
      <c r="BH1313">
        <v>5</v>
      </c>
      <c r="BI1313" t="s">
        <v>108</v>
      </c>
      <c r="BJ1313">
        <v>0</v>
      </c>
      <c r="BK1313" t="s">
        <v>85</v>
      </c>
      <c r="BL1313" t="s">
        <v>149</v>
      </c>
      <c r="BM1313">
        <v>1966</v>
      </c>
      <c r="BN1313" t="s">
        <v>104</v>
      </c>
      <c r="BO1313">
        <v>1</v>
      </c>
      <c r="BP1313">
        <v>384</v>
      </c>
      <c r="BQ1313" t="s">
        <v>100</v>
      </c>
      <c r="BR1313" t="s">
        <v>100</v>
      </c>
      <c r="BS1313" t="s">
        <v>106</v>
      </c>
      <c r="BT1313">
        <v>0</v>
      </c>
      <c r="BU1313">
        <v>42</v>
      </c>
      <c r="BV1313">
        <v>0</v>
      </c>
      <c r="BW1313">
        <v>0</v>
      </c>
      <c r="BX1313">
        <v>0</v>
      </c>
      <c r="BY1313">
        <v>0</v>
      </c>
      <c r="BZ1313" t="s">
        <v>85</v>
      </c>
      <c r="CA1313" t="s">
        <v>119</v>
      </c>
      <c r="CB1313" t="s">
        <v>85</v>
      </c>
      <c r="CC1313">
        <v>0</v>
      </c>
      <c r="CD1313">
        <v>11</v>
      </c>
      <c r="CE1313">
        <v>2006</v>
      </c>
      <c r="CF1313" t="s">
        <v>111</v>
      </c>
      <c r="CG1313" t="s">
        <v>112</v>
      </c>
      <c r="CH1313">
        <v>107000</v>
      </c>
      <c r="CQ1313">
        <f t="shared" si="124"/>
        <v>1056</v>
      </c>
      <c r="CR1313" t="str">
        <f t="shared" si="125"/>
        <v/>
      </c>
    </row>
    <row r="1314" spans="1:96" x14ac:dyDescent="0.3">
      <c r="A1314">
        <v>393</v>
      </c>
      <c r="B1314">
        <v>20</v>
      </c>
      <c r="C1314" t="s">
        <v>83</v>
      </c>
      <c r="D1314" t="s">
        <v>85</v>
      </c>
      <c r="E1314">
        <v>8339</v>
      </c>
      <c r="F1314" t="s">
        <v>84</v>
      </c>
      <c r="G1314" t="s">
        <v>85</v>
      </c>
      <c r="H1314" t="s">
        <v>86</v>
      </c>
      <c r="I1314" t="s">
        <v>87</v>
      </c>
      <c r="J1314" t="s">
        <v>88</v>
      </c>
      <c r="K1314" t="s">
        <v>122</v>
      </c>
      <c r="L1314" t="s">
        <v>90</v>
      </c>
      <c r="M1314" t="s">
        <v>177</v>
      </c>
      <c r="N1314" s="4" t="str">
        <f>VLOOKUP(M1314,'Neighborhood Raw Data'!$A$1:$D$26,4,FALSE)</f>
        <v>Greater than Average</v>
      </c>
      <c r="O1314" t="s">
        <v>92</v>
      </c>
      <c r="P1314" t="s">
        <v>92</v>
      </c>
      <c r="Q1314" t="s">
        <v>93</v>
      </c>
      <c r="R1314" t="s">
        <v>124</v>
      </c>
      <c r="S1314">
        <v>5</v>
      </c>
      <c r="T1314" s="4">
        <f t="shared" ca="1" si="120"/>
        <v>0.4980181093673598</v>
      </c>
      <c r="U1314" s="4" t="str">
        <f t="shared" si="121"/>
        <v>Below</v>
      </c>
      <c r="V1314">
        <v>7</v>
      </c>
      <c r="W1314">
        <v>1959</v>
      </c>
      <c r="X1314">
        <v>1959</v>
      </c>
      <c r="Y1314" t="s">
        <v>95</v>
      </c>
      <c r="Z1314" t="s">
        <v>114</v>
      </c>
      <c r="AA1314" t="s">
        <v>161</v>
      </c>
      <c r="AB1314" t="s">
        <v>161</v>
      </c>
      <c r="AC1314" t="s">
        <v>117</v>
      </c>
      <c r="AD1314">
        <v>0</v>
      </c>
      <c r="AE1314" t="s">
        <v>100</v>
      </c>
      <c r="AF1314" t="s">
        <v>100</v>
      </c>
      <c r="AG1314" t="s">
        <v>226</v>
      </c>
      <c r="AH1314" t="s">
        <v>85</v>
      </c>
      <c r="AI1314" t="s">
        <v>85</v>
      </c>
      <c r="AJ1314" t="s">
        <v>85</v>
      </c>
      <c r="AK1314" t="s">
        <v>85</v>
      </c>
      <c r="AL1314">
        <v>0</v>
      </c>
      <c r="AM1314" t="s">
        <v>85</v>
      </c>
      <c r="AN1314">
        <v>0</v>
      </c>
      <c r="AO1314">
        <v>0</v>
      </c>
      <c r="AP1314">
        <v>0</v>
      </c>
      <c r="AQ1314" t="s">
        <v>105</v>
      </c>
      <c r="AR1314" t="s">
        <v>100</v>
      </c>
      <c r="AS1314" t="s">
        <v>106</v>
      </c>
      <c r="AT1314" t="s">
        <v>107</v>
      </c>
      <c r="AU1314">
        <v>882</v>
      </c>
      <c r="AV1314" s="4">
        <f t="shared" ca="1" si="122"/>
        <v>0.88943714614576219</v>
      </c>
      <c r="AW1314" s="4" t="str">
        <f t="shared" si="123"/>
        <v>Less than Median</v>
      </c>
      <c r="AX1314">
        <v>0</v>
      </c>
      <c r="AY1314">
        <v>0</v>
      </c>
      <c r="AZ1314">
        <v>882</v>
      </c>
      <c r="BA1314">
        <v>0</v>
      </c>
      <c r="BB1314">
        <v>0</v>
      </c>
      <c r="BC1314">
        <v>1</v>
      </c>
      <c r="BD1314">
        <v>0</v>
      </c>
      <c r="BE1314">
        <v>3</v>
      </c>
      <c r="BF1314">
        <v>1</v>
      </c>
      <c r="BG1314" t="s">
        <v>100</v>
      </c>
      <c r="BH1314">
        <v>5</v>
      </c>
      <c r="BI1314" t="s">
        <v>108</v>
      </c>
      <c r="BJ1314">
        <v>0</v>
      </c>
      <c r="BK1314" t="s">
        <v>85</v>
      </c>
      <c r="BL1314" t="s">
        <v>109</v>
      </c>
      <c r="BM1314">
        <v>1959</v>
      </c>
      <c r="BN1314" t="s">
        <v>131</v>
      </c>
      <c r="BO1314">
        <v>1</v>
      </c>
      <c r="BP1314">
        <v>294</v>
      </c>
      <c r="BQ1314" t="s">
        <v>100</v>
      </c>
      <c r="BR1314" t="s">
        <v>100</v>
      </c>
      <c r="BS1314" t="s">
        <v>106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 t="s">
        <v>85</v>
      </c>
      <c r="CA1314" t="s">
        <v>119</v>
      </c>
      <c r="CB1314" t="s">
        <v>198</v>
      </c>
      <c r="CC1314">
        <v>1200</v>
      </c>
      <c r="CD1314">
        <v>7</v>
      </c>
      <c r="CE1314">
        <v>2007</v>
      </c>
      <c r="CF1314" t="s">
        <v>111</v>
      </c>
      <c r="CG1314" t="s">
        <v>112</v>
      </c>
      <c r="CH1314">
        <v>106500</v>
      </c>
      <c r="CQ1314">
        <f t="shared" si="124"/>
        <v>882</v>
      </c>
      <c r="CR1314" t="str">
        <f t="shared" si="125"/>
        <v/>
      </c>
    </row>
    <row r="1315" spans="1:96" x14ac:dyDescent="0.3">
      <c r="A1315">
        <v>897</v>
      </c>
      <c r="B1315">
        <v>30</v>
      </c>
      <c r="C1315" t="s">
        <v>143</v>
      </c>
      <c r="D1315">
        <v>50</v>
      </c>
      <c r="E1315">
        <v>8765</v>
      </c>
      <c r="F1315" t="s">
        <v>84</v>
      </c>
      <c r="G1315" t="s">
        <v>209</v>
      </c>
      <c r="H1315" t="s">
        <v>129</v>
      </c>
      <c r="I1315" t="s">
        <v>87</v>
      </c>
      <c r="J1315" t="s">
        <v>88</v>
      </c>
      <c r="K1315" t="s">
        <v>122</v>
      </c>
      <c r="L1315" t="s">
        <v>90</v>
      </c>
      <c r="M1315" t="s">
        <v>236</v>
      </c>
      <c r="N1315" s="4" t="str">
        <f>VLOOKUP(M1315,'Neighborhood Raw Data'!$A$1:$D$26,4,FALSE)</f>
        <v>Less than Average</v>
      </c>
      <c r="O1315" t="s">
        <v>92</v>
      </c>
      <c r="P1315" t="s">
        <v>92</v>
      </c>
      <c r="Q1315" t="s">
        <v>93</v>
      </c>
      <c r="R1315" t="s">
        <v>124</v>
      </c>
      <c r="S1315">
        <v>4</v>
      </c>
      <c r="T1315" s="4">
        <f t="shared" ca="1" si="120"/>
        <v>1.810893479893827E-3</v>
      </c>
      <c r="U1315" s="4" t="str">
        <f t="shared" si="121"/>
        <v>Below</v>
      </c>
      <c r="V1315">
        <v>6</v>
      </c>
      <c r="W1315">
        <v>1936</v>
      </c>
      <c r="X1315">
        <v>1950</v>
      </c>
      <c r="Y1315" t="s">
        <v>95</v>
      </c>
      <c r="Z1315" t="s">
        <v>114</v>
      </c>
      <c r="AA1315" t="s">
        <v>115</v>
      </c>
      <c r="AB1315" t="s">
        <v>115</v>
      </c>
      <c r="AC1315" t="s">
        <v>117</v>
      </c>
      <c r="AD1315">
        <v>0</v>
      </c>
      <c r="AE1315" t="s">
        <v>100</v>
      </c>
      <c r="AF1315" t="s">
        <v>100</v>
      </c>
      <c r="AG1315" t="s">
        <v>147</v>
      </c>
      <c r="AH1315" t="s">
        <v>100</v>
      </c>
      <c r="AI1315" t="s">
        <v>100</v>
      </c>
      <c r="AJ1315" t="s">
        <v>142</v>
      </c>
      <c r="AK1315" t="s">
        <v>137</v>
      </c>
      <c r="AL1315">
        <v>285</v>
      </c>
      <c r="AM1315" t="s">
        <v>104</v>
      </c>
      <c r="AN1315">
        <v>0</v>
      </c>
      <c r="AO1315">
        <v>666</v>
      </c>
      <c r="AP1315">
        <v>951</v>
      </c>
      <c r="AQ1315" t="s">
        <v>105</v>
      </c>
      <c r="AR1315" t="s">
        <v>99</v>
      </c>
      <c r="AS1315" t="s">
        <v>204</v>
      </c>
      <c r="AT1315" t="s">
        <v>107</v>
      </c>
      <c r="AU1315">
        <v>951</v>
      </c>
      <c r="AV1315" s="4">
        <f t="shared" ca="1" si="122"/>
        <v>0.98290436226525935</v>
      </c>
      <c r="AW1315" s="4" t="str">
        <f t="shared" si="123"/>
        <v>Less than Median</v>
      </c>
      <c r="AX1315">
        <v>0</v>
      </c>
      <c r="AY1315">
        <v>0</v>
      </c>
      <c r="AZ1315">
        <v>951</v>
      </c>
      <c r="BA1315">
        <v>0</v>
      </c>
      <c r="BB1315">
        <v>0</v>
      </c>
      <c r="BC1315">
        <v>1</v>
      </c>
      <c r="BD1315">
        <v>0</v>
      </c>
      <c r="BE1315">
        <v>2</v>
      </c>
      <c r="BF1315">
        <v>1</v>
      </c>
      <c r="BG1315" t="s">
        <v>100</v>
      </c>
      <c r="BH1315">
        <v>6</v>
      </c>
      <c r="BI1315" t="s">
        <v>108</v>
      </c>
      <c r="BJ1315">
        <v>0</v>
      </c>
      <c r="BK1315" t="s">
        <v>85</v>
      </c>
      <c r="BL1315" t="s">
        <v>149</v>
      </c>
      <c r="BM1315">
        <v>1936</v>
      </c>
      <c r="BN1315" t="s">
        <v>104</v>
      </c>
      <c r="BO1315">
        <v>1</v>
      </c>
      <c r="BP1315">
        <v>327</v>
      </c>
      <c r="BQ1315" t="s">
        <v>100</v>
      </c>
      <c r="BR1315" t="s">
        <v>100</v>
      </c>
      <c r="BS1315" t="s">
        <v>106</v>
      </c>
      <c r="BT1315">
        <v>0</v>
      </c>
      <c r="BU1315">
        <v>28</v>
      </c>
      <c r="BV1315">
        <v>0</v>
      </c>
      <c r="BW1315">
        <v>0</v>
      </c>
      <c r="BX1315">
        <v>0</v>
      </c>
      <c r="BY1315">
        <v>0</v>
      </c>
      <c r="BZ1315" t="s">
        <v>85</v>
      </c>
      <c r="CA1315" t="s">
        <v>85</v>
      </c>
      <c r="CB1315" t="s">
        <v>85</v>
      </c>
      <c r="CC1315">
        <v>0</v>
      </c>
      <c r="CD1315">
        <v>4</v>
      </c>
      <c r="CE1315">
        <v>2006</v>
      </c>
      <c r="CF1315" t="s">
        <v>111</v>
      </c>
      <c r="CG1315" t="s">
        <v>120</v>
      </c>
      <c r="CH1315">
        <v>106500</v>
      </c>
      <c r="CQ1315">
        <f t="shared" si="124"/>
        <v>951</v>
      </c>
      <c r="CR1315" t="str">
        <f t="shared" si="125"/>
        <v/>
      </c>
    </row>
    <row r="1316" spans="1:96" x14ac:dyDescent="0.3">
      <c r="A1316">
        <v>521</v>
      </c>
      <c r="B1316">
        <v>190</v>
      </c>
      <c r="C1316" t="s">
        <v>83</v>
      </c>
      <c r="D1316">
        <v>60</v>
      </c>
      <c r="E1316">
        <v>10800</v>
      </c>
      <c r="F1316" t="s">
        <v>84</v>
      </c>
      <c r="G1316" t="s">
        <v>209</v>
      </c>
      <c r="H1316" t="s">
        <v>129</v>
      </c>
      <c r="I1316" t="s">
        <v>87</v>
      </c>
      <c r="J1316" t="s">
        <v>88</v>
      </c>
      <c r="K1316" t="s">
        <v>122</v>
      </c>
      <c r="L1316" t="s">
        <v>90</v>
      </c>
      <c r="M1316" t="s">
        <v>144</v>
      </c>
      <c r="N1316" s="4" t="str">
        <f>VLOOKUP(M1316,'Neighborhood Raw Data'!$A$1:$D$26,4,FALSE)</f>
        <v>Greater than Average</v>
      </c>
      <c r="O1316" t="s">
        <v>92</v>
      </c>
      <c r="P1316" t="s">
        <v>92</v>
      </c>
      <c r="Q1316" t="s">
        <v>217</v>
      </c>
      <c r="R1316" t="s">
        <v>94</v>
      </c>
      <c r="S1316">
        <v>4</v>
      </c>
      <c r="T1316" s="4">
        <f t="shared" ca="1" si="120"/>
        <v>5.320295434013822E-2</v>
      </c>
      <c r="U1316" s="4" t="str">
        <f t="shared" si="121"/>
        <v>Below</v>
      </c>
      <c r="V1316">
        <v>7</v>
      </c>
      <c r="W1316">
        <v>1900</v>
      </c>
      <c r="X1316">
        <v>2000</v>
      </c>
      <c r="Y1316" t="s">
        <v>95</v>
      </c>
      <c r="Z1316" t="s">
        <v>114</v>
      </c>
      <c r="AA1316" t="s">
        <v>161</v>
      </c>
      <c r="AB1316" t="s">
        <v>161</v>
      </c>
      <c r="AC1316" t="s">
        <v>117</v>
      </c>
      <c r="AD1316">
        <v>0</v>
      </c>
      <c r="AE1316" t="s">
        <v>100</v>
      </c>
      <c r="AF1316" t="s">
        <v>100</v>
      </c>
      <c r="AG1316" t="s">
        <v>147</v>
      </c>
      <c r="AH1316" t="s">
        <v>85</v>
      </c>
      <c r="AI1316" t="s">
        <v>85</v>
      </c>
      <c r="AJ1316" t="s">
        <v>85</v>
      </c>
      <c r="AK1316" t="s">
        <v>85</v>
      </c>
      <c r="AL1316">
        <v>0</v>
      </c>
      <c r="AM1316" t="s">
        <v>85</v>
      </c>
      <c r="AN1316">
        <v>0</v>
      </c>
      <c r="AO1316">
        <v>0</v>
      </c>
      <c r="AP1316">
        <v>0</v>
      </c>
      <c r="AQ1316" t="s">
        <v>105</v>
      </c>
      <c r="AR1316" t="s">
        <v>100</v>
      </c>
      <c r="AS1316" t="s">
        <v>204</v>
      </c>
      <c r="AT1316" t="s">
        <v>214</v>
      </c>
      <c r="AU1316">
        <v>694</v>
      </c>
      <c r="AV1316" s="4">
        <f t="shared" ca="1" si="122"/>
        <v>6.5472339174931893E-2</v>
      </c>
      <c r="AW1316" s="4" t="str">
        <f t="shared" si="123"/>
        <v>Less than Median</v>
      </c>
      <c r="AX1316">
        <v>600</v>
      </c>
      <c r="AY1316">
        <v>0</v>
      </c>
      <c r="AZ1316">
        <v>1294</v>
      </c>
      <c r="BA1316">
        <v>0</v>
      </c>
      <c r="BB1316">
        <v>0</v>
      </c>
      <c r="BC1316">
        <v>2</v>
      </c>
      <c r="BD1316">
        <v>0</v>
      </c>
      <c r="BE1316">
        <v>3</v>
      </c>
      <c r="BF1316">
        <v>2</v>
      </c>
      <c r="BG1316" t="s">
        <v>100</v>
      </c>
      <c r="BH1316">
        <v>7</v>
      </c>
      <c r="BI1316" t="s">
        <v>108</v>
      </c>
      <c r="BJ1316">
        <v>0</v>
      </c>
      <c r="BK1316" t="s">
        <v>85</v>
      </c>
      <c r="BL1316" t="s">
        <v>85</v>
      </c>
      <c r="BM1316" t="s">
        <v>85</v>
      </c>
      <c r="BN1316" t="s">
        <v>85</v>
      </c>
      <c r="BO1316">
        <v>0</v>
      </c>
      <c r="BP1316">
        <v>0</v>
      </c>
      <c r="BQ1316" t="s">
        <v>85</v>
      </c>
      <c r="BR1316" t="s">
        <v>85</v>
      </c>
      <c r="BS1316" t="s">
        <v>204</v>
      </c>
      <c r="BT1316">
        <v>220</v>
      </c>
      <c r="BU1316">
        <v>114</v>
      </c>
      <c r="BV1316">
        <v>210</v>
      </c>
      <c r="BW1316">
        <v>0</v>
      </c>
      <c r="BX1316">
        <v>0</v>
      </c>
      <c r="BY1316">
        <v>0</v>
      </c>
      <c r="BZ1316" t="s">
        <v>85</v>
      </c>
      <c r="CA1316" t="s">
        <v>85</v>
      </c>
      <c r="CB1316" t="s">
        <v>85</v>
      </c>
      <c r="CC1316">
        <v>0</v>
      </c>
      <c r="CD1316">
        <v>8</v>
      </c>
      <c r="CE1316">
        <v>2008</v>
      </c>
      <c r="CF1316" t="s">
        <v>111</v>
      </c>
      <c r="CG1316" t="s">
        <v>112</v>
      </c>
      <c r="CH1316">
        <v>106250</v>
      </c>
      <c r="CQ1316">
        <f t="shared" si="124"/>
        <v>694</v>
      </c>
      <c r="CR1316" t="str">
        <f t="shared" si="125"/>
        <v/>
      </c>
    </row>
    <row r="1317" spans="1:96" x14ac:dyDescent="0.3">
      <c r="A1317">
        <v>228</v>
      </c>
      <c r="B1317">
        <v>160</v>
      </c>
      <c r="C1317" t="s">
        <v>143</v>
      </c>
      <c r="D1317">
        <v>21</v>
      </c>
      <c r="E1317">
        <v>1869</v>
      </c>
      <c r="F1317" t="s">
        <v>84</v>
      </c>
      <c r="G1317" t="s">
        <v>85</v>
      </c>
      <c r="H1317" t="s">
        <v>129</v>
      </c>
      <c r="I1317" t="s">
        <v>87</v>
      </c>
      <c r="J1317" t="s">
        <v>88</v>
      </c>
      <c r="K1317" t="s">
        <v>122</v>
      </c>
      <c r="L1317" t="s">
        <v>90</v>
      </c>
      <c r="M1317" t="s">
        <v>253</v>
      </c>
      <c r="N1317" s="4" t="str">
        <f>VLOOKUP(M1317,'Neighborhood Raw Data'!$A$1:$D$26,4,FALSE)</f>
        <v>Less than Average</v>
      </c>
      <c r="O1317" t="s">
        <v>92</v>
      </c>
      <c r="P1317" t="s">
        <v>92</v>
      </c>
      <c r="Q1317" t="s">
        <v>216</v>
      </c>
      <c r="R1317" t="s">
        <v>94</v>
      </c>
      <c r="S1317">
        <v>6</v>
      </c>
      <c r="T1317" s="4">
        <f t="shared" ca="1" si="120"/>
        <v>0.4070874474919205</v>
      </c>
      <c r="U1317" s="4" t="str">
        <f t="shared" si="121"/>
        <v>At or Above</v>
      </c>
      <c r="V1317">
        <v>6</v>
      </c>
      <c r="W1317">
        <v>1970</v>
      </c>
      <c r="X1317">
        <v>1970</v>
      </c>
      <c r="Y1317" t="s">
        <v>95</v>
      </c>
      <c r="Z1317" t="s">
        <v>114</v>
      </c>
      <c r="AA1317" t="s">
        <v>97</v>
      </c>
      <c r="AB1317" t="s">
        <v>97</v>
      </c>
      <c r="AC1317" t="s">
        <v>98</v>
      </c>
      <c r="AD1317">
        <v>127</v>
      </c>
      <c r="AE1317" t="s">
        <v>100</v>
      </c>
      <c r="AF1317" t="s">
        <v>100</v>
      </c>
      <c r="AG1317" t="s">
        <v>156</v>
      </c>
      <c r="AH1317" t="s">
        <v>100</v>
      </c>
      <c r="AI1317" t="s">
        <v>100</v>
      </c>
      <c r="AJ1317" t="s">
        <v>142</v>
      </c>
      <c r="AK1317" t="s">
        <v>157</v>
      </c>
      <c r="AL1317">
        <v>321</v>
      </c>
      <c r="AM1317" t="s">
        <v>104</v>
      </c>
      <c r="AN1317">
        <v>0</v>
      </c>
      <c r="AO1317">
        <v>162</v>
      </c>
      <c r="AP1317">
        <v>483</v>
      </c>
      <c r="AQ1317" t="s">
        <v>105</v>
      </c>
      <c r="AR1317" t="s">
        <v>100</v>
      </c>
      <c r="AS1317" t="s">
        <v>106</v>
      </c>
      <c r="AT1317" t="s">
        <v>107</v>
      </c>
      <c r="AU1317">
        <v>483</v>
      </c>
      <c r="AV1317" s="4">
        <f t="shared" ca="1" si="122"/>
        <v>0.607660381739628</v>
      </c>
      <c r="AW1317" s="4" t="str">
        <f t="shared" si="123"/>
        <v>Less than Median</v>
      </c>
      <c r="AX1317">
        <v>504</v>
      </c>
      <c r="AY1317">
        <v>0</v>
      </c>
      <c r="AZ1317">
        <v>987</v>
      </c>
      <c r="BA1317">
        <v>0</v>
      </c>
      <c r="BB1317">
        <v>0</v>
      </c>
      <c r="BC1317">
        <v>1</v>
      </c>
      <c r="BD1317">
        <v>1</v>
      </c>
      <c r="BE1317">
        <v>2</v>
      </c>
      <c r="BF1317">
        <v>1</v>
      </c>
      <c r="BG1317" t="s">
        <v>100</v>
      </c>
      <c r="BH1317">
        <v>5</v>
      </c>
      <c r="BI1317" t="s">
        <v>108</v>
      </c>
      <c r="BJ1317">
        <v>0</v>
      </c>
      <c r="BK1317" t="s">
        <v>85</v>
      </c>
      <c r="BL1317" t="s">
        <v>149</v>
      </c>
      <c r="BM1317">
        <v>1987</v>
      </c>
      <c r="BN1317" t="s">
        <v>104</v>
      </c>
      <c r="BO1317">
        <v>1</v>
      </c>
      <c r="BP1317">
        <v>280</v>
      </c>
      <c r="BQ1317" t="s">
        <v>100</v>
      </c>
      <c r="BR1317" t="s">
        <v>100</v>
      </c>
      <c r="BS1317" t="s">
        <v>106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 t="s">
        <v>85</v>
      </c>
      <c r="CA1317" t="s">
        <v>85</v>
      </c>
      <c r="CB1317" t="s">
        <v>85</v>
      </c>
      <c r="CC1317">
        <v>0</v>
      </c>
      <c r="CD1317">
        <v>9</v>
      </c>
      <c r="CE1317">
        <v>2008</v>
      </c>
      <c r="CF1317" t="s">
        <v>111</v>
      </c>
      <c r="CG1317" t="s">
        <v>112</v>
      </c>
      <c r="CH1317">
        <v>106000</v>
      </c>
      <c r="CQ1317">
        <f t="shared" si="124"/>
        <v>483</v>
      </c>
      <c r="CR1317" t="str">
        <f t="shared" si="125"/>
        <v/>
      </c>
    </row>
    <row r="1318" spans="1:96" x14ac:dyDescent="0.3">
      <c r="A1318">
        <v>810</v>
      </c>
      <c r="B1318">
        <v>75</v>
      </c>
      <c r="C1318" t="s">
        <v>143</v>
      </c>
      <c r="D1318">
        <v>90</v>
      </c>
      <c r="E1318">
        <v>8100</v>
      </c>
      <c r="F1318" t="s">
        <v>84</v>
      </c>
      <c r="G1318" t="s">
        <v>85</v>
      </c>
      <c r="H1318" t="s">
        <v>129</v>
      </c>
      <c r="I1318" t="s">
        <v>87</v>
      </c>
      <c r="J1318" t="s">
        <v>88</v>
      </c>
      <c r="K1318" t="s">
        <v>89</v>
      </c>
      <c r="L1318" t="s">
        <v>90</v>
      </c>
      <c r="M1318" t="s">
        <v>144</v>
      </c>
      <c r="N1318" s="4" t="str">
        <f>VLOOKUP(M1318,'Neighborhood Raw Data'!$A$1:$D$26,4,FALSE)</f>
        <v>Greater than Average</v>
      </c>
      <c r="O1318" t="s">
        <v>92</v>
      </c>
      <c r="P1318" t="s">
        <v>92</v>
      </c>
      <c r="Q1318" t="s">
        <v>93</v>
      </c>
      <c r="R1318" t="s">
        <v>183</v>
      </c>
      <c r="S1318">
        <v>5</v>
      </c>
      <c r="T1318" s="4">
        <f t="shared" ca="1" si="120"/>
        <v>0.37875943974140502</v>
      </c>
      <c r="U1318" s="4" t="str">
        <f t="shared" si="121"/>
        <v>Below</v>
      </c>
      <c r="V1318">
        <v>5</v>
      </c>
      <c r="W1318">
        <v>1898</v>
      </c>
      <c r="X1318">
        <v>1965</v>
      </c>
      <c r="Y1318" t="s">
        <v>113</v>
      </c>
      <c r="Z1318" t="s">
        <v>114</v>
      </c>
      <c r="AA1318" t="s">
        <v>218</v>
      </c>
      <c r="AB1318" t="s">
        <v>218</v>
      </c>
      <c r="AC1318" t="s">
        <v>117</v>
      </c>
      <c r="AD1318">
        <v>0</v>
      </c>
      <c r="AE1318" t="s">
        <v>100</v>
      </c>
      <c r="AF1318" t="s">
        <v>100</v>
      </c>
      <c r="AG1318" t="s">
        <v>101</v>
      </c>
      <c r="AH1318" t="s">
        <v>100</v>
      </c>
      <c r="AI1318" t="s">
        <v>100</v>
      </c>
      <c r="AJ1318" t="s">
        <v>142</v>
      </c>
      <c r="AK1318" t="s">
        <v>104</v>
      </c>
      <c r="AL1318">
        <v>0</v>
      </c>
      <c r="AM1318" t="s">
        <v>104</v>
      </c>
      <c r="AN1318">
        <v>0</v>
      </c>
      <c r="AO1318">
        <v>849</v>
      </c>
      <c r="AP1318">
        <v>849</v>
      </c>
      <c r="AQ1318" t="s">
        <v>105</v>
      </c>
      <c r="AR1318" t="s">
        <v>100</v>
      </c>
      <c r="AS1318" t="s">
        <v>204</v>
      </c>
      <c r="AT1318" t="s">
        <v>214</v>
      </c>
      <c r="AU1318">
        <v>1075</v>
      </c>
      <c r="AV1318" s="4">
        <f t="shared" ca="1" si="122"/>
        <v>0.21535000360411338</v>
      </c>
      <c r="AW1318" s="4" t="str">
        <f t="shared" si="123"/>
        <v>Less than Median</v>
      </c>
      <c r="AX1318">
        <v>1063</v>
      </c>
      <c r="AY1318">
        <v>0</v>
      </c>
      <c r="AZ1318">
        <v>2138</v>
      </c>
      <c r="BA1318">
        <v>0</v>
      </c>
      <c r="BB1318">
        <v>0</v>
      </c>
      <c r="BC1318">
        <v>2</v>
      </c>
      <c r="BD1318">
        <v>0</v>
      </c>
      <c r="BE1318">
        <v>2</v>
      </c>
      <c r="BF1318">
        <v>3</v>
      </c>
      <c r="BG1318" t="s">
        <v>100</v>
      </c>
      <c r="BH1318">
        <v>11</v>
      </c>
      <c r="BI1318" t="s">
        <v>108</v>
      </c>
      <c r="BJ1318">
        <v>0</v>
      </c>
      <c r="BK1318" t="s">
        <v>85</v>
      </c>
      <c r="BL1318" t="s">
        <v>149</v>
      </c>
      <c r="BM1318">
        <v>1910</v>
      </c>
      <c r="BN1318" t="s">
        <v>104</v>
      </c>
      <c r="BO1318">
        <v>2</v>
      </c>
      <c r="BP1318">
        <v>360</v>
      </c>
      <c r="BQ1318" t="s">
        <v>203</v>
      </c>
      <c r="BR1318" t="s">
        <v>235</v>
      </c>
      <c r="BS1318" t="s">
        <v>204</v>
      </c>
      <c r="BT1318">
        <v>40</v>
      </c>
      <c r="BU1318">
        <v>156</v>
      </c>
      <c r="BV1318">
        <v>0</v>
      </c>
      <c r="BW1318">
        <v>0</v>
      </c>
      <c r="BX1318">
        <v>0</v>
      </c>
      <c r="BY1318">
        <v>0</v>
      </c>
      <c r="BZ1318" t="s">
        <v>85</v>
      </c>
      <c r="CA1318" t="s">
        <v>119</v>
      </c>
      <c r="CB1318" t="s">
        <v>85</v>
      </c>
      <c r="CC1318">
        <v>0</v>
      </c>
      <c r="CD1318">
        <v>11</v>
      </c>
      <c r="CE1318">
        <v>2009</v>
      </c>
      <c r="CF1318" t="s">
        <v>111</v>
      </c>
      <c r="CG1318" t="s">
        <v>112</v>
      </c>
      <c r="CH1318">
        <v>106000</v>
      </c>
      <c r="CQ1318">
        <f t="shared" si="124"/>
        <v>1075</v>
      </c>
      <c r="CR1318" t="str">
        <f t="shared" si="125"/>
        <v/>
      </c>
    </row>
    <row r="1319" spans="1:96" x14ac:dyDescent="0.3">
      <c r="A1319">
        <v>1105</v>
      </c>
      <c r="B1319">
        <v>160</v>
      </c>
      <c r="C1319" t="s">
        <v>143</v>
      </c>
      <c r="D1319">
        <v>24</v>
      </c>
      <c r="E1319">
        <v>2016</v>
      </c>
      <c r="F1319" t="s">
        <v>84</v>
      </c>
      <c r="G1319" t="s">
        <v>85</v>
      </c>
      <c r="H1319" t="s">
        <v>129</v>
      </c>
      <c r="I1319" t="s">
        <v>87</v>
      </c>
      <c r="J1319" t="s">
        <v>88</v>
      </c>
      <c r="K1319" t="s">
        <v>122</v>
      </c>
      <c r="L1319" t="s">
        <v>90</v>
      </c>
      <c r="M1319" t="s">
        <v>253</v>
      </c>
      <c r="N1319" s="4" t="str">
        <f>VLOOKUP(M1319,'Neighborhood Raw Data'!$A$1:$D$26,4,FALSE)</f>
        <v>Less than Average</v>
      </c>
      <c r="O1319" t="s">
        <v>92</v>
      </c>
      <c r="P1319" t="s">
        <v>92</v>
      </c>
      <c r="Q1319" t="s">
        <v>160</v>
      </c>
      <c r="R1319" t="s">
        <v>94</v>
      </c>
      <c r="S1319">
        <v>5</v>
      </c>
      <c r="T1319" s="4">
        <f t="shared" ca="1" si="120"/>
        <v>0.95810646925633969</v>
      </c>
      <c r="U1319" s="4" t="str">
        <f t="shared" si="121"/>
        <v>Below</v>
      </c>
      <c r="V1319">
        <v>5</v>
      </c>
      <c r="W1319">
        <v>1970</v>
      </c>
      <c r="X1319">
        <v>1970</v>
      </c>
      <c r="Y1319" t="s">
        <v>95</v>
      </c>
      <c r="Z1319" t="s">
        <v>114</v>
      </c>
      <c r="AA1319" t="s">
        <v>97</v>
      </c>
      <c r="AB1319" t="s">
        <v>97</v>
      </c>
      <c r="AC1319" t="s">
        <v>98</v>
      </c>
      <c r="AD1319">
        <v>304</v>
      </c>
      <c r="AE1319" t="s">
        <v>100</v>
      </c>
      <c r="AF1319" t="s">
        <v>100</v>
      </c>
      <c r="AG1319" t="s">
        <v>156</v>
      </c>
      <c r="AH1319" t="s">
        <v>100</v>
      </c>
      <c r="AI1319" t="s">
        <v>100</v>
      </c>
      <c r="AJ1319" t="s">
        <v>142</v>
      </c>
      <c r="AK1319" t="s">
        <v>104</v>
      </c>
      <c r="AL1319">
        <v>0</v>
      </c>
      <c r="AM1319" t="s">
        <v>104</v>
      </c>
      <c r="AN1319">
        <v>0</v>
      </c>
      <c r="AO1319">
        <v>630</v>
      </c>
      <c r="AP1319">
        <v>630</v>
      </c>
      <c r="AQ1319" t="s">
        <v>105</v>
      </c>
      <c r="AR1319" t="s">
        <v>100</v>
      </c>
      <c r="AS1319" t="s">
        <v>106</v>
      </c>
      <c r="AT1319" t="s">
        <v>107</v>
      </c>
      <c r="AU1319">
        <v>630</v>
      </c>
      <c r="AV1319" s="4">
        <f t="shared" ca="1" si="122"/>
        <v>0.27505829671479121</v>
      </c>
      <c r="AW1319" s="4" t="str">
        <f t="shared" si="123"/>
        <v>Less than Median</v>
      </c>
      <c r="AX1319">
        <v>672</v>
      </c>
      <c r="AY1319">
        <v>0</v>
      </c>
      <c r="AZ1319">
        <v>1302</v>
      </c>
      <c r="BA1319">
        <v>0</v>
      </c>
      <c r="BB1319">
        <v>0</v>
      </c>
      <c r="BC1319">
        <v>2</v>
      </c>
      <c r="BD1319">
        <v>1</v>
      </c>
      <c r="BE1319">
        <v>3</v>
      </c>
      <c r="BF1319">
        <v>1</v>
      </c>
      <c r="BG1319" t="s">
        <v>100</v>
      </c>
      <c r="BH1319">
        <v>6</v>
      </c>
      <c r="BI1319" t="s">
        <v>108</v>
      </c>
      <c r="BJ1319">
        <v>0</v>
      </c>
      <c r="BK1319" t="s">
        <v>85</v>
      </c>
      <c r="BL1319" t="s">
        <v>149</v>
      </c>
      <c r="BM1319">
        <v>1970</v>
      </c>
      <c r="BN1319" t="s">
        <v>104</v>
      </c>
      <c r="BO1319">
        <v>2</v>
      </c>
      <c r="BP1319">
        <v>440</v>
      </c>
      <c r="BQ1319" t="s">
        <v>100</v>
      </c>
      <c r="BR1319" t="s">
        <v>100</v>
      </c>
      <c r="BS1319" t="s">
        <v>106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 t="s">
        <v>85</v>
      </c>
      <c r="CA1319" t="s">
        <v>85</v>
      </c>
      <c r="CB1319" t="s">
        <v>85</v>
      </c>
      <c r="CC1319">
        <v>0</v>
      </c>
      <c r="CD1319">
        <v>4</v>
      </c>
      <c r="CE1319">
        <v>2007</v>
      </c>
      <c r="CF1319" t="s">
        <v>111</v>
      </c>
      <c r="CG1319" t="s">
        <v>112</v>
      </c>
      <c r="CH1319">
        <v>106000</v>
      </c>
      <c r="CQ1319">
        <f t="shared" si="124"/>
        <v>630</v>
      </c>
      <c r="CR1319" t="str">
        <f t="shared" si="125"/>
        <v/>
      </c>
    </row>
    <row r="1320" spans="1:96" x14ac:dyDescent="0.3">
      <c r="A1320">
        <v>354</v>
      </c>
      <c r="B1320">
        <v>30</v>
      </c>
      <c r="C1320" t="s">
        <v>143</v>
      </c>
      <c r="D1320">
        <v>60</v>
      </c>
      <c r="E1320">
        <v>8520</v>
      </c>
      <c r="F1320" t="s">
        <v>84</v>
      </c>
      <c r="G1320" t="s">
        <v>85</v>
      </c>
      <c r="H1320" t="s">
        <v>129</v>
      </c>
      <c r="I1320" t="s">
        <v>87</v>
      </c>
      <c r="J1320" t="s">
        <v>88</v>
      </c>
      <c r="K1320" t="s">
        <v>122</v>
      </c>
      <c r="L1320" t="s">
        <v>90</v>
      </c>
      <c r="M1320" t="s">
        <v>144</v>
      </c>
      <c r="N1320" s="4" t="str">
        <f>VLOOKUP(M1320,'Neighborhood Raw Data'!$A$1:$D$26,4,FALSE)</f>
        <v>Greater than Average</v>
      </c>
      <c r="O1320" t="s">
        <v>92</v>
      </c>
      <c r="P1320" t="s">
        <v>92</v>
      </c>
      <c r="Q1320" t="s">
        <v>93</v>
      </c>
      <c r="R1320" t="s">
        <v>124</v>
      </c>
      <c r="S1320">
        <v>6</v>
      </c>
      <c r="T1320" s="4">
        <f t="shared" ca="1" si="120"/>
        <v>0.43286328206571034</v>
      </c>
      <c r="U1320" s="4" t="str">
        <f t="shared" si="121"/>
        <v>At or Above</v>
      </c>
      <c r="V1320">
        <v>8</v>
      </c>
      <c r="W1320">
        <v>1928</v>
      </c>
      <c r="X1320">
        <v>2003</v>
      </c>
      <c r="Y1320" t="s">
        <v>95</v>
      </c>
      <c r="Z1320" t="s">
        <v>114</v>
      </c>
      <c r="AA1320" t="s">
        <v>125</v>
      </c>
      <c r="AB1320" t="s">
        <v>125</v>
      </c>
      <c r="AC1320" t="s">
        <v>117</v>
      </c>
      <c r="AD1320">
        <v>0</v>
      </c>
      <c r="AE1320" t="s">
        <v>100</v>
      </c>
      <c r="AF1320" t="s">
        <v>102</v>
      </c>
      <c r="AG1320" t="s">
        <v>147</v>
      </c>
      <c r="AH1320" t="s">
        <v>100</v>
      </c>
      <c r="AI1320" t="s">
        <v>100</v>
      </c>
      <c r="AJ1320" t="s">
        <v>142</v>
      </c>
      <c r="AK1320" t="s">
        <v>104</v>
      </c>
      <c r="AL1320">
        <v>0</v>
      </c>
      <c r="AM1320" t="s">
        <v>104</v>
      </c>
      <c r="AN1320">
        <v>0</v>
      </c>
      <c r="AO1320">
        <v>624</v>
      </c>
      <c r="AP1320">
        <v>624</v>
      </c>
      <c r="AQ1320" t="s">
        <v>105</v>
      </c>
      <c r="AR1320" t="s">
        <v>102</v>
      </c>
      <c r="AS1320" t="s">
        <v>106</v>
      </c>
      <c r="AT1320" t="s">
        <v>107</v>
      </c>
      <c r="AU1320">
        <v>720</v>
      </c>
      <c r="AV1320" s="4">
        <f t="shared" ca="1" si="122"/>
        <v>0.20925303196550138</v>
      </c>
      <c r="AW1320" s="4" t="str">
        <f t="shared" si="123"/>
        <v>Less than Median</v>
      </c>
      <c r="AX1320">
        <v>0</v>
      </c>
      <c r="AY1320">
        <v>0</v>
      </c>
      <c r="AZ1320">
        <v>720</v>
      </c>
      <c r="BA1320">
        <v>0</v>
      </c>
      <c r="BB1320">
        <v>0</v>
      </c>
      <c r="BC1320">
        <v>1</v>
      </c>
      <c r="BD1320">
        <v>0</v>
      </c>
      <c r="BE1320">
        <v>2</v>
      </c>
      <c r="BF1320">
        <v>1</v>
      </c>
      <c r="BG1320" t="s">
        <v>100</v>
      </c>
      <c r="BH1320">
        <v>5</v>
      </c>
      <c r="BI1320" t="s">
        <v>108</v>
      </c>
      <c r="BJ1320">
        <v>0</v>
      </c>
      <c r="BK1320" t="s">
        <v>85</v>
      </c>
      <c r="BL1320" t="s">
        <v>149</v>
      </c>
      <c r="BM1320">
        <v>2005</v>
      </c>
      <c r="BN1320" t="s">
        <v>104</v>
      </c>
      <c r="BO1320">
        <v>2</v>
      </c>
      <c r="BP1320">
        <v>484</v>
      </c>
      <c r="BQ1320" t="s">
        <v>100</v>
      </c>
      <c r="BR1320" t="s">
        <v>100</v>
      </c>
      <c r="BS1320" t="s">
        <v>106</v>
      </c>
      <c r="BT1320">
        <v>106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 t="s">
        <v>85</v>
      </c>
      <c r="CA1320" t="s">
        <v>85</v>
      </c>
      <c r="CB1320" t="s">
        <v>85</v>
      </c>
      <c r="CC1320">
        <v>0</v>
      </c>
      <c r="CD1320">
        <v>5</v>
      </c>
      <c r="CE1320">
        <v>2010</v>
      </c>
      <c r="CF1320" t="s">
        <v>111</v>
      </c>
      <c r="CG1320" t="s">
        <v>112</v>
      </c>
      <c r="CH1320">
        <v>105900</v>
      </c>
      <c r="CQ1320">
        <f t="shared" si="124"/>
        <v>720</v>
      </c>
      <c r="CR1320" t="str">
        <f t="shared" si="125"/>
        <v/>
      </c>
    </row>
    <row r="1321" spans="1:96" x14ac:dyDescent="0.3">
      <c r="A1321">
        <v>618</v>
      </c>
      <c r="B1321">
        <v>45</v>
      </c>
      <c r="C1321" t="s">
        <v>83</v>
      </c>
      <c r="D1321">
        <v>59</v>
      </c>
      <c r="E1321">
        <v>7227</v>
      </c>
      <c r="F1321" t="s">
        <v>84</v>
      </c>
      <c r="G1321" t="s">
        <v>85</v>
      </c>
      <c r="H1321" t="s">
        <v>129</v>
      </c>
      <c r="I1321" t="s">
        <v>139</v>
      </c>
      <c r="J1321" t="s">
        <v>88</v>
      </c>
      <c r="K1321" t="s">
        <v>89</v>
      </c>
      <c r="L1321" t="s">
        <v>140</v>
      </c>
      <c r="M1321" t="s">
        <v>177</v>
      </c>
      <c r="N1321" s="4" t="str">
        <f>VLOOKUP(M1321,'Neighborhood Raw Data'!$A$1:$D$26,4,FALSE)</f>
        <v>Greater than Average</v>
      </c>
      <c r="O1321" t="s">
        <v>145</v>
      </c>
      <c r="P1321" t="s">
        <v>92</v>
      </c>
      <c r="Q1321" t="s">
        <v>93</v>
      </c>
      <c r="R1321" t="s">
        <v>245</v>
      </c>
      <c r="S1321">
        <v>6</v>
      </c>
      <c r="T1321" s="4">
        <f t="shared" ca="1" si="120"/>
        <v>0.95523366613933347</v>
      </c>
      <c r="U1321" s="4" t="str">
        <f t="shared" si="121"/>
        <v>At or Above</v>
      </c>
      <c r="V1321">
        <v>6</v>
      </c>
      <c r="W1321">
        <v>1954</v>
      </c>
      <c r="X1321">
        <v>1954</v>
      </c>
      <c r="Y1321" t="s">
        <v>95</v>
      </c>
      <c r="Z1321" t="s">
        <v>114</v>
      </c>
      <c r="AA1321" t="s">
        <v>161</v>
      </c>
      <c r="AB1321" t="s">
        <v>161</v>
      </c>
      <c r="AC1321" t="s">
        <v>117</v>
      </c>
      <c r="AD1321">
        <v>0</v>
      </c>
      <c r="AE1321" t="s">
        <v>100</v>
      </c>
      <c r="AF1321" t="s">
        <v>100</v>
      </c>
      <c r="AG1321" t="s">
        <v>156</v>
      </c>
      <c r="AH1321" t="s">
        <v>100</v>
      </c>
      <c r="AI1321" t="s">
        <v>100</v>
      </c>
      <c r="AJ1321" t="s">
        <v>142</v>
      </c>
      <c r="AK1321" t="s">
        <v>104</v>
      </c>
      <c r="AL1321">
        <v>0</v>
      </c>
      <c r="AM1321" t="s">
        <v>104</v>
      </c>
      <c r="AN1321">
        <v>0</v>
      </c>
      <c r="AO1321">
        <v>832</v>
      </c>
      <c r="AP1321">
        <v>832</v>
      </c>
      <c r="AQ1321" t="s">
        <v>105</v>
      </c>
      <c r="AR1321" t="s">
        <v>102</v>
      </c>
      <c r="AS1321" t="s">
        <v>106</v>
      </c>
      <c r="AT1321" t="s">
        <v>107</v>
      </c>
      <c r="AU1321">
        <v>832</v>
      </c>
      <c r="AV1321" s="4">
        <f t="shared" ca="1" si="122"/>
        <v>0.12978782275692047</v>
      </c>
      <c r="AW1321" s="4" t="str">
        <f t="shared" si="123"/>
        <v>Less than Median</v>
      </c>
      <c r="AX1321">
        <v>0</v>
      </c>
      <c r="AY1321">
        <v>0</v>
      </c>
      <c r="AZ1321">
        <v>832</v>
      </c>
      <c r="BA1321">
        <v>0</v>
      </c>
      <c r="BB1321">
        <v>0</v>
      </c>
      <c r="BC1321">
        <v>1</v>
      </c>
      <c r="BD1321">
        <v>0</v>
      </c>
      <c r="BE1321">
        <v>2</v>
      </c>
      <c r="BF1321">
        <v>1</v>
      </c>
      <c r="BG1321" t="s">
        <v>102</v>
      </c>
      <c r="BH1321">
        <v>4</v>
      </c>
      <c r="BI1321" t="s">
        <v>108</v>
      </c>
      <c r="BJ1321">
        <v>0</v>
      </c>
      <c r="BK1321" t="s">
        <v>85</v>
      </c>
      <c r="BL1321" t="s">
        <v>149</v>
      </c>
      <c r="BM1321">
        <v>1962</v>
      </c>
      <c r="BN1321" t="s">
        <v>104</v>
      </c>
      <c r="BO1321">
        <v>2</v>
      </c>
      <c r="BP1321">
        <v>528</v>
      </c>
      <c r="BQ1321" t="s">
        <v>100</v>
      </c>
      <c r="BR1321" t="s">
        <v>100</v>
      </c>
      <c r="BS1321" t="s">
        <v>106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 t="s">
        <v>85</v>
      </c>
      <c r="CA1321" t="s">
        <v>85</v>
      </c>
      <c r="CB1321" t="s">
        <v>85</v>
      </c>
      <c r="CC1321">
        <v>0</v>
      </c>
      <c r="CD1321">
        <v>6</v>
      </c>
      <c r="CE1321">
        <v>2008</v>
      </c>
      <c r="CF1321" t="s">
        <v>111</v>
      </c>
      <c r="CG1321" t="s">
        <v>112</v>
      </c>
      <c r="CH1321">
        <v>105500</v>
      </c>
      <c r="CQ1321">
        <f t="shared" si="124"/>
        <v>832</v>
      </c>
      <c r="CR1321" t="str">
        <f t="shared" si="125"/>
        <v/>
      </c>
    </row>
    <row r="1322" spans="1:96" x14ac:dyDescent="0.3">
      <c r="A1322">
        <v>147</v>
      </c>
      <c r="B1322">
        <v>30</v>
      </c>
      <c r="C1322" t="s">
        <v>143</v>
      </c>
      <c r="D1322">
        <v>51</v>
      </c>
      <c r="E1322">
        <v>6120</v>
      </c>
      <c r="F1322" t="s">
        <v>84</v>
      </c>
      <c r="G1322" t="s">
        <v>85</v>
      </c>
      <c r="H1322" t="s">
        <v>129</v>
      </c>
      <c r="I1322" t="s">
        <v>87</v>
      </c>
      <c r="J1322" t="s">
        <v>88</v>
      </c>
      <c r="K1322" t="s">
        <v>89</v>
      </c>
      <c r="L1322" t="s">
        <v>90</v>
      </c>
      <c r="M1322" t="s">
        <v>219</v>
      </c>
      <c r="N1322" s="4" t="str">
        <f>VLOOKUP(M1322,'Neighborhood Raw Data'!$A$1:$D$26,4,FALSE)</f>
        <v>Less than Average</v>
      </c>
      <c r="O1322" t="s">
        <v>92</v>
      </c>
      <c r="P1322" t="s">
        <v>92</v>
      </c>
      <c r="Q1322" t="s">
        <v>93</v>
      </c>
      <c r="R1322" t="s">
        <v>124</v>
      </c>
      <c r="S1322">
        <v>5</v>
      </c>
      <c r="T1322" s="4">
        <f t="shared" ca="1" si="120"/>
        <v>0.37608772659357059</v>
      </c>
      <c r="U1322" s="4" t="str">
        <f t="shared" si="121"/>
        <v>Below</v>
      </c>
      <c r="V1322">
        <v>7</v>
      </c>
      <c r="W1322">
        <v>1931</v>
      </c>
      <c r="X1322">
        <v>1993</v>
      </c>
      <c r="Y1322" t="s">
        <v>95</v>
      </c>
      <c r="Z1322" t="s">
        <v>114</v>
      </c>
      <c r="AA1322" t="s">
        <v>115</v>
      </c>
      <c r="AB1322" t="s">
        <v>115</v>
      </c>
      <c r="AC1322" t="s">
        <v>117</v>
      </c>
      <c r="AD1322">
        <v>0</v>
      </c>
      <c r="AE1322" t="s">
        <v>100</v>
      </c>
      <c r="AF1322" t="s">
        <v>100</v>
      </c>
      <c r="AG1322" t="s">
        <v>147</v>
      </c>
      <c r="AH1322" t="s">
        <v>100</v>
      </c>
      <c r="AI1322" t="s">
        <v>100</v>
      </c>
      <c r="AJ1322" t="s">
        <v>142</v>
      </c>
      <c r="AK1322" t="s">
        <v>174</v>
      </c>
      <c r="AL1322">
        <v>209</v>
      </c>
      <c r="AM1322" t="s">
        <v>104</v>
      </c>
      <c r="AN1322">
        <v>0</v>
      </c>
      <c r="AO1322">
        <v>506</v>
      </c>
      <c r="AP1322">
        <v>715</v>
      </c>
      <c r="AQ1322" t="s">
        <v>105</v>
      </c>
      <c r="AR1322" t="s">
        <v>100</v>
      </c>
      <c r="AS1322" t="s">
        <v>106</v>
      </c>
      <c r="AT1322" t="s">
        <v>214</v>
      </c>
      <c r="AU1322">
        <v>875</v>
      </c>
      <c r="AV1322" s="4">
        <f t="shared" ca="1" si="122"/>
        <v>0.40160078955416745</v>
      </c>
      <c r="AW1322" s="4" t="str">
        <f t="shared" si="123"/>
        <v>Less than Median</v>
      </c>
      <c r="AX1322">
        <v>0</v>
      </c>
      <c r="AY1322">
        <v>0</v>
      </c>
      <c r="AZ1322">
        <v>875</v>
      </c>
      <c r="BA1322">
        <v>1</v>
      </c>
      <c r="BB1322">
        <v>0</v>
      </c>
      <c r="BC1322">
        <v>1</v>
      </c>
      <c r="BD1322">
        <v>0</v>
      </c>
      <c r="BE1322">
        <v>2</v>
      </c>
      <c r="BF1322">
        <v>1</v>
      </c>
      <c r="BG1322" t="s">
        <v>100</v>
      </c>
      <c r="BH1322">
        <v>5</v>
      </c>
      <c r="BI1322" t="s">
        <v>108</v>
      </c>
      <c r="BJ1322">
        <v>0</v>
      </c>
      <c r="BK1322" t="s">
        <v>85</v>
      </c>
      <c r="BL1322" t="s">
        <v>149</v>
      </c>
      <c r="BM1322">
        <v>1931</v>
      </c>
      <c r="BN1322" t="s">
        <v>104</v>
      </c>
      <c r="BO1322">
        <v>1</v>
      </c>
      <c r="BP1322">
        <v>180</v>
      </c>
      <c r="BQ1322" t="s">
        <v>203</v>
      </c>
      <c r="BR1322" t="s">
        <v>100</v>
      </c>
      <c r="BS1322" t="s">
        <v>106</v>
      </c>
      <c r="BT1322">
        <v>48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 t="s">
        <v>85</v>
      </c>
      <c r="CA1322" t="s">
        <v>85</v>
      </c>
      <c r="CB1322" t="s">
        <v>85</v>
      </c>
      <c r="CC1322">
        <v>0</v>
      </c>
      <c r="CD1322">
        <v>11</v>
      </c>
      <c r="CE1322">
        <v>2009</v>
      </c>
      <c r="CF1322" t="s">
        <v>111</v>
      </c>
      <c r="CG1322" t="s">
        <v>112</v>
      </c>
      <c r="CH1322">
        <v>105000</v>
      </c>
      <c r="CQ1322">
        <f t="shared" si="124"/>
        <v>875</v>
      </c>
      <c r="CR1322" t="str">
        <f t="shared" si="125"/>
        <v/>
      </c>
    </row>
    <row r="1323" spans="1:96" x14ac:dyDescent="0.3">
      <c r="A1323">
        <v>1029</v>
      </c>
      <c r="B1323">
        <v>50</v>
      </c>
      <c r="C1323" t="s">
        <v>83</v>
      </c>
      <c r="D1323">
        <v>79</v>
      </c>
      <c r="E1323">
        <v>9492</v>
      </c>
      <c r="F1323" t="s">
        <v>84</v>
      </c>
      <c r="G1323" t="s">
        <v>85</v>
      </c>
      <c r="H1323" t="s">
        <v>129</v>
      </c>
      <c r="I1323" t="s">
        <v>87</v>
      </c>
      <c r="J1323" t="s">
        <v>88</v>
      </c>
      <c r="K1323" t="s">
        <v>122</v>
      </c>
      <c r="L1323" t="s">
        <v>90</v>
      </c>
      <c r="M1323" t="s">
        <v>177</v>
      </c>
      <c r="N1323" s="4" t="str">
        <f>VLOOKUP(M1323,'Neighborhood Raw Data'!$A$1:$D$26,4,FALSE)</f>
        <v>Greater than Average</v>
      </c>
      <c r="O1323" t="s">
        <v>145</v>
      </c>
      <c r="P1323" t="s">
        <v>92</v>
      </c>
      <c r="Q1323" t="s">
        <v>93</v>
      </c>
      <c r="R1323" t="s">
        <v>155</v>
      </c>
      <c r="S1323">
        <v>5</v>
      </c>
      <c r="T1323" s="4">
        <f t="shared" ca="1" si="120"/>
        <v>0.45152961731347507</v>
      </c>
      <c r="U1323" s="4" t="str">
        <f t="shared" si="121"/>
        <v>Below</v>
      </c>
      <c r="V1323">
        <v>5</v>
      </c>
      <c r="W1323">
        <v>1941</v>
      </c>
      <c r="X1323">
        <v>1950</v>
      </c>
      <c r="Y1323" t="s">
        <v>95</v>
      </c>
      <c r="Z1323" t="s">
        <v>114</v>
      </c>
      <c r="AA1323" t="s">
        <v>164</v>
      </c>
      <c r="AB1323" t="s">
        <v>141</v>
      </c>
      <c r="AC1323" t="s">
        <v>117</v>
      </c>
      <c r="AD1323">
        <v>0</v>
      </c>
      <c r="AE1323" t="s">
        <v>100</v>
      </c>
      <c r="AF1323" t="s">
        <v>100</v>
      </c>
      <c r="AG1323" t="s">
        <v>156</v>
      </c>
      <c r="AH1323" t="s">
        <v>100</v>
      </c>
      <c r="AI1323" t="s">
        <v>100</v>
      </c>
      <c r="AJ1323" t="s">
        <v>142</v>
      </c>
      <c r="AK1323" t="s">
        <v>157</v>
      </c>
      <c r="AL1323">
        <v>368</v>
      </c>
      <c r="AM1323" t="s">
        <v>174</v>
      </c>
      <c r="AN1323">
        <v>41</v>
      </c>
      <c r="AO1323">
        <v>359</v>
      </c>
      <c r="AP1323">
        <v>768</v>
      </c>
      <c r="AQ1323" t="s">
        <v>105</v>
      </c>
      <c r="AR1323" t="s">
        <v>100</v>
      </c>
      <c r="AS1323" t="s">
        <v>106</v>
      </c>
      <c r="AT1323" t="s">
        <v>107</v>
      </c>
      <c r="AU1323">
        <v>968</v>
      </c>
      <c r="AV1323" s="4">
        <f t="shared" ca="1" si="122"/>
        <v>2.1305685630688576E-2</v>
      </c>
      <c r="AW1323" s="4" t="str">
        <f t="shared" si="123"/>
        <v>Less than Median</v>
      </c>
      <c r="AX1323">
        <v>408</v>
      </c>
      <c r="AY1323">
        <v>0</v>
      </c>
      <c r="AZ1323">
        <v>1376</v>
      </c>
      <c r="BA1323">
        <v>1</v>
      </c>
      <c r="BB1323">
        <v>0</v>
      </c>
      <c r="BC1323">
        <v>1</v>
      </c>
      <c r="BD1323">
        <v>0</v>
      </c>
      <c r="BE1323">
        <v>3</v>
      </c>
      <c r="BF1323">
        <v>1</v>
      </c>
      <c r="BG1323" t="s">
        <v>100</v>
      </c>
      <c r="BH1323">
        <v>6</v>
      </c>
      <c r="BI1323" t="s">
        <v>108</v>
      </c>
      <c r="BJ1323">
        <v>1</v>
      </c>
      <c r="BK1323" t="s">
        <v>102</v>
      </c>
      <c r="BL1323" t="s">
        <v>109</v>
      </c>
      <c r="BM1323">
        <v>1941</v>
      </c>
      <c r="BN1323" t="s">
        <v>104</v>
      </c>
      <c r="BO1323">
        <v>1</v>
      </c>
      <c r="BP1323">
        <v>240</v>
      </c>
      <c r="BQ1323" t="s">
        <v>100</v>
      </c>
      <c r="BR1323" t="s">
        <v>100</v>
      </c>
      <c r="BS1323" t="s">
        <v>106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 t="s">
        <v>85</v>
      </c>
      <c r="CA1323" t="s">
        <v>85</v>
      </c>
      <c r="CB1323" t="s">
        <v>85</v>
      </c>
      <c r="CC1323">
        <v>0</v>
      </c>
      <c r="CD1323">
        <v>4</v>
      </c>
      <c r="CE1323">
        <v>2007</v>
      </c>
      <c r="CF1323" t="s">
        <v>111</v>
      </c>
      <c r="CG1323" t="s">
        <v>112</v>
      </c>
      <c r="CH1323">
        <v>105000</v>
      </c>
      <c r="CQ1323">
        <f t="shared" si="124"/>
        <v>968</v>
      </c>
      <c r="CR1323" t="str">
        <f t="shared" si="125"/>
        <v/>
      </c>
    </row>
    <row r="1324" spans="1:96" x14ac:dyDescent="0.3">
      <c r="A1324">
        <v>1371</v>
      </c>
      <c r="B1324">
        <v>50</v>
      </c>
      <c r="C1324" t="s">
        <v>83</v>
      </c>
      <c r="D1324">
        <v>90</v>
      </c>
      <c r="E1324">
        <v>5400</v>
      </c>
      <c r="F1324" t="s">
        <v>84</v>
      </c>
      <c r="G1324" t="s">
        <v>85</v>
      </c>
      <c r="H1324" t="s">
        <v>129</v>
      </c>
      <c r="I1324" t="s">
        <v>87</v>
      </c>
      <c r="J1324" t="s">
        <v>88</v>
      </c>
      <c r="K1324" t="s">
        <v>89</v>
      </c>
      <c r="L1324" t="s">
        <v>90</v>
      </c>
      <c r="M1324" t="s">
        <v>144</v>
      </c>
      <c r="N1324" s="4" t="str">
        <f>VLOOKUP(M1324,'Neighborhood Raw Data'!$A$1:$D$26,4,FALSE)</f>
        <v>Greater than Average</v>
      </c>
      <c r="O1324" t="s">
        <v>145</v>
      </c>
      <c r="P1324" t="s">
        <v>92</v>
      </c>
      <c r="Q1324" t="s">
        <v>93</v>
      </c>
      <c r="R1324" t="s">
        <v>155</v>
      </c>
      <c r="S1324">
        <v>4</v>
      </c>
      <c r="T1324" s="4">
        <f t="shared" ca="1" si="120"/>
        <v>0.29888472360467433</v>
      </c>
      <c r="U1324" s="4" t="str">
        <f t="shared" si="121"/>
        <v>Below</v>
      </c>
      <c r="V1324">
        <v>6</v>
      </c>
      <c r="W1324">
        <v>1920</v>
      </c>
      <c r="X1324">
        <v>1950</v>
      </c>
      <c r="Y1324" t="s">
        <v>95</v>
      </c>
      <c r="Z1324" t="s">
        <v>114</v>
      </c>
      <c r="AA1324" t="s">
        <v>156</v>
      </c>
      <c r="AB1324" t="s">
        <v>156</v>
      </c>
      <c r="AC1324" t="s">
        <v>117</v>
      </c>
      <c r="AD1324">
        <v>0</v>
      </c>
      <c r="AE1324" t="s">
        <v>203</v>
      </c>
      <c r="AF1324" t="s">
        <v>100</v>
      </c>
      <c r="AG1324" t="s">
        <v>101</v>
      </c>
      <c r="AH1324" t="s">
        <v>100</v>
      </c>
      <c r="AI1324" t="s">
        <v>100</v>
      </c>
      <c r="AJ1324" t="s">
        <v>142</v>
      </c>
      <c r="AK1324" t="s">
        <v>137</v>
      </c>
      <c r="AL1324">
        <v>315</v>
      </c>
      <c r="AM1324" t="s">
        <v>157</v>
      </c>
      <c r="AN1324">
        <v>105</v>
      </c>
      <c r="AO1324">
        <v>420</v>
      </c>
      <c r="AP1324">
        <v>840</v>
      </c>
      <c r="AQ1324" t="s">
        <v>105</v>
      </c>
      <c r="AR1324" t="s">
        <v>99</v>
      </c>
      <c r="AS1324" t="s">
        <v>106</v>
      </c>
      <c r="AT1324" t="s">
        <v>107</v>
      </c>
      <c r="AU1324">
        <v>840</v>
      </c>
      <c r="AV1324" s="4">
        <f t="shared" ca="1" si="122"/>
        <v>3.8011985221852562E-2</v>
      </c>
      <c r="AW1324" s="4" t="str">
        <f t="shared" si="123"/>
        <v>Less than Median</v>
      </c>
      <c r="AX1324">
        <v>534</v>
      </c>
      <c r="AY1324">
        <v>0</v>
      </c>
      <c r="AZ1324">
        <v>1374</v>
      </c>
      <c r="BA1324">
        <v>0</v>
      </c>
      <c r="BB1324">
        <v>0</v>
      </c>
      <c r="BC1324">
        <v>1</v>
      </c>
      <c r="BD1324">
        <v>0</v>
      </c>
      <c r="BE1324">
        <v>2</v>
      </c>
      <c r="BF1324">
        <v>1</v>
      </c>
      <c r="BG1324" t="s">
        <v>100</v>
      </c>
      <c r="BH1324">
        <v>6</v>
      </c>
      <c r="BI1324" t="s">
        <v>108</v>
      </c>
      <c r="BJ1324">
        <v>0</v>
      </c>
      <c r="BK1324" t="s">
        <v>85</v>
      </c>
      <c r="BL1324" t="s">
        <v>149</v>
      </c>
      <c r="BM1324">
        <v>1967</v>
      </c>
      <c r="BN1324" t="s">
        <v>110</v>
      </c>
      <c r="BO1324">
        <v>1</v>
      </c>
      <c r="BP1324">
        <v>338</v>
      </c>
      <c r="BQ1324" t="s">
        <v>100</v>
      </c>
      <c r="BR1324" t="s">
        <v>100</v>
      </c>
      <c r="BS1324" t="s">
        <v>106</v>
      </c>
      <c r="BT1324">
        <v>0</v>
      </c>
      <c r="BU1324">
        <v>0</v>
      </c>
      <c r="BV1324">
        <v>198</v>
      </c>
      <c r="BW1324">
        <v>0</v>
      </c>
      <c r="BX1324">
        <v>0</v>
      </c>
      <c r="BY1324">
        <v>0</v>
      </c>
      <c r="BZ1324" t="s">
        <v>85</v>
      </c>
      <c r="CA1324" t="s">
        <v>85</v>
      </c>
      <c r="CB1324" t="s">
        <v>85</v>
      </c>
      <c r="CC1324">
        <v>0</v>
      </c>
      <c r="CD1324">
        <v>10</v>
      </c>
      <c r="CE1324">
        <v>2009</v>
      </c>
      <c r="CF1324" t="s">
        <v>111</v>
      </c>
      <c r="CG1324" t="s">
        <v>112</v>
      </c>
      <c r="CH1324">
        <v>105000</v>
      </c>
      <c r="CQ1324">
        <f t="shared" si="124"/>
        <v>840</v>
      </c>
      <c r="CR1324" t="str">
        <f t="shared" si="125"/>
        <v/>
      </c>
    </row>
    <row r="1325" spans="1:96" x14ac:dyDescent="0.3">
      <c r="A1325">
        <v>1385</v>
      </c>
      <c r="B1325">
        <v>50</v>
      </c>
      <c r="C1325" t="s">
        <v>83</v>
      </c>
      <c r="D1325">
        <v>60</v>
      </c>
      <c r="E1325">
        <v>9060</v>
      </c>
      <c r="F1325" t="s">
        <v>84</v>
      </c>
      <c r="G1325" t="s">
        <v>85</v>
      </c>
      <c r="H1325" t="s">
        <v>129</v>
      </c>
      <c r="I1325" t="s">
        <v>87</v>
      </c>
      <c r="J1325" t="s">
        <v>88</v>
      </c>
      <c r="K1325" t="s">
        <v>122</v>
      </c>
      <c r="L1325" t="s">
        <v>90</v>
      </c>
      <c r="M1325" t="s">
        <v>186</v>
      </c>
      <c r="N1325" s="4" t="str">
        <f>VLOOKUP(M1325,'Neighborhood Raw Data'!$A$1:$D$26,4,FALSE)</f>
        <v>Less than Average</v>
      </c>
      <c r="O1325" t="s">
        <v>92</v>
      </c>
      <c r="P1325" t="s">
        <v>92</v>
      </c>
      <c r="Q1325" t="s">
        <v>93</v>
      </c>
      <c r="R1325" t="s">
        <v>155</v>
      </c>
      <c r="S1325">
        <v>6</v>
      </c>
      <c r="T1325" s="4">
        <f t="shared" ca="1" si="120"/>
        <v>0.82766116118454092</v>
      </c>
      <c r="U1325" s="4" t="str">
        <f t="shared" si="121"/>
        <v>At or Above</v>
      </c>
      <c r="V1325">
        <v>5</v>
      </c>
      <c r="W1325">
        <v>1939</v>
      </c>
      <c r="X1325">
        <v>1950</v>
      </c>
      <c r="Y1325" t="s">
        <v>95</v>
      </c>
      <c r="Z1325" t="s">
        <v>114</v>
      </c>
      <c r="AA1325" t="s">
        <v>164</v>
      </c>
      <c r="AB1325" t="s">
        <v>141</v>
      </c>
      <c r="AC1325" t="s">
        <v>117</v>
      </c>
      <c r="AD1325">
        <v>0</v>
      </c>
      <c r="AE1325" t="s">
        <v>100</v>
      </c>
      <c r="AF1325" t="s">
        <v>100</v>
      </c>
      <c r="AG1325" t="s">
        <v>147</v>
      </c>
      <c r="AH1325" t="s">
        <v>100</v>
      </c>
      <c r="AI1325" t="s">
        <v>100</v>
      </c>
      <c r="AJ1325" t="s">
        <v>148</v>
      </c>
      <c r="AK1325" t="s">
        <v>157</v>
      </c>
      <c r="AL1325">
        <v>204</v>
      </c>
      <c r="AM1325" t="s">
        <v>104</v>
      </c>
      <c r="AN1325">
        <v>0</v>
      </c>
      <c r="AO1325">
        <v>356</v>
      </c>
      <c r="AP1325">
        <v>560</v>
      </c>
      <c r="AQ1325" t="s">
        <v>105</v>
      </c>
      <c r="AR1325" t="s">
        <v>100</v>
      </c>
      <c r="AS1325" t="s">
        <v>106</v>
      </c>
      <c r="AT1325" t="s">
        <v>107</v>
      </c>
      <c r="AU1325">
        <v>698</v>
      </c>
      <c r="AV1325" s="4">
        <f t="shared" ca="1" si="122"/>
        <v>0.51192565801203238</v>
      </c>
      <c r="AW1325" s="4" t="str">
        <f t="shared" si="123"/>
        <v>Less than Median</v>
      </c>
      <c r="AX1325">
        <v>560</v>
      </c>
      <c r="AY1325">
        <v>0</v>
      </c>
      <c r="AZ1325">
        <v>1258</v>
      </c>
      <c r="BA1325">
        <v>0</v>
      </c>
      <c r="BB1325">
        <v>0</v>
      </c>
      <c r="BC1325">
        <v>1</v>
      </c>
      <c r="BD1325">
        <v>0</v>
      </c>
      <c r="BE1325">
        <v>2</v>
      </c>
      <c r="BF1325">
        <v>1</v>
      </c>
      <c r="BG1325" t="s">
        <v>100</v>
      </c>
      <c r="BH1325">
        <v>6</v>
      </c>
      <c r="BI1325" t="s">
        <v>108</v>
      </c>
      <c r="BJ1325">
        <v>0</v>
      </c>
      <c r="BK1325" t="s">
        <v>85</v>
      </c>
      <c r="BL1325" t="s">
        <v>149</v>
      </c>
      <c r="BM1325">
        <v>1939</v>
      </c>
      <c r="BN1325" t="s">
        <v>104</v>
      </c>
      <c r="BO1325">
        <v>1</v>
      </c>
      <c r="BP1325">
        <v>280</v>
      </c>
      <c r="BQ1325" t="s">
        <v>100</v>
      </c>
      <c r="BR1325" t="s">
        <v>100</v>
      </c>
      <c r="BS1325" t="s">
        <v>220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 t="s">
        <v>85</v>
      </c>
      <c r="CA1325" t="s">
        <v>119</v>
      </c>
      <c r="CB1325" t="s">
        <v>85</v>
      </c>
      <c r="CC1325">
        <v>0</v>
      </c>
      <c r="CD1325">
        <v>10</v>
      </c>
      <c r="CE1325">
        <v>2009</v>
      </c>
      <c r="CF1325" t="s">
        <v>111</v>
      </c>
      <c r="CG1325" t="s">
        <v>112</v>
      </c>
      <c r="CH1325">
        <v>105000</v>
      </c>
      <c r="CQ1325">
        <f t="shared" si="124"/>
        <v>698</v>
      </c>
      <c r="CR1325" t="str">
        <f t="shared" si="125"/>
        <v/>
      </c>
    </row>
    <row r="1326" spans="1:96" x14ac:dyDescent="0.3">
      <c r="A1326">
        <v>1405</v>
      </c>
      <c r="B1326">
        <v>50</v>
      </c>
      <c r="C1326" t="s">
        <v>83</v>
      </c>
      <c r="D1326">
        <v>60</v>
      </c>
      <c r="E1326">
        <v>10410</v>
      </c>
      <c r="F1326" t="s">
        <v>84</v>
      </c>
      <c r="G1326" t="s">
        <v>209</v>
      </c>
      <c r="H1326" t="s">
        <v>129</v>
      </c>
      <c r="I1326" t="s">
        <v>87</v>
      </c>
      <c r="J1326" t="s">
        <v>88</v>
      </c>
      <c r="K1326" t="s">
        <v>89</v>
      </c>
      <c r="L1326" t="s">
        <v>90</v>
      </c>
      <c r="M1326" t="s">
        <v>144</v>
      </c>
      <c r="N1326" s="4" t="str">
        <f>VLOOKUP(M1326,'Neighborhood Raw Data'!$A$1:$D$26,4,FALSE)</f>
        <v>Greater than Average</v>
      </c>
      <c r="O1326" t="s">
        <v>145</v>
      </c>
      <c r="P1326" t="s">
        <v>92</v>
      </c>
      <c r="Q1326" t="s">
        <v>93</v>
      </c>
      <c r="R1326" t="s">
        <v>155</v>
      </c>
      <c r="S1326">
        <v>3</v>
      </c>
      <c r="T1326" s="4">
        <f t="shared" ca="1" si="120"/>
        <v>0.70324670637746678</v>
      </c>
      <c r="U1326" s="4" t="str">
        <f t="shared" si="121"/>
        <v>Below</v>
      </c>
      <c r="V1326">
        <v>4</v>
      </c>
      <c r="W1326">
        <v>1915</v>
      </c>
      <c r="X1326">
        <v>1950</v>
      </c>
      <c r="Y1326" t="s">
        <v>95</v>
      </c>
      <c r="Z1326" t="s">
        <v>114</v>
      </c>
      <c r="AA1326" t="s">
        <v>115</v>
      </c>
      <c r="AB1326" t="s">
        <v>115</v>
      </c>
      <c r="AC1326" t="s">
        <v>117</v>
      </c>
      <c r="AD1326">
        <v>0</v>
      </c>
      <c r="AE1326" t="s">
        <v>100</v>
      </c>
      <c r="AF1326" t="s">
        <v>100</v>
      </c>
      <c r="AG1326" t="s">
        <v>101</v>
      </c>
      <c r="AH1326" t="s">
        <v>100</v>
      </c>
      <c r="AI1326" t="s">
        <v>100</v>
      </c>
      <c r="AJ1326" t="s">
        <v>142</v>
      </c>
      <c r="AK1326" t="s">
        <v>104</v>
      </c>
      <c r="AL1326">
        <v>0</v>
      </c>
      <c r="AM1326" t="s">
        <v>104</v>
      </c>
      <c r="AN1326">
        <v>0</v>
      </c>
      <c r="AO1326">
        <v>672</v>
      </c>
      <c r="AP1326">
        <v>672</v>
      </c>
      <c r="AQ1326" t="s">
        <v>105</v>
      </c>
      <c r="AR1326" t="s">
        <v>100</v>
      </c>
      <c r="AS1326" t="s">
        <v>106</v>
      </c>
      <c r="AT1326" t="s">
        <v>107</v>
      </c>
      <c r="AU1326">
        <v>694</v>
      </c>
      <c r="AV1326" s="4">
        <f t="shared" ca="1" si="122"/>
        <v>0.51422420627343901</v>
      </c>
      <c r="AW1326" s="4" t="str">
        <f t="shared" si="123"/>
        <v>Less than Median</v>
      </c>
      <c r="AX1326">
        <v>520</v>
      </c>
      <c r="AY1326">
        <v>0</v>
      </c>
      <c r="AZ1326">
        <v>1214</v>
      </c>
      <c r="BA1326">
        <v>0</v>
      </c>
      <c r="BB1326">
        <v>0</v>
      </c>
      <c r="BC1326">
        <v>1</v>
      </c>
      <c r="BD1326">
        <v>0</v>
      </c>
      <c r="BE1326">
        <v>3</v>
      </c>
      <c r="BF1326">
        <v>1</v>
      </c>
      <c r="BG1326" t="s">
        <v>100</v>
      </c>
      <c r="BH1326">
        <v>6</v>
      </c>
      <c r="BI1326" t="s">
        <v>108</v>
      </c>
      <c r="BJ1326">
        <v>0</v>
      </c>
      <c r="BK1326" t="s">
        <v>85</v>
      </c>
      <c r="BL1326" t="s">
        <v>149</v>
      </c>
      <c r="BM1326">
        <v>1998</v>
      </c>
      <c r="BN1326" t="s">
        <v>104</v>
      </c>
      <c r="BO1326">
        <v>3</v>
      </c>
      <c r="BP1326">
        <v>936</v>
      </c>
      <c r="BQ1326" t="s">
        <v>100</v>
      </c>
      <c r="BR1326" t="s">
        <v>100</v>
      </c>
      <c r="BS1326" t="s">
        <v>106</v>
      </c>
      <c r="BT1326">
        <v>216</v>
      </c>
      <c r="BU1326">
        <v>0</v>
      </c>
      <c r="BV1326">
        <v>160</v>
      </c>
      <c r="BW1326">
        <v>0</v>
      </c>
      <c r="BX1326">
        <v>0</v>
      </c>
      <c r="BY1326">
        <v>0</v>
      </c>
      <c r="BZ1326" t="s">
        <v>85</v>
      </c>
      <c r="CA1326" t="s">
        <v>119</v>
      </c>
      <c r="CB1326" t="s">
        <v>85</v>
      </c>
      <c r="CC1326">
        <v>0</v>
      </c>
      <c r="CD1326">
        <v>1</v>
      </c>
      <c r="CE1326">
        <v>2006</v>
      </c>
      <c r="CF1326" t="s">
        <v>111</v>
      </c>
      <c r="CG1326" t="s">
        <v>207</v>
      </c>
      <c r="CH1326">
        <v>105000</v>
      </c>
      <c r="CQ1326">
        <f t="shared" si="124"/>
        <v>694</v>
      </c>
      <c r="CR1326" t="str">
        <f t="shared" si="125"/>
        <v/>
      </c>
    </row>
    <row r="1327" spans="1:96" x14ac:dyDescent="0.3">
      <c r="A1327">
        <v>1186</v>
      </c>
      <c r="B1327">
        <v>50</v>
      </c>
      <c r="C1327" t="s">
        <v>83</v>
      </c>
      <c r="D1327">
        <v>60</v>
      </c>
      <c r="E1327">
        <v>9738</v>
      </c>
      <c r="F1327" t="s">
        <v>84</v>
      </c>
      <c r="G1327" t="s">
        <v>85</v>
      </c>
      <c r="H1327" t="s">
        <v>129</v>
      </c>
      <c r="I1327" t="s">
        <v>87</v>
      </c>
      <c r="J1327" t="s">
        <v>88</v>
      </c>
      <c r="K1327" t="s">
        <v>122</v>
      </c>
      <c r="L1327" t="s">
        <v>90</v>
      </c>
      <c r="M1327" t="s">
        <v>186</v>
      </c>
      <c r="N1327" s="4" t="str">
        <f>VLOOKUP(M1327,'Neighborhood Raw Data'!$A$1:$D$26,4,FALSE)</f>
        <v>Less than Average</v>
      </c>
      <c r="O1327" t="s">
        <v>92</v>
      </c>
      <c r="P1327" t="s">
        <v>92</v>
      </c>
      <c r="Q1327" t="s">
        <v>93</v>
      </c>
      <c r="R1327" t="s">
        <v>155</v>
      </c>
      <c r="S1327">
        <v>5</v>
      </c>
      <c r="T1327" s="4">
        <f t="shared" ca="1" si="120"/>
        <v>0.5553322731504845</v>
      </c>
      <c r="U1327" s="4" t="str">
        <f t="shared" si="121"/>
        <v>Below</v>
      </c>
      <c r="V1327">
        <v>7</v>
      </c>
      <c r="W1327">
        <v>1924</v>
      </c>
      <c r="X1327">
        <v>1950</v>
      </c>
      <c r="Y1327" t="s">
        <v>95</v>
      </c>
      <c r="Z1327" t="s">
        <v>114</v>
      </c>
      <c r="AA1327" t="s">
        <v>218</v>
      </c>
      <c r="AB1327" t="s">
        <v>218</v>
      </c>
      <c r="AC1327" t="s">
        <v>117</v>
      </c>
      <c r="AD1327">
        <v>0</v>
      </c>
      <c r="AE1327" t="s">
        <v>100</v>
      </c>
      <c r="AF1327" t="s">
        <v>102</v>
      </c>
      <c r="AG1327" t="s">
        <v>147</v>
      </c>
      <c r="AH1327" t="s">
        <v>100</v>
      </c>
      <c r="AI1327" t="s">
        <v>100</v>
      </c>
      <c r="AJ1327" t="s">
        <v>142</v>
      </c>
      <c r="AK1327" t="s">
        <v>174</v>
      </c>
      <c r="AL1327">
        <v>392</v>
      </c>
      <c r="AM1327" t="s">
        <v>104</v>
      </c>
      <c r="AN1327">
        <v>0</v>
      </c>
      <c r="AO1327">
        <v>392</v>
      </c>
      <c r="AP1327">
        <v>784</v>
      </c>
      <c r="AQ1327" t="s">
        <v>105</v>
      </c>
      <c r="AR1327" t="s">
        <v>102</v>
      </c>
      <c r="AS1327" t="s">
        <v>106</v>
      </c>
      <c r="AT1327" t="s">
        <v>107</v>
      </c>
      <c r="AU1327">
        <v>949</v>
      </c>
      <c r="AV1327" s="4">
        <f t="shared" ca="1" si="122"/>
        <v>0.94135077953524215</v>
      </c>
      <c r="AW1327" s="4" t="str">
        <f t="shared" si="123"/>
        <v>Less than Median</v>
      </c>
      <c r="AX1327">
        <v>272</v>
      </c>
      <c r="AY1327">
        <v>0</v>
      </c>
      <c r="AZ1327">
        <v>1221</v>
      </c>
      <c r="BA1327">
        <v>1</v>
      </c>
      <c r="BB1327">
        <v>0</v>
      </c>
      <c r="BC1327">
        <v>1</v>
      </c>
      <c r="BD1327">
        <v>0</v>
      </c>
      <c r="BE1327">
        <v>4</v>
      </c>
      <c r="BF1327">
        <v>1</v>
      </c>
      <c r="BG1327" t="s">
        <v>100</v>
      </c>
      <c r="BH1327">
        <v>7</v>
      </c>
      <c r="BI1327" t="s">
        <v>108</v>
      </c>
      <c r="BJ1327">
        <v>0</v>
      </c>
      <c r="BK1327" t="s">
        <v>85</v>
      </c>
      <c r="BL1327" t="s">
        <v>109</v>
      </c>
      <c r="BM1327">
        <v>1965</v>
      </c>
      <c r="BN1327" t="s">
        <v>104</v>
      </c>
      <c r="BO1327">
        <v>1</v>
      </c>
      <c r="BP1327">
        <v>392</v>
      </c>
      <c r="BQ1327" t="s">
        <v>100</v>
      </c>
      <c r="BR1327" t="s">
        <v>100</v>
      </c>
      <c r="BS1327" t="s">
        <v>106</v>
      </c>
      <c r="BT1327">
        <v>0</v>
      </c>
      <c r="BU1327">
        <v>0</v>
      </c>
      <c r="BV1327">
        <v>236</v>
      </c>
      <c r="BW1327">
        <v>0</v>
      </c>
      <c r="BX1327">
        <v>0</v>
      </c>
      <c r="BY1327">
        <v>0</v>
      </c>
      <c r="BZ1327" t="s">
        <v>85</v>
      </c>
      <c r="CA1327" t="s">
        <v>85</v>
      </c>
      <c r="CB1327" t="s">
        <v>85</v>
      </c>
      <c r="CC1327">
        <v>0</v>
      </c>
      <c r="CD1327">
        <v>3</v>
      </c>
      <c r="CE1327">
        <v>2006</v>
      </c>
      <c r="CF1327" t="s">
        <v>111</v>
      </c>
      <c r="CG1327" t="s">
        <v>112</v>
      </c>
      <c r="CH1327">
        <v>104900</v>
      </c>
      <c r="CQ1327">
        <f t="shared" si="124"/>
        <v>949</v>
      </c>
      <c r="CR1327" t="str">
        <f t="shared" si="125"/>
        <v/>
      </c>
    </row>
    <row r="1328" spans="1:96" x14ac:dyDescent="0.3">
      <c r="A1328">
        <v>1363</v>
      </c>
      <c r="B1328">
        <v>50</v>
      </c>
      <c r="C1328" t="s">
        <v>83</v>
      </c>
      <c r="D1328" t="s">
        <v>85</v>
      </c>
      <c r="E1328">
        <v>12513</v>
      </c>
      <c r="F1328" t="s">
        <v>84</v>
      </c>
      <c r="G1328" t="s">
        <v>85</v>
      </c>
      <c r="H1328" t="s">
        <v>86</v>
      </c>
      <c r="I1328" t="s">
        <v>87</v>
      </c>
      <c r="J1328" t="s">
        <v>88</v>
      </c>
      <c r="K1328" t="s">
        <v>158</v>
      </c>
      <c r="L1328" t="s">
        <v>90</v>
      </c>
      <c r="M1328" t="s">
        <v>177</v>
      </c>
      <c r="N1328" s="4" t="str">
        <f>VLOOKUP(M1328,'Neighborhood Raw Data'!$A$1:$D$26,4,FALSE)</f>
        <v>Greater than Average</v>
      </c>
      <c r="O1328" t="s">
        <v>212</v>
      </c>
      <c r="P1328" t="s">
        <v>92</v>
      </c>
      <c r="Q1328" t="s">
        <v>93</v>
      </c>
      <c r="R1328" t="s">
        <v>155</v>
      </c>
      <c r="S1328">
        <v>4</v>
      </c>
      <c r="T1328" s="4">
        <f t="shared" ca="1" si="120"/>
        <v>0.30016416826960346</v>
      </c>
      <c r="U1328" s="4" t="str">
        <f t="shared" si="121"/>
        <v>Below</v>
      </c>
      <c r="V1328">
        <v>4</v>
      </c>
      <c r="W1328">
        <v>1920</v>
      </c>
      <c r="X1328">
        <v>2007</v>
      </c>
      <c r="Y1328" t="s">
        <v>95</v>
      </c>
      <c r="Z1328" t="s">
        <v>114</v>
      </c>
      <c r="AA1328" t="s">
        <v>125</v>
      </c>
      <c r="AB1328" t="s">
        <v>125</v>
      </c>
      <c r="AC1328" t="s">
        <v>117</v>
      </c>
      <c r="AD1328">
        <v>0</v>
      </c>
      <c r="AE1328" t="s">
        <v>100</v>
      </c>
      <c r="AF1328" t="s">
        <v>102</v>
      </c>
      <c r="AG1328" t="s">
        <v>147</v>
      </c>
      <c r="AH1328" t="s">
        <v>100</v>
      </c>
      <c r="AI1328" t="s">
        <v>203</v>
      </c>
      <c r="AJ1328" t="s">
        <v>142</v>
      </c>
      <c r="AK1328" t="s">
        <v>104</v>
      </c>
      <c r="AL1328">
        <v>0</v>
      </c>
      <c r="AM1328" t="s">
        <v>104</v>
      </c>
      <c r="AN1328">
        <v>0</v>
      </c>
      <c r="AO1328">
        <v>715</v>
      </c>
      <c r="AP1328">
        <v>715</v>
      </c>
      <c r="AQ1328" t="s">
        <v>105</v>
      </c>
      <c r="AR1328" t="s">
        <v>102</v>
      </c>
      <c r="AS1328" t="s">
        <v>106</v>
      </c>
      <c r="AT1328" t="s">
        <v>107</v>
      </c>
      <c r="AU1328">
        <v>1281</v>
      </c>
      <c r="AV1328" s="4">
        <f t="shared" ca="1" si="122"/>
        <v>0.47208660561590388</v>
      </c>
      <c r="AW1328" s="4" t="str">
        <f t="shared" si="123"/>
        <v>Greater than Median</v>
      </c>
      <c r="AX1328">
        <v>457</v>
      </c>
      <c r="AY1328">
        <v>0</v>
      </c>
      <c r="AZ1328">
        <v>1738</v>
      </c>
      <c r="BA1328">
        <v>0</v>
      </c>
      <c r="BB1328">
        <v>0</v>
      </c>
      <c r="BC1328">
        <v>2</v>
      </c>
      <c r="BD1328">
        <v>0</v>
      </c>
      <c r="BE1328">
        <v>4</v>
      </c>
      <c r="BF1328">
        <v>1</v>
      </c>
      <c r="BG1328" t="s">
        <v>100</v>
      </c>
      <c r="BH1328">
        <v>7</v>
      </c>
      <c r="BI1328" t="s">
        <v>108</v>
      </c>
      <c r="BJ1328">
        <v>1</v>
      </c>
      <c r="BK1328" t="s">
        <v>102</v>
      </c>
      <c r="BL1328" t="s">
        <v>109</v>
      </c>
      <c r="BM1328">
        <v>1920</v>
      </c>
      <c r="BN1328" t="s">
        <v>104</v>
      </c>
      <c r="BO1328">
        <v>1</v>
      </c>
      <c r="BP1328">
        <v>368</v>
      </c>
      <c r="BQ1328" t="s">
        <v>100</v>
      </c>
      <c r="BR1328" t="s">
        <v>100</v>
      </c>
      <c r="BS1328" t="s">
        <v>106</v>
      </c>
      <c r="BT1328">
        <v>55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 t="s">
        <v>85</v>
      </c>
      <c r="CA1328" t="s">
        <v>85</v>
      </c>
      <c r="CB1328" t="s">
        <v>85</v>
      </c>
      <c r="CC1328">
        <v>0</v>
      </c>
      <c r="CD1328">
        <v>6</v>
      </c>
      <c r="CE1328">
        <v>2009</v>
      </c>
      <c r="CF1328" t="s">
        <v>111</v>
      </c>
      <c r="CG1328" t="s">
        <v>112</v>
      </c>
      <c r="CH1328">
        <v>104900</v>
      </c>
      <c r="CQ1328">
        <f t="shared" si="124"/>
        <v>1281</v>
      </c>
      <c r="CR1328" t="str">
        <f t="shared" si="125"/>
        <v/>
      </c>
    </row>
    <row r="1329" spans="1:96" x14ac:dyDescent="0.3">
      <c r="A1329">
        <v>199</v>
      </c>
      <c r="B1329">
        <v>75</v>
      </c>
      <c r="C1329" t="s">
        <v>143</v>
      </c>
      <c r="D1329">
        <v>92</v>
      </c>
      <c r="E1329">
        <v>5520</v>
      </c>
      <c r="F1329" t="s">
        <v>84</v>
      </c>
      <c r="G1329" t="s">
        <v>85</v>
      </c>
      <c r="H1329" t="s">
        <v>129</v>
      </c>
      <c r="I1329" t="s">
        <v>87</v>
      </c>
      <c r="J1329" t="s">
        <v>88</v>
      </c>
      <c r="K1329" t="s">
        <v>89</v>
      </c>
      <c r="L1329" t="s">
        <v>90</v>
      </c>
      <c r="M1329" t="s">
        <v>144</v>
      </c>
      <c r="N1329" s="4" t="str">
        <f>VLOOKUP(M1329,'Neighborhood Raw Data'!$A$1:$D$26,4,FALSE)</f>
        <v>Greater than Average</v>
      </c>
      <c r="O1329" t="s">
        <v>92</v>
      </c>
      <c r="P1329" t="s">
        <v>92</v>
      </c>
      <c r="Q1329" t="s">
        <v>93</v>
      </c>
      <c r="R1329" t="s">
        <v>146</v>
      </c>
      <c r="S1329">
        <v>6</v>
      </c>
      <c r="T1329" s="4">
        <f t="shared" ca="1" si="120"/>
        <v>8.3783228413416566E-2</v>
      </c>
      <c r="U1329" s="4" t="str">
        <f t="shared" si="121"/>
        <v>At or Above</v>
      </c>
      <c r="V1329">
        <v>6</v>
      </c>
      <c r="W1329">
        <v>1912</v>
      </c>
      <c r="X1329">
        <v>1950</v>
      </c>
      <c r="Y1329" t="s">
        <v>95</v>
      </c>
      <c r="Z1329" t="s">
        <v>114</v>
      </c>
      <c r="AA1329" t="s">
        <v>115</v>
      </c>
      <c r="AB1329" t="s">
        <v>115</v>
      </c>
      <c r="AC1329" t="s">
        <v>117</v>
      </c>
      <c r="AD1329">
        <v>0</v>
      </c>
      <c r="AE1329" t="s">
        <v>100</v>
      </c>
      <c r="AF1329" t="s">
        <v>100</v>
      </c>
      <c r="AG1329" t="s">
        <v>156</v>
      </c>
      <c r="AH1329" t="s">
        <v>100</v>
      </c>
      <c r="AI1329" t="s">
        <v>100</v>
      </c>
      <c r="AJ1329" t="s">
        <v>142</v>
      </c>
      <c r="AK1329" t="s">
        <v>104</v>
      </c>
      <c r="AL1329">
        <v>0</v>
      </c>
      <c r="AM1329" t="s">
        <v>104</v>
      </c>
      <c r="AN1329">
        <v>0</v>
      </c>
      <c r="AO1329">
        <v>755</v>
      </c>
      <c r="AP1329">
        <v>755</v>
      </c>
      <c r="AQ1329" t="s">
        <v>105</v>
      </c>
      <c r="AR1329" t="s">
        <v>99</v>
      </c>
      <c r="AS1329" t="s">
        <v>106</v>
      </c>
      <c r="AT1329" t="s">
        <v>107</v>
      </c>
      <c r="AU1329">
        <v>929</v>
      </c>
      <c r="AV1329" s="4">
        <f t="shared" ca="1" si="122"/>
        <v>0.92570692956070844</v>
      </c>
      <c r="AW1329" s="4" t="str">
        <f t="shared" si="123"/>
        <v>Less than Median</v>
      </c>
      <c r="AX1329">
        <v>929</v>
      </c>
      <c r="AY1329">
        <v>371</v>
      </c>
      <c r="AZ1329">
        <v>2229</v>
      </c>
      <c r="BA1329">
        <v>0</v>
      </c>
      <c r="BB1329">
        <v>0</v>
      </c>
      <c r="BC1329">
        <v>1</v>
      </c>
      <c r="BD1329">
        <v>0</v>
      </c>
      <c r="BE1329">
        <v>5</v>
      </c>
      <c r="BF1329">
        <v>1</v>
      </c>
      <c r="BG1329" t="s">
        <v>100</v>
      </c>
      <c r="BH1329">
        <v>8</v>
      </c>
      <c r="BI1329" t="s">
        <v>108</v>
      </c>
      <c r="BJ1329">
        <v>0</v>
      </c>
      <c r="BK1329" t="s">
        <v>85</v>
      </c>
      <c r="BL1329" t="s">
        <v>85</v>
      </c>
      <c r="BM1329" t="s">
        <v>85</v>
      </c>
      <c r="BN1329" t="s">
        <v>85</v>
      </c>
      <c r="BO1329">
        <v>0</v>
      </c>
      <c r="BP1329">
        <v>0</v>
      </c>
      <c r="BQ1329" t="s">
        <v>85</v>
      </c>
      <c r="BR1329" t="s">
        <v>85</v>
      </c>
      <c r="BS1329" t="s">
        <v>106</v>
      </c>
      <c r="BT1329">
        <v>0</v>
      </c>
      <c r="BU1329">
        <v>198</v>
      </c>
      <c r="BV1329">
        <v>30</v>
      </c>
      <c r="BW1329">
        <v>0</v>
      </c>
      <c r="BX1329">
        <v>0</v>
      </c>
      <c r="BY1329">
        <v>0</v>
      </c>
      <c r="BZ1329" t="s">
        <v>85</v>
      </c>
      <c r="CA1329" t="s">
        <v>119</v>
      </c>
      <c r="CB1329" t="s">
        <v>85</v>
      </c>
      <c r="CC1329">
        <v>0</v>
      </c>
      <c r="CD1329">
        <v>7</v>
      </c>
      <c r="CE1329">
        <v>2009</v>
      </c>
      <c r="CF1329" t="s">
        <v>111</v>
      </c>
      <c r="CG1329" t="s">
        <v>120</v>
      </c>
      <c r="CH1329">
        <v>104000</v>
      </c>
      <c r="CQ1329">
        <f t="shared" si="124"/>
        <v>929</v>
      </c>
      <c r="CR1329" t="str">
        <f t="shared" si="125"/>
        <v/>
      </c>
    </row>
    <row r="1330" spans="1:96" x14ac:dyDescent="0.3">
      <c r="A1330">
        <v>672</v>
      </c>
      <c r="B1330">
        <v>70</v>
      </c>
      <c r="C1330" t="s">
        <v>224</v>
      </c>
      <c r="D1330">
        <v>54</v>
      </c>
      <c r="E1330">
        <v>6629</v>
      </c>
      <c r="F1330" t="s">
        <v>84</v>
      </c>
      <c r="G1330" t="s">
        <v>85</v>
      </c>
      <c r="H1330" t="s">
        <v>129</v>
      </c>
      <c r="I1330" t="s">
        <v>87</v>
      </c>
      <c r="J1330" t="s">
        <v>88</v>
      </c>
      <c r="K1330" t="s">
        <v>122</v>
      </c>
      <c r="L1330" t="s">
        <v>90</v>
      </c>
      <c r="M1330" t="s">
        <v>186</v>
      </c>
      <c r="N1330" s="4" t="str">
        <f>VLOOKUP(M1330,'Neighborhood Raw Data'!$A$1:$D$26,4,FALSE)</f>
        <v>Less than Average</v>
      </c>
      <c r="O1330" t="s">
        <v>145</v>
      </c>
      <c r="P1330" t="s">
        <v>92</v>
      </c>
      <c r="Q1330" t="s">
        <v>93</v>
      </c>
      <c r="R1330" t="s">
        <v>94</v>
      </c>
      <c r="S1330">
        <v>6</v>
      </c>
      <c r="T1330" s="4">
        <f t="shared" ca="1" si="120"/>
        <v>0.16462053785288633</v>
      </c>
      <c r="U1330" s="4" t="str">
        <f t="shared" si="121"/>
        <v>At or Above</v>
      </c>
      <c r="V1330">
        <v>6</v>
      </c>
      <c r="W1330">
        <v>1925</v>
      </c>
      <c r="X1330">
        <v>1950</v>
      </c>
      <c r="Y1330" t="s">
        <v>206</v>
      </c>
      <c r="Z1330" t="s">
        <v>114</v>
      </c>
      <c r="AA1330" t="s">
        <v>115</v>
      </c>
      <c r="AB1330" t="s">
        <v>115</v>
      </c>
      <c r="AC1330" t="s">
        <v>117</v>
      </c>
      <c r="AD1330">
        <v>0</v>
      </c>
      <c r="AE1330" t="s">
        <v>100</v>
      </c>
      <c r="AF1330" t="s">
        <v>102</v>
      </c>
      <c r="AG1330" t="s">
        <v>147</v>
      </c>
      <c r="AH1330" t="s">
        <v>100</v>
      </c>
      <c r="AI1330" t="s">
        <v>100</v>
      </c>
      <c r="AJ1330" t="s">
        <v>142</v>
      </c>
      <c r="AK1330" t="s">
        <v>174</v>
      </c>
      <c r="AL1330">
        <v>551</v>
      </c>
      <c r="AM1330" t="s">
        <v>104</v>
      </c>
      <c r="AN1330">
        <v>0</v>
      </c>
      <c r="AO1330">
        <v>121</v>
      </c>
      <c r="AP1330">
        <v>672</v>
      </c>
      <c r="AQ1330" t="s">
        <v>105</v>
      </c>
      <c r="AR1330" t="s">
        <v>100</v>
      </c>
      <c r="AS1330" t="s">
        <v>204</v>
      </c>
      <c r="AT1330" t="s">
        <v>107</v>
      </c>
      <c r="AU1330">
        <v>697</v>
      </c>
      <c r="AV1330" s="4">
        <f t="shared" ca="1" si="122"/>
        <v>0.94788147543491508</v>
      </c>
      <c r="AW1330" s="4" t="str">
        <f t="shared" si="123"/>
        <v>Less than Median</v>
      </c>
      <c r="AX1330">
        <v>672</v>
      </c>
      <c r="AY1330">
        <v>0</v>
      </c>
      <c r="AZ1330">
        <v>1369</v>
      </c>
      <c r="BA1330">
        <v>1</v>
      </c>
      <c r="BB1330">
        <v>0</v>
      </c>
      <c r="BC1330">
        <v>2</v>
      </c>
      <c r="BD1330">
        <v>0</v>
      </c>
      <c r="BE1330">
        <v>3</v>
      </c>
      <c r="BF1330">
        <v>1</v>
      </c>
      <c r="BG1330" t="s">
        <v>100</v>
      </c>
      <c r="BH1330">
        <v>6</v>
      </c>
      <c r="BI1330" t="s">
        <v>108</v>
      </c>
      <c r="BJ1330">
        <v>0</v>
      </c>
      <c r="BK1330" t="s">
        <v>85</v>
      </c>
      <c r="BL1330" t="s">
        <v>149</v>
      </c>
      <c r="BM1330">
        <v>1930</v>
      </c>
      <c r="BN1330" t="s">
        <v>104</v>
      </c>
      <c r="BO1330">
        <v>1</v>
      </c>
      <c r="BP1330">
        <v>300</v>
      </c>
      <c r="BQ1330" t="s">
        <v>100</v>
      </c>
      <c r="BR1330" t="s">
        <v>100</v>
      </c>
      <c r="BS1330" t="s">
        <v>106</v>
      </c>
      <c r="BT1330">
        <v>147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 t="s">
        <v>85</v>
      </c>
      <c r="CA1330" t="s">
        <v>85</v>
      </c>
      <c r="CB1330" t="s">
        <v>85</v>
      </c>
      <c r="CC1330">
        <v>0</v>
      </c>
      <c r="CD1330">
        <v>7</v>
      </c>
      <c r="CE1330">
        <v>2009</v>
      </c>
      <c r="CF1330" t="s">
        <v>111</v>
      </c>
      <c r="CG1330" t="s">
        <v>112</v>
      </c>
      <c r="CH1330">
        <v>103600</v>
      </c>
      <c r="CQ1330">
        <f t="shared" si="124"/>
        <v>697</v>
      </c>
      <c r="CR1330" t="str">
        <f t="shared" si="125"/>
        <v/>
      </c>
    </row>
    <row r="1331" spans="1:96" x14ac:dyDescent="0.3">
      <c r="A1331">
        <v>164</v>
      </c>
      <c r="B1331">
        <v>45</v>
      </c>
      <c r="C1331" t="s">
        <v>83</v>
      </c>
      <c r="D1331">
        <v>55</v>
      </c>
      <c r="E1331">
        <v>5500</v>
      </c>
      <c r="F1331" t="s">
        <v>84</v>
      </c>
      <c r="G1331" t="s">
        <v>85</v>
      </c>
      <c r="H1331" t="s">
        <v>129</v>
      </c>
      <c r="I1331" t="s">
        <v>87</v>
      </c>
      <c r="J1331" t="s">
        <v>88</v>
      </c>
      <c r="K1331" t="s">
        <v>122</v>
      </c>
      <c r="L1331" t="s">
        <v>90</v>
      </c>
      <c r="M1331" t="s">
        <v>144</v>
      </c>
      <c r="N1331" s="4" t="str">
        <f>VLOOKUP(M1331,'Neighborhood Raw Data'!$A$1:$D$26,4,FALSE)</f>
        <v>Greater than Average</v>
      </c>
      <c r="O1331" t="s">
        <v>92</v>
      </c>
      <c r="P1331" t="s">
        <v>92</v>
      </c>
      <c r="Q1331" t="s">
        <v>93</v>
      </c>
      <c r="R1331" t="s">
        <v>245</v>
      </c>
      <c r="S1331">
        <v>4</v>
      </c>
      <c r="T1331" s="4">
        <f t="shared" ca="1" si="120"/>
        <v>0.62906903177869566</v>
      </c>
      <c r="U1331" s="4" t="str">
        <f t="shared" si="121"/>
        <v>Below</v>
      </c>
      <c r="V1331">
        <v>6</v>
      </c>
      <c r="W1331">
        <v>1956</v>
      </c>
      <c r="X1331">
        <v>1956</v>
      </c>
      <c r="Y1331" t="s">
        <v>95</v>
      </c>
      <c r="Z1331" t="s">
        <v>114</v>
      </c>
      <c r="AA1331" t="s">
        <v>161</v>
      </c>
      <c r="AB1331" t="s">
        <v>161</v>
      </c>
      <c r="AC1331" t="s">
        <v>117</v>
      </c>
      <c r="AD1331">
        <v>0</v>
      </c>
      <c r="AE1331" t="s">
        <v>100</v>
      </c>
      <c r="AF1331" t="s">
        <v>100</v>
      </c>
      <c r="AG1331" t="s">
        <v>156</v>
      </c>
      <c r="AH1331" t="s">
        <v>100</v>
      </c>
      <c r="AI1331" t="s">
        <v>100</v>
      </c>
      <c r="AJ1331" t="s">
        <v>142</v>
      </c>
      <c r="AK1331" t="s">
        <v>104</v>
      </c>
      <c r="AL1331">
        <v>0</v>
      </c>
      <c r="AM1331" t="s">
        <v>104</v>
      </c>
      <c r="AN1331">
        <v>0</v>
      </c>
      <c r="AO1331">
        <v>882</v>
      </c>
      <c r="AP1331">
        <v>882</v>
      </c>
      <c r="AQ1331" t="s">
        <v>105</v>
      </c>
      <c r="AR1331" t="s">
        <v>99</v>
      </c>
      <c r="AS1331" t="s">
        <v>106</v>
      </c>
      <c r="AT1331" t="s">
        <v>107</v>
      </c>
      <c r="AU1331">
        <v>882</v>
      </c>
      <c r="AV1331" s="4">
        <f t="shared" ca="1" si="122"/>
        <v>0.61883332777265965</v>
      </c>
      <c r="AW1331" s="4" t="str">
        <f t="shared" si="123"/>
        <v>Less than Median</v>
      </c>
      <c r="AX1331">
        <v>0</v>
      </c>
      <c r="AY1331">
        <v>0</v>
      </c>
      <c r="AZ1331">
        <v>882</v>
      </c>
      <c r="BA1331">
        <v>0</v>
      </c>
      <c r="BB1331">
        <v>0</v>
      </c>
      <c r="BC1331">
        <v>1</v>
      </c>
      <c r="BD1331">
        <v>0</v>
      </c>
      <c r="BE1331">
        <v>1</v>
      </c>
      <c r="BF1331">
        <v>1</v>
      </c>
      <c r="BG1331" t="s">
        <v>100</v>
      </c>
      <c r="BH1331">
        <v>4</v>
      </c>
      <c r="BI1331" t="s">
        <v>108</v>
      </c>
      <c r="BJ1331">
        <v>0</v>
      </c>
      <c r="BK1331" t="s">
        <v>85</v>
      </c>
      <c r="BL1331" t="s">
        <v>85</v>
      </c>
      <c r="BM1331" t="s">
        <v>85</v>
      </c>
      <c r="BN1331" t="s">
        <v>85</v>
      </c>
      <c r="BO1331">
        <v>0</v>
      </c>
      <c r="BP1331">
        <v>0</v>
      </c>
      <c r="BQ1331" t="s">
        <v>85</v>
      </c>
      <c r="BR1331" t="s">
        <v>85</v>
      </c>
      <c r="BS1331" t="s">
        <v>106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 t="s">
        <v>85</v>
      </c>
      <c r="CA1331" t="s">
        <v>119</v>
      </c>
      <c r="CB1331" t="s">
        <v>85</v>
      </c>
      <c r="CC1331">
        <v>0</v>
      </c>
      <c r="CD1331">
        <v>4</v>
      </c>
      <c r="CE1331">
        <v>2007</v>
      </c>
      <c r="CF1331" t="s">
        <v>111</v>
      </c>
      <c r="CG1331" t="s">
        <v>112</v>
      </c>
      <c r="CH1331">
        <v>103200</v>
      </c>
      <c r="CQ1331">
        <f t="shared" si="124"/>
        <v>882</v>
      </c>
      <c r="CR1331" t="str">
        <f t="shared" si="125"/>
        <v/>
      </c>
    </row>
    <row r="1332" spans="1:96" x14ac:dyDescent="0.3">
      <c r="A1332">
        <v>730</v>
      </c>
      <c r="B1332">
        <v>30</v>
      </c>
      <c r="C1332" t="s">
        <v>143</v>
      </c>
      <c r="D1332">
        <v>52</v>
      </c>
      <c r="E1332">
        <v>6240</v>
      </c>
      <c r="F1332" t="s">
        <v>84</v>
      </c>
      <c r="G1332" t="s">
        <v>209</v>
      </c>
      <c r="H1332" t="s">
        <v>129</v>
      </c>
      <c r="I1332" t="s">
        <v>87</v>
      </c>
      <c r="J1332" t="s">
        <v>88</v>
      </c>
      <c r="K1332" t="s">
        <v>122</v>
      </c>
      <c r="L1332" t="s">
        <v>90</v>
      </c>
      <c r="M1332" t="s">
        <v>236</v>
      </c>
      <c r="N1332" s="4" t="str">
        <f>VLOOKUP(M1332,'Neighborhood Raw Data'!$A$1:$D$26,4,FALSE)</f>
        <v>Less than Average</v>
      </c>
      <c r="O1332" t="s">
        <v>92</v>
      </c>
      <c r="P1332" t="s">
        <v>92</v>
      </c>
      <c r="Q1332" t="s">
        <v>93</v>
      </c>
      <c r="R1332" t="s">
        <v>155</v>
      </c>
      <c r="S1332">
        <v>4</v>
      </c>
      <c r="T1332" s="4">
        <f t="shared" ca="1" si="120"/>
        <v>7.5455273060547445E-2</v>
      </c>
      <c r="U1332" s="4" t="str">
        <f t="shared" si="121"/>
        <v>Below</v>
      </c>
      <c r="V1332">
        <v>5</v>
      </c>
      <c r="W1332">
        <v>1925</v>
      </c>
      <c r="X1332">
        <v>1950</v>
      </c>
      <c r="Y1332" t="s">
        <v>95</v>
      </c>
      <c r="Z1332" t="s">
        <v>114</v>
      </c>
      <c r="AA1332" t="s">
        <v>161</v>
      </c>
      <c r="AB1332" t="s">
        <v>161</v>
      </c>
      <c r="AC1332" t="s">
        <v>117</v>
      </c>
      <c r="AD1332">
        <v>0</v>
      </c>
      <c r="AE1332" t="s">
        <v>100</v>
      </c>
      <c r="AF1332" t="s">
        <v>100</v>
      </c>
      <c r="AG1332" t="s">
        <v>156</v>
      </c>
      <c r="AH1332" t="s">
        <v>100</v>
      </c>
      <c r="AI1332" t="s">
        <v>100</v>
      </c>
      <c r="AJ1332" t="s">
        <v>142</v>
      </c>
      <c r="AK1332" t="s">
        <v>174</v>
      </c>
      <c r="AL1332">
        <v>152</v>
      </c>
      <c r="AM1332" t="s">
        <v>104</v>
      </c>
      <c r="AN1332">
        <v>0</v>
      </c>
      <c r="AO1332">
        <v>628</v>
      </c>
      <c r="AP1332">
        <v>780</v>
      </c>
      <c r="AQ1332" t="s">
        <v>105</v>
      </c>
      <c r="AR1332" t="s">
        <v>100</v>
      </c>
      <c r="AS1332" t="s">
        <v>106</v>
      </c>
      <c r="AT1332" t="s">
        <v>214</v>
      </c>
      <c r="AU1332">
        <v>848</v>
      </c>
      <c r="AV1332" s="4">
        <f t="shared" ca="1" si="122"/>
        <v>0.64821558507527977</v>
      </c>
      <c r="AW1332" s="4" t="str">
        <f t="shared" si="123"/>
        <v>Less than Median</v>
      </c>
      <c r="AX1332">
        <v>0</v>
      </c>
      <c r="AY1332">
        <v>360</v>
      </c>
      <c r="AZ1332">
        <v>1208</v>
      </c>
      <c r="BA1332">
        <v>0</v>
      </c>
      <c r="BB1332">
        <v>0</v>
      </c>
      <c r="BC1332">
        <v>1</v>
      </c>
      <c r="BD1332">
        <v>0</v>
      </c>
      <c r="BE1332">
        <v>2</v>
      </c>
      <c r="BF1332">
        <v>1</v>
      </c>
      <c r="BG1332" t="s">
        <v>100</v>
      </c>
      <c r="BH1332">
        <v>5</v>
      </c>
      <c r="BI1332" t="s">
        <v>108</v>
      </c>
      <c r="BJ1332">
        <v>0</v>
      </c>
      <c r="BK1332" t="s">
        <v>85</v>
      </c>
      <c r="BL1332" t="s">
        <v>149</v>
      </c>
      <c r="BM1332">
        <v>1962</v>
      </c>
      <c r="BN1332" t="s">
        <v>104</v>
      </c>
      <c r="BO1332">
        <v>2</v>
      </c>
      <c r="BP1332">
        <v>539</v>
      </c>
      <c r="BQ1332" t="s">
        <v>100</v>
      </c>
      <c r="BR1332" t="s">
        <v>100</v>
      </c>
      <c r="BS1332" t="s">
        <v>106</v>
      </c>
      <c r="BT1332">
        <v>0</v>
      </c>
      <c r="BU1332">
        <v>23</v>
      </c>
      <c r="BV1332">
        <v>112</v>
      </c>
      <c r="BW1332">
        <v>0</v>
      </c>
      <c r="BX1332">
        <v>0</v>
      </c>
      <c r="BY1332">
        <v>0</v>
      </c>
      <c r="BZ1332" t="s">
        <v>85</v>
      </c>
      <c r="CA1332" t="s">
        <v>85</v>
      </c>
      <c r="CB1332" t="s">
        <v>85</v>
      </c>
      <c r="CC1332">
        <v>0</v>
      </c>
      <c r="CD1332">
        <v>1</v>
      </c>
      <c r="CE1332">
        <v>2009</v>
      </c>
      <c r="CF1332" t="s">
        <v>111</v>
      </c>
      <c r="CG1332" t="s">
        <v>112</v>
      </c>
      <c r="CH1332">
        <v>103000</v>
      </c>
      <c r="CQ1332">
        <f t="shared" si="124"/>
        <v>848</v>
      </c>
      <c r="CR1332" t="str">
        <f t="shared" si="125"/>
        <v/>
      </c>
    </row>
    <row r="1333" spans="1:96" x14ac:dyDescent="0.3">
      <c r="A1333">
        <v>712</v>
      </c>
      <c r="B1333">
        <v>50</v>
      </c>
      <c r="C1333" t="s">
        <v>249</v>
      </c>
      <c r="D1333">
        <v>66</v>
      </c>
      <c r="E1333">
        <v>8712</v>
      </c>
      <c r="F1333" t="s">
        <v>84</v>
      </c>
      <c r="G1333" t="s">
        <v>84</v>
      </c>
      <c r="H1333" t="s">
        <v>129</v>
      </c>
      <c r="I1333" t="s">
        <v>139</v>
      </c>
      <c r="J1333" t="s">
        <v>88</v>
      </c>
      <c r="K1333" t="s">
        <v>122</v>
      </c>
      <c r="L1333" t="s">
        <v>140</v>
      </c>
      <c r="M1333" t="s">
        <v>236</v>
      </c>
      <c r="N1333" s="4" t="str">
        <f>VLOOKUP(M1333,'Neighborhood Raw Data'!$A$1:$D$26,4,FALSE)</f>
        <v>Less than Average</v>
      </c>
      <c r="O1333" t="s">
        <v>92</v>
      </c>
      <c r="P1333" t="s">
        <v>92</v>
      </c>
      <c r="Q1333" t="s">
        <v>93</v>
      </c>
      <c r="R1333" t="s">
        <v>155</v>
      </c>
      <c r="S1333">
        <v>4</v>
      </c>
      <c r="T1333" s="4">
        <f t="shared" ca="1" si="120"/>
        <v>0.64724024747398112</v>
      </c>
      <c r="U1333" s="4" t="str">
        <f t="shared" si="121"/>
        <v>Below</v>
      </c>
      <c r="V1333">
        <v>7</v>
      </c>
      <c r="W1333">
        <v>1900</v>
      </c>
      <c r="X1333">
        <v>1950</v>
      </c>
      <c r="Y1333" t="s">
        <v>95</v>
      </c>
      <c r="Z1333" t="s">
        <v>114</v>
      </c>
      <c r="AA1333" t="s">
        <v>161</v>
      </c>
      <c r="AB1333" t="s">
        <v>161</v>
      </c>
      <c r="AC1333" t="s">
        <v>117</v>
      </c>
      <c r="AD1333">
        <v>0</v>
      </c>
      <c r="AE1333" t="s">
        <v>100</v>
      </c>
      <c r="AF1333" t="s">
        <v>100</v>
      </c>
      <c r="AG1333" t="s">
        <v>126</v>
      </c>
      <c r="AH1333" t="s">
        <v>100</v>
      </c>
      <c r="AI1333" t="s">
        <v>100</v>
      </c>
      <c r="AJ1333" t="s">
        <v>148</v>
      </c>
      <c r="AK1333" t="s">
        <v>104</v>
      </c>
      <c r="AL1333">
        <v>0</v>
      </c>
      <c r="AM1333" t="s">
        <v>104</v>
      </c>
      <c r="AN1333">
        <v>0</v>
      </c>
      <c r="AO1333">
        <v>859</v>
      </c>
      <c r="AP1333">
        <v>859</v>
      </c>
      <c r="AQ1333" t="s">
        <v>105</v>
      </c>
      <c r="AR1333" t="s">
        <v>102</v>
      </c>
      <c r="AS1333" t="s">
        <v>106</v>
      </c>
      <c r="AT1333" t="s">
        <v>107</v>
      </c>
      <c r="AU1333">
        <v>859</v>
      </c>
      <c r="AV1333" s="4">
        <f t="shared" ca="1" si="122"/>
        <v>0.17592262819858107</v>
      </c>
      <c r="AW1333" s="4" t="str">
        <f t="shared" si="123"/>
        <v>Less than Median</v>
      </c>
      <c r="AX1333">
        <v>319</v>
      </c>
      <c r="AY1333">
        <v>0</v>
      </c>
      <c r="AZ1333">
        <v>1178</v>
      </c>
      <c r="BA1333">
        <v>0</v>
      </c>
      <c r="BB1333">
        <v>0</v>
      </c>
      <c r="BC1333">
        <v>1</v>
      </c>
      <c r="BD1333">
        <v>0</v>
      </c>
      <c r="BE1333">
        <v>2</v>
      </c>
      <c r="BF1333">
        <v>1</v>
      </c>
      <c r="BG1333" t="s">
        <v>100</v>
      </c>
      <c r="BH1333">
        <v>7</v>
      </c>
      <c r="BI1333" t="s">
        <v>108</v>
      </c>
      <c r="BJ1333">
        <v>0</v>
      </c>
      <c r="BK1333" t="s">
        <v>85</v>
      </c>
      <c r="BL1333" t="s">
        <v>149</v>
      </c>
      <c r="BM1333">
        <v>1964</v>
      </c>
      <c r="BN1333" t="s">
        <v>131</v>
      </c>
      <c r="BO1333">
        <v>1</v>
      </c>
      <c r="BP1333">
        <v>384</v>
      </c>
      <c r="BQ1333" t="s">
        <v>100</v>
      </c>
      <c r="BR1333" t="s">
        <v>100</v>
      </c>
      <c r="BS1333" t="s">
        <v>204</v>
      </c>
      <c r="BT1333">
        <v>68</v>
      </c>
      <c r="BU1333">
        <v>0</v>
      </c>
      <c r="BV1333">
        <v>98</v>
      </c>
      <c r="BW1333">
        <v>0</v>
      </c>
      <c r="BX1333">
        <v>0</v>
      </c>
      <c r="BY1333">
        <v>0</v>
      </c>
      <c r="BZ1333" t="s">
        <v>85</v>
      </c>
      <c r="CA1333" t="s">
        <v>85</v>
      </c>
      <c r="CB1333" t="s">
        <v>85</v>
      </c>
      <c r="CC1333">
        <v>0</v>
      </c>
      <c r="CD1333">
        <v>1</v>
      </c>
      <c r="CE1333">
        <v>2010</v>
      </c>
      <c r="CF1333" t="s">
        <v>111</v>
      </c>
      <c r="CG1333" t="s">
        <v>120</v>
      </c>
      <c r="CH1333">
        <v>102776</v>
      </c>
      <c r="CQ1333">
        <f t="shared" si="124"/>
        <v>859</v>
      </c>
      <c r="CR1333" t="str">
        <f t="shared" si="125"/>
        <v/>
      </c>
    </row>
    <row r="1334" spans="1:96" x14ac:dyDescent="0.3">
      <c r="A1334">
        <v>772</v>
      </c>
      <c r="B1334">
        <v>20</v>
      </c>
      <c r="C1334" t="s">
        <v>83</v>
      </c>
      <c r="D1334">
        <v>67</v>
      </c>
      <c r="E1334">
        <v>8877</v>
      </c>
      <c r="F1334" t="s">
        <v>84</v>
      </c>
      <c r="G1334" t="s">
        <v>85</v>
      </c>
      <c r="H1334" t="s">
        <v>129</v>
      </c>
      <c r="I1334" t="s">
        <v>87</v>
      </c>
      <c r="J1334" t="s">
        <v>88</v>
      </c>
      <c r="K1334" t="s">
        <v>122</v>
      </c>
      <c r="L1334" t="s">
        <v>90</v>
      </c>
      <c r="M1334" t="s">
        <v>186</v>
      </c>
      <c r="N1334" s="4" t="str">
        <f>VLOOKUP(M1334,'Neighborhood Raw Data'!$A$1:$D$26,4,FALSE)</f>
        <v>Less than Average</v>
      </c>
      <c r="O1334" t="s">
        <v>92</v>
      </c>
      <c r="P1334" t="s">
        <v>92</v>
      </c>
      <c r="Q1334" t="s">
        <v>93</v>
      </c>
      <c r="R1334" t="s">
        <v>124</v>
      </c>
      <c r="S1334">
        <v>4</v>
      </c>
      <c r="T1334" s="4">
        <f t="shared" ca="1" si="120"/>
        <v>0.57452383528984274</v>
      </c>
      <c r="U1334" s="4" t="str">
        <f t="shared" si="121"/>
        <v>Below</v>
      </c>
      <c r="V1334">
        <v>5</v>
      </c>
      <c r="W1334">
        <v>1951</v>
      </c>
      <c r="X1334">
        <v>1951</v>
      </c>
      <c r="Y1334" t="s">
        <v>95</v>
      </c>
      <c r="Z1334" t="s">
        <v>114</v>
      </c>
      <c r="AA1334" t="s">
        <v>115</v>
      </c>
      <c r="AB1334" t="s">
        <v>115</v>
      </c>
      <c r="AC1334" t="s">
        <v>117</v>
      </c>
      <c r="AD1334">
        <v>0</v>
      </c>
      <c r="AE1334" t="s">
        <v>100</v>
      </c>
      <c r="AF1334" t="s">
        <v>100</v>
      </c>
      <c r="AG1334" t="s">
        <v>156</v>
      </c>
      <c r="AH1334" t="s">
        <v>203</v>
      </c>
      <c r="AI1334" t="s">
        <v>203</v>
      </c>
      <c r="AJ1334" t="s">
        <v>142</v>
      </c>
      <c r="AK1334" t="s">
        <v>193</v>
      </c>
      <c r="AL1334">
        <v>836</v>
      </c>
      <c r="AM1334" t="s">
        <v>104</v>
      </c>
      <c r="AN1334">
        <v>0</v>
      </c>
      <c r="AO1334">
        <v>0</v>
      </c>
      <c r="AP1334">
        <v>836</v>
      </c>
      <c r="AQ1334" t="s">
        <v>105</v>
      </c>
      <c r="AR1334" t="s">
        <v>100</v>
      </c>
      <c r="AS1334" t="s">
        <v>106</v>
      </c>
      <c r="AT1334" t="s">
        <v>237</v>
      </c>
      <c r="AU1334">
        <v>1220</v>
      </c>
      <c r="AV1334" s="4">
        <f t="shared" ca="1" si="122"/>
        <v>0.6286128121465403</v>
      </c>
      <c r="AW1334" s="4" t="str">
        <f t="shared" si="123"/>
        <v>Greater than Median</v>
      </c>
      <c r="AX1334">
        <v>0</v>
      </c>
      <c r="AY1334">
        <v>0</v>
      </c>
      <c r="AZ1334">
        <v>1220</v>
      </c>
      <c r="BA1334">
        <v>0</v>
      </c>
      <c r="BB1334">
        <v>0</v>
      </c>
      <c r="BC1334">
        <v>1</v>
      </c>
      <c r="BD1334">
        <v>0</v>
      </c>
      <c r="BE1334">
        <v>2</v>
      </c>
      <c r="BF1334">
        <v>1</v>
      </c>
      <c r="BG1334" t="s">
        <v>100</v>
      </c>
      <c r="BH1334">
        <v>6</v>
      </c>
      <c r="BI1334" t="s">
        <v>108</v>
      </c>
      <c r="BJ1334">
        <v>0</v>
      </c>
      <c r="BK1334" t="s">
        <v>85</v>
      </c>
      <c r="BL1334" t="s">
        <v>149</v>
      </c>
      <c r="BM1334">
        <v>1951</v>
      </c>
      <c r="BN1334" t="s">
        <v>104</v>
      </c>
      <c r="BO1334">
        <v>2</v>
      </c>
      <c r="BP1334">
        <v>396</v>
      </c>
      <c r="BQ1334" t="s">
        <v>100</v>
      </c>
      <c r="BR1334" t="s">
        <v>100</v>
      </c>
      <c r="BS1334" t="s">
        <v>106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 t="s">
        <v>85</v>
      </c>
      <c r="CA1334" t="s">
        <v>85</v>
      </c>
      <c r="CB1334" t="s">
        <v>85</v>
      </c>
      <c r="CC1334">
        <v>0</v>
      </c>
      <c r="CD1334">
        <v>4</v>
      </c>
      <c r="CE1334">
        <v>2006</v>
      </c>
      <c r="CF1334" t="s">
        <v>196</v>
      </c>
      <c r="CG1334" t="s">
        <v>112</v>
      </c>
      <c r="CH1334">
        <v>102000</v>
      </c>
      <c r="CQ1334">
        <f t="shared" si="124"/>
        <v>1220</v>
      </c>
      <c r="CR1334" t="str">
        <f t="shared" si="125"/>
        <v/>
      </c>
    </row>
    <row r="1335" spans="1:96" x14ac:dyDescent="0.3">
      <c r="A1335">
        <v>1010</v>
      </c>
      <c r="B1335">
        <v>50</v>
      </c>
      <c r="C1335" t="s">
        <v>83</v>
      </c>
      <c r="D1335">
        <v>60</v>
      </c>
      <c r="E1335">
        <v>6000</v>
      </c>
      <c r="F1335" t="s">
        <v>84</v>
      </c>
      <c r="G1335" t="s">
        <v>85</v>
      </c>
      <c r="H1335" t="s">
        <v>129</v>
      </c>
      <c r="I1335" t="s">
        <v>87</v>
      </c>
      <c r="J1335" t="s">
        <v>88</v>
      </c>
      <c r="K1335" t="s">
        <v>122</v>
      </c>
      <c r="L1335" t="s">
        <v>90</v>
      </c>
      <c r="M1335" t="s">
        <v>225</v>
      </c>
      <c r="N1335" s="4" t="str">
        <f>VLOOKUP(M1335,'Neighborhood Raw Data'!$A$1:$D$26,4,FALSE)</f>
        <v>Less than Average</v>
      </c>
      <c r="O1335" t="s">
        <v>92</v>
      </c>
      <c r="P1335" t="s">
        <v>92</v>
      </c>
      <c r="Q1335" t="s">
        <v>93</v>
      </c>
      <c r="R1335" t="s">
        <v>155</v>
      </c>
      <c r="S1335">
        <v>5</v>
      </c>
      <c r="T1335" s="4">
        <f t="shared" ca="1" si="120"/>
        <v>0.56657458594119048</v>
      </c>
      <c r="U1335" s="4" t="str">
        <f t="shared" si="121"/>
        <v>Below</v>
      </c>
      <c r="V1335">
        <v>5</v>
      </c>
      <c r="W1335">
        <v>1926</v>
      </c>
      <c r="X1335">
        <v>1950</v>
      </c>
      <c r="Y1335" t="s">
        <v>95</v>
      </c>
      <c r="Z1335" t="s">
        <v>114</v>
      </c>
      <c r="AA1335" t="s">
        <v>115</v>
      </c>
      <c r="AB1335" t="s">
        <v>115</v>
      </c>
      <c r="AC1335" t="s">
        <v>117</v>
      </c>
      <c r="AD1335">
        <v>0</v>
      </c>
      <c r="AE1335" t="s">
        <v>100</v>
      </c>
      <c r="AF1335" t="s">
        <v>203</v>
      </c>
      <c r="AG1335" t="s">
        <v>147</v>
      </c>
      <c r="AH1335" t="s">
        <v>100</v>
      </c>
      <c r="AI1335" t="s">
        <v>100</v>
      </c>
      <c r="AJ1335" t="s">
        <v>142</v>
      </c>
      <c r="AK1335" t="s">
        <v>104</v>
      </c>
      <c r="AL1335">
        <v>0</v>
      </c>
      <c r="AM1335" t="s">
        <v>104</v>
      </c>
      <c r="AN1335">
        <v>0</v>
      </c>
      <c r="AO1335">
        <v>1008</v>
      </c>
      <c r="AP1335">
        <v>1008</v>
      </c>
      <c r="AQ1335" t="s">
        <v>105</v>
      </c>
      <c r="AR1335" t="s">
        <v>99</v>
      </c>
      <c r="AS1335" t="s">
        <v>106</v>
      </c>
      <c r="AT1335" t="s">
        <v>107</v>
      </c>
      <c r="AU1335">
        <v>1008</v>
      </c>
      <c r="AV1335" s="4">
        <f t="shared" ca="1" si="122"/>
        <v>0.49463584216013079</v>
      </c>
      <c r="AW1335" s="4" t="str">
        <f t="shared" si="123"/>
        <v>Less than Median</v>
      </c>
      <c r="AX1335">
        <v>0</v>
      </c>
      <c r="AY1335">
        <v>514</v>
      </c>
      <c r="AZ1335">
        <v>1522</v>
      </c>
      <c r="BA1335">
        <v>0</v>
      </c>
      <c r="BB1335">
        <v>0</v>
      </c>
      <c r="BC1335">
        <v>2</v>
      </c>
      <c r="BD1335">
        <v>0</v>
      </c>
      <c r="BE1335">
        <v>4</v>
      </c>
      <c r="BF1335">
        <v>1</v>
      </c>
      <c r="BG1335" t="s">
        <v>100</v>
      </c>
      <c r="BH1335">
        <v>7</v>
      </c>
      <c r="BI1335" t="s">
        <v>108</v>
      </c>
      <c r="BJ1335">
        <v>0</v>
      </c>
      <c r="BK1335" t="s">
        <v>85</v>
      </c>
      <c r="BL1335" t="s">
        <v>85</v>
      </c>
      <c r="BM1335" t="s">
        <v>85</v>
      </c>
      <c r="BN1335" t="s">
        <v>85</v>
      </c>
      <c r="BO1335">
        <v>0</v>
      </c>
      <c r="BP1335">
        <v>0</v>
      </c>
      <c r="BQ1335" t="s">
        <v>85</v>
      </c>
      <c r="BR1335" t="s">
        <v>85</v>
      </c>
      <c r="BS1335" t="s">
        <v>220</v>
      </c>
      <c r="BT1335">
        <v>0</v>
      </c>
      <c r="BU1335">
        <v>0</v>
      </c>
      <c r="BV1335">
        <v>138</v>
      </c>
      <c r="BW1335">
        <v>0</v>
      </c>
      <c r="BX1335">
        <v>0</v>
      </c>
      <c r="BY1335">
        <v>0</v>
      </c>
      <c r="BZ1335" t="s">
        <v>85</v>
      </c>
      <c r="CA1335" t="s">
        <v>85</v>
      </c>
      <c r="CB1335" t="s">
        <v>85</v>
      </c>
      <c r="CC1335">
        <v>0</v>
      </c>
      <c r="CD1335">
        <v>6</v>
      </c>
      <c r="CE1335">
        <v>2006</v>
      </c>
      <c r="CF1335" t="s">
        <v>111</v>
      </c>
      <c r="CG1335" t="s">
        <v>112</v>
      </c>
      <c r="CH1335">
        <v>102000</v>
      </c>
      <c r="CQ1335">
        <f t="shared" si="124"/>
        <v>1008</v>
      </c>
      <c r="CR1335" t="str">
        <f t="shared" si="125"/>
        <v/>
      </c>
    </row>
    <row r="1336" spans="1:96" x14ac:dyDescent="0.3">
      <c r="A1336">
        <v>1136</v>
      </c>
      <c r="B1336">
        <v>30</v>
      </c>
      <c r="C1336" t="s">
        <v>143</v>
      </c>
      <c r="D1336">
        <v>60</v>
      </c>
      <c r="E1336">
        <v>6180</v>
      </c>
      <c r="F1336" t="s">
        <v>84</v>
      </c>
      <c r="G1336" t="s">
        <v>85</v>
      </c>
      <c r="H1336" t="s">
        <v>129</v>
      </c>
      <c r="I1336" t="s">
        <v>87</v>
      </c>
      <c r="J1336" t="s">
        <v>88</v>
      </c>
      <c r="K1336" t="s">
        <v>89</v>
      </c>
      <c r="L1336" t="s">
        <v>90</v>
      </c>
      <c r="M1336" t="s">
        <v>219</v>
      </c>
      <c r="N1336" s="4" t="str">
        <f>VLOOKUP(M1336,'Neighborhood Raw Data'!$A$1:$D$26,4,FALSE)</f>
        <v>Less than Average</v>
      </c>
      <c r="O1336" t="s">
        <v>92</v>
      </c>
      <c r="P1336" t="s">
        <v>92</v>
      </c>
      <c r="Q1336" t="s">
        <v>93</v>
      </c>
      <c r="R1336" t="s">
        <v>124</v>
      </c>
      <c r="S1336">
        <v>6</v>
      </c>
      <c r="T1336" s="4">
        <f t="shared" ca="1" si="120"/>
        <v>0.3957975795878762</v>
      </c>
      <c r="U1336" s="4" t="str">
        <f t="shared" si="121"/>
        <v>At or Above</v>
      </c>
      <c r="V1336">
        <v>5</v>
      </c>
      <c r="W1336">
        <v>1926</v>
      </c>
      <c r="X1336">
        <v>1950</v>
      </c>
      <c r="Y1336" t="s">
        <v>95</v>
      </c>
      <c r="Z1336" t="s">
        <v>114</v>
      </c>
      <c r="AA1336" t="s">
        <v>115</v>
      </c>
      <c r="AB1336" t="s">
        <v>115</v>
      </c>
      <c r="AC1336" t="s">
        <v>117</v>
      </c>
      <c r="AD1336">
        <v>0</v>
      </c>
      <c r="AE1336" t="s">
        <v>100</v>
      </c>
      <c r="AF1336" t="s">
        <v>100</v>
      </c>
      <c r="AG1336" t="s">
        <v>147</v>
      </c>
      <c r="AH1336" t="s">
        <v>100</v>
      </c>
      <c r="AI1336" t="s">
        <v>100</v>
      </c>
      <c r="AJ1336" t="s">
        <v>142</v>
      </c>
      <c r="AK1336" t="s">
        <v>104</v>
      </c>
      <c r="AL1336">
        <v>0</v>
      </c>
      <c r="AM1336" t="s">
        <v>104</v>
      </c>
      <c r="AN1336">
        <v>0</v>
      </c>
      <c r="AO1336">
        <v>960</v>
      </c>
      <c r="AP1336">
        <v>960</v>
      </c>
      <c r="AQ1336" t="s">
        <v>105</v>
      </c>
      <c r="AR1336" t="s">
        <v>100</v>
      </c>
      <c r="AS1336" t="s">
        <v>204</v>
      </c>
      <c r="AT1336" t="s">
        <v>107</v>
      </c>
      <c r="AU1336">
        <v>986</v>
      </c>
      <c r="AV1336" s="4">
        <f t="shared" ca="1" si="122"/>
        <v>0.61019187386173823</v>
      </c>
      <c r="AW1336" s="4" t="str">
        <f t="shared" si="123"/>
        <v>Less than Median</v>
      </c>
      <c r="AX1336">
        <v>0</v>
      </c>
      <c r="AY1336">
        <v>0</v>
      </c>
      <c r="AZ1336">
        <v>986</v>
      </c>
      <c r="BA1336">
        <v>0</v>
      </c>
      <c r="BB1336">
        <v>0</v>
      </c>
      <c r="BC1336">
        <v>1</v>
      </c>
      <c r="BD1336">
        <v>0</v>
      </c>
      <c r="BE1336">
        <v>2</v>
      </c>
      <c r="BF1336">
        <v>1</v>
      </c>
      <c r="BG1336" t="s">
        <v>100</v>
      </c>
      <c r="BH1336">
        <v>5</v>
      </c>
      <c r="BI1336" t="s">
        <v>108</v>
      </c>
      <c r="BJ1336">
        <v>1</v>
      </c>
      <c r="BK1336" t="s">
        <v>102</v>
      </c>
      <c r="BL1336" t="s">
        <v>149</v>
      </c>
      <c r="BM1336">
        <v>1926</v>
      </c>
      <c r="BN1336" t="s">
        <v>104</v>
      </c>
      <c r="BO1336">
        <v>1</v>
      </c>
      <c r="BP1336">
        <v>180</v>
      </c>
      <c r="BQ1336" t="s">
        <v>100</v>
      </c>
      <c r="BR1336" t="s">
        <v>100</v>
      </c>
      <c r="BS1336" t="s">
        <v>106</v>
      </c>
      <c r="BT1336">
        <v>0</v>
      </c>
      <c r="BU1336">
        <v>128</v>
      </c>
      <c r="BV1336">
        <v>0</v>
      </c>
      <c r="BW1336">
        <v>0</v>
      </c>
      <c r="BX1336">
        <v>0</v>
      </c>
      <c r="BY1336">
        <v>0</v>
      </c>
      <c r="BZ1336" t="s">
        <v>85</v>
      </c>
      <c r="CA1336" t="s">
        <v>85</v>
      </c>
      <c r="CB1336" t="s">
        <v>85</v>
      </c>
      <c r="CC1336">
        <v>0</v>
      </c>
      <c r="CD1336">
        <v>5</v>
      </c>
      <c r="CE1336">
        <v>2007</v>
      </c>
      <c r="CF1336" t="s">
        <v>111</v>
      </c>
      <c r="CG1336" t="s">
        <v>112</v>
      </c>
      <c r="CH1336">
        <v>102000</v>
      </c>
      <c r="CQ1336">
        <f t="shared" si="124"/>
        <v>986</v>
      </c>
      <c r="CR1336" t="str">
        <f t="shared" si="125"/>
        <v/>
      </c>
    </row>
    <row r="1337" spans="1:96" x14ac:dyDescent="0.3">
      <c r="A1337">
        <v>1233</v>
      </c>
      <c r="B1337">
        <v>90</v>
      </c>
      <c r="C1337" t="s">
        <v>83</v>
      </c>
      <c r="D1337">
        <v>70</v>
      </c>
      <c r="E1337">
        <v>9842</v>
      </c>
      <c r="F1337" t="s">
        <v>84</v>
      </c>
      <c r="G1337" t="s">
        <v>85</v>
      </c>
      <c r="H1337" t="s">
        <v>129</v>
      </c>
      <c r="I1337" t="s">
        <v>87</v>
      </c>
      <c r="J1337" t="s">
        <v>88</v>
      </c>
      <c r="K1337" t="s">
        <v>158</v>
      </c>
      <c r="L1337" t="s">
        <v>90</v>
      </c>
      <c r="M1337" t="s">
        <v>177</v>
      </c>
      <c r="N1337" s="4" t="str">
        <f>VLOOKUP(M1337,'Neighborhood Raw Data'!$A$1:$D$26,4,FALSE)</f>
        <v>Greater than Average</v>
      </c>
      <c r="O1337" t="s">
        <v>92</v>
      </c>
      <c r="P1337" t="s">
        <v>92</v>
      </c>
      <c r="Q1337" t="s">
        <v>222</v>
      </c>
      <c r="R1337" t="s">
        <v>124</v>
      </c>
      <c r="S1337">
        <v>4</v>
      </c>
      <c r="T1337" s="4">
        <f t="shared" ca="1" si="120"/>
        <v>0.18954497216330957</v>
      </c>
      <c r="U1337" s="4" t="str">
        <f t="shared" si="121"/>
        <v>Below</v>
      </c>
      <c r="V1337">
        <v>5</v>
      </c>
      <c r="W1337">
        <v>1962</v>
      </c>
      <c r="X1337">
        <v>1962</v>
      </c>
      <c r="Y1337" t="s">
        <v>95</v>
      </c>
      <c r="Z1337" t="s">
        <v>114</v>
      </c>
      <c r="AA1337" t="s">
        <v>97</v>
      </c>
      <c r="AB1337" t="s">
        <v>97</v>
      </c>
      <c r="AC1337" t="s">
        <v>117</v>
      </c>
      <c r="AD1337">
        <v>0</v>
      </c>
      <c r="AE1337" t="s">
        <v>100</v>
      </c>
      <c r="AF1337" t="s">
        <v>100</v>
      </c>
      <c r="AG1337" t="s">
        <v>226</v>
      </c>
      <c r="AH1337" t="s">
        <v>85</v>
      </c>
      <c r="AI1337" t="s">
        <v>85</v>
      </c>
      <c r="AJ1337" t="s">
        <v>85</v>
      </c>
      <c r="AK1337" t="s">
        <v>85</v>
      </c>
      <c r="AL1337">
        <v>0</v>
      </c>
      <c r="AM1337" t="s">
        <v>85</v>
      </c>
      <c r="AN1337">
        <v>0</v>
      </c>
      <c r="AO1337">
        <v>0</v>
      </c>
      <c r="AP1337">
        <v>0</v>
      </c>
      <c r="AQ1337" t="s">
        <v>105</v>
      </c>
      <c r="AR1337" t="s">
        <v>100</v>
      </c>
      <c r="AS1337" t="s">
        <v>106</v>
      </c>
      <c r="AT1337" t="s">
        <v>107</v>
      </c>
      <c r="AU1337">
        <v>1224</v>
      </c>
      <c r="AV1337" s="4">
        <f t="shared" ca="1" si="122"/>
        <v>0.40926360412793439</v>
      </c>
      <c r="AW1337" s="4" t="str">
        <f t="shared" si="123"/>
        <v>Greater than Median</v>
      </c>
      <c r="AX1337">
        <v>0</v>
      </c>
      <c r="AY1337">
        <v>0</v>
      </c>
      <c r="AZ1337">
        <v>1224</v>
      </c>
      <c r="BA1337">
        <v>0</v>
      </c>
      <c r="BB1337">
        <v>0</v>
      </c>
      <c r="BC1337">
        <v>2</v>
      </c>
      <c r="BD1337">
        <v>0</v>
      </c>
      <c r="BE1337">
        <v>2</v>
      </c>
      <c r="BF1337">
        <v>2</v>
      </c>
      <c r="BG1337" t="s">
        <v>100</v>
      </c>
      <c r="BH1337">
        <v>6</v>
      </c>
      <c r="BI1337" t="s">
        <v>108</v>
      </c>
      <c r="BJ1337">
        <v>0</v>
      </c>
      <c r="BK1337" t="s">
        <v>85</v>
      </c>
      <c r="BL1337" t="s">
        <v>238</v>
      </c>
      <c r="BM1337">
        <v>1962</v>
      </c>
      <c r="BN1337" t="s">
        <v>104</v>
      </c>
      <c r="BO1337">
        <v>2</v>
      </c>
      <c r="BP1337">
        <v>462</v>
      </c>
      <c r="BQ1337" t="s">
        <v>100</v>
      </c>
      <c r="BR1337" t="s">
        <v>100</v>
      </c>
      <c r="BS1337" t="s">
        <v>106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 t="s">
        <v>85</v>
      </c>
      <c r="CA1337" t="s">
        <v>85</v>
      </c>
      <c r="CB1337" t="s">
        <v>85</v>
      </c>
      <c r="CC1337">
        <v>0</v>
      </c>
      <c r="CD1337">
        <v>3</v>
      </c>
      <c r="CE1337">
        <v>2007</v>
      </c>
      <c r="CF1337" t="s">
        <v>111</v>
      </c>
      <c r="CG1337" t="s">
        <v>112</v>
      </c>
      <c r="CH1337">
        <v>101800</v>
      </c>
      <c r="CQ1337">
        <f t="shared" si="124"/>
        <v>1224</v>
      </c>
      <c r="CR1337" t="str">
        <f t="shared" si="125"/>
        <v/>
      </c>
    </row>
    <row r="1338" spans="1:96" x14ac:dyDescent="0.3">
      <c r="A1338">
        <v>62</v>
      </c>
      <c r="B1338">
        <v>75</v>
      </c>
      <c r="C1338" t="s">
        <v>143</v>
      </c>
      <c r="D1338">
        <v>60</v>
      </c>
      <c r="E1338">
        <v>7200</v>
      </c>
      <c r="F1338" t="s">
        <v>84</v>
      </c>
      <c r="G1338" t="s">
        <v>85</v>
      </c>
      <c r="H1338" t="s">
        <v>129</v>
      </c>
      <c r="I1338" t="s">
        <v>87</v>
      </c>
      <c r="J1338" t="s">
        <v>88</v>
      </c>
      <c r="K1338" t="s">
        <v>122</v>
      </c>
      <c r="L1338" t="s">
        <v>90</v>
      </c>
      <c r="M1338" t="s">
        <v>236</v>
      </c>
      <c r="N1338" s="4" t="str">
        <f>VLOOKUP(M1338,'Neighborhood Raw Data'!$A$1:$D$26,4,FALSE)</f>
        <v>Less than Average</v>
      </c>
      <c r="O1338" t="s">
        <v>92</v>
      </c>
      <c r="P1338" t="s">
        <v>92</v>
      </c>
      <c r="Q1338" t="s">
        <v>93</v>
      </c>
      <c r="R1338" t="s">
        <v>183</v>
      </c>
      <c r="S1338">
        <v>5</v>
      </c>
      <c r="T1338" s="4">
        <f t="shared" ca="1" si="120"/>
        <v>4.2638121939739593E-2</v>
      </c>
      <c r="U1338" s="4" t="str">
        <f t="shared" si="121"/>
        <v>Below</v>
      </c>
      <c r="V1338">
        <v>7</v>
      </c>
      <c r="W1338">
        <v>1920</v>
      </c>
      <c r="X1338">
        <v>1996</v>
      </c>
      <c r="Y1338" t="s">
        <v>95</v>
      </c>
      <c r="Z1338" t="s">
        <v>114</v>
      </c>
      <c r="AA1338" t="s">
        <v>161</v>
      </c>
      <c r="AB1338" t="s">
        <v>161</v>
      </c>
      <c r="AC1338" t="s">
        <v>117</v>
      </c>
      <c r="AD1338">
        <v>0</v>
      </c>
      <c r="AE1338" t="s">
        <v>100</v>
      </c>
      <c r="AF1338" t="s">
        <v>100</v>
      </c>
      <c r="AG1338" t="s">
        <v>147</v>
      </c>
      <c r="AH1338" t="s">
        <v>100</v>
      </c>
      <c r="AI1338" t="s">
        <v>203</v>
      </c>
      <c r="AJ1338" t="s">
        <v>142</v>
      </c>
      <c r="AK1338" t="s">
        <v>104</v>
      </c>
      <c r="AL1338">
        <v>0</v>
      </c>
      <c r="AM1338" t="s">
        <v>104</v>
      </c>
      <c r="AN1338">
        <v>0</v>
      </c>
      <c r="AO1338">
        <v>530</v>
      </c>
      <c r="AP1338">
        <v>530</v>
      </c>
      <c r="AQ1338" t="s">
        <v>105</v>
      </c>
      <c r="AR1338" t="s">
        <v>100</v>
      </c>
      <c r="AS1338" t="s">
        <v>204</v>
      </c>
      <c r="AT1338" t="s">
        <v>107</v>
      </c>
      <c r="AU1338">
        <v>581</v>
      </c>
      <c r="AV1338" s="4">
        <f t="shared" ca="1" si="122"/>
        <v>0.39490534127757138</v>
      </c>
      <c r="AW1338" s="4" t="str">
        <f t="shared" si="123"/>
        <v>Less than Median</v>
      </c>
      <c r="AX1338">
        <v>530</v>
      </c>
      <c r="AY1338">
        <v>0</v>
      </c>
      <c r="AZ1338">
        <v>1111</v>
      </c>
      <c r="BA1338">
        <v>0</v>
      </c>
      <c r="BB1338">
        <v>0</v>
      </c>
      <c r="BC1338">
        <v>1</v>
      </c>
      <c r="BD1338">
        <v>0</v>
      </c>
      <c r="BE1338">
        <v>3</v>
      </c>
      <c r="BF1338">
        <v>1</v>
      </c>
      <c r="BG1338" t="s">
        <v>203</v>
      </c>
      <c r="BH1338">
        <v>6</v>
      </c>
      <c r="BI1338" t="s">
        <v>108</v>
      </c>
      <c r="BJ1338">
        <v>0</v>
      </c>
      <c r="BK1338" t="s">
        <v>85</v>
      </c>
      <c r="BL1338" t="s">
        <v>149</v>
      </c>
      <c r="BM1338">
        <v>1935</v>
      </c>
      <c r="BN1338" t="s">
        <v>104</v>
      </c>
      <c r="BO1338">
        <v>1</v>
      </c>
      <c r="BP1338">
        <v>288</v>
      </c>
      <c r="BQ1338" t="s">
        <v>100</v>
      </c>
      <c r="BR1338" t="s">
        <v>100</v>
      </c>
      <c r="BS1338" t="s">
        <v>204</v>
      </c>
      <c r="BT1338">
        <v>0</v>
      </c>
      <c r="BU1338">
        <v>0</v>
      </c>
      <c r="BV1338">
        <v>144</v>
      </c>
      <c r="BW1338">
        <v>0</v>
      </c>
      <c r="BX1338">
        <v>0</v>
      </c>
      <c r="BY1338">
        <v>0</v>
      </c>
      <c r="BZ1338" t="s">
        <v>85</v>
      </c>
      <c r="CA1338" t="s">
        <v>85</v>
      </c>
      <c r="CB1338" t="s">
        <v>85</v>
      </c>
      <c r="CC1338">
        <v>0</v>
      </c>
      <c r="CD1338">
        <v>3</v>
      </c>
      <c r="CE1338">
        <v>2007</v>
      </c>
      <c r="CF1338" t="s">
        <v>111</v>
      </c>
      <c r="CG1338" t="s">
        <v>112</v>
      </c>
      <c r="CH1338">
        <v>101000</v>
      </c>
      <c r="CQ1338">
        <f t="shared" si="124"/>
        <v>581</v>
      </c>
      <c r="CR1338" t="str">
        <f t="shared" si="125"/>
        <v/>
      </c>
    </row>
    <row r="1339" spans="1:96" x14ac:dyDescent="0.3">
      <c r="A1339">
        <v>107</v>
      </c>
      <c r="B1339">
        <v>30</v>
      </c>
      <c r="C1339" t="s">
        <v>143</v>
      </c>
      <c r="D1339">
        <v>60</v>
      </c>
      <c r="E1339">
        <v>10800</v>
      </c>
      <c r="F1339" t="s">
        <v>84</v>
      </c>
      <c r="G1339" t="s">
        <v>209</v>
      </c>
      <c r="H1339" t="s">
        <v>129</v>
      </c>
      <c r="I1339" t="s">
        <v>87</v>
      </c>
      <c r="J1339" t="s">
        <v>88</v>
      </c>
      <c r="K1339" t="s">
        <v>122</v>
      </c>
      <c r="L1339" t="s">
        <v>90</v>
      </c>
      <c r="M1339" t="s">
        <v>144</v>
      </c>
      <c r="N1339" s="4" t="str">
        <f>VLOOKUP(M1339,'Neighborhood Raw Data'!$A$1:$D$26,4,FALSE)</f>
        <v>Greater than Average</v>
      </c>
      <c r="O1339" t="s">
        <v>92</v>
      </c>
      <c r="P1339" t="s">
        <v>92</v>
      </c>
      <c r="Q1339" t="s">
        <v>93</v>
      </c>
      <c r="R1339" t="s">
        <v>124</v>
      </c>
      <c r="S1339">
        <v>4</v>
      </c>
      <c r="T1339" s="4">
        <f t="shared" ca="1" si="120"/>
        <v>0.5871615505374016</v>
      </c>
      <c r="U1339" s="4" t="str">
        <f t="shared" si="121"/>
        <v>Below</v>
      </c>
      <c r="V1339">
        <v>7</v>
      </c>
      <c r="W1339">
        <v>1885</v>
      </c>
      <c r="X1339">
        <v>1995</v>
      </c>
      <c r="Y1339" t="s">
        <v>202</v>
      </c>
      <c r="Z1339" t="s">
        <v>114</v>
      </c>
      <c r="AA1339" t="s">
        <v>125</v>
      </c>
      <c r="AB1339" t="s">
        <v>125</v>
      </c>
      <c r="AC1339" t="s">
        <v>117</v>
      </c>
      <c r="AD1339">
        <v>0</v>
      </c>
      <c r="AE1339" t="s">
        <v>100</v>
      </c>
      <c r="AF1339" t="s">
        <v>100</v>
      </c>
      <c r="AG1339" t="s">
        <v>147</v>
      </c>
      <c r="AH1339" t="s">
        <v>203</v>
      </c>
      <c r="AI1339" t="s">
        <v>100</v>
      </c>
      <c r="AJ1339" t="s">
        <v>142</v>
      </c>
      <c r="AK1339" t="s">
        <v>104</v>
      </c>
      <c r="AL1339">
        <v>0</v>
      </c>
      <c r="AM1339" t="s">
        <v>104</v>
      </c>
      <c r="AN1339">
        <v>0</v>
      </c>
      <c r="AO1339">
        <v>641</v>
      </c>
      <c r="AP1339">
        <v>641</v>
      </c>
      <c r="AQ1339" t="s">
        <v>105</v>
      </c>
      <c r="AR1339" t="s">
        <v>102</v>
      </c>
      <c r="AS1339" t="s">
        <v>106</v>
      </c>
      <c r="AT1339" t="s">
        <v>107</v>
      </c>
      <c r="AU1339">
        <v>1047</v>
      </c>
      <c r="AV1339" s="4">
        <f t="shared" ca="1" si="122"/>
        <v>0.91552803987702225</v>
      </c>
      <c r="AW1339" s="4" t="str">
        <f t="shared" si="123"/>
        <v>Less than Median</v>
      </c>
      <c r="AX1339">
        <v>0</v>
      </c>
      <c r="AY1339">
        <v>0</v>
      </c>
      <c r="AZ1339">
        <v>1047</v>
      </c>
      <c r="BA1339">
        <v>0</v>
      </c>
      <c r="BB1339">
        <v>0</v>
      </c>
      <c r="BC1339">
        <v>1</v>
      </c>
      <c r="BD1339">
        <v>0</v>
      </c>
      <c r="BE1339">
        <v>2</v>
      </c>
      <c r="BF1339">
        <v>1</v>
      </c>
      <c r="BG1339" t="s">
        <v>100</v>
      </c>
      <c r="BH1339">
        <v>6</v>
      </c>
      <c r="BI1339" t="s">
        <v>108</v>
      </c>
      <c r="BJ1339">
        <v>0</v>
      </c>
      <c r="BK1339" t="s">
        <v>85</v>
      </c>
      <c r="BL1339" t="s">
        <v>149</v>
      </c>
      <c r="BM1339">
        <v>1954</v>
      </c>
      <c r="BN1339" t="s">
        <v>104</v>
      </c>
      <c r="BO1339">
        <v>1</v>
      </c>
      <c r="BP1339">
        <v>273</v>
      </c>
      <c r="BQ1339" t="s">
        <v>203</v>
      </c>
      <c r="BR1339" t="s">
        <v>203</v>
      </c>
      <c r="BS1339" t="s">
        <v>204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 t="s">
        <v>85</v>
      </c>
      <c r="CA1339" t="s">
        <v>85</v>
      </c>
      <c r="CB1339" t="s">
        <v>198</v>
      </c>
      <c r="CC1339">
        <v>450</v>
      </c>
      <c r="CD1339">
        <v>8</v>
      </c>
      <c r="CE1339">
        <v>2007</v>
      </c>
      <c r="CF1339" t="s">
        <v>111</v>
      </c>
      <c r="CG1339" t="s">
        <v>112</v>
      </c>
      <c r="CH1339">
        <v>100000</v>
      </c>
      <c r="CQ1339">
        <f t="shared" si="124"/>
        <v>1047</v>
      </c>
      <c r="CR1339" t="str">
        <f t="shared" si="125"/>
        <v/>
      </c>
    </row>
    <row r="1340" spans="1:96" x14ac:dyDescent="0.3">
      <c r="A1340">
        <v>122</v>
      </c>
      <c r="B1340">
        <v>50</v>
      </c>
      <c r="C1340" t="s">
        <v>143</v>
      </c>
      <c r="D1340">
        <v>50</v>
      </c>
      <c r="E1340">
        <v>6060</v>
      </c>
      <c r="F1340" t="s">
        <v>84</v>
      </c>
      <c r="G1340" t="s">
        <v>85</v>
      </c>
      <c r="H1340" t="s">
        <v>129</v>
      </c>
      <c r="I1340" t="s">
        <v>87</v>
      </c>
      <c r="J1340" t="s">
        <v>88</v>
      </c>
      <c r="K1340" t="s">
        <v>122</v>
      </c>
      <c r="L1340" t="s">
        <v>90</v>
      </c>
      <c r="M1340" t="s">
        <v>236</v>
      </c>
      <c r="N1340" s="4" t="str">
        <f>VLOOKUP(M1340,'Neighborhood Raw Data'!$A$1:$D$26,4,FALSE)</f>
        <v>Less than Average</v>
      </c>
      <c r="O1340" t="s">
        <v>92</v>
      </c>
      <c r="P1340" t="s">
        <v>92</v>
      </c>
      <c r="Q1340" t="s">
        <v>93</v>
      </c>
      <c r="R1340" t="s">
        <v>155</v>
      </c>
      <c r="S1340">
        <v>4</v>
      </c>
      <c r="T1340" s="4">
        <f t="shared" ca="1" si="120"/>
        <v>0.68201062875620744</v>
      </c>
      <c r="U1340" s="4" t="str">
        <f t="shared" si="121"/>
        <v>Below</v>
      </c>
      <c r="V1340">
        <v>5</v>
      </c>
      <c r="W1340">
        <v>1939</v>
      </c>
      <c r="X1340">
        <v>1950</v>
      </c>
      <c r="Y1340" t="s">
        <v>95</v>
      </c>
      <c r="Z1340" t="s">
        <v>114</v>
      </c>
      <c r="AA1340" t="s">
        <v>218</v>
      </c>
      <c r="AB1340" t="s">
        <v>218</v>
      </c>
      <c r="AC1340" t="s">
        <v>117</v>
      </c>
      <c r="AD1340">
        <v>0</v>
      </c>
      <c r="AE1340" t="s">
        <v>100</v>
      </c>
      <c r="AF1340" t="s">
        <v>100</v>
      </c>
      <c r="AG1340" t="s">
        <v>101</v>
      </c>
      <c r="AH1340" t="s">
        <v>100</v>
      </c>
      <c r="AI1340" t="s">
        <v>100</v>
      </c>
      <c r="AJ1340" t="s">
        <v>142</v>
      </c>
      <c r="AK1340" t="s">
        <v>104</v>
      </c>
      <c r="AL1340">
        <v>0</v>
      </c>
      <c r="AM1340" t="s">
        <v>104</v>
      </c>
      <c r="AN1340">
        <v>0</v>
      </c>
      <c r="AO1340">
        <v>732</v>
      </c>
      <c r="AP1340">
        <v>732</v>
      </c>
      <c r="AQ1340" t="s">
        <v>105</v>
      </c>
      <c r="AR1340" t="s">
        <v>102</v>
      </c>
      <c r="AS1340" t="s">
        <v>106</v>
      </c>
      <c r="AT1340" t="s">
        <v>107</v>
      </c>
      <c r="AU1340">
        <v>772</v>
      </c>
      <c r="AV1340" s="4">
        <f t="shared" ca="1" si="122"/>
        <v>0.50560995211618143</v>
      </c>
      <c r="AW1340" s="4" t="str">
        <f t="shared" si="123"/>
        <v>Less than Median</v>
      </c>
      <c r="AX1340">
        <v>351</v>
      </c>
      <c r="AY1340">
        <v>0</v>
      </c>
      <c r="AZ1340">
        <v>1123</v>
      </c>
      <c r="BA1340">
        <v>0</v>
      </c>
      <c r="BB1340">
        <v>0</v>
      </c>
      <c r="BC1340">
        <v>1</v>
      </c>
      <c r="BD1340">
        <v>0</v>
      </c>
      <c r="BE1340">
        <v>3</v>
      </c>
      <c r="BF1340">
        <v>1</v>
      </c>
      <c r="BG1340" t="s">
        <v>100</v>
      </c>
      <c r="BH1340">
        <v>4</v>
      </c>
      <c r="BI1340" t="s">
        <v>108</v>
      </c>
      <c r="BJ1340">
        <v>0</v>
      </c>
      <c r="BK1340" t="s">
        <v>85</v>
      </c>
      <c r="BL1340" t="s">
        <v>149</v>
      </c>
      <c r="BM1340">
        <v>1979</v>
      </c>
      <c r="BN1340" t="s">
        <v>104</v>
      </c>
      <c r="BO1340">
        <v>1</v>
      </c>
      <c r="BP1340">
        <v>264</v>
      </c>
      <c r="BQ1340" t="s">
        <v>100</v>
      </c>
      <c r="BR1340" t="s">
        <v>100</v>
      </c>
      <c r="BS1340" t="s">
        <v>220</v>
      </c>
      <c r="BT1340">
        <v>0</v>
      </c>
      <c r="BU1340">
        <v>0</v>
      </c>
      <c r="BV1340">
        <v>140</v>
      </c>
      <c r="BW1340">
        <v>0</v>
      </c>
      <c r="BX1340">
        <v>0</v>
      </c>
      <c r="BY1340">
        <v>0</v>
      </c>
      <c r="BZ1340" t="s">
        <v>85</v>
      </c>
      <c r="CA1340" t="s">
        <v>119</v>
      </c>
      <c r="CB1340" t="s">
        <v>85</v>
      </c>
      <c r="CC1340">
        <v>0</v>
      </c>
      <c r="CD1340">
        <v>6</v>
      </c>
      <c r="CE1340">
        <v>2007</v>
      </c>
      <c r="CF1340" t="s">
        <v>111</v>
      </c>
      <c r="CG1340" t="s">
        <v>112</v>
      </c>
      <c r="CH1340">
        <v>100000</v>
      </c>
      <c r="CQ1340">
        <f t="shared" si="124"/>
        <v>772</v>
      </c>
      <c r="CR1340" t="str">
        <f t="shared" si="125"/>
        <v/>
      </c>
    </row>
    <row r="1341" spans="1:96" x14ac:dyDescent="0.3">
      <c r="A1341">
        <v>180</v>
      </c>
      <c r="B1341">
        <v>30</v>
      </c>
      <c r="C1341" t="s">
        <v>143</v>
      </c>
      <c r="D1341">
        <v>60</v>
      </c>
      <c r="E1341">
        <v>8520</v>
      </c>
      <c r="F1341" t="s">
        <v>84</v>
      </c>
      <c r="G1341" t="s">
        <v>85</v>
      </c>
      <c r="H1341" t="s">
        <v>129</v>
      </c>
      <c r="I1341" t="s">
        <v>87</v>
      </c>
      <c r="J1341" t="s">
        <v>88</v>
      </c>
      <c r="K1341" t="s">
        <v>122</v>
      </c>
      <c r="L1341" t="s">
        <v>90</v>
      </c>
      <c r="M1341" t="s">
        <v>144</v>
      </c>
      <c r="N1341" s="4" t="str">
        <f>VLOOKUP(M1341,'Neighborhood Raw Data'!$A$1:$D$26,4,FALSE)</f>
        <v>Greater than Average</v>
      </c>
      <c r="O1341" t="s">
        <v>92</v>
      </c>
      <c r="P1341" t="s">
        <v>92</v>
      </c>
      <c r="Q1341" t="s">
        <v>93</v>
      </c>
      <c r="R1341" t="s">
        <v>124</v>
      </c>
      <c r="S1341">
        <v>5</v>
      </c>
      <c r="T1341" s="4">
        <f t="shared" ca="1" si="120"/>
        <v>4.0745032191835895E-2</v>
      </c>
      <c r="U1341" s="4" t="str">
        <f t="shared" si="121"/>
        <v>Below</v>
      </c>
      <c r="V1341">
        <v>6</v>
      </c>
      <c r="W1341">
        <v>1923</v>
      </c>
      <c r="X1341">
        <v>2006</v>
      </c>
      <c r="Y1341" t="s">
        <v>95</v>
      </c>
      <c r="Z1341" t="s">
        <v>114</v>
      </c>
      <c r="AA1341" t="s">
        <v>115</v>
      </c>
      <c r="AB1341" t="s">
        <v>115</v>
      </c>
      <c r="AC1341" t="s">
        <v>117</v>
      </c>
      <c r="AD1341">
        <v>0</v>
      </c>
      <c r="AE1341" t="s">
        <v>102</v>
      </c>
      <c r="AF1341" t="s">
        <v>100</v>
      </c>
      <c r="AG1341" t="s">
        <v>156</v>
      </c>
      <c r="AH1341" t="s">
        <v>100</v>
      </c>
      <c r="AI1341" t="s">
        <v>100</v>
      </c>
      <c r="AJ1341" t="s">
        <v>142</v>
      </c>
      <c r="AK1341" t="s">
        <v>104</v>
      </c>
      <c r="AL1341">
        <v>0</v>
      </c>
      <c r="AM1341" t="s">
        <v>104</v>
      </c>
      <c r="AN1341">
        <v>0</v>
      </c>
      <c r="AO1341">
        <v>968</v>
      </c>
      <c r="AP1341">
        <v>968</v>
      </c>
      <c r="AQ1341" t="s">
        <v>105</v>
      </c>
      <c r="AR1341" t="s">
        <v>100</v>
      </c>
      <c r="AS1341" t="s">
        <v>106</v>
      </c>
      <c r="AT1341" t="s">
        <v>107</v>
      </c>
      <c r="AU1341">
        <v>968</v>
      </c>
      <c r="AV1341" s="4">
        <f t="shared" ca="1" si="122"/>
        <v>0.21234102188720938</v>
      </c>
      <c r="AW1341" s="4" t="str">
        <f t="shared" si="123"/>
        <v>Less than Median</v>
      </c>
      <c r="AX1341">
        <v>0</v>
      </c>
      <c r="AY1341">
        <v>0</v>
      </c>
      <c r="AZ1341">
        <v>968</v>
      </c>
      <c r="BA1341">
        <v>0</v>
      </c>
      <c r="BB1341">
        <v>0</v>
      </c>
      <c r="BC1341">
        <v>1</v>
      </c>
      <c r="BD1341">
        <v>0</v>
      </c>
      <c r="BE1341">
        <v>2</v>
      </c>
      <c r="BF1341">
        <v>1</v>
      </c>
      <c r="BG1341" t="s">
        <v>100</v>
      </c>
      <c r="BH1341">
        <v>5</v>
      </c>
      <c r="BI1341" t="s">
        <v>108</v>
      </c>
      <c r="BJ1341">
        <v>0</v>
      </c>
      <c r="BK1341" t="s">
        <v>85</v>
      </c>
      <c r="BL1341" t="s">
        <v>149</v>
      </c>
      <c r="BM1341">
        <v>1935</v>
      </c>
      <c r="BN1341" t="s">
        <v>104</v>
      </c>
      <c r="BO1341">
        <v>2</v>
      </c>
      <c r="BP1341">
        <v>480</v>
      </c>
      <c r="BQ1341" t="s">
        <v>203</v>
      </c>
      <c r="BR1341" t="s">
        <v>100</v>
      </c>
      <c r="BS1341" t="s">
        <v>204</v>
      </c>
      <c r="BT1341">
        <v>0</v>
      </c>
      <c r="BU1341">
        <v>0</v>
      </c>
      <c r="BV1341">
        <v>184</v>
      </c>
      <c r="BW1341">
        <v>0</v>
      </c>
      <c r="BX1341">
        <v>0</v>
      </c>
      <c r="BY1341">
        <v>0</v>
      </c>
      <c r="BZ1341" t="s">
        <v>85</v>
      </c>
      <c r="CA1341" t="s">
        <v>85</v>
      </c>
      <c r="CB1341" t="s">
        <v>85</v>
      </c>
      <c r="CC1341">
        <v>0</v>
      </c>
      <c r="CD1341">
        <v>7</v>
      </c>
      <c r="CE1341">
        <v>2007</v>
      </c>
      <c r="CF1341" t="s">
        <v>111</v>
      </c>
      <c r="CG1341" t="s">
        <v>112</v>
      </c>
      <c r="CH1341">
        <v>100000</v>
      </c>
      <c r="CQ1341">
        <f t="shared" si="124"/>
        <v>968</v>
      </c>
      <c r="CR1341" t="str">
        <f t="shared" si="125"/>
        <v/>
      </c>
    </row>
    <row r="1342" spans="1:96" x14ac:dyDescent="0.3">
      <c r="A1342">
        <v>394</v>
      </c>
      <c r="B1342">
        <v>30</v>
      </c>
      <c r="C1342" t="s">
        <v>83</v>
      </c>
      <c r="D1342" t="s">
        <v>85</v>
      </c>
      <c r="E1342">
        <v>7446</v>
      </c>
      <c r="F1342" t="s">
        <v>84</v>
      </c>
      <c r="G1342" t="s">
        <v>85</v>
      </c>
      <c r="H1342" t="s">
        <v>129</v>
      </c>
      <c r="I1342" t="s">
        <v>87</v>
      </c>
      <c r="J1342" t="s">
        <v>88</v>
      </c>
      <c r="K1342" t="s">
        <v>89</v>
      </c>
      <c r="L1342" t="s">
        <v>90</v>
      </c>
      <c r="M1342" t="s">
        <v>219</v>
      </c>
      <c r="N1342" s="4" t="str">
        <f>VLOOKUP(M1342,'Neighborhood Raw Data'!$A$1:$D$26,4,FALSE)</f>
        <v>Less than Average</v>
      </c>
      <c r="O1342" t="s">
        <v>212</v>
      </c>
      <c r="P1342" t="s">
        <v>92</v>
      </c>
      <c r="Q1342" t="s">
        <v>93</v>
      </c>
      <c r="R1342" t="s">
        <v>124</v>
      </c>
      <c r="S1342">
        <v>4</v>
      </c>
      <c r="T1342" s="4">
        <f t="shared" ca="1" si="120"/>
        <v>0.95652808028711844</v>
      </c>
      <c r="U1342" s="4" t="str">
        <f t="shared" si="121"/>
        <v>Below</v>
      </c>
      <c r="V1342">
        <v>5</v>
      </c>
      <c r="W1342">
        <v>1941</v>
      </c>
      <c r="X1342">
        <v>1950</v>
      </c>
      <c r="Y1342" t="s">
        <v>95</v>
      </c>
      <c r="Z1342" t="s">
        <v>114</v>
      </c>
      <c r="AA1342" t="s">
        <v>164</v>
      </c>
      <c r="AB1342" t="s">
        <v>141</v>
      </c>
      <c r="AC1342" t="s">
        <v>117</v>
      </c>
      <c r="AD1342">
        <v>0</v>
      </c>
      <c r="AE1342" t="s">
        <v>100</v>
      </c>
      <c r="AF1342" t="s">
        <v>100</v>
      </c>
      <c r="AG1342" t="s">
        <v>156</v>
      </c>
      <c r="AH1342" t="s">
        <v>100</v>
      </c>
      <c r="AI1342" t="s">
        <v>100</v>
      </c>
      <c r="AJ1342" t="s">
        <v>142</v>
      </c>
      <c r="AK1342" t="s">
        <v>157</v>
      </c>
      <c r="AL1342">
        <v>266</v>
      </c>
      <c r="AM1342" t="s">
        <v>104</v>
      </c>
      <c r="AN1342">
        <v>0</v>
      </c>
      <c r="AO1342">
        <v>522</v>
      </c>
      <c r="AP1342">
        <v>788</v>
      </c>
      <c r="AQ1342" t="s">
        <v>105</v>
      </c>
      <c r="AR1342" t="s">
        <v>100</v>
      </c>
      <c r="AS1342" t="s">
        <v>106</v>
      </c>
      <c r="AT1342" t="s">
        <v>214</v>
      </c>
      <c r="AU1342">
        <v>788</v>
      </c>
      <c r="AV1342" s="4">
        <f t="shared" ca="1" si="122"/>
        <v>0.6390579472854353</v>
      </c>
      <c r="AW1342" s="4" t="str">
        <f t="shared" si="123"/>
        <v>Less than Median</v>
      </c>
      <c r="AX1342">
        <v>0</v>
      </c>
      <c r="AY1342">
        <v>0</v>
      </c>
      <c r="AZ1342">
        <v>788</v>
      </c>
      <c r="BA1342">
        <v>0</v>
      </c>
      <c r="BB1342">
        <v>0</v>
      </c>
      <c r="BC1342">
        <v>1</v>
      </c>
      <c r="BD1342">
        <v>0</v>
      </c>
      <c r="BE1342">
        <v>2</v>
      </c>
      <c r="BF1342">
        <v>1</v>
      </c>
      <c r="BG1342" t="s">
        <v>100</v>
      </c>
      <c r="BH1342">
        <v>4</v>
      </c>
      <c r="BI1342" t="s">
        <v>108</v>
      </c>
      <c r="BJ1342">
        <v>2</v>
      </c>
      <c r="BK1342" t="s">
        <v>100</v>
      </c>
      <c r="BL1342" t="s">
        <v>85</v>
      </c>
      <c r="BM1342" t="s">
        <v>85</v>
      </c>
      <c r="BN1342" t="s">
        <v>85</v>
      </c>
      <c r="BO1342">
        <v>0</v>
      </c>
      <c r="BP1342">
        <v>0</v>
      </c>
      <c r="BQ1342" t="s">
        <v>85</v>
      </c>
      <c r="BR1342" t="s">
        <v>85</v>
      </c>
      <c r="BS1342" t="s">
        <v>106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 t="s">
        <v>85</v>
      </c>
      <c r="CA1342" t="s">
        <v>167</v>
      </c>
      <c r="CB1342" t="s">
        <v>85</v>
      </c>
      <c r="CC1342">
        <v>0</v>
      </c>
      <c r="CD1342">
        <v>4</v>
      </c>
      <c r="CE1342">
        <v>2006</v>
      </c>
      <c r="CF1342" t="s">
        <v>111</v>
      </c>
      <c r="CG1342" t="s">
        <v>120</v>
      </c>
      <c r="CH1342">
        <v>100000</v>
      </c>
      <c r="CQ1342">
        <f t="shared" si="124"/>
        <v>788</v>
      </c>
      <c r="CR1342" t="str">
        <f t="shared" si="125"/>
        <v/>
      </c>
    </row>
    <row r="1343" spans="1:96" x14ac:dyDescent="0.3">
      <c r="A1343">
        <v>762</v>
      </c>
      <c r="B1343">
        <v>30</v>
      </c>
      <c r="C1343" t="s">
        <v>143</v>
      </c>
      <c r="D1343">
        <v>60</v>
      </c>
      <c r="E1343">
        <v>6911</v>
      </c>
      <c r="F1343" t="s">
        <v>84</v>
      </c>
      <c r="G1343" t="s">
        <v>85</v>
      </c>
      <c r="H1343" t="s">
        <v>129</v>
      </c>
      <c r="I1343" t="s">
        <v>87</v>
      </c>
      <c r="J1343" t="s">
        <v>88</v>
      </c>
      <c r="K1343" t="s">
        <v>158</v>
      </c>
      <c r="L1343" t="s">
        <v>90</v>
      </c>
      <c r="M1343" t="s">
        <v>219</v>
      </c>
      <c r="N1343" s="4" t="str">
        <f>VLOOKUP(M1343,'Neighborhood Raw Data'!$A$1:$D$26,4,FALSE)</f>
        <v>Less than Average</v>
      </c>
      <c r="O1343" t="s">
        <v>212</v>
      </c>
      <c r="P1343" t="s">
        <v>92</v>
      </c>
      <c r="Q1343" t="s">
        <v>93</v>
      </c>
      <c r="R1343" t="s">
        <v>124</v>
      </c>
      <c r="S1343">
        <v>5</v>
      </c>
      <c r="T1343" s="4">
        <f t="shared" ca="1" si="120"/>
        <v>0.20816005388112691</v>
      </c>
      <c r="U1343" s="4" t="str">
        <f t="shared" si="121"/>
        <v>Below</v>
      </c>
      <c r="V1343">
        <v>5</v>
      </c>
      <c r="W1343">
        <v>1924</v>
      </c>
      <c r="X1343">
        <v>1950</v>
      </c>
      <c r="Y1343" t="s">
        <v>95</v>
      </c>
      <c r="Z1343" t="s">
        <v>114</v>
      </c>
      <c r="AA1343" t="s">
        <v>115</v>
      </c>
      <c r="AB1343" t="s">
        <v>115</v>
      </c>
      <c r="AC1343" t="s">
        <v>117</v>
      </c>
      <c r="AD1343">
        <v>0</v>
      </c>
      <c r="AE1343" t="s">
        <v>100</v>
      </c>
      <c r="AF1343" t="s">
        <v>100</v>
      </c>
      <c r="AG1343" t="s">
        <v>101</v>
      </c>
      <c r="AH1343" t="s">
        <v>100</v>
      </c>
      <c r="AI1343" t="s">
        <v>100</v>
      </c>
      <c r="AJ1343" t="s">
        <v>148</v>
      </c>
      <c r="AK1343" t="s">
        <v>193</v>
      </c>
      <c r="AL1343">
        <v>405</v>
      </c>
      <c r="AM1343" t="s">
        <v>104</v>
      </c>
      <c r="AN1343">
        <v>0</v>
      </c>
      <c r="AO1343">
        <v>740</v>
      </c>
      <c r="AP1343">
        <v>1145</v>
      </c>
      <c r="AQ1343" t="s">
        <v>105</v>
      </c>
      <c r="AR1343" t="s">
        <v>100</v>
      </c>
      <c r="AS1343" t="s">
        <v>106</v>
      </c>
      <c r="AT1343" t="s">
        <v>107</v>
      </c>
      <c r="AU1343">
        <v>1301</v>
      </c>
      <c r="AV1343" s="4">
        <f t="shared" ca="1" si="122"/>
        <v>8.9466219544744985E-2</v>
      </c>
      <c r="AW1343" s="4" t="str">
        <f t="shared" si="123"/>
        <v>Greater than Median</v>
      </c>
      <c r="AX1343">
        <v>0</v>
      </c>
      <c r="AY1343">
        <v>0</v>
      </c>
      <c r="AZ1343">
        <v>1301</v>
      </c>
      <c r="BA1343">
        <v>0</v>
      </c>
      <c r="BB1343">
        <v>0</v>
      </c>
      <c r="BC1343">
        <v>1</v>
      </c>
      <c r="BD1343">
        <v>0</v>
      </c>
      <c r="BE1343">
        <v>2</v>
      </c>
      <c r="BF1343">
        <v>1</v>
      </c>
      <c r="BG1343" t="s">
        <v>203</v>
      </c>
      <c r="BH1343">
        <v>5</v>
      </c>
      <c r="BI1343" t="s">
        <v>208</v>
      </c>
      <c r="BJ1343">
        <v>0</v>
      </c>
      <c r="BK1343" t="s">
        <v>85</v>
      </c>
      <c r="BL1343" t="s">
        <v>149</v>
      </c>
      <c r="BM1343">
        <v>1965</v>
      </c>
      <c r="BN1343" t="s">
        <v>104</v>
      </c>
      <c r="BO1343">
        <v>2</v>
      </c>
      <c r="BP1343">
        <v>440</v>
      </c>
      <c r="BQ1343" t="s">
        <v>100</v>
      </c>
      <c r="BR1343" t="s">
        <v>100</v>
      </c>
      <c r="BS1343" t="s">
        <v>106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 t="s">
        <v>85</v>
      </c>
      <c r="CA1343" t="s">
        <v>85</v>
      </c>
      <c r="CB1343" t="s">
        <v>85</v>
      </c>
      <c r="CC1343">
        <v>0</v>
      </c>
      <c r="CD1343">
        <v>10</v>
      </c>
      <c r="CE1343">
        <v>2009</v>
      </c>
      <c r="CF1343" t="s">
        <v>111</v>
      </c>
      <c r="CG1343" t="s">
        <v>112</v>
      </c>
      <c r="CH1343">
        <v>100000</v>
      </c>
      <c r="CQ1343">
        <f t="shared" si="124"/>
        <v>1301</v>
      </c>
      <c r="CR1343" t="str">
        <f t="shared" si="125"/>
        <v/>
      </c>
    </row>
    <row r="1344" spans="1:96" x14ac:dyDescent="0.3">
      <c r="A1344">
        <v>838</v>
      </c>
      <c r="B1344">
        <v>160</v>
      </c>
      <c r="C1344" t="s">
        <v>143</v>
      </c>
      <c r="D1344">
        <v>21</v>
      </c>
      <c r="E1344">
        <v>1680</v>
      </c>
      <c r="F1344" t="s">
        <v>84</v>
      </c>
      <c r="G1344" t="s">
        <v>85</v>
      </c>
      <c r="H1344" t="s">
        <v>129</v>
      </c>
      <c r="I1344" t="s">
        <v>87</v>
      </c>
      <c r="J1344" t="s">
        <v>88</v>
      </c>
      <c r="K1344" t="s">
        <v>122</v>
      </c>
      <c r="L1344" t="s">
        <v>90</v>
      </c>
      <c r="M1344" t="s">
        <v>253</v>
      </c>
      <c r="N1344" s="4" t="str">
        <f>VLOOKUP(M1344,'Neighborhood Raw Data'!$A$1:$D$26,4,FALSE)</f>
        <v>Less than Average</v>
      </c>
      <c r="O1344" t="s">
        <v>92</v>
      </c>
      <c r="P1344" t="s">
        <v>92</v>
      </c>
      <c r="Q1344" t="s">
        <v>216</v>
      </c>
      <c r="R1344" t="s">
        <v>94</v>
      </c>
      <c r="S1344">
        <v>6</v>
      </c>
      <c r="T1344" s="4">
        <f t="shared" ca="1" si="120"/>
        <v>0.83048091512660682</v>
      </c>
      <c r="U1344" s="4" t="str">
        <f t="shared" si="121"/>
        <v>At or Above</v>
      </c>
      <c r="V1344">
        <v>5</v>
      </c>
      <c r="W1344">
        <v>1973</v>
      </c>
      <c r="X1344">
        <v>1973</v>
      </c>
      <c r="Y1344" t="s">
        <v>95</v>
      </c>
      <c r="Z1344" t="s">
        <v>114</v>
      </c>
      <c r="AA1344" t="s">
        <v>97</v>
      </c>
      <c r="AB1344" t="s">
        <v>97</v>
      </c>
      <c r="AC1344" t="s">
        <v>98</v>
      </c>
      <c r="AD1344">
        <v>158</v>
      </c>
      <c r="AE1344" t="s">
        <v>100</v>
      </c>
      <c r="AF1344" t="s">
        <v>100</v>
      </c>
      <c r="AG1344" t="s">
        <v>156</v>
      </c>
      <c r="AH1344" t="s">
        <v>100</v>
      </c>
      <c r="AI1344" t="s">
        <v>100</v>
      </c>
      <c r="AJ1344" t="s">
        <v>142</v>
      </c>
      <c r="AK1344" t="s">
        <v>174</v>
      </c>
      <c r="AL1344">
        <v>330</v>
      </c>
      <c r="AM1344" t="s">
        <v>104</v>
      </c>
      <c r="AN1344">
        <v>0</v>
      </c>
      <c r="AO1344">
        <v>153</v>
      </c>
      <c r="AP1344">
        <v>483</v>
      </c>
      <c r="AQ1344" t="s">
        <v>105</v>
      </c>
      <c r="AR1344" t="s">
        <v>100</v>
      </c>
      <c r="AS1344" t="s">
        <v>106</v>
      </c>
      <c r="AT1344" t="s">
        <v>107</v>
      </c>
      <c r="AU1344">
        <v>483</v>
      </c>
      <c r="AV1344" s="4">
        <f t="shared" ca="1" si="122"/>
        <v>0.14584892448665598</v>
      </c>
      <c r="AW1344" s="4" t="str">
        <f t="shared" si="123"/>
        <v>Less than Median</v>
      </c>
      <c r="AX1344">
        <v>504</v>
      </c>
      <c r="AY1344">
        <v>0</v>
      </c>
      <c r="AZ1344">
        <v>987</v>
      </c>
      <c r="BA1344">
        <v>1</v>
      </c>
      <c r="BB1344">
        <v>0</v>
      </c>
      <c r="BC1344">
        <v>1</v>
      </c>
      <c r="BD1344">
        <v>1</v>
      </c>
      <c r="BE1344">
        <v>2</v>
      </c>
      <c r="BF1344">
        <v>1</v>
      </c>
      <c r="BG1344" t="s">
        <v>100</v>
      </c>
      <c r="BH1344">
        <v>5</v>
      </c>
      <c r="BI1344" t="s">
        <v>108</v>
      </c>
      <c r="BJ1344">
        <v>0</v>
      </c>
      <c r="BK1344" t="s">
        <v>85</v>
      </c>
      <c r="BL1344" t="s">
        <v>149</v>
      </c>
      <c r="BM1344">
        <v>1973</v>
      </c>
      <c r="BN1344" t="s">
        <v>104</v>
      </c>
      <c r="BO1344">
        <v>1</v>
      </c>
      <c r="BP1344">
        <v>264</v>
      </c>
      <c r="BQ1344" t="s">
        <v>100</v>
      </c>
      <c r="BR1344" t="s">
        <v>100</v>
      </c>
      <c r="BS1344" t="s">
        <v>106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 t="s">
        <v>85</v>
      </c>
      <c r="CA1344" t="s">
        <v>85</v>
      </c>
      <c r="CB1344" t="s">
        <v>85</v>
      </c>
      <c r="CC1344">
        <v>0</v>
      </c>
      <c r="CD1344">
        <v>11</v>
      </c>
      <c r="CE1344">
        <v>2008</v>
      </c>
      <c r="CF1344" t="s">
        <v>111</v>
      </c>
      <c r="CG1344" t="s">
        <v>112</v>
      </c>
      <c r="CH1344">
        <v>100000</v>
      </c>
      <c r="CQ1344">
        <f t="shared" si="124"/>
        <v>483</v>
      </c>
      <c r="CR1344" t="str">
        <f t="shared" si="125"/>
        <v/>
      </c>
    </row>
    <row r="1345" spans="1:96" x14ac:dyDescent="0.3">
      <c r="A1345">
        <v>885</v>
      </c>
      <c r="B1345">
        <v>20</v>
      </c>
      <c r="C1345" t="s">
        <v>83</v>
      </c>
      <c r="D1345">
        <v>65</v>
      </c>
      <c r="E1345">
        <v>7150</v>
      </c>
      <c r="F1345" t="s">
        <v>84</v>
      </c>
      <c r="G1345" t="s">
        <v>85</v>
      </c>
      <c r="H1345" t="s">
        <v>129</v>
      </c>
      <c r="I1345" t="s">
        <v>87</v>
      </c>
      <c r="J1345" t="s">
        <v>88</v>
      </c>
      <c r="K1345" t="s">
        <v>122</v>
      </c>
      <c r="L1345" t="s">
        <v>90</v>
      </c>
      <c r="M1345" t="s">
        <v>177</v>
      </c>
      <c r="N1345" s="4" t="str">
        <f>VLOOKUP(M1345,'Neighborhood Raw Data'!$A$1:$D$26,4,FALSE)</f>
        <v>Greater than Average</v>
      </c>
      <c r="O1345" t="s">
        <v>92</v>
      </c>
      <c r="P1345" t="s">
        <v>92</v>
      </c>
      <c r="Q1345" t="s">
        <v>93</v>
      </c>
      <c r="R1345" t="s">
        <v>124</v>
      </c>
      <c r="S1345">
        <v>5</v>
      </c>
      <c r="T1345" s="4">
        <f t="shared" ca="1" si="120"/>
        <v>0.87064288003520951</v>
      </c>
      <c r="U1345" s="4" t="str">
        <f t="shared" si="121"/>
        <v>Below</v>
      </c>
      <c r="V1345">
        <v>5</v>
      </c>
      <c r="W1345">
        <v>1967</v>
      </c>
      <c r="X1345">
        <v>1967</v>
      </c>
      <c r="Y1345" t="s">
        <v>95</v>
      </c>
      <c r="Z1345" t="s">
        <v>114</v>
      </c>
      <c r="AA1345" t="s">
        <v>97</v>
      </c>
      <c r="AB1345" t="s">
        <v>97</v>
      </c>
      <c r="AC1345" t="s">
        <v>98</v>
      </c>
      <c r="AD1345">
        <v>60</v>
      </c>
      <c r="AE1345" t="s">
        <v>100</v>
      </c>
      <c r="AF1345" t="s">
        <v>100</v>
      </c>
      <c r="AG1345" t="s">
        <v>156</v>
      </c>
      <c r="AH1345" t="s">
        <v>100</v>
      </c>
      <c r="AI1345" t="s">
        <v>100</v>
      </c>
      <c r="AJ1345" t="s">
        <v>142</v>
      </c>
      <c r="AK1345" t="s">
        <v>174</v>
      </c>
      <c r="AL1345">
        <v>432</v>
      </c>
      <c r="AM1345" t="s">
        <v>104</v>
      </c>
      <c r="AN1345">
        <v>0</v>
      </c>
      <c r="AO1345">
        <v>460</v>
      </c>
      <c r="AP1345">
        <v>892</v>
      </c>
      <c r="AQ1345" t="s">
        <v>105</v>
      </c>
      <c r="AR1345" t="s">
        <v>100</v>
      </c>
      <c r="AS1345" t="s">
        <v>106</v>
      </c>
      <c r="AT1345" t="s">
        <v>107</v>
      </c>
      <c r="AU1345">
        <v>892</v>
      </c>
      <c r="AV1345" s="4">
        <f t="shared" ca="1" si="122"/>
        <v>0.76915669944472376</v>
      </c>
      <c r="AW1345" s="4" t="str">
        <f t="shared" si="123"/>
        <v>Less than Median</v>
      </c>
      <c r="AX1345">
        <v>0</v>
      </c>
      <c r="AY1345">
        <v>0</v>
      </c>
      <c r="AZ1345">
        <v>892</v>
      </c>
      <c r="BA1345">
        <v>0</v>
      </c>
      <c r="BB1345">
        <v>0</v>
      </c>
      <c r="BC1345">
        <v>1</v>
      </c>
      <c r="BD1345">
        <v>0</v>
      </c>
      <c r="BE1345">
        <v>3</v>
      </c>
      <c r="BF1345">
        <v>1</v>
      </c>
      <c r="BG1345" t="s">
        <v>100</v>
      </c>
      <c r="BH1345">
        <v>5</v>
      </c>
      <c r="BI1345" t="s">
        <v>108</v>
      </c>
      <c r="BJ1345">
        <v>0</v>
      </c>
      <c r="BK1345" t="s">
        <v>85</v>
      </c>
      <c r="BL1345" t="s">
        <v>109</v>
      </c>
      <c r="BM1345">
        <v>1967</v>
      </c>
      <c r="BN1345" t="s">
        <v>131</v>
      </c>
      <c r="BO1345">
        <v>1</v>
      </c>
      <c r="BP1345">
        <v>288</v>
      </c>
      <c r="BQ1345" t="s">
        <v>100</v>
      </c>
      <c r="BR1345" t="s">
        <v>100</v>
      </c>
      <c r="BS1345" t="s">
        <v>106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 t="s">
        <v>85</v>
      </c>
      <c r="CA1345" t="s">
        <v>167</v>
      </c>
      <c r="CB1345" t="s">
        <v>85</v>
      </c>
      <c r="CC1345">
        <v>0</v>
      </c>
      <c r="CD1345">
        <v>7</v>
      </c>
      <c r="CE1345">
        <v>2009</v>
      </c>
      <c r="CF1345" t="s">
        <v>111</v>
      </c>
      <c r="CG1345" t="s">
        <v>112</v>
      </c>
      <c r="CH1345">
        <v>100000</v>
      </c>
      <c r="CQ1345">
        <f t="shared" si="124"/>
        <v>892</v>
      </c>
      <c r="CR1345" t="str">
        <f t="shared" si="125"/>
        <v/>
      </c>
    </row>
    <row r="1346" spans="1:96" x14ac:dyDescent="0.3">
      <c r="A1346">
        <v>1012</v>
      </c>
      <c r="B1346">
        <v>90</v>
      </c>
      <c r="C1346" t="s">
        <v>83</v>
      </c>
      <c r="D1346">
        <v>75</v>
      </c>
      <c r="E1346">
        <v>9825</v>
      </c>
      <c r="F1346" t="s">
        <v>84</v>
      </c>
      <c r="G1346" t="s">
        <v>85</v>
      </c>
      <c r="H1346" t="s">
        <v>129</v>
      </c>
      <c r="I1346" t="s">
        <v>87</v>
      </c>
      <c r="J1346" t="s">
        <v>88</v>
      </c>
      <c r="K1346" t="s">
        <v>122</v>
      </c>
      <c r="L1346" t="s">
        <v>90</v>
      </c>
      <c r="M1346" t="s">
        <v>186</v>
      </c>
      <c r="N1346" s="4" t="str">
        <f>VLOOKUP(M1346,'Neighborhood Raw Data'!$A$1:$D$26,4,FALSE)</f>
        <v>Less than Average</v>
      </c>
      <c r="O1346" t="s">
        <v>92</v>
      </c>
      <c r="P1346" t="s">
        <v>92</v>
      </c>
      <c r="Q1346" t="s">
        <v>222</v>
      </c>
      <c r="R1346" t="s">
        <v>124</v>
      </c>
      <c r="S1346">
        <v>5</v>
      </c>
      <c r="T1346" s="4">
        <f t="shared" ca="1" si="120"/>
        <v>0.11741836567623665</v>
      </c>
      <c r="U1346" s="4" t="str">
        <f t="shared" si="121"/>
        <v>Below</v>
      </c>
      <c r="V1346">
        <v>5</v>
      </c>
      <c r="W1346">
        <v>1965</v>
      </c>
      <c r="X1346">
        <v>1965</v>
      </c>
      <c r="Y1346" t="s">
        <v>113</v>
      </c>
      <c r="Z1346" t="s">
        <v>114</v>
      </c>
      <c r="AA1346" t="s">
        <v>234</v>
      </c>
      <c r="AB1346" t="s">
        <v>234</v>
      </c>
      <c r="AC1346" t="s">
        <v>117</v>
      </c>
      <c r="AD1346">
        <v>0</v>
      </c>
      <c r="AE1346" t="s">
        <v>100</v>
      </c>
      <c r="AF1346" t="s">
        <v>100</v>
      </c>
      <c r="AG1346" t="s">
        <v>156</v>
      </c>
      <c r="AH1346" t="s">
        <v>85</v>
      </c>
      <c r="AI1346" t="s">
        <v>85</v>
      </c>
      <c r="AJ1346" t="s">
        <v>85</v>
      </c>
      <c r="AK1346" t="s">
        <v>85</v>
      </c>
      <c r="AL1346">
        <v>0</v>
      </c>
      <c r="AM1346" t="s">
        <v>85</v>
      </c>
      <c r="AN1346">
        <v>0</v>
      </c>
      <c r="AO1346">
        <v>0</v>
      </c>
      <c r="AP1346">
        <v>0</v>
      </c>
      <c r="AQ1346" t="s">
        <v>105</v>
      </c>
      <c r="AR1346" t="s">
        <v>100</v>
      </c>
      <c r="AS1346" t="s">
        <v>204</v>
      </c>
      <c r="AT1346" t="s">
        <v>107</v>
      </c>
      <c r="AU1346">
        <v>1664</v>
      </c>
      <c r="AV1346" s="4">
        <f t="shared" ca="1" si="122"/>
        <v>0.51323464535653918</v>
      </c>
      <c r="AW1346" s="4" t="str">
        <f t="shared" si="123"/>
        <v>Greater than Median</v>
      </c>
      <c r="AX1346">
        <v>0</v>
      </c>
      <c r="AY1346">
        <v>0</v>
      </c>
      <c r="AZ1346">
        <v>1664</v>
      </c>
      <c r="BA1346">
        <v>0</v>
      </c>
      <c r="BB1346">
        <v>0</v>
      </c>
      <c r="BC1346">
        <v>2</v>
      </c>
      <c r="BD1346">
        <v>0</v>
      </c>
      <c r="BE1346">
        <v>4</v>
      </c>
      <c r="BF1346">
        <v>2</v>
      </c>
      <c r="BG1346" t="s">
        <v>100</v>
      </c>
      <c r="BH1346">
        <v>8</v>
      </c>
      <c r="BI1346" t="s">
        <v>108</v>
      </c>
      <c r="BJ1346">
        <v>0</v>
      </c>
      <c r="BK1346" t="s">
        <v>85</v>
      </c>
      <c r="BL1346" t="s">
        <v>85</v>
      </c>
      <c r="BM1346" t="s">
        <v>85</v>
      </c>
      <c r="BN1346" t="s">
        <v>85</v>
      </c>
      <c r="BO1346">
        <v>0</v>
      </c>
      <c r="BP1346">
        <v>0</v>
      </c>
      <c r="BQ1346" t="s">
        <v>85</v>
      </c>
      <c r="BR1346" t="s">
        <v>85</v>
      </c>
      <c r="BS1346" t="s">
        <v>106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 t="s">
        <v>85</v>
      </c>
      <c r="CA1346" t="s">
        <v>85</v>
      </c>
      <c r="CB1346" t="s">
        <v>85</v>
      </c>
      <c r="CC1346">
        <v>0</v>
      </c>
      <c r="CD1346">
        <v>5</v>
      </c>
      <c r="CE1346">
        <v>2010</v>
      </c>
      <c r="CF1346" t="s">
        <v>111</v>
      </c>
      <c r="CG1346" t="s">
        <v>112</v>
      </c>
      <c r="CH1346">
        <v>100000</v>
      </c>
      <c r="CQ1346" t="str">
        <f t="shared" si="124"/>
        <v/>
      </c>
      <c r="CR1346">
        <f t="shared" si="125"/>
        <v>1664</v>
      </c>
    </row>
    <row r="1347" spans="1:96" x14ac:dyDescent="0.3">
      <c r="A1347">
        <v>1333</v>
      </c>
      <c r="B1347">
        <v>20</v>
      </c>
      <c r="C1347" t="s">
        <v>83</v>
      </c>
      <c r="D1347">
        <v>67</v>
      </c>
      <c r="E1347">
        <v>8877</v>
      </c>
      <c r="F1347" t="s">
        <v>84</v>
      </c>
      <c r="G1347" t="s">
        <v>85</v>
      </c>
      <c r="H1347" t="s">
        <v>129</v>
      </c>
      <c r="I1347" t="s">
        <v>87</v>
      </c>
      <c r="J1347" t="s">
        <v>88</v>
      </c>
      <c r="K1347" t="s">
        <v>122</v>
      </c>
      <c r="L1347" t="s">
        <v>140</v>
      </c>
      <c r="M1347" t="s">
        <v>186</v>
      </c>
      <c r="N1347" s="4" t="str">
        <f>VLOOKUP(M1347,'Neighborhood Raw Data'!$A$1:$D$26,4,FALSE)</f>
        <v>Less than Average</v>
      </c>
      <c r="O1347" t="s">
        <v>92</v>
      </c>
      <c r="P1347" t="s">
        <v>92</v>
      </c>
      <c r="Q1347" t="s">
        <v>93</v>
      </c>
      <c r="R1347" t="s">
        <v>124</v>
      </c>
      <c r="S1347">
        <v>4</v>
      </c>
      <c r="T1347" s="4">
        <f t="shared" ref="T1347:T1410" ca="1" si="126">RAND()</f>
        <v>0.92222176671774714</v>
      </c>
      <c r="U1347" s="4" t="str">
        <f t="shared" ref="U1347:U1410" si="127">IF(S1347&gt;=6,"At or Above", "Below")</f>
        <v>Below</v>
      </c>
      <c r="V1347">
        <v>6</v>
      </c>
      <c r="W1347">
        <v>1938</v>
      </c>
      <c r="X1347">
        <v>1958</v>
      </c>
      <c r="Y1347" t="s">
        <v>95</v>
      </c>
      <c r="Z1347" t="s">
        <v>114</v>
      </c>
      <c r="AA1347" t="s">
        <v>161</v>
      </c>
      <c r="AB1347" t="s">
        <v>161</v>
      </c>
      <c r="AC1347" t="s">
        <v>117</v>
      </c>
      <c r="AD1347">
        <v>0</v>
      </c>
      <c r="AE1347" t="s">
        <v>100</v>
      </c>
      <c r="AF1347" t="s">
        <v>100</v>
      </c>
      <c r="AG1347" t="s">
        <v>156</v>
      </c>
      <c r="AH1347" t="s">
        <v>100</v>
      </c>
      <c r="AI1347" t="s">
        <v>100</v>
      </c>
      <c r="AJ1347" t="s">
        <v>148</v>
      </c>
      <c r="AK1347" t="s">
        <v>137</v>
      </c>
      <c r="AL1347">
        <v>690</v>
      </c>
      <c r="AM1347" t="s">
        <v>104</v>
      </c>
      <c r="AN1347">
        <v>0</v>
      </c>
      <c r="AO1347">
        <v>126</v>
      </c>
      <c r="AP1347">
        <v>816</v>
      </c>
      <c r="AQ1347" t="s">
        <v>105</v>
      </c>
      <c r="AR1347" t="s">
        <v>99</v>
      </c>
      <c r="AS1347" t="s">
        <v>106</v>
      </c>
      <c r="AT1347" t="s">
        <v>107</v>
      </c>
      <c r="AU1347">
        <v>816</v>
      </c>
      <c r="AV1347" s="4">
        <f t="shared" ref="AV1347:AV1410" ca="1" si="128">RAND()</f>
        <v>0.36851887412991768</v>
      </c>
      <c r="AW1347" s="4" t="str">
        <f t="shared" ref="AW1347:AW1410" si="129">IF(AU1347&lt;=1087,"Less than Median","Greater than Median")</f>
        <v>Less than Median</v>
      </c>
      <c r="AX1347">
        <v>0</v>
      </c>
      <c r="AY1347">
        <v>0</v>
      </c>
      <c r="AZ1347">
        <v>816</v>
      </c>
      <c r="BA1347">
        <v>1</v>
      </c>
      <c r="BB1347">
        <v>0</v>
      </c>
      <c r="BC1347">
        <v>1</v>
      </c>
      <c r="BD1347">
        <v>0</v>
      </c>
      <c r="BE1347">
        <v>2</v>
      </c>
      <c r="BF1347">
        <v>1</v>
      </c>
      <c r="BG1347" t="s">
        <v>100</v>
      </c>
      <c r="BH1347">
        <v>3</v>
      </c>
      <c r="BI1347" t="s">
        <v>108</v>
      </c>
      <c r="BJ1347">
        <v>1</v>
      </c>
      <c r="BK1347" t="s">
        <v>102</v>
      </c>
      <c r="BL1347" t="s">
        <v>149</v>
      </c>
      <c r="BM1347">
        <v>1958</v>
      </c>
      <c r="BN1347" t="s">
        <v>104</v>
      </c>
      <c r="BO1347">
        <v>1</v>
      </c>
      <c r="BP1347">
        <v>288</v>
      </c>
      <c r="BQ1347" t="s">
        <v>203</v>
      </c>
      <c r="BR1347" t="s">
        <v>203</v>
      </c>
      <c r="BS1347" t="s">
        <v>106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 t="s">
        <v>85</v>
      </c>
      <c r="CA1347" t="s">
        <v>85</v>
      </c>
      <c r="CB1347" t="s">
        <v>85</v>
      </c>
      <c r="CC1347">
        <v>0</v>
      </c>
      <c r="CD1347">
        <v>5</v>
      </c>
      <c r="CE1347">
        <v>2009</v>
      </c>
      <c r="CF1347" t="s">
        <v>111</v>
      </c>
      <c r="CG1347" t="s">
        <v>112</v>
      </c>
      <c r="CH1347">
        <v>100000</v>
      </c>
      <c r="CQ1347">
        <f t="shared" ref="CQ1347:CQ1410" si="130">IF(AU1347&lt;=1518,AU1347,"")</f>
        <v>816</v>
      </c>
      <c r="CR1347" t="str">
        <f t="shared" ref="CR1347:CR1410" si="131">IF(AU1347&gt;1518, AU1347, "")</f>
        <v/>
      </c>
    </row>
    <row r="1348" spans="1:96" x14ac:dyDescent="0.3">
      <c r="A1348">
        <v>1258</v>
      </c>
      <c r="B1348">
        <v>30</v>
      </c>
      <c r="C1348" t="s">
        <v>83</v>
      </c>
      <c r="D1348">
        <v>56</v>
      </c>
      <c r="E1348">
        <v>4060</v>
      </c>
      <c r="F1348" t="s">
        <v>84</v>
      </c>
      <c r="G1348" t="s">
        <v>85</v>
      </c>
      <c r="H1348" t="s">
        <v>129</v>
      </c>
      <c r="I1348" t="s">
        <v>87</v>
      </c>
      <c r="J1348" t="s">
        <v>88</v>
      </c>
      <c r="K1348" t="s">
        <v>89</v>
      </c>
      <c r="L1348" t="s">
        <v>90</v>
      </c>
      <c r="M1348" t="s">
        <v>186</v>
      </c>
      <c r="N1348" s="4" t="str">
        <f>VLOOKUP(M1348,'Neighborhood Raw Data'!$A$1:$D$26,4,FALSE)</f>
        <v>Less than Average</v>
      </c>
      <c r="O1348" t="s">
        <v>212</v>
      </c>
      <c r="P1348" t="s">
        <v>92</v>
      </c>
      <c r="Q1348" t="s">
        <v>93</v>
      </c>
      <c r="R1348" t="s">
        <v>124</v>
      </c>
      <c r="S1348">
        <v>5</v>
      </c>
      <c r="T1348" s="4">
        <f t="shared" ca="1" si="126"/>
        <v>0.22878700552727038</v>
      </c>
      <c r="U1348" s="4" t="str">
        <f t="shared" si="127"/>
        <v>Below</v>
      </c>
      <c r="V1348">
        <v>8</v>
      </c>
      <c r="W1348">
        <v>1922</v>
      </c>
      <c r="X1348">
        <v>1950</v>
      </c>
      <c r="Y1348" t="s">
        <v>95</v>
      </c>
      <c r="Z1348" t="s">
        <v>114</v>
      </c>
      <c r="AA1348" t="s">
        <v>115</v>
      </c>
      <c r="AB1348" t="s">
        <v>115</v>
      </c>
      <c r="AC1348" t="s">
        <v>117</v>
      </c>
      <c r="AD1348">
        <v>0</v>
      </c>
      <c r="AE1348" t="s">
        <v>100</v>
      </c>
      <c r="AF1348" t="s">
        <v>100</v>
      </c>
      <c r="AG1348" t="s">
        <v>101</v>
      </c>
      <c r="AH1348" t="s">
        <v>203</v>
      </c>
      <c r="AI1348" t="s">
        <v>100</v>
      </c>
      <c r="AJ1348" t="s">
        <v>142</v>
      </c>
      <c r="AK1348" t="s">
        <v>104</v>
      </c>
      <c r="AL1348">
        <v>0</v>
      </c>
      <c r="AM1348" t="s">
        <v>104</v>
      </c>
      <c r="AN1348">
        <v>0</v>
      </c>
      <c r="AO1348">
        <v>864</v>
      </c>
      <c r="AP1348">
        <v>864</v>
      </c>
      <c r="AQ1348" t="s">
        <v>105</v>
      </c>
      <c r="AR1348" t="s">
        <v>99</v>
      </c>
      <c r="AS1348" t="s">
        <v>106</v>
      </c>
      <c r="AT1348" t="s">
        <v>107</v>
      </c>
      <c r="AU1348">
        <v>864</v>
      </c>
      <c r="AV1348" s="4">
        <f t="shared" ca="1" si="128"/>
        <v>0.63443617563746812</v>
      </c>
      <c r="AW1348" s="4" t="str">
        <f t="shared" si="129"/>
        <v>Less than Median</v>
      </c>
      <c r="AX1348">
        <v>0</v>
      </c>
      <c r="AY1348">
        <v>0</v>
      </c>
      <c r="AZ1348">
        <v>864</v>
      </c>
      <c r="BA1348">
        <v>0</v>
      </c>
      <c r="BB1348">
        <v>0</v>
      </c>
      <c r="BC1348">
        <v>1</v>
      </c>
      <c r="BD1348">
        <v>0</v>
      </c>
      <c r="BE1348">
        <v>2</v>
      </c>
      <c r="BF1348">
        <v>1</v>
      </c>
      <c r="BG1348" t="s">
        <v>100</v>
      </c>
      <c r="BH1348">
        <v>4</v>
      </c>
      <c r="BI1348" t="s">
        <v>108</v>
      </c>
      <c r="BJ1348">
        <v>0</v>
      </c>
      <c r="BK1348" t="s">
        <v>85</v>
      </c>
      <c r="BL1348" t="s">
        <v>85</v>
      </c>
      <c r="BM1348" t="s">
        <v>85</v>
      </c>
      <c r="BN1348" t="s">
        <v>85</v>
      </c>
      <c r="BO1348">
        <v>0</v>
      </c>
      <c r="BP1348">
        <v>0</v>
      </c>
      <c r="BQ1348" t="s">
        <v>85</v>
      </c>
      <c r="BR1348" t="s">
        <v>85</v>
      </c>
      <c r="BS1348" t="s">
        <v>106</v>
      </c>
      <c r="BT1348">
        <v>0</v>
      </c>
      <c r="BU1348">
        <v>96</v>
      </c>
      <c r="BV1348">
        <v>0</v>
      </c>
      <c r="BW1348">
        <v>0</v>
      </c>
      <c r="BX1348">
        <v>0</v>
      </c>
      <c r="BY1348">
        <v>0</v>
      </c>
      <c r="BZ1348" t="s">
        <v>85</v>
      </c>
      <c r="CA1348" t="s">
        <v>85</v>
      </c>
      <c r="CB1348" t="s">
        <v>85</v>
      </c>
      <c r="CC1348">
        <v>0</v>
      </c>
      <c r="CD1348">
        <v>7</v>
      </c>
      <c r="CE1348">
        <v>2009</v>
      </c>
      <c r="CF1348" t="s">
        <v>111</v>
      </c>
      <c r="CG1348" t="s">
        <v>112</v>
      </c>
      <c r="CH1348">
        <v>99900</v>
      </c>
      <c r="CQ1348">
        <f t="shared" si="130"/>
        <v>864</v>
      </c>
      <c r="CR1348" t="str">
        <f t="shared" si="131"/>
        <v/>
      </c>
    </row>
    <row r="1349" spans="1:96" x14ac:dyDescent="0.3">
      <c r="A1349">
        <v>973</v>
      </c>
      <c r="B1349">
        <v>120</v>
      </c>
      <c r="C1349" t="s">
        <v>83</v>
      </c>
      <c r="D1349">
        <v>55</v>
      </c>
      <c r="E1349">
        <v>7892</v>
      </c>
      <c r="F1349" t="s">
        <v>84</v>
      </c>
      <c r="G1349" t="s">
        <v>85</v>
      </c>
      <c r="H1349" t="s">
        <v>129</v>
      </c>
      <c r="I1349" t="s">
        <v>87</v>
      </c>
      <c r="J1349" t="s">
        <v>88</v>
      </c>
      <c r="K1349" t="s">
        <v>122</v>
      </c>
      <c r="L1349" t="s">
        <v>90</v>
      </c>
      <c r="M1349" t="s">
        <v>185</v>
      </c>
      <c r="N1349" s="4" t="str">
        <f>VLOOKUP(M1349,'Neighborhood Raw Data'!$A$1:$D$26,4,FALSE)</f>
        <v>Greater than Average</v>
      </c>
      <c r="O1349" t="s">
        <v>92</v>
      </c>
      <c r="P1349" t="s">
        <v>92</v>
      </c>
      <c r="Q1349" t="s">
        <v>160</v>
      </c>
      <c r="R1349" t="s">
        <v>124</v>
      </c>
      <c r="S1349">
        <v>6</v>
      </c>
      <c r="T1349" s="4">
        <f t="shared" ca="1" si="126"/>
        <v>0.23593777026878837</v>
      </c>
      <c r="U1349" s="4" t="str">
        <f t="shared" si="127"/>
        <v>At or Above</v>
      </c>
      <c r="V1349">
        <v>5</v>
      </c>
      <c r="W1349">
        <v>1979</v>
      </c>
      <c r="X1349">
        <v>1979</v>
      </c>
      <c r="Y1349" t="s">
        <v>95</v>
      </c>
      <c r="Z1349" t="s">
        <v>114</v>
      </c>
      <c r="AA1349" t="s">
        <v>179</v>
      </c>
      <c r="AB1349" t="s">
        <v>179</v>
      </c>
      <c r="AC1349" t="s">
        <v>117</v>
      </c>
      <c r="AD1349">
        <v>0</v>
      </c>
      <c r="AE1349" t="s">
        <v>100</v>
      </c>
      <c r="AF1349" t="s">
        <v>100</v>
      </c>
      <c r="AG1349" t="s">
        <v>156</v>
      </c>
      <c r="AH1349" t="s">
        <v>102</v>
      </c>
      <c r="AI1349" t="s">
        <v>100</v>
      </c>
      <c r="AJ1349" t="s">
        <v>142</v>
      </c>
      <c r="AK1349" t="s">
        <v>104</v>
      </c>
      <c r="AL1349">
        <v>0</v>
      </c>
      <c r="AM1349" t="s">
        <v>104</v>
      </c>
      <c r="AN1349">
        <v>0</v>
      </c>
      <c r="AO1349">
        <v>918</v>
      </c>
      <c r="AP1349">
        <v>918</v>
      </c>
      <c r="AQ1349" t="s">
        <v>105</v>
      </c>
      <c r="AR1349" t="s">
        <v>100</v>
      </c>
      <c r="AS1349" t="s">
        <v>106</v>
      </c>
      <c r="AT1349" t="s">
        <v>107</v>
      </c>
      <c r="AU1349">
        <v>918</v>
      </c>
      <c r="AV1349" s="4">
        <f t="shared" ca="1" si="128"/>
        <v>0.71008445451717062</v>
      </c>
      <c r="AW1349" s="4" t="str">
        <f t="shared" si="129"/>
        <v>Less than Median</v>
      </c>
      <c r="AX1349">
        <v>0</v>
      </c>
      <c r="AY1349">
        <v>0</v>
      </c>
      <c r="AZ1349">
        <v>918</v>
      </c>
      <c r="BA1349">
        <v>0</v>
      </c>
      <c r="BB1349">
        <v>0</v>
      </c>
      <c r="BC1349">
        <v>2</v>
      </c>
      <c r="BD1349">
        <v>0</v>
      </c>
      <c r="BE1349">
        <v>2</v>
      </c>
      <c r="BF1349">
        <v>1</v>
      </c>
      <c r="BG1349" t="s">
        <v>100</v>
      </c>
      <c r="BH1349">
        <v>5</v>
      </c>
      <c r="BI1349" t="s">
        <v>108</v>
      </c>
      <c r="BJ1349">
        <v>1</v>
      </c>
      <c r="BK1349" t="s">
        <v>100</v>
      </c>
      <c r="BL1349" t="s">
        <v>109</v>
      </c>
      <c r="BM1349">
        <v>1979</v>
      </c>
      <c r="BN1349" t="s">
        <v>104</v>
      </c>
      <c r="BO1349">
        <v>1</v>
      </c>
      <c r="BP1349">
        <v>264</v>
      </c>
      <c r="BQ1349" t="s">
        <v>100</v>
      </c>
      <c r="BR1349" t="s">
        <v>100</v>
      </c>
      <c r="BS1349" t="s">
        <v>106</v>
      </c>
      <c r="BT1349">
        <v>28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 t="s">
        <v>85</v>
      </c>
      <c r="CA1349" t="s">
        <v>85</v>
      </c>
      <c r="CB1349" t="s">
        <v>85</v>
      </c>
      <c r="CC1349">
        <v>0</v>
      </c>
      <c r="CD1349">
        <v>4</v>
      </c>
      <c r="CE1349">
        <v>2010</v>
      </c>
      <c r="CF1349" t="s">
        <v>111</v>
      </c>
      <c r="CG1349" t="s">
        <v>112</v>
      </c>
      <c r="CH1349">
        <v>99500</v>
      </c>
      <c r="CQ1349">
        <f t="shared" si="130"/>
        <v>918</v>
      </c>
      <c r="CR1349" t="str">
        <f t="shared" si="131"/>
        <v/>
      </c>
    </row>
    <row r="1350" spans="1:96" x14ac:dyDescent="0.3">
      <c r="A1350">
        <v>92</v>
      </c>
      <c r="B1350">
        <v>20</v>
      </c>
      <c r="C1350" t="s">
        <v>83</v>
      </c>
      <c r="D1350">
        <v>85</v>
      </c>
      <c r="E1350">
        <v>8500</v>
      </c>
      <c r="F1350" t="s">
        <v>84</v>
      </c>
      <c r="G1350" t="s">
        <v>85</v>
      </c>
      <c r="H1350" t="s">
        <v>129</v>
      </c>
      <c r="I1350" t="s">
        <v>87</v>
      </c>
      <c r="J1350" t="s">
        <v>88</v>
      </c>
      <c r="K1350" t="s">
        <v>122</v>
      </c>
      <c r="L1350" t="s">
        <v>90</v>
      </c>
      <c r="M1350" t="s">
        <v>177</v>
      </c>
      <c r="N1350" s="4" t="str">
        <f>VLOOKUP(M1350,'Neighborhood Raw Data'!$A$1:$D$26,4,FALSE)</f>
        <v>Greater than Average</v>
      </c>
      <c r="O1350" t="s">
        <v>92</v>
      </c>
      <c r="P1350" t="s">
        <v>92</v>
      </c>
      <c r="Q1350" t="s">
        <v>93</v>
      </c>
      <c r="R1350" t="s">
        <v>124</v>
      </c>
      <c r="S1350">
        <v>5</v>
      </c>
      <c r="T1350" s="4">
        <f t="shared" ca="1" si="126"/>
        <v>0.35952550047640652</v>
      </c>
      <c r="U1350" s="4" t="str">
        <f t="shared" si="127"/>
        <v>Below</v>
      </c>
      <c r="V1350">
        <v>3</v>
      </c>
      <c r="W1350">
        <v>1961</v>
      </c>
      <c r="X1350">
        <v>1961</v>
      </c>
      <c r="Y1350" t="s">
        <v>113</v>
      </c>
      <c r="Z1350" t="s">
        <v>114</v>
      </c>
      <c r="AA1350" t="s">
        <v>97</v>
      </c>
      <c r="AB1350" t="s">
        <v>97</v>
      </c>
      <c r="AC1350" t="s">
        <v>197</v>
      </c>
      <c r="AD1350">
        <v>203</v>
      </c>
      <c r="AE1350" t="s">
        <v>100</v>
      </c>
      <c r="AF1350" t="s">
        <v>100</v>
      </c>
      <c r="AG1350" t="s">
        <v>156</v>
      </c>
      <c r="AH1350" t="s">
        <v>100</v>
      </c>
      <c r="AI1350" t="s">
        <v>100</v>
      </c>
      <c r="AJ1350" t="s">
        <v>142</v>
      </c>
      <c r="AK1350" t="s">
        <v>157</v>
      </c>
      <c r="AL1350">
        <v>600</v>
      </c>
      <c r="AM1350" t="s">
        <v>104</v>
      </c>
      <c r="AN1350">
        <v>0</v>
      </c>
      <c r="AO1350">
        <v>635</v>
      </c>
      <c r="AP1350">
        <v>1235</v>
      </c>
      <c r="AQ1350" t="s">
        <v>105</v>
      </c>
      <c r="AR1350" t="s">
        <v>100</v>
      </c>
      <c r="AS1350" t="s">
        <v>106</v>
      </c>
      <c r="AT1350" t="s">
        <v>107</v>
      </c>
      <c r="AU1350">
        <v>1235</v>
      </c>
      <c r="AV1350" s="4">
        <f t="shared" ca="1" si="128"/>
        <v>0.13927084759649278</v>
      </c>
      <c r="AW1350" s="4" t="str">
        <f t="shared" si="129"/>
        <v>Greater than Median</v>
      </c>
      <c r="AX1350">
        <v>0</v>
      </c>
      <c r="AY1350">
        <v>0</v>
      </c>
      <c r="AZ1350">
        <v>1235</v>
      </c>
      <c r="BA1350">
        <v>0</v>
      </c>
      <c r="BB1350">
        <v>0</v>
      </c>
      <c r="BC1350">
        <v>1</v>
      </c>
      <c r="BD1350">
        <v>0</v>
      </c>
      <c r="BE1350">
        <v>2</v>
      </c>
      <c r="BF1350">
        <v>1</v>
      </c>
      <c r="BG1350" t="s">
        <v>100</v>
      </c>
      <c r="BH1350">
        <v>6</v>
      </c>
      <c r="BI1350" t="s">
        <v>108</v>
      </c>
      <c r="BJ1350">
        <v>0</v>
      </c>
      <c r="BK1350" t="s">
        <v>85</v>
      </c>
      <c r="BL1350" t="s">
        <v>109</v>
      </c>
      <c r="BM1350">
        <v>1961</v>
      </c>
      <c r="BN1350" t="s">
        <v>104</v>
      </c>
      <c r="BO1350">
        <v>2</v>
      </c>
      <c r="BP1350">
        <v>480</v>
      </c>
      <c r="BQ1350" t="s">
        <v>100</v>
      </c>
      <c r="BR1350" t="s">
        <v>100</v>
      </c>
      <c r="BS1350" t="s">
        <v>106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 t="s">
        <v>85</v>
      </c>
      <c r="CA1350" t="s">
        <v>167</v>
      </c>
      <c r="CB1350" t="s">
        <v>85</v>
      </c>
      <c r="CC1350">
        <v>0</v>
      </c>
      <c r="CD1350">
        <v>12</v>
      </c>
      <c r="CE1350">
        <v>2006</v>
      </c>
      <c r="CF1350" t="s">
        <v>111</v>
      </c>
      <c r="CG1350" t="s">
        <v>120</v>
      </c>
      <c r="CH1350">
        <v>98600</v>
      </c>
      <c r="CQ1350">
        <f t="shared" si="130"/>
        <v>1235</v>
      </c>
      <c r="CR1350" t="str">
        <f t="shared" si="131"/>
        <v/>
      </c>
    </row>
    <row r="1351" spans="1:96" x14ac:dyDescent="0.3">
      <c r="A1351">
        <v>647</v>
      </c>
      <c r="B1351">
        <v>20</v>
      </c>
      <c r="C1351" t="s">
        <v>83</v>
      </c>
      <c r="D1351">
        <v>60</v>
      </c>
      <c r="E1351">
        <v>7200</v>
      </c>
      <c r="F1351" t="s">
        <v>84</v>
      </c>
      <c r="G1351" t="s">
        <v>85</v>
      </c>
      <c r="H1351" t="s">
        <v>129</v>
      </c>
      <c r="I1351" t="s">
        <v>87</v>
      </c>
      <c r="J1351" t="s">
        <v>88</v>
      </c>
      <c r="K1351" t="s">
        <v>122</v>
      </c>
      <c r="L1351" t="s">
        <v>90</v>
      </c>
      <c r="M1351" t="s">
        <v>177</v>
      </c>
      <c r="N1351" s="4" t="str">
        <f>VLOOKUP(M1351,'Neighborhood Raw Data'!$A$1:$D$26,4,FALSE)</f>
        <v>Greater than Average</v>
      </c>
      <c r="O1351" t="s">
        <v>92</v>
      </c>
      <c r="P1351" t="s">
        <v>92</v>
      </c>
      <c r="Q1351" t="s">
        <v>93</v>
      </c>
      <c r="R1351" t="s">
        <v>124</v>
      </c>
      <c r="S1351">
        <v>5</v>
      </c>
      <c r="T1351" s="4">
        <f t="shared" ca="1" si="126"/>
        <v>0.81937014863373814</v>
      </c>
      <c r="U1351" s="4" t="str">
        <f t="shared" si="127"/>
        <v>Below</v>
      </c>
      <c r="V1351">
        <v>5</v>
      </c>
      <c r="W1351">
        <v>1950</v>
      </c>
      <c r="X1351">
        <v>1950</v>
      </c>
      <c r="Y1351" t="s">
        <v>113</v>
      </c>
      <c r="Z1351" t="s">
        <v>114</v>
      </c>
      <c r="AA1351" t="s">
        <v>161</v>
      </c>
      <c r="AB1351" t="s">
        <v>161</v>
      </c>
      <c r="AC1351" t="s">
        <v>117</v>
      </c>
      <c r="AD1351">
        <v>0</v>
      </c>
      <c r="AE1351" t="s">
        <v>100</v>
      </c>
      <c r="AF1351" t="s">
        <v>100</v>
      </c>
      <c r="AG1351" t="s">
        <v>156</v>
      </c>
      <c r="AH1351" t="s">
        <v>85</v>
      </c>
      <c r="AI1351" t="s">
        <v>85</v>
      </c>
      <c r="AJ1351" t="s">
        <v>85</v>
      </c>
      <c r="AK1351" t="s">
        <v>85</v>
      </c>
      <c r="AL1351">
        <v>0</v>
      </c>
      <c r="AM1351" t="s">
        <v>85</v>
      </c>
      <c r="AN1351">
        <v>0</v>
      </c>
      <c r="AO1351">
        <v>0</v>
      </c>
      <c r="AP1351">
        <v>0</v>
      </c>
      <c r="AQ1351" t="s">
        <v>105</v>
      </c>
      <c r="AR1351" t="s">
        <v>102</v>
      </c>
      <c r="AS1351" t="s">
        <v>106</v>
      </c>
      <c r="AT1351" t="s">
        <v>107</v>
      </c>
      <c r="AU1351">
        <v>1048</v>
      </c>
      <c r="AV1351" s="4">
        <f t="shared" ca="1" si="128"/>
        <v>0.18265326433912976</v>
      </c>
      <c r="AW1351" s="4" t="str">
        <f t="shared" si="129"/>
        <v>Less than Median</v>
      </c>
      <c r="AX1351">
        <v>0</v>
      </c>
      <c r="AY1351">
        <v>0</v>
      </c>
      <c r="AZ1351">
        <v>1048</v>
      </c>
      <c r="BA1351">
        <v>0</v>
      </c>
      <c r="BB1351">
        <v>0</v>
      </c>
      <c r="BC1351">
        <v>1</v>
      </c>
      <c r="BD1351">
        <v>0</v>
      </c>
      <c r="BE1351">
        <v>3</v>
      </c>
      <c r="BF1351">
        <v>1</v>
      </c>
      <c r="BG1351" t="s">
        <v>100</v>
      </c>
      <c r="BH1351">
        <v>7</v>
      </c>
      <c r="BI1351" t="s">
        <v>208</v>
      </c>
      <c r="BJ1351">
        <v>0</v>
      </c>
      <c r="BK1351" t="s">
        <v>85</v>
      </c>
      <c r="BL1351" t="s">
        <v>149</v>
      </c>
      <c r="BM1351">
        <v>1950</v>
      </c>
      <c r="BN1351" t="s">
        <v>104</v>
      </c>
      <c r="BO1351">
        <v>2</v>
      </c>
      <c r="BP1351">
        <v>420</v>
      </c>
      <c r="BQ1351" t="s">
        <v>100</v>
      </c>
      <c r="BR1351" t="s">
        <v>100</v>
      </c>
      <c r="BS1351" t="s">
        <v>106</v>
      </c>
      <c r="BT1351">
        <v>0</v>
      </c>
      <c r="BU1351">
        <v>27</v>
      </c>
      <c r="BV1351">
        <v>0</v>
      </c>
      <c r="BW1351">
        <v>0</v>
      </c>
      <c r="BX1351">
        <v>0</v>
      </c>
      <c r="BY1351">
        <v>0</v>
      </c>
      <c r="BZ1351" t="s">
        <v>85</v>
      </c>
      <c r="CA1351" t="s">
        <v>85</v>
      </c>
      <c r="CB1351" t="s">
        <v>85</v>
      </c>
      <c r="CC1351">
        <v>0</v>
      </c>
      <c r="CD1351">
        <v>7</v>
      </c>
      <c r="CE1351">
        <v>2008</v>
      </c>
      <c r="CF1351" t="s">
        <v>111</v>
      </c>
      <c r="CG1351" t="s">
        <v>112</v>
      </c>
      <c r="CH1351">
        <v>98300</v>
      </c>
      <c r="CQ1351">
        <f t="shared" si="130"/>
        <v>1048</v>
      </c>
      <c r="CR1351" t="str">
        <f t="shared" si="131"/>
        <v/>
      </c>
    </row>
    <row r="1352" spans="1:96" x14ac:dyDescent="0.3">
      <c r="A1352">
        <v>211</v>
      </c>
      <c r="B1352">
        <v>30</v>
      </c>
      <c r="C1352" t="s">
        <v>83</v>
      </c>
      <c r="D1352">
        <v>67</v>
      </c>
      <c r="E1352">
        <v>5604</v>
      </c>
      <c r="F1352" t="s">
        <v>84</v>
      </c>
      <c r="G1352" t="s">
        <v>85</v>
      </c>
      <c r="H1352" t="s">
        <v>129</v>
      </c>
      <c r="I1352" t="s">
        <v>87</v>
      </c>
      <c r="J1352" t="s">
        <v>88</v>
      </c>
      <c r="K1352" t="s">
        <v>122</v>
      </c>
      <c r="L1352" t="s">
        <v>90</v>
      </c>
      <c r="M1352" t="s">
        <v>186</v>
      </c>
      <c r="N1352" s="4" t="str">
        <f>VLOOKUP(M1352,'Neighborhood Raw Data'!$A$1:$D$26,4,FALSE)</f>
        <v>Less than Average</v>
      </c>
      <c r="O1352" t="s">
        <v>92</v>
      </c>
      <c r="P1352" t="s">
        <v>92</v>
      </c>
      <c r="Q1352" t="s">
        <v>93</v>
      </c>
      <c r="R1352" t="s">
        <v>124</v>
      </c>
      <c r="S1352">
        <v>5</v>
      </c>
      <c r="T1352" s="4">
        <f t="shared" ca="1" si="126"/>
        <v>0.174209973246641</v>
      </c>
      <c r="U1352" s="4" t="str">
        <f t="shared" si="127"/>
        <v>Below</v>
      </c>
      <c r="V1352">
        <v>6</v>
      </c>
      <c r="W1352">
        <v>1925</v>
      </c>
      <c r="X1352">
        <v>1950</v>
      </c>
      <c r="Y1352" t="s">
        <v>95</v>
      </c>
      <c r="Z1352" t="s">
        <v>114</v>
      </c>
      <c r="AA1352" t="s">
        <v>166</v>
      </c>
      <c r="AB1352" t="s">
        <v>166</v>
      </c>
      <c r="AC1352" t="s">
        <v>117</v>
      </c>
      <c r="AD1352">
        <v>0</v>
      </c>
      <c r="AE1352" t="s">
        <v>100</v>
      </c>
      <c r="AF1352" t="s">
        <v>100</v>
      </c>
      <c r="AG1352" t="s">
        <v>156</v>
      </c>
      <c r="AH1352" t="s">
        <v>100</v>
      </c>
      <c r="AI1352" t="s">
        <v>100</v>
      </c>
      <c r="AJ1352" t="s">
        <v>142</v>
      </c>
      <c r="AK1352" t="s">
        <v>157</v>
      </c>
      <c r="AL1352">
        <v>468</v>
      </c>
      <c r="AM1352" t="s">
        <v>104</v>
      </c>
      <c r="AN1352">
        <v>0</v>
      </c>
      <c r="AO1352">
        <v>396</v>
      </c>
      <c r="AP1352">
        <v>864</v>
      </c>
      <c r="AQ1352" t="s">
        <v>105</v>
      </c>
      <c r="AR1352" t="s">
        <v>100</v>
      </c>
      <c r="AS1352" t="s">
        <v>204</v>
      </c>
      <c r="AT1352" t="s">
        <v>214</v>
      </c>
      <c r="AU1352">
        <v>864</v>
      </c>
      <c r="AV1352" s="4">
        <f t="shared" ca="1" si="128"/>
        <v>0.46839054043055917</v>
      </c>
      <c r="AW1352" s="4" t="str">
        <f t="shared" si="129"/>
        <v>Less than Median</v>
      </c>
      <c r="AX1352">
        <v>0</v>
      </c>
      <c r="AY1352">
        <v>0</v>
      </c>
      <c r="AZ1352">
        <v>864</v>
      </c>
      <c r="BA1352">
        <v>1</v>
      </c>
      <c r="BB1352">
        <v>0</v>
      </c>
      <c r="BC1352">
        <v>1</v>
      </c>
      <c r="BD1352">
        <v>0</v>
      </c>
      <c r="BE1352">
        <v>2</v>
      </c>
      <c r="BF1352">
        <v>1</v>
      </c>
      <c r="BG1352" t="s">
        <v>100</v>
      </c>
      <c r="BH1352">
        <v>5</v>
      </c>
      <c r="BI1352" t="s">
        <v>108</v>
      </c>
      <c r="BJ1352">
        <v>0</v>
      </c>
      <c r="BK1352" t="s">
        <v>85</v>
      </c>
      <c r="BL1352" t="s">
        <v>85</v>
      </c>
      <c r="BM1352" t="s">
        <v>85</v>
      </c>
      <c r="BN1352" t="s">
        <v>85</v>
      </c>
      <c r="BO1352">
        <v>0</v>
      </c>
      <c r="BP1352">
        <v>0</v>
      </c>
      <c r="BQ1352" t="s">
        <v>85</v>
      </c>
      <c r="BR1352" t="s">
        <v>85</v>
      </c>
      <c r="BS1352" t="s">
        <v>106</v>
      </c>
      <c r="BT1352">
        <v>0</v>
      </c>
      <c r="BU1352">
        <v>0</v>
      </c>
      <c r="BV1352">
        <v>96</v>
      </c>
      <c r="BW1352">
        <v>0</v>
      </c>
      <c r="BX1352">
        <v>0</v>
      </c>
      <c r="BY1352">
        <v>0</v>
      </c>
      <c r="BZ1352" t="s">
        <v>85</v>
      </c>
      <c r="CA1352" t="s">
        <v>85</v>
      </c>
      <c r="CB1352" t="s">
        <v>85</v>
      </c>
      <c r="CC1352">
        <v>0</v>
      </c>
      <c r="CD1352">
        <v>4</v>
      </c>
      <c r="CE1352">
        <v>2008</v>
      </c>
      <c r="CF1352" t="s">
        <v>111</v>
      </c>
      <c r="CG1352" t="s">
        <v>112</v>
      </c>
      <c r="CH1352">
        <v>98000</v>
      </c>
      <c r="CQ1352">
        <f t="shared" si="130"/>
        <v>864</v>
      </c>
      <c r="CR1352" t="str">
        <f t="shared" si="131"/>
        <v/>
      </c>
    </row>
    <row r="1353" spans="1:96" x14ac:dyDescent="0.3">
      <c r="A1353">
        <v>457</v>
      </c>
      <c r="B1353">
        <v>70</v>
      </c>
      <c r="C1353" t="s">
        <v>143</v>
      </c>
      <c r="D1353">
        <v>34</v>
      </c>
      <c r="E1353">
        <v>4571</v>
      </c>
      <c r="F1353" t="s">
        <v>84</v>
      </c>
      <c r="G1353" t="s">
        <v>209</v>
      </c>
      <c r="H1353" t="s">
        <v>129</v>
      </c>
      <c r="I1353" t="s">
        <v>87</v>
      </c>
      <c r="J1353" t="s">
        <v>88</v>
      </c>
      <c r="K1353" t="s">
        <v>122</v>
      </c>
      <c r="L1353" t="s">
        <v>90</v>
      </c>
      <c r="M1353" t="s">
        <v>144</v>
      </c>
      <c r="N1353" s="4" t="str">
        <f>VLOOKUP(M1353,'Neighborhood Raw Data'!$A$1:$D$26,4,FALSE)</f>
        <v>Greater than Average</v>
      </c>
      <c r="O1353" t="s">
        <v>92</v>
      </c>
      <c r="P1353" t="s">
        <v>92</v>
      </c>
      <c r="Q1353" t="s">
        <v>93</v>
      </c>
      <c r="R1353" t="s">
        <v>94</v>
      </c>
      <c r="S1353">
        <v>5</v>
      </c>
      <c r="T1353" s="4">
        <f t="shared" ca="1" si="126"/>
        <v>0.75175888841831628</v>
      </c>
      <c r="U1353" s="4" t="str">
        <f t="shared" si="127"/>
        <v>Below</v>
      </c>
      <c r="V1353">
        <v>5</v>
      </c>
      <c r="W1353">
        <v>1916</v>
      </c>
      <c r="X1353">
        <v>1950</v>
      </c>
      <c r="Y1353" t="s">
        <v>95</v>
      </c>
      <c r="Z1353" t="s">
        <v>114</v>
      </c>
      <c r="AA1353" t="s">
        <v>218</v>
      </c>
      <c r="AB1353" t="s">
        <v>218</v>
      </c>
      <c r="AC1353" t="s">
        <v>117</v>
      </c>
      <c r="AD1353">
        <v>0</v>
      </c>
      <c r="AE1353" t="s">
        <v>100</v>
      </c>
      <c r="AF1353" t="s">
        <v>100</v>
      </c>
      <c r="AG1353" t="s">
        <v>147</v>
      </c>
      <c r="AH1353" t="s">
        <v>100</v>
      </c>
      <c r="AI1353" t="s">
        <v>100</v>
      </c>
      <c r="AJ1353" t="s">
        <v>142</v>
      </c>
      <c r="AK1353" t="s">
        <v>104</v>
      </c>
      <c r="AL1353">
        <v>0</v>
      </c>
      <c r="AM1353" t="s">
        <v>104</v>
      </c>
      <c r="AN1353">
        <v>0</v>
      </c>
      <c r="AO1353">
        <v>624</v>
      </c>
      <c r="AP1353">
        <v>624</v>
      </c>
      <c r="AQ1353" t="s">
        <v>105</v>
      </c>
      <c r="AR1353" t="s">
        <v>203</v>
      </c>
      <c r="AS1353" t="s">
        <v>204</v>
      </c>
      <c r="AT1353" t="s">
        <v>107</v>
      </c>
      <c r="AU1353">
        <v>624</v>
      </c>
      <c r="AV1353" s="4">
        <f t="shared" ca="1" si="128"/>
        <v>0.31971188016708374</v>
      </c>
      <c r="AW1353" s="4" t="str">
        <f t="shared" si="129"/>
        <v>Less than Median</v>
      </c>
      <c r="AX1353">
        <v>720</v>
      </c>
      <c r="AY1353">
        <v>0</v>
      </c>
      <c r="AZ1353">
        <v>1344</v>
      </c>
      <c r="BA1353">
        <v>0</v>
      </c>
      <c r="BB1353">
        <v>0</v>
      </c>
      <c r="BC1353">
        <v>1</v>
      </c>
      <c r="BD1353">
        <v>0</v>
      </c>
      <c r="BE1353">
        <v>4</v>
      </c>
      <c r="BF1353">
        <v>1</v>
      </c>
      <c r="BG1353" t="s">
        <v>100</v>
      </c>
      <c r="BH1353">
        <v>7</v>
      </c>
      <c r="BI1353" t="s">
        <v>108</v>
      </c>
      <c r="BJ1353">
        <v>0</v>
      </c>
      <c r="BK1353" t="s">
        <v>85</v>
      </c>
      <c r="BL1353" t="s">
        <v>149</v>
      </c>
      <c r="BM1353">
        <v>1916</v>
      </c>
      <c r="BN1353" t="s">
        <v>104</v>
      </c>
      <c r="BO1353">
        <v>3</v>
      </c>
      <c r="BP1353">
        <v>513</v>
      </c>
      <c r="BQ1353" t="s">
        <v>203</v>
      </c>
      <c r="BR1353" t="s">
        <v>203</v>
      </c>
      <c r="BS1353" t="s">
        <v>106</v>
      </c>
      <c r="BT1353">
        <v>0</v>
      </c>
      <c r="BU1353">
        <v>0</v>
      </c>
      <c r="BV1353">
        <v>96</v>
      </c>
      <c r="BW1353">
        <v>0</v>
      </c>
      <c r="BX1353">
        <v>0</v>
      </c>
      <c r="BY1353">
        <v>0</v>
      </c>
      <c r="BZ1353" t="s">
        <v>85</v>
      </c>
      <c r="CA1353" t="s">
        <v>85</v>
      </c>
      <c r="CB1353" t="s">
        <v>85</v>
      </c>
      <c r="CC1353">
        <v>0</v>
      </c>
      <c r="CD1353">
        <v>5</v>
      </c>
      <c r="CE1353">
        <v>2008</v>
      </c>
      <c r="CF1353" t="s">
        <v>196</v>
      </c>
      <c r="CG1353" t="s">
        <v>120</v>
      </c>
      <c r="CH1353">
        <v>98000</v>
      </c>
      <c r="CQ1353">
        <f t="shared" si="130"/>
        <v>624</v>
      </c>
      <c r="CR1353" t="str">
        <f t="shared" si="131"/>
        <v/>
      </c>
    </row>
    <row r="1354" spans="1:96" x14ac:dyDescent="0.3">
      <c r="A1354">
        <v>750</v>
      </c>
      <c r="B1354">
        <v>50</v>
      </c>
      <c r="C1354" t="s">
        <v>83</v>
      </c>
      <c r="D1354">
        <v>50</v>
      </c>
      <c r="E1354">
        <v>8405</v>
      </c>
      <c r="F1354" t="s">
        <v>84</v>
      </c>
      <c r="G1354" t="s">
        <v>85</v>
      </c>
      <c r="H1354" t="s">
        <v>129</v>
      </c>
      <c r="I1354" t="s">
        <v>87</v>
      </c>
      <c r="J1354" t="s">
        <v>88</v>
      </c>
      <c r="K1354" t="s">
        <v>122</v>
      </c>
      <c r="L1354" t="s">
        <v>90</v>
      </c>
      <c r="M1354" t="s">
        <v>186</v>
      </c>
      <c r="N1354" s="4" t="str">
        <f>VLOOKUP(M1354,'Neighborhood Raw Data'!$A$1:$D$26,4,FALSE)</f>
        <v>Less than Average</v>
      </c>
      <c r="O1354" t="s">
        <v>92</v>
      </c>
      <c r="P1354" t="s">
        <v>92</v>
      </c>
      <c r="Q1354" t="s">
        <v>93</v>
      </c>
      <c r="R1354" t="s">
        <v>155</v>
      </c>
      <c r="S1354">
        <v>4</v>
      </c>
      <c r="T1354" s="4">
        <f t="shared" ca="1" si="126"/>
        <v>0.34272691164699443</v>
      </c>
      <c r="U1354" s="4" t="str">
        <f t="shared" si="127"/>
        <v>Below</v>
      </c>
      <c r="V1354">
        <v>3</v>
      </c>
      <c r="W1354">
        <v>1945</v>
      </c>
      <c r="X1354">
        <v>1950</v>
      </c>
      <c r="Y1354" t="s">
        <v>95</v>
      </c>
      <c r="Z1354" t="s">
        <v>114</v>
      </c>
      <c r="AA1354" t="s">
        <v>164</v>
      </c>
      <c r="AB1354" t="s">
        <v>141</v>
      </c>
      <c r="AC1354" t="s">
        <v>117</v>
      </c>
      <c r="AD1354">
        <v>0</v>
      </c>
      <c r="AE1354" t="s">
        <v>100</v>
      </c>
      <c r="AF1354" t="s">
        <v>100</v>
      </c>
      <c r="AG1354" t="s">
        <v>226</v>
      </c>
      <c r="AH1354" t="s">
        <v>85</v>
      </c>
      <c r="AI1354" t="s">
        <v>85</v>
      </c>
      <c r="AJ1354" t="s">
        <v>85</v>
      </c>
      <c r="AK1354" t="s">
        <v>85</v>
      </c>
      <c r="AL1354">
        <v>0</v>
      </c>
      <c r="AM1354" t="s">
        <v>85</v>
      </c>
      <c r="AN1354">
        <v>0</v>
      </c>
      <c r="AO1354">
        <v>0</v>
      </c>
      <c r="AP1354">
        <v>0</v>
      </c>
      <c r="AQ1354" t="s">
        <v>256</v>
      </c>
      <c r="AR1354" t="s">
        <v>100</v>
      </c>
      <c r="AS1354" t="s">
        <v>204</v>
      </c>
      <c r="AT1354" t="s">
        <v>237</v>
      </c>
      <c r="AU1354">
        <v>1088</v>
      </c>
      <c r="AV1354" s="4">
        <f t="shared" ca="1" si="128"/>
        <v>0.17090442960057473</v>
      </c>
      <c r="AW1354" s="4" t="str">
        <f t="shared" si="129"/>
        <v>Greater than Median</v>
      </c>
      <c r="AX1354">
        <v>441</v>
      </c>
      <c r="AY1354">
        <v>0</v>
      </c>
      <c r="AZ1354">
        <v>1529</v>
      </c>
      <c r="BA1354">
        <v>0</v>
      </c>
      <c r="BB1354">
        <v>0</v>
      </c>
      <c r="BC1354">
        <v>2</v>
      </c>
      <c r="BD1354">
        <v>0</v>
      </c>
      <c r="BE1354">
        <v>4</v>
      </c>
      <c r="BF1354">
        <v>1</v>
      </c>
      <c r="BG1354" t="s">
        <v>100</v>
      </c>
      <c r="BH1354">
        <v>9</v>
      </c>
      <c r="BI1354" t="s">
        <v>140</v>
      </c>
      <c r="BJ1354">
        <v>0</v>
      </c>
      <c r="BK1354" t="s">
        <v>85</v>
      </c>
      <c r="BL1354" t="s">
        <v>149</v>
      </c>
      <c r="BM1354">
        <v>1945</v>
      </c>
      <c r="BN1354" t="s">
        <v>104</v>
      </c>
      <c r="BO1354">
        <v>1</v>
      </c>
      <c r="BP1354">
        <v>240</v>
      </c>
      <c r="BQ1354" t="s">
        <v>100</v>
      </c>
      <c r="BR1354" t="s">
        <v>100</v>
      </c>
      <c r="BS1354" t="s">
        <v>204</v>
      </c>
      <c r="BT1354">
        <v>92</v>
      </c>
      <c r="BU1354">
        <v>0</v>
      </c>
      <c r="BV1354">
        <v>185</v>
      </c>
      <c r="BW1354">
        <v>0</v>
      </c>
      <c r="BX1354">
        <v>0</v>
      </c>
      <c r="BY1354">
        <v>0</v>
      </c>
      <c r="BZ1354" t="s">
        <v>85</v>
      </c>
      <c r="CA1354" t="s">
        <v>85</v>
      </c>
      <c r="CB1354" t="s">
        <v>85</v>
      </c>
      <c r="CC1354">
        <v>0</v>
      </c>
      <c r="CD1354">
        <v>4</v>
      </c>
      <c r="CE1354">
        <v>2009</v>
      </c>
      <c r="CF1354" t="s">
        <v>111</v>
      </c>
      <c r="CG1354" t="s">
        <v>112</v>
      </c>
      <c r="CH1354">
        <v>98000</v>
      </c>
      <c r="CQ1354">
        <f t="shared" si="130"/>
        <v>1088</v>
      </c>
      <c r="CR1354" t="str">
        <f t="shared" si="131"/>
        <v/>
      </c>
    </row>
    <row r="1355" spans="1:96" x14ac:dyDescent="0.3">
      <c r="A1355">
        <v>659</v>
      </c>
      <c r="B1355">
        <v>50</v>
      </c>
      <c r="C1355" t="s">
        <v>83</v>
      </c>
      <c r="D1355">
        <v>78</v>
      </c>
      <c r="E1355">
        <v>17503</v>
      </c>
      <c r="F1355" t="s">
        <v>84</v>
      </c>
      <c r="G1355" t="s">
        <v>85</v>
      </c>
      <c r="H1355" t="s">
        <v>129</v>
      </c>
      <c r="I1355" t="s">
        <v>87</v>
      </c>
      <c r="J1355" t="s">
        <v>88</v>
      </c>
      <c r="K1355" t="s">
        <v>122</v>
      </c>
      <c r="L1355" t="s">
        <v>90</v>
      </c>
      <c r="M1355" t="s">
        <v>177</v>
      </c>
      <c r="N1355" s="4" t="str">
        <f>VLOOKUP(M1355,'Neighborhood Raw Data'!$A$1:$D$26,4,FALSE)</f>
        <v>Greater than Average</v>
      </c>
      <c r="O1355" t="s">
        <v>145</v>
      </c>
      <c r="P1355" t="s">
        <v>92</v>
      </c>
      <c r="Q1355" t="s">
        <v>93</v>
      </c>
      <c r="R1355" t="s">
        <v>155</v>
      </c>
      <c r="S1355">
        <v>6</v>
      </c>
      <c r="T1355" s="4">
        <f t="shared" ca="1" si="126"/>
        <v>0.2696739665401412</v>
      </c>
      <c r="U1355" s="4" t="str">
        <f t="shared" si="127"/>
        <v>At or Above</v>
      </c>
      <c r="V1355">
        <v>5</v>
      </c>
      <c r="W1355">
        <v>1948</v>
      </c>
      <c r="X1355">
        <v>1950</v>
      </c>
      <c r="Y1355" t="s">
        <v>95</v>
      </c>
      <c r="Z1355" t="s">
        <v>114</v>
      </c>
      <c r="AA1355" t="s">
        <v>125</v>
      </c>
      <c r="AB1355" t="s">
        <v>125</v>
      </c>
      <c r="AC1355" t="s">
        <v>117</v>
      </c>
      <c r="AD1355">
        <v>0</v>
      </c>
      <c r="AE1355" t="s">
        <v>100</v>
      </c>
      <c r="AF1355" t="s">
        <v>100</v>
      </c>
      <c r="AG1355" t="s">
        <v>156</v>
      </c>
      <c r="AH1355" t="s">
        <v>100</v>
      </c>
      <c r="AI1355" t="s">
        <v>100</v>
      </c>
      <c r="AJ1355" t="s">
        <v>142</v>
      </c>
      <c r="AK1355" t="s">
        <v>104</v>
      </c>
      <c r="AL1355">
        <v>0</v>
      </c>
      <c r="AM1355" t="s">
        <v>104</v>
      </c>
      <c r="AN1355">
        <v>0</v>
      </c>
      <c r="AO1355">
        <v>912</v>
      </c>
      <c r="AP1355">
        <v>912</v>
      </c>
      <c r="AQ1355" t="s">
        <v>105</v>
      </c>
      <c r="AR1355" t="s">
        <v>100</v>
      </c>
      <c r="AS1355" t="s">
        <v>106</v>
      </c>
      <c r="AT1355" t="s">
        <v>107</v>
      </c>
      <c r="AU1355">
        <v>912</v>
      </c>
      <c r="AV1355" s="4">
        <f t="shared" ca="1" si="128"/>
        <v>0.58065040529722167</v>
      </c>
      <c r="AW1355" s="4" t="str">
        <f t="shared" si="129"/>
        <v>Less than Median</v>
      </c>
      <c r="AX1355">
        <v>546</v>
      </c>
      <c r="AY1355">
        <v>0</v>
      </c>
      <c r="AZ1355">
        <v>1458</v>
      </c>
      <c r="BA1355">
        <v>0</v>
      </c>
      <c r="BB1355">
        <v>1</v>
      </c>
      <c r="BC1355">
        <v>1</v>
      </c>
      <c r="BD1355">
        <v>0</v>
      </c>
      <c r="BE1355">
        <v>3</v>
      </c>
      <c r="BF1355">
        <v>1</v>
      </c>
      <c r="BG1355" t="s">
        <v>100</v>
      </c>
      <c r="BH1355">
        <v>6</v>
      </c>
      <c r="BI1355" t="s">
        <v>108</v>
      </c>
      <c r="BJ1355">
        <v>1</v>
      </c>
      <c r="BK1355" t="s">
        <v>102</v>
      </c>
      <c r="BL1355" t="s">
        <v>109</v>
      </c>
      <c r="BM1355">
        <v>1948</v>
      </c>
      <c r="BN1355" t="s">
        <v>104</v>
      </c>
      <c r="BO1355">
        <v>1</v>
      </c>
      <c r="BP1355">
        <v>330</v>
      </c>
      <c r="BQ1355" t="s">
        <v>100</v>
      </c>
      <c r="BR1355" t="s">
        <v>100</v>
      </c>
      <c r="BS1355" t="s">
        <v>106</v>
      </c>
      <c r="BT1355">
        <v>192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 t="s">
        <v>85</v>
      </c>
      <c r="CA1355" t="s">
        <v>85</v>
      </c>
      <c r="CB1355" t="s">
        <v>85</v>
      </c>
      <c r="CC1355">
        <v>0</v>
      </c>
      <c r="CD1355">
        <v>1</v>
      </c>
      <c r="CE1355">
        <v>2010</v>
      </c>
      <c r="CF1355" t="s">
        <v>111</v>
      </c>
      <c r="CG1355" t="s">
        <v>120</v>
      </c>
      <c r="CH1355">
        <v>97500</v>
      </c>
      <c r="CQ1355">
        <f t="shared" si="130"/>
        <v>912</v>
      </c>
      <c r="CR1355" t="str">
        <f t="shared" si="131"/>
        <v/>
      </c>
    </row>
    <row r="1356" spans="1:96" x14ac:dyDescent="0.3">
      <c r="A1356">
        <v>224</v>
      </c>
      <c r="B1356">
        <v>20</v>
      </c>
      <c r="C1356" t="s">
        <v>83</v>
      </c>
      <c r="D1356">
        <v>70</v>
      </c>
      <c r="E1356">
        <v>10500</v>
      </c>
      <c r="F1356" t="s">
        <v>84</v>
      </c>
      <c r="G1356" t="s">
        <v>85</v>
      </c>
      <c r="H1356" t="s">
        <v>129</v>
      </c>
      <c r="I1356" t="s">
        <v>87</v>
      </c>
      <c r="J1356" t="s">
        <v>88</v>
      </c>
      <c r="K1356" t="s">
        <v>158</v>
      </c>
      <c r="L1356" t="s">
        <v>90</v>
      </c>
      <c r="M1356" t="s">
        <v>177</v>
      </c>
      <c r="N1356" s="4" t="str">
        <f>VLOOKUP(M1356,'Neighborhood Raw Data'!$A$1:$D$26,4,FALSE)</f>
        <v>Greater than Average</v>
      </c>
      <c r="O1356" t="s">
        <v>92</v>
      </c>
      <c r="P1356" t="s">
        <v>92</v>
      </c>
      <c r="Q1356" t="s">
        <v>93</v>
      </c>
      <c r="R1356" t="s">
        <v>124</v>
      </c>
      <c r="S1356">
        <v>4</v>
      </c>
      <c r="T1356" s="4">
        <f t="shared" ca="1" si="126"/>
        <v>0.20458031482796202</v>
      </c>
      <c r="U1356" s="4" t="str">
        <f t="shared" si="127"/>
        <v>Below</v>
      </c>
      <c r="V1356">
        <v>6</v>
      </c>
      <c r="W1356">
        <v>1971</v>
      </c>
      <c r="X1356">
        <v>1971</v>
      </c>
      <c r="Y1356" t="s">
        <v>95</v>
      </c>
      <c r="Z1356" t="s">
        <v>114</v>
      </c>
      <c r="AA1356" t="s">
        <v>97</v>
      </c>
      <c r="AB1356" t="s">
        <v>97</v>
      </c>
      <c r="AC1356" t="s">
        <v>117</v>
      </c>
      <c r="AD1356">
        <v>0</v>
      </c>
      <c r="AE1356" t="s">
        <v>100</v>
      </c>
      <c r="AF1356" t="s">
        <v>100</v>
      </c>
      <c r="AG1356" t="s">
        <v>156</v>
      </c>
      <c r="AH1356" t="s">
        <v>100</v>
      </c>
      <c r="AI1356" t="s">
        <v>100</v>
      </c>
      <c r="AJ1356" t="s">
        <v>142</v>
      </c>
      <c r="AK1356" t="s">
        <v>137</v>
      </c>
      <c r="AL1356">
        <v>524</v>
      </c>
      <c r="AM1356" t="s">
        <v>193</v>
      </c>
      <c r="AN1356">
        <v>180</v>
      </c>
      <c r="AO1356">
        <v>160</v>
      </c>
      <c r="AP1356">
        <v>864</v>
      </c>
      <c r="AQ1356" t="s">
        <v>105</v>
      </c>
      <c r="AR1356" t="s">
        <v>102</v>
      </c>
      <c r="AS1356" t="s">
        <v>106</v>
      </c>
      <c r="AT1356" t="s">
        <v>107</v>
      </c>
      <c r="AU1356">
        <v>864</v>
      </c>
      <c r="AV1356" s="4">
        <f t="shared" ca="1" si="128"/>
        <v>0.36932624896584909</v>
      </c>
      <c r="AW1356" s="4" t="str">
        <f t="shared" si="129"/>
        <v>Less than Median</v>
      </c>
      <c r="AX1356">
        <v>0</v>
      </c>
      <c r="AY1356">
        <v>0</v>
      </c>
      <c r="AZ1356">
        <v>864</v>
      </c>
      <c r="BA1356">
        <v>0</v>
      </c>
      <c r="BB1356">
        <v>0</v>
      </c>
      <c r="BC1356">
        <v>1</v>
      </c>
      <c r="BD1356">
        <v>0</v>
      </c>
      <c r="BE1356">
        <v>2</v>
      </c>
      <c r="BF1356">
        <v>1</v>
      </c>
      <c r="BG1356" t="s">
        <v>100</v>
      </c>
      <c r="BH1356">
        <v>4</v>
      </c>
      <c r="BI1356" t="s">
        <v>108</v>
      </c>
      <c r="BJ1356">
        <v>0</v>
      </c>
      <c r="BK1356" t="s">
        <v>85</v>
      </c>
      <c r="BL1356" t="s">
        <v>149</v>
      </c>
      <c r="BM1356">
        <v>1989</v>
      </c>
      <c r="BN1356" t="s">
        <v>104</v>
      </c>
      <c r="BO1356">
        <v>2</v>
      </c>
      <c r="BP1356">
        <v>576</v>
      </c>
      <c r="BQ1356" t="s">
        <v>100</v>
      </c>
      <c r="BR1356" t="s">
        <v>100</v>
      </c>
      <c r="BS1356" t="s">
        <v>106</v>
      </c>
      <c r="BT1356">
        <v>216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 t="s">
        <v>85</v>
      </c>
      <c r="CA1356" t="s">
        <v>85</v>
      </c>
      <c r="CB1356" t="s">
        <v>85</v>
      </c>
      <c r="CC1356">
        <v>0</v>
      </c>
      <c r="CD1356">
        <v>3</v>
      </c>
      <c r="CE1356">
        <v>2009</v>
      </c>
      <c r="CF1356" t="s">
        <v>111</v>
      </c>
      <c r="CG1356" t="s">
        <v>120</v>
      </c>
      <c r="CH1356">
        <v>97000</v>
      </c>
      <c r="CQ1356">
        <f t="shared" si="130"/>
        <v>864</v>
      </c>
      <c r="CR1356" t="str">
        <f t="shared" si="131"/>
        <v/>
      </c>
    </row>
    <row r="1357" spans="1:96" x14ac:dyDescent="0.3">
      <c r="A1357">
        <v>260</v>
      </c>
      <c r="B1357">
        <v>20</v>
      </c>
      <c r="C1357" t="s">
        <v>143</v>
      </c>
      <c r="D1357">
        <v>70</v>
      </c>
      <c r="E1357">
        <v>12702</v>
      </c>
      <c r="F1357" t="s">
        <v>84</v>
      </c>
      <c r="G1357" t="s">
        <v>85</v>
      </c>
      <c r="H1357" t="s">
        <v>129</v>
      </c>
      <c r="I1357" t="s">
        <v>87</v>
      </c>
      <c r="J1357" t="s">
        <v>88</v>
      </c>
      <c r="K1357" t="s">
        <v>122</v>
      </c>
      <c r="L1357" t="s">
        <v>90</v>
      </c>
      <c r="M1357" t="s">
        <v>144</v>
      </c>
      <c r="N1357" s="4" t="str">
        <f>VLOOKUP(M1357,'Neighborhood Raw Data'!$A$1:$D$26,4,FALSE)</f>
        <v>Greater than Average</v>
      </c>
      <c r="O1357" t="s">
        <v>92</v>
      </c>
      <c r="P1357" t="s">
        <v>92</v>
      </c>
      <c r="Q1357" t="s">
        <v>93</v>
      </c>
      <c r="R1357" t="s">
        <v>124</v>
      </c>
      <c r="S1357">
        <v>5</v>
      </c>
      <c r="T1357" s="4">
        <f t="shared" ca="1" si="126"/>
        <v>0.41399963143390861</v>
      </c>
      <c r="U1357" s="4" t="str">
        <f t="shared" si="127"/>
        <v>Below</v>
      </c>
      <c r="V1357">
        <v>5</v>
      </c>
      <c r="W1357">
        <v>1956</v>
      </c>
      <c r="X1357">
        <v>1956</v>
      </c>
      <c r="Y1357" t="s">
        <v>95</v>
      </c>
      <c r="Z1357" t="s">
        <v>114</v>
      </c>
      <c r="AA1357" t="s">
        <v>98</v>
      </c>
      <c r="AB1357" t="s">
        <v>98</v>
      </c>
      <c r="AC1357" t="s">
        <v>117</v>
      </c>
      <c r="AD1357">
        <v>0</v>
      </c>
      <c r="AE1357" t="s">
        <v>100</v>
      </c>
      <c r="AF1357" t="s">
        <v>100</v>
      </c>
      <c r="AG1357" t="s">
        <v>101</v>
      </c>
      <c r="AH1357" t="s">
        <v>85</v>
      </c>
      <c r="AI1357" t="s">
        <v>85</v>
      </c>
      <c r="AJ1357" t="s">
        <v>85</v>
      </c>
      <c r="AK1357" t="s">
        <v>85</v>
      </c>
      <c r="AL1357">
        <v>0</v>
      </c>
      <c r="AM1357" t="s">
        <v>85</v>
      </c>
      <c r="AN1357">
        <v>0</v>
      </c>
      <c r="AO1357">
        <v>0</v>
      </c>
      <c r="AP1357">
        <v>0</v>
      </c>
      <c r="AQ1357" t="s">
        <v>105</v>
      </c>
      <c r="AR1357" t="s">
        <v>102</v>
      </c>
      <c r="AS1357" t="s">
        <v>106</v>
      </c>
      <c r="AT1357" t="s">
        <v>214</v>
      </c>
      <c r="AU1357">
        <v>882</v>
      </c>
      <c r="AV1357" s="4">
        <f t="shared" ca="1" si="128"/>
        <v>0.78129012583096868</v>
      </c>
      <c r="AW1357" s="4" t="str">
        <f t="shared" si="129"/>
        <v>Less than Median</v>
      </c>
      <c r="AX1357">
        <v>0</v>
      </c>
      <c r="AY1357">
        <v>0</v>
      </c>
      <c r="AZ1357">
        <v>882</v>
      </c>
      <c r="BA1357">
        <v>0</v>
      </c>
      <c r="BB1357">
        <v>0</v>
      </c>
      <c r="BC1357">
        <v>1</v>
      </c>
      <c r="BD1357">
        <v>0</v>
      </c>
      <c r="BE1357">
        <v>2</v>
      </c>
      <c r="BF1357">
        <v>1</v>
      </c>
      <c r="BG1357" t="s">
        <v>100</v>
      </c>
      <c r="BH1357">
        <v>4</v>
      </c>
      <c r="BI1357" t="s">
        <v>108</v>
      </c>
      <c r="BJ1357">
        <v>0</v>
      </c>
      <c r="BK1357" t="s">
        <v>85</v>
      </c>
      <c r="BL1357" t="s">
        <v>149</v>
      </c>
      <c r="BM1357">
        <v>1956</v>
      </c>
      <c r="BN1357" t="s">
        <v>104</v>
      </c>
      <c r="BO1357">
        <v>1</v>
      </c>
      <c r="BP1357">
        <v>308</v>
      </c>
      <c r="BQ1357" t="s">
        <v>100</v>
      </c>
      <c r="BR1357" t="s">
        <v>100</v>
      </c>
      <c r="BS1357" t="s">
        <v>106</v>
      </c>
      <c r="BT1357">
        <v>0</v>
      </c>
      <c r="BU1357">
        <v>45</v>
      </c>
      <c r="BV1357">
        <v>0</v>
      </c>
      <c r="BW1357">
        <v>0</v>
      </c>
      <c r="BX1357">
        <v>0</v>
      </c>
      <c r="BY1357">
        <v>0</v>
      </c>
      <c r="BZ1357" t="s">
        <v>85</v>
      </c>
      <c r="CA1357" t="s">
        <v>85</v>
      </c>
      <c r="CB1357" t="s">
        <v>85</v>
      </c>
      <c r="CC1357">
        <v>0</v>
      </c>
      <c r="CD1357">
        <v>12</v>
      </c>
      <c r="CE1357">
        <v>2008</v>
      </c>
      <c r="CF1357" t="s">
        <v>111</v>
      </c>
      <c r="CG1357" t="s">
        <v>112</v>
      </c>
      <c r="CH1357">
        <v>97000</v>
      </c>
      <c r="CQ1357">
        <f t="shared" si="130"/>
        <v>882</v>
      </c>
      <c r="CR1357" t="str">
        <f t="shared" si="131"/>
        <v/>
      </c>
    </row>
    <row r="1358" spans="1:96" x14ac:dyDescent="0.3">
      <c r="A1358">
        <v>1039</v>
      </c>
      <c r="B1358">
        <v>160</v>
      </c>
      <c r="C1358" t="s">
        <v>143</v>
      </c>
      <c r="D1358">
        <v>21</v>
      </c>
      <c r="E1358">
        <v>1533</v>
      </c>
      <c r="F1358" t="s">
        <v>84</v>
      </c>
      <c r="G1358" t="s">
        <v>85</v>
      </c>
      <c r="H1358" t="s">
        <v>129</v>
      </c>
      <c r="I1358" t="s">
        <v>87</v>
      </c>
      <c r="J1358" t="s">
        <v>88</v>
      </c>
      <c r="K1358" t="s">
        <v>122</v>
      </c>
      <c r="L1358" t="s">
        <v>90</v>
      </c>
      <c r="M1358" t="s">
        <v>242</v>
      </c>
      <c r="N1358" s="4" t="str">
        <f>VLOOKUP(M1358,'Neighborhood Raw Data'!$A$1:$D$26,4,FALSE)</f>
        <v>Less than Average</v>
      </c>
      <c r="O1358" t="s">
        <v>92</v>
      </c>
      <c r="P1358" t="s">
        <v>92</v>
      </c>
      <c r="Q1358" t="s">
        <v>216</v>
      </c>
      <c r="R1358" t="s">
        <v>94</v>
      </c>
      <c r="S1358">
        <v>4</v>
      </c>
      <c r="T1358" s="4">
        <f t="shared" ca="1" si="126"/>
        <v>0.10917099702393906</v>
      </c>
      <c r="U1358" s="4" t="str">
        <f t="shared" si="127"/>
        <v>Below</v>
      </c>
      <c r="V1358">
        <v>6</v>
      </c>
      <c r="W1358">
        <v>1970</v>
      </c>
      <c r="X1358">
        <v>2008</v>
      </c>
      <c r="Y1358" t="s">
        <v>95</v>
      </c>
      <c r="Z1358" t="s">
        <v>114</v>
      </c>
      <c r="AA1358" t="s">
        <v>135</v>
      </c>
      <c r="AB1358" t="s">
        <v>136</v>
      </c>
      <c r="AC1358" t="s">
        <v>117</v>
      </c>
      <c r="AD1358">
        <v>0</v>
      </c>
      <c r="AE1358" t="s">
        <v>100</v>
      </c>
      <c r="AF1358" t="s">
        <v>100</v>
      </c>
      <c r="AG1358" t="s">
        <v>156</v>
      </c>
      <c r="AH1358" t="s">
        <v>100</v>
      </c>
      <c r="AI1358" t="s">
        <v>100</v>
      </c>
      <c r="AJ1358" t="s">
        <v>142</v>
      </c>
      <c r="AK1358" t="s">
        <v>104</v>
      </c>
      <c r="AL1358">
        <v>0</v>
      </c>
      <c r="AM1358" t="s">
        <v>104</v>
      </c>
      <c r="AN1358">
        <v>0</v>
      </c>
      <c r="AO1358">
        <v>546</v>
      </c>
      <c r="AP1358">
        <v>546</v>
      </c>
      <c r="AQ1358" t="s">
        <v>105</v>
      </c>
      <c r="AR1358" t="s">
        <v>100</v>
      </c>
      <c r="AS1358" t="s">
        <v>106</v>
      </c>
      <c r="AT1358" t="s">
        <v>107</v>
      </c>
      <c r="AU1358">
        <v>798</v>
      </c>
      <c r="AV1358" s="4">
        <f t="shared" ca="1" si="128"/>
        <v>0.96968365609957097</v>
      </c>
      <c r="AW1358" s="4" t="str">
        <f t="shared" si="129"/>
        <v>Less than Median</v>
      </c>
      <c r="AX1358">
        <v>546</v>
      </c>
      <c r="AY1358">
        <v>0</v>
      </c>
      <c r="AZ1358">
        <v>1344</v>
      </c>
      <c r="BA1358">
        <v>0</v>
      </c>
      <c r="BB1358">
        <v>0</v>
      </c>
      <c r="BC1358">
        <v>1</v>
      </c>
      <c r="BD1358">
        <v>1</v>
      </c>
      <c r="BE1358">
        <v>3</v>
      </c>
      <c r="BF1358">
        <v>1</v>
      </c>
      <c r="BG1358" t="s">
        <v>100</v>
      </c>
      <c r="BH1358">
        <v>6</v>
      </c>
      <c r="BI1358" t="s">
        <v>108</v>
      </c>
      <c r="BJ1358">
        <v>1</v>
      </c>
      <c r="BK1358" t="s">
        <v>100</v>
      </c>
      <c r="BL1358" t="s">
        <v>85</v>
      </c>
      <c r="BM1358" t="s">
        <v>85</v>
      </c>
      <c r="BN1358" t="s">
        <v>85</v>
      </c>
      <c r="BO1358">
        <v>0</v>
      </c>
      <c r="BP1358">
        <v>0</v>
      </c>
      <c r="BQ1358" t="s">
        <v>85</v>
      </c>
      <c r="BR1358" t="s">
        <v>85</v>
      </c>
      <c r="BS1358" t="s">
        <v>106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 t="s">
        <v>85</v>
      </c>
      <c r="CA1358" t="s">
        <v>85</v>
      </c>
      <c r="CB1358" t="s">
        <v>85</v>
      </c>
      <c r="CC1358">
        <v>0</v>
      </c>
      <c r="CD1358">
        <v>5</v>
      </c>
      <c r="CE1358">
        <v>2009</v>
      </c>
      <c r="CF1358" t="s">
        <v>111</v>
      </c>
      <c r="CG1358" t="s">
        <v>112</v>
      </c>
      <c r="CH1358">
        <v>97000</v>
      </c>
      <c r="CQ1358">
        <f t="shared" si="130"/>
        <v>798</v>
      </c>
      <c r="CR1358" t="str">
        <f t="shared" si="131"/>
        <v/>
      </c>
    </row>
    <row r="1359" spans="1:96" x14ac:dyDescent="0.3">
      <c r="A1359">
        <v>515</v>
      </c>
      <c r="B1359">
        <v>45</v>
      </c>
      <c r="C1359" t="s">
        <v>83</v>
      </c>
      <c r="D1359">
        <v>55</v>
      </c>
      <c r="E1359">
        <v>10594</v>
      </c>
      <c r="F1359" t="s">
        <v>84</v>
      </c>
      <c r="G1359" t="s">
        <v>85</v>
      </c>
      <c r="H1359" t="s">
        <v>129</v>
      </c>
      <c r="I1359" t="s">
        <v>87</v>
      </c>
      <c r="J1359" t="s">
        <v>88</v>
      </c>
      <c r="K1359" t="s">
        <v>122</v>
      </c>
      <c r="L1359" t="s">
        <v>90</v>
      </c>
      <c r="M1359" t="s">
        <v>159</v>
      </c>
      <c r="N1359" s="4" t="str">
        <f>VLOOKUP(M1359,'Neighborhood Raw Data'!$A$1:$D$26,4,FALSE)</f>
        <v>Greater than Average</v>
      </c>
      <c r="O1359" t="s">
        <v>92</v>
      </c>
      <c r="P1359" t="s">
        <v>92</v>
      </c>
      <c r="Q1359" t="s">
        <v>93</v>
      </c>
      <c r="R1359" t="s">
        <v>245</v>
      </c>
      <c r="S1359">
        <v>5</v>
      </c>
      <c r="T1359" s="4">
        <f t="shared" ca="1" si="126"/>
        <v>0.81498438734188727</v>
      </c>
      <c r="U1359" s="4" t="str">
        <f t="shared" si="127"/>
        <v>Below</v>
      </c>
      <c r="V1359">
        <v>5</v>
      </c>
      <c r="W1359">
        <v>1926</v>
      </c>
      <c r="X1359">
        <v>1950</v>
      </c>
      <c r="Y1359" t="s">
        <v>95</v>
      </c>
      <c r="Z1359" t="s">
        <v>114</v>
      </c>
      <c r="AA1359" t="s">
        <v>115</v>
      </c>
      <c r="AB1359" t="s">
        <v>115</v>
      </c>
      <c r="AC1359" t="s">
        <v>117</v>
      </c>
      <c r="AD1359">
        <v>0</v>
      </c>
      <c r="AE1359" t="s">
        <v>100</v>
      </c>
      <c r="AF1359" t="s">
        <v>100</v>
      </c>
      <c r="AG1359" t="s">
        <v>147</v>
      </c>
      <c r="AH1359" t="s">
        <v>100</v>
      </c>
      <c r="AI1359" t="s">
        <v>100</v>
      </c>
      <c r="AJ1359" t="s">
        <v>142</v>
      </c>
      <c r="AK1359" t="s">
        <v>104</v>
      </c>
      <c r="AL1359">
        <v>0</v>
      </c>
      <c r="AM1359" t="s">
        <v>104</v>
      </c>
      <c r="AN1359">
        <v>0</v>
      </c>
      <c r="AO1359">
        <v>768</v>
      </c>
      <c r="AP1359">
        <v>768</v>
      </c>
      <c r="AQ1359" t="s">
        <v>254</v>
      </c>
      <c r="AR1359" t="s">
        <v>203</v>
      </c>
      <c r="AS1359" t="s">
        <v>204</v>
      </c>
      <c r="AT1359" t="s">
        <v>107</v>
      </c>
      <c r="AU1359">
        <v>789</v>
      </c>
      <c r="AV1359" s="4">
        <f t="shared" ca="1" si="128"/>
        <v>2.1375317463873666E-2</v>
      </c>
      <c r="AW1359" s="4" t="str">
        <f t="shared" si="129"/>
        <v>Less than Median</v>
      </c>
      <c r="AX1359">
        <v>0</v>
      </c>
      <c r="AY1359">
        <v>0</v>
      </c>
      <c r="AZ1359">
        <v>789</v>
      </c>
      <c r="BA1359">
        <v>0</v>
      </c>
      <c r="BB1359">
        <v>0</v>
      </c>
      <c r="BC1359">
        <v>1</v>
      </c>
      <c r="BD1359">
        <v>0</v>
      </c>
      <c r="BE1359">
        <v>2</v>
      </c>
      <c r="BF1359">
        <v>1</v>
      </c>
      <c r="BG1359" t="s">
        <v>100</v>
      </c>
      <c r="BH1359">
        <v>5</v>
      </c>
      <c r="BI1359" t="s">
        <v>108</v>
      </c>
      <c r="BJ1359">
        <v>0</v>
      </c>
      <c r="BK1359" t="s">
        <v>85</v>
      </c>
      <c r="BL1359" t="s">
        <v>149</v>
      </c>
      <c r="BM1359">
        <v>1926</v>
      </c>
      <c r="BN1359" t="s">
        <v>104</v>
      </c>
      <c r="BO1359">
        <v>1</v>
      </c>
      <c r="BP1359">
        <v>200</v>
      </c>
      <c r="BQ1359" t="s">
        <v>235</v>
      </c>
      <c r="BR1359" t="s">
        <v>235</v>
      </c>
      <c r="BS1359" t="s">
        <v>106</v>
      </c>
      <c r="BT1359">
        <v>0</v>
      </c>
      <c r="BU1359">
        <v>0</v>
      </c>
      <c r="BV1359">
        <v>112</v>
      </c>
      <c r="BW1359">
        <v>0</v>
      </c>
      <c r="BX1359">
        <v>0</v>
      </c>
      <c r="BY1359">
        <v>0</v>
      </c>
      <c r="BZ1359" t="s">
        <v>85</v>
      </c>
      <c r="CA1359" t="s">
        <v>119</v>
      </c>
      <c r="CB1359" t="s">
        <v>85</v>
      </c>
      <c r="CC1359">
        <v>0</v>
      </c>
      <c r="CD1359">
        <v>6</v>
      </c>
      <c r="CE1359">
        <v>2007</v>
      </c>
      <c r="CF1359" t="s">
        <v>111</v>
      </c>
      <c r="CG1359" t="s">
        <v>112</v>
      </c>
      <c r="CH1359">
        <v>96500</v>
      </c>
      <c r="CQ1359">
        <f t="shared" si="130"/>
        <v>789</v>
      </c>
      <c r="CR1359" t="str">
        <f t="shared" si="131"/>
        <v/>
      </c>
    </row>
    <row r="1360" spans="1:96" x14ac:dyDescent="0.3">
      <c r="A1360">
        <v>751</v>
      </c>
      <c r="B1360">
        <v>50</v>
      </c>
      <c r="C1360" t="s">
        <v>143</v>
      </c>
      <c r="D1360">
        <v>55</v>
      </c>
      <c r="E1360">
        <v>8800</v>
      </c>
      <c r="F1360" t="s">
        <v>84</v>
      </c>
      <c r="G1360" t="s">
        <v>209</v>
      </c>
      <c r="H1360" t="s">
        <v>129</v>
      </c>
      <c r="I1360" t="s">
        <v>87</v>
      </c>
      <c r="J1360" t="s">
        <v>88</v>
      </c>
      <c r="K1360" t="s">
        <v>89</v>
      </c>
      <c r="L1360" t="s">
        <v>90</v>
      </c>
      <c r="M1360" t="s">
        <v>144</v>
      </c>
      <c r="N1360" s="4" t="str">
        <f>VLOOKUP(M1360,'Neighborhood Raw Data'!$A$1:$D$26,4,FALSE)</f>
        <v>Greater than Average</v>
      </c>
      <c r="O1360" t="s">
        <v>92</v>
      </c>
      <c r="P1360" t="s">
        <v>92</v>
      </c>
      <c r="Q1360" t="s">
        <v>93</v>
      </c>
      <c r="R1360" t="s">
        <v>155</v>
      </c>
      <c r="S1360">
        <v>4</v>
      </c>
      <c r="T1360" s="4">
        <f t="shared" ca="1" si="126"/>
        <v>0.5998248288881961</v>
      </c>
      <c r="U1360" s="4" t="str">
        <f t="shared" si="127"/>
        <v>Below</v>
      </c>
      <c r="V1360">
        <v>7</v>
      </c>
      <c r="W1360">
        <v>1910</v>
      </c>
      <c r="X1360">
        <v>2004</v>
      </c>
      <c r="Y1360" t="s">
        <v>95</v>
      </c>
      <c r="Z1360" t="s">
        <v>114</v>
      </c>
      <c r="AA1360" t="s">
        <v>115</v>
      </c>
      <c r="AB1360" t="s">
        <v>115</v>
      </c>
      <c r="AC1360" t="s">
        <v>117</v>
      </c>
      <c r="AD1360">
        <v>0</v>
      </c>
      <c r="AE1360" t="s">
        <v>100</v>
      </c>
      <c r="AF1360" t="s">
        <v>100</v>
      </c>
      <c r="AG1360" t="s">
        <v>147</v>
      </c>
      <c r="AH1360" t="s">
        <v>100</v>
      </c>
      <c r="AI1360" t="s">
        <v>203</v>
      </c>
      <c r="AJ1360" t="s">
        <v>142</v>
      </c>
      <c r="AK1360" t="s">
        <v>104</v>
      </c>
      <c r="AL1360">
        <v>0</v>
      </c>
      <c r="AM1360" t="s">
        <v>104</v>
      </c>
      <c r="AN1360">
        <v>0</v>
      </c>
      <c r="AO1360">
        <v>576</v>
      </c>
      <c r="AP1360">
        <v>576</v>
      </c>
      <c r="AQ1360" t="s">
        <v>105</v>
      </c>
      <c r="AR1360" t="s">
        <v>102</v>
      </c>
      <c r="AS1360" t="s">
        <v>106</v>
      </c>
      <c r="AT1360" t="s">
        <v>107</v>
      </c>
      <c r="AU1360">
        <v>792</v>
      </c>
      <c r="AV1360" s="4">
        <f t="shared" ca="1" si="128"/>
        <v>0.53080037935985425</v>
      </c>
      <c r="AW1360" s="4" t="str">
        <f t="shared" si="129"/>
        <v>Less than Median</v>
      </c>
      <c r="AX1360">
        <v>348</v>
      </c>
      <c r="AY1360">
        <v>0</v>
      </c>
      <c r="AZ1360">
        <v>1140</v>
      </c>
      <c r="BA1360">
        <v>0</v>
      </c>
      <c r="BB1360">
        <v>0</v>
      </c>
      <c r="BC1360">
        <v>1</v>
      </c>
      <c r="BD1360">
        <v>0</v>
      </c>
      <c r="BE1360">
        <v>3</v>
      </c>
      <c r="BF1360">
        <v>1</v>
      </c>
      <c r="BG1360" t="s">
        <v>100</v>
      </c>
      <c r="BH1360">
        <v>7</v>
      </c>
      <c r="BI1360" t="s">
        <v>189</v>
      </c>
      <c r="BJ1360">
        <v>0</v>
      </c>
      <c r="BK1360" t="s">
        <v>85</v>
      </c>
      <c r="BL1360" t="s">
        <v>85</v>
      </c>
      <c r="BM1360" t="s">
        <v>85</v>
      </c>
      <c r="BN1360" t="s">
        <v>85</v>
      </c>
      <c r="BO1360">
        <v>0</v>
      </c>
      <c r="BP1360">
        <v>0</v>
      </c>
      <c r="BQ1360" t="s">
        <v>85</v>
      </c>
      <c r="BR1360" t="s">
        <v>85</v>
      </c>
      <c r="BS1360" t="s">
        <v>204</v>
      </c>
      <c r="BT1360">
        <v>0</v>
      </c>
      <c r="BU1360">
        <v>160</v>
      </c>
      <c r="BV1360">
        <v>0</v>
      </c>
      <c r="BW1360">
        <v>0</v>
      </c>
      <c r="BX1360">
        <v>0</v>
      </c>
      <c r="BY1360">
        <v>0</v>
      </c>
      <c r="BZ1360" t="s">
        <v>85</v>
      </c>
      <c r="CA1360" t="s">
        <v>85</v>
      </c>
      <c r="CB1360" t="s">
        <v>85</v>
      </c>
      <c r="CC1360">
        <v>0</v>
      </c>
      <c r="CD1360">
        <v>6</v>
      </c>
      <c r="CE1360">
        <v>2010</v>
      </c>
      <c r="CF1360" t="s">
        <v>111</v>
      </c>
      <c r="CG1360" t="s">
        <v>112</v>
      </c>
      <c r="CH1360">
        <v>96500</v>
      </c>
      <c r="CQ1360">
        <f t="shared" si="130"/>
        <v>792</v>
      </c>
      <c r="CR1360" t="str">
        <f t="shared" si="131"/>
        <v/>
      </c>
    </row>
    <row r="1361" spans="1:96" x14ac:dyDescent="0.3">
      <c r="A1361">
        <v>353</v>
      </c>
      <c r="B1361">
        <v>50</v>
      </c>
      <c r="C1361" t="s">
        <v>83</v>
      </c>
      <c r="D1361">
        <v>60</v>
      </c>
      <c r="E1361">
        <v>9084</v>
      </c>
      <c r="F1361" t="s">
        <v>84</v>
      </c>
      <c r="G1361" t="s">
        <v>85</v>
      </c>
      <c r="H1361" t="s">
        <v>129</v>
      </c>
      <c r="I1361" t="s">
        <v>87</v>
      </c>
      <c r="J1361" t="s">
        <v>88</v>
      </c>
      <c r="K1361" t="s">
        <v>122</v>
      </c>
      <c r="L1361" t="s">
        <v>90</v>
      </c>
      <c r="M1361" t="s">
        <v>186</v>
      </c>
      <c r="N1361" s="4" t="str">
        <f>VLOOKUP(M1361,'Neighborhood Raw Data'!$A$1:$D$26,4,FALSE)</f>
        <v>Less than Average</v>
      </c>
      <c r="O1361" t="s">
        <v>145</v>
      </c>
      <c r="P1361" t="s">
        <v>92</v>
      </c>
      <c r="Q1361" t="s">
        <v>93</v>
      </c>
      <c r="R1361" t="s">
        <v>155</v>
      </c>
      <c r="S1361">
        <v>5</v>
      </c>
      <c r="T1361" s="4">
        <f t="shared" ca="1" si="126"/>
        <v>0.30224233409051915</v>
      </c>
      <c r="U1361" s="4" t="str">
        <f t="shared" si="127"/>
        <v>Below</v>
      </c>
      <c r="V1361">
        <v>6</v>
      </c>
      <c r="W1361">
        <v>1941</v>
      </c>
      <c r="X1361">
        <v>1950</v>
      </c>
      <c r="Y1361" t="s">
        <v>95</v>
      </c>
      <c r="Z1361" t="s">
        <v>114</v>
      </c>
      <c r="AA1361" t="s">
        <v>125</v>
      </c>
      <c r="AB1361" t="s">
        <v>125</v>
      </c>
      <c r="AC1361" t="s">
        <v>117</v>
      </c>
      <c r="AD1361">
        <v>0</v>
      </c>
      <c r="AE1361" t="s">
        <v>100</v>
      </c>
      <c r="AF1361" t="s">
        <v>100</v>
      </c>
      <c r="AG1361" t="s">
        <v>156</v>
      </c>
      <c r="AH1361" t="s">
        <v>100</v>
      </c>
      <c r="AI1361" t="s">
        <v>203</v>
      </c>
      <c r="AJ1361" t="s">
        <v>148</v>
      </c>
      <c r="AK1361" t="s">
        <v>193</v>
      </c>
      <c r="AL1361">
        <v>236</v>
      </c>
      <c r="AM1361" t="s">
        <v>157</v>
      </c>
      <c r="AN1361">
        <v>380</v>
      </c>
      <c r="AO1361">
        <v>0</v>
      </c>
      <c r="AP1361">
        <v>616</v>
      </c>
      <c r="AQ1361" t="s">
        <v>105</v>
      </c>
      <c r="AR1361" t="s">
        <v>100</v>
      </c>
      <c r="AS1361" t="s">
        <v>204</v>
      </c>
      <c r="AT1361" t="s">
        <v>107</v>
      </c>
      <c r="AU1361">
        <v>616</v>
      </c>
      <c r="AV1361" s="4">
        <f t="shared" ca="1" si="128"/>
        <v>0.8276356401165692</v>
      </c>
      <c r="AW1361" s="4" t="str">
        <f t="shared" si="129"/>
        <v>Less than Median</v>
      </c>
      <c r="AX1361">
        <v>495</v>
      </c>
      <c r="AY1361">
        <v>0</v>
      </c>
      <c r="AZ1361">
        <v>1111</v>
      </c>
      <c r="BA1361">
        <v>0</v>
      </c>
      <c r="BB1361">
        <v>1</v>
      </c>
      <c r="BC1361">
        <v>1</v>
      </c>
      <c r="BD1361">
        <v>0</v>
      </c>
      <c r="BE1361">
        <v>3</v>
      </c>
      <c r="BF1361">
        <v>1</v>
      </c>
      <c r="BG1361" t="s">
        <v>100</v>
      </c>
      <c r="BH1361">
        <v>5</v>
      </c>
      <c r="BI1361" t="s">
        <v>108</v>
      </c>
      <c r="BJ1361">
        <v>0</v>
      </c>
      <c r="BK1361" t="s">
        <v>85</v>
      </c>
      <c r="BL1361" t="s">
        <v>149</v>
      </c>
      <c r="BM1361">
        <v>1941</v>
      </c>
      <c r="BN1361" t="s">
        <v>104</v>
      </c>
      <c r="BO1361">
        <v>1</v>
      </c>
      <c r="BP1361">
        <v>200</v>
      </c>
      <c r="BQ1361" t="s">
        <v>100</v>
      </c>
      <c r="BR1361" t="s">
        <v>203</v>
      </c>
      <c r="BS1361" t="s">
        <v>106</v>
      </c>
      <c r="BT1361">
        <v>48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 t="s">
        <v>85</v>
      </c>
      <c r="CA1361" t="s">
        <v>85</v>
      </c>
      <c r="CB1361" t="s">
        <v>85</v>
      </c>
      <c r="CC1361">
        <v>0</v>
      </c>
      <c r="CD1361">
        <v>3</v>
      </c>
      <c r="CE1361">
        <v>2008</v>
      </c>
      <c r="CF1361" t="s">
        <v>221</v>
      </c>
      <c r="CG1361" t="s">
        <v>112</v>
      </c>
      <c r="CH1361">
        <v>95000</v>
      </c>
      <c r="CQ1361">
        <f t="shared" si="130"/>
        <v>616</v>
      </c>
      <c r="CR1361" t="str">
        <f t="shared" si="131"/>
        <v/>
      </c>
    </row>
    <row r="1362" spans="1:96" x14ac:dyDescent="0.3">
      <c r="A1362">
        <v>1187</v>
      </c>
      <c r="B1362">
        <v>190</v>
      </c>
      <c r="C1362" t="s">
        <v>83</v>
      </c>
      <c r="D1362">
        <v>107</v>
      </c>
      <c r="E1362">
        <v>10615</v>
      </c>
      <c r="F1362" t="s">
        <v>84</v>
      </c>
      <c r="G1362" t="s">
        <v>85</v>
      </c>
      <c r="H1362" t="s">
        <v>86</v>
      </c>
      <c r="I1362" t="s">
        <v>190</v>
      </c>
      <c r="J1362" t="s">
        <v>88</v>
      </c>
      <c r="K1362" t="s">
        <v>89</v>
      </c>
      <c r="L1362" t="s">
        <v>140</v>
      </c>
      <c r="M1362" t="s">
        <v>144</v>
      </c>
      <c r="N1362" s="4" t="str">
        <f>VLOOKUP(M1362,'Neighborhood Raw Data'!$A$1:$D$26,4,FALSE)</f>
        <v>Greater than Average</v>
      </c>
      <c r="O1362" t="s">
        <v>145</v>
      </c>
      <c r="P1362" t="s">
        <v>145</v>
      </c>
      <c r="Q1362" t="s">
        <v>217</v>
      </c>
      <c r="R1362" t="s">
        <v>94</v>
      </c>
      <c r="S1362">
        <v>3</v>
      </c>
      <c r="T1362" s="4">
        <f t="shared" ca="1" si="126"/>
        <v>0.41937585575842329</v>
      </c>
      <c r="U1362" s="4" t="str">
        <f t="shared" si="127"/>
        <v>Below</v>
      </c>
      <c r="V1362">
        <v>5</v>
      </c>
      <c r="W1362">
        <v>1900</v>
      </c>
      <c r="X1362">
        <v>1970</v>
      </c>
      <c r="Y1362" t="s">
        <v>95</v>
      </c>
      <c r="Z1362" t="s">
        <v>114</v>
      </c>
      <c r="AA1362" t="s">
        <v>97</v>
      </c>
      <c r="AB1362" t="s">
        <v>97</v>
      </c>
      <c r="AC1362" t="s">
        <v>117</v>
      </c>
      <c r="AD1362">
        <v>0</v>
      </c>
      <c r="AE1362" t="s">
        <v>100</v>
      </c>
      <c r="AF1362" t="s">
        <v>100</v>
      </c>
      <c r="AG1362" t="s">
        <v>156</v>
      </c>
      <c r="AH1362" t="s">
        <v>203</v>
      </c>
      <c r="AI1362" t="s">
        <v>100</v>
      </c>
      <c r="AJ1362" t="s">
        <v>148</v>
      </c>
      <c r="AK1362" t="s">
        <v>174</v>
      </c>
      <c r="AL1362">
        <v>440</v>
      </c>
      <c r="AM1362" t="s">
        <v>104</v>
      </c>
      <c r="AN1362">
        <v>0</v>
      </c>
      <c r="AO1362">
        <v>538</v>
      </c>
      <c r="AP1362">
        <v>978</v>
      </c>
      <c r="AQ1362" t="s">
        <v>105</v>
      </c>
      <c r="AR1362" t="s">
        <v>100</v>
      </c>
      <c r="AS1362" t="s">
        <v>106</v>
      </c>
      <c r="AT1362" t="s">
        <v>107</v>
      </c>
      <c r="AU1362">
        <v>1014</v>
      </c>
      <c r="AV1362" s="4">
        <f t="shared" ca="1" si="128"/>
        <v>0.70580252940969579</v>
      </c>
      <c r="AW1362" s="4" t="str">
        <f t="shared" si="129"/>
        <v>Less than Median</v>
      </c>
      <c r="AX1362">
        <v>685</v>
      </c>
      <c r="AY1362">
        <v>0</v>
      </c>
      <c r="AZ1362">
        <v>1699</v>
      </c>
      <c r="BA1362">
        <v>1</v>
      </c>
      <c r="BB1362">
        <v>0</v>
      </c>
      <c r="BC1362">
        <v>2</v>
      </c>
      <c r="BD1362">
        <v>0</v>
      </c>
      <c r="BE1362">
        <v>3</v>
      </c>
      <c r="BF1362">
        <v>2</v>
      </c>
      <c r="BG1362" t="s">
        <v>100</v>
      </c>
      <c r="BH1362">
        <v>7</v>
      </c>
      <c r="BI1362" t="s">
        <v>108</v>
      </c>
      <c r="BJ1362">
        <v>0</v>
      </c>
      <c r="BK1362" t="s">
        <v>85</v>
      </c>
      <c r="BL1362" t="s">
        <v>238</v>
      </c>
      <c r="BM1362">
        <v>1920</v>
      </c>
      <c r="BN1362" t="s">
        <v>104</v>
      </c>
      <c r="BO1362">
        <v>2</v>
      </c>
      <c r="BP1362">
        <v>420</v>
      </c>
      <c r="BQ1362" t="s">
        <v>203</v>
      </c>
      <c r="BR1362" t="s">
        <v>203</v>
      </c>
      <c r="BS1362" t="s">
        <v>106</v>
      </c>
      <c r="BT1362">
        <v>0</v>
      </c>
      <c r="BU1362">
        <v>74</v>
      </c>
      <c r="BV1362">
        <v>0</v>
      </c>
      <c r="BW1362">
        <v>0</v>
      </c>
      <c r="BX1362">
        <v>0</v>
      </c>
      <c r="BY1362">
        <v>0</v>
      </c>
      <c r="BZ1362" t="s">
        <v>85</v>
      </c>
      <c r="CA1362" t="s">
        <v>85</v>
      </c>
      <c r="CB1362" t="s">
        <v>85</v>
      </c>
      <c r="CC1362">
        <v>0</v>
      </c>
      <c r="CD1362">
        <v>8</v>
      </c>
      <c r="CE1362">
        <v>2009</v>
      </c>
      <c r="CF1362" t="s">
        <v>111</v>
      </c>
      <c r="CG1362" t="s">
        <v>120</v>
      </c>
      <c r="CH1362">
        <v>95000</v>
      </c>
      <c r="CQ1362">
        <f t="shared" si="130"/>
        <v>1014</v>
      </c>
      <c r="CR1362" t="str">
        <f t="shared" si="131"/>
        <v/>
      </c>
    </row>
    <row r="1363" spans="1:96" x14ac:dyDescent="0.3">
      <c r="A1363">
        <v>98</v>
      </c>
      <c r="B1363">
        <v>20</v>
      </c>
      <c r="C1363" t="s">
        <v>83</v>
      </c>
      <c r="D1363">
        <v>73</v>
      </c>
      <c r="E1363">
        <v>10921</v>
      </c>
      <c r="F1363" t="s">
        <v>84</v>
      </c>
      <c r="G1363" t="s">
        <v>85</v>
      </c>
      <c r="H1363" t="s">
        <v>129</v>
      </c>
      <c r="I1363" t="s">
        <v>139</v>
      </c>
      <c r="J1363" t="s">
        <v>88</v>
      </c>
      <c r="K1363" t="s">
        <v>122</v>
      </c>
      <c r="L1363" t="s">
        <v>90</v>
      </c>
      <c r="M1363" t="s">
        <v>186</v>
      </c>
      <c r="N1363" s="4" t="str">
        <f>VLOOKUP(M1363,'Neighborhood Raw Data'!$A$1:$D$26,4,FALSE)</f>
        <v>Less than Average</v>
      </c>
      <c r="O1363" t="s">
        <v>92</v>
      </c>
      <c r="P1363" t="s">
        <v>92</v>
      </c>
      <c r="Q1363" t="s">
        <v>93</v>
      </c>
      <c r="R1363" t="s">
        <v>124</v>
      </c>
      <c r="S1363">
        <v>4</v>
      </c>
      <c r="T1363" s="4">
        <f t="shared" ca="1" si="126"/>
        <v>0.96070713481422676</v>
      </c>
      <c r="U1363" s="4" t="str">
        <f t="shared" si="127"/>
        <v>Below</v>
      </c>
      <c r="V1363">
        <v>5</v>
      </c>
      <c r="W1363">
        <v>1965</v>
      </c>
      <c r="X1363">
        <v>1965</v>
      </c>
      <c r="Y1363" t="s">
        <v>113</v>
      </c>
      <c r="Z1363" t="s">
        <v>114</v>
      </c>
      <c r="AA1363" t="s">
        <v>97</v>
      </c>
      <c r="AB1363" t="s">
        <v>97</v>
      </c>
      <c r="AC1363" t="s">
        <v>98</v>
      </c>
      <c r="AD1363">
        <v>48</v>
      </c>
      <c r="AE1363" t="s">
        <v>100</v>
      </c>
      <c r="AF1363" t="s">
        <v>100</v>
      </c>
      <c r="AG1363" t="s">
        <v>156</v>
      </c>
      <c r="AH1363" t="s">
        <v>100</v>
      </c>
      <c r="AI1363" t="s">
        <v>100</v>
      </c>
      <c r="AJ1363" t="s">
        <v>142</v>
      </c>
      <c r="AK1363" t="s">
        <v>157</v>
      </c>
      <c r="AL1363">
        <v>520</v>
      </c>
      <c r="AM1363" t="s">
        <v>104</v>
      </c>
      <c r="AN1363">
        <v>0</v>
      </c>
      <c r="AO1363">
        <v>440</v>
      </c>
      <c r="AP1363">
        <v>960</v>
      </c>
      <c r="AQ1363" t="s">
        <v>105</v>
      </c>
      <c r="AR1363" t="s">
        <v>100</v>
      </c>
      <c r="AS1363" t="s">
        <v>106</v>
      </c>
      <c r="AT1363" t="s">
        <v>237</v>
      </c>
      <c r="AU1363">
        <v>960</v>
      </c>
      <c r="AV1363" s="4">
        <f t="shared" ca="1" si="128"/>
        <v>0.18217330636548534</v>
      </c>
      <c r="AW1363" s="4" t="str">
        <f t="shared" si="129"/>
        <v>Less than Median</v>
      </c>
      <c r="AX1363">
        <v>0</v>
      </c>
      <c r="AY1363">
        <v>0</v>
      </c>
      <c r="AZ1363">
        <v>960</v>
      </c>
      <c r="BA1363">
        <v>1</v>
      </c>
      <c r="BB1363">
        <v>0</v>
      </c>
      <c r="BC1363">
        <v>1</v>
      </c>
      <c r="BD1363">
        <v>0</v>
      </c>
      <c r="BE1363">
        <v>3</v>
      </c>
      <c r="BF1363">
        <v>1</v>
      </c>
      <c r="BG1363" t="s">
        <v>100</v>
      </c>
      <c r="BH1363">
        <v>6</v>
      </c>
      <c r="BI1363" t="s">
        <v>108</v>
      </c>
      <c r="BJ1363">
        <v>0</v>
      </c>
      <c r="BK1363" t="s">
        <v>85</v>
      </c>
      <c r="BL1363" t="s">
        <v>109</v>
      </c>
      <c r="BM1363">
        <v>1965</v>
      </c>
      <c r="BN1363" t="s">
        <v>110</v>
      </c>
      <c r="BO1363">
        <v>1</v>
      </c>
      <c r="BP1363">
        <v>432</v>
      </c>
      <c r="BQ1363" t="s">
        <v>100</v>
      </c>
      <c r="BR1363" t="s">
        <v>100</v>
      </c>
      <c r="BS1363" t="s">
        <v>220</v>
      </c>
      <c r="BT1363">
        <v>120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 t="s">
        <v>85</v>
      </c>
      <c r="CA1363" t="s">
        <v>85</v>
      </c>
      <c r="CB1363" t="s">
        <v>85</v>
      </c>
      <c r="CC1363">
        <v>0</v>
      </c>
      <c r="CD1363">
        <v>5</v>
      </c>
      <c r="CE1363">
        <v>2007</v>
      </c>
      <c r="CF1363" t="s">
        <v>111</v>
      </c>
      <c r="CG1363" t="s">
        <v>112</v>
      </c>
      <c r="CH1363">
        <v>94750</v>
      </c>
      <c r="CQ1363">
        <f t="shared" si="130"/>
        <v>960</v>
      </c>
      <c r="CR1363" t="str">
        <f t="shared" si="131"/>
        <v/>
      </c>
    </row>
    <row r="1364" spans="1:96" x14ac:dyDescent="0.3">
      <c r="A1364">
        <v>233</v>
      </c>
      <c r="B1364">
        <v>160</v>
      </c>
      <c r="C1364" t="s">
        <v>143</v>
      </c>
      <c r="D1364">
        <v>21</v>
      </c>
      <c r="E1364">
        <v>1680</v>
      </c>
      <c r="F1364" t="s">
        <v>84</v>
      </c>
      <c r="G1364" t="s">
        <v>85</v>
      </c>
      <c r="H1364" t="s">
        <v>129</v>
      </c>
      <c r="I1364" t="s">
        <v>87</v>
      </c>
      <c r="J1364" t="s">
        <v>88</v>
      </c>
      <c r="K1364" t="s">
        <v>122</v>
      </c>
      <c r="L1364" t="s">
        <v>90</v>
      </c>
      <c r="M1364" t="s">
        <v>253</v>
      </c>
      <c r="N1364" s="4" t="str">
        <f>VLOOKUP(M1364,'Neighborhood Raw Data'!$A$1:$D$26,4,FALSE)</f>
        <v>Less than Average</v>
      </c>
      <c r="O1364" t="s">
        <v>92</v>
      </c>
      <c r="P1364" t="s">
        <v>92</v>
      </c>
      <c r="Q1364" t="s">
        <v>216</v>
      </c>
      <c r="R1364" t="s">
        <v>94</v>
      </c>
      <c r="S1364">
        <v>6</v>
      </c>
      <c r="T1364" s="4">
        <f t="shared" ca="1" si="126"/>
        <v>0.13469989751325151</v>
      </c>
      <c r="U1364" s="4" t="str">
        <f t="shared" si="127"/>
        <v>At or Above</v>
      </c>
      <c r="V1364">
        <v>5</v>
      </c>
      <c r="W1364">
        <v>1972</v>
      </c>
      <c r="X1364">
        <v>1972</v>
      </c>
      <c r="Y1364" t="s">
        <v>95</v>
      </c>
      <c r="Z1364" t="s">
        <v>114</v>
      </c>
      <c r="AA1364" t="s">
        <v>97</v>
      </c>
      <c r="AB1364" t="s">
        <v>97</v>
      </c>
      <c r="AC1364" t="s">
        <v>98</v>
      </c>
      <c r="AD1364">
        <v>297</v>
      </c>
      <c r="AE1364" t="s">
        <v>100</v>
      </c>
      <c r="AF1364" t="s">
        <v>100</v>
      </c>
      <c r="AG1364" t="s">
        <v>156</v>
      </c>
      <c r="AH1364" t="s">
        <v>100</v>
      </c>
      <c r="AI1364" t="s">
        <v>100</v>
      </c>
      <c r="AJ1364" t="s">
        <v>142</v>
      </c>
      <c r="AK1364" t="s">
        <v>104</v>
      </c>
      <c r="AL1364">
        <v>0</v>
      </c>
      <c r="AM1364" t="s">
        <v>104</v>
      </c>
      <c r="AN1364">
        <v>0</v>
      </c>
      <c r="AO1364">
        <v>483</v>
      </c>
      <c r="AP1364">
        <v>483</v>
      </c>
      <c r="AQ1364" t="s">
        <v>105</v>
      </c>
      <c r="AR1364" t="s">
        <v>100</v>
      </c>
      <c r="AS1364" t="s">
        <v>106</v>
      </c>
      <c r="AT1364" t="s">
        <v>107</v>
      </c>
      <c r="AU1364">
        <v>483</v>
      </c>
      <c r="AV1364" s="4">
        <f t="shared" ca="1" si="128"/>
        <v>0.18773404523065995</v>
      </c>
      <c r="AW1364" s="4" t="str">
        <f t="shared" si="129"/>
        <v>Less than Median</v>
      </c>
      <c r="AX1364">
        <v>504</v>
      </c>
      <c r="AY1364">
        <v>0</v>
      </c>
      <c r="AZ1364">
        <v>987</v>
      </c>
      <c r="BA1364">
        <v>0</v>
      </c>
      <c r="BB1364">
        <v>0</v>
      </c>
      <c r="BC1364">
        <v>1</v>
      </c>
      <c r="BD1364">
        <v>1</v>
      </c>
      <c r="BE1364">
        <v>2</v>
      </c>
      <c r="BF1364">
        <v>1</v>
      </c>
      <c r="BG1364" t="s">
        <v>100</v>
      </c>
      <c r="BH1364">
        <v>5</v>
      </c>
      <c r="BI1364" t="s">
        <v>108</v>
      </c>
      <c r="BJ1364">
        <v>1</v>
      </c>
      <c r="BK1364" t="s">
        <v>235</v>
      </c>
      <c r="BL1364" t="s">
        <v>109</v>
      </c>
      <c r="BM1364">
        <v>1972</v>
      </c>
      <c r="BN1364" t="s">
        <v>104</v>
      </c>
      <c r="BO1364">
        <v>1</v>
      </c>
      <c r="BP1364">
        <v>288</v>
      </c>
      <c r="BQ1364" t="s">
        <v>100</v>
      </c>
      <c r="BR1364" t="s">
        <v>100</v>
      </c>
      <c r="BS1364" t="s">
        <v>106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 t="s">
        <v>85</v>
      </c>
      <c r="CA1364" t="s">
        <v>85</v>
      </c>
      <c r="CB1364" t="s">
        <v>85</v>
      </c>
      <c r="CC1364">
        <v>0</v>
      </c>
      <c r="CD1364">
        <v>6</v>
      </c>
      <c r="CE1364">
        <v>2006</v>
      </c>
      <c r="CF1364" t="s">
        <v>111</v>
      </c>
      <c r="CG1364" t="s">
        <v>112</v>
      </c>
      <c r="CH1364">
        <v>94500</v>
      </c>
      <c r="CQ1364">
        <f t="shared" si="130"/>
        <v>483</v>
      </c>
      <c r="CR1364" t="str">
        <f t="shared" si="131"/>
        <v/>
      </c>
    </row>
    <row r="1365" spans="1:96" x14ac:dyDescent="0.3">
      <c r="A1365">
        <v>1138</v>
      </c>
      <c r="B1365">
        <v>50</v>
      </c>
      <c r="C1365" t="s">
        <v>83</v>
      </c>
      <c r="D1365">
        <v>54</v>
      </c>
      <c r="E1365">
        <v>6342</v>
      </c>
      <c r="F1365" t="s">
        <v>84</v>
      </c>
      <c r="G1365" t="s">
        <v>85</v>
      </c>
      <c r="H1365" t="s">
        <v>129</v>
      </c>
      <c r="I1365" t="s">
        <v>87</v>
      </c>
      <c r="J1365" t="s">
        <v>88</v>
      </c>
      <c r="K1365" t="s">
        <v>122</v>
      </c>
      <c r="L1365" t="s">
        <v>90</v>
      </c>
      <c r="M1365" t="s">
        <v>228</v>
      </c>
      <c r="N1365" s="4" t="str">
        <f>VLOOKUP(M1365,'Neighborhood Raw Data'!$A$1:$D$26,4,FALSE)</f>
        <v>Less than Average</v>
      </c>
      <c r="O1365" t="s">
        <v>212</v>
      </c>
      <c r="P1365" t="s">
        <v>92</v>
      </c>
      <c r="Q1365" t="s">
        <v>93</v>
      </c>
      <c r="R1365" t="s">
        <v>155</v>
      </c>
      <c r="S1365">
        <v>5</v>
      </c>
      <c r="T1365" s="4">
        <f t="shared" ca="1" si="126"/>
        <v>0.53535597631903475</v>
      </c>
      <c r="U1365" s="4" t="str">
        <f t="shared" si="127"/>
        <v>Below</v>
      </c>
      <c r="V1365">
        <v>8</v>
      </c>
      <c r="W1365">
        <v>1875</v>
      </c>
      <c r="X1365">
        <v>1996</v>
      </c>
      <c r="Y1365" t="s">
        <v>95</v>
      </c>
      <c r="Z1365" t="s">
        <v>114</v>
      </c>
      <c r="AA1365" t="s">
        <v>125</v>
      </c>
      <c r="AB1365" t="s">
        <v>125</v>
      </c>
      <c r="AC1365" t="s">
        <v>117</v>
      </c>
      <c r="AD1365">
        <v>0</v>
      </c>
      <c r="AE1365" t="s">
        <v>100</v>
      </c>
      <c r="AF1365" t="s">
        <v>102</v>
      </c>
      <c r="AG1365" t="s">
        <v>156</v>
      </c>
      <c r="AH1365" t="s">
        <v>100</v>
      </c>
      <c r="AI1365" t="s">
        <v>100</v>
      </c>
      <c r="AJ1365" t="s">
        <v>142</v>
      </c>
      <c r="AK1365" t="s">
        <v>104</v>
      </c>
      <c r="AL1365">
        <v>0</v>
      </c>
      <c r="AM1365" t="s">
        <v>104</v>
      </c>
      <c r="AN1365">
        <v>0</v>
      </c>
      <c r="AO1365">
        <v>780</v>
      </c>
      <c r="AP1365">
        <v>780</v>
      </c>
      <c r="AQ1365" t="s">
        <v>105</v>
      </c>
      <c r="AR1365" t="s">
        <v>102</v>
      </c>
      <c r="AS1365" t="s">
        <v>204</v>
      </c>
      <c r="AT1365" t="s">
        <v>107</v>
      </c>
      <c r="AU1365">
        <v>780</v>
      </c>
      <c r="AV1365" s="4">
        <f t="shared" ca="1" si="128"/>
        <v>0.37460365411096719</v>
      </c>
      <c r="AW1365" s="4" t="str">
        <f t="shared" si="129"/>
        <v>Less than Median</v>
      </c>
      <c r="AX1365">
        <v>240</v>
      </c>
      <c r="AY1365">
        <v>0</v>
      </c>
      <c r="AZ1365">
        <v>1020</v>
      </c>
      <c r="BA1365">
        <v>0</v>
      </c>
      <c r="BB1365">
        <v>0</v>
      </c>
      <c r="BC1365">
        <v>1</v>
      </c>
      <c r="BD1365">
        <v>0</v>
      </c>
      <c r="BE1365">
        <v>2</v>
      </c>
      <c r="BF1365">
        <v>1</v>
      </c>
      <c r="BG1365" t="s">
        <v>100</v>
      </c>
      <c r="BH1365">
        <v>6</v>
      </c>
      <c r="BI1365" t="s">
        <v>108</v>
      </c>
      <c r="BJ1365">
        <v>0</v>
      </c>
      <c r="BK1365" t="s">
        <v>85</v>
      </c>
      <c r="BL1365" t="s">
        <v>85</v>
      </c>
      <c r="BM1365" t="s">
        <v>85</v>
      </c>
      <c r="BN1365" t="s">
        <v>85</v>
      </c>
      <c r="BO1365">
        <v>0</v>
      </c>
      <c r="BP1365">
        <v>0</v>
      </c>
      <c r="BQ1365" t="s">
        <v>85</v>
      </c>
      <c r="BR1365" t="s">
        <v>85</v>
      </c>
      <c r="BS1365" t="s">
        <v>204</v>
      </c>
      <c r="BT1365">
        <v>0</v>
      </c>
      <c r="BU1365">
        <v>0</v>
      </c>
      <c r="BV1365">
        <v>176</v>
      </c>
      <c r="BW1365">
        <v>0</v>
      </c>
      <c r="BX1365">
        <v>0</v>
      </c>
      <c r="BY1365">
        <v>0</v>
      </c>
      <c r="BZ1365" t="s">
        <v>85</v>
      </c>
      <c r="CA1365" t="s">
        <v>85</v>
      </c>
      <c r="CB1365" t="s">
        <v>85</v>
      </c>
      <c r="CC1365">
        <v>0</v>
      </c>
      <c r="CD1365">
        <v>5</v>
      </c>
      <c r="CE1365">
        <v>2010</v>
      </c>
      <c r="CF1365" t="s">
        <v>111</v>
      </c>
      <c r="CG1365" t="s">
        <v>112</v>
      </c>
      <c r="CH1365">
        <v>94000</v>
      </c>
      <c r="CQ1365">
        <f t="shared" si="130"/>
        <v>780</v>
      </c>
      <c r="CR1365" t="str">
        <f t="shared" si="131"/>
        <v/>
      </c>
    </row>
    <row r="1366" spans="1:96" x14ac:dyDescent="0.3">
      <c r="A1366">
        <v>737</v>
      </c>
      <c r="B1366">
        <v>90</v>
      </c>
      <c r="C1366" t="s">
        <v>83</v>
      </c>
      <c r="D1366">
        <v>60</v>
      </c>
      <c r="E1366">
        <v>8544</v>
      </c>
      <c r="F1366" t="s">
        <v>84</v>
      </c>
      <c r="G1366" t="s">
        <v>85</v>
      </c>
      <c r="H1366" t="s">
        <v>129</v>
      </c>
      <c r="I1366" t="s">
        <v>87</v>
      </c>
      <c r="J1366" t="s">
        <v>88</v>
      </c>
      <c r="K1366" t="s">
        <v>122</v>
      </c>
      <c r="L1366" t="s">
        <v>90</v>
      </c>
      <c r="M1366" t="s">
        <v>177</v>
      </c>
      <c r="N1366" s="4" t="str">
        <f>VLOOKUP(M1366,'Neighborhood Raw Data'!$A$1:$D$26,4,FALSE)</f>
        <v>Greater than Average</v>
      </c>
      <c r="O1366" t="s">
        <v>92</v>
      </c>
      <c r="P1366" t="s">
        <v>92</v>
      </c>
      <c r="Q1366" t="s">
        <v>222</v>
      </c>
      <c r="R1366" t="s">
        <v>124</v>
      </c>
      <c r="S1366">
        <v>3</v>
      </c>
      <c r="T1366" s="4">
        <f t="shared" ca="1" si="126"/>
        <v>0.70603771528264148</v>
      </c>
      <c r="U1366" s="4" t="str">
        <f t="shared" si="127"/>
        <v>Below</v>
      </c>
      <c r="V1366">
        <v>4</v>
      </c>
      <c r="W1366">
        <v>1950</v>
      </c>
      <c r="X1366">
        <v>1950</v>
      </c>
      <c r="Y1366" t="s">
        <v>95</v>
      </c>
      <c r="Z1366" t="s">
        <v>114</v>
      </c>
      <c r="AA1366" t="s">
        <v>166</v>
      </c>
      <c r="AB1366" t="s">
        <v>126</v>
      </c>
      <c r="AC1366" t="s">
        <v>117</v>
      </c>
      <c r="AD1366">
        <v>0</v>
      </c>
      <c r="AE1366" t="s">
        <v>100</v>
      </c>
      <c r="AF1366" t="s">
        <v>100</v>
      </c>
      <c r="AG1366" t="s">
        <v>156</v>
      </c>
      <c r="AH1366" t="s">
        <v>85</v>
      </c>
      <c r="AI1366" t="s">
        <v>85</v>
      </c>
      <c r="AJ1366" t="s">
        <v>85</v>
      </c>
      <c r="AK1366" t="s">
        <v>85</v>
      </c>
      <c r="AL1366">
        <v>0</v>
      </c>
      <c r="AM1366" t="s">
        <v>85</v>
      </c>
      <c r="AN1366">
        <v>0</v>
      </c>
      <c r="AO1366">
        <v>0</v>
      </c>
      <c r="AP1366">
        <v>0</v>
      </c>
      <c r="AQ1366" t="s">
        <v>105</v>
      </c>
      <c r="AR1366" t="s">
        <v>102</v>
      </c>
      <c r="AS1366" t="s">
        <v>204</v>
      </c>
      <c r="AT1366" t="s">
        <v>237</v>
      </c>
      <c r="AU1366">
        <v>1040</v>
      </c>
      <c r="AV1366" s="4">
        <f t="shared" ca="1" si="128"/>
        <v>0.7053876848119387</v>
      </c>
      <c r="AW1366" s="4" t="str">
        <f t="shared" si="129"/>
        <v>Less than Median</v>
      </c>
      <c r="AX1366">
        <v>0</v>
      </c>
      <c r="AY1366">
        <v>0</v>
      </c>
      <c r="AZ1366">
        <v>1040</v>
      </c>
      <c r="BA1366">
        <v>0</v>
      </c>
      <c r="BB1366">
        <v>0</v>
      </c>
      <c r="BC1366">
        <v>2</v>
      </c>
      <c r="BD1366">
        <v>0</v>
      </c>
      <c r="BE1366">
        <v>2</v>
      </c>
      <c r="BF1366">
        <v>2</v>
      </c>
      <c r="BG1366" t="s">
        <v>100</v>
      </c>
      <c r="BH1366">
        <v>6</v>
      </c>
      <c r="BI1366" t="s">
        <v>108</v>
      </c>
      <c r="BJ1366">
        <v>0</v>
      </c>
      <c r="BK1366" t="s">
        <v>85</v>
      </c>
      <c r="BL1366" t="s">
        <v>149</v>
      </c>
      <c r="BM1366">
        <v>1949</v>
      </c>
      <c r="BN1366" t="s">
        <v>104</v>
      </c>
      <c r="BO1366">
        <v>2</v>
      </c>
      <c r="BP1366">
        <v>400</v>
      </c>
      <c r="BQ1366" t="s">
        <v>100</v>
      </c>
      <c r="BR1366" t="s">
        <v>100</v>
      </c>
      <c r="BS1366" t="s">
        <v>106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 t="s">
        <v>85</v>
      </c>
      <c r="CA1366" t="s">
        <v>85</v>
      </c>
      <c r="CB1366" t="s">
        <v>85</v>
      </c>
      <c r="CC1366">
        <v>0</v>
      </c>
      <c r="CD1366">
        <v>7</v>
      </c>
      <c r="CE1366">
        <v>2006</v>
      </c>
      <c r="CF1366" t="s">
        <v>111</v>
      </c>
      <c r="CG1366" t="s">
        <v>112</v>
      </c>
      <c r="CH1366">
        <v>93500</v>
      </c>
      <c r="CQ1366">
        <f t="shared" si="130"/>
        <v>1040</v>
      </c>
      <c r="CR1366" t="str">
        <f t="shared" si="131"/>
        <v/>
      </c>
    </row>
    <row r="1367" spans="1:96" x14ac:dyDescent="0.3">
      <c r="A1367">
        <v>1132</v>
      </c>
      <c r="B1367">
        <v>20</v>
      </c>
      <c r="C1367" t="s">
        <v>83</v>
      </c>
      <c r="D1367">
        <v>63</v>
      </c>
      <c r="E1367">
        <v>10712</v>
      </c>
      <c r="F1367" t="s">
        <v>84</v>
      </c>
      <c r="G1367" t="s">
        <v>85</v>
      </c>
      <c r="H1367" t="s">
        <v>129</v>
      </c>
      <c r="I1367" t="s">
        <v>87</v>
      </c>
      <c r="J1367" t="s">
        <v>88</v>
      </c>
      <c r="K1367" t="s">
        <v>122</v>
      </c>
      <c r="L1367" t="s">
        <v>90</v>
      </c>
      <c r="M1367" t="s">
        <v>201</v>
      </c>
      <c r="N1367" s="4" t="str">
        <f>VLOOKUP(M1367,'Neighborhood Raw Data'!$A$1:$D$26,4,FALSE)</f>
        <v>Less than Average</v>
      </c>
      <c r="O1367" t="s">
        <v>92</v>
      </c>
      <c r="P1367" t="s">
        <v>92</v>
      </c>
      <c r="Q1367" t="s">
        <v>93</v>
      </c>
      <c r="R1367" t="s">
        <v>124</v>
      </c>
      <c r="S1367">
        <v>5</v>
      </c>
      <c r="T1367" s="4">
        <f t="shared" ca="1" si="126"/>
        <v>0.40641551954470034</v>
      </c>
      <c r="U1367" s="4" t="str">
        <f t="shared" si="127"/>
        <v>Below</v>
      </c>
      <c r="V1367">
        <v>5</v>
      </c>
      <c r="W1367">
        <v>1991</v>
      </c>
      <c r="X1367">
        <v>1992</v>
      </c>
      <c r="Y1367" t="s">
        <v>95</v>
      </c>
      <c r="Z1367" t="s">
        <v>114</v>
      </c>
      <c r="AA1367" t="s">
        <v>97</v>
      </c>
      <c r="AB1367" t="s">
        <v>97</v>
      </c>
      <c r="AC1367" t="s">
        <v>117</v>
      </c>
      <c r="AD1367">
        <v>0</v>
      </c>
      <c r="AE1367" t="s">
        <v>100</v>
      </c>
      <c r="AF1367" t="s">
        <v>100</v>
      </c>
      <c r="AG1367" t="s">
        <v>101</v>
      </c>
      <c r="AH1367" t="s">
        <v>102</v>
      </c>
      <c r="AI1367" t="s">
        <v>100</v>
      </c>
      <c r="AJ1367" t="s">
        <v>148</v>
      </c>
      <c r="AK1367" t="s">
        <v>174</v>
      </c>
      <c r="AL1367">
        <v>212</v>
      </c>
      <c r="AM1367" t="s">
        <v>104</v>
      </c>
      <c r="AN1367">
        <v>0</v>
      </c>
      <c r="AO1367">
        <v>762</v>
      </c>
      <c r="AP1367">
        <v>974</v>
      </c>
      <c r="AQ1367" t="s">
        <v>105</v>
      </c>
      <c r="AR1367" t="s">
        <v>100</v>
      </c>
      <c r="AS1367" t="s">
        <v>106</v>
      </c>
      <c r="AT1367" t="s">
        <v>107</v>
      </c>
      <c r="AU1367">
        <v>974</v>
      </c>
      <c r="AV1367" s="4">
        <f t="shared" ca="1" si="128"/>
        <v>0.79478078809685648</v>
      </c>
      <c r="AW1367" s="4" t="str">
        <f t="shared" si="129"/>
        <v>Less than Median</v>
      </c>
      <c r="AX1367">
        <v>0</v>
      </c>
      <c r="AY1367">
        <v>0</v>
      </c>
      <c r="AZ1367">
        <v>974</v>
      </c>
      <c r="BA1367">
        <v>0</v>
      </c>
      <c r="BB1367">
        <v>0</v>
      </c>
      <c r="BC1367">
        <v>1</v>
      </c>
      <c r="BD1367">
        <v>0</v>
      </c>
      <c r="BE1367">
        <v>3</v>
      </c>
      <c r="BF1367">
        <v>1</v>
      </c>
      <c r="BG1367" t="s">
        <v>100</v>
      </c>
      <c r="BH1367">
        <v>5</v>
      </c>
      <c r="BI1367" t="s">
        <v>108</v>
      </c>
      <c r="BJ1367">
        <v>0</v>
      </c>
      <c r="BK1367" t="s">
        <v>85</v>
      </c>
      <c r="BL1367" t="s">
        <v>85</v>
      </c>
      <c r="BM1367" t="s">
        <v>85</v>
      </c>
      <c r="BN1367" t="s">
        <v>85</v>
      </c>
      <c r="BO1367">
        <v>0</v>
      </c>
      <c r="BP1367">
        <v>0</v>
      </c>
      <c r="BQ1367" t="s">
        <v>85</v>
      </c>
      <c r="BR1367" t="s">
        <v>85</v>
      </c>
      <c r="BS1367" t="s">
        <v>106</v>
      </c>
      <c r="BT1367">
        <v>0</v>
      </c>
      <c r="BU1367">
        <v>28</v>
      </c>
      <c r="BV1367">
        <v>0</v>
      </c>
      <c r="BW1367">
        <v>0</v>
      </c>
      <c r="BX1367">
        <v>0</v>
      </c>
      <c r="BY1367">
        <v>0</v>
      </c>
      <c r="BZ1367" t="s">
        <v>85</v>
      </c>
      <c r="CA1367" t="s">
        <v>119</v>
      </c>
      <c r="CB1367" t="s">
        <v>85</v>
      </c>
      <c r="CC1367">
        <v>0</v>
      </c>
      <c r="CD1367">
        <v>9</v>
      </c>
      <c r="CE1367">
        <v>2007</v>
      </c>
      <c r="CF1367" t="s">
        <v>244</v>
      </c>
      <c r="CG1367" t="s">
        <v>120</v>
      </c>
      <c r="CH1367">
        <v>93500</v>
      </c>
      <c r="CQ1367">
        <f t="shared" si="130"/>
        <v>974</v>
      </c>
      <c r="CR1367" t="str">
        <f t="shared" si="131"/>
        <v/>
      </c>
    </row>
    <row r="1368" spans="1:96" x14ac:dyDescent="0.3">
      <c r="A1368">
        <v>638</v>
      </c>
      <c r="B1368">
        <v>190</v>
      </c>
      <c r="C1368" t="s">
        <v>143</v>
      </c>
      <c r="D1368">
        <v>50</v>
      </c>
      <c r="E1368">
        <v>6000</v>
      </c>
      <c r="F1368" t="s">
        <v>84</v>
      </c>
      <c r="G1368" t="s">
        <v>85</v>
      </c>
      <c r="H1368" t="s">
        <v>129</v>
      </c>
      <c r="I1368" t="s">
        <v>87</v>
      </c>
      <c r="J1368" t="s">
        <v>88</v>
      </c>
      <c r="K1368" t="s">
        <v>122</v>
      </c>
      <c r="L1368" t="s">
        <v>90</v>
      </c>
      <c r="M1368" t="s">
        <v>144</v>
      </c>
      <c r="N1368" s="4" t="str">
        <f>VLOOKUP(M1368,'Neighborhood Raw Data'!$A$1:$D$26,4,FALSE)</f>
        <v>Greater than Average</v>
      </c>
      <c r="O1368" t="s">
        <v>92</v>
      </c>
      <c r="P1368" t="s">
        <v>92</v>
      </c>
      <c r="Q1368" t="s">
        <v>217</v>
      </c>
      <c r="R1368" t="s">
        <v>155</v>
      </c>
      <c r="S1368">
        <v>5</v>
      </c>
      <c r="T1368" s="4">
        <f t="shared" ca="1" si="126"/>
        <v>0.29309187893457023</v>
      </c>
      <c r="U1368" s="4" t="str">
        <f t="shared" si="127"/>
        <v>Below</v>
      </c>
      <c r="V1368">
        <v>4</v>
      </c>
      <c r="W1368">
        <v>1954</v>
      </c>
      <c r="X1368">
        <v>1954</v>
      </c>
      <c r="Y1368" t="s">
        <v>95</v>
      </c>
      <c r="Z1368" t="s">
        <v>114</v>
      </c>
      <c r="AA1368" t="s">
        <v>115</v>
      </c>
      <c r="AB1368" t="s">
        <v>115</v>
      </c>
      <c r="AC1368" t="s">
        <v>117</v>
      </c>
      <c r="AD1368">
        <v>0</v>
      </c>
      <c r="AE1368" t="s">
        <v>100</v>
      </c>
      <c r="AF1368" t="s">
        <v>100</v>
      </c>
      <c r="AG1368" t="s">
        <v>156</v>
      </c>
      <c r="AH1368" t="s">
        <v>100</v>
      </c>
      <c r="AI1368" t="s">
        <v>100</v>
      </c>
      <c r="AJ1368" t="s">
        <v>142</v>
      </c>
      <c r="AK1368" t="s">
        <v>104</v>
      </c>
      <c r="AL1368">
        <v>0</v>
      </c>
      <c r="AM1368" t="s">
        <v>104</v>
      </c>
      <c r="AN1368">
        <v>0</v>
      </c>
      <c r="AO1368">
        <v>811</v>
      </c>
      <c r="AP1368">
        <v>811</v>
      </c>
      <c r="AQ1368" t="s">
        <v>105</v>
      </c>
      <c r="AR1368" t="s">
        <v>100</v>
      </c>
      <c r="AS1368" t="s">
        <v>106</v>
      </c>
      <c r="AT1368" t="s">
        <v>214</v>
      </c>
      <c r="AU1368">
        <v>811</v>
      </c>
      <c r="AV1368" s="4">
        <f t="shared" ca="1" si="128"/>
        <v>0.89518704170218455</v>
      </c>
      <c r="AW1368" s="4" t="str">
        <f t="shared" si="129"/>
        <v>Less than Median</v>
      </c>
      <c r="AX1368">
        <v>576</v>
      </c>
      <c r="AY1368">
        <v>0</v>
      </c>
      <c r="AZ1368">
        <v>1387</v>
      </c>
      <c r="BA1368">
        <v>0</v>
      </c>
      <c r="BB1368">
        <v>0</v>
      </c>
      <c r="BC1368">
        <v>2</v>
      </c>
      <c r="BD1368">
        <v>0</v>
      </c>
      <c r="BE1368">
        <v>3</v>
      </c>
      <c r="BF1368">
        <v>2</v>
      </c>
      <c r="BG1368" t="s">
        <v>102</v>
      </c>
      <c r="BH1368">
        <v>7</v>
      </c>
      <c r="BI1368" t="s">
        <v>108</v>
      </c>
      <c r="BJ1368">
        <v>0</v>
      </c>
      <c r="BK1368" t="s">
        <v>85</v>
      </c>
      <c r="BL1368" t="s">
        <v>130</v>
      </c>
      <c r="BM1368">
        <v>1954</v>
      </c>
      <c r="BN1368" t="s">
        <v>104</v>
      </c>
      <c r="BO1368">
        <v>1</v>
      </c>
      <c r="BP1368">
        <v>256</v>
      </c>
      <c r="BQ1368" t="s">
        <v>100</v>
      </c>
      <c r="BR1368" t="s">
        <v>100</v>
      </c>
      <c r="BS1368" t="s">
        <v>106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 t="s">
        <v>85</v>
      </c>
      <c r="CA1368" t="s">
        <v>85</v>
      </c>
      <c r="CB1368" t="s">
        <v>85</v>
      </c>
      <c r="CC1368">
        <v>0</v>
      </c>
      <c r="CD1368">
        <v>11</v>
      </c>
      <c r="CE1368">
        <v>2009</v>
      </c>
      <c r="CF1368" t="s">
        <v>111</v>
      </c>
      <c r="CG1368" t="s">
        <v>112</v>
      </c>
      <c r="CH1368">
        <v>93000</v>
      </c>
      <c r="CQ1368">
        <f t="shared" si="130"/>
        <v>811</v>
      </c>
      <c r="CR1368" t="str">
        <f t="shared" si="131"/>
        <v/>
      </c>
    </row>
    <row r="1369" spans="1:96" x14ac:dyDescent="0.3">
      <c r="A1369">
        <v>822</v>
      </c>
      <c r="B1369">
        <v>20</v>
      </c>
      <c r="C1369" t="s">
        <v>143</v>
      </c>
      <c r="D1369">
        <v>60</v>
      </c>
      <c r="E1369">
        <v>6000</v>
      </c>
      <c r="F1369" t="s">
        <v>84</v>
      </c>
      <c r="G1369" t="s">
        <v>84</v>
      </c>
      <c r="H1369" t="s">
        <v>129</v>
      </c>
      <c r="I1369" t="s">
        <v>190</v>
      </c>
      <c r="J1369" t="s">
        <v>88</v>
      </c>
      <c r="K1369" t="s">
        <v>122</v>
      </c>
      <c r="L1369" t="s">
        <v>140</v>
      </c>
      <c r="M1369" t="s">
        <v>144</v>
      </c>
      <c r="N1369" s="4" t="str">
        <f>VLOOKUP(M1369,'Neighborhood Raw Data'!$A$1:$D$26,4,FALSE)</f>
        <v>Greater than Average</v>
      </c>
      <c r="O1369" t="s">
        <v>92</v>
      </c>
      <c r="P1369" t="s">
        <v>92</v>
      </c>
      <c r="Q1369" t="s">
        <v>217</v>
      </c>
      <c r="R1369" t="s">
        <v>124</v>
      </c>
      <c r="S1369">
        <v>4</v>
      </c>
      <c r="T1369" s="4">
        <f t="shared" ca="1" si="126"/>
        <v>0.98034834508154101</v>
      </c>
      <c r="U1369" s="4" t="str">
        <f t="shared" si="127"/>
        <v>Below</v>
      </c>
      <c r="V1369">
        <v>4</v>
      </c>
      <c r="W1369">
        <v>1953</v>
      </c>
      <c r="X1369">
        <v>1953</v>
      </c>
      <c r="Y1369" t="s">
        <v>95</v>
      </c>
      <c r="Z1369" t="s">
        <v>114</v>
      </c>
      <c r="AA1369" t="s">
        <v>161</v>
      </c>
      <c r="AB1369" t="s">
        <v>161</v>
      </c>
      <c r="AC1369" t="s">
        <v>117</v>
      </c>
      <c r="AD1369">
        <v>0</v>
      </c>
      <c r="AE1369" t="s">
        <v>203</v>
      </c>
      <c r="AF1369" t="s">
        <v>100</v>
      </c>
      <c r="AG1369" t="s">
        <v>156</v>
      </c>
      <c r="AH1369" t="s">
        <v>203</v>
      </c>
      <c r="AI1369" t="s">
        <v>100</v>
      </c>
      <c r="AJ1369" t="s">
        <v>142</v>
      </c>
      <c r="AK1369" t="s">
        <v>104</v>
      </c>
      <c r="AL1369">
        <v>0</v>
      </c>
      <c r="AM1369" t="s">
        <v>104</v>
      </c>
      <c r="AN1369">
        <v>0</v>
      </c>
      <c r="AO1369">
        <v>936</v>
      </c>
      <c r="AP1369">
        <v>936</v>
      </c>
      <c r="AQ1369" t="s">
        <v>105</v>
      </c>
      <c r="AR1369" t="s">
        <v>100</v>
      </c>
      <c r="AS1369" t="s">
        <v>204</v>
      </c>
      <c r="AT1369" t="s">
        <v>107</v>
      </c>
      <c r="AU1369">
        <v>936</v>
      </c>
      <c r="AV1369" s="4">
        <f t="shared" ca="1" si="128"/>
        <v>0.50938229122926737</v>
      </c>
      <c r="AW1369" s="4" t="str">
        <f t="shared" si="129"/>
        <v>Less than Median</v>
      </c>
      <c r="AX1369">
        <v>0</v>
      </c>
      <c r="AY1369">
        <v>0</v>
      </c>
      <c r="AZ1369">
        <v>936</v>
      </c>
      <c r="BA1369">
        <v>0</v>
      </c>
      <c r="BB1369">
        <v>0</v>
      </c>
      <c r="BC1369">
        <v>1</v>
      </c>
      <c r="BD1369">
        <v>0</v>
      </c>
      <c r="BE1369">
        <v>2</v>
      </c>
      <c r="BF1369">
        <v>1</v>
      </c>
      <c r="BG1369" t="s">
        <v>100</v>
      </c>
      <c r="BH1369">
        <v>4</v>
      </c>
      <c r="BI1369" t="s">
        <v>189</v>
      </c>
      <c r="BJ1369">
        <v>0</v>
      </c>
      <c r="BK1369" t="s">
        <v>85</v>
      </c>
      <c r="BL1369" t="s">
        <v>149</v>
      </c>
      <c r="BM1369">
        <v>1974</v>
      </c>
      <c r="BN1369" t="s">
        <v>104</v>
      </c>
      <c r="BO1369">
        <v>2</v>
      </c>
      <c r="BP1369">
        <v>576</v>
      </c>
      <c r="BQ1369" t="s">
        <v>100</v>
      </c>
      <c r="BR1369" t="s">
        <v>100</v>
      </c>
      <c r="BS1369" t="s">
        <v>106</v>
      </c>
      <c r="BT1369">
        <v>0</v>
      </c>
      <c r="BU1369">
        <v>32</v>
      </c>
      <c r="BV1369">
        <v>112</v>
      </c>
      <c r="BW1369">
        <v>0</v>
      </c>
      <c r="BX1369">
        <v>0</v>
      </c>
      <c r="BY1369">
        <v>0</v>
      </c>
      <c r="BZ1369" t="s">
        <v>85</v>
      </c>
      <c r="CA1369" t="s">
        <v>85</v>
      </c>
      <c r="CB1369" t="s">
        <v>85</v>
      </c>
      <c r="CC1369">
        <v>0</v>
      </c>
      <c r="CD1369">
        <v>2</v>
      </c>
      <c r="CE1369">
        <v>2009</v>
      </c>
      <c r="CF1369" t="s">
        <v>111</v>
      </c>
      <c r="CG1369" t="s">
        <v>112</v>
      </c>
      <c r="CH1369">
        <v>93000</v>
      </c>
      <c r="CQ1369">
        <f t="shared" si="130"/>
        <v>936</v>
      </c>
      <c r="CR1369" t="str">
        <f t="shared" si="131"/>
        <v/>
      </c>
    </row>
    <row r="1370" spans="1:96" x14ac:dyDescent="0.3">
      <c r="A1370">
        <v>1180</v>
      </c>
      <c r="B1370">
        <v>20</v>
      </c>
      <c r="C1370" t="s">
        <v>83</v>
      </c>
      <c r="D1370">
        <v>77</v>
      </c>
      <c r="E1370">
        <v>8335</v>
      </c>
      <c r="F1370" t="s">
        <v>84</v>
      </c>
      <c r="G1370" t="s">
        <v>85</v>
      </c>
      <c r="H1370" t="s">
        <v>129</v>
      </c>
      <c r="I1370" t="s">
        <v>87</v>
      </c>
      <c r="J1370" t="s">
        <v>88</v>
      </c>
      <c r="K1370" t="s">
        <v>89</v>
      </c>
      <c r="L1370" t="s">
        <v>90</v>
      </c>
      <c r="M1370" t="s">
        <v>186</v>
      </c>
      <c r="N1370" s="4" t="str">
        <f>VLOOKUP(M1370,'Neighborhood Raw Data'!$A$1:$D$26,4,FALSE)</f>
        <v>Less than Average</v>
      </c>
      <c r="O1370" t="s">
        <v>92</v>
      </c>
      <c r="P1370" t="s">
        <v>92</v>
      </c>
      <c r="Q1370" t="s">
        <v>93</v>
      </c>
      <c r="R1370" t="s">
        <v>124</v>
      </c>
      <c r="S1370">
        <v>5</v>
      </c>
      <c r="T1370" s="4">
        <f t="shared" ca="1" si="126"/>
        <v>0.16429808592180462</v>
      </c>
      <c r="U1370" s="4" t="str">
        <f t="shared" si="127"/>
        <v>Below</v>
      </c>
      <c r="V1370">
        <v>5</v>
      </c>
      <c r="W1370">
        <v>1954</v>
      </c>
      <c r="X1370">
        <v>1954</v>
      </c>
      <c r="Y1370" t="s">
        <v>95</v>
      </c>
      <c r="Z1370" t="s">
        <v>114</v>
      </c>
      <c r="AA1370" t="s">
        <v>115</v>
      </c>
      <c r="AB1370" t="s">
        <v>115</v>
      </c>
      <c r="AC1370" t="s">
        <v>117</v>
      </c>
      <c r="AD1370">
        <v>0</v>
      </c>
      <c r="AE1370" t="s">
        <v>100</v>
      </c>
      <c r="AF1370" t="s">
        <v>100</v>
      </c>
      <c r="AG1370" t="s">
        <v>226</v>
      </c>
      <c r="AH1370" t="s">
        <v>85</v>
      </c>
      <c r="AI1370" t="s">
        <v>85</v>
      </c>
      <c r="AJ1370" t="s">
        <v>85</v>
      </c>
      <c r="AK1370" t="s">
        <v>85</v>
      </c>
      <c r="AL1370">
        <v>0</v>
      </c>
      <c r="AM1370" t="s">
        <v>85</v>
      </c>
      <c r="AN1370">
        <v>0</v>
      </c>
      <c r="AO1370">
        <v>0</v>
      </c>
      <c r="AP1370">
        <v>0</v>
      </c>
      <c r="AQ1370" t="s">
        <v>105</v>
      </c>
      <c r="AR1370" t="s">
        <v>102</v>
      </c>
      <c r="AS1370" t="s">
        <v>106</v>
      </c>
      <c r="AT1370" t="s">
        <v>107</v>
      </c>
      <c r="AU1370">
        <v>1124</v>
      </c>
      <c r="AV1370" s="4">
        <f t="shared" ca="1" si="128"/>
        <v>0.60285640592508105</v>
      </c>
      <c r="AW1370" s="4" t="str">
        <f t="shared" si="129"/>
        <v>Greater than Median</v>
      </c>
      <c r="AX1370">
        <v>0</v>
      </c>
      <c r="AY1370">
        <v>0</v>
      </c>
      <c r="AZ1370">
        <v>1124</v>
      </c>
      <c r="BA1370">
        <v>0</v>
      </c>
      <c r="BB1370">
        <v>0</v>
      </c>
      <c r="BC1370">
        <v>1</v>
      </c>
      <c r="BD1370">
        <v>0</v>
      </c>
      <c r="BE1370">
        <v>3</v>
      </c>
      <c r="BF1370">
        <v>1</v>
      </c>
      <c r="BG1370" t="s">
        <v>100</v>
      </c>
      <c r="BH1370">
        <v>5</v>
      </c>
      <c r="BI1370" t="s">
        <v>189</v>
      </c>
      <c r="BJ1370">
        <v>1</v>
      </c>
      <c r="BK1370" t="s">
        <v>102</v>
      </c>
      <c r="BL1370" t="s">
        <v>85</v>
      </c>
      <c r="BM1370" t="s">
        <v>85</v>
      </c>
      <c r="BN1370" t="s">
        <v>85</v>
      </c>
      <c r="BO1370">
        <v>0</v>
      </c>
      <c r="BP1370">
        <v>0</v>
      </c>
      <c r="BQ1370" t="s">
        <v>85</v>
      </c>
      <c r="BR1370" t="s">
        <v>85</v>
      </c>
      <c r="BS1370" t="s">
        <v>204</v>
      </c>
      <c r="BT1370">
        <v>0</v>
      </c>
      <c r="BU1370">
        <v>36</v>
      </c>
      <c r="BV1370">
        <v>190</v>
      </c>
      <c r="BW1370">
        <v>0</v>
      </c>
      <c r="BX1370">
        <v>0</v>
      </c>
      <c r="BY1370">
        <v>0</v>
      </c>
      <c r="BZ1370" t="s">
        <v>85</v>
      </c>
      <c r="CA1370" t="s">
        <v>85</v>
      </c>
      <c r="CB1370" t="s">
        <v>85</v>
      </c>
      <c r="CC1370">
        <v>0</v>
      </c>
      <c r="CD1370">
        <v>4</v>
      </c>
      <c r="CE1370">
        <v>2006</v>
      </c>
      <c r="CF1370" t="s">
        <v>111</v>
      </c>
      <c r="CG1370" t="s">
        <v>112</v>
      </c>
      <c r="CH1370">
        <v>93000</v>
      </c>
      <c r="CQ1370">
        <f t="shared" si="130"/>
        <v>1124</v>
      </c>
      <c r="CR1370" t="str">
        <f t="shared" si="131"/>
        <v/>
      </c>
    </row>
    <row r="1371" spans="1:96" x14ac:dyDescent="0.3">
      <c r="A1371">
        <v>1091</v>
      </c>
      <c r="B1371">
        <v>90</v>
      </c>
      <c r="C1371" t="s">
        <v>83</v>
      </c>
      <c r="D1371">
        <v>60</v>
      </c>
      <c r="E1371">
        <v>8544</v>
      </c>
      <c r="F1371" t="s">
        <v>84</v>
      </c>
      <c r="G1371" t="s">
        <v>85</v>
      </c>
      <c r="H1371" t="s">
        <v>129</v>
      </c>
      <c r="I1371" t="s">
        <v>87</v>
      </c>
      <c r="J1371" t="s">
        <v>88</v>
      </c>
      <c r="K1371" t="s">
        <v>89</v>
      </c>
      <c r="L1371" t="s">
        <v>90</v>
      </c>
      <c r="M1371" t="s">
        <v>177</v>
      </c>
      <c r="N1371" s="4" t="str">
        <f>VLOOKUP(M1371,'Neighborhood Raw Data'!$A$1:$D$26,4,FALSE)</f>
        <v>Greater than Average</v>
      </c>
      <c r="O1371" t="s">
        <v>92</v>
      </c>
      <c r="P1371" t="s">
        <v>92</v>
      </c>
      <c r="Q1371" t="s">
        <v>222</v>
      </c>
      <c r="R1371" t="s">
        <v>124</v>
      </c>
      <c r="S1371">
        <v>3</v>
      </c>
      <c r="T1371" s="4">
        <f t="shared" ca="1" si="126"/>
        <v>0.16128673399189342</v>
      </c>
      <c r="U1371" s="4" t="str">
        <f t="shared" si="127"/>
        <v>Below</v>
      </c>
      <c r="V1371">
        <v>4</v>
      </c>
      <c r="W1371">
        <v>1950</v>
      </c>
      <c r="X1371">
        <v>1950</v>
      </c>
      <c r="Y1371" t="s">
        <v>95</v>
      </c>
      <c r="Z1371" t="s">
        <v>114</v>
      </c>
      <c r="AA1371" t="s">
        <v>98</v>
      </c>
      <c r="AB1371" t="s">
        <v>98</v>
      </c>
      <c r="AC1371" t="s">
        <v>117</v>
      </c>
      <c r="AD1371">
        <v>0</v>
      </c>
      <c r="AE1371" t="s">
        <v>100</v>
      </c>
      <c r="AF1371" t="s">
        <v>100</v>
      </c>
      <c r="AG1371" t="s">
        <v>226</v>
      </c>
      <c r="AH1371" t="s">
        <v>85</v>
      </c>
      <c r="AI1371" t="s">
        <v>85</v>
      </c>
      <c r="AJ1371" t="s">
        <v>85</v>
      </c>
      <c r="AK1371" t="s">
        <v>85</v>
      </c>
      <c r="AL1371">
        <v>0</v>
      </c>
      <c r="AM1371" t="s">
        <v>85</v>
      </c>
      <c r="AN1371">
        <v>0</v>
      </c>
      <c r="AO1371">
        <v>0</v>
      </c>
      <c r="AP1371">
        <v>0</v>
      </c>
      <c r="AQ1371" t="s">
        <v>256</v>
      </c>
      <c r="AR1371" t="s">
        <v>203</v>
      </c>
      <c r="AS1371" t="s">
        <v>204</v>
      </c>
      <c r="AT1371" t="s">
        <v>214</v>
      </c>
      <c r="AU1371">
        <v>1040</v>
      </c>
      <c r="AV1371" s="4">
        <f t="shared" ca="1" si="128"/>
        <v>0.94651296580518762</v>
      </c>
      <c r="AW1371" s="4" t="str">
        <f t="shared" si="129"/>
        <v>Less than Median</v>
      </c>
      <c r="AX1371">
        <v>0</v>
      </c>
      <c r="AY1371">
        <v>0</v>
      </c>
      <c r="AZ1371">
        <v>1040</v>
      </c>
      <c r="BA1371">
        <v>0</v>
      </c>
      <c r="BB1371">
        <v>0</v>
      </c>
      <c r="BC1371">
        <v>2</v>
      </c>
      <c r="BD1371">
        <v>0</v>
      </c>
      <c r="BE1371">
        <v>2</v>
      </c>
      <c r="BF1371">
        <v>2</v>
      </c>
      <c r="BG1371" t="s">
        <v>100</v>
      </c>
      <c r="BH1371">
        <v>6</v>
      </c>
      <c r="BI1371" t="s">
        <v>108</v>
      </c>
      <c r="BJ1371">
        <v>0</v>
      </c>
      <c r="BK1371" t="s">
        <v>85</v>
      </c>
      <c r="BL1371" t="s">
        <v>149</v>
      </c>
      <c r="BM1371">
        <v>1987</v>
      </c>
      <c r="BN1371" t="s">
        <v>104</v>
      </c>
      <c r="BO1371">
        <v>2</v>
      </c>
      <c r="BP1371">
        <v>400</v>
      </c>
      <c r="BQ1371" t="s">
        <v>100</v>
      </c>
      <c r="BR1371" t="s">
        <v>100</v>
      </c>
      <c r="BS1371" t="s">
        <v>106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 t="s">
        <v>85</v>
      </c>
      <c r="CA1371" t="s">
        <v>85</v>
      </c>
      <c r="CB1371" t="s">
        <v>85</v>
      </c>
      <c r="CC1371">
        <v>0</v>
      </c>
      <c r="CD1371">
        <v>6</v>
      </c>
      <c r="CE1371">
        <v>2009</v>
      </c>
      <c r="CF1371" t="s">
        <v>111</v>
      </c>
      <c r="CG1371" t="s">
        <v>112</v>
      </c>
      <c r="CH1371">
        <v>92900</v>
      </c>
      <c r="CQ1371">
        <f t="shared" si="130"/>
        <v>1040</v>
      </c>
      <c r="CR1371" t="str">
        <f t="shared" si="131"/>
        <v/>
      </c>
    </row>
    <row r="1372" spans="1:96" x14ac:dyDescent="0.3">
      <c r="A1372">
        <v>1450</v>
      </c>
      <c r="B1372">
        <v>180</v>
      </c>
      <c r="C1372" t="s">
        <v>143</v>
      </c>
      <c r="D1372">
        <v>21</v>
      </c>
      <c r="E1372">
        <v>1533</v>
      </c>
      <c r="F1372" t="s">
        <v>84</v>
      </c>
      <c r="G1372" t="s">
        <v>85</v>
      </c>
      <c r="H1372" t="s">
        <v>129</v>
      </c>
      <c r="I1372" t="s">
        <v>87</v>
      </c>
      <c r="J1372" t="s">
        <v>88</v>
      </c>
      <c r="K1372" t="s">
        <v>122</v>
      </c>
      <c r="L1372" t="s">
        <v>90</v>
      </c>
      <c r="M1372" t="s">
        <v>242</v>
      </c>
      <c r="N1372" s="4" t="str">
        <f>VLOOKUP(M1372,'Neighborhood Raw Data'!$A$1:$D$26,4,FALSE)</f>
        <v>Less than Average</v>
      </c>
      <c r="O1372" t="s">
        <v>92</v>
      </c>
      <c r="P1372" t="s">
        <v>92</v>
      </c>
      <c r="Q1372" t="s">
        <v>216</v>
      </c>
      <c r="R1372" t="s">
        <v>223</v>
      </c>
      <c r="S1372">
        <v>5</v>
      </c>
      <c r="T1372" s="4">
        <f t="shared" ca="1" si="126"/>
        <v>0.32288975424143729</v>
      </c>
      <c r="U1372" s="4" t="str">
        <f t="shared" si="127"/>
        <v>Below</v>
      </c>
      <c r="V1372">
        <v>7</v>
      </c>
      <c r="W1372">
        <v>1970</v>
      </c>
      <c r="X1372">
        <v>1970</v>
      </c>
      <c r="Y1372" t="s">
        <v>95</v>
      </c>
      <c r="Z1372" t="s">
        <v>114</v>
      </c>
      <c r="AA1372" t="s">
        <v>135</v>
      </c>
      <c r="AB1372" t="s">
        <v>136</v>
      </c>
      <c r="AC1372" t="s">
        <v>117</v>
      </c>
      <c r="AD1372">
        <v>0</v>
      </c>
      <c r="AE1372" t="s">
        <v>100</v>
      </c>
      <c r="AF1372" t="s">
        <v>100</v>
      </c>
      <c r="AG1372" t="s">
        <v>156</v>
      </c>
      <c r="AH1372" t="s">
        <v>102</v>
      </c>
      <c r="AI1372" t="s">
        <v>100</v>
      </c>
      <c r="AJ1372" t="s">
        <v>118</v>
      </c>
      <c r="AK1372" t="s">
        <v>103</v>
      </c>
      <c r="AL1372">
        <v>553</v>
      </c>
      <c r="AM1372" t="s">
        <v>104</v>
      </c>
      <c r="AN1372">
        <v>0</v>
      </c>
      <c r="AO1372">
        <v>77</v>
      </c>
      <c r="AP1372">
        <v>630</v>
      </c>
      <c r="AQ1372" t="s">
        <v>105</v>
      </c>
      <c r="AR1372" t="s">
        <v>99</v>
      </c>
      <c r="AS1372" t="s">
        <v>106</v>
      </c>
      <c r="AT1372" t="s">
        <v>107</v>
      </c>
      <c r="AU1372">
        <v>630</v>
      </c>
      <c r="AV1372" s="4">
        <f t="shared" ca="1" si="128"/>
        <v>0.62017206921916268</v>
      </c>
      <c r="AW1372" s="4" t="str">
        <f t="shared" si="129"/>
        <v>Less than Median</v>
      </c>
      <c r="AX1372">
        <v>0</v>
      </c>
      <c r="AY1372">
        <v>0</v>
      </c>
      <c r="AZ1372">
        <v>630</v>
      </c>
      <c r="BA1372">
        <v>1</v>
      </c>
      <c r="BB1372">
        <v>0</v>
      </c>
      <c r="BC1372">
        <v>1</v>
      </c>
      <c r="BD1372">
        <v>0</v>
      </c>
      <c r="BE1372">
        <v>1</v>
      </c>
      <c r="BF1372">
        <v>1</v>
      </c>
      <c r="BG1372" t="s">
        <v>99</v>
      </c>
      <c r="BH1372">
        <v>3</v>
      </c>
      <c r="BI1372" t="s">
        <v>108</v>
      </c>
      <c r="BJ1372">
        <v>0</v>
      </c>
      <c r="BK1372" t="s">
        <v>85</v>
      </c>
      <c r="BL1372" t="s">
        <v>85</v>
      </c>
      <c r="BM1372" t="s">
        <v>85</v>
      </c>
      <c r="BN1372" t="s">
        <v>85</v>
      </c>
      <c r="BO1372">
        <v>0</v>
      </c>
      <c r="BP1372">
        <v>0</v>
      </c>
      <c r="BQ1372" t="s">
        <v>85</v>
      </c>
      <c r="BR1372" t="s">
        <v>85</v>
      </c>
      <c r="BS1372" t="s">
        <v>106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 t="s">
        <v>85</v>
      </c>
      <c r="CA1372" t="s">
        <v>85</v>
      </c>
      <c r="CB1372" t="s">
        <v>85</v>
      </c>
      <c r="CC1372">
        <v>0</v>
      </c>
      <c r="CD1372">
        <v>8</v>
      </c>
      <c r="CE1372">
        <v>2006</v>
      </c>
      <c r="CF1372" t="s">
        <v>111</v>
      </c>
      <c r="CG1372" t="s">
        <v>120</v>
      </c>
      <c r="CH1372">
        <v>92000</v>
      </c>
      <c r="CQ1372">
        <f t="shared" si="130"/>
        <v>630</v>
      </c>
      <c r="CR1372" t="str">
        <f t="shared" si="131"/>
        <v/>
      </c>
    </row>
    <row r="1373" spans="1:96" x14ac:dyDescent="0.3">
      <c r="A1373">
        <v>1073</v>
      </c>
      <c r="B1373">
        <v>50</v>
      </c>
      <c r="C1373" t="s">
        <v>83</v>
      </c>
      <c r="D1373">
        <v>50</v>
      </c>
      <c r="E1373">
        <v>7585</v>
      </c>
      <c r="F1373" t="s">
        <v>84</v>
      </c>
      <c r="G1373" t="s">
        <v>85</v>
      </c>
      <c r="H1373" t="s">
        <v>129</v>
      </c>
      <c r="I1373" t="s">
        <v>87</v>
      </c>
      <c r="J1373" t="s">
        <v>88</v>
      </c>
      <c r="K1373" t="s">
        <v>122</v>
      </c>
      <c r="L1373" t="s">
        <v>90</v>
      </c>
      <c r="M1373" t="s">
        <v>186</v>
      </c>
      <c r="N1373" s="4" t="str">
        <f>VLOOKUP(M1373,'Neighborhood Raw Data'!$A$1:$D$26,4,FALSE)</f>
        <v>Less than Average</v>
      </c>
      <c r="O1373" t="s">
        <v>145</v>
      </c>
      <c r="P1373" t="s">
        <v>92</v>
      </c>
      <c r="Q1373" t="s">
        <v>93</v>
      </c>
      <c r="R1373" t="s">
        <v>155</v>
      </c>
      <c r="S1373">
        <v>5</v>
      </c>
      <c r="T1373" s="4">
        <f t="shared" ca="1" si="126"/>
        <v>0.99895653591651246</v>
      </c>
      <c r="U1373" s="4" t="str">
        <f t="shared" si="127"/>
        <v>Below</v>
      </c>
      <c r="V1373">
        <v>3</v>
      </c>
      <c r="W1373">
        <v>1948</v>
      </c>
      <c r="X1373">
        <v>1950</v>
      </c>
      <c r="Y1373" t="s">
        <v>95</v>
      </c>
      <c r="Z1373" t="s">
        <v>114</v>
      </c>
      <c r="AA1373" t="s">
        <v>161</v>
      </c>
      <c r="AB1373" t="s">
        <v>161</v>
      </c>
      <c r="AC1373" t="s">
        <v>117</v>
      </c>
      <c r="AD1373">
        <v>0</v>
      </c>
      <c r="AE1373" t="s">
        <v>100</v>
      </c>
      <c r="AF1373" t="s">
        <v>100</v>
      </c>
      <c r="AG1373" t="s">
        <v>156</v>
      </c>
      <c r="AH1373" t="s">
        <v>203</v>
      </c>
      <c r="AI1373" t="s">
        <v>203</v>
      </c>
      <c r="AJ1373" t="s">
        <v>148</v>
      </c>
      <c r="AK1373" t="s">
        <v>104</v>
      </c>
      <c r="AL1373">
        <v>0</v>
      </c>
      <c r="AM1373" t="s">
        <v>104</v>
      </c>
      <c r="AN1373">
        <v>0</v>
      </c>
      <c r="AO1373">
        <v>810</v>
      </c>
      <c r="AP1373">
        <v>810</v>
      </c>
      <c r="AQ1373" t="s">
        <v>105</v>
      </c>
      <c r="AR1373" t="s">
        <v>203</v>
      </c>
      <c r="AS1373" t="s">
        <v>106</v>
      </c>
      <c r="AT1373" t="s">
        <v>214</v>
      </c>
      <c r="AU1373">
        <v>1002</v>
      </c>
      <c r="AV1373" s="4">
        <f t="shared" ca="1" si="128"/>
        <v>0.81809886334460002</v>
      </c>
      <c r="AW1373" s="4" t="str">
        <f t="shared" si="129"/>
        <v>Less than Median</v>
      </c>
      <c r="AX1373">
        <v>454</v>
      </c>
      <c r="AY1373">
        <v>0</v>
      </c>
      <c r="AZ1373">
        <v>1456</v>
      </c>
      <c r="BA1373">
        <v>1</v>
      </c>
      <c r="BB1373">
        <v>1</v>
      </c>
      <c r="BC1373">
        <v>1</v>
      </c>
      <c r="BD1373">
        <v>0</v>
      </c>
      <c r="BE1373">
        <v>4</v>
      </c>
      <c r="BF1373">
        <v>1</v>
      </c>
      <c r="BG1373" t="s">
        <v>100</v>
      </c>
      <c r="BH1373">
        <v>7</v>
      </c>
      <c r="BI1373" t="s">
        <v>108</v>
      </c>
      <c r="BJ1373">
        <v>1</v>
      </c>
      <c r="BK1373" t="s">
        <v>100</v>
      </c>
      <c r="BL1373" t="s">
        <v>149</v>
      </c>
      <c r="BM1373">
        <v>1954</v>
      </c>
      <c r="BN1373" t="s">
        <v>104</v>
      </c>
      <c r="BO1373">
        <v>1</v>
      </c>
      <c r="BP1373">
        <v>280</v>
      </c>
      <c r="BQ1373" t="s">
        <v>100</v>
      </c>
      <c r="BR1373" t="s">
        <v>100</v>
      </c>
      <c r="BS1373" t="s">
        <v>220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 t="s">
        <v>85</v>
      </c>
      <c r="CA1373" t="s">
        <v>85</v>
      </c>
      <c r="CB1373" t="s">
        <v>85</v>
      </c>
      <c r="CC1373">
        <v>0</v>
      </c>
      <c r="CD1373">
        <v>8</v>
      </c>
      <c r="CE1373">
        <v>2006</v>
      </c>
      <c r="CF1373" t="s">
        <v>111</v>
      </c>
      <c r="CG1373" t="s">
        <v>112</v>
      </c>
      <c r="CH1373">
        <v>91500</v>
      </c>
      <c r="CQ1373">
        <f t="shared" si="130"/>
        <v>1002</v>
      </c>
      <c r="CR1373" t="str">
        <f t="shared" si="131"/>
        <v/>
      </c>
    </row>
    <row r="1374" spans="1:96" x14ac:dyDescent="0.3">
      <c r="A1374">
        <v>1220</v>
      </c>
      <c r="B1374">
        <v>160</v>
      </c>
      <c r="C1374" t="s">
        <v>143</v>
      </c>
      <c r="D1374">
        <v>21</v>
      </c>
      <c r="E1374">
        <v>1680</v>
      </c>
      <c r="F1374" t="s">
        <v>84</v>
      </c>
      <c r="G1374" t="s">
        <v>85</v>
      </c>
      <c r="H1374" t="s">
        <v>129</v>
      </c>
      <c r="I1374" t="s">
        <v>87</v>
      </c>
      <c r="J1374" t="s">
        <v>88</v>
      </c>
      <c r="K1374" t="s">
        <v>122</v>
      </c>
      <c r="L1374" t="s">
        <v>90</v>
      </c>
      <c r="M1374" t="s">
        <v>253</v>
      </c>
      <c r="N1374" s="4" t="str">
        <f>VLOOKUP(M1374,'Neighborhood Raw Data'!$A$1:$D$26,4,FALSE)</f>
        <v>Less than Average</v>
      </c>
      <c r="O1374" t="s">
        <v>92</v>
      </c>
      <c r="P1374" t="s">
        <v>92</v>
      </c>
      <c r="Q1374" t="s">
        <v>216</v>
      </c>
      <c r="R1374" t="s">
        <v>94</v>
      </c>
      <c r="S1374">
        <v>6</v>
      </c>
      <c r="T1374" s="4">
        <f t="shared" ca="1" si="126"/>
        <v>0.39206871789832032</v>
      </c>
      <c r="U1374" s="4" t="str">
        <f t="shared" si="127"/>
        <v>At or Above</v>
      </c>
      <c r="V1374">
        <v>5</v>
      </c>
      <c r="W1374">
        <v>1971</v>
      </c>
      <c r="X1374">
        <v>1971</v>
      </c>
      <c r="Y1374" t="s">
        <v>95</v>
      </c>
      <c r="Z1374" t="s">
        <v>114</v>
      </c>
      <c r="AA1374" t="s">
        <v>135</v>
      </c>
      <c r="AB1374" t="s">
        <v>136</v>
      </c>
      <c r="AC1374" t="s">
        <v>98</v>
      </c>
      <c r="AD1374">
        <v>236</v>
      </c>
      <c r="AE1374" t="s">
        <v>100</v>
      </c>
      <c r="AF1374" t="s">
        <v>100</v>
      </c>
      <c r="AG1374" t="s">
        <v>156</v>
      </c>
      <c r="AH1374" t="s">
        <v>100</v>
      </c>
      <c r="AI1374" t="s">
        <v>100</v>
      </c>
      <c r="AJ1374" t="s">
        <v>142</v>
      </c>
      <c r="AK1374" t="s">
        <v>104</v>
      </c>
      <c r="AL1374">
        <v>0</v>
      </c>
      <c r="AM1374" t="s">
        <v>104</v>
      </c>
      <c r="AN1374">
        <v>0</v>
      </c>
      <c r="AO1374">
        <v>672</v>
      </c>
      <c r="AP1374">
        <v>672</v>
      </c>
      <c r="AQ1374" t="s">
        <v>105</v>
      </c>
      <c r="AR1374" t="s">
        <v>100</v>
      </c>
      <c r="AS1374" t="s">
        <v>106</v>
      </c>
      <c r="AT1374" t="s">
        <v>107</v>
      </c>
      <c r="AU1374">
        <v>672</v>
      </c>
      <c r="AV1374" s="4">
        <f t="shared" ca="1" si="128"/>
        <v>0.91622420600186694</v>
      </c>
      <c r="AW1374" s="4" t="str">
        <f t="shared" si="129"/>
        <v>Less than Median</v>
      </c>
      <c r="AX1374">
        <v>546</v>
      </c>
      <c r="AY1374">
        <v>0</v>
      </c>
      <c r="AZ1374">
        <v>1218</v>
      </c>
      <c r="BA1374">
        <v>0</v>
      </c>
      <c r="BB1374">
        <v>0</v>
      </c>
      <c r="BC1374">
        <v>1</v>
      </c>
      <c r="BD1374">
        <v>1</v>
      </c>
      <c r="BE1374">
        <v>3</v>
      </c>
      <c r="BF1374">
        <v>1</v>
      </c>
      <c r="BG1374" t="s">
        <v>100</v>
      </c>
      <c r="BH1374">
        <v>7</v>
      </c>
      <c r="BI1374" t="s">
        <v>108</v>
      </c>
      <c r="BJ1374">
        <v>0</v>
      </c>
      <c r="BK1374" t="s">
        <v>85</v>
      </c>
      <c r="BL1374" t="s">
        <v>85</v>
      </c>
      <c r="BM1374" t="s">
        <v>85</v>
      </c>
      <c r="BN1374" t="s">
        <v>85</v>
      </c>
      <c r="BO1374">
        <v>0</v>
      </c>
      <c r="BP1374">
        <v>0</v>
      </c>
      <c r="BQ1374" t="s">
        <v>85</v>
      </c>
      <c r="BR1374" t="s">
        <v>85</v>
      </c>
      <c r="BS1374" t="s">
        <v>204</v>
      </c>
      <c r="BT1374">
        <v>201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 t="s">
        <v>85</v>
      </c>
      <c r="CA1374" t="s">
        <v>85</v>
      </c>
      <c r="CB1374" t="s">
        <v>85</v>
      </c>
      <c r="CC1374">
        <v>0</v>
      </c>
      <c r="CD1374">
        <v>4</v>
      </c>
      <c r="CE1374">
        <v>2006</v>
      </c>
      <c r="CF1374" t="s">
        <v>111</v>
      </c>
      <c r="CG1374" t="s">
        <v>120</v>
      </c>
      <c r="CH1374">
        <v>91500</v>
      </c>
      <c r="CQ1374">
        <f t="shared" si="130"/>
        <v>672</v>
      </c>
      <c r="CR1374" t="str">
        <f t="shared" si="131"/>
        <v/>
      </c>
    </row>
    <row r="1375" spans="1:96" x14ac:dyDescent="0.3">
      <c r="A1375">
        <v>495</v>
      </c>
      <c r="B1375">
        <v>30</v>
      </c>
      <c r="C1375" t="s">
        <v>143</v>
      </c>
      <c r="D1375">
        <v>50</v>
      </c>
      <c r="E1375">
        <v>5784</v>
      </c>
      <c r="F1375" t="s">
        <v>84</v>
      </c>
      <c r="G1375" t="s">
        <v>85</v>
      </c>
      <c r="H1375" t="s">
        <v>129</v>
      </c>
      <c r="I1375" t="s">
        <v>87</v>
      </c>
      <c r="J1375" t="s">
        <v>88</v>
      </c>
      <c r="K1375" t="s">
        <v>122</v>
      </c>
      <c r="L1375" t="s">
        <v>90</v>
      </c>
      <c r="M1375" t="s">
        <v>144</v>
      </c>
      <c r="N1375" s="4" t="str">
        <f>VLOOKUP(M1375,'Neighborhood Raw Data'!$A$1:$D$26,4,FALSE)</f>
        <v>Greater than Average</v>
      </c>
      <c r="O1375" t="s">
        <v>145</v>
      </c>
      <c r="P1375" t="s">
        <v>92</v>
      </c>
      <c r="Q1375" t="s">
        <v>93</v>
      </c>
      <c r="R1375" t="s">
        <v>124</v>
      </c>
      <c r="S1375">
        <v>5</v>
      </c>
      <c r="T1375" s="4">
        <f t="shared" ca="1" si="126"/>
        <v>0.48186100728175041</v>
      </c>
      <c r="U1375" s="4" t="str">
        <f t="shared" si="127"/>
        <v>Below</v>
      </c>
      <c r="V1375">
        <v>8</v>
      </c>
      <c r="W1375">
        <v>1938</v>
      </c>
      <c r="X1375">
        <v>1996</v>
      </c>
      <c r="Y1375" t="s">
        <v>95</v>
      </c>
      <c r="Z1375" t="s">
        <v>114</v>
      </c>
      <c r="AA1375" t="s">
        <v>161</v>
      </c>
      <c r="AB1375" t="s">
        <v>161</v>
      </c>
      <c r="AC1375" t="s">
        <v>117</v>
      </c>
      <c r="AD1375">
        <v>0</v>
      </c>
      <c r="AE1375" t="s">
        <v>100</v>
      </c>
      <c r="AF1375" t="s">
        <v>100</v>
      </c>
      <c r="AG1375" t="s">
        <v>147</v>
      </c>
      <c r="AH1375" t="s">
        <v>203</v>
      </c>
      <c r="AI1375" t="s">
        <v>100</v>
      </c>
      <c r="AJ1375" t="s">
        <v>142</v>
      </c>
      <c r="AK1375" t="s">
        <v>104</v>
      </c>
      <c r="AL1375">
        <v>0</v>
      </c>
      <c r="AM1375" t="s">
        <v>104</v>
      </c>
      <c r="AN1375">
        <v>0</v>
      </c>
      <c r="AO1375">
        <v>190</v>
      </c>
      <c r="AP1375">
        <v>190</v>
      </c>
      <c r="AQ1375" t="s">
        <v>105</v>
      </c>
      <c r="AR1375" t="s">
        <v>102</v>
      </c>
      <c r="AS1375" t="s">
        <v>106</v>
      </c>
      <c r="AT1375" t="s">
        <v>214</v>
      </c>
      <c r="AU1375">
        <v>886</v>
      </c>
      <c r="AV1375" s="4">
        <f t="shared" ca="1" si="128"/>
        <v>0.93865013661539853</v>
      </c>
      <c r="AW1375" s="4" t="str">
        <f t="shared" si="129"/>
        <v>Less than Median</v>
      </c>
      <c r="AX1375">
        <v>0</v>
      </c>
      <c r="AY1375">
        <v>0</v>
      </c>
      <c r="AZ1375">
        <v>886</v>
      </c>
      <c r="BA1375">
        <v>0</v>
      </c>
      <c r="BB1375">
        <v>0</v>
      </c>
      <c r="BC1375">
        <v>1</v>
      </c>
      <c r="BD1375">
        <v>0</v>
      </c>
      <c r="BE1375">
        <v>2</v>
      </c>
      <c r="BF1375">
        <v>1</v>
      </c>
      <c r="BG1375" t="s">
        <v>100</v>
      </c>
      <c r="BH1375">
        <v>4</v>
      </c>
      <c r="BI1375" t="s">
        <v>108</v>
      </c>
      <c r="BJ1375">
        <v>0</v>
      </c>
      <c r="BK1375" t="s">
        <v>85</v>
      </c>
      <c r="BL1375" t="s">
        <v>109</v>
      </c>
      <c r="BM1375">
        <v>1938</v>
      </c>
      <c r="BN1375" t="s">
        <v>104</v>
      </c>
      <c r="BO1375">
        <v>1</v>
      </c>
      <c r="BP1375">
        <v>273</v>
      </c>
      <c r="BQ1375" t="s">
        <v>100</v>
      </c>
      <c r="BR1375" t="s">
        <v>100</v>
      </c>
      <c r="BS1375" t="s">
        <v>106</v>
      </c>
      <c r="BT1375">
        <v>144</v>
      </c>
      <c r="BU1375">
        <v>20</v>
      </c>
      <c r="BV1375">
        <v>80</v>
      </c>
      <c r="BW1375">
        <v>0</v>
      </c>
      <c r="BX1375">
        <v>0</v>
      </c>
      <c r="BY1375">
        <v>0</v>
      </c>
      <c r="BZ1375" t="s">
        <v>85</v>
      </c>
      <c r="CA1375" t="s">
        <v>85</v>
      </c>
      <c r="CB1375" t="s">
        <v>85</v>
      </c>
      <c r="CC1375">
        <v>0</v>
      </c>
      <c r="CD1375">
        <v>12</v>
      </c>
      <c r="CE1375">
        <v>2009</v>
      </c>
      <c r="CF1375" t="s">
        <v>111</v>
      </c>
      <c r="CG1375" t="s">
        <v>112</v>
      </c>
      <c r="CH1375">
        <v>91300</v>
      </c>
      <c r="CQ1375">
        <f t="shared" si="130"/>
        <v>886</v>
      </c>
      <c r="CR1375" t="str">
        <f t="shared" si="131"/>
        <v/>
      </c>
    </row>
    <row r="1376" spans="1:96" x14ac:dyDescent="0.3">
      <c r="A1376">
        <v>76</v>
      </c>
      <c r="B1376">
        <v>180</v>
      </c>
      <c r="C1376" t="s">
        <v>143</v>
      </c>
      <c r="D1376">
        <v>21</v>
      </c>
      <c r="E1376">
        <v>1596</v>
      </c>
      <c r="F1376" t="s">
        <v>84</v>
      </c>
      <c r="G1376" t="s">
        <v>85</v>
      </c>
      <c r="H1376" t="s">
        <v>129</v>
      </c>
      <c r="I1376" t="s">
        <v>87</v>
      </c>
      <c r="J1376" t="s">
        <v>88</v>
      </c>
      <c r="K1376" t="s">
        <v>122</v>
      </c>
      <c r="L1376" t="s">
        <v>90</v>
      </c>
      <c r="M1376" t="s">
        <v>242</v>
      </c>
      <c r="N1376" s="4" t="str">
        <f>VLOOKUP(M1376,'Neighborhood Raw Data'!$A$1:$D$26,4,FALSE)</f>
        <v>Less than Average</v>
      </c>
      <c r="O1376" t="s">
        <v>92</v>
      </c>
      <c r="P1376" t="s">
        <v>92</v>
      </c>
      <c r="Q1376" t="s">
        <v>216</v>
      </c>
      <c r="R1376" t="s">
        <v>178</v>
      </c>
      <c r="S1376">
        <v>4</v>
      </c>
      <c r="T1376" s="4">
        <f t="shared" ca="1" si="126"/>
        <v>0.43227565259168987</v>
      </c>
      <c r="U1376" s="4" t="str">
        <f t="shared" si="127"/>
        <v>Below</v>
      </c>
      <c r="V1376">
        <v>5</v>
      </c>
      <c r="W1376">
        <v>1973</v>
      </c>
      <c r="X1376">
        <v>1973</v>
      </c>
      <c r="Y1376" t="s">
        <v>95</v>
      </c>
      <c r="Z1376" t="s">
        <v>114</v>
      </c>
      <c r="AA1376" t="s">
        <v>135</v>
      </c>
      <c r="AB1376" t="s">
        <v>136</v>
      </c>
      <c r="AC1376" t="s">
        <v>117</v>
      </c>
      <c r="AD1376">
        <v>0</v>
      </c>
      <c r="AE1376" t="s">
        <v>100</v>
      </c>
      <c r="AF1376" t="s">
        <v>100</v>
      </c>
      <c r="AG1376" t="s">
        <v>156</v>
      </c>
      <c r="AH1376" t="s">
        <v>102</v>
      </c>
      <c r="AI1376" t="s">
        <v>100</v>
      </c>
      <c r="AJ1376" t="s">
        <v>102</v>
      </c>
      <c r="AK1376" t="s">
        <v>103</v>
      </c>
      <c r="AL1376">
        <v>462</v>
      </c>
      <c r="AM1376" t="s">
        <v>104</v>
      </c>
      <c r="AN1376">
        <v>0</v>
      </c>
      <c r="AO1376">
        <v>0</v>
      </c>
      <c r="AP1376">
        <v>462</v>
      </c>
      <c r="AQ1376" t="s">
        <v>105</v>
      </c>
      <c r="AR1376" t="s">
        <v>100</v>
      </c>
      <c r="AS1376" t="s">
        <v>106</v>
      </c>
      <c r="AT1376" t="s">
        <v>107</v>
      </c>
      <c r="AU1376">
        <v>526</v>
      </c>
      <c r="AV1376" s="4">
        <f t="shared" ca="1" si="128"/>
        <v>0.17637199355462019</v>
      </c>
      <c r="AW1376" s="4" t="str">
        <f t="shared" si="129"/>
        <v>Less than Median</v>
      </c>
      <c r="AX1376">
        <v>462</v>
      </c>
      <c r="AY1376">
        <v>0</v>
      </c>
      <c r="AZ1376">
        <v>988</v>
      </c>
      <c r="BA1376">
        <v>1</v>
      </c>
      <c r="BB1376">
        <v>0</v>
      </c>
      <c r="BC1376">
        <v>1</v>
      </c>
      <c r="BD1376">
        <v>0</v>
      </c>
      <c r="BE1376">
        <v>2</v>
      </c>
      <c r="BF1376">
        <v>1</v>
      </c>
      <c r="BG1376" t="s">
        <v>100</v>
      </c>
      <c r="BH1376">
        <v>5</v>
      </c>
      <c r="BI1376" t="s">
        <v>108</v>
      </c>
      <c r="BJ1376">
        <v>0</v>
      </c>
      <c r="BK1376" t="s">
        <v>85</v>
      </c>
      <c r="BL1376" t="s">
        <v>130</v>
      </c>
      <c r="BM1376">
        <v>1973</v>
      </c>
      <c r="BN1376" t="s">
        <v>104</v>
      </c>
      <c r="BO1376">
        <v>1</v>
      </c>
      <c r="BP1376">
        <v>297</v>
      </c>
      <c r="BQ1376" t="s">
        <v>100</v>
      </c>
      <c r="BR1376" t="s">
        <v>100</v>
      </c>
      <c r="BS1376" t="s">
        <v>106</v>
      </c>
      <c r="BT1376">
        <v>120</v>
      </c>
      <c r="BU1376">
        <v>101</v>
      </c>
      <c r="BV1376">
        <v>0</v>
      </c>
      <c r="BW1376">
        <v>0</v>
      </c>
      <c r="BX1376">
        <v>0</v>
      </c>
      <c r="BY1376">
        <v>0</v>
      </c>
      <c r="BZ1376" t="s">
        <v>85</v>
      </c>
      <c r="CA1376" t="s">
        <v>167</v>
      </c>
      <c r="CB1376" t="s">
        <v>85</v>
      </c>
      <c r="CC1376">
        <v>0</v>
      </c>
      <c r="CD1376">
        <v>11</v>
      </c>
      <c r="CE1376">
        <v>2009</v>
      </c>
      <c r="CF1376" t="s">
        <v>111</v>
      </c>
      <c r="CG1376" t="s">
        <v>112</v>
      </c>
      <c r="CH1376">
        <v>91000</v>
      </c>
      <c r="CQ1376">
        <f t="shared" si="130"/>
        <v>526</v>
      </c>
      <c r="CR1376" t="str">
        <f t="shared" si="131"/>
        <v/>
      </c>
    </row>
    <row r="1377" spans="1:96" x14ac:dyDescent="0.3">
      <c r="A1377">
        <v>999</v>
      </c>
      <c r="B1377">
        <v>30</v>
      </c>
      <c r="C1377" t="s">
        <v>143</v>
      </c>
      <c r="D1377">
        <v>60</v>
      </c>
      <c r="E1377">
        <v>9786</v>
      </c>
      <c r="F1377" t="s">
        <v>84</v>
      </c>
      <c r="G1377" t="s">
        <v>85</v>
      </c>
      <c r="H1377" t="s">
        <v>129</v>
      </c>
      <c r="I1377" t="s">
        <v>87</v>
      </c>
      <c r="J1377" t="s">
        <v>88</v>
      </c>
      <c r="K1377" t="s">
        <v>122</v>
      </c>
      <c r="L1377" t="s">
        <v>90</v>
      </c>
      <c r="M1377" t="s">
        <v>236</v>
      </c>
      <c r="N1377" s="4" t="str">
        <f>VLOOKUP(M1377,'Neighborhood Raw Data'!$A$1:$D$26,4,FALSE)</f>
        <v>Less than Average</v>
      </c>
      <c r="O1377" t="s">
        <v>92</v>
      </c>
      <c r="P1377" t="s">
        <v>92</v>
      </c>
      <c r="Q1377" t="s">
        <v>93</v>
      </c>
      <c r="R1377" t="s">
        <v>124</v>
      </c>
      <c r="S1377">
        <v>3</v>
      </c>
      <c r="T1377" s="4">
        <f t="shared" ca="1" si="126"/>
        <v>0.18178246705471568</v>
      </c>
      <c r="U1377" s="4" t="str">
        <f t="shared" si="127"/>
        <v>Below</v>
      </c>
      <c r="V1377">
        <v>4</v>
      </c>
      <c r="W1377">
        <v>1922</v>
      </c>
      <c r="X1377">
        <v>1950</v>
      </c>
      <c r="Y1377" t="s">
        <v>113</v>
      </c>
      <c r="Z1377" t="s">
        <v>114</v>
      </c>
      <c r="AA1377" t="s">
        <v>115</v>
      </c>
      <c r="AB1377" t="s">
        <v>115</v>
      </c>
      <c r="AC1377" t="s">
        <v>117</v>
      </c>
      <c r="AD1377">
        <v>0</v>
      </c>
      <c r="AE1377" t="s">
        <v>100</v>
      </c>
      <c r="AF1377" t="s">
        <v>100</v>
      </c>
      <c r="AG1377" t="s">
        <v>147</v>
      </c>
      <c r="AH1377" t="s">
        <v>100</v>
      </c>
      <c r="AI1377" t="s">
        <v>203</v>
      </c>
      <c r="AJ1377" t="s">
        <v>142</v>
      </c>
      <c r="AK1377" t="s">
        <v>104</v>
      </c>
      <c r="AL1377">
        <v>0</v>
      </c>
      <c r="AM1377" t="s">
        <v>104</v>
      </c>
      <c r="AN1377">
        <v>0</v>
      </c>
      <c r="AO1377">
        <v>1007</v>
      </c>
      <c r="AP1377">
        <v>1007</v>
      </c>
      <c r="AQ1377" t="s">
        <v>105</v>
      </c>
      <c r="AR1377" t="s">
        <v>203</v>
      </c>
      <c r="AS1377" t="s">
        <v>204</v>
      </c>
      <c r="AT1377" t="s">
        <v>107</v>
      </c>
      <c r="AU1377">
        <v>1077</v>
      </c>
      <c r="AV1377" s="4">
        <f t="shared" ca="1" si="128"/>
        <v>0.9711109412413762</v>
      </c>
      <c r="AW1377" s="4" t="str">
        <f t="shared" si="129"/>
        <v>Less than Median</v>
      </c>
      <c r="AX1377">
        <v>0</v>
      </c>
      <c r="AY1377">
        <v>0</v>
      </c>
      <c r="AZ1377">
        <v>1077</v>
      </c>
      <c r="BA1377">
        <v>0</v>
      </c>
      <c r="BB1377">
        <v>0</v>
      </c>
      <c r="BC1377">
        <v>1</v>
      </c>
      <c r="BD1377">
        <v>0</v>
      </c>
      <c r="BE1377">
        <v>3</v>
      </c>
      <c r="BF1377">
        <v>1</v>
      </c>
      <c r="BG1377" t="s">
        <v>100</v>
      </c>
      <c r="BH1377">
        <v>6</v>
      </c>
      <c r="BI1377" t="s">
        <v>108</v>
      </c>
      <c r="BJ1377">
        <v>1</v>
      </c>
      <c r="BK1377" t="s">
        <v>102</v>
      </c>
      <c r="BL1377" t="s">
        <v>149</v>
      </c>
      <c r="BM1377">
        <v>1922</v>
      </c>
      <c r="BN1377" t="s">
        <v>104</v>
      </c>
      <c r="BO1377">
        <v>1</v>
      </c>
      <c r="BP1377">
        <v>210</v>
      </c>
      <c r="BQ1377" t="s">
        <v>100</v>
      </c>
      <c r="BR1377" t="s">
        <v>203</v>
      </c>
      <c r="BS1377" t="s">
        <v>220</v>
      </c>
      <c r="BT1377">
        <v>0</v>
      </c>
      <c r="BU1377">
        <v>100</v>
      </c>
      <c r="BV1377">
        <v>48</v>
      </c>
      <c r="BW1377">
        <v>0</v>
      </c>
      <c r="BX1377">
        <v>0</v>
      </c>
      <c r="BY1377">
        <v>0</v>
      </c>
      <c r="BZ1377" t="s">
        <v>85</v>
      </c>
      <c r="CA1377" t="s">
        <v>85</v>
      </c>
      <c r="CB1377" t="s">
        <v>85</v>
      </c>
      <c r="CC1377">
        <v>0</v>
      </c>
      <c r="CD1377">
        <v>5</v>
      </c>
      <c r="CE1377">
        <v>2006</v>
      </c>
      <c r="CF1377" t="s">
        <v>111</v>
      </c>
      <c r="CG1377" t="s">
        <v>112</v>
      </c>
      <c r="CH1377">
        <v>91000</v>
      </c>
      <c r="CQ1377">
        <f t="shared" si="130"/>
        <v>1077</v>
      </c>
      <c r="CR1377" t="str">
        <f t="shared" si="131"/>
        <v/>
      </c>
    </row>
    <row r="1378" spans="1:96" x14ac:dyDescent="0.3">
      <c r="A1378">
        <v>1377</v>
      </c>
      <c r="B1378">
        <v>30</v>
      </c>
      <c r="C1378" t="s">
        <v>83</v>
      </c>
      <c r="D1378">
        <v>52</v>
      </c>
      <c r="E1378">
        <v>6292</v>
      </c>
      <c r="F1378" t="s">
        <v>84</v>
      </c>
      <c r="G1378" t="s">
        <v>85</v>
      </c>
      <c r="H1378" t="s">
        <v>129</v>
      </c>
      <c r="I1378" t="s">
        <v>190</v>
      </c>
      <c r="J1378" t="s">
        <v>88</v>
      </c>
      <c r="K1378" t="s">
        <v>122</v>
      </c>
      <c r="L1378" t="s">
        <v>90</v>
      </c>
      <c r="M1378" t="s">
        <v>225</v>
      </c>
      <c r="N1378" s="4" t="str">
        <f>VLOOKUP(M1378,'Neighborhood Raw Data'!$A$1:$D$26,4,FALSE)</f>
        <v>Less than Average</v>
      </c>
      <c r="O1378" t="s">
        <v>92</v>
      </c>
      <c r="P1378" t="s">
        <v>92</v>
      </c>
      <c r="Q1378" t="s">
        <v>93</v>
      </c>
      <c r="R1378" t="s">
        <v>124</v>
      </c>
      <c r="S1378">
        <v>6</v>
      </c>
      <c r="T1378" s="4">
        <f t="shared" ca="1" si="126"/>
        <v>0.85037280311760133</v>
      </c>
      <c r="U1378" s="4" t="str">
        <f t="shared" si="127"/>
        <v>At or Above</v>
      </c>
      <c r="V1378">
        <v>5</v>
      </c>
      <c r="W1378">
        <v>1930</v>
      </c>
      <c r="X1378">
        <v>1950</v>
      </c>
      <c r="Y1378" t="s">
        <v>95</v>
      </c>
      <c r="Z1378" t="s">
        <v>114</v>
      </c>
      <c r="AA1378" t="s">
        <v>115</v>
      </c>
      <c r="AB1378" t="s">
        <v>115</v>
      </c>
      <c r="AC1378" t="s">
        <v>117</v>
      </c>
      <c r="AD1378">
        <v>0</v>
      </c>
      <c r="AE1378" t="s">
        <v>100</v>
      </c>
      <c r="AF1378" t="s">
        <v>100</v>
      </c>
      <c r="AG1378" t="s">
        <v>147</v>
      </c>
      <c r="AH1378" t="s">
        <v>102</v>
      </c>
      <c r="AI1378" t="s">
        <v>100</v>
      </c>
      <c r="AJ1378" t="s">
        <v>148</v>
      </c>
      <c r="AK1378" t="s">
        <v>157</v>
      </c>
      <c r="AL1378">
        <v>384</v>
      </c>
      <c r="AM1378" t="s">
        <v>104</v>
      </c>
      <c r="AN1378">
        <v>0</v>
      </c>
      <c r="AO1378">
        <v>384</v>
      </c>
      <c r="AP1378">
        <v>768</v>
      </c>
      <c r="AQ1378" t="s">
        <v>105</v>
      </c>
      <c r="AR1378" t="s">
        <v>100</v>
      </c>
      <c r="AS1378" t="s">
        <v>204</v>
      </c>
      <c r="AT1378" t="s">
        <v>107</v>
      </c>
      <c r="AU1378">
        <v>790</v>
      </c>
      <c r="AV1378" s="4">
        <f t="shared" ca="1" si="128"/>
        <v>5.0018348829393044E-2</v>
      </c>
      <c r="AW1378" s="4" t="str">
        <f t="shared" si="129"/>
        <v>Less than Median</v>
      </c>
      <c r="AX1378">
        <v>0</v>
      </c>
      <c r="AY1378">
        <v>0</v>
      </c>
      <c r="AZ1378">
        <v>790</v>
      </c>
      <c r="BA1378">
        <v>0</v>
      </c>
      <c r="BB1378">
        <v>0</v>
      </c>
      <c r="BC1378">
        <v>1</v>
      </c>
      <c r="BD1378">
        <v>0</v>
      </c>
      <c r="BE1378">
        <v>2</v>
      </c>
      <c r="BF1378">
        <v>1</v>
      </c>
      <c r="BG1378" t="s">
        <v>100</v>
      </c>
      <c r="BH1378">
        <v>4</v>
      </c>
      <c r="BI1378" t="s">
        <v>108</v>
      </c>
      <c r="BJ1378">
        <v>0</v>
      </c>
      <c r="BK1378" t="s">
        <v>85</v>
      </c>
      <c r="BL1378" t="s">
        <v>149</v>
      </c>
      <c r="BM1378">
        <v>1925</v>
      </c>
      <c r="BN1378" t="s">
        <v>104</v>
      </c>
      <c r="BO1378">
        <v>1</v>
      </c>
      <c r="BP1378">
        <v>160</v>
      </c>
      <c r="BQ1378" t="s">
        <v>203</v>
      </c>
      <c r="BR1378" t="s">
        <v>100</v>
      </c>
      <c r="BS1378" t="s">
        <v>106</v>
      </c>
      <c r="BT1378">
        <v>0</v>
      </c>
      <c r="BU1378">
        <v>141</v>
      </c>
      <c r="BV1378">
        <v>0</v>
      </c>
      <c r="BW1378">
        <v>0</v>
      </c>
      <c r="BX1378">
        <v>0</v>
      </c>
      <c r="BY1378">
        <v>0</v>
      </c>
      <c r="BZ1378" t="s">
        <v>85</v>
      </c>
      <c r="CA1378" t="s">
        <v>85</v>
      </c>
      <c r="CB1378" t="s">
        <v>85</v>
      </c>
      <c r="CC1378">
        <v>0</v>
      </c>
      <c r="CD1378">
        <v>4</v>
      </c>
      <c r="CE1378">
        <v>2008</v>
      </c>
      <c r="CF1378" t="s">
        <v>111</v>
      </c>
      <c r="CG1378" t="s">
        <v>112</v>
      </c>
      <c r="CH1378">
        <v>91000</v>
      </c>
      <c r="CQ1378">
        <f t="shared" si="130"/>
        <v>790</v>
      </c>
      <c r="CR1378" t="str">
        <f t="shared" si="131"/>
        <v/>
      </c>
    </row>
    <row r="1379" spans="1:96" x14ac:dyDescent="0.3">
      <c r="A1379">
        <v>439</v>
      </c>
      <c r="B1379">
        <v>30</v>
      </c>
      <c r="C1379" t="s">
        <v>83</v>
      </c>
      <c r="D1379">
        <v>40</v>
      </c>
      <c r="E1379">
        <v>4280</v>
      </c>
      <c r="F1379" t="s">
        <v>84</v>
      </c>
      <c r="G1379" t="s">
        <v>85</v>
      </c>
      <c r="H1379" t="s">
        <v>129</v>
      </c>
      <c r="I1379" t="s">
        <v>87</v>
      </c>
      <c r="J1379" t="s">
        <v>88</v>
      </c>
      <c r="K1379" t="s">
        <v>122</v>
      </c>
      <c r="L1379" t="s">
        <v>90</v>
      </c>
      <c r="M1379" t="s">
        <v>159</v>
      </c>
      <c r="N1379" s="4" t="str">
        <f>VLOOKUP(M1379,'Neighborhood Raw Data'!$A$1:$D$26,4,FALSE)</f>
        <v>Greater than Average</v>
      </c>
      <c r="O1379" t="s">
        <v>92</v>
      </c>
      <c r="P1379" t="s">
        <v>92</v>
      </c>
      <c r="Q1379" t="s">
        <v>93</v>
      </c>
      <c r="R1379" t="s">
        <v>124</v>
      </c>
      <c r="S1379">
        <v>5</v>
      </c>
      <c r="T1379" s="4">
        <f t="shared" ca="1" si="126"/>
        <v>0.63694899661109383</v>
      </c>
      <c r="U1379" s="4" t="str">
        <f t="shared" si="127"/>
        <v>Below</v>
      </c>
      <c r="V1379">
        <v>6</v>
      </c>
      <c r="W1379">
        <v>1913</v>
      </c>
      <c r="X1379">
        <v>2002</v>
      </c>
      <c r="Y1379" t="s">
        <v>95</v>
      </c>
      <c r="Z1379" t="s">
        <v>114</v>
      </c>
      <c r="AA1379" t="s">
        <v>164</v>
      </c>
      <c r="AB1379" t="s">
        <v>166</v>
      </c>
      <c r="AC1379" t="s">
        <v>117</v>
      </c>
      <c r="AD1379">
        <v>0</v>
      </c>
      <c r="AE1379" t="s">
        <v>100</v>
      </c>
      <c r="AF1379" t="s">
        <v>100</v>
      </c>
      <c r="AG1379" t="s">
        <v>101</v>
      </c>
      <c r="AH1379" t="s">
        <v>100</v>
      </c>
      <c r="AI1379" t="s">
        <v>100</v>
      </c>
      <c r="AJ1379" t="s">
        <v>142</v>
      </c>
      <c r="AK1379" t="s">
        <v>193</v>
      </c>
      <c r="AL1379">
        <v>365</v>
      </c>
      <c r="AM1379" t="s">
        <v>104</v>
      </c>
      <c r="AN1379">
        <v>0</v>
      </c>
      <c r="AO1379">
        <v>75</v>
      </c>
      <c r="AP1379">
        <v>440</v>
      </c>
      <c r="AQ1379" t="s">
        <v>105</v>
      </c>
      <c r="AR1379" t="s">
        <v>100</v>
      </c>
      <c r="AS1379" t="s">
        <v>204</v>
      </c>
      <c r="AT1379" t="s">
        <v>107</v>
      </c>
      <c r="AU1379">
        <v>694</v>
      </c>
      <c r="AV1379" s="4">
        <f t="shared" ca="1" si="128"/>
        <v>0.16778610125363524</v>
      </c>
      <c r="AW1379" s="4" t="str">
        <f t="shared" si="129"/>
        <v>Less than Median</v>
      </c>
      <c r="AX1379">
        <v>0</v>
      </c>
      <c r="AY1379">
        <v>0</v>
      </c>
      <c r="AZ1379">
        <v>694</v>
      </c>
      <c r="BA1379">
        <v>0</v>
      </c>
      <c r="BB1379">
        <v>0</v>
      </c>
      <c r="BC1379">
        <v>1</v>
      </c>
      <c r="BD1379">
        <v>0</v>
      </c>
      <c r="BE1379">
        <v>2</v>
      </c>
      <c r="BF1379">
        <v>1</v>
      </c>
      <c r="BG1379" t="s">
        <v>102</v>
      </c>
      <c r="BH1379">
        <v>4</v>
      </c>
      <c r="BI1379" t="s">
        <v>108</v>
      </c>
      <c r="BJ1379">
        <v>1</v>
      </c>
      <c r="BK1379" t="s">
        <v>102</v>
      </c>
      <c r="BL1379" t="s">
        <v>149</v>
      </c>
      <c r="BM1379">
        <v>1990</v>
      </c>
      <c r="BN1379" t="s">
        <v>104</v>
      </c>
      <c r="BO1379">
        <v>1</v>
      </c>
      <c r="BP1379">
        <v>352</v>
      </c>
      <c r="BQ1379" t="s">
        <v>102</v>
      </c>
      <c r="BR1379" t="s">
        <v>100</v>
      </c>
      <c r="BS1379" t="s">
        <v>220</v>
      </c>
      <c r="BT1379">
        <v>0</v>
      </c>
      <c r="BU1379">
        <v>0</v>
      </c>
      <c r="BV1379">
        <v>34</v>
      </c>
      <c r="BW1379">
        <v>0</v>
      </c>
      <c r="BX1379">
        <v>0</v>
      </c>
      <c r="BY1379">
        <v>0</v>
      </c>
      <c r="BZ1379" t="s">
        <v>85</v>
      </c>
      <c r="CA1379" t="s">
        <v>119</v>
      </c>
      <c r="CB1379" t="s">
        <v>85</v>
      </c>
      <c r="CC1379">
        <v>0</v>
      </c>
      <c r="CD1379">
        <v>3</v>
      </c>
      <c r="CE1379">
        <v>2007</v>
      </c>
      <c r="CF1379" t="s">
        <v>111</v>
      </c>
      <c r="CG1379" t="s">
        <v>112</v>
      </c>
      <c r="CH1379">
        <v>90350</v>
      </c>
      <c r="CQ1379">
        <f t="shared" si="130"/>
        <v>694</v>
      </c>
      <c r="CR1379" t="str">
        <f t="shared" si="131"/>
        <v/>
      </c>
    </row>
    <row r="1380" spans="1:96" x14ac:dyDescent="0.3">
      <c r="A1380">
        <v>18</v>
      </c>
      <c r="B1380">
        <v>90</v>
      </c>
      <c r="C1380" t="s">
        <v>83</v>
      </c>
      <c r="D1380">
        <v>72</v>
      </c>
      <c r="E1380">
        <v>10791</v>
      </c>
      <c r="F1380" t="s">
        <v>84</v>
      </c>
      <c r="G1380" t="s">
        <v>85</v>
      </c>
      <c r="H1380" t="s">
        <v>129</v>
      </c>
      <c r="I1380" t="s">
        <v>87</v>
      </c>
      <c r="J1380" t="s">
        <v>88</v>
      </c>
      <c r="K1380" t="s">
        <v>122</v>
      </c>
      <c r="L1380" t="s">
        <v>90</v>
      </c>
      <c r="M1380" t="s">
        <v>228</v>
      </c>
      <c r="N1380" s="4" t="str">
        <f>VLOOKUP(M1380,'Neighborhood Raw Data'!$A$1:$D$26,4,FALSE)</f>
        <v>Less than Average</v>
      </c>
      <c r="O1380" t="s">
        <v>92</v>
      </c>
      <c r="P1380" t="s">
        <v>92</v>
      </c>
      <c r="Q1380" t="s">
        <v>222</v>
      </c>
      <c r="R1380" t="s">
        <v>124</v>
      </c>
      <c r="S1380">
        <v>4</v>
      </c>
      <c r="T1380" s="4">
        <f t="shared" ca="1" si="126"/>
        <v>0.85061344252429738</v>
      </c>
      <c r="U1380" s="4" t="str">
        <f t="shared" si="127"/>
        <v>Below</v>
      </c>
      <c r="V1380">
        <v>5</v>
      </c>
      <c r="W1380">
        <v>1967</v>
      </c>
      <c r="X1380">
        <v>1967</v>
      </c>
      <c r="Y1380" t="s">
        <v>95</v>
      </c>
      <c r="Z1380" t="s">
        <v>114</v>
      </c>
      <c r="AA1380" t="s">
        <v>161</v>
      </c>
      <c r="AB1380" t="s">
        <v>161</v>
      </c>
      <c r="AC1380" t="s">
        <v>117</v>
      </c>
      <c r="AD1380">
        <v>0</v>
      </c>
      <c r="AE1380" t="s">
        <v>100</v>
      </c>
      <c r="AF1380" t="s">
        <v>100</v>
      </c>
      <c r="AG1380" t="s">
        <v>226</v>
      </c>
      <c r="AH1380" t="s">
        <v>85</v>
      </c>
      <c r="AI1380" t="s">
        <v>85</v>
      </c>
      <c r="AJ1380" t="s">
        <v>85</v>
      </c>
      <c r="AK1380" t="s">
        <v>85</v>
      </c>
      <c r="AL1380">
        <v>0</v>
      </c>
      <c r="AM1380" t="s">
        <v>85</v>
      </c>
      <c r="AN1380">
        <v>0</v>
      </c>
      <c r="AO1380">
        <v>0</v>
      </c>
      <c r="AP1380">
        <v>0</v>
      </c>
      <c r="AQ1380" t="s">
        <v>105</v>
      </c>
      <c r="AR1380" t="s">
        <v>100</v>
      </c>
      <c r="AS1380" t="s">
        <v>106</v>
      </c>
      <c r="AT1380" t="s">
        <v>107</v>
      </c>
      <c r="AU1380">
        <v>1296</v>
      </c>
      <c r="AV1380" s="4">
        <f t="shared" ca="1" si="128"/>
        <v>0.25024046385507404</v>
      </c>
      <c r="AW1380" s="4" t="str">
        <f t="shared" si="129"/>
        <v>Greater than Median</v>
      </c>
      <c r="AX1380">
        <v>0</v>
      </c>
      <c r="AY1380">
        <v>0</v>
      </c>
      <c r="AZ1380">
        <v>1296</v>
      </c>
      <c r="BA1380">
        <v>0</v>
      </c>
      <c r="BB1380">
        <v>0</v>
      </c>
      <c r="BC1380">
        <v>2</v>
      </c>
      <c r="BD1380">
        <v>0</v>
      </c>
      <c r="BE1380">
        <v>2</v>
      </c>
      <c r="BF1380">
        <v>2</v>
      </c>
      <c r="BG1380" t="s">
        <v>100</v>
      </c>
      <c r="BH1380">
        <v>6</v>
      </c>
      <c r="BI1380" t="s">
        <v>108</v>
      </c>
      <c r="BJ1380">
        <v>0</v>
      </c>
      <c r="BK1380" t="s">
        <v>85</v>
      </c>
      <c r="BL1380" t="s">
        <v>238</v>
      </c>
      <c r="BM1380">
        <v>1967</v>
      </c>
      <c r="BN1380" t="s">
        <v>104</v>
      </c>
      <c r="BO1380">
        <v>2</v>
      </c>
      <c r="BP1380">
        <v>516</v>
      </c>
      <c r="BQ1380" t="s">
        <v>100</v>
      </c>
      <c r="BR1380" t="s">
        <v>100</v>
      </c>
      <c r="BS1380" t="s">
        <v>106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 t="s">
        <v>85</v>
      </c>
      <c r="CA1380" t="s">
        <v>85</v>
      </c>
      <c r="CB1380" t="s">
        <v>198</v>
      </c>
      <c r="CC1380">
        <v>500</v>
      </c>
      <c r="CD1380">
        <v>10</v>
      </c>
      <c r="CE1380">
        <v>2006</v>
      </c>
      <c r="CF1380" t="s">
        <v>111</v>
      </c>
      <c r="CG1380" t="s">
        <v>112</v>
      </c>
      <c r="CH1380">
        <v>90000</v>
      </c>
      <c r="CQ1380">
        <f t="shared" si="130"/>
        <v>1296</v>
      </c>
      <c r="CR1380" t="str">
        <f t="shared" si="131"/>
        <v/>
      </c>
    </row>
    <row r="1381" spans="1:96" x14ac:dyDescent="0.3">
      <c r="A1381">
        <v>1063</v>
      </c>
      <c r="B1381">
        <v>190</v>
      </c>
      <c r="C1381" t="s">
        <v>143</v>
      </c>
      <c r="D1381">
        <v>85</v>
      </c>
      <c r="E1381">
        <v>13600</v>
      </c>
      <c r="F1381" t="s">
        <v>84</v>
      </c>
      <c r="G1381" t="s">
        <v>209</v>
      </c>
      <c r="H1381" t="s">
        <v>129</v>
      </c>
      <c r="I1381" t="s">
        <v>87</v>
      </c>
      <c r="J1381" t="s">
        <v>88</v>
      </c>
      <c r="K1381" t="s">
        <v>122</v>
      </c>
      <c r="L1381" t="s">
        <v>90</v>
      </c>
      <c r="M1381" t="s">
        <v>144</v>
      </c>
      <c r="N1381" s="4" t="str">
        <f>VLOOKUP(M1381,'Neighborhood Raw Data'!$A$1:$D$26,4,FALSE)</f>
        <v>Greater than Average</v>
      </c>
      <c r="O1381" t="s">
        <v>92</v>
      </c>
      <c r="P1381" t="s">
        <v>92</v>
      </c>
      <c r="Q1381" t="s">
        <v>217</v>
      </c>
      <c r="R1381" t="s">
        <v>94</v>
      </c>
      <c r="S1381">
        <v>5</v>
      </c>
      <c r="T1381" s="4">
        <f t="shared" ca="1" si="126"/>
        <v>0.20003906106030334</v>
      </c>
      <c r="U1381" s="4" t="str">
        <f t="shared" si="127"/>
        <v>Below</v>
      </c>
      <c r="V1381">
        <v>5</v>
      </c>
      <c r="W1381">
        <v>1900</v>
      </c>
      <c r="X1381">
        <v>1950</v>
      </c>
      <c r="Y1381" t="s">
        <v>95</v>
      </c>
      <c r="Z1381" t="s">
        <v>114</v>
      </c>
      <c r="AA1381" t="s">
        <v>115</v>
      </c>
      <c r="AB1381" t="s">
        <v>115</v>
      </c>
      <c r="AC1381" t="s">
        <v>117</v>
      </c>
      <c r="AD1381">
        <v>0</v>
      </c>
      <c r="AE1381" t="s">
        <v>100</v>
      </c>
      <c r="AF1381" t="s">
        <v>100</v>
      </c>
      <c r="AG1381" t="s">
        <v>147</v>
      </c>
      <c r="AH1381" t="s">
        <v>100</v>
      </c>
      <c r="AI1381" t="s">
        <v>100</v>
      </c>
      <c r="AJ1381" t="s">
        <v>142</v>
      </c>
      <c r="AK1381" t="s">
        <v>104</v>
      </c>
      <c r="AL1381">
        <v>0</v>
      </c>
      <c r="AM1381" t="s">
        <v>104</v>
      </c>
      <c r="AN1381">
        <v>0</v>
      </c>
      <c r="AO1381">
        <v>662</v>
      </c>
      <c r="AP1381">
        <v>662</v>
      </c>
      <c r="AQ1381" t="s">
        <v>105</v>
      </c>
      <c r="AR1381" t="s">
        <v>100</v>
      </c>
      <c r="AS1381" t="s">
        <v>204</v>
      </c>
      <c r="AT1381" t="s">
        <v>107</v>
      </c>
      <c r="AU1381">
        <v>1422</v>
      </c>
      <c r="AV1381" s="4">
        <f t="shared" ca="1" si="128"/>
        <v>6.6482709050808109E-2</v>
      </c>
      <c r="AW1381" s="4" t="str">
        <f t="shared" si="129"/>
        <v>Greater than Median</v>
      </c>
      <c r="AX1381">
        <v>915</v>
      </c>
      <c r="AY1381">
        <v>0</v>
      </c>
      <c r="AZ1381">
        <v>2337</v>
      </c>
      <c r="BA1381">
        <v>0</v>
      </c>
      <c r="BB1381">
        <v>0</v>
      </c>
      <c r="BC1381">
        <v>2</v>
      </c>
      <c r="BD1381">
        <v>0</v>
      </c>
      <c r="BE1381">
        <v>5</v>
      </c>
      <c r="BF1381">
        <v>2</v>
      </c>
      <c r="BG1381" t="s">
        <v>100</v>
      </c>
      <c r="BH1381">
        <v>10</v>
      </c>
      <c r="BI1381" t="s">
        <v>189</v>
      </c>
      <c r="BJ1381">
        <v>0</v>
      </c>
      <c r="BK1381" t="s">
        <v>85</v>
      </c>
      <c r="BL1381" t="s">
        <v>149</v>
      </c>
      <c r="BM1381">
        <v>1945</v>
      </c>
      <c r="BN1381" t="s">
        <v>104</v>
      </c>
      <c r="BO1381">
        <v>2</v>
      </c>
      <c r="BP1381">
        <v>560</v>
      </c>
      <c r="BQ1381" t="s">
        <v>100</v>
      </c>
      <c r="BR1381" t="s">
        <v>100</v>
      </c>
      <c r="BS1381" t="s">
        <v>106</v>
      </c>
      <c r="BT1381">
        <v>0</v>
      </c>
      <c r="BU1381">
        <v>57</v>
      </c>
      <c r="BV1381">
        <v>0</v>
      </c>
      <c r="BW1381">
        <v>0</v>
      </c>
      <c r="BX1381">
        <v>0</v>
      </c>
      <c r="BY1381">
        <v>0</v>
      </c>
      <c r="BZ1381" t="s">
        <v>85</v>
      </c>
      <c r="CA1381" t="s">
        <v>85</v>
      </c>
      <c r="CB1381" t="s">
        <v>85</v>
      </c>
      <c r="CC1381">
        <v>0</v>
      </c>
      <c r="CD1381">
        <v>9</v>
      </c>
      <c r="CE1381">
        <v>2007</v>
      </c>
      <c r="CF1381" t="s">
        <v>111</v>
      </c>
      <c r="CG1381" t="s">
        <v>112</v>
      </c>
      <c r="CH1381">
        <v>90000</v>
      </c>
      <c r="CQ1381">
        <f t="shared" si="130"/>
        <v>1422</v>
      </c>
      <c r="CR1381" t="str">
        <f t="shared" si="131"/>
        <v/>
      </c>
    </row>
    <row r="1382" spans="1:96" x14ac:dyDescent="0.3">
      <c r="A1382">
        <v>1413</v>
      </c>
      <c r="B1382">
        <v>90</v>
      </c>
      <c r="C1382" t="s">
        <v>83</v>
      </c>
      <c r="D1382">
        <v>60</v>
      </c>
      <c r="E1382">
        <v>7200</v>
      </c>
      <c r="F1382" t="s">
        <v>84</v>
      </c>
      <c r="G1382" t="s">
        <v>85</v>
      </c>
      <c r="H1382" t="s">
        <v>129</v>
      </c>
      <c r="I1382" t="s">
        <v>87</v>
      </c>
      <c r="J1382" t="s">
        <v>88</v>
      </c>
      <c r="K1382" t="s">
        <v>122</v>
      </c>
      <c r="L1382" t="s">
        <v>90</v>
      </c>
      <c r="M1382" t="s">
        <v>177</v>
      </c>
      <c r="N1382" s="4" t="str">
        <f>VLOOKUP(M1382,'Neighborhood Raw Data'!$A$1:$D$26,4,FALSE)</f>
        <v>Greater than Average</v>
      </c>
      <c r="O1382" t="s">
        <v>92</v>
      </c>
      <c r="P1382" t="s">
        <v>92</v>
      </c>
      <c r="Q1382" t="s">
        <v>222</v>
      </c>
      <c r="R1382" t="s">
        <v>124</v>
      </c>
      <c r="S1382">
        <v>4</v>
      </c>
      <c r="T1382" s="4">
        <f t="shared" ca="1" si="126"/>
        <v>6.1893653252025449E-2</v>
      </c>
      <c r="U1382" s="4" t="str">
        <f t="shared" si="127"/>
        <v>Below</v>
      </c>
      <c r="V1382">
        <v>5</v>
      </c>
      <c r="W1382">
        <v>1949</v>
      </c>
      <c r="X1382">
        <v>1950</v>
      </c>
      <c r="Y1382" t="s">
        <v>95</v>
      </c>
      <c r="Z1382" t="s">
        <v>114</v>
      </c>
      <c r="AA1382" t="s">
        <v>98</v>
      </c>
      <c r="AB1382" t="s">
        <v>126</v>
      </c>
      <c r="AC1382" t="s">
        <v>117</v>
      </c>
      <c r="AD1382">
        <v>0</v>
      </c>
      <c r="AE1382" t="s">
        <v>100</v>
      </c>
      <c r="AF1382" t="s">
        <v>100</v>
      </c>
      <c r="AG1382" t="s">
        <v>226</v>
      </c>
      <c r="AH1382" t="s">
        <v>85</v>
      </c>
      <c r="AI1382" t="s">
        <v>85</v>
      </c>
      <c r="AJ1382" t="s">
        <v>85</v>
      </c>
      <c r="AK1382" t="s">
        <v>85</v>
      </c>
      <c r="AL1382">
        <v>0</v>
      </c>
      <c r="AM1382" t="s">
        <v>85</v>
      </c>
      <c r="AN1382">
        <v>0</v>
      </c>
      <c r="AO1382">
        <v>0</v>
      </c>
      <c r="AP1382">
        <v>0</v>
      </c>
      <c r="AQ1382" t="s">
        <v>256</v>
      </c>
      <c r="AR1382" t="s">
        <v>203</v>
      </c>
      <c r="AS1382" t="s">
        <v>204</v>
      </c>
      <c r="AT1382" t="s">
        <v>237</v>
      </c>
      <c r="AU1382">
        <v>1040</v>
      </c>
      <c r="AV1382" s="4">
        <f t="shared" ca="1" si="128"/>
        <v>0.46935652366203762</v>
      </c>
      <c r="AW1382" s="4" t="str">
        <f t="shared" si="129"/>
        <v>Less than Median</v>
      </c>
      <c r="AX1382">
        <v>0</v>
      </c>
      <c r="AY1382">
        <v>0</v>
      </c>
      <c r="AZ1382">
        <v>1040</v>
      </c>
      <c r="BA1382">
        <v>0</v>
      </c>
      <c r="BB1382">
        <v>0</v>
      </c>
      <c r="BC1382">
        <v>2</v>
      </c>
      <c r="BD1382">
        <v>0</v>
      </c>
      <c r="BE1382">
        <v>2</v>
      </c>
      <c r="BF1382">
        <v>2</v>
      </c>
      <c r="BG1382" t="s">
        <v>100</v>
      </c>
      <c r="BH1382">
        <v>6</v>
      </c>
      <c r="BI1382" t="s">
        <v>108</v>
      </c>
      <c r="BJ1382">
        <v>0</v>
      </c>
      <c r="BK1382" t="s">
        <v>85</v>
      </c>
      <c r="BL1382" t="s">
        <v>149</v>
      </c>
      <c r="BM1382">
        <v>1956</v>
      </c>
      <c r="BN1382" t="s">
        <v>104</v>
      </c>
      <c r="BO1382">
        <v>2</v>
      </c>
      <c r="BP1382">
        <v>420</v>
      </c>
      <c r="BQ1382" t="s">
        <v>100</v>
      </c>
      <c r="BR1382" t="s">
        <v>100</v>
      </c>
      <c r="BS1382" t="s">
        <v>106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 t="s">
        <v>85</v>
      </c>
      <c r="CA1382" t="s">
        <v>85</v>
      </c>
      <c r="CB1382" t="s">
        <v>85</v>
      </c>
      <c r="CC1382">
        <v>0</v>
      </c>
      <c r="CD1382">
        <v>6</v>
      </c>
      <c r="CE1382">
        <v>2009</v>
      </c>
      <c r="CF1382" t="s">
        <v>111</v>
      </c>
      <c r="CG1382" t="s">
        <v>112</v>
      </c>
      <c r="CH1382">
        <v>90000</v>
      </c>
      <c r="CQ1382">
        <f t="shared" si="130"/>
        <v>1040</v>
      </c>
      <c r="CR1382" t="str">
        <f t="shared" si="131"/>
        <v/>
      </c>
    </row>
    <row r="1383" spans="1:96" x14ac:dyDescent="0.3">
      <c r="A1383">
        <v>236</v>
      </c>
      <c r="B1383">
        <v>160</v>
      </c>
      <c r="C1383" t="s">
        <v>143</v>
      </c>
      <c r="D1383">
        <v>21</v>
      </c>
      <c r="E1383">
        <v>1680</v>
      </c>
      <c r="F1383" t="s">
        <v>84</v>
      </c>
      <c r="G1383" t="s">
        <v>85</v>
      </c>
      <c r="H1383" t="s">
        <v>129</v>
      </c>
      <c r="I1383" t="s">
        <v>87</v>
      </c>
      <c r="J1383" t="s">
        <v>88</v>
      </c>
      <c r="K1383" t="s">
        <v>122</v>
      </c>
      <c r="L1383" t="s">
        <v>90</v>
      </c>
      <c r="M1383" t="s">
        <v>253</v>
      </c>
      <c r="N1383" s="4" t="str">
        <f>VLOOKUP(M1383,'Neighborhood Raw Data'!$A$1:$D$26,4,FALSE)</f>
        <v>Less than Average</v>
      </c>
      <c r="O1383" t="s">
        <v>92</v>
      </c>
      <c r="P1383" t="s">
        <v>92</v>
      </c>
      <c r="Q1383" t="s">
        <v>160</v>
      </c>
      <c r="R1383" t="s">
        <v>94</v>
      </c>
      <c r="S1383">
        <v>6</v>
      </c>
      <c r="T1383" s="4">
        <f t="shared" ca="1" si="126"/>
        <v>0.87393946263384381</v>
      </c>
      <c r="U1383" s="4" t="str">
        <f t="shared" si="127"/>
        <v>At or Above</v>
      </c>
      <c r="V1383">
        <v>3</v>
      </c>
      <c r="W1383">
        <v>1971</v>
      </c>
      <c r="X1383">
        <v>1971</v>
      </c>
      <c r="Y1383" t="s">
        <v>95</v>
      </c>
      <c r="Z1383" t="s">
        <v>114</v>
      </c>
      <c r="AA1383" t="s">
        <v>97</v>
      </c>
      <c r="AB1383" t="s">
        <v>97</v>
      </c>
      <c r="AC1383" t="s">
        <v>98</v>
      </c>
      <c r="AD1383">
        <v>604</v>
      </c>
      <c r="AE1383" t="s">
        <v>100</v>
      </c>
      <c r="AF1383" t="s">
        <v>100</v>
      </c>
      <c r="AG1383" t="s">
        <v>156</v>
      </c>
      <c r="AH1383" t="s">
        <v>100</v>
      </c>
      <c r="AI1383" t="s">
        <v>100</v>
      </c>
      <c r="AJ1383" t="s">
        <v>142</v>
      </c>
      <c r="AK1383" t="s">
        <v>137</v>
      </c>
      <c r="AL1383">
        <v>358</v>
      </c>
      <c r="AM1383" t="s">
        <v>104</v>
      </c>
      <c r="AN1383">
        <v>0</v>
      </c>
      <c r="AO1383">
        <v>125</v>
      </c>
      <c r="AP1383">
        <v>483</v>
      </c>
      <c r="AQ1383" t="s">
        <v>105</v>
      </c>
      <c r="AR1383" t="s">
        <v>100</v>
      </c>
      <c r="AS1383" t="s">
        <v>106</v>
      </c>
      <c r="AT1383" t="s">
        <v>107</v>
      </c>
      <c r="AU1383">
        <v>483</v>
      </c>
      <c r="AV1383" s="4">
        <f t="shared" ca="1" si="128"/>
        <v>0.39381018205132434</v>
      </c>
      <c r="AW1383" s="4" t="str">
        <f t="shared" si="129"/>
        <v>Less than Median</v>
      </c>
      <c r="AX1383">
        <v>504</v>
      </c>
      <c r="AY1383">
        <v>0</v>
      </c>
      <c r="AZ1383">
        <v>987</v>
      </c>
      <c r="BA1383">
        <v>0</v>
      </c>
      <c r="BB1383">
        <v>0</v>
      </c>
      <c r="BC1383">
        <v>1</v>
      </c>
      <c r="BD1383">
        <v>1</v>
      </c>
      <c r="BE1383">
        <v>2</v>
      </c>
      <c r="BF1383">
        <v>1</v>
      </c>
      <c r="BG1383" t="s">
        <v>100</v>
      </c>
      <c r="BH1383">
        <v>5</v>
      </c>
      <c r="BI1383" t="s">
        <v>108</v>
      </c>
      <c r="BJ1383">
        <v>0</v>
      </c>
      <c r="BK1383" t="s">
        <v>85</v>
      </c>
      <c r="BL1383" t="s">
        <v>149</v>
      </c>
      <c r="BM1383">
        <v>1971</v>
      </c>
      <c r="BN1383" t="s">
        <v>104</v>
      </c>
      <c r="BO1383">
        <v>1</v>
      </c>
      <c r="BP1383">
        <v>264</v>
      </c>
      <c r="BQ1383" t="s">
        <v>100</v>
      </c>
      <c r="BR1383" t="s">
        <v>100</v>
      </c>
      <c r="BS1383" t="s">
        <v>106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 t="s">
        <v>85</v>
      </c>
      <c r="CA1383" t="s">
        <v>85</v>
      </c>
      <c r="CB1383" t="s">
        <v>85</v>
      </c>
      <c r="CC1383">
        <v>0</v>
      </c>
      <c r="CD1383">
        <v>8</v>
      </c>
      <c r="CE1383">
        <v>2008</v>
      </c>
      <c r="CF1383" t="s">
        <v>111</v>
      </c>
      <c r="CG1383" t="s">
        <v>112</v>
      </c>
      <c r="CH1383">
        <v>89500</v>
      </c>
      <c r="CQ1383">
        <f t="shared" si="130"/>
        <v>483</v>
      </c>
      <c r="CR1383" t="str">
        <f t="shared" si="131"/>
        <v/>
      </c>
    </row>
    <row r="1384" spans="1:96" x14ac:dyDescent="0.3">
      <c r="A1384">
        <v>308</v>
      </c>
      <c r="B1384">
        <v>50</v>
      </c>
      <c r="C1384" t="s">
        <v>143</v>
      </c>
      <c r="D1384" t="s">
        <v>85</v>
      </c>
      <c r="E1384">
        <v>7920</v>
      </c>
      <c r="F1384" t="s">
        <v>84</v>
      </c>
      <c r="G1384" t="s">
        <v>209</v>
      </c>
      <c r="H1384" t="s">
        <v>86</v>
      </c>
      <c r="I1384" t="s">
        <v>87</v>
      </c>
      <c r="J1384" t="s">
        <v>88</v>
      </c>
      <c r="K1384" t="s">
        <v>122</v>
      </c>
      <c r="L1384" t="s">
        <v>90</v>
      </c>
      <c r="M1384" t="s">
        <v>236</v>
      </c>
      <c r="N1384" s="4" t="str">
        <f>VLOOKUP(M1384,'Neighborhood Raw Data'!$A$1:$D$26,4,FALSE)</f>
        <v>Less than Average</v>
      </c>
      <c r="O1384" t="s">
        <v>145</v>
      </c>
      <c r="P1384" t="s">
        <v>92</v>
      </c>
      <c r="Q1384" t="s">
        <v>93</v>
      </c>
      <c r="R1384" t="s">
        <v>155</v>
      </c>
      <c r="S1384">
        <v>6</v>
      </c>
      <c r="T1384" s="4">
        <f t="shared" ca="1" si="126"/>
        <v>0.50515344983524679</v>
      </c>
      <c r="U1384" s="4" t="str">
        <f t="shared" si="127"/>
        <v>At or Above</v>
      </c>
      <c r="V1384">
        <v>7</v>
      </c>
      <c r="W1384">
        <v>1920</v>
      </c>
      <c r="X1384">
        <v>1950</v>
      </c>
      <c r="Y1384" t="s">
        <v>95</v>
      </c>
      <c r="Z1384" t="s">
        <v>114</v>
      </c>
      <c r="AA1384" t="s">
        <v>161</v>
      </c>
      <c r="AB1384" t="s">
        <v>161</v>
      </c>
      <c r="AC1384" t="s">
        <v>117</v>
      </c>
      <c r="AD1384">
        <v>0</v>
      </c>
      <c r="AE1384" t="s">
        <v>100</v>
      </c>
      <c r="AF1384" t="s">
        <v>203</v>
      </c>
      <c r="AG1384" t="s">
        <v>156</v>
      </c>
      <c r="AH1384" t="s">
        <v>100</v>
      </c>
      <c r="AI1384" t="s">
        <v>100</v>
      </c>
      <c r="AJ1384" t="s">
        <v>142</v>
      </c>
      <c r="AK1384" t="s">
        <v>104</v>
      </c>
      <c r="AL1384">
        <v>0</v>
      </c>
      <c r="AM1384" t="s">
        <v>104</v>
      </c>
      <c r="AN1384">
        <v>0</v>
      </c>
      <c r="AO1384">
        <v>319</v>
      </c>
      <c r="AP1384">
        <v>319</v>
      </c>
      <c r="AQ1384" t="s">
        <v>105</v>
      </c>
      <c r="AR1384" t="s">
        <v>100</v>
      </c>
      <c r="AS1384" t="s">
        <v>106</v>
      </c>
      <c r="AT1384" t="s">
        <v>214</v>
      </c>
      <c r="AU1384">
        <v>1035</v>
      </c>
      <c r="AV1384" s="4">
        <f t="shared" ca="1" si="128"/>
        <v>0.25036631588129887</v>
      </c>
      <c r="AW1384" s="4" t="str">
        <f t="shared" si="129"/>
        <v>Less than Median</v>
      </c>
      <c r="AX1384">
        <v>371</v>
      </c>
      <c r="AY1384">
        <v>0</v>
      </c>
      <c r="AZ1384">
        <v>1406</v>
      </c>
      <c r="BA1384">
        <v>0</v>
      </c>
      <c r="BB1384">
        <v>0</v>
      </c>
      <c r="BC1384">
        <v>1</v>
      </c>
      <c r="BD1384">
        <v>0</v>
      </c>
      <c r="BE1384">
        <v>3</v>
      </c>
      <c r="BF1384">
        <v>1</v>
      </c>
      <c r="BG1384" t="s">
        <v>203</v>
      </c>
      <c r="BH1384">
        <v>6</v>
      </c>
      <c r="BI1384" t="s">
        <v>108</v>
      </c>
      <c r="BJ1384">
        <v>0</v>
      </c>
      <c r="BK1384" t="s">
        <v>85</v>
      </c>
      <c r="BL1384" t="s">
        <v>85</v>
      </c>
      <c r="BM1384" t="s">
        <v>85</v>
      </c>
      <c r="BN1384" t="s">
        <v>85</v>
      </c>
      <c r="BO1384">
        <v>0</v>
      </c>
      <c r="BP1384">
        <v>0</v>
      </c>
      <c r="BQ1384" t="s">
        <v>85</v>
      </c>
      <c r="BR1384" t="s">
        <v>85</v>
      </c>
      <c r="BS1384" t="s">
        <v>204</v>
      </c>
      <c r="BT1384">
        <v>0</v>
      </c>
      <c r="BU1384">
        <v>144</v>
      </c>
      <c r="BV1384">
        <v>0</v>
      </c>
      <c r="BW1384">
        <v>0</v>
      </c>
      <c r="BX1384">
        <v>0</v>
      </c>
      <c r="BY1384">
        <v>0</v>
      </c>
      <c r="BZ1384" t="s">
        <v>85</v>
      </c>
      <c r="CA1384" t="s">
        <v>119</v>
      </c>
      <c r="CB1384" t="s">
        <v>85</v>
      </c>
      <c r="CC1384">
        <v>0</v>
      </c>
      <c r="CD1384">
        <v>3</v>
      </c>
      <c r="CE1384">
        <v>2008</v>
      </c>
      <c r="CF1384" t="s">
        <v>111</v>
      </c>
      <c r="CG1384" t="s">
        <v>112</v>
      </c>
      <c r="CH1384">
        <v>89500</v>
      </c>
      <c r="CQ1384">
        <f t="shared" si="130"/>
        <v>1035</v>
      </c>
      <c r="CR1384" t="str">
        <f t="shared" si="131"/>
        <v/>
      </c>
    </row>
    <row r="1385" spans="1:96" x14ac:dyDescent="0.3">
      <c r="A1385">
        <v>480</v>
      </c>
      <c r="B1385">
        <v>30</v>
      </c>
      <c r="C1385" t="s">
        <v>143</v>
      </c>
      <c r="D1385">
        <v>50</v>
      </c>
      <c r="E1385">
        <v>5925</v>
      </c>
      <c r="F1385" t="s">
        <v>84</v>
      </c>
      <c r="G1385" t="s">
        <v>85</v>
      </c>
      <c r="H1385" t="s">
        <v>129</v>
      </c>
      <c r="I1385" t="s">
        <v>190</v>
      </c>
      <c r="J1385" t="s">
        <v>88</v>
      </c>
      <c r="K1385" t="s">
        <v>122</v>
      </c>
      <c r="L1385" t="s">
        <v>90</v>
      </c>
      <c r="M1385" t="s">
        <v>144</v>
      </c>
      <c r="N1385" s="4" t="str">
        <f>VLOOKUP(M1385,'Neighborhood Raw Data'!$A$1:$D$26,4,FALSE)</f>
        <v>Greater than Average</v>
      </c>
      <c r="O1385" t="s">
        <v>92</v>
      </c>
      <c r="P1385" t="s">
        <v>92</v>
      </c>
      <c r="Q1385" t="s">
        <v>93</v>
      </c>
      <c r="R1385" t="s">
        <v>124</v>
      </c>
      <c r="S1385">
        <v>4</v>
      </c>
      <c r="T1385" s="4">
        <f t="shared" ca="1" si="126"/>
        <v>0.72520548512528982</v>
      </c>
      <c r="U1385" s="4" t="str">
        <f t="shared" si="127"/>
        <v>Below</v>
      </c>
      <c r="V1385">
        <v>7</v>
      </c>
      <c r="W1385">
        <v>1937</v>
      </c>
      <c r="X1385">
        <v>2000</v>
      </c>
      <c r="Y1385" t="s">
        <v>113</v>
      </c>
      <c r="Z1385" t="s">
        <v>114</v>
      </c>
      <c r="AA1385" t="s">
        <v>166</v>
      </c>
      <c r="AB1385" t="s">
        <v>166</v>
      </c>
      <c r="AC1385" t="s">
        <v>197</v>
      </c>
      <c r="AD1385">
        <v>435</v>
      </c>
      <c r="AE1385" t="s">
        <v>100</v>
      </c>
      <c r="AF1385" t="s">
        <v>100</v>
      </c>
      <c r="AG1385" t="s">
        <v>147</v>
      </c>
      <c r="AH1385" t="s">
        <v>203</v>
      </c>
      <c r="AI1385" t="s">
        <v>100</v>
      </c>
      <c r="AJ1385" t="s">
        <v>142</v>
      </c>
      <c r="AK1385" t="s">
        <v>157</v>
      </c>
      <c r="AL1385">
        <v>168</v>
      </c>
      <c r="AM1385" t="s">
        <v>104</v>
      </c>
      <c r="AN1385">
        <v>0</v>
      </c>
      <c r="AO1385">
        <v>739</v>
      </c>
      <c r="AP1385">
        <v>907</v>
      </c>
      <c r="AQ1385" t="s">
        <v>105</v>
      </c>
      <c r="AR1385" t="s">
        <v>100</v>
      </c>
      <c r="AS1385" t="s">
        <v>106</v>
      </c>
      <c r="AT1385" t="s">
        <v>107</v>
      </c>
      <c r="AU1385">
        <v>1131</v>
      </c>
      <c r="AV1385" s="4">
        <f t="shared" ca="1" si="128"/>
        <v>0.68148456941188951</v>
      </c>
      <c r="AW1385" s="4" t="str">
        <f t="shared" si="129"/>
        <v>Greater than Median</v>
      </c>
      <c r="AX1385">
        <v>0</v>
      </c>
      <c r="AY1385">
        <v>0</v>
      </c>
      <c r="AZ1385">
        <v>1131</v>
      </c>
      <c r="BA1385">
        <v>0</v>
      </c>
      <c r="BB1385">
        <v>0</v>
      </c>
      <c r="BC1385">
        <v>1</v>
      </c>
      <c r="BD1385">
        <v>0</v>
      </c>
      <c r="BE1385">
        <v>2</v>
      </c>
      <c r="BF1385">
        <v>1</v>
      </c>
      <c r="BG1385" t="s">
        <v>100</v>
      </c>
      <c r="BH1385">
        <v>7</v>
      </c>
      <c r="BI1385" t="s">
        <v>108</v>
      </c>
      <c r="BJ1385">
        <v>0</v>
      </c>
      <c r="BK1385" t="s">
        <v>85</v>
      </c>
      <c r="BL1385" t="s">
        <v>149</v>
      </c>
      <c r="BM1385">
        <v>1995</v>
      </c>
      <c r="BN1385" t="s">
        <v>104</v>
      </c>
      <c r="BO1385">
        <v>2</v>
      </c>
      <c r="BP1385">
        <v>672</v>
      </c>
      <c r="BQ1385" t="s">
        <v>100</v>
      </c>
      <c r="BR1385" t="s">
        <v>100</v>
      </c>
      <c r="BS1385" t="s">
        <v>106</v>
      </c>
      <c r="BT1385">
        <v>0</v>
      </c>
      <c r="BU1385">
        <v>72</v>
      </c>
      <c r="BV1385">
        <v>0</v>
      </c>
      <c r="BW1385">
        <v>0</v>
      </c>
      <c r="BX1385">
        <v>0</v>
      </c>
      <c r="BY1385">
        <v>0</v>
      </c>
      <c r="BZ1385" t="s">
        <v>85</v>
      </c>
      <c r="CA1385" t="s">
        <v>119</v>
      </c>
      <c r="CB1385" t="s">
        <v>85</v>
      </c>
      <c r="CC1385">
        <v>0</v>
      </c>
      <c r="CD1385">
        <v>3</v>
      </c>
      <c r="CE1385">
        <v>2007</v>
      </c>
      <c r="CF1385" t="s">
        <v>111</v>
      </c>
      <c r="CG1385" t="s">
        <v>176</v>
      </c>
      <c r="CH1385">
        <v>89471</v>
      </c>
      <c r="CQ1385">
        <f t="shared" si="130"/>
        <v>1131</v>
      </c>
      <c r="CR1385" t="str">
        <f t="shared" si="131"/>
        <v/>
      </c>
    </row>
    <row r="1386" spans="1:96" x14ac:dyDescent="0.3">
      <c r="A1386">
        <v>697</v>
      </c>
      <c r="B1386">
        <v>30</v>
      </c>
      <c r="C1386" t="s">
        <v>143</v>
      </c>
      <c r="D1386">
        <v>50</v>
      </c>
      <c r="E1386">
        <v>6000</v>
      </c>
      <c r="F1386" t="s">
        <v>84</v>
      </c>
      <c r="G1386" t="s">
        <v>85</v>
      </c>
      <c r="H1386" t="s">
        <v>129</v>
      </c>
      <c r="I1386" t="s">
        <v>87</v>
      </c>
      <c r="J1386" t="s">
        <v>88</v>
      </c>
      <c r="K1386" t="s">
        <v>122</v>
      </c>
      <c r="L1386" t="s">
        <v>90</v>
      </c>
      <c r="M1386" t="s">
        <v>219</v>
      </c>
      <c r="N1386" s="4" t="str">
        <f>VLOOKUP(M1386,'Neighborhood Raw Data'!$A$1:$D$26,4,FALSE)</f>
        <v>Less than Average</v>
      </c>
      <c r="O1386" t="s">
        <v>92</v>
      </c>
      <c r="P1386" t="s">
        <v>92</v>
      </c>
      <c r="Q1386" t="s">
        <v>93</v>
      </c>
      <c r="R1386" t="s">
        <v>124</v>
      </c>
      <c r="S1386">
        <v>5</v>
      </c>
      <c r="T1386" s="4">
        <f t="shared" ca="1" si="126"/>
        <v>0.98120365958031441</v>
      </c>
      <c r="U1386" s="4" t="str">
        <f t="shared" si="127"/>
        <v>Below</v>
      </c>
      <c r="V1386">
        <v>7</v>
      </c>
      <c r="W1386">
        <v>1921</v>
      </c>
      <c r="X1386">
        <v>1950</v>
      </c>
      <c r="Y1386" t="s">
        <v>95</v>
      </c>
      <c r="Z1386" t="s">
        <v>114</v>
      </c>
      <c r="AA1386" t="s">
        <v>115</v>
      </c>
      <c r="AB1386" t="s">
        <v>141</v>
      </c>
      <c r="AC1386" t="s">
        <v>117</v>
      </c>
      <c r="AD1386">
        <v>0</v>
      </c>
      <c r="AE1386" t="s">
        <v>100</v>
      </c>
      <c r="AF1386" t="s">
        <v>100</v>
      </c>
      <c r="AG1386" t="s">
        <v>156</v>
      </c>
      <c r="AH1386" t="s">
        <v>100</v>
      </c>
      <c r="AI1386" t="s">
        <v>100</v>
      </c>
      <c r="AJ1386" t="s">
        <v>142</v>
      </c>
      <c r="AK1386" t="s">
        <v>193</v>
      </c>
      <c r="AL1386">
        <v>616</v>
      </c>
      <c r="AM1386" t="s">
        <v>104</v>
      </c>
      <c r="AN1386">
        <v>0</v>
      </c>
      <c r="AO1386">
        <v>0</v>
      </c>
      <c r="AP1386">
        <v>616</v>
      </c>
      <c r="AQ1386" t="s">
        <v>105</v>
      </c>
      <c r="AR1386" t="s">
        <v>102</v>
      </c>
      <c r="AS1386" t="s">
        <v>106</v>
      </c>
      <c r="AT1386" t="s">
        <v>107</v>
      </c>
      <c r="AU1386">
        <v>616</v>
      </c>
      <c r="AV1386" s="4">
        <f t="shared" ca="1" si="128"/>
        <v>0.82148274945464561</v>
      </c>
      <c r="AW1386" s="4" t="str">
        <f t="shared" si="129"/>
        <v>Less than Median</v>
      </c>
      <c r="AX1386">
        <v>0</v>
      </c>
      <c r="AY1386">
        <v>0</v>
      </c>
      <c r="AZ1386">
        <v>616</v>
      </c>
      <c r="BA1386">
        <v>0</v>
      </c>
      <c r="BB1386">
        <v>0</v>
      </c>
      <c r="BC1386">
        <v>1</v>
      </c>
      <c r="BD1386">
        <v>0</v>
      </c>
      <c r="BE1386">
        <v>2</v>
      </c>
      <c r="BF1386">
        <v>1</v>
      </c>
      <c r="BG1386" t="s">
        <v>100</v>
      </c>
      <c r="BH1386">
        <v>4</v>
      </c>
      <c r="BI1386" t="s">
        <v>108</v>
      </c>
      <c r="BJ1386">
        <v>0</v>
      </c>
      <c r="BK1386" t="s">
        <v>85</v>
      </c>
      <c r="BL1386" t="s">
        <v>149</v>
      </c>
      <c r="BM1386">
        <v>1921</v>
      </c>
      <c r="BN1386" t="s">
        <v>104</v>
      </c>
      <c r="BO1386">
        <v>1</v>
      </c>
      <c r="BP1386">
        <v>205</v>
      </c>
      <c r="BQ1386" t="s">
        <v>100</v>
      </c>
      <c r="BR1386" t="s">
        <v>100</v>
      </c>
      <c r="BS1386" t="s">
        <v>106</v>
      </c>
      <c r="BT1386">
        <v>0</v>
      </c>
      <c r="BU1386">
        <v>0</v>
      </c>
      <c r="BV1386">
        <v>129</v>
      </c>
      <c r="BW1386">
        <v>0</v>
      </c>
      <c r="BX1386">
        <v>0</v>
      </c>
      <c r="BY1386">
        <v>0</v>
      </c>
      <c r="BZ1386" t="s">
        <v>85</v>
      </c>
      <c r="CA1386" t="s">
        <v>85</v>
      </c>
      <c r="CB1386" t="s">
        <v>85</v>
      </c>
      <c r="CC1386">
        <v>0</v>
      </c>
      <c r="CD1386">
        <v>6</v>
      </c>
      <c r="CE1386">
        <v>2006</v>
      </c>
      <c r="CF1386" t="s">
        <v>111</v>
      </c>
      <c r="CG1386" t="s">
        <v>112</v>
      </c>
      <c r="CH1386">
        <v>89000</v>
      </c>
      <c r="CQ1386">
        <f t="shared" si="130"/>
        <v>616</v>
      </c>
      <c r="CR1386" t="str">
        <f t="shared" si="131"/>
        <v/>
      </c>
    </row>
    <row r="1387" spans="1:96" x14ac:dyDescent="0.3">
      <c r="A1387">
        <v>288</v>
      </c>
      <c r="B1387">
        <v>20</v>
      </c>
      <c r="C1387" t="s">
        <v>83</v>
      </c>
      <c r="D1387" t="s">
        <v>85</v>
      </c>
      <c r="E1387">
        <v>8125</v>
      </c>
      <c r="F1387" t="s">
        <v>84</v>
      </c>
      <c r="G1387" t="s">
        <v>85</v>
      </c>
      <c r="H1387" t="s">
        <v>86</v>
      </c>
      <c r="I1387" t="s">
        <v>87</v>
      </c>
      <c r="J1387" t="s">
        <v>88</v>
      </c>
      <c r="K1387" t="s">
        <v>89</v>
      </c>
      <c r="L1387" t="s">
        <v>90</v>
      </c>
      <c r="M1387" t="s">
        <v>177</v>
      </c>
      <c r="N1387" s="4" t="str">
        <f>VLOOKUP(M1387,'Neighborhood Raw Data'!$A$1:$D$26,4,FALSE)</f>
        <v>Greater than Average</v>
      </c>
      <c r="O1387" t="s">
        <v>92</v>
      </c>
      <c r="P1387" t="s">
        <v>92</v>
      </c>
      <c r="Q1387" t="s">
        <v>93</v>
      </c>
      <c r="R1387" t="s">
        <v>124</v>
      </c>
      <c r="S1387">
        <v>4</v>
      </c>
      <c r="T1387" s="4">
        <f t="shared" ca="1" si="126"/>
        <v>0.81078403982404634</v>
      </c>
      <c r="U1387" s="4" t="str">
        <f t="shared" si="127"/>
        <v>Below</v>
      </c>
      <c r="V1387">
        <v>4</v>
      </c>
      <c r="W1387">
        <v>1971</v>
      </c>
      <c r="X1387">
        <v>1971</v>
      </c>
      <c r="Y1387" t="s">
        <v>95</v>
      </c>
      <c r="Z1387" t="s">
        <v>114</v>
      </c>
      <c r="AA1387" t="s">
        <v>97</v>
      </c>
      <c r="AB1387" t="s">
        <v>97</v>
      </c>
      <c r="AC1387" t="s">
        <v>117</v>
      </c>
      <c r="AD1387">
        <v>0</v>
      </c>
      <c r="AE1387" t="s">
        <v>100</v>
      </c>
      <c r="AF1387" t="s">
        <v>100</v>
      </c>
      <c r="AG1387" t="s">
        <v>156</v>
      </c>
      <c r="AH1387" t="s">
        <v>100</v>
      </c>
      <c r="AI1387" t="s">
        <v>100</v>
      </c>
      <c r="AJ1387" t="s">
        <v>142</v>
      </c>
      <c r="AK1387" t="s">
        <v>174</v>
      </c>
      <c r="AL1387">
        <v>614</v>
      </c>
      <c r="AM1387" t="s">
        <v>104</v>
      </c>
      <c r="AN1387">
        <v>0</v>
      </c>
      <c r="AO1387">
        <v>244</v>
      </c>
      <c r="AP1387">
        <v>858</v>
      </c>
      <c r="AQ1387" t="s">
        <v>105</v>
      </c>
      <c r="AR1387" t="s">
        <v>100</v>
      </c>
      <c r="AS1387" t="s">
        <v>106</v>
      </c>
      <c r="AT1387" t="s">
        <v>107</v>
      </c>
      <c r="AU1387">
        <v>858</v>
      </c>
      <c r="AV1387" s="4">
        <f t="shared" ca="1" si="128"/>
        <v>0.69333040224326981</v>
      </c>
      <c r="AW1387" s="4" t="str">
        <f t="shared" si="129"/>
        <v>Less than Median</v>
      </c>
      <c r="AX1387">
        <v>0</v>
      </c>
      <c r="AY1387">
        <v>0</v>
      </c>
      <c r="AZ1387">
        <v>858</v>
      </c>
      <c r="BA1387">
        <v>0</v>
      </c>
      <c r="BB1387">
        <v>0</v>
      </c>
      <c r="BC1387">
        <v>1</v>
      </c>
      <c r="BD1387">
        <v>0</v>
      </c>
      <c r="BE1387">
        <v>3</v>
      </c>
      <c r="BF1387">
        <v>1</v>
      </c>
      <c r="BG1387" t="s">
        <v>100</v>
      </c>
      <c r="BH1387">
        <v>5</v>
      </c>
      <c r="BI1387" t="s">
        <v>108</v>
      </c>
      <c r="BJ1387">
        <v>0</v>
      </c>
      <c r="BK1387" t="s">
        <v>85</v>
      </c>
      <c r="BL1387" t="s">
        <v>85</v>
      </c>
      <c r="BM1387" t="s">
        <v>85</v>
      </c>
      <c r="BN1387" t="s">
        <v>85</v>
      </c>
      <c r="BO1387">
        <v>0</v>
      </c>
      <c r="BP1387">
        <v>0</v>
      </c>
      <c r="BQ1387" t="s">
        <v>85</v>
      </c>
      <c r="BR1387" t="s">
        <v>85</v>
      </c>
      <c r="BS1387" t="s">
        <v>106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 t="s">
        <v>85</v>
      </c>
      <c r="CA1387" t="s">
        <v>85</v>
      </c>
      <c r="CB1387" t="s">
        <v>85</v>
      </c>
      <c r="CC1387">
        <v>0</v>
      </c>
      <c r="CD1387">
        <v>6</v>
      </c>
      <c r="CE1387">
        <v>2006</v>
      </c>
      <c r="CF1387" t="s">
        <v>111</v>
      </c>
      <c r="CG1387" t="s">
        <v>112</v>
      </c>
      <c r="CH1387">
        <v>88000</v>
      </c>
      <c r="CQ1387">
        <f t="shared" si="130"/>
        <v>858</v>
      </c>
      <c r="CR1387" t="str">
        <f t="shared" si="131"/>
        <v/>
      </c>
    </row>
    <row r="1388" spans="1:96" x14ac:dyDescent="0.3">
      <c r="A1388">
        <v>656</v>
      </c>
      <c r="B1388">
        <v>160</v>
      </c>
      <c r="C1388" t="s">
        <v>143</v>
      </c>
      <c r="D1388">
        <v>21</v>
      </c>
      <c r="E1388">
        <v>1680</v>
      </c>
      <c r="F1388" t="s">
        <v>84</v>
      </c>
      <c r="G1388" t="s">
        <v>85</v>
      </c>
      <c r="H1388" t="s">
        <v>129</v>
      </c>
      <c r="I1388" t="s">
        <v>87</v>
      </c>
      <c r="J1388" t="s">
        <v>88</v>
      </c>
      <c r="K1388" t="s">
        <v>122</v>
      </c>
      <c r="L1388" t="s">
        <v>90</v>
      </c>
      <c r="M1388" t="s">
        <v>253</v>
      </c>
      <c r="N1388" s="4" t="str">
        <f>VLOOKUP(M1388,'Neighborhood Raw Data'!$A$1:$D$26,4,FALSE)</f>
        <v>Less than Average</v>
      </c>
      <c r="O1388" t="s">
        <v>92</v>
      </c>
      <c r="P1388" t="s">
        <v>92</v>
      </c>
      <c r="Q1388" t="s">
        <v>216</v>
      </c>
      <c r="R1388" t="s">
        <v>94</v>
      </c>
      <c r="S1388">
        <v>6</v>
      </c>
      <c r="T1388" s="4">
        <f t="shared" ca="1" si="126"/>
        <v>0.80365820039271163</v>
      </c>
      <c r="U1388" s="4" t="str">
        <f t="shared" si="127"/>
        <v>At or Above</v>
      </c>
      <c r="V1388">
        <v>5</v>
      </c>
      <c r="W1388">
        <v>1971</v>
      </c>
      <c r="X1388">
        <v>1971</v>
      </c>
      <c r="Y1388" t="s">
        <v>95</v>
      </c>
      <c r="Z1388" t="s">
        <v>114</v>
      </c>
      <c r="AA1388" t="s">
        <v>97</v>
      </c>
      <c r="AB1388" t="s">
        <v>116</v>
      </c>
      <c r="AC1388" t="s">
        <v>98</v>
      </c>
      <c r="AD1388">
        <v>381</v>
      </c>
      <c r="AE1388" t="s">
        <v>100</v>
      </c>
      <c r="AF1388" t="s">
        <v>100</v>
      </c>
      <c r="AG1388" t="s">
        <v>156</v>
      </c>
      <c r="AH1388" t="s">
        <v>100</v>
      </c>
      <c r="AI1388" t="s">
        <v>100</v>
      </c>
      <c r="AJ1388" t="s">
        <v>142</v>
      </c>
      <c r="AK1388" t="s">
        <v>104</v>
      </c>
      <c r="AL1388">
        <v>0</v>
      </c>
      <c r="AM1388" t="s">
        <v>104</v>
      </c>
      <c r="AN1388">
        <v>0</v>
      </c>
      <c r="AO1388">
        <v>525</v>
      </c>
      <c r="AP1388">
        <v>525</v>
      </c>
      <c r="AQ1388" t="s">
        <v>105</v>
      </c>
      <c r="AR1388" t="s">
        <v>100</v>
      </c>
      <c r="AS1388" t="s">
        <v>106</v>
      </c>
      <c r="AT1388" t="s">
        <v>107</v>
      </c>
      <c r="AU1388">
        <v>525</v>
      </c>
      <c r="AV1388" s="4">
        <f t="shared" ca="1" si="128"/>
        <v>0.92983880884259462</v>
      </c>
      <c r="AW1388" s="4" t="str">
        <f t="shared" si="129"/>
        <v>Less than Median</v>
      </c>
      <c r="AX1388">
        <v>567</v>
      </c>
      <c r="AY1388">
        <v>0</v>
      </c>
      <c r="AZ1388">
        <v>1092</v>
      </c>
      <c r="BA1388">
        <v>0</v>
      </c>
      <c r="BB1388">
        <v>0</v>
      </c>
      <c r="BC1388">
        <v>1</v>
      </c>
      <c r="BD1388">
        <v>1</v>
      </c>
      <c r="BE1388">
        <v>3</v>
      </c>
      <c r="BF1388">
        <v>1</v>
      </c>
      <c r="BG1388" t="s">
        <v>100</v>
      </c>
      <c r="BH1388">
        <v>6</v>
      </c>
      <c r="BI1388" t="s">
        <v>108</v>
      </c>
      <c r="BJ1388">
        <v>0</v>
      </c>
      <c r="BK1388" t="s">
        <v>85</v>
      </c>
      <c r="BL1388" t="s">
        <v>149</v>
      </c>
      <c r="BM1388">
        <v>1971</v>
      </c>
      <c r="BN1388" t="s">
        <v>104</v>
      </c>
      <c r="BO1388">
        <v>1</v>
      </c>
      <c r="BP1388">
        <v>264</v>
      </c>
      <c r="BQ1388" t="s">
        <v>100</v>
      </c>
      <c r="BR1388" t="s">
        <v>100</v>
      </c>
      <c r="BS1388" t="s">
        <v>106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 t="s">
        <v>85</v>
      </c>
      <c r="CA1388" t="s">
        <v>85</v>
      </c>
      <c r="CB1388" t="s">
        <v>85</v>
      </c>
      <c r="CC1388">
        <v>0</v>
      </c>
      <c r="CD1388">
        <v>3</v>
      </c>
      <c r="CE1388">
        <v>2010</v>
      </c>
      <c r="CF1388" t="s">
        <v>111</v>
      </c>
      <c r="CG1388" t="s">
        <v>207</v>
      </c>
      <c r="CH1388">
        <v>88000</v>
      </c>
      <c r="CQ1388">
        <f t="shared" si="130"/>
        <v>525</v>
      </c>
      <c r="CR1388" t="str">
        <f t="shared" si="131"/>
        <v/>
      </c>
    </row>
    <row r="1389" spans="1:96" x14ac:dyDescent="0.3">
      <c r="A1389">
        <v>913</v>
      </c>
      <c r="B1389">
        <v>30</v>
      </c>
      <c r="C1389" t="s">
        <v>143</v>
      </c>
      <c r="D1389">
        <v>51</v>
      </c>
      <c r="E1389">
        <v>6120</v>
      </c>
      <c r="F1389" t="s">
        <v>84</v>
      </c>
      <c r="G1389" t="s">
        <v>85</v>
      </c>
      <c r="H1389" t="s">
        <v>129</v>
      </c>
      <c r="I1389" t="s">
        <v>87</v>
      </c>
      <c r="J1389" t="s">
        <v>88</v>
      </c>
      <c r="K1389" t="s">
        <v>122</v>
      </c>
      <c r="L1389" t="s">
        <v>90</v>
      </c>
      <c r="M1389" t="s">
        <v>219</v>
      </c>
      <c r="N1389" s="4" t="str">
        <f>VLOOKUP(M1389,'Neighborhood Raw Data'!$A$1:$D$26,4,FALSE)</f>
        <v>Less than Average</v>
      </c>
      <c r="O1389" t="s">
        <v>92</v>
      </c>
      <c r="P1389" t="s">
        <v>92</v>
      </c>
      <c r="Q1389" t="s">
        <v>93</v>
      </c>
      <c r="R1389" t="s">
        <v>124</v>
      </c>
      <c r="S1389">
        <v>5</v>
      </c>
      <c r="T1389" s="4">
        <f t="shared" ca="1" si="126"/>
        <v>0.53356664958661137</v>
      </c>
      <c r="U1389" s="4" t="str">
        <f t="shared" si="127"/>
        <v>Below</v>
      </c>
      <c r="V1389">
        <v>7</v>
      </c>
      <c r="W1389">
        <v>1925</v>
      </c>
      <c r="X1389">
        <v>1950</v>
      </c>
      <c r="Y1389" t="s">
        <v>95</v>
      </c>
      <c r="Z1389" t="s">
        <v>114</v>
      </c>
      <c r="AA1389" t="s">
        <v>161</v>
      </c>
      <c r="AB1389" t="s">
        <v>161</v>
      </c>
      <c r="AC1389" t="s">
        <v>117</v>
      </c>
      <c r="AD1389">
        <v>0</v>
      </c>
      <c r="AE1389" t="s">
        <v>100</v>
      </c>
      <c r="AF1389" t="s">
        <v>100</v>
      </c>
      <c r="AG1389" t="s">
        <v>147</v>
      </c>
      <c r="AH1389" t="s">
        <v>100</v>
      </c>
      <c r="AI1389" t="s">
        <v>100</v>
      </c>
      <c r="AJ1389" t="s">
        <v>142</v>
      </c>
      <c r="AK1389" t="s">
        <v>157</v>
      </c>
      <c r="AL1389">
        <v>489</v>
      </c>
      <c r="AM1389" t="s">
        <v>104</v>
      </c>
      <c r="AN1389">
        <v>0</v>
      </c>
      <c r="AO1389">
        <v>279</v>
      </c>
      <c r="AP1389">
        <v>768</v>
      </c>
      <c r="AQ1389" t="s">
        <v>105</v>
      </c>
      <c r="AR1389" t="s">
        <v>100</v>
      </c>
      <c r="AS1389" t="s">
        <v>204</v>
      </c>
      <c r="AT1389" t="s">
        <v>107</v>
      </c>
      <c r="AU1389">
        <v>1015</v>
      </c>
      <c r="AV1389" s="4">
        <f t="shared" ca="1" si="128"/>
        <v>0.14564249897561332</v>
      </c>
      <c r="AW1389" s="4" t="str">
        <f t="shared" si="129"/>
        <v>Less than Median</v>
      </c>
      <c r="AX1389">
        <v>0</v>
      </c>
      <c r="AY1389">
        <v>0</v>
      </c>
      <c r="AZ1389">
        <v>1015</v>
      </c>
      <c r="BA1389">
        <v>0</v>
      </c>
      <c r="BB1389">
        <v>0</v>
      </c>
      <c r="BC1389">
        <v>1</v>
      </c>
      <c r="BD1389">
        <v>0</v>
      </c>
      <c r="BE1389">
        <v>3</v>
      </c>
      <c r="BF1389">
        <v>1</v>
      </c>
      <c r="BG1389" t="s">
        <v>100</v>
      </c>
      <c r="BH1389">
        <v>6</v>
      </c>
      <c r="BI1389" t="s">
        <v>208</v>
      </c>
      <c r="BJ1389">
        <v>0</v>
      </c>
      <c r="BK1389" t="s">
        <v>85</v>
      </c>
      <c r="BL1389" t="s">
        <v>149</v>
      </c>
      <c r="BM1389">
        <v>1925</v>
      </c>
      <c r="BN1389" t="s">
        <v>104</v>
      </c>
      <c r="BO1389">
        <v>1</v>
      </c>
      <c r="BP1389">
        <v>450</v>
      </c>
      <c r="BQ1389" t="s">
        <v>100</v>
      </c>
      <c r="BR1389" t="s">
        <v>100</v>
      </c>
      <c r="BS1389" t="s">
        <v>106</v>
      </c>
      <c r="BT1389">
        <v>0</v>
      </c>
      <c r="BU1389">
        <v>0</v>
      </c>
      <c r="BV1389">
        <v>112</v>
      </c>
      <c r="BW1389">
        <v>0</v>
      </c>
      <c r="BX1389">
        <v>120</v>
      </c>
      <c r="BY1389">
        <v>0</v>
      </c>
      <c r="BZ1389" t="s">
        <v>85</v>
      </c>
      <c r="CA1389" t="s">
        <v>119</v>
      </c>
      <c r="CB1389" t="s">
        <v>198</v>
      </c>
      <c r="CC1389">
        <v>620</v>
      </c>
      <c r="CD1389">
        <v>7</v>
      </c>
      <c r="CE1389">
        <v>2006</v>
      </c>
      <c r="CF1389" t="s">
        <v>111</v>
      </c>
      <c r="CG1389" t="s">
        <v>120</v>
      </c>
      <c r="CH1389">
        <v>88000</v>
      </c>
      <c r="CQ1389">
        <f t="shared" si="130"/>
        <v>1015</v>
      </c>
      <c r="CR1389" t="str">
        <f t="shared" si="131"/>
        <v/>
      </c>
    </row>
    <row r="1390" spans="1:96" x14ac:dyDescent="0.3">
      <c r="A1390">
        <v>1008</v>
      </c>
      <c r="B1390">
        <v>160</v>
      </c>
      <c r="C1390" t="s">
        <v>143</v>
      </c>
      <c r="D1390">
        <v>21</v>
      </c>
      <c r="E1390">
        <v>2217</v>
      </c>
      <c r="F1390" t="s">
        <v>84</v>
      </c>
      <c r="G1390" t="s">
        <v>85</v>
      </c>
      <c r="H1390" t="s">
        <v>129</v>
      </c>
      <c r="I1390" t="s">
        <v>87</v>
      </c>
      <c r="J1390" t="s">
        <v>88</v>
      </c>
      <c r="K1390" t="s">
        <v>122</v>
      </c>
      <c r="L1390" t="s">
        <v>90</v>
      </c>
      <c r="M1390" t="s">
        <v>242</v>
      </c>
      <c r="N1390" s="4" t="str">
        <f>VLOOKUP(M1390,'Neighborhood Raw Data'!$A$1:$D$26,4,FALSE)</f>
        <v>Less than Average</v>
      </c>
      <c r="O1390" t="s">
        <v>92</v>
      </c>
      <c r="P1390" t="s">
        <v>92</v>
      </c>
      <c r="Q1390" t="s">
        <v>160</v>
      </c>
      <c r="R1390" t="s">
        <v>94</v>
      </c>
      <c r="S1390">
        <v>4</v>
      </c>
      <c r="T1390" s="4">
        <f t="shared" ca="1" si="126"/>
        <v>0.40141638193850782</v>
      </c>
      <c r="U1390" s="4" t="str">
        <f t="shared" si="127"/>
        <v>Below</v>
      </c>
      <c r="V1390">
        <v>4</v>
      </c>
      <c r="W1390">
        <v>1970</v>
      </c>
      <c r="X1390">
        <v>1970</v>
      </c>
      <c r="Y1390" t="s">
        <v>95</v>
      </c>
      <c r="Z1390" t="s">
        <v>114</v>
      </c>
      <c r="AA1390" t="s">
        <v>135</v>
      </c>
      <c r="AB1390" t="s">
        <v>136</v>
      </c>
      <c r="AC1390" t="s">
        <v>117</v>
      </c>
      <c r="AD1390">
        <v>0</v>
      </c>
      <c r="AE1390" t="s">
        <v>100</v>
      </c>
      <c r="AF1390" t="s">
        <v>100</v>
      </c>
      <c r="AG1390" t="s">
        <v>156</v>
      </c>
      <c r="AH1390" t="s">
        <v>100</v>
      </c>
      <c r="AI1390" t="s">
        <v>100</v>
      </c>
      <c r="AJ1390" t="s">
        <v>142</v>
      </c>
      <c r="AK1390" t="s">
        <v>174</v>
      </c>
      <c r="AL1390">
        <v>273</v>
      </c>
      <c r="AM1390" t="s">
        <v>193</v>
      </c>
      <c r="AN1390">
        <v>273</v>
      </c>
      <c r="AO1390">
        <v>0</v>
      </c>
      <c r="AP1390">
        <v>546</v>
      </c>
      <c r="AQ1390" t="s">
        <v>105</v>
      </c>
      <c r="AR1390" t="s">
        <v>100</v>
      </c>
      <c r="AS1390" t="s">
        <v>106</v>
      </c>
      <c r="AT1390" t="s">
        <v>107</v>
      </c>
      <c r="AU1390">
        <v>546</v>
      </c>
      <c r="AV1390" s="4">
        <f t="shared" ca="1" si="128"/>
        <v>0.84335979513971016</v>
      </c>
      <c r="AW1390" s="4" t="str">
        <f t="shared" si="129"/>
        <v>Less than Median</v>
      </c>
      <c r="AX1390">
        <v>546</v>
      </c>
      <c r="AY1390">
        <v>0</v>
      </c>
      <c r="AZ1390">
        <v>1092</v>
      </c>
      <c r="BA1390">
        <v>0</v>
      </c>
      <c r="BB1390">
        <v>0</v>
      </c>
      <c r="BC1390">
        <v>1</v>
      </c>
      <c r="BD1390">
        <v>1</v>
      </c>
      <c r="BE1390">
        <v>3</v>
      </c>
      <c r="BF1390">
        <v>1</v>
      </c>
      <c r="BG1390" t="s">
        <v>100</v>
      </c>
      <c r="BH1390">
        <v>6</v>
      </c>
      <c r="BI1390" t="s">
        <v>108</v>
      </c>
      <c r="BJ1390">
        <v>0</v>
      </c>
      <c r="BK1390" t="s">
        <v>85</v>
      </c>
      <c r="BL1390" t="s">
        <v>109</v>
      </c>
      <c r="BM1390">
        <v>1970</v>
      </c>
      <c r="BN1390" t="s">
        <v>131</v>
      </c>
      <c r="BO1390">
        <v>1</v>
      </c>
      <c r="BP1390">
        <v>286</v>
      </c>
      <c r="BQ1390" t="s">
        <v>100</v>
      </c>
      <c r="BR1390" t="s">
        <v>100</v>
      </c>
      <c r="BS1390" t="s">
        <v>106</v>
      </c>
      <c r="BT1390">
        <v>238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 t="s">
        <v>85</v>
      </c>
      <c r="CA1390" t="s">
        <v>85</v>
      </c>
      <c r="CB1390" t="s">
        <v>85</v>
      </c>
      <c r="CC1390">
        <v>0</v>
      </c>
      <c r="CD1390">
        <v>8</v>
      </c>
      <c r="CE1390">
        <v>2009</v>
      </c>
      <c r="CF1390" t="s">
        <v>111</v>
      </c>
      <c r="CG1390" t="s">
        <v>112</v>
      </c>
      <c r="CH1390">
        <v>88000</v>
      </c>
      <c r="CQ1390">
        <f t="shared" si="130"/>
        <v>546</v>
      </c>
      <c r="CR1390" t="str">
        <f t="shared" si="131"/>
        <v/>
      </c>
    </row>
    <row r="1391" spans="1:96" x14ac:dyDescent="0.3">
      <c r="A1391">
        <v>343</v>
      </c>
      <c r="B1391">
        <v>90</v>
      </c>
      <c r="C1391" t="s">
        <v>83</v>
      </c>
      <c r="D1391" t="s">
        <v>85</v>
      </c>
      <c r="E1391">
        <v>8544</v>
      </c>
      <c r="F1391" t="s">
        <v>84</v>
      </c>
      <c r="G1391" t="s">
        <v>85</v>
      </c>
      <c r="H1391" t="s">
        <v>129</v>
      </c>
      <c r="I1391" t="s">
        <v>87</v>
      </c>
      <c r="J1391" t="s">
        <v>88</v>
      </c>
      <c r="K1391" t="s">
        <v>122</v>
      </c>
      <c r="L1391" t="s">
        <v>90</v>
      </c>
      <c r="M1391" t="s">
        <v>177</v>
      </c>
      <c r="N1391" s="4" t="str">
        <f>VLOOKUP(M1391,'Neighborhood Raw Data'!$A$1:$D$26,4,FALSE)</f>
        <v>Greater than Average</v>
      </c>
      <c r="O1391" t="s">
        <v>92</v>
      </c>
      <c r="P1391" t="s">
        <v>92</v>
      </c>
      <c r="Q1391" t="s">
        <v>222</v>
      </c>
      <c r="R1391" t="s">
        <v>124</v>
      </c>
      <c r="S1391">
        <v>3</v>
      </c>
      <c r="T1391" s="4">
        <f t="shared" ca="1" si="126"/>
        <v>0.82334861287276762</v>
      </c>
      <c r="U1391" s="4" t="str">
        <f t="shared" si="127"/>
        <v>Below</v>
      </c>
      <c r="V1391">
        <v>4</v>
      </c>
      <c r="W1391">
        <v>1949</v>
      </c>
      <c r="X1391">
        <v>1950</v>
      </c>
      <c r="Y1391" t="s">
        <v>95</v>
      </c>
      <c r="Z1391" t="s">
        <v>114</v>
      </c>
      <c r="AA1391" t="s">
        <v>166</v>
      </c>
      <c r="AB1391" t="s">
        <v>166</v>
      </c>
      <c r="AC1391" t="s">
        <v>98</v>
      </c>
      <c r="AD1391">
        <v>340</v>
      </c>
      <c r="AE1391" t="s">
        <v>100</v>
      </c>
      <c r="AF1391" t="s">
        <v>100</v>
      </c>
      <c r="AG1391" t="s">
        <v>226</v>
      </c>
      <c r="AH1391" t="s">
        <v>85</v>
      </c>
      <c r="AI1391" t="s">
        <v>85</v>
      </c>
      <c r="AJ1391" t="s">
        <v>85</v>
      </c>
      <c r="AK1391" t="s">
        <v>85</v>
      </c>
      <c r="AL1391">
        <v>0</v>
      </c>
      <c r="AM1391" t="s">
        <v>85</v>
      </c>
      <c r="AN1391">
        <v>0</v>
      </c>
      <c r="AO1391">
        <v>0</v>
      </c>
      <c r="AP1391">
        <v>0</v>
      </c>
      <c r="AQ1391" t="s">
        <v>256</v>
      </c>
      <c r="AR1391" t="s">
        <v>203</v>
      </c>
      <c r="AS1391" t="s">
        <v>204</v>
      </c>
      <c r="AT1391" t="s">
        <v>214</v>
      </c>
      <c r="AU1391">
        <v>1040</v>
      </c>
      <c r="AV1391" s="4">
        <f t="shared" ca="1" si="128"/>
        <v>0.81130504727078856</v>
      </c>
      <c r="AW1391" s="4" t="str">
        <f t="shared" si="129"/>
        <v>Less than Median</v>
      </c>
      <c r="AX1391">
        <v>0</v>
      </c>
      <c r="AY1391">
        <v>0</v>
      </c>
      <c r="AZ1391">
        <v>1040</v>
      </c>
      <c r="BA1391">
        <v>0</v>
      </c>
      <c r="BB1391">
        <v>0</v>
      </c>
      <c r="BC1391">
        <v>2</v>
      </c>
      <c r="BD1391">
        <v>0</v>
      </c>
      <c r="BE1391">
        <v>2</v>
      </c>
      <c r="BF1391">
        <v>2</v>
      </c>
      <c r="BG1391" t="s">
        <v>100</v>
      </c>
      <c r="BH1391">
        <v>6</v>
      </c>
      <c r="BI1391" t="s">
        <v>108</v>
      </c>
      <c r="BJ1391">
        <v>0</v>
      </c>
      <c r="BK1391" t="s">
        <v>85</v>
      </c>
      <c r="BL1391" t="s">
        <v>149</v>
      </c>
      <c r="BM1391">
        <v>1949</v>
      </c>
      <c r="BN1391" t="s">
        <v>104</v>
      </c>
      <c r="BO1391">
        <v>2</v>
      </c>
      <c r="BP1391">
        <v>400</v>
      </c>
      <c r="BQ1391" t="s">
        <v>100</v>
      </c>
      <c r="BR1391" t="s">
        <v>100</v>
      </c>
      <c r="BS1391" t="s">
        <v>106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 t="s">
        <v>85</v>
      </c>
      <c r="CA1391" t="s">
        <v>85</v>
      </c>
      <c r="CB1391" t="s">
        <v>85</v>
      </c>
      <c r="CC1391">
        <v>0</v>
      </c>
      <c r="CD1391">
        <v>5</v>
      </c>
      <c r="CE1391">
        <v>2006</v>
      </c>
      <c r="CF1391" t="s">
        <v>111</v>
      </c>
      <c r="CG1391" t="s">
        <v>112</v>
      </c>
      <c r="CH1391">
        <v>87500</v>
      </c>
      <c r="CQ1391">
        <f t="shared" si="130"/>
        <v>1040</v>
      </c>
      <c r="CR1391" t="str">
        <f t="shared" si="131"/>
        <v/>
      </c>
    </row>
    <row r="1392" spans="1:96" x14ac:dyDescent="0.3">
      <c r="A1392">
        <v>128</v>
      </c>
      <c r="B1392">
        <v>45</v>
      </c>
      <c r="C1392" t="s">
        <v>143</v>
      </c>
      <c r="D1392">
        <v>55</v>
      </c>
      <c r="E1392">
        <v>4388</v>
      </c>
      <c r="F1392" t="s">
        <v>84</v>
      </c>
      <c r="G1392" t="s">
        <v>85</v>
      </c>
      <c r="H1392" t="s">
        <v>86</v>
      </c>
      <c r="I1392" t="s">
        <v>190</v>
      </c>
      <c r="J1392" t="s">
        <v>88</v>
      </c>
      <c r="K1392" t="s">
        <v>122</v>
      </c>
      <c r="L1392" t="s">
        <v>90</v>
      </c>
      <c r="M1392" t="s">
        <v>144</v>
      </c>
      <c r="N1392" s="4" t="str">
        <f>VLOOKUP(M1392,'Neighborhood Raw Data'!$A$1:$D$26,4,FALSE)</f>
        <v>Greater than Average</v>
      </c>
      <c r="O1392" t="s">
        <v>212</v>
      </c>
      <c r="P1392" t="s">
        <v>92</v>
      </c>
      <c r="Q1392" t="s">
        <v>93</v>
      </c>
      <c r="R1392" t="s">
        <v>245</v>
      </c>
      <c r="S1392">
        <v>5</v>
      </c>
      <c r="T1392" s="4">
        <f t="shared" ca="1" si="126"/>
        <v>0.3942334821291511</v>
      </c>
      <c r="U1392" s="4" t="str">
        <f t="shared" si="127"/>
        <v>Below</v>
      </c>
      <c r="V1392">
        <v>7</v>
      </c>
      <c r="W1392">
        <v>1930</v>
      </c>
      <c r="X1392">
        <v>1950</v>
      </c>
      <c r="Y1392" t="s">
        <v>95</v>
      </c>
      <c r="Z1392" t="s">
        <v>114</v>
      </c>
      <c r="AA1392" t="s">
        <v>164</v>
      </c>
      <c r="AB1392" t="s">
        <v>115</v>
      </c>
      <c r="AC1392" t="s">
        <v>117</v>
      </c>
      <c r="AD1392">
        <v>0</v>
      </c>
      <c r="AE1392" t="s">
        <v>100</v>
      </c>
      <c r="AF1392" t="s">
        <v>102</v>
      </c>
      <c r="AG1392" t="s">
        <v>147</v>
      </c>
      <c r="AH1392" t="s">
        <v>100</v>
      </c>
      <c r="AI1392" t="s">
        <v>100</v>
      </c>
      <c r="AJ1392" t="s">
        <v>142</v>
      </c>
      <c r="AK1392" t="s">
        <v>193</v>
      </c>
      <c r="AL1392">
        <v>116</v>
      </c>
      <c r="AM1392" t="s">
        <v>104</v>
      </c>
      <c r="AN1392">
        <v>0</v>
      </c>
      <c r="AO1392">
        <v>556</v>
      </c>
      <c r="AP1392">
        <v>672</v>
      </c>
      <c r="AQ1392" t="s">
        <v>105</v>
      </c>
      <c r="AR1392" t="s">
        <v>99</v>
      </c>
      <c r="AS1392" t="s">
        <v>106</v>
      </c>
      <c r="AT1392" t="s">
        <v>107</v>
      </c>
      <c r="AU1392">
        <v>840</v>
      </c>
      <c r="AV1392" s="4">
        <f t="shared" ca="1" si="128"/>
        <v>0.89342923813487096</v>
      </c>
      <c r="AW1392" s="4" t="str">
        <f t="shared" si="129"/>
        <v>Less than Median</v>
      </c>
      <c r="AX1392">
        <v>0</v>
      </c>
      <c r="AY1392">
        <v>0</v>
      </c>
      <c r="AZ1392">
        <v>840</v>
      </c>
      <c r="BA1392">
        <v>0</v>
      </c>
      <c r="BB1392">
        <v>0</v>
      </c>
      <c r="BC1392">
        <v>1</v>
      </c>
      <c r="BD1392">
        <v>0</v>
      </c>
      <c r="BE1392">
        <v>3</v>
      </c>
      <c r="BF1392">
        <v>1</v>
      </c>
      <c r="BG1392" t="s">
        <v>100</v>
      </c>
      <c r="BH1392">
        <v>5</v>
      </c>
      <c r="BI1392" t="s">
        <v>108</v>
      </c>
      <c r="BJ1392">
        <v>1</v>
      </c>
      <c r="BK1392" t="s">
        <v>100</v>
      </c>
      <c r="BL1392" t="s">
        <v>85</v>
      </c>
      <c r="BM1392" t="s">
        <v>85</v>
      </c>
      <c r="BN1392" t="s">
        <v>85</v>
      </c>
      <c r="BO1392">
        <v>0</v>
      </c>
      <c r="BP1392">
        <v>0</v>
      </c>
      <c r="BQ1392" t="s">
        <v>85</v>
      </c>
      <c r="BR1392" t="s">
        <v>85</v>
      </c>
      <c r="BS1392" t="s">
        <v>204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 t="s">
        <v>85</v>
      </c>
      <c r="CA1392" t="s">
        <v>85</v>
      </c>
      <c r="CB1392" t="s">
        <v>85</v>
      </c>
      <c r="CC1392">
        <v>0</v>
      </c>
      <c r="CD1392">
        <v>6</v>
      </c>
      <c r="CE1392">
        <v>2007</v>
      </c>
      <c r="CF1392" t="s">
        <v>111</v>
      </c>
      <c r="CG1392" t="s">
        <v>112</v>
      </c>
      <c r="CH1392">
        <v>87000</v>
      </c>
      <c r="CQ1392">
        <f t="shared" si="130"/>
        <v>840</v>
      </c>
      <c r="CR1392" t="str">
        <f t="shared" si="131"/>
        <v/>
      </c>
    </row>
    <row r="1393" spans="1:96" x14ac:dyDescent="0.3">
      <c r="A1393">
        <v>326</v>
      </c>
      <c r="B1393">
        <v>45</v>
      </c>
      <c r="C1393" t="s">
        <v>143</v>
      </c>
      <c r="D1393">
        <v>50</v>
      </c>
      <c r="E1393">
        <v>5000</v>
      </c>
      <c r="F1393" t="s">
        <v>84</v>
      </c>
      <c r="G1393" t="s">
        <v>85</v>
      </c>
      <c r="H1393" t="s">
        <v>129</v>
      </c>
      <c r="I1393" t="s">
        <v>87</v>
      </c>
      <c r="J1393" t="s">
        <v>88</v>
      </c>
      <c r="K1393" t="s">
        <v>122</v>
      </c>
      <c r="L1393" t="s">
        <v>90</v>
      </c>
      <c r="M1393" t="s">
        <v>236</v>
      </c>
      <c r="N1393" s="4" t="str">
        <f>VLOOKUP(M1393,'Neighborhood Raw Data'!$A$1:$D$26,4,FALSE)</f>
        <v>Less than Average</v>
      </c>
      <c r="O1393" t="s">
        <v>229</v>
      </c>
      <c r="P1393" t="s">
        <v>92</v>
      </c>
      <c r="Q1393" t="s">
        <v>93</v>
      </c>
      <c r="R1393" t="s">
        <v>245</v>
      </c>
      <c r="S1393">
        <v>5</v>
      </c>
      <c r="T1393" s="4">
        <f t="shared" ca="1" si="126"/>
        <v>0.3529783179569127</v>
      </c>
      <c r="U1393" s="4" t="str">
        <f t="shared" si="127"/>
        <v>Below</v>
      </c>
      <c r="V1393">
        <v>6</v>
      </c>
      <c r="W1393">
        <v>1941</v>
      </c>
      <c r="X1393">
        <v>1950</v>
      </c>
      <c r="Y1393" t="s">
        <v>95</v>
      </c>
      <c r="Z1393" t="s">
        <v>114</v>
      </c>
      <c r="AA1393" t="s">
        <v>161</v>
      </c>
      <c r="AB1393" t="s">
        <v>161</v>
      </c>
      <c r="AC1393" t="s">
        <v>117</v>
      </c>
      <c r="AD1393">
        <v>0</v>
      </c>
      <c r="AE1393" t="s">
        <v>100</v>
      </c>
      <c r="AF1393" t="s">
        <v>100</v>
      </c>
      <c r="AG1393" t="s">
        <v>156</v>
      </c>
      <c r="AH1393" t="s">
        <v>100</v>
      </c>
      <c r="AI1393" t="s">
        <v>100</v>
      </c>
      <c r="AJ1393" t="s">
        <v>118</v>
      </c>
      <c r="AK1393" t="s">
        <v>174</v>
      </c>
      <c r="AL1393">
        <v>116</v>
      </c>
      <c r="AM1393" t="s">
        <v>104</v>
      </c>
      <c r="AN1393">
        <v>0</v>
      </c>
      <c r="AO1393">
        <v>604</v>
      </c>
      <c r="AP1393">
        <v>720</v>
      </c>
      <c r="AQ1393" t="s">
        <v>105</v>
      </c>
      <c r="AR1393" t="s">
        <v>235</v>
      </c>
      <c r="AS1393" t="s">
        <v>204</v>
      </c>
      <c r="AT1393" t="s">
        <v>237</v>
      </c>
      <c r="AU1393">
        <v>803</v>
      </c>
      <c r="AV1393" s="4">
        <f t="shared" ca="1" si="128"/>
        <v>6.5962595668989099E-3</v>
      </c>
      <c r="AW1393" s="4" t="str">
        <f t="shared" si="129"/>
        <v>Less than Median</v>
      </c>
      <c r="AX1393">
        <v>0</v>
      </c>
      <c r="AY1393">
        <v>0</v>
      </c>
      <c r="AZ1393">
        <v>803</v>
      </c>
      <c r="BA1393">
        <v>0</v>
      </c>
      <c r="BB1393">
        <v>0</v>
      </c>
      <c r="BC1393">
        <v>1</v>
      </c>
      <c r="BD1393">
        <v>0</v>
      </c>
      <c r="BE1393">
        <v>2</v>
      </c>
      <c r="BF1393">
        <v>1</v>
      </c>
      <c r="BG1393" t="s">
        <v>100</v>
      </c>
      <c r="BH1393">
        <v>5</v>
      </c>
      <c r="BI1393" t="s">
        <v>108</v>
      </c>
      <c r="BJ1393">
        <v>0</v>
      </c>
      <c r="BK1393" t="s">
        <v>85</v>
      </c>
      <c r="BL1393" t="s">
        <v>149</v>
      </c>
      <c r="BM1393">
        <v>1941</v>
      </c>
      <c r="BN1393" t="s">
        <v>104</v>
      </c>
      <c r="BO1393">
        <v>2</v>
      </c>
      <c r="BP1393">
        <v>360</v>
      </c>
      <c r="BQ1393" t="s">
        <v>100</v>
      </c>
      <c r="BR1393" t="s">
        <v>100</v>
      </c>
      <c r="BS1393" t="s">
        <v>106</v>
      </c>
      <c r="BT1393">
        <v>0</v>
      </c>
      <c r="BU1393">
        <v>0</v>
      </c>
      <c r="BV1393">
        <v>244</v>
      </c>
      <c r="BW1393">
        <v>0</v>
      </c>
      <c r="BX1393">
        <v>0</v>
      </c>
      <c r="BY1393">
        <v>0</v>
      </c>
      <c r="BZ1393" t="s">
        <v>85</v>
      </c>
      <c r="CA1393" t="s">
        <v>85</v>
      </c>
      <c r="CB1393" t="s">
        <v>85</v>
      </c>
      <c r="CC1393">
        <v>0</v>
      </c>
      <c r="CD1393">
        <v>12</v>
      </c>
      <c r="CE1393">
        <v>2007</v>
      </c>
      <c r="CF1393" t="s">
        <v>111</v>
      </c>
      <c r="CG1393" t="s">
        <v>112</v>
      </c>
      <c r="CH1393">
        <v>87000</v>
      </c>
      <c r="CQ1393">
        <f t="shared" si="130"/>
        <v>803</v>
      </c>
      <c r="CR1393" t="str">
        <f t="shared" si="131"/>
        <v/>
      </c>
    </row>
    <row r="1394" spans="1:96" x14ac:dyDescent="0.3">
      <c r="A1394">
        <v>677</v>
      </c>
      <c r="B1394">
        <v>70</v>
      </c>
      <c r="C1394" t="s">
        <v>143</v>
      </c>
      <c r="D1394">
        <v>60</v>
      </c>
      <c r="E1394">
        <v>9600</v>
      </c>
      <c r="F1394" t="s">
        <v>84</v>
      </c>
      <c r="G1394" t="s">
        <v>209</v>
      </c>
      <c r="H1394" t="s">
        <v>129</v>
      </c>
      <c r="I1394" t="s">
        <v>87</v>
      </c>
      <c r="J1394" t="s">
        <v>88</v>
      </c>
      <c r="K1394" t="s">
        <v>122</v>
      </c>
      <c r="L1394" t="s">
        <v>90</v>
      </c>
      <c r="M1394" t="s">
        <v>144</v>
      </c>
      <c r="N1394" s="4" t="str">
        <f>VLOOKUP(M1394,'Neighborhood Raw Data'!$A$1:$D$26,4,FALSE)</f>
        <v>Greater than Average</v>
      </c>
      <c r="O1394" t="s">
        <v>92</v>
      </c>
      <c r="P1394" t="s">
        <v>92</v>
      </c>
      <c r="Q1394" t="s">
        <v>93</v>
      </c>
      <c r="R1394" t="s">
        <v>94</v>
      </c>
      <c r="S1394">
        <v>4</v>
      </c>
      <c r="T1394" s="4">
        <f t="shared" ca="1" si="126"/>
        <v>0.769260278907684</v>
      </c>
      <c r="U1394" s="4" t="str">
        <f t="shared" si="127"/>
        <v>Below</v>
      </c>
      <c r="V1394">
        <v>2</v>
      </c>
      <c r="W1394">
        <v>1900</v>
      </c>
      <c r="X1394">
        <v>1950</v>
      </c>
      <c r="Y1394" t="s">
        <v>95</v>
      </c>
      <c r="Z1394" t="s">
        <v>114</v>
      </c>
      <c r="AA1394" t="s">
        <v>218</v>
      </c>
      <c r="AB1394" t="s">
        <v>166</v>
      </c>
      <c r="AC1394" t="s">
        <v>117</v>
      </c>
      <c r="AD1394">
        <v>0</v>
      </c>
      <c r="AE1394" t="s">
        <v>100</v>
      </c>
      <c r="AF1394" t="s">
        <v>100</v>
      </c>
      <c r="AG1394" t="s">
        <v>147</v>
      </c>
      <c r="AH1394" t="s">
        <v>100</v>
      </c>
      <c r="AI1394" t="s">
        <v>203</v>
      </c>
      <c r="AJ1394" t="s">
        <v>142</v>
      </c>
      <c r="AK1394" t="s">
        <v>104</v>
      </c>
      <c r="AL1394">
        <v>0</v>
      </c>
      <c r="AM1394" t="s">
        <v>104</v>
      </c>
      <c r="AN1394">
        <v>0</v>
      </c>
      <c r="AO1394">
        <v>1095</v>
      </c>
      <c r="AP1394">
        <v>1095</v>
      </c>
      <c r="AQ1394" t="s">
        <v>172</v>
      </c>
      <c r="AR1394" t="s">
        <v>203</v>
      </c>
      <c r="AS1394" t="s">
        <v>204</v>
      </c>
      <c r="AT1394" t="s">
        <v>107</v>
      </c>
      <c r="AU1394">
        <v>1095</v>
      </c>
      <c r="AV1394" s="4">
        <f t="shared" ca="1" si="128"/>
        <v>0.33601969595367354</v>
      </c>
      <c r="AW1394" s="4" t="str">
        <f t="shared" si="129"/>
        <v>Greater than Median</v>
      </c>
      <c r="AX1394">
        <v>679</v>
      </c>
      <c r="AY1394">
        <v>0</v>
      </c>
      <c r="AZ1394">
        <v>1774</v>
      </c>
      <c r="BA1394">
        <v>1</v>
      </c>
      <c r="BB1394">
        <v>0</v>
      </c>
      <c r="BC1394">
        <v>2</v>
      </c>
      <c r="BD1394">
        <v>0</v>
      </c>
      <c r="BE1394">
        <v>4</v>
      </c>
      <c r="BF1394">
        <v>2</v>
      </c>
      <c r="BG1394" t="s">
        <v>100</v>
      </c>
      <c r="BH1394">
        <v>8</v>
      </c>
      <c r="BI1394" t="s">
        <v>189</v>
      </c>
      <c r="BJ1394">
        <v>0</v>
      </c>
      <c r="BK1394" t="s">
        <v>85</v>
      </c>
      <c r="BL1394" t="s">
        <v>232</v>
      </c>
      <c r="BM1394">
        <v>1920</v>
      </c>
      <c r="BN1394" t="s">
        <v>104</v>
      </c>
      <c r="BO1394">
        <v>3</v>
      </c>
      <c r="BP1394">
        <v>779</v>
      </c>
      <c r="BQ1394" t="s">
        <v>203</v>
      </c>
      <c r="BR1394" t="s">
        <v>203</v>
      </c>
      <c r="BS1394" t="s">
        <v>204</v>
      </c>
      <c r="BT1394">
        <v>0</v>
      </c>
      <c r="BU1394">
        <v>0</v>
      </c>
      <c r="BV1394">
        <v>90</v>
      </c>
      <c r="BW1394">
        <v>0</v>
      </c>
      <c r="BX1394">
        <v>0</v>
      </c>
      <c r="BY1394">
        <v>0</v>
      </c>
      <c r="BZ1394" t="s">
        <v>85</v>
      </c>
      <c r="CA1394" t="s">
        <v>85</v>
      </c>
      <c r="CB1394" t="s">
        <v>85</v>
      </c>
      <c r="CC1394">
        <v>0</v>
      </c>
      <c r="CD1394">
        <v>5</v>
      </c>
      <c r="CE1394">
        <v>2006</v>
      </c>
      <c r="CF1394" t="s">
        <v>111</v>
      </c>
      <c r="CG1394" t="s">
        <v>112</v>
      </c>
      <c r="CH1394">
        <v>87000</v>
      </c>
      <c r="CQ1394">
        <f t="shared" si="130"/>
        <v>1095</v>
      </c>
      <c r="CR1394" t="str">
        <f t="shared" si="131"/>
        <v/>
      </c>
    </row>
    <row r="1395" spans="1:96" x14ac:dyDescent="0.3">
      <c r="A1395">
        <v>1023</v>
      </c>
      <c r="B1395">
        <v>50</v>
      </c>
      <c r="C1395" t="s">
        <v>143</v>
      </c>
      <c r="D1395">
        <v>52</v>
      </c>
      <c r="E1395">
        <v>9439</v>
      </c>
      <c r="F1395" t="s">
        <v>84</v>
      </c>
      <c r="G1395" t="s">
        <v>85</v>
      </c>
      <c r="H1395" t="s">
        <v>129</v>
      </c>
      <c r="I1395" t="s">
        <v>87</v>
      </c>
      <c r="J1395" t="s">
        <v>88</v>
      </c>
      <c r="K1395" t="s">
        <v>122</v>
      </c>
      <c r="L1395" t="s">
        <v>90</v>
      </c>
      <c r="M1395" t="s">
        <v>144</v>
      </c>
      <c r="N1395" s="4" t="str">
        <f>VLOOKUP(M1395,'Neighborhood Raw Data'!$A$1:$D$26,4,FALSE)</f>
        <v>Greater than Average</v>
      </c>
      <c r="O1395" t="s">
        <v>92</v>
      </c>
      <c r="P1395" t="s">
        <v>92</v>
      </c>
      <c r="Q1395" t="s">
        <v>93</v>
      </c>
      <c r="R1395" t="s">
        <v>155</v>
      </c>
      <c r="S1395">
        <v>5</v>
      </c>
      <c r="T1395" s="4">
        <f t="shared" ca="1" si="126"/>
        <v>0.39513209385755543</v>
      </c>
      <c r="U1395" s="4" t="str">
        <f t="shared" si="127"/>
        <v>Below</v>
      </c>
      <c r="V1395">
        <v>5</v>
      </c>
      <c r="W1395">
        <v>1930</v>
      </c>
      <c r="X1395">
        <v>1950</v>
      </c>
      <c r="Y1395" t="s">
        <v>95</v>
      </c>
      <c r="Z1395" t="s">
        <v>114</v>
      </c>
      <c r="AA1395" t="s">
        <v>115</v>
      </c>
      <c r="AB1395" t="s">
        <v>115</v>
      </c>
      <c r="AC1395" t="s">
        <v>117</v>
      </c>
      <c r="AD1395">
        <v>0</v>
      </c>
      <c r="AE1395" t="s">
        <v>100</v>
      </c>
      <c r="AF1395" t="s">
        <v>100</v>
      </c>
      <c r="AG1395" t="s">
        <v>156</v>
      </c>
      <c r="AH1395" t="s">
        <v>100</v>
      </c>
      <c r="AI1395" t="s">
        <v>100</v>
      </c>
      <c r="AJ1395" t="s">
        <v>142</v>
      </c>
      <c r="AK1395" t="s">
        <v>193</v>
      </c>
      <c r="AL1395">
        <v>324</v>
      </c>
      <c r="AM1395" t="s">
        <v>104</v>
      </c>
      <c r="AN1395">
        <v>0</v>
      </c>
      <c r="AO1395">
        <v>588</v>
      </c>
      <c r="AP1395">
        <v>912</v>
      </c>
      <c r="AQ1395" t="s">
        <v>105</v>
      </c>
      <c r="AR1395" t="s">
        <v>102</v>
      </c>
      <c r="AS1395" t="s">
        <v>106</v>
      </c>
      <c r="AT1395" t="s">
        <v>214</v>
      </c>
      <c r="AU1395">
        <v>912</v>
      </c>
      <c r="AV1395" s="4">
        <f t="shared" ca="1" si="128"/>
        <v>6.8947122217267731E-3</v>
      </c>
      <c r="AW1395" s="4" t="str">
        <f t="shared" si="129"/>
        <v>Less than Median</v>
      </c>
      <c r="AX1395">
        <v>336</v>
      </c>
      <c r="AY1395">
        <v>0</v>
      </c>
      <c r="AZ1395">
        <v>1248</v>
      </c>
      <c r="BA1395">
        <v>0</v>
      </c>
      <c r="BB1395">
        <v>0</v>
      </c>
      <c r="BC1395">
        <v>1</v>
      </c>
      <c r="BD1395">
        <v>0</v>
      </c>
      <c r="BE1395">
        <v>2</v>
      </c>
      <c r="BF1395">
        <v>1</v>
      </c>
      <c r="BG1395" t="s">
        <v>100</v>
      </c>
      <c r="BH1395">
        <v>6</v>
      </c>
      <c r="BI1395" t="s">
        <v>108</v>
      </c>
      <c r="BJ1395">
        <v>0</v>
      </c>
      <c r="BK1395" t="s">
        <v>85</v>
      </c>
      <c r="BL1395" t="s">
        <v>149</v>
      </c>
      <c r="BM1395">
        <v>1957</v>
      </c>
      <c r="BN1395" t="s">
        <v>104</v>
      </c>
      <c r="BO1395">
        <v>1</v>
      </c>
      <c r="BP1395">
        <v>160</v>
      </c>
      <c r="BQ1395" t="s">
        <v>203</v>
      </c>
      <c r="BR1395" t="s">
        <v>203</v>
      </c>
      <c r="BS1395" t="s">
        <v>106</v>
      </c>
      <c r="BT1395">
        <v>0</v>
      </c>
      <c r="BU1395">
        <v>0</v>
      </c>
      <c r="BV1395">
        <v>192</v>
      </c>
      <c r="BW1395">
        <v>0</v>
      </c>
      <c r="BX1395">
        <v>0</v>
      </c>
      <c r="BY1395">
        <v>0</v>
      </c>
      <c r="BZ1395" t="s">
        <v>85</v>
      </c>
      <c r="CA1395" t="s">
        <v>85</v>
      </c>
      <c r="CB1395" t="s">
        <v>85</v>
      </c>
      <c r="CC1395">
        <v>0</v>
      </c>
      <c r="CD1395">
        <v>3</v>
      </c>
      <c r="CE1395">
        <v>2007</v>
      </c>
      <c r="CF1395" t="s">
        <v>111</v>
      </c>
      <c r="CG1395" t="s">
        <v>112</v>
      </c>
      <c r="CH1395">
        <v>87000</v>
      </c>
      <c r="CQ1395">
        <f t="shared" si="130"/>
        <v>912</v>
      </c>
      <c r="CR1395" t="str">
        <f t="shared" si="131"/>
        <v/>
      </c>
    </row>
    <row r="1396" spans="1:96" x14ac:dyDescent="0.3">
      <c r="A1396">
        <v>490</v>
      </c>
      <c r="B1396">
        <v>180</v>
      </c>
      <c r="C1396" t="s">
        <v>143</v>
      </c>
      <c r="D1396">
        <v>21</v>
      </c>
      <c r="E1396">
        <v>1526</v>
      </c>
      <c r="F1396" t="s">
        <v>84</v>
      </c>
      <c r="G1396" t="s">
        <v>85</v>
      </c>
      <c r="H1396" t="s">
        <v>129</v>
      </c>
      <c r="I1396" t="s">
        <v>87</v>
      </c>
      <c r="J1396" t="s">
        <v>88</v>
      </c>
      <c r="K1396" t="s">
        <v>122</v>
      </c>
      <c r="L1396" t="s">
        <v>90</v>
      </c>
      <c r="M1396" t="s">
        <v>242</v>
      </c>
      <c r="N1396" s="4" t="str">
        <f>VLOOKUP(M1396,'Neighborhood Raw Data'!$A$1:$D$26,4,FALSE)</f>
        <v>Less than Average</v>
      </c>
      <c r="O1396" t="s">
        <v>92</v>
      </c>
      <c r="P1396" t="s">
        <v>92</v>
      </c>
      <c r="Q1396" t="s">
        <v>216</v>
      </c>
      <c r="R1396" t="s">
        <v>223</v>
      </c>
      <c r="S1396">
        <v>4</v>
      </c>
      <c r="T1396" s="4">
        <f t="shared" ca="1" si="126"/>
        <v>0.64159770160433516</v>
      </c>
      <c r="U1396" s="4" t="str">
        <f t="shared" si="127"/>
        <v>Below</v>
      </c>
      <c r="V1396">
        <v>8</v>
      </c>
      <c r="W1396">
        <v>1970</v>
      </c>
      <c r="X1396">
        <v>2002</v>
      </c>
      <c r="Y1396" t="s">
        <v>95</v>
      </c>
      <c r="Z1396" t="s">
        <v>114</v>
      </c>
      <c r="AA1396" t="s">
        <v>135</v>
      </c>
      <c r="AB1396" t="s">
        <v>136</v>
      </c>
      <c r="AC1396" t="s">
        <v>117</v>
      </c>
      <c r="AD1396">
        <v>0</v>
      </c>
      <c r="AE1396" t="s">
        <v>100</v>
      </c>
      <c r="AF1396" t="s">
        <v>102</v>
      </c>
      <c r="AG1396" t="s">
        <v>156</v>
      </c>
      <c r="AH1396" t="s">
        <v>102</v>
      </c>
      <c r="AI1396" t="s">
        <v>100</v>
      </c>
      <c r="AJ1396" t="s">
        <v>118</v>
      </c>
      <c r="AK1396" t="s">
        <v>103</v>
      </c>
      <c r="AL1396">
        <v>515</v>
      </c>
      <c r="AM1396" t="s">
        <v>104</v>
      </c>
      <c r="AN1396">
        <v>0</v>
      </c>
      <c r="AO1396">
        <v>115</v>
      </c>
      <c r="AP1396">
        <v>630</v>
      </c>
      <c r="AQ1396" t="s">
        <v>105</v>
      </c>
      <c r="AR1396" t="s">
        <v>100</v>
      </c>
      <c r="AS1396" t="s">
        <v>106</v>
      </c>
      <c r="AT1396" t="s">
        <v>107</v>
      </c>
      <c r="AU1396">
        <v>630</v>
      </c>
      <c r="AV1396" s="4">
        <f t="shared" ca="1" si="128"/>
        <v>0.60740833423972829</v>
      </c>
      <c r="AW1396" s="4" t="str">
        <f t="shared" si="129"/>
        <v>Less than Median</v>
      </c>
      <c r="AX1396">
        <v>0</v>
      </c>
      <c r="AY1396">
        <v>0</v>
      </c>
      <c r="AZ1396">
        <v>630</v>
      </c>
      <c r="BA1396">
        <v>1</v>
      </c>
      <c r="BB1396">
        <v>0</v>
      </c>
      <c r="BC1396">
        <v>1</v>
      </c>
      <c r="BD1396">
        <v>0</v>
      </c>
      <c r="BE1396">
        <v>1</v>
      </c>
      <c r="BF1396">
        <v>1</v>
      </c>
      <c r="BG1396" t="s">
        <v>102</v>
      </c>
      <c r="BH1396">
        <v>3</v>
      </c>
      <c r="BI1396" t="s">
        <v>108</v>
      </c>
      <c r="BJ1396">
        <v>0</v>
      </c>
      <c r="BK1396" t="s">
        <v>85</v>
      </c>
      <c r="BL1396" t="s">
        <v>109</v>
      </c>
      <c r="BM1396">
        <v>1970</v>
      </c>
      <c r="BN1396" t="s">
        <v>104</v>
      </c>
      <c r="BO1396">
        <v>1</v>
      </c>
      <c r="BP1396">
        <v>286</v>
      </c>
      <c r="BQ1396" t="s">
        <v>100</v>
      </c>
      <c r="BR1396" t="s">
        <v>100</v>
      </c>
      <c r="BS1396" t="s">
        <v>106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 t="s">
        <v>85</v>
      </c>
      <c r="CA1396" t="s">
        <v>85</v>
      </c>
      <c r="CB1396" t="s">
        <v>85</v>
      </c>
      <c r="CC1396">
        <v>0</v>
      </c>
      <c r="CD1396">
        <v>5</v>
      </c>
      <c r="CE1396">
        <v>2009</v>
      </c>
      <c r="CF1396" t="s">
        <v>111</v>
      </c>
      <c r="CG1396" t="s">
        <v>112</v>
      </c>
      <c r="CH1396">
        <v>86000</v>
      </c>
      <c r="CQ1396">
        <f t="shared" si="130"/>
        <v>630</v>
      </c>
      <c r="CR1396" t="str">
        <f t="shared" si="131"/>
        <v/>
      </c>
    </row>
    <row r="1397" spans="1:96" x14ac:dyDescent="0.3">
      <c r="A1397">
        <v>529</v>
      </c>
      <c r="B1397">
        <v>30</v>
      </c>
      <c r="C1397" t="s">
        <v>83</v>
      </c>
      <c r="D1397">
        <v>58</v>
      </c>
      <c r="E1397">
        <v>9098</v>
      </c>
      <c r="F1397" t="s">
        <v>84</v>
      </c>
      <c r="G1397" t="s">
        <v>85</v>
      </c>
      <c r="H1397" t="s">
        <v>86</v>
      </c>
      <c r="I1397" t="s">
        <v>87</v>
      </c>
      <c r="J1397" t="s">
        <v>88</v>
      </c>
      <c r="K1397" t="s">
        <v>122</v>
      </c>
      <c r="L1397" t="s">
        <v>90</v>
      </c>
      <c r="M1397" t="s">
        <v>186</v>
      </c>
      <c r="N1397" s="4" t="str">
        <f>VLOOKUP(M1397,'Neighborhood Raw Data'!$A$1:$D$26,4,FALSE)</f>
        <v>Less than Average</v>
      </c>
      <c r="O1397" t="s">
        <v>92</v>
      </c>
      <c r="P1397" t="s">
        <v>92</v>
      </c>
      <c r="Q1397" t="s">
        <v>93</v>
      </c>
      <c r="R1397" t="s">
        <v>124</v>
      </c>
      <c r="S1397">
        <v>4</v>
      </c>
      <c r="T1397" s="4">
        <f t="shared" ca="1" si="126"/>
        <v>0.74049516389007319</v>
      </c>
      <c r="U1397" s="4" t="str">
        <f t="shared" si="127"/>
        <v>Below</v>
      </c>
      <c r="V1397">
        <v>7</v>
      </c>
      <c r="W1397">
        <v>1920</v>
      </c>
      <c r="X1397">
        <v>2002</v>
      </c>
      <c r="Y1397" t="s">
        <v>95</v>
      </c>
      <c r="Z1397" t="s">
        <v>114</v>
      </c>
      <c r="AA1397" t="s">
        <v>115</v>
      </c>
      <c r="AB1397" t="s">
        <v>115</v>
      </c>
      <c r="AC1397" t="s">
        <v>117</v>
      </c>
      <c r="AD1397">
        <v>0</v>
      </c>
      <c r="AE1397" t="s">
        <v>100</v>
      </c>
      <c r="AF1397" t="s">
        <v>100</v>
      </c>
      <c r="AG1397" t="s">
        <v>147</v>
      </c>
      <c r="AH1397" t="s">
        <v>100</v>
      </c>
      <c r="AI1397" t="s">
        <v>100</v>
      </c>
      <c r="AJ1397" t="s">
        <v>148</v>
      </c>
      <c r="AK1397" t="s">
        <v>137</v>
      </c>
      <c r="AL1397">
        <v>348</v>
      </c>
      <c r="AM1397" t="s">
        <v>104</v>
      </c>
      <c r="AN1397">
        <v>0</v>
      </c>
      <c r="AO1397">
        <v>180</v>
      </c>
      <c r="AP1397">
        <v>528</v>
      </c>
      <c r="AQ1397" t="s">
        <v>105</v>
      </c>
      <c r="AR1397" t="s">
        <v>99</v>
      </c>
      <c r="AS1397" t="s">
        <v>106</v>
      </c>
      <c r="AT1397" t="s">
        <v>107</v>
      </c>
      <c r="AU1397">
        <v>605</v>
      </c>
      <c r="AV1397" s="4">
        <f t="shared" ca="1" si="128"/>
        <v>0.71054003243920105</v>
      </c>
      <c r="AW1397" s="4" t="str">
        <f t="shared" si="129"/>
        <v>Less than Median</v>
      </c>
      <c r="AX1397">
        <v>0</v>
      </c>
      <c r="AY1397">
        <v>0</v>
      </c>
      <c r="AZ1397">
        <v>605</v>
      </c>
      <c r="BA1397">
        <v>1</v>
      </c>
      <c r="BB1397">
        <v>0</v>
      </c>
      <c r="BC1397">
        <v>1</v>
      </c>
      <c r="BD1397">
        <v>0</v>
      </c>
      <c r="BE1397">
        <v>2</v>
      </c>
      <c r="BF1397">
        <v>1</v>
      </c>
      <c r="BG1397" t="s">
        <v>100</v>
      </c>
      <c r="BH1397">
        <v>5</v>
      </c>
      <c r="BI1397" t="s">
        <v>108</v>
      </c>
      <c r="BJ1397">
        <v>0</v>
      </c>
      <c r="BK1397" t="s">
        <v>85</v>
      </c>
      <c r="BL1397" t="s">
        <v>85</v>
      </c>
      <c r="BM1397" t="s">
        <v>85</v>
      </c>
      <c r="BN1397" t="s">
        <v>85</v>
      </c>
      <c r="BO1397">
        <v>0</v>
      </c>
      <c r="BP1397">
        <v>0</v>
      </c>
      <c r="BQ1397" t="s">
        <v>85</v>
      </c>
      <c r="BR1397" t="s">
        <v>85</v>
      </c>
      <c r="BS1397" t="s">
        <v>204</v>
      </c>
      <c r="BT1397">
        <v>0</v>
      </c>
      <c r="BU1397">
        <v>0</v>
      </c>
      <c r="BV1397">
        <v>144</v>
      </c>
      <c r="BW1397">
        <v>0</v>
      </c>
      <c r="BX1397">
        <v>0</v>
      </c>
      <c r="BY1397">
        <v>0</v>
      </c>
      <c r="BZ1397" t="s">
        <v>85</v>
      </c>
      <c r="CA1397" t="s">
        <v>85</v>
      </c>
      <c r="CB1397" t="s">
        <v>85</v>
      </c>
      <c r="CC1397">
        <v>0</v>
      </c>
      <c r="CD1397">
        <v>7</v>
      </c>
      <c r="CE1397">
        <v>2007</v>
      </c>
      <c r="CF1397" t="s">
        <v>111</v>
      </c>
      <c r="CG1397" t="s">
        <v>112</v>
      </c>
      <c r="CH1397">
        <v>86000</v>
      </c>
      <c r="CQ1397">
        <f t="shared" si="130"/>
        <v>605</v>
      </c>
      <c r="CR1397" t="str">
        <f t="shared" si="131"/>
        <v/>
      </c>
    </row>
    <row r="1398" spans="1:96" x14ac:dyDescent="0.3">
      <c r="A1398">
        <v>1002</v>
      </c>
      <c r="B1398">
        <v>30</v>
      </c>
      <c r="C1398" t="s">
        <v>83</v>
      </c>
      <c r="D1398">
        <v>60</v>
      </c>
      <c r="E1398">
        <v>5400</v>
      </c>
      <c r="F1398" t="s">
        <v>84</v>
      </c>
      <c r="G1398" t="s">
        <v>85</v>
      </c>
      <c r="H1398" t="s">
        <v>129</v>
      </c>
      <c r="I1398" t="s">
        <v>87</v>
      </c>
      <c r="J1398" t="s">
        <v>88</v>
      </c>
      <c r="K1398" t="s">
        <v>89</v>
      </c>
      <c r="L1398" t="s">
        <v>90</v>
      </c>
      <c r="M1398" t="s">
        <v>144</v>
      </c>
      <c r="N1398" s="4" t="str">
        <f>VLOOKUP(M1398,'Neighborhood Raw Data'!$A$1:$D$26,4,FALSE)</f>
        <v>Greater than Average</v>
      </c>
      <c r="O1398" t="s">
        <v>92</v>
      </c>
      <c r="P1398" t="s">
        <v>92</v>
      </c>
      <c r="Q1398" t="s">
        <v>93</v>
      </c>
      <c r="R1398" t="s">
        <v>124</v>
      </c>
      <c r="S1398">
        <v>5</v>
      </c>
      <c r="T1398" s="4">
        <f t="shared" ca="1" si="126"/>
        <v>0.58442335875904394</v>
      </c>
      <c r="U1398" s="4" t="str">
        <f t="shared" si="127"/>
        <v>Below</v>
      </c>
      <c r="V1398">
        <v>6</v>
      </c>
      <c r="W1398">
        <v>1920</v>
      </c>
      <c r="X1398">
        <v>1950</v>
      </c>
      <c r="Y1398" t="s">
        <v>95</v>
      </c>
      <c r="Z1398" t="s">
        <v>114</v>
      </c>
      <c r="AA1398" t="s">
        <v>115</v>
      </c>
      <c r="AB1398" t="s">
        <v>115</v>
      </c>
      <c r="AC1398" t="s">
        <v>117</v>
      </c>
      <c r="AD1398">
        <v>0</v>
      </c>
      <c r="AE1398" t="s">
        <v>100</v>
      </c>
      <c r="AF1398" t="s">
        <v>100</v>
      </c>
      <c r="AG1398" t="s">
        <v>147</v>
      </c>
      <c r="AH1398" t="s">
        <v>203</v>
      </c>
      <c r="AI1398" t="s">
        <v>100</v>
      </c>
      <c r="AJ1398" t="s">
        <v>142</v>
      </c>
      <c r="AK1398" t="s">
        <v>104</v>
      </c>
      <c r="AL1398">
        <v>0</v>
      </c>
      <c r="AM1398" t="s">
        <v>104</v>
      </c>
      <c r="AN1398">
        <v>0</v>
      </c>
      <c r="AO1398">
        <v>691</v>
      </c>
      <c r="AP1398">
        <v>691</v>
      </c>
      <c r="AQ1398" t="s">
        <v>105</v>
      </c>
      <c r="AR1398" t="s">
        <v>99</v>
      </c>
      <c r="AS1398" t="s">
        <v>106</v>
      </c>
      <c r="AT1398" t="s">
        <v>214</v>
      </c>
      <c r="AU1398">
        <v>691</v>
      </c>
      <c r="AV1398" s="4">
        <f t="shared" ca="1" si="128"/>
        <v>0.96367978997296089</v>
      </c>
      <c r="AW1398" s="4" t="str">
        <f t="shared" si="129"/>
        <v>Less than Median</v>
      </c>
      <c r="AX1398">
        <v>0</v>
      </c>
      <c r="AY1398">
        <v>0</v>
      </c>
      <c r="AZ1398">
        <v>691</v>
      </c>
      <c r="BA1398">
        <v>0</v>
      </c>
      <c r="BB1398">
        <v>0</v>
      </c>
      <c r="BC1398">
        <v>1</v>
      </c>
      <c r="BD1398">
        <v>0</v>
      </c>
      <c r="BE1398">
        <v>2</v>
      </c>
      <c r="BF1398">
        <v>1</v>
      </c>
      <c r="BG1398" t="s">
        <v>99</v>
      </c>
      <c r="BH1398">
        <v>4</v>
      </c>
      <c r="BI1398" t="s">
        <v>108</v>
      </c>
      <c r="BJ1398">
        <v>0</v>
      </c>
      <c r="BK1398" t="s">
        <v>85</v>
      </c>
      <c r="BL1398" t="s">
        <v>149</v>
      </c>
      <c r="BM1398">
        <v>1920</v>
      </c>
      <c r="BN1398" t="s">
        <v>104</v>
      </c>
      <c r="BO1398">
        <v>1</v>
      </c>
      <c r="BP1398">
        <v>216</v>
      </c>
      <c r="BQ1398" t="s">
        <v>203</v>
      </c>
      <c r="BR1398" t="s">
        <v>100</v>
      </c>
      <c r="BS1398" t="s">
        <v>204</v>
      </c>
      <c r="BT1398">
        <v>0</v>
      </c>
      <c r="BU1398">
        <v>20</v>
      </c>
      <c r="BV1398">
        <v>94</v>
      </c>
      <c r="BW1398">
        <v>0</v>
      </c>
      <c r="BX1398">
        <v>0</v>
      </c>
      <c r="BY1398">
        <v>0</v>
      </c>
      <c r="BZ1398" t="s">
        <v>85</v>
      </c>
      <c r="CA1398" t="s">
        <v>85</v>
      </c>
      <c r="CB1398" t="s">
        <v>85</v>
      </c>
      <c r="CC1398">
        <v>0</v>
      </c>
      <c r="CD1398">
        <v>1</v>
      </c>
      <c r="CE1398">
        <v>2007</v>
      </c>
      <c r="CF1398" t="s">
        <v>111</v>
      </c>
      <c r="CG1398" t="s">
        <v>120</v>
      </c>
      <c r="CH1398">
        <v>86000</v>
      </c>
      <c r="CQ1398">
        <f t="shared" si="130"/>
        <v>691</v>
      </c>
      <c r="CR1398" t="str">
        <f t="shared" si="131"/>
        <v/>
      </c>
    </row>
    <row r="1399" spans="1:96" x14ac:dyDescent="0.3">
      <c r="A1399">
        <v>977</v>
      </c>
      <c r="B1399">
        <v>30</v>
      </c>
      <c r="C1399" t="s">
        <v>83</v>
      </c>
      <c r="D1399">
        <v>51</v>
      </c>
      <c r="E1399">
        <v>5900</v>
      </c>
      <c r="F1399" t="s">
        <v>84</v>
      </c>
      <c r="G1399" t="s">
        <v>85</v>
      </c>
      <c r="H1399" t="s">
        <v>86</v>
      </c>
      <c r="I1399" t="s">
        <v>190</v>
      </c>
      <c r="J1399" t="s">
        <v>88</v>
      </c>
      <c r="K1399" t="s">
        <v>122</v>
      </c>
      <c r="L1399" t="s">
        <v>90</v>
      </c>
      <c r="M1399" t="s">
        <v>219</v>
      </c>
      <c r="N1399" s="4" t="str">
        <f>VLOOKUP(M1399,'Neighborhood Raw Data'!$A$1:$D$26,4,FALSE)</f>
        <v>Less than Average</v>
      </c>
      <c r="O1399" t="s">
        <v>92</v>
      </c>
      <c r="P1399" t="s">
        <v>92</v>
      </c>
      <c r="Q1399" t="s">
        <v>93</v>
      </c>
      <c r="R1399" t="s">
        <v>124</v>
      </c>
      <c r="S1399">
        <v>4</v>
      </c>
      <c r="T1399" s="4">
        <f t="shared" ca="1" si="126"/>
        <v>0.62965400743304489</v>
      </c>
      <c r="U1399" s="4" t="str">
        <f t="shared" si="127"/>
        <v>Below</v>
      </c>
      <c r="V1399">
        <v>7</v>
      </c>
      <c r="W1399">
        <v>1923</v>
      </c>
      <c r="X1399">
        <v>1958</v>
      </c>
      <c r="Y1399" t="s">
        <v>95</v>
      </c>
      <c r="Z1399" t="s">
        <v>114</v>
      </c>
      <c r="AA1399" t="s">
        <v>115</v>
      </c>
      <c r="AB1399" t="s">
        <v>115</v>
      </c>
      <c r="AC1399" t="s">
        <v>117</v>
      </c>
      <c r="AD1399">
        <v>0</v>
      </c>
      <c r="AE1399" t="s">
        <v>100</v>
      </c>
      <c r="AF1399" t="s">
        <v>100</v>
      </c>
      <c r="AG1399" t="s">
        <v>101</v>
      </c>
      <c r="AH1399" t="s">
        <v>102</v>
      </c>
      <c r="AI1399" t="s">
        <v>100</v>
      </c>
      <c r="AJ1399" t="s">
        <v>142</v>
      </c>
      <c r="AK1399" t="s">
        <v>104</v>
      </c>
      <c r="AL1399">
        <v>0</v>
      </c>
      <c r="AM1399" t="s">
        <v>104</v>
      </c>
      <c r="AN1399">
        <v>0</v>
      </c>
      <c r="AO1399">
        <v>440</v>
      </c>
      <c r="AP1399">
        <v>440</v>
      </c>
      <c r="AQ1399" t="s">
        <v>105</v>
      </c>
      <c r="AR1399" t="s">
        <v>100</v>
      </c>
      <c r="AS1399" t="s">
        <v>106</v>
      </c>
      <c r="AT1399" t="s">
        <v>214</v>
      </c>
      <c r="AU1399">
        <v>869</v>
      </c>
      <c r="AV1399" s="4">
        <f t="shared" ca="1" si="128"/>
        <v>7.8312671530387901E-2</v>
      </c>
      <c r="AW1399" s="4" t="str">
        <f t="shared" si="129"/>
        <v>Less than Median</v>
      </c>
      <c r="AX1399">
        <v>0</v>
      </c>
      <c r="AY1399">
        <v>0</v>
      </c>
      <c r="AZ1399">
        <v>869</v>
      </c>
      <c r="BA1399">
        <v>0</v>
      </c>
      <c r="BB1399">
        <v>0</v>
      </c>
      <c r="BC1399">
        <v>1</v>
      </c>
      <c r="BD1399">
        <v>0</v>
      </c>
      <c r="BE1399">
        <v>2</v>
      </c>
      <c r="BF1399">
        <v>1</v>
      </c>
      <c r="BG1399" t="s">
        <v>203</v>
      </c>
      <c r="BH1399">
        <v>4</v>
      </c>
      <c r="BI1399" t="s">
        <v>108</v>
      </c>
      <c r="BJ1399">
        <v>0</v>
      </c>
      <c r="BK1399" t="s">
        <v>85</v>
      </c>
      <c r="BL1399" t="s">
        <v>85</v>
      </c>
      <c r="BM1399" t="s">
        <v>85</v>
      </c>
      <c r="BN1399" t="s">
        <v>85</v>
      </c>
      <c r="BO1399">
        <v>0</v>
      </c>
      <c r="BP1399">
        <v>0</v>
      </c>
      <c r="BQ1399" t="s">
        <v>85</v>
      </c>
      <c r="BR1399" t="s">
        <v>85</v>
      </c>
      <c r="BS1399" t="s">
        <v>106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 t="s">
        <v>85</v>
      </c>
      <c r="CA1399" t="s">
        <v>85</v>
      </c>
      <c r="CB1399" t="s">
        <v>85</v>
      </c>
      <c r="CC1399">
        <v>0</v>
      </c>
      <c r="CD1399">
        <v>8</v>
      </c>
      <c r="CE1399">
        <v>2006</v>
      </c>
      <c r="CF1399" t="s">
        <v>111</v>
      </c>
      <c r="CG1399" t="s">
        <v>112</v>
      </c>
      <c r="CH1399">
        <v>85500</v>
      </c>
      <c r="CQ1399">
        <f t="shared" si="130"/>
        <v>869</v>
      </c>
      <c r="CR1399" t="str">
        <f t="shared" si="131"/>
        <v/>
      </c>
    </row>
    <row r="1400" spans="1:96" x14ac:dyDescent="0.3">
      <c r="A1400">
        <v>431</v>
      </c>
      <c r="B1400">
        <v>160</v>
      </c>
      <c r="C1400" t="s">
        <v>143</v>
      </c>
      <c r="D1400">
        <v>21</v>
      </c>
      <c r="E1400">
        <v>1680</v>
      </c>
      <c r="F1400" t="s">
        <v>84</v>
      </c>
      <c r="G1400" t="s">
        <v>85</v>
      </c>
      <c r="H1400" t="s">
        <v>129</v>
      </c>
      <c r="I1400" t="s">
        <v>87</v>
      </c>
      <c r="J1400" t="s">
        <v>88</v>
      </c>
      <c r="K1400" t="s">
        <v>122</v>
      </c>
      <c r="L1400" t="s">
        <v>90</v>
      </c>
      <c r="M1400" t="s">
        <v>253</v>
      </c>
      <c r="N1400" s="4" t="str">
        <f>VLOOKUP(M1400,'Neighborhood Raw Data'!$A$1:$D$26,4,FALSE)</f>
        <v>Less than Average</v>
      </c>
      <c r="O1400" t="s">
        <v>92</v>
      </c>
      <c r="P1400" t="s">
        <v>92</v>
      </c>
      <c r="Q1400" t="s">
        <v>216</v>
      </c>
      <c r="R1400" t="s">
        <v>94</v>
      </c>
      <c r="S1400">
        <v>6</v>
      </c>
      <c r="T1400" s="4">
        <f t="shared" ca="1" si="126"/>
        <v>0.5138889424016978</v>
      </c>
      <c r="U1400" s="4" t="str">
        <f t="shared" si="127"/>
        <v>At or Above</v>
      </c>
      <c r="V1400">
        <v>5</v>
      </c>
      <c r="W1400">
        <v>1971</v>
      </c>
      <c r="X1400">
        <v>1971</v>
      </c>
      <c r="Y1400" t="s">
        <v>95</v>
      </c>
      <c r="Z1400" t="s">
        <v>114</v>
      </c>
      <c r="AA1400" t="s">
        <v>97</v>
      </c>
      <c r="AB1400" t="s">
        <v>97</v>
      </c>
      <c r="AC1400" t="s">
        <v>98</v>
      </c>
      <c r="AD1400">
        <v>232</v>
      </c>
      <c r="AE1400" t="s">
        <v>100</v>
      </c>
      <c r="AF1400" t="s">
        <v>100</v>
      </c>
      <c r="AG1400" t="s">
        <v>156</v>
      </c>
      <c r="AH1400" t="s">
        <v>100</v>
      </c>
      <c r="AI1400" t="s">
        <v>100</v>
      </c>
      <c r="AJ1400" t="s">
        <v>142</v>
      </c>
      <c r="AK1400" t="s">
        <v>137</v>
      </c>
      <c r="AL1400">
        <v>387</v>
      </c>
      <c r="AM1400" t="s">
        <v>104</v>
      </c>
      <c r="AN1400">
        <v>0</v>
      </c>
      <c r="AO1400">
        <v>96</v>
      </c>
      <c r="AP1400">
        <v>483</v>
      </c>
      <c r="AQ1400" t="s">
        <v>105</v>
      </c>
      <c r="AR1400" t="s">
        <v>100</v>
      </c>
      <c r="AS1400" t="s">
        <v>106</v>
      </c>
      <c r="AT1400" t="s">
        <v>107</v>
      </c>
      <c r="AU1400">
        <v>483</v>
      </c>
      <c r="AV1400" s="4">
        <f t="shared" ca="1" si="128"/>
        <v>0.58365469653884061</v>
      </c>
      <c r="AW1400" s="4" t="str">
        <f t="shared" si="129"/>
        <v>Less than Median</v>
      </c>
      <c r="AX1400">
        <v>504</v>
      </c>
      <c r="AY1400">
        <v>0</v>
      </c>
      <c r="AZ1400">
        <v>987</v>
      </c>
      <c r="BA1400">
        <v>0</v>
      </c>
      <c r="BB1400">
        <v>0</v>
      </c>
      <c r="BC1400">
        <v>1</v>
      </c>
      <c r="BD1400">
        <v>1</v>
      </c>
      <c r="BE1400">
        <v>2</v>
      </c>
      <c r="BF1400">
        <v>1</v>
      </c>
      <c r="BG1400" t="s">
        <v>100</v>
      </c>
      <c r="BH1400">
        <v>4</v>
      </c>
      <c r="BI1400" t="s">
        <v>108</v>
      </c>
      <c r="BJ1400">
        <v>0</v>
      </c>
      <c r="BK1400" t="s">
        <v>85</v>
      </c>
      <c r="BL1400" t="s">
        <v>149</v>
      </c>
      <c r="BM1400">
        <v>1971</v>
      </c>
      <c r="BN1400" t="s">
        <v>104</v>
      </c>
      <c r="BO1400">
        <v>1</v>
      </c>
      <c r="BP1400">
        <v>264</v>
      </c>
      <c r="BQ1400" t="s">
        <v>100</v>
      </c>
      <c r="BR1400" t="s">
        <v>100</v>
      </c>
      <c r="BS1400" t="s">
        <v>106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 t="s">
        <v>85</v>
      </c>
      <c r="CA1400" t="s">
        <v>85</v>
      </c>
      <c r="CB1400" t="s">
        <v>85</v>
      </c>
      <c r="CC1400">
        <v>0</v>
      </c>
      <c r="CD1400">
        <v>7</v>
      </c>
      <c r="CE1400">
        <v>2008</v>
      </c>
      <c r="CF1400" t="s">
        <v>196</v>
      </c>
      <c r="CG1400" t="s">
        <v>120</v>
      </c>
      <c r="CH1400">
        <v>85400</v>
      </c>
      <c r="CQ1400">
        <f t="shared" si="130"/>
        <v>483</v>
      </c>
      <c r="CR1400" t="str">
        <f t="shared" si="131"/>
        <v/>
      </c>
    </row>
    <row r="1401" spans="1:96" x14ac:dyDescent="0.3">
      <c r="A1401">
        <v>89</v>
      </c>
      <c r="B1401">
        <v>50</v>
      </c>
      <c r="C1401" t="s">
        <v>249</v>
      </c>
      <c r="D1401">
        <v>105</v>
      </c>
      <c r="E1401">
        <v>8470</v>
      </c>
      <c r="F1401" t="s">
        <v>84</v>
      </c>
      <c r="G1401" t="s">
        <v>85</v>
      </c>
      <c r="H1401" t="s">
        <v>86</v>
      </c>
      <c r="I1401" t="s">
        <v>87</v>
      </c>
      <c r="J1401" t="s">
        <v>88</v>
      </c>
      <c r="K1401" t="s">
        <v>89</v>
      </c>
      <c r="L1401" t="s">
        <v>90</v>
      </c>
      <c r="M1401" t="s">
        <v>236</v>
      </c>
      <c r="N1401" s="4" t="str">
        <f>VLOOKUP(M1401,'Neighborhood Raw Data'!$A$1:$D$26,4,FALSE)</f>
        <v>Less than Average</v>
      </c>
      <c r="O1401" t="s">
        <v>212</v>
      </c>
      <c r="P1401" t="s">
        <v>212</v>
      </c>
      <c r="Q1401" t="s">
        <v>93</v>
      </c>
      <c r="R1401" t="s">
        <v>155</v>
      </c>
      <c r="S1401">
        <v>3</v>
      </c>
      <c r="T1401" s="4">
        <f t="shared" ca="1" si="126"/>
        <v>8.8150078914464136E-2</v>
      </c>
      <c r="U1401" s="4" t="str">
        <f t="shared" si="127"/>
        <v>Below</v>
      </c>
      <c r="V1401">
        <v>2</v>
      </c>
      <c r="W1401">
        <v>1915</v>
      </c>
      <c r="X1401">
        <v>1982</v>
      </c>
      <c r="Y1401" t="s">
        <v>113</v>
      </c>
      <c r="Z1401" t="s">
        <v>114</v>
      </c>
      <c r="AA1401" t="s">
        <v>179</v>
      </c>
      <c r="AB1401" t="s">
        <v>179</v>
      </c>
      <c r="AC1401" t="s">
        <v>117</v>
      </c>
      <c r="AD1401">
        <v>0</v>
      </c>
      <c r="AE1401" t="s">
        <v>203</v>
      </c>
      <c r="AF1401" t="s">
        <v>203</v>
      </c>
      <c r="AG1401" t="s">
        <v>156</v>
      </c>
      <c r="AH1401" t="s">
        <v>100</v>
      </c>
      <c r="AI1401" t="s">
        <v>203</v>
      </c>
      <c r="AJ1401" t="s">
        <v>142</v>
      </c>
      <c r="AK1401" t="s">
        <v>104</v>
      </c>
      <c r="AL1401">
        <v>0</v>
      </c>
      <c r="AM1401" t="s">
        <v>104</v>
      </c>
      <c r="AN1401">
        <v>0</v>
      </c>
      <c r="AO1401">
        <v>1013</v>
      </c>
      <c r="AP1401">
        <v>1013</v>
      </c>
      <c r="AQ1401" t="s">
        <v>105</v>
      </c>
      <c r="AR1401" t="s">
        <v>100</v>
      </c>
      <c r="AS1401" t="s">
        <v>204</v>
      </c>
      <c r="AT1401" t="s">
        <v>107</v>
      </c>
      <c r="AU1401">
        <v>1013</v>
      </c>
      <c r="AV1401" s="4">
        <f t="shared" ca="1" si="128"/>
        <v>0.53027720592825056</v>
      </c>
      <c r="AW1401" s="4" t="str">
        <f t="shared" si="129"/>
        <v>Less than Median</v>
      </c>
      <c r="AX1401">
        <v>0</v>
      </c>
      <c r="AY1401">
        <v>513</v>
      </c>
      <c r="AZ1401">
        <v>1526</v>
      </c>
      <c r="BA1401">
        <v>0</v>
      </c>
      <c r="BB1401">
        <v>0</v>
      </c>
      <c r="BC1401">
        <v>1</v>
      </c>
      <c r="BD1401">
        <v>0</v>
      </c>
      <c r="BE1401">
        <v>2</v>
      </c>
      <c r="BF1401">
        <v>1</v>
      </c>
      <c r="BG1401" t="s">
        <v>203</v>
      </c>
      <c r="BH1401">
        <v>6</v>
      </c>
      <c r="BI1401" t="s">
        <v>108</v>
      </c>
      <c r="BJ1401">
        <v>0</v>
      </c>
      <c r="BK1401" t="s">
        <v>85</v>
      </c>
      <c r="BL1401" t="s">
        <v>85</v>
      </c>
      <c r="BM1401" t="s">
        <v>85</v>
      </c>
      <c r="BN1401" t="s">
        <v>85</v>
      </c>
      <c r="BO1401">
        <v>0</v>
      </c>
      <c r="BP1401">
        <v>0</v>
      </c>
      <c r="BQ1401" t="s">
        <v>85</v>
      </c>
      <c r="BR1401" t="s">
        <v>85</v>
      </c>
      <c r="BS1401" t="s">
        <v>204</v>
      </c>
      <c r="BT1401">
        <v>0</v>
      </c>
      <c r="BU1401">
        <v>0</v>
      </c>
      <c r="BV1401">
        <v>156</v>
      </c>
      <c r="BW1401">
        <v>0</v>
      </c>
      <c r="BX1401">
        <v>0</v>
      </c>
      <c r="BY1401">
        <v>0</v>
      </c>
      <c r="BZ1401" t="s">
        <v>85</v>
      </c>
      <c r="CA1401" t="s">
        <v>119</v>
      </c>
      <c r="CB1401" t="s">
        <v>85</v>
      </c>
      <c r="CC1401">
        <v>0</v>
      </c>
      <c r="CD1401">
        <v>10</v>
      </c>
      <c r="CE1401">
        <v>2009</v>
      </c>
      <c r="CF1401" t="s">
        <v>215</v>
      </c>
      <c r="CG1401" t="s">
        <v>120</v>
      </c>
      <c r="CH1401">
        <v>85000</v>
      </c>
      <c r="CQ1401">
        <f t="shared" si="130"/>
        <v>1013</v>
      </c>
      <c r="CR1401" t="str">
        <f t="shared" si="131"/>
        <v/>
      </c>
    </row>
    <row r="1402" spans="1:96" x14ac:dyDescent="0.3">
      <c r="A1402">
        <v>345</v>
      </c>
      <c r="B1402">
        <v>160</v>
      </c>
      <c r="C1402" t="s">
        <v>143</v>
      </c>
      <c r="D1402">
        <v>36</v>
      </c>
      <c r="E1402">
        <v>2592</v>
      </c>
      <c r="F1402" t="s">
        <v>84</v>
      </c>
      <c r="G1402" t="s">
        <v>85</v>
      </c>
      <c r="H1402" t="s">
        <v>129</v>
      </c>
      <c r="I1402" t="s">
        <v>87</v>
      </c>
      <c r="J1402" t="s">
        <v>88</v>
      </c>
      <c r="K1402" t="s">
        <v>122</v>
      </c>
      <c r="L1402" t="s">
        <v>90</v>
      </c>
      <c r="M1402" t="s">
        <v>242</v>
      </c>
      <c r="N1402" s="4" t="str">
        <f>VLOOKUP(M1402,'Neighborhood Raw Data'!$A$1:$D$26,4,FALSE)</f>
        <v>Less than Average</v>
      </c>
      <c r="O1402" t="s">
        <v>92</v>
      </c>
      <c r="P1402" t="s">
        <v>92</v>
      </c>
      <c r="Q1402" t="s">
        <v>160</v>
      </c>
      <c r="R1402" t="s">
        <v>94</v>
      </c>
      <c r="S1402">
        <v>5</v>
      </c>
      <c r="T1402" s="4">
        <f t="shared" ca="1" si="126"/>
        <v>0.47288820215811689</v>
      </c>
      <c r="U1402" s="4" t="str">
        <f t="shared" si="127"/>
        <v>Below</v>
      </c>
      <c r="V1402">
        <v>3</v>
      </c>
      <c r="W1402">
        <v>1976</v>
      </c>
      <c r="X1402">
        <v>1976</v>
      </c>
      <c r="Y1402" t="s">
        <v>95</v>
      </c>
      <c r="Z1402" t="s">
        <v>114</v>
      </c>
      <c r="AA1402" t="s">
        <v>135</v>
      </c>
      <c r="AB1402" t="s">
        <v>136</v>
      </c>
      <c r="AC1402" t="s">
        <v>117</v>
      </c>
      <c r="AD1402">
        <v>0</v>
      </c>
      <c r="AE1402" t="s">
        <v>100</v>
      </c>
      <c r="AF1402" t="s">
        <v>100</v>
      </c>
      <c r="AG1402" t="s">
        <v>156</v>
      </c>
      <c r="AH1402" t="s">
        <v>102</v>
      </c>
      <c r="AI1402" t="s">
        <v>100</v>
      </c>
      <c r="AJ1402" t="s">
        <v>142</v>
      </c>
      <c r="AK1402" t="s">
        <v>157</v>
      </c>
      <c r="AL1402">
        <v>129</v>
      </c>
      <c r="AM1402" t="s">
        <v>174</v>
      </c>
      <c r="AN1402">
        <v>232</v>
      </c>
      <c r="AO1402">
        <v>175</v>
      </c>
      <c r="AP1402">
        <v>536</v>
      </c>
      <c r="AQ1402" t="s">
        <v>105</v>
      </c>
      <c r="AR1402" t="s">
        <v>100</v>
      </c>
      <c r="AS1402" t="s">
        <v>106</v>
      </c>
      <c r="AT1402" t="s">
        <v>107</v>
      </c>
      <c r="AU1402">
        <v>536</v>
      </c>
      <c r="AV1402" s="4">
        <f t="shared" ca="1" si="128"/>
        <v>2.8240305300320734E-2</v>
      </c>
      <c r="AW1402" s="4" t="str">
        <f t="shared" si="129"/>
        <v>Less than Median</v>
      </c>
      <c r="AX1402">
        <v>576</v>
      </c>
      <c r="AY1402">
        <v>0</v>
      </c>
      <c r="AZ1402">
        <v>1112</v>
      </c>
      <c r="BA1402">
        <v>0</v>
      </c>
      <c r="BB1402">
        <v>0</v>
      </c>
      <c r="BC1402">
        <v>1</v>
      </c>
      <c r="BD1402">
        <v>1</v>
      </c>
      <c r="BE1402">
        <v>3</v>
      </c>
      <c r="BF1402">
        <v>1</v>
      </c>
      <c r="BG1402" t="s">
        <v>100</v>
      </c>
      <c r="BH1402">
        <v>4</v>
      </c>
      <c r="BI1402" t="s">
        <v>108</v>
      </c>
      <c r="BJ1402">
        <v>0</v>
      </c>
      <c r="BK1402" t="s">
        <v>85</v>
      </c>
      <c r="BL1402" t="s">
        <v>109</v>
      </c>
      <c r="BM1402">
        <v>1976</v>
      </c>
      <c r="BN1402" t="s">
        <v>104</v>
      </c>
      <c r="BO1402">
        <v>1</v>
      </c>
      <c r="BP1402">
        <v>336</v>
      </c>
      <c r="BQ1402" t="s">
        <v>100</v>
      </c>
      <c r="BR1402" t="s">
        <v>100</v>
      </c>
      <c r="BS1402" t="s">
        <v>106</v>
      </c>
      <c r="BT1402">
        <v>182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 t="s">
        <v>85</v>
      </c>
      <c r="CA1402" t="s">
        <v>85</v>
      </c>
      <c r="CB1402" t="s">
        <v>85</v>
      </c>
      <c r="CC1402">
        <v>0</v>
      </c>
      <c r="CD1402">
        <v>4</v>
      </c>
      <c r="CE1402">
        <v>2010</v>
      </c>
      <c r="CF1402" t="s">
        <v>111</v>
      </c>
      <c r="CG1402" t="s">
        <v>112</v>
      </c>
      <c r="CH1402">
        <v>85000</v>
      </c>
      <c r="CQ1402">
        <f t="shared" si="130"/>
        <v>536</v>
      </c>
      <c r="CR1402" t="str">
        <f t="shared" si="131"/>
        <v/>
      </c>
    </row>
    <row r="1403" spans="1:96" x14ac:dyDescent="0.3">
      <c r="A1403">
        <v>639</v>
      </c>
      <c r="B1403">
        <v>30</v>
      </c>
      <c r="C1403" t="s">
        <v>83</v>
      </c>
      <c r="D1403">
        <v>67</v>
      </c>
      <c r="E1403">
        <v>8777</v>
      </c>
      <c r="F1403" t="s">
        <v>84</v>
      </c>
      <c r="G1403" t="s">
        <v>85</v>
      </c>
      <c r="H1403" t="s">
        <v>129</v>
      </c>
      <c r="I1403" t="s">
        <v>87</v>
      </c>
      <c r="J1403" t="s">
        <v>88</v>
      </c>
      <c r="K1403" t="s">
        <v>122</v>
      </c>
      <c r="L1403" t="s">
        <v>90</v>
      </c>
      <c r="M1403" t="s">
        <v>186</v>
      </c>
      <c r="N1403" s="4" t="str">
        <f>VLOOKUP(M1403,'Neighborhood Raw Data'!$A$1:$D$26,4,FALSE)</f>
        <v>Less than Average</v>
      </c>
      <c r="O1403" t="s">
        <v>212</v>
      </c>
      <c r="P1403" t="s">
        <v>92</v>
      </c>
      <c r="Q1403" t="s">
        <v>93</v>
      </c>
      <c r="R1403" t="s">
        <v>124</v>
      </c>
      <c r="S1403">
        <v>5</v>
      </c>
      <c r="T1403" s="4">
        <f t="shared" ca="1" si="126"/>
        <v>0.48494390572790391</v>
      </c>
      <c r="U1403" s="4" t="str">
        <f t="shared" si="127"/>
        <v>Below</v>
      </c>
      <c r="V1403">
        <v>7</v>
      </c>
      <c r="W1403">
        <v>1910</v>
      </c>
      <c r="X1403">
        <v>1950</v>
      </c>
      <c r="Y1403" t="s">
        <v>95</v>
      </c>
      <c r="Z1403" t="s">
        <v>114</v>
      </c>
      <c r="AA1403" t="s">
        <v>161</v>
      </c>
      <c r="AB1403" t="s">
        <v>115</v>
      </c>
      <c r="AC1403" t="s">
        <v>117</v>
      </c>
      <c r="AD1403">
        <v>0</v>
      </c>
      <c r="AE1403" t="s">
        <v>100</v>
      </c>
      <c r="AF1403" t="s">
        <v>100</v>
      </c>
      <c r="AG1403" t="s">
        <v>156</v>
      </c>
      <c r="AH1403" t="s">
        <v>203</v>
      </c>
      <c r="AI1403" t="s">
        <v>100</v>
      </c>
      <c r="AJ1403" t="s">
        <v>142</v>
      </c>
      <c r="AK1403" t="s">
        <v>104</v>
      </c>
      <c r="AL1403">
        <v>0</v>
      </c>
      <c r="AM1403" t="s">
        <v>104</v>
      </c>
      <c r="AN1403">
        <v>0</v>
      </c>
      <c r="AO1403">
        <v>796</v>
      </c>
      <c r="AP1403">
        <v>796</v>
      </c>
      <c r="AQ1403" t="s">
        <v>105</v>
      </c>
      <c r="AR1403" t="s">
        <v>102</v>
      </c>
      <c r="AS1403" t="s">
        <v>106</v>
      </c>
      <c r="AT1403" t="s">
        <v>214</v>
      </c>
      <c r="AU1403">
        <v>796</v>
      </c>
      <c r="AV1403" s="4">
        <f t="shared" ca="1" si="128"/>
        <v>0.89639535167748885</v>
      </c>
      <c r="AW1403" s="4" t="str">
        <f t="shared" si="129"/>
        <v>Less than Median</v>
      </c>
      <c r="AX1403">
        <v>0</v>
      </c>
      <c r="AY1403">
        <v>0</v>
      </c>
      <c r="AZ1403">
        <v>796</v>
      </c>
      <c r="BA1403">
        <v>0</v>
      </c>
      <c r="BB1403">
        <v>0</v>
      </c>
      <c r="BC1403">
        <v>1</v>
      </c>
      <c r="BD1403">
        <v>0</v>
      </c>
      <c r="BE1403">
        <v>2</v>
      </c>
      <c r="BF1403">
        <v>1</v>
      </c>
      <c r="BG1403" t="s">
        <v>100</v>
      </c>
      <c r="BH1403">
        <v>4</v>
      </c>
      <c r="BI1403" t="s">
        <v>108</v>
      </c>
      <c r="BJ1403">
        <v>0</v>
      </c>
      <c r="BK1403" t="s">
        <v>85</v>
      </c>
      <c r="BL1403" t="s">
        <v>85</v>
      </c>
      <c r="BM1403" t="s">
        <v>85</v>
      </c>
      <c r="BN1403" t="s">
        <v>85</v>
      </c>
      <c r="BO1403">
        <v>0</v>
      </c>
      <c r="BP1403">
        <v>0</v>
      </c>
      <c r="BQ1403" t="s">
        <v>85</v>
      </c>
      <c r="BR1403" t="s">
        <v>85</v>
      </c>
      <c r="BS1403" t="s">
        <v>220</v>
      </c>
      <c r="BT1403">
        <v>328</v>
      </c>
      <c r="BU1403">
        <v>0</v>
      </c>
      <c r="BV1403">
        <v>164</v>
      </c>
      <c r="BW1403">
        <v>0</v>
      </c>
      <c r="BX1403">
        <v>0</v>
      </c>
      <c r="BY1403">
        <v>0</v>
      </c>
      <c r="BZ1403" t="s">
        <v>85</v>
      </c>
      <c r="CA1403" t="s">
        <v>119</v>
      </c>
      <c r="CB1403" t="s">
        <v>85</v>
      </c>
      <c r="CC1403">
        <v>0</v>
      </c>
      <c r="CD1403">
        <v>5</v>
      </c>
      <c r="CE1403">
        <v>2008</v>
      </c>
      <c r="CF1403" t="s">
        <v>111</v>
      </c>
      <c r="CG1403" t="s">
        <v>112</v>
      </c>
      <c r="CH1403">
        <v>85000</v>
      </c>
      <c r="CQ1403">
        <f t="shared" si="130"/>
        <v>796</v>
      </c>
      <c r="CR1403" t="str">
        <f t="shared" si="131"/>
        <v/>
      </c>
    </row>
    <row r="1404" spans="1:96" x14ac:dyDescent="0.3">
      <c r="A1404">
        <v>1014</v>
      </c>
      <c r="B1404">
        <v>30</v>
      </c>
      <c r="C1404" t="s">
        <v>143</v>
      </c>
      <c r="D1404">
        <v>60</v>
      </c>
      <c r="E1404">
        <v>7200</v>
      </c>
      <c r="F1404" t="s">
        <v>84</v>
      </c>
      <c r="G1404" t="s">
        <v>85</v>
      </c>
      <c r="H1404" t="s">
        <v>129</v>
      </c>
      <c r="I1404" t="s">
        <v>87</v>
      </c>
      <c r="J1404" t="s">
        <v>88</v>
      </c>
      <c r="K1404" t="s">
        <v>122</v>
      </c>
      <c r="L1404" t="s">
        <v>90</v>
      </c>
      <c r="M1404" t="s">
        <v>144</v>
      </c>
      <c r="N1404" s="4" t="str">
        <f>VLOOKUP(M1404,'Neighborhood Raw Data'!$A$1:$D$26,4,FALSE)</f>
        <v>Greater than Average</v>
      </c>
      <c r="O1404" t="s">
        <v>92</v>
      </c>
      <c r="P1404" t="s">
        <v>92</v>
      </c>
      <c r="Q1404" t="s">
        <v>93</v>
      </c>
      <c r="R1404" t="s">
        <v>124</v>
      </c>
      <c r="S1404">
        <v>5</v>
      </c>
      <c r="T1404" s="4">
        <f t="shared" ca="1" si="126"/>
        <v>0.52941747425239294</v>
      </c>
      <c r="U1404" s="4" t="str">
        <f t="shared" si="127"/>
        <v>Below</v>
      </c>
      <c r="V1404">
        <v>4</v>
      </c>
      <c r="W1404">
        <v>1910</v>
      </c>
      <c r="X1404">
        <v>2006</v>
      </c>
      <c r="Y1404" t="s">
        <v>113</v>
      </c>
      <c r="Z1404" t="s">
        <v>114</v>
      </c>
      <c r="AA1404" t="s">
        <v>161</v>
      </c>
      <c r="AB1404" t="s">
        <v>166</v>
      </c>
      <c r="AC1404" t="s">
        <v>117</v>
      </c>
      <c r="AD1404">
        <v>0</v>
      </c>
      <c r="AE1404" t="s">
        <v>100</v>
      </c>
      <c r="AF1404" t="s">
        <v>100</v>
      </c>
      <c r="AG1404" t="s">
        <v>147</v>
      </c>
      <c r="AH1404" t="s">
        <v>100</v>
      </c>
      <c r="AI1404" t="s">
        <v>100</v>
      </c>
      <c r="AJ1404" t="s">
        <v>142</v>
      </c>
      <c r="AK1404" t="s">
        <v>137</v>
      </c>
      <c r="AL1404">
        <v>247</v>
      </c>
      <c r="AM1404" t="s">
        <v>157</v>
      </c>
      <c r="AN1404">
        <v>465</v>
      </c>
      <c r="AO1404">
        <v>310</v>
      </c>
      <c r="AP1404">
        <v>1022</v>
      </c>
      <c r="AQ1404" t="s">
        <v>172</v>
      </c>
      <c r="AR1404" t="s">
        <v>100</v>
      </c>
      <c r="AS1404" t="s">
        <v>204</v>
      </c>
      <c r="AT1404" t="s">
        <v>107</v>
      </c>
      <c r="AU1404">
        <v>1022</v>
      </c>
      <c r="AV1404" s="4">
        <f t="shared" ca="1" si="128"/>
        <v>0.51154789519635524</v>
      </c>
      <c r="AW1404" s="4" t="str">
        <f t="shared" si="129"/>
        <v>Less than Median</v>
      </c>
      <c r="AX1404">
        <v>0</v>
      </c>
      <c r="AY1404">
        <v>0</v>
      </c>
      <c r="AZ1404">
        <v>1022</v>
      </c>
      <c r="BA1404">
        <v>1</v>
      </c>
      <c r="BB1404">
        <v>0</v>
      </c>
      <c r="BC1404">
        <v>1</v>
      </c>
      <c r="BD1404">
        <v>0</v>
      </c>
      <c r="BE1404">
        <v>2</v>
      </c>
      <c r="BF1404">
        <v>1</v>
      </c>
      <c r="BG1404" t="s">
        <v>100</v>
      </c>
      <c r="BH1404">
        <v>4</v>
      </c>
      <c r="BI1404" t="s">
        <v>255</v>
      </c>
      <c r="BJ1404">
        <v>0</v>
      </c>
      <c r="BK1404" t="s">
        <v>85</v>
      </c>
      <c r="BL1404" t="s">
        <v>149</v>
      </c>
      <c r="BM1404">
        <v>1956</v>
      </c>
      <c r="BN1404" t="s">
        <v>104</v>
      </c>
      <c r="BO1404">
        <v>1</v>
      </c>
      <c r="BP1404">
        <v>280</v>
      </c>
      <c r="BQ1404" t="s">
        <v>100</v>
      </c>
      <c r="BR1404" t="s">
        <v>100</v>
      </c>
      <c r="BS1404" t="s">
        <v>106</v>
      </c>
      <c r="BT1404">
        <v>0</v>
      </c>
      <c r="BU1404">
        <v>30</v>
      </c>
      <c r="BV1404">
        <v>226</v>
      </c>
      <c r="BW1404">
        <v>0</v>
      </c>
      <c r="BX1404">
        <v>0</v>
      </c>
      <c r="BY1404">
        <v>0</v>
      </c>
      <c r="BZ1404" t="s">
        <v>85</v>
      </c>
      <c r="CA1404" t="s">
        <v>85</v>
      </c>
      <c r="CB1404" t="s">
        <v>85</v>
      </c>
      <c r="CC1404">
        <v>0</v>
      </c>
      <c r="CD1404">
        <v>6</v>
      </c>
      <c r="CE1404">
        <v>2009</v>
      </c>
      <c r="CF1404" t="s">
        <v>111</v>
      </c>
      <c r="CG1404" t="s">
        <v>112</v>
      </c>
      <c r="CH1404">
        <v>85000</v>
      </c>
      <c r="CQ1404">
        <f t="shared" si="130"/>
        <v>1022</v>
      </c>
      <c r="CR1404" t="str">
        <f t="shared" si="131"/>
        <v/>
      </c>
    </row>
    <row r="1405" spans="1:96" x14ac:dyDescent="0.3">
      <c r="A1405">
        <v>1050</v>
      </c>
      <c r="B1405">
        <v>20</v>
      </c>
      <c r="C1405" t="s">
        <v>83</v>
      </c>
      <c r="D1405">
        <v>60</v>
      </c>
      <c r="E1405">
        <v>11100</v>
      </c>
      <c r="F1405" t="s">
        <v>84</v>
      </c>
      <c r="G1405" t="s">
        <v>85</v>
      </c>
      <c r="H1405" t="s">
        <v>129</v>
      </c>
      <c r="I1405" t="s">
        <v>162</v>
      </c>
      <c r="J1405" t="s">
        <v>88</v>
      </c>
      <c r="K1405" t="s">
        <v>122</v>
      </c>
      <c r="L1405" t="s">
        <v>90</v>
      </c>
      <c r="M1405" t="s">
        <v>186</v>
      </c>
      <c r="N1405" s="4" t="str">
        <f>VLOOKUP(M1405,'Neighborhood Raw Data'!$A$1:$D$26,4,FALSE)</f>
        <v>Less than Average</v>
      </c>
      <c r="O1405" t="s">
        <v>92</v>
      </c>
      <c r="P1405" t="s">
        <v>92</v>
      </c>
      <c r="Q1405" t="s">
        <v>93</v>
      </c>
      <c r="R1405" t="s">
        <v>124</v>
      </c>
      <c r="S1405">
        <v>4</v>
      </c>
      <c r="T1405" s="4">
        <f t="shared" ca="1" si="126"/>
        <v>0.67546219790501438</v>
      </c>
      <c r="U1405" s="4" t="str">
        <f t="shared" si="127"/>
        <v>Below</v>
      </c>
      <c r="V1405">
        <v>7</v>
      </c>
      <c r="W1405">
        <v>1946</v>
      </c>
      <c r="X1405">
        <v>2006</v>
      </c>
      <c r="Y1405" t="s">
        <v>95</v>
      </c>
      <c r="Z1405" t="s">
        <v>114</v>
      </c>
      <c r="AA1405" t="s">
        <v>161</v>
      </c>
      <c r="AB1405" t="s">
        <v>161</v>
      </c>
      <c r="AC1405" t="s">
        <v>117</v>
      </c>
      <c r="AD1405">
        <v>0</v>
      </c>
      <c r="AE1405" t="s">
        <v>100</v>
      </c>
      <c r="AF1405" t="s">
        <v>100</v>
      </c>
      <c r="AG1405" t="s">
        <v>156</v>
      </c>
      <c r="AH1405" t="s">
        <v>85</v>
      </c>
      <c r="AI1405" t="s">
        <v>85</v>
      </c>
      <c r="AJ1405" t="s">
        <v>85</v>
      </c>
      <c r="AK1405" t="s">
        <v>85</v>
      </c>
      <c r="AL1405">
        <v>0</v>
      </c>
      <c r="AM1405" t="s">
        <v>85</v>
      </c>
      <c r="AN1405">
        <v>0</v>
      </c>
      <c r="AO1405">
        <v>0</v>
      </c>
      <c r="AP1405">
        <v>0</v>
      </c>
      <c r="AQ1405" t="s">
        <v>105</v>
      </c>
      <c r="AR1405" t="s">
        <v>99</v>
      </c>
      <c r="AS1405" t="s">
        <v>106</v>
      </c>
      <c r="AT1405" t="s">
        <v>107</v>
      </c>
      <c r="AU1405">
        <v>930</v>
      </c>
      <c r="AV1405" s="4">
        <f t="shared" ca="1" si="128"/>
        <v>0.13407105868364544</v>
      </c>
      <c r="AW1405" s="4" t="str">
        <f t="shared" si="129"/>
        <v>Less than Median</v>
      </c>
      <c r="AX1405">
        <v>0</v>
      </c>
      <c r="AY1405">
        <v>0</v>
      </c>
      <c r="AZ1405">
        <v>930</v>
      </c>
      <c r="BA1405">
        <v>0</v>
      </c>
      <c r="BB1405">
        <v>0</v>
      </c>
      <c r="BC1405">
        <v>1</v>
      </c>
      <c r="BD1405">
        <v>0</v>
      </c>
      <c r="BE1405">
        <v>2</v>
      </c>
      <c r="BF1405">
        <v>1</v>
      </c>
      <c r="BG1405" t="s">
        <v>102</v>
      </c>
      <c r="BH1405">
        <v>6</v>
      </c>
      <c r="BI1405" t="s">
        <v>108</v>
      </c>
      <c r="BJ1405">
        <v>0</v>
      </c>
      <c r="BK1405" t="s">
        <v>85</v>
      </c>
      <c r="BL1405" t="s">
        <v>149</v>
      </c>
      <c r="BM1405">
        <v>1946</v>
      </c>
      <c r="BN1405" t="s">
        <v>104</v>
      </c>
      <c r="BO1405">
        <v>1</v>
      </c>
      <c r="BP1405">
        <v>308</v>
      </c>
      <c r="BQ1405" t="s">
        <v>100</v>
      </c>
      <c r="BR1405" t="s">
        <v>100</v>
      </c>
      <c r="BS1405" t="s">
        <v>106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 t="s">
        <v>85</v>
      </c>
      <c r="CA1405" t="s">
        <v>85</v>
      </c>
      <c r="CB1405" t="s">
        <v>85</v>
      </c>
      <c r="CC1405">
        <v>0</v>
      </c>
      <c r="CD1405">
        <v>4</v>
      </c>
      <c r="CE1405">
        <v>2010</v>
      </c>
      <c r="CF1405" t="s">
        <v>111</v>
      </c>
      <c r="CG1405" t="s">
        <v>120</v>
      </c>
      <c r="CH1405">
        <v>84900</v>
      </c>
      <c r="CQ1405">
        <f t="shared" si="130"/>
        <v>930</v>
      </c>
      <c r="CR1405" t="str">
        <f t="shared" si="131"/>
        <v/>
      </c>
    </row>
    <row r="1406" spans="1:96" x14ac:dyDescent="0.3">
      <c r="A1406">
        <v>126</v>
      </c>
      <c r="B1406">
        <v>190</v>
      </c>
      <c r="C1406" t="s">
        <v>143</v>
      </c>
      <c r="D1406">
        <v>60</v>
      </c>
      <c r="E1406">
        <v>6780</v>
      </c>
      <c r="F1406" t="s">
        <v>84</v>
      </c>
      <c r="G1406" t="s">
        <v>85</v>
      </c>
      <c r="H1406" t="s">
        <v>129</v>
      </c>
      <c r="I1406" t="s">
        <v>87</v>
      </c>
      <c r="J1406" t="s">
        <v>88</v>
      </c>
      <c r="K1406" t="s">
        <v>122</v>
      </c>
      <c r="L1406" t="s">
        <v>90</v>
      </c>
      <c r="M1406" t="s">
        <v>236</v>
      </c>
      <c r="N1406" s="4" t="str">
        <f>VLOOKUP(M1406,'Neighborhood Raw Data'!$A$1:$D$26,4,FALSE)</f>
        <v>Less than Average</v>
      </c>
      <c r="O1406" t="s">
        <v>92</v>
      </c>
      <c r="P1406" t="s">
        <v>92</v>
      </c>
      <c r="Q1406" t="s">
        <v>217</v>
      </c>
      <c r="R1406" t="s">
        <v>155</v>
      </c>
      <c r="S1406">
        <v>6</v>
      </c>
      <c r="T1406" s="4">
        <f t="shared" ca="1" si="126"/>
        <v>0.35076182468002215</v>
      </c>
      <c r="U1406" s="4" t="str">
        <f t="shared" si="127"/>
        <v>At or Above</v>
      </c>
      <c r="V1406">
        <v>8</v>
      </c>
      <c r="W1406">
        <v>1935</v>
      </c>
      <c r="X1406">
        <v>1982</v>
      </c>
      <c r="Y1406" t="s">
        <v>95</v>
      </c>
      <c r="Z1406" t="s">
        <v>114</v>
      </c>
      <c r="AA1406" t="s">
        <v>115</v>
      </c>
      <c r="AB1406" t="s">
        <v>115</v>
      </c>
      <c r="AC1406" t="s">
        <v>117</v>
      </c>
      <c r="AD1406">
        <v>0</v>
      </c>
      <c r="AE1406" t="s">
        <v>100</v>
      </c>
      <c r="AF1406" t="s">
        <v>203</v>
      </c>
      <c r="AG1406" t="s">
        <v>156</v>
      </c>
      <c r="AH1406" t="s">
        <v>100</v>
      </c>
      <c r="AI1406" t="s">
        <v>100</v>
      </c>
      <c r="AJ1406" t="s">
        <v>118</v>
      </c>
      <c r="AK1406" t="s">
        <v>103</v>
      </c>
      <c r="AL1406">
        <v>490</v>
      </c>
      <c r="AM1406" t="s">
        <v>104</v>
      </c>
      <c r="AN1406">
        <v>0</v>
      </c>
      <c r="AO1406">
        <v>30</v>
      </c>
      <c r="AP1406">
        <v>520</v>
      </c>
      <c r="AQ1406" t="s">
        <v>105</v>
      </c>
      <c r="AR1406" t="s">
        <v>102</v>
      </c>
      <c r="AS1406" t="s">
        <v>204</v>
      </c>
      <c r="AT1406" t="s">
        <v>107</v>
      </c>
      <c r="AU1406">
        <v>520</v>
      </c>
      <c r="AV1406" s="4">
        <f t="shared" ca="1" si="128"/>
        <v>0.64364570850725689</v>
      </c>
      <c r="AW1406" s="4" t="str">
        <f t="shared" si="129"/>
        <v>Less than Median</v>
      </c>
      <c r="AX1406">
        <v>0</v>
      </c>
      <c r="AY1406">
        <v>234</v>
      </c>
      <c r="AZ1406">
        <v>754</v>
      </c>
      <c r="BA1406">
        <v>1</v>
      </c>
      <c r="BB1406">
        <v>0</v>
      </c>
      <c r="BC1406">
        <v>1</v>
      </c>
      <c r="BD1406">
        <v>0</v>
      </c>
      <c r="BE1406">
        <v>2</v>
      </c>
      <c r="BF1406">
        <v>1</v>
      </c>
      <c r="BG1406" t="s">
        <v>100</v>
      </c>
      <c r="BH1406">
        <v>5</v>
      </c>
      <c r="BI1406" t="s">
        <v>108</v>
      </c>
      <c r="BJ1406">
        <v>0</v>
      </c>
      <c r="BK1406" t="s">
        <v>85</v>
      </c>
      <c r="BL1406" t="s">
        <v>85</v>
      </c>
      <c r="BM1406" t="s">
        <v>85</v>
      </c>
      <c r="BN1406" t="s">
        <v>85</v>
      </c>
      <c r="BO1406">
        <v>0</v>
      </c>
      <c r="BP1406">
        <v>0</v>
      </c>
      <c r="BQ1406" t="s">
        <v>85</v>
      </c>
      <c r="BR1406" t="s">
        <v>85</v>
      </c>
      <c r="BS1406" t="s">
        <v>204</v>
      </c>
      <c r="BT1406">
        <v>53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 t="s">
        <v>85</v>
      </c>
      <c r="CA1406" t="s">
        <v>85</v>
      </c>
      <c r="CB1406" t="s">
        <v>85</v>
      </c>
      <c r="CC1406">
        <v>0</v>
      </c>
      <c r="CD1406">
        <v>6</v>
      </c>
      <c r="CE1406">
        <v>2006</v>
      </c>
      <c r="CF1406" t="s">
        <v>111</v>
      </c>
      <c r="CG1406" t="s">
        <v>112</v>
      </c>
      <c r="CH1406">
        <v>84500</v>
      </c>
      <c r="CQ1406">
        <f t="shared" si="130"/>
        <v>520</v>
      </c>
      <c r="CR1406" t="str">
        <f t="shared" si="131"/>
        <v/>
      </c>
    </row>
    <row r="1407" spans="1:96" x14ac:dyDescent="0.3">
      <c r="A1407">
        <v>650</v>
      </c>
      <c r="B1407">
        <v>180</v>
      </c>
      <c r="C1407" t="s">
        <v>143</v>
      </c>
      <c r="D1407">
        <v>21</v>
      </c>
      <c r="E1407">
        <v>1936</v>
      </c>
      <c r="F1407" t="s">
        <v>84</v>
      </c>
      <c r="G1407" t="s">
        <v>85</v>
      </c>
      <c r="H1407" t="s">
        <v>129</v>
      </c>
      <c r="I1407" t="s">
        <v>87</v>
      </c>
      <c r="J1407" t="s">
        <v>88</v>
      </c>
      <c r="K1407" t="s">
        <v>122</v>
      </c>
      <c r="L1407" t="s">
        <v>90</v>
      </c>
      <c r="M1407" t="s">
        <v>242</v>
      </c>
      <c r="N1407" s="4" t="str">
        <f>VLOOKUP(M1407,'Neighborhood Raw Data'!$A$1:$D$26,4,FALSE)</f>
        <v>Less than Average</v>
      </c>
      <c r="O1407" t="s">
        <v>92</v>
      </c>
      <c r="P1407" t="s">
        <v>92</v>
      </c>
      <c r="Q1407" t="s">
        <v>216</v>
      </c>
      <c r="R1407" t="s">
        <v>223</v>
      </c>
      <c r="S1407">
        <v>4</v>
      </c>
      <c r="T1407" s="4">
        <f t="shared" ca="1" si="126"/>
        <v>0.13856199538114322</v>
      </c>
      <c r="U1407" s="4" t="str">
        <f t="shared" si="127"/>
        <v>Below</v>
      </c>
      <c r="V1407">
        <v>6</v>
      </c>
      <c r="W1407">
        <v>1970</v>
      </c>
      <c r="X1407">
        <v>1970</v>
      </c>
      <c r="Y1407" t="s">
        <v>95</v>
      </c>
      <c r="Z1407" t="s">
        <v>114</v>
      </c>
      <c r="AA1407" t="s">
        <v>135</v>
      </c>
      <c r="AB1407" t="s">
        <v>136</v>
      </c>
      <c r="AC1407" t="s">
        <v>117</v>
      </c>
      <c r="AD1407">
        <v>0</v>
      </c>
      <c r="AE1407" t="s">
        <v>100</v>
      </c>
      <c r="AF1407" t="s">
        <v>100</v>
      </c>
      <c r="AG1407" t="s">
        <v>156</v>
      </c>
      <c r="AH1407" t="s">
        <v>102</v>
      </c>
      <c r="AI1407" t="s">
        <v>100</v>
      </c>
      <c r="AJ1407" t="s">
        <v>118</v>
      </c>
      <c r="AK1407" t="s">
        <v>174</v>
      </c>
      <c r="AL1407">
        <v>131</v>
      </c>
      <c r="AM1407" t="s">
        <v>103</v>
      </c>
      <c r="AN1407">
        <v>499</v>
      </c>
      <c r="AO1407">
        <v>0</v>
      </c>
      <c r="AP1407">
        <v>630</v>
      </c>
      <c r="AQ1407" t="s">
        <v>105</v>
      </c>
      <c r="AR1407" t="s">
        <v>102</v>
      </c>
      <c r="AS1407" t="s">
        <v>106</v>
      </c>
      <c r="AT1407" t="s">
        <v>107</v>
      </c>
      <c r="AU1407">
        <v>630</v>
      </c>
      <c r="AV1407" s="4">
        <f t="shared" ca="1" si="128"/>
        <v>0.69360815049178826</v>
      </c>
      <c r="AW1407" s="4" t="str">
        <f t="shared" si="129"/>
        <v>Less than Median</v>
      </c>
      <c r="AX1407">
        <v>0</v>
      </c>
      <c r="AY1407">
        <v>0</v>
      </c>
      <c r="AZ1407">
        <v>630</v>
      </c>
      <c r="BA1407">
        <v>1</v>
      </c>
      <c r="BB1407">
        <v>0</v>
      </c>
      <c r="BC1407">
        <v>1</v>
      </c>
      <c r="BD1407">
        <v>0</v>
      </c>
      <c r="BE1407">
        <v>1</v>
      </c>
      <c r="BF1407">
        <v>1</v>
      </c>
      <c r="BG1407" t="s">
        <v>100</v>
      </c>
      <c r="BH1407">
        <v>3</v>
      </c>
      <c r="BI1407" t="s">
        <v>108</v>
      </c>
      <c r="BJ1407">
        <v>0</v>
      </c>
      <c r="BK1407" t="s">
        <v>85</v>
      </c>
      <c r="BL1407" t="s">
        <v>85</v>
      </c>
      <c r="BM1407" t="s">
        <v>85</v>
      </c>
      <c r="BN1407" t="s">
        <v>85</v>
      </c>
      <c r="BO1407">
        <v>0</v>
      </c>
      <c r="BP1407">
        <v>0</v>
      </c>
      <c r="BQ1407" t="s">
        <v>85</v>
      </c>
      <c r="BR1407" t="s">
        <v>85</v>
      </c>
      <c r="BS1407" t="s">
        <v>106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 t="s">
        <v>85</v>
      </c>
      <c r="CA1407" t="s">
        <v>119</v>
      </c>
      <c r="CB1407" t="s">
        <v>85</v>
      </c>
      <c r="CC1407">
        <v>0</v>
      </c>
      <c r="CD1407">
        <v>12</v>
      </c>
      <c r="CE1407">
        <v>2007</v>
      </c>
      <c r="CF1407" t="s">
        <v>111</v>
      </c>
      <c r="CG1407" t="s">
        <v>112</v>
      </c>
      <c r="CH1407">
        <v>84500</v>
      </c>
      <c r="CQ1407">
        <f t="shared" si="130"/>
        <v>630</v>
      </c>
      <c r="CR1407" t="str">
        <f t="shared" si="131"/>
        <v/>
      </c>
    </row>
    <row r="1408" spans="1:96" x14ac:dyDescent="0.3">
      <c r="A1408">
        <v>1454</v>
      </c>
      <c r="B1408">
        <v>20</v>
      </c>
      <c r="C1408" t="s">
        <v>83</v>
      </c>
      <c r="D1408">
        <v>90</v>
      </c>
      <c r="E1408">
        <v>17217</v>
      </c>
      <c r="F1408" t="s">
        <v>84</v>
      </c>
      <c r="G1408" t="s">
        <v>85</v>
      </c>
      <c r="H1408" t="s">
        <v>129</v>
      </c>
      <c r="I1408" t="s">
        <v>87</v>
      </c>
      <c r="J1408" t="s">
        <v>88</v>
      </c>
      <c r="K1408" t="s">
        <v>122</v>
      </c>
      <c r="L1408" t="s">
        <v>90</v>
      </c>
      <c r="M1408" t="s">
        <v>201</v>
      </c>
      <c r="N1408" s="4" t="str">
        <f>VLOOKUP(M1408,'Neighborhood Raw Data'!$A$1:$D$26,4,FALSE)</f>
        <v>Less than Average</v>
      </c>
      <c r="O1408" t="s">
        <v>92</v>
      </c>
      <c r="P1408" t="s">
        <v>92</v>
      </c>
      <c r="Q1408" t="s">
        <v>93</v>
      </c>
      <c r="R1408" t="s">
        <v>124</v>
      </c>
      <c r="S1408">
        <v>5</v>
      </c>
      <c r="T1408" s="4">
        <f t="shared" ca="1" si="126"/>
        <v>0.53643993521069022</v>
      </c>
      <c r="U1408" s="4" t="str">
        <f t="shared" si="127"/>
        <v>Below</v>
      </c>
      <c r="V1408">
        <v>5</v>
      </c>
      <c r="W1408">
        <v>2006</v>
      </c>
      <c r="X1408">
        <v>2006</v>
      </c>
      <c r="Y1408" t="s">
        <v>95</v>
      </c>
      <c r="Z1408" t="s">
        <v>114</v>
      </c>
      <c r="AA1408" t="s">
        <v>125</v>
      </c>
      <c r="AB1408" t="s">
        <v>125</v>
      </c>
      <c r="AC1408" t="s">
        <v>117</v>
      </c>
      <c r="AD1408">
        <v>0</v>
      </c>
      <c r="AE1408" t="s">
        <v>100</v>
      </c>
      <c r="AF1408" t="s">
        <v>100</v>
      </c>
      <c r="AG1408" t="s">
        <v>101</v>
      </c>
      <c r="AH1408" t="s">
        <v>102</v>
      </c>
      <c r="AI1408" t="s">
        <v>100</v>
      </c>
      <c r="AJ1408" t="s">
        <v>142</v>
      </c>
      <c r="AK1408" t="s">
        <v>104</v>
      </c>
      <c r="AL1408">
        <v>0</v>
      </c>
      <c r="AM1408" t="s">
        <v>104</v>
      </c>
      <c r="AN1408">
        <v>0</v>
      </c>
      <c r="AO1408">
        <v>1140</v>
      </c>
      <c r="AP1408">
        <v>1140</v>
      </c>
      <c r="AQ1408" t="s">
        <v>105</v>
      </c>
      <c r="AR1408" t="s">
        <v>99</v>
      </c>
      <c r="AS1408" t="s">
        <v>106</v>
      </c>
      <c r="AT1408" t="s">
        <v>107</v>
      </c>
      <c r="AU1408">
        <v>1140</v>
      </c>
      <c r="AV1408" s="4">
        <f t="shared" ca="1" si="128"/>
        <v>0.47974958950227564</v>
      </c>
      <c r="AW1408" s="4" t="str">
        <f t="shared" si="129"/>
        <v>Greater than Median</v>
      </c>
      <c r="AX1408">
        <v>0</v>
      </c>
      <c r="AY1408">
        <v>0</v>
      </c>
      <c r="AZ1408">
        <v>1140</v>
      </c>
      <c r="BA1408">
        <v>0</v>
      </c>
      <c r="BB1408">
        <v>0</v>
      </c>
      <c r="BC1408">
        <v>1</v>
      </c>
      <c r="BD1408">
        <v>0</v>
      </c>
      <c r="BE1408">
        <v>3</v>
      </c>
      <c r="BF1408">
        <v>1</v>
      </c>
      <c r="BG1408" t="s">
        <v>100</v>
      </c>
      <c r="BH1408">
        <v>6</v>
      </c>
      <c r="BI1408" t="s">
        <v>108</v>
      </c>
      <c r="BJ1408">
        <v>0</v>
      </c>
      <c r="BK1408" t="s">
        <v>85</v>
      </c>
      <c r="BL1408" t="s">
        <v>85</v>
      </c>
      <c r="BM1408" t="s">
        <v>85</v>
      </c>
      <c r="BN1408" t="s">
        <v>85</v>
      </c>
      <c r="BO1408">
        <v>0</v>
      </c>
      <c r="BP1408">
        <v>0</v>
      </c>
      <c r="BQ1408" t="s">
        <v>85</v>
      </c>
      <c r="BR1408" t="s">
        <v>85</v>
      </c>
      <c r="BS1408" t="s">
        <v>106</v>
      </c>
      <c r="BT1408">
        <v>36</v>
      </c>
      <c r="BU1408">
        <v>56</v>
      </c>
      <c r="BV1408">
        <v>0</v>
      </c>
      <c r="BW1408">
        <v>0</v>
      </c>
      <c r="BX1408">
        <v>0</v>
      </c>
      <c r="BY1408">
        <v>0</v>
      </c>
      <c r="BZ1408" t="s">
        <v>85</v>
      </c>
      <c r="CA1408" t="s">
        <v>85</v>
      </c>
      <c r="CB1408" t="s">
        <v>85</v>
      </c>
      <c r="CC1408">
        <v>0</v>
      </c>
      <c r="CD1408">
        <v>7</v>
      </c>
      <c r="CE1408">
        <v>2006</v>
      </c>
      <c r="CF1408" t="s">
        <v>111</v>
      </c>
      <c r="CG1408" t="s">
        <v>120</v>
      </c>
      <c r="CH1408">
        <v>84500</v>
      </c>
      <c r="CQ1408">
        <f t="shared" si="130"/>
        <v>1140</v>
      </c>
      <c r="CR1408" t="str">
        <f t="shared" si="131"/>
        <v/>
      </c>
    </row>
    <row r="1409" spans="1:96" x14ac:dyDescent="0.3">
      <c r="A1409">
        <v>1036</v>
      </c>
      <c r="B1409">
        <v>20</v>
      </c>
      <c r="C1409" t="s">
        <v>83</v>
      </c>
      <c r="D1409" t="s">
        <v>85</v>
      </c>
      <c r="E1409">
        <v>11500</v>
      </c>
      <c r="F1409" t="s">
        <v>84</v>
      </c>
      <c r="G1409" t="s">
        <v>85</v>
      </c>
      <c r="H1409" t="s">
        <v>86</v>
      </c>
      <c r="I1409" t="s">
        <v>87</v>
      </c>
      <c r="J1409" t="s">
        <v>88</v>
      </c>
      <c r="K1409" t="s">
        <v>121</v>
      </c>
      <c r="L1409" t="s">
        <v>90</v>
      </c>
      <c r="M1409" t="s">
        <v>186</v>
      </c>
      <c r="N1409" s="4" t="str">
        <f>VLOOKUP(M1409,'Neighborhood Raw Data'!$A$1:$D$26,4,FALSE)</f>
        <v>Less than Average</v>
      </c>
      <c r="O1409" t="s">
        <v>92</v>
      </c>
      <c r="P1409" t="s">
        <v>92</v>
      </c>
      <c r="Q1409" t="s">
        <v>93</v>
      </c>
      <c r="R1409" t="s">
        <v>124</v>
      </c>
      <c r="S1409">
        <v>4</v>
      </c>
      <c r="T1409" s="4">
        <f t="shared" ca="1" si="126"/>
        <v>0.17088173170512333</v>
      </c>
      <c r="U1409" s="4" t="str">
        <f t="shared" si="127"/>
        <v>Below</v>
      </c>
      <c r="V1409">
        <v>3</v>
      </c>
      <c r="W1409">
        <v>1957</v>
      </c>
      <c r="X1409">
        <v>1957</v>
      </c>
      <c r="Y1409" t="s">
        <v>95</v>
      </c>
      <c r="Z1409" t="s">
        <v>114</v>
      </c>
      <c r="AA1409" t="s">
        <v>115</v>
      </c>
      <c r="AB1409" t="s">
        <v>115</v>
      </c>
      <c r="AC1409" t="s">
        <v>117</v>
      </c>
      <c r="AD1409">
        <v>0</v>
      </c>
      <c r="AE1409" t="s">
        <v>100</v>
      </c>
      <c r="AF1409" t="s">
        <v>102</v>
      </c>
      <c r="AG1409" t="s">
        <v>226</v>
      </c>
      <c r="AH1409" t="s">
        <v>85</v>
      </c>
      <c r="AI1409" t="s">
        <v>85</v>
      </c>
      <c r="AJ1409" t="s">
        <v>85</v>
      </c>
      <c r="AK1409" t="s">
        <v>85</v>
      </c>
      <c r="AL1409">
        <v>0</v>
      </c>
      <c r="AM1409" t="s">
        <v>85</v>
      </c>
      <c r="AN1409">
        <v>0</v>
      </c>
      <c r="AO1409">
        <v>0</v>
      </c>
      <c r="AP1409">
        <v>0</v>
      </c>
      <c r="AQ1409" t="s">
        <v>105</v>
      </c>
      <c r="AR1409" t="s">
        <v>99</v>
      </c>
      <c r="AS1409" t="s">
        <v>204</v>
      </c>
      <c r="AT1409" t="s">
        <v>107</v>
      </c>
      <c r="AU1409">
        <v>845</v>
      </c>
      <c r="AV1409" s="4">
        <f t="shared" ca="1" si="128"/>
        <v>0.66893182618044933</v>
      </c>
      <c r="AW1409" s="4" t="str">
        <f t="shared" si="129"/>
        <v>Less than Median</v>
      </c>
      <c r="AX1409">
        <v>0</v>
      </c>
      <c r="AY1409">
        <v>0</v>
      </c>
      <c r="AZ1409">
        <v>845</v>
      </c>
      <c r="BA1409">
        <v>0</v>
      </c>
      <c r="BB1409">
        <v>0</v>
      </c>
      <c r="BC1409">
        <v>1</v>
      </c>
      <c r="BD1409">
        <v>0</v>
      </c>
      <c r="BE1409">
        <v>3</v>
      </c>
      <c r="BF1409">
        <v>1</v>
      </c>
      <c r="BG1409" t="s">
        <v>100</v>
      </c>
      <c r="BH1409">
        <v>5</v>
      </c>
      <c r="BI1409" t="s">
        <v>108</v>
      </c>
      <c r="BJ1409">
        <v>0</v>
      </c>
      <c r="BK1409" t="s">
        <v>85</v>
      </c>
      <c r="BL1409" t="s">
        <v>149</v>
      </c>
      <c r="BM1409">
        <v>1957</v>
      </c>
      <c r="BN1409" t="s">
        <v>104</v>
      </c>
      <c r="BO1409">
        <v>1</v>
      </c>
      <c r="BP1409">
        <v>290</v>
      </c>
      <c r="BQ1409" t="s">
        <v>100</v>
      </c>
      <c r="BR1409" t="s">
        <v>100</v>
      </c>
      <c r="BS1409" t="s">
        <v>204</v>
      </c>
      <c r="BT1409">
        <v>186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 t="s">
        <v>85</v>
      </c>
      <c r="CA1409" t="s">
        <v>85</v>
      </c>
      <c r="CB1409" t="s">
        <v>85</v>
      </c>
      <c r="CC1409">
        <v>0</v>
      </c>
      <c r="CD1409">
        <v>1</v>
      </c>
      <c r="CE1409">
        <v>2009</v>
      </c>
      <c r="CF1409" t="s">
        <v>111</v>
      </c>
      <c r="CG1409" t="s">
        <v>112</v>
      </c>
      <c r="CH1409">
        <v>84000</v>
      </c>
      <c r="CQ1409">
        <f t="shared" si="130"/>
        <v>845</v>
      </c>
      <c r="CR1409" t="str">
        <f t="shared" si="131"/>
        <v/>
      </c>
    </row>
    <row r="1410" spans="1:96" x14ac:dyDescent="0.3">
      <c r="A1410">
        <v>1087</v>
      </c>
      <c r="B1410">
        <v>160</v>
      </c>
      <c r="C1410" t="s">
        <v>143</v>
      </c>
      <c r="D1410" t="s">
        <v>85</v>
      </c>
      <c r="E1410">
        <v>1974</v>
      </c>
      <c r="F1410" t="s">
        <v>84</v>
      </c>
      <c r="G1410" t="s">
        <v>85</v>
      </c>
      <c r="H1410" t="s">
        <v>129</v>
      </c>
      <c r="I1410" t="s">
        <v>87</v>
      </c>
      <c r="J1410" t="s">
        <v>88</v>
      </c>
      <c r="K1410" t="s">
        <v>122</v>
      </c>
      <c r="L1410" t="s">
        <v>90</v>
      </c>
      <c r="M1410" t="s">
        <v>242</v>
      </c>
      <c r="N1410" s="4" t="str">
        <f>VLOOKUP(M1410,'Neighborhood Raw Data'!$A$1:$D$26,4,FALSE)</f>
        <v>Less than Average</v>
      </c>
      <c r="O1410" t="s">
        <v>92</v>
      </c>
      <c r="P1410" t="s">
        <v>92</v>
      </c>
      <c r="Q1410" t="s">
        <v>160</v>
      </c>
      <c r="R1410" t="s">
        <v>94</v>
      </c>
      <c r="S1410">
        <v>4</v>
      </c>
      <c r="T1410" s="4">
        <f t="shared" ca="1" si="126"/>
        <v>0.2348721399596011</v>
      </c>
      <c r="U1410" s="4" t="str">
        <f t="shared" si="127"/>
        <v>Below</v>
      </c>
      <c r="V1410">
        <v>5</v>
      </c>
      <c r="W1410">
        <v>1973</v>
      </c>
      <c r="X1410">
        <v>1973</v>
      </c>
      <c r="Y1410" t="s">
        <v>95</v>
      </c>
      <c r="Z1410" t="s">
        <v>114</v>
      </c>
      <c r="AA1410" t="s">
        <v>135</v>
      </c>
      <c r="AB1410" t="s">
        <v>136</v>
      </c>
      <c r="AC1410" t="s">
        <v>117</v>
      </c>
      <c r="AD1410">
        <v>0</v>
      </c>
      <c r="AE1410" t="s">
        <v>100</v>
      </c>
      <c r="AF1410" t="s">
        <v>100</v>
      </c>
      <c r="AG1410" t="s">
        <v>156</v>
      </c>
      <c r="AH1410" t="s">
        <v>100</v>
      </c>
      <c r="AI1410" t="s">
        <v>100</v>
      </c>
      <c r="AJ1410" t="s">
        <v>142</v>
      </c>
      <c r="AK1410" t="s">
        <v>174</v>
      </c>
      <c r="AL1410">
        <v>334</v>
      </c>
      <c r="AM1410" t="s">
        <v>104</v>
      </c>
      <c r="AN1410">
        <v>0</v>
      </c>
      <c r="AO1410">
        <v>212</v>
      </c>
      <c r="AP1410">
        <v>546</v>
      </c>
      <c r="AQ1410" t="s">
        <v>105</v>
      </c>
      <c r="AR1410" t="s">
        <v>100</v>
      </c>
      <c r="AS1410" t="s">
        <v>106</v>
      </c>
      <c r="AT1410" t="s">
        <v>107</v>
      </c>
      <c r="AU1410">
        <v>546</v>
      </c>
      <c r="AV1410" s="4">
        <f t="shared" ca="1" si="128"/>
        <v>0.50311108088370404</v>
      </c>
      <c r="AW1410" s="4" t="str">
        <f t="shared" si="129"/>
        <v>Less than Median</v>
      </c>
      <c r="AX1410">
        <v>546</v>
      </c>
      <c r="AY1410">
        <v>0</v>
      </c>
      <c r="AZ1410">
        <v>1092</v>
      </c>
      <c r="BA1410">
        <v>0</v>
      </c>
      <c r="BB1410">
        <v>0</v>
      </c>
      <c r="BC1410">
        <v>1</v>
      </c>
      <c r="BD1410">
        <v>1</v>
      </c>
      <c r="BE1410">
        <v>3</v>
      </c>
      <c r="BF1410">
        <v>1</v>
      </c>
      <c r="BG1410" t="s">
        <v>100</v>
      </c>
      <c r="BH1410">
        <v>6</v>
      </c>
      <c r="BI1410" t="s">
        <v>108</v>
      </c>
      <c r="BJ1410">
        <v>0</v>
      </c>
      <c r="BK1410" t="s">
        <v>85</v>
      </c>
      <c r="BL1410" t="s">
        <v>109</v>
      </c>
      <c r="BM1410">
        <v>1973</v>
      </c>
      <c r="BN1410" t="s">
        <v>131</v>
      </c>
      <c r="BO1410">
        <v>1</v>
      </c>
      <c r="BP1410">
        <v>286</v>
      </c>
      <c r="BQ1410" t="s">
        <v>100</v>
      </c>
      <c r="BR1410" t="s">
        <v>100</v>
      </c>
      <c r="BS1410" t="s">
        <v>106</v>
      </c>
      <c r="BT1410">
        <v>120</v>
      </c>
      <c r="BU1410">
        <v>96</v>
      </c>
      <c r="BV1410">
        <v>0</v>
      </c>
      <c r="BW1410">
        <v>0</v>
      </c>
      <c r="BX1410">
        <v>0</v>
      </c>
      <c r="BY1410">
        <v>0</v>
      </c>
      <c r="BZ1410" t="s">
        <v>85</v>
      </c>
      <c r="CA1410" t="s">
        <v>85</v>
      </c>
      <c r="CB1410" t="s">
        <v>85</v>
      </c>
      <c r="CC1410">
        <v>0</v>
      </c>
      <c r="CD1410">
        <v>5</v>
      </c>
      <c r="CE1410">
        <v>2010</v>
      </c>
      <c r="CF1410" t="s">
        <v>111</v>
      </c>
      <c r="CG1410" t="s">
        <v>112</v>
      </c>
      <c r="CH1410">
        <v>83500</v>
      </c>
      <c r="CQ1410">
        <f t="shared" si="130"/>
        <v>546</v>
      </c>
      <c r="CR1410" t="str">
        <f t="shared" si="131"/>
        <v/>
      </c>
    </row>
    <row r="1411" spans="1:96" x14ac:dyDescent="0.3">
      <c r="A1411">
        <v>99</v>
      </c>
      <c r="B1411">
        <v>30</v>
      </c>
      <c r="C1411" t="s">
        <v>83</v>
      </c>
      <c r="D1411">
        <v>85</v>
      </c>
      <c r="E1411">
        <v>10625</v>
      </c>
      <c r="F1411" t="s">
        <v>84</v>
      </c>
      <c r="G1411" t="s">
        <v>85</v>
      </c>
      <c r="H1411" t="s">
        <v>129</v>
      </c>
      <c r="I1411" t="s">
        <v>87</v>
      </c>
      <c r="J1411" t="s">
        <v>88</v>
      </c>
      <c r="K1411" t="s">
        <v>89</v>
      </c>
      <c r="L1411" t="s">
        <v>90</v>
      </c>
      <c r="M1411" t="s">
        <v>186</v>
      </c>
      <c r="N1411" s="4" t="str">
        <f>VLOOKUP(M1411,'Neighborhood Raw Data'!$A$1:$D$26,4,FALSE)</f>
        <v>Less than Average</v>
      </c>
      <c r="O1411" t="s">
        <v>92</v>
      </c>
      <c r="P1411" t="s">
        <v>92</v>
      </c>
      <c r="Q1411" t="s">
        <v>93</v>
      </c>
      <c r="R1411" t="s">
        <v>124</v>
      </c>
      <c r="S1411">
        <v>5</v>
      </c>
      <c r="T1411" s="4">
        <f t="shared" ref="T1411:T1461" ca="1" si="132">RAND()</f>
        <v>0.27565375903234013</v>
      </c>
      <c r="U1411" s="4" t="str">
        <f t="shared" ref="U1411:U1461" si="133">IF(S1411&gt;=6,"At or Above", "Below")</f>
        <v>Below</v>
      </c>
      <c r="V1411">
        <v>5</v>
      </c>
      <c r="W1411">
        <v>1920</v>
      </c>
      <c r="X1411">
        <v>1950</v>
      </c>
      <c r="Y1411" t="s">
        <v>95</v>
      </c>
      <c r="Z1411" t="s">
        <v>114</v>
      </c>
      <c r="AA1411" t="s">
        <v>115</v>
      </c>
      <c r="AB1411" t="s">
        <v>115</v>
      </c>
      <c r="AC1411" t="s">
        <v>117</v>
      </c>
      <c r="AD1411">
        <v>0</v>
      </c>
      <c r="AE1411" t="s">
        <v>100</v>
      </c>
      <c r="AF1411" t="s">
        <v>100</v>
      </c>
      <c r="AG1411" t="s">
        <v>147</v>
      </c>
      <c r="AH1411" t="s">
        <v>100</v>
      </c>
      <c r="AI1411" t="s">
        <v>100</v>
      </c>
      <c r="AJ1411" t="s">
        <v>142</v>
      </c>
      <c r="AK1411" t="s">
        <v>137</v>
      </c>
      <c r="AL1411">
        <v>108</v>
      </c>
      <c r="AM1411" t="s">
        <v>104</v>
      </c>
      <c r="AN1411">
        <v>0</v>
      </c>
      <c r="AO1411">
        <v>350</v>
      </c>
      <c r="AP1411">
        <v>458</v>
      </c>
      <c r="AQ1411" t="s">
        <v>105</v>
      </c>
      <c r="AR1411" t="s">
        <v>203</v>
      </c>
      <c r="AS1411" t="s">
        <v>204</v>
      </c>
      <c r="AT1411" t="s">
        <v>107</v>
      </c>
      <c r="AU1411">
        <v>835</v>
      </c>
      <c r="AV1411" s="4">
        <f t="shared" ref="AV1411:AV1461" ca="1" si="134">RAND()</f>
        <v>0.16010738883137698</v>
      </c>
      <c r="AW1411" s="4" t="str">
        <f t="shared" ref="AW1411:AW1461" si="135">IF(AU1411&lt;=1087,"Less than Median","Greater than Median")</f>
        <v>Less than Median</v>
      </c>
      <c r="AX1411">
        <v>0</v>
      </c>
      <c r="AY1411">
        <v>0</v>
      </c>
      <c r="AZ1411">
        <v>835</v>
      </c>
      <c r="BA1411">
        <v>0</v>
      </c>
      <c r="BB1411">
        <v>0</v>
      </c>
      <c r="BC1411">
        <v>1</v>
      </c>
      <c r="BD1411">
        <v>0</v>
      </c>
      <c r="BE1411">
        <v>2</v>
      </c>
      <c r="BF1411">
        <v>1</v>
      </c>
      <c r="BG1411" t="s">
        <v>100</v>
      </c>
      <c r="BH1411">
        <v>5</v>
      </c>
      <c r="BI1411" t="s">
        <v>108</v>
      </c>
      <c r="BJ1411">
        <v>0</v>
      </c>
      <c r="BK1411" t="s">
        <v>85</v>
      </c>
      <c r="BL1411" t="s">
        <v>175</v>
      </c>
      <c r="BM1411">
        <v>1920</v>
      </c>
      <c r="BN1411" t="s">
        <v>104</v>
      </c>
      <c r="BO1411">
        <v>1</v>
      </c>
      <c r="BP1411">
        <v>366</v>
      </c>
      <c r="BQ1411" t="s">
        <v>203</v>
      </c>
      <c r="BR1411" t="s">
        <v>100</v>
      </c>
      <c r="BS1411" t="s">
        <v>106</v>
      </c>
      <c r="BT1411">
        <v>0</v>
      </c>
      <c r="BU1411">
        <v>0</v>
      </c>
      <c r="BV1411">
        <v>77</v>
      </c>
      <c r="BW1411">
        <v>0</v>
      </c>
      <c r="BX1411">
        <v>0</v>
      </c>
      <c r="BY1411">
        <v>0</v>
      </c>
      <c r="BZ1411" t="s">
        <v>85</v>
      </c>
      <c r="CA1411" t="s">
        <v>85</v>
      </c>
      <c r="CB1411" t="s">
        <v>198</v>
      </c>
      <c r="CC1411">
        <v>400</v>
      </c>
      <c r="CD1411">
        <v>5</v>
      </c>
      <c r="CE1411">
        <v>2010</v>
      </c>
      <c r="CF1411" t="s">
        <v>196</v>
      </c>
      <c r="CG1411" t="s">
        <v>120</v>
      </c>
      <c r="CH1411">
        <v>83000</v>
      </c>
      <c r="CQ1411">
        <f t="shared" ref="CQ1411:CQ1461" si="136">IF(AU1411&lt;=1518,AU1411,"")</f>
        <v>835</v>
      </c>
      <c r="CR1411" t="str">
        <f t="shared" ref="CR1411:CR1461" si="137">IF(AU1411&gt;1518, AU1411, "")</f>
        <v/>
      </c>
    </row>
    <row r="1412" spans="1:96" x14ac:dyDescent="0.3">
      <c r="A1412">
        <v>1379</v>
      </c>
      <c r="B1412">
        <v>160</v>
      </c>
      <c r="C1412" t="s">
        <v>143</v>
      </c>
      <c r="D1412">
        <v>21</v>
      </c>
      <c r="E1412">
        <v>1953</v>
      </c>
      <c r="F1412" t="s">
        <v>84</v>
      </c>
      <c r="G1412" t="s">
        <v>85</v>
      </c>
      <c r="H1412" t="s">
        <v>129</v>
      </c>
      <c r="I1412" t="s">
        <v>87</v>
      </c>
      <c r="J1412" t="s">
        <v>88</v>
      </c>
      <c r="K1412" t="s">
        <v>122</v>
      </c>
      <c r="L1412" t="s">
        <v>90</v>
      </c>
      <c r="M1412" t="s">
        <v>253</v>
      </c>
      <c r="N1412" s="4" t="str">
        <f>VLOOKUP(M1412,'Neighborhood Raw Data'!$A$1:$D$26,4,FALSE)</f>
        <v>Less than Average</v>
      </c>
      <c r="O1412" t="s">
        <v>92</v>
      </c>
      <c r="P1412" t="s">
        <v>92</v>
      </c>
      <c r="Q1412" t="s">
        <v>216</v>
      </c>
      <c r="R1412" t="s">
        <v>94</v>
      </c>
      <c r="S1412">
        <v>6</v>
      </c>
      <c r="T1412" s="4">
        <f t="shared" ca="1" si="132"/>
        <v>0.63428743750353533</v>
      </c>
      <c r="U1412" s="4" t="str">
        <f t="shared" si="133"/>
        <v>At or Above</v>
      </c>
      <c r="V1412">
        <v>5</v>
      </c>
      <c r="W1412">
        <v>1973</v>
      </c>
      <c r="X1412">
        <v>1973</v>
      </c>
      <c r="Y1412" t="s">
        <v>95</v>
      </c>
      <c r="Z1412" t="s">
        <v>114</v>
      </c>
      <c r="AA1412" t="s">
        <v>97</v>
      </c>
      <c r="AB1412" t="s">
        <v>97</v>
      </c>
      <c r="AC1412" t="s">
        <v>98</v>
      </c>
      <c r="AD1412">
        <v>408</v>
      </c>
      <c r="AE1412" t="s">
        <v>100</v>
      </c>
      <c r="AF1412" t="s">
        <v>100</v>
      </c>
      <c r="AG1412" t="s">
        <v>156</v>
      </c>
      <c r="AH1412" t="s">
        <v>100</v>
      </c>
      <c r="AI1412" t="s">
        <v>203</v>
      </c>
      <c r="AJ1412" t="s">
        <v>142</v>
      </c>
      <c r="AK1412" t="s">
        <v>174</v>
      </c>
      <c r="AL1412">
        <v>309</v>
      </c>
      <c r="AM1412" t="s">
        <v>104</v>
      </c>
      <c r="AN1412">
        <v>0</v>
      </c>
      <c r="AO1412">
        <v>174</v>
      </c>
      <c r="AP1412">
        <v>483</v>
      </c>
      <c r="AQ1412" t="s">
        <v>105</v>
      </c>
      <c r="AR1412" t="s">
        <v>100</v>
      </c>
      <c r="AS1412" t="s">
        <v>106</v>
      </c>
      <c r="AT1412" t="s">
        <v>107</v>
      </c>
      <c r="AU1412">
        <v>483</v>
      </c>
      <c r="AV1412" s="4">
        <f t="shared" ca="1" si="134"/>
        <v>0.81398475355440558</v>
      </c>
      <c r="AW1412" s="4" t="str">
        <f t="shared" si="135"/>
        <v>Less than Median</v>
      </c>
      <c r="AX1412">
        <v>504</v>
      </c>
      <c r="AY1412">
        <v>0</v>
      </c>
      <c r="AZ1412">
        <v>987</v>
      </c>
      <c r="BA1412">
        <v>0</v>
      </c>
      <c r="BB1412">
        <v>0</v>
      </c>
      <c r="BC1412">
        <v>1</v>
      </c>
      <c r="BD1412">
        <v>1</v>
      </c>
      <c r="BE1412">
        <v>2</v>
      </c>
      <c r="BF1412">
        <v>1</v>
      </c>
      <c r="BG1412" t="s">
        <v>100</v>
      </c>
      <c r="BH1412">
        <v>5</v>
      </c>
      <c r="BI1412" t="s">
        <v>108</v>
      </c>
      <c r="BJ1412">
        <v>0</v>
      </c>
      <c r="BK1412" t="s">
        <v>85</v>
      </c>
      <c r="BL1412" t="s">
        <v>149</v>
      </c>
      <c r="BM1412">
        <v>1973</v>
      </c>
      <c r="BN1412" t="s">
        <v>104</v>
      </c>
      <c r="BO1412">
        <v>1</v>
      </c>
      <c r="BP1412">
        <v>264</v>
      </c>
      <c r="BQ1412" t="s">
        <v>100</v>
      </c>
      <c r="BR1412" t="s">
        <v>100</v>
      </c>
      <c r="BS1412" t="s">
        <v>106</v>
      </c>
      <c r="BT1412">
        <v>72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 t="s">
        <v>85</v>
      </c>
      <c r="CA1412" t="s">
        <v>85</v>
      </c>
      <c r="CB1412" t="s">
        <v>85</v>
      </c>
      <c r="CC1412">
        <v>0</v>
      </c>
      <c r="CD1412">
        <v>6</v>
      </c>
      <c r="CE1412">
        <v>2006</v>
      </c>
      <c r="CF1412" t="s">
        <v>111</v>
      </c>
      <c r="CG1412" t="s">
        <v>112</v>
      </c>
      <c r="CH1412">
        <v>83000</v>
      </c>
      <c r="CQ1412">
        <f t="shared" si="136"/>
        <v>483</v>
      </c>
      <c r="CR1412" t="str">
        <f t="shared" si="137"/>
        <v/>
      </c>
    </row>
    <row r="1413" spans="1:96" x14ac:dyDescent="0.3">
      <c r="A1413">
        <v>309</v>
      </c>
      <c r="B1413">
        <v>30</v>
      </c>
      <c r="C1413" t="s">
        <v>83</v>
      </c>
      <c r="D1413" t="s">
        <v>85</v>
      </c>
      <c r="E1413">
        <v>12342</v>
      </c>
      <c r="F1413" t="s">
        <v>84</v>
      </c>
      <c r="G1413" t="s">
        <v>85</v>
      </c>
      <c r="H1413" t="s">
        <v>86</v>
      </c>
      <c r="I1413" t="s">
        <v>87</v>
      </c>
      <c r="J1413" t="s">
        <v>88</v>
      </c>
      <c r="K1413" t="s">
        <v>122</v>
      </c>
      <c r="L1413" t="s">
        <v>90</v>
      </c>
      <c r="M1413" t="s">
        <v>186</v>
      </c>
      <c r="N1413" s="4" t="str">
        <f>VLOOKUP(M1413,'Neighborhood Raw Data'!$A$1:$D$26,4,FALSE)</f>
        <v>Less than Average</v>
      </c>
      <c r="O1413" t="s">
        <v>92</v>
      </c>
      <c r="P1413" t="s">
        <v>92</v>
      </c>
      <c r="Q1413" t="s">
        <v>93</v>
      </c>
      <c r="R1413" t="s">
        <v>124</v>
      </c>
      <c r="S1413">
        <v>4</v>
      </c>
      <c r="T1413" s="4">
        <f t="shared" ca="1" si="132"/>
        <v>0.65561145377335606</v>
      </c>
      <c r="U1413" s="4" t="str">
        <f t="shared" si="133"/>
        <v>Below</v>
      </c>
      <c r="V1413">
        <v>5</v>
      </c>
      <c r="W1413">
        <v>1940</v>
      </c>
      <c r="X1413">
        <v>1950</v>
      </c>
      <c r="Y1413" t="s">
        <v>95</v>
      </c>
      <c r="Z1413" t="s">
        <v>114</v>
      </c>
      <c r="AA1413" t="s">
        <v>125</v>
      </c>
      <c r="AB1413" t="s">
        <v>125</v>
      </c>
      <c r="AC1413" t="s">
        <v>117</v>
      </c>
      <c r="AD1413">
        <v>0</v>
      </c>
      <c r="AE1413" t="s">
        <v>100</v>
      </c>
      <c r="AF1413" t="s">
        <v>100</v>
      </c>
      <c r="AG1413" t="s">
        <v>156</v>
      </c>
      <c r="AH1413" t="s">
        <v>100</v>
      </c>
      <c r="AI1413" t="s">
        <v>100</v>
      </c>
      <c r="AJ1413" t="s">
        <v>142</v>
      </c>
      <c r="AK1413" t="s">
        <v>174</v>
      </c>
      <c r="AL1413">
        <v>262</v>
      </c>
      <c r="AM1413" t="s">
        <v>104</v>
      </c>
      <c r="AN1413">
        <v>0</v>
      </c>
      <c r="AO1413">
        <v>599</v>
      </c>
      <c r="AP1413">
        <v>861</v>
      </c>
      <c r="AQ1413" t="s">
        <v>105</v>
      </c>
      <c r="AR1413" t="s">
        <v>99</v>
      </c>
      <c r="AS1413" t="s">
        <v>106</v>
      </c>
      <c r="AT1413" t="s">
        <v>107</v>
      </c>
      <c r="AU1413">
        <v>861</v>
      </c>
      <c r="AV1413" s="4">
        <f t="shared" ca="1" si="134"/>
        <v>0.75179914240959822</v>
      </c>
      <c r="AW1413" s="4" t="str">
        <f t="shared" si="135"/>
        <v>Less than Median</v>
      </c>
      <c r="AX1413">
        <v>0</v>
      </c>
      <c r="AY1413">
        <v>0</v>
      </c>
      <c r="AZ1413">
        <v>861</v>
      </c>
      <c r="BA1413">
        <v>0</v>
      </c>
      <c r="BB1413">
        <v>0</v>
      </c>
      <c r="BC1413">
        <v>1</v>
      </c>
      <c r="BD1413">
        <v>0</v>
      </c>
      <c r="BE1413">
        <v>1</v>
      </c>
      <c r="BF1413">
        <v>1</v>
      </c>
      <c r="BG1413" t="s">
        <v>100</v>
      </c>
      <c r="BH1413">
        <v>4</v>
      </c>
      <c r="BI1413" t="s">
        <v>108</v>
      </c>
      <c r="BJ1413">
        <v>0</v>
      </c>
      <c r="BK1413" t="s">
        <v>85</v>
      </c>
      <c r="BL1413" t="s">
        <v>149</v>
      </c>
      <c r="BM1413">
        <v>1961</v>
      </c>
      <c r="BN1413" t="s">
        <v>104</v>
      </c>
      <c r="BO1413">
        <v>2</v>
      </c>
      <c r="BP1413">
        <v>539</v>
      </c>
      <c r="BQ1413" t="s">
        <v>100</v>
      </c>
      <c r="BR1413" t="s">
        <v>100</v>
      </c>
      <c r="BS1413" t="s">
        <v>106</v>
      </c>
      <c r="BT1413">
        <v>158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 t="s">
        <v>85</v>
      </c>
      <c r="CA1413" t="s">
        <v>85</v>
      </c>
      <c r="CB1413" t="s">
        <v>85</v>
      </c>
      <c r="CC1413">
        <v>0</v>
      </c>
      <c r="CD1413">
        <v>3</v>
      </c>
      <c r="CE1413">
        <v>2009</v>
      </c>
      <c r="CF1413" t="s">
        <v>111</v>
      </c>
      <c r="CG1413" t="s">
        <v>112</v>
      </c>
      <c r="CH1413">
        <v>82500</v>
      </c>
      <c r="CQ1413">
        <f t="shared" si="136"/>
        <v>861</v>
      </c>
      <c r="CR1413" t="str">
        <f t="shared" si="137"/>
        <v/>
      </c>
    </row>
    <row r="1414" spans="1:96" x14ac:dyDescent="0.3">
      <c r="A1414">
        <v>633</v>
      </c>
      <c r="B1414">
        <v>20</v>
      </c>
      <c r="C1414" t="s">
        <v>83</v>
      </c>
      <c r="D1414">
        <v>85</v>
      </c>
      <c r="E1414">
        <v>11900</v>
      </c>
      <c r="F1414" t="s">
        <v>84</v>
      </c>
      <c r="G1414" t="s">
        <v>85</v>
      </c>
      <c r="H1414" t="s">
        <v>129</v>
      </c>
      <c r="I1414" t="s">
        <v>87</v>
      </c>
      <c r="J1414" t="s">
        <v>88</v>
      </c>
      <c r="K1414" t="s">
        <v>122</v>
      </c>
      <c r="L1414" t="s">
        <v>90</v>
      </c>
      <c r="M1414" t="s">
        <v>194</v>
      </c>
      <c r="N1414" s="4" t="str">
        <f>VLOOKUP(M1414,'Neighborhood Raw Data'!$A$1:$D$26,4,FALSE)</f>
        <v>Less than Average</v>
      </c>
      <c r="O1414" t="s">
        <v>92</v>
      </c>
      <c r="P1414" t="s">
        <v>92</v>
      </c>
      <c r="Q1414" t="s">
        <v>93</v>
      </c>
      <c r="R1414" t="s">
        <v>124</v>
      </c>
      <c r="S1414">
        <v>7</v>
      </c>
      <c r="T1414" s="4">
        <f t="shared" ca="1" si="132"/>
        <v>0.95903611249886311</v>
      </c>
      <c r="U1414" s="4" t="str">
        <f t="shared" si="133"/>
        <v>At or Above</v>
      </c>
      <c r="V1414">
        <v>5</v>
      </c>
      <c r="W1414">
        <v>1977</v>
      </c>
      <c r="X1414">
        <v>1977</v>
      </c>
      <c r="Y1414" t="s">
        <v>113</v>
      </c>
      <c r="Z1414" t="s">
        <v>114</v>
      </c>
      <c r="AA1414" t="s">
        <v>179</v>
      </c>
      <c r="AB1414" t="s">
        <v>179</v>
      </c>
      <c r="AC1414" t="s">
        <v>98</v>
      </c>
      <c r="AD1414">
        <v>209</v>
      </c>
      <c r="AE1414" t="s">
        <v>100</v>
      </c>
      <c r="AF1414" t="s">
        <v>102</v>
      </c>
      <c r="AG1414" t="s">
        <v>156</v>
      </c>
      <c r="AH1414" t="s">
        <v>100</v>
      </c>
      <c r="AI1414" t="s">
        <v>100</v>
      </c>
      <c r="AJ1414" t="s">
        <v>142</v>
      </c>
      <c r="AK1414" t="s">
        <v>137</v>
      </c>
      <c r="AL1414">
        <v>822</v>
      </c>
      <c r="AM1414" t="s">
        <v>104</v>
      </c>
      <c r="AN1414">
        <v>0</v>
      </c>
      <c r="AO1414">
        <v>564</v>
      </c>
      <c r="AP1414">
        <v>1386</v>
      </c>
      <c r="AQ1414" t="s">
        <v>105</v>
      </c>
      <c r="AR1414" t="s">
        <v>100</v>
      </c>
      <c r="AS1414" t="s">
        <v>106</v>
      </c>
      <c r="AT1414" t="s">
        <v>107</v>
      </c>
      <c r="AU1414">
        <v>1411</v>
      </c>
      <c r="AV1414" s="4">
        <f t="shared" ca="1" si="134"/>
        <v>0.82784856665342788</v>
      </c>
      <c r="AW1414" s="4" t="str">
        <f t="shared" si="135"/>
        <v>Greater than Median</v>
      </c>
      <c r="AX1414">
        <v>0</v>
      </c>
      <c r="AY1414">
        <v>0</v>
      </c>
      <c r="AZ1414">
        <v>1411</v>
      </c>
      <c r="BA1414">
        <v>0</v>
      </c>
      <c r="BB1414">
        <v>0</v>
      </c>
      <c r="BC1414">
        <v>2</v>
      </c>
      <c r="BD1414">
        <v>0</v>
      </c>
      <c r="BE1414">
        <v>3</v>
      </c>
      <c r="BF1414">
        <v>1</v>
      </c>
      <c r="BG1414" t="s">
        <v>100</v>
      </c>
      <c r="BH1414">
        <v>6</v>
      </c>
      <c r="BI1414" t="s">
        <v>108</v>
      </c>
      <c r="BJ1414">
        <v>1</v>
      </c>
      <c r="BK1414" t="s">
        <v>100</v>
      </c>
      <c r="BL1414" t="s">
        <v>109</v>
      </c>
      <c r="BM1414">
        <v>1977</v>
      </c>
      <c r="BN1414" t="s">
        <v>110</v>
      </c>
      <c r="BO1414">
        <v>2</v>
      </c>
      <c r="BP1414">
        <v>544</v>
      </c>
      <c r="BQ1414" t="s">
        <v>100</v>
      </c>
      <c r="BR1414" t="s">
        <v>100</v>
      </c>
      <c r="BS1414" t="s">
        <v>106</v>
      </c>
      <c r="BT1414">
        <v>192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 t="s">
        <v>85</v>
      </c>
      <c r="CA1414" t="s">
        <v>85</v>
      </c>
      <c r="CB1414" t="s">
        <v>85</v>
      </c>
      <c r="CC1414">
        <v>0</v>
      </c>
      <c r="CD1414">
        <v>4</v>
      </c>
      <c r="CE1414">
        <v>2009</v>
      </c>
      <c r="CF1414" t="s">
        <v>111</v>
      </c>
      <c r="CG1414" t="s">
        <v>207</v>
      </c>
      <c r="CH1414">
        <v>82500</v>
      </c>
      <c r="CQ1414">
        <f t="shared" si="136"/>
        <v>1411</v>
      </c>
      <c r="CR1414" t="str">
        <f t="shared" si="137"/>
        <v/>
      </c>
    </row>
    <row r="1415" spans="1:96" x14ac:dyDescent="0.3">
      <c r="A1415">
        <v>1324</v>
      </c>
      <c r="B1415">
        <v>30</v>
      </c>
      <c r="C1415" t="s">
        <v>83</v>
      </c>
      <c r="D1415">
        <v>50</v>
      </c>
      <c r="E1415">
        <v>5330</v>
      </c>
      <c r="F1415" t="s">
        <v>84</v>
      </c>
      <c r="G1415" t="s">
        <v>85</v>
      </c>
      <c r="H1415" t="s">
        <v>129</v>
      </c>
      <c r="I1415" t="s">
        <v>139</v>
      </c>
      <c r="J1415" t="s">
        <v>88</v>
      </c>
      <c r="K1415" t="s">
        <v>122</v>
      </c>
      <c r="L1415" t="s">
        <v>90</v>
      </c>
      <c r="M1415" t="s">
        <v>219</v>
      </c>
      <c r="N1415" s="4" t="str">
        <f>VLOOKUP(M1415,'Neighborhood Raw Data'!$A$1:$D$26,4,FALSE)</f>
        <v>Less than Average</v>
      </c>
      <c r="O1415" t="s">
        <v>92</v>
      </c>
      <c r="P1415" t="s">
        <v>92</v>
      </c>
      <c r="Q1415" t="s">
        <v>93</v>
      </c>
      <c r="R1415" t="s">
        <v>124</v>
      </c>
      <c r="S1415">
        <v>4</v>
      </c>
      <c r="T1415" s="4">
        <f t="shared" ca="1" si="132"/>
        <v>0.30075981744872737</v>
      </c>
      <c r="U1415" s="4" t="str">
        <f t="shared" si="133"/>
        <v>Below</v>
      </c>
      <c r="V1415">
        <v>7</v>
      </c>
      <c r="W1415">
        <v>1940</v>
      </c>
      <c r="X1415">
        <v>1950</v>
      </c>
      <c r="Y1415" t="s">
        <v>113</v>
      </c>
      <c r="Z1415" t="s">
        <v>114</v>
      </c>
      <c r="AA1415" t="s">
        <v>125</v>
      </c>
      <c r="AB1415" t="s">
        <v>125</v>
      </c>
      <c r="AC1415" t="s">
        <v>117</v>
      </c>
      <c r="AD1415">
        <v>0</v>
      </c>
      <c r="AE1415" t="s">
        <v>203</v>
      </c>
      <c r="AF1415" t="s">
        <v>100</v>
      </c>
      <c r="AG1415" t="s">
        <v>156</v>
      </c>
      <c r="AH1415" t="s">
        <v>100</v>
      </c>
      <c r="AI1415" t="s">
        <v>100</v>
      </c>
      <c r="AJ1415" t="s">
        <v>142</v>
      </c>
      <c r="AK1415" t="s">
        <v>193</v>
      </c>
      <c r="AL1415">
        <v>280</v>
      </c>
      <c r="AM1415" t="s">
        <v>104</v>
      </c>
      <c r="AN1415">
        <v>0</v>
      </c>
      <c r="AO1415">
        <v>140</v>
      </c>
      <c r="AP1415">
        <v>420</v>
      </c>
      <c r="AQ1415" t="s">
        <v>105</v>
      </c>
      <c r="AR1415" t="s">
        <v>102</v>
      </c>
      <c r="AS1415" t="s">
        <v>106</v>
      </c>
      <c r="AT1415" t="s">
        <v>107</v>
      </c>
      <c r="AU1415">
        <v>708</v>
      </c>
      <c r="AV1415" s="4">
        <f t="shared" ca="1" si="134"/>
        <v>0.97691665680203987</v>
      </c>
      <c r="AW1415" s="4" t="str">
        <f t="shared" si="135"/>
        <v>Less than Median</v>
      </c>
      <c r="AX1415">
        <v>0</v>
      </c>
      <c r="AY1415">
        <v>0</v>
      </c>
      <c r="AZ1415">
        <v>708</v>
      </c>
      <c r="BA1415">
        <v>0</v>
      </c>
      <c r="BB1415">
        <v>0</v>
      </c>
      <c r="BC1415">
        <v>1</v>
      </c>
      <c r="BD1415">
        <v>0</v>
      </c>
      <c r="BE1415">
        <v>2</v>
      </c>
      <c r="BF1415">
        <v>1</v>
      </c>
      <c r="BG1415" t="s">
        <v>203</v>
      </c>
      <c r="BH1415">
        <v>5</v>
      </c>
      <c r="BI1415" t="s">
        <v>108</v>
      </c>
      <c r="BJ1415">
        <v>0</v>
      </c>
      <c r="BK1415" t="s">
        <v>85</v>
      </c>
      <c r="BL1415" t="s">
        <v>85</v>
      </c>
      <c r="BM1415" t="s">
        <v>85</v>
      </c>
      <c r="BN1415" t="s">
        <v>85</v>
      </c>
      <c r="BO1415">
        <v>0</v>
      </c>
      <c r="BP1415">
        <v>0</v>
      </c>
      <c r="BQ1415" t="s">
        <v>85</v>
      </c>
      <c r="BR1415" t="s">
        <v>85</v>
      </c>
      <c r="BS1415" t="s">
        <v>106</v>
      </c>
      <c r="BT1415">
        <v>164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 t="s">
        <v>85</v>
      </c>
      <c r="CA1415" t="s">
        <v>85</v>
      </c>
      <c r="CB1415" t="s">
        <v>85</v>
      </c>
      <c r="CC1415">
        <v>0</v>
      </c>
      <c r="CD1415">
        <v>12</v>
      </c>
      <c r="CE1415">
        <v>2009</v>
      </c>
      <c r="CF1415" t="s">
        <v>111</v>
      </c>
      <c r="CG1415" t="s">
        <v>112</v>
      </c>
      <c r="CH1415">
        <v>82500</v>
      </c>
      <c r="CQ1415">
        <f t="shared" si="136"/>
        <v>708</v>
      </c>
      <c r="CR1415" t="str">
        <f t="shared" si="137"/>
        <v/>
      </c>
    </row>
    <row r="1416" spans="1:96" x14ac:dyDescent="0.3">
      <c r="A1416">
        <v>40</v>
      </c>
      <c r="B1416">
        <v>90</v>
      </c>
      <c r="C1416" t="s">
        <v>83</v>
      </c>
      <c r="D1416">
        <v>65</v>
      </c>
      <c r="E1416">
        <v>6040</v>
      </c>
      <c r="F1416" t="s">
        <v>84</v>
      </c>
      <c r="G1416" t="s">
        <v>85</v>
      </c>
      <c r="H1416" t="s">
        <v>129</v>
      </c>
      <c r="I1416" t="s">
        <v>87</v>
      </c>
      <c r="J1416" t="s">
        <v>88</v>
      </c>
      <c r="K1416" t="s">
        <v>122</v>
      </c>
      <c r="L1416" t="s">
        <v>90</v>
      </c>
      <c r="M1416" t="s">
        <v>186</v>
      </c>
      <c r="N1416" s="4" t="str">
        <f>VLOOKUP(M1416,'Neighborhood Raw Data'!$A$1:$D$26,4,FALSE)</f>
        <v>Less than Average</v>
      </c>
      <c r="O1416" t="s">
        <v>92</v>
      </c>
      <c r="P1416" t="s">
        <v>92</v>
      </c>
      <c r="Q1416" t="s">
        <v>222</v>
      </c>
      <c r="R1416" t="s">
        <v>124</v>
      </c>
      <c r="S1416">
        <v>4</v>
      </c>
      <c r="T1416" s="4">
        <f t="shared" ca="1" si="132"/>
        <v>0.35844474275010063</v>
      </c>
      <c r="U1416" s="4" t="str">
        <f t="shared" si="133"/>
        <v>Below</v>
      </c>
      <c r="V1416">
        <v>5</v>
      </c>
      <c r="W1416">
        <v>1955</v>
      </c>
      <c r="X1416">
        <v>1955</v>
      </c>
      <c r="Y1416" t="s">
        <v>95</v>
      </c>
      <c r="Z1416" t="s">
        <v>114</v>
      </c>
      <c r="AA1416" t="s">
        <v>218</v>
      </c>
      <c r="AB1416" t="s">
        <v>179</v>
      </c>
      <c r="AC1416" t="s">
        <v>117</v>
      </c>
      <c r="AD1416">
        <v>0</v>
      </c>
      <c r="AE1416" t="s">
        <v>100</v>
      </c>
      <c r="AF1416" t="s">
        <v>100</v>
      </c>
      <c r="AG1416" t="s">
        <v>101</v>
      </c>
      <c r="AH1416" t="s">
        <v>85</v>
      </c>
      <c r="AI1416" t="s">
        <v>85</v>
      </c>
      <c r="AJ1416" t="s">
        <v>85</v>
      </c>
      <c r="AK1416" t="s">
        <v>85</v>
      </c>
      <c r="AL1416">
        <v>0</v>
      </c>
      <c r="AM1416" t="s">
        <v>85</v>
      </c>
      <c r="AN1416">
        <v>0</v>
      </c>
      <c r="AO1416">
        <v>0</v>
      </c>
      <c r="AP1416">
        <v>0</v>
      </c>
      <c r="AQ1416" t="s">
        <v>105</v>
      </c>
      <c r="AR1416" t="s">
        <v>100</v>
      </c>
      <c r="AS1416" t="s">
        <v>204</v>
      </c>
      <c r="AT1416" t="s">
        <v>247</v>
      </c>
      <c r="AU1416">
        <v>1152</v>
      </c>
      <c r="AV1416" s="4">
        <f t="shared" ca="1" si="134"/>
        <v>0.48927799564800944</v>
      </c>
      <c r="AW1416" s="4" t="str">
        <f t="shared" si="135"/>
        <v>Greater than Median</v>
      </c>
      <c r="AX1416">
        <v>0</v>
      </c>
      <c r="AY1416">
        <v>0</v>
      </c>
      <c r="AZ1416">
        <v>1152</v>
      </c>
      <c r="BA1416">
        <v>0</v>
      </c>
      <c r="BB1416">
        <v>0</v>
      </c>
      <c r="BC1416">
        <v>2</v>
      </c>
      <c r="BD1416">
        <v>0</v>
      </c>
      <c r="BE1416">
        <v>2</v>
      </c>
      <c r="BF1416">
        <v>2</v>
      </c>
      <c r="BG1416" t="s">
        <v>203</v>
      </c>
      <c r="BH1416">
        <v>6</v>
      </c>
      <c r="BI1416" t="s">
        <v>108</v>
      </c>
      <c r="BJ1416">
        <v>0</v>
      </c>
      <c r="BK1416" t="s">
        <v>85</v>
      </c>
      <c r="BL1416" t="s">
        <v>85</v>
      </c>
      <c r="BM1416" t="s">
        <v>85</v>
      </c>
      <c r="BN1416" t="s">
        <v>85</v>
      </c>
      <c r="BO1416">
        <v>0</v>
      </c>
      <c r="BP1416">
        <v>0</v>
      </c>
      <c r="BQ1416" t="s">
        <v>85</v>
      </c>
      <c r="BR1416" t="s">
        <v>85</v>
      </c>
      <c r="BS1416" t="s">
        <v>204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 t="s">
        <v>85</v>
      </c>
      <c r="CA1416" t="s">
        <v>85</v>
      </c>
      <c r="CB1416" t="s">
        <v>85</v>
      </c>
      <c r="CC1416">
        <v>0</v>
      </c>
      <c r="CD1416">
        <v>6</v>
      </c>
      <c r="CE1416">
        <v>2008</v>
      </c>
      <c r="CF1416" t="s">
        <v>111</v>
      </c>
      <c r="CG1416" t="s">
        <v>252</v>
      </c>
      <c r="CH1416">
        <v>82000</v>
      </c>
      <c r="CQ1416">
        <f t="shared" si="136"/>
        <v>1152</v>
      </c>
      <c r="CR1416" t="str">
        <f t="shared" si="137"/>
        <v/>
      </c>
    </row>
    <row r="1417" spans="1:96" x14ac:dyDescent="0.3">
      <c r="A1417">
        <v>342</v>
      </c>
      <c r="B1417">
        <v>20</v>
      </c>
      <c r="C1417" t="s">
        <v>224</v>
      </c>
      <c r="D1417">
        <v>60</v>
      </c>
      <c r="E1417">
        <v>8400</v>
      </c>
      <c r="F1417" t="s">
        <v>84</v>
      </c>
      <c r="G1417" t="s">
        <v>85</v>
      </c>
      <c r="H1417" t="s">
        <v>129</v>
      </c>
      <c r="I1417" t="s">
        <v>87</v>
      </c>
      <c r="J1417" t="s">
        <v>88</v>
      </c>
      <c r="K1417" t="s">
        <v>122</v>
      </c>
      <c r="L1417" t="s">
        <v>90</v>
      </c>
      <c r="M1417" t="s">
        <v>185</v>
      </c>
      <c r="N1417" s="4" t="str">
        <f>VLOOKUP(M1417,'Neighborhood Raw Data'!$A$1:$D$26,4,FALSE)</f>
        <v>Greater than Average</v>
      </c>
      <c r="O1417" t="s">
        <v>212</v>
      </c>
      <c r="P1417" t="s">
        <v>92</v>
      </c>
      <c r="Q1417" t="s">
        <v>93</v>
      </c>
      <c r="R1417" t="s">
        <v>124</v>
      </c>
      <c r="S1417">
        <v>4</v>
      </c>
      <c r="T1417" s="4">
        <f t="shared" ca="1" si="132"/>
        <v>0.61837487648161893</v>
      </c>
      <c r="U1417" s="4" t="str">
        <f t="shared" si="133"/>
        <v>Below</v>
      </c>
      <c r="V1417">
        <v>4</v>
      </c>
      <c r="W1417">
        <v>1950</v>
      </c>
      <c r="X1417">
        <v>1950</v>
      </c>
      <c r="Y1417" t="s">
        <v>95</v>
      </c>
      <c r="Z1417" t="s">
        <v>114</v>
      </c>
      <c r="AA1417" t="s">
        <v>115</v>
      </c>
      <c r="AB1417" t="s">
        <v>218</v>
      </c>
      <c r="AC1417" t="s">
        <v>117</v>
      </c>
      <c r="AD1417">
        <v>0</v>
      </c>
      <c r="AE1417" t="s">
        <v>203</v>
      </c>
      <c r="AF1417" t="s">
        <v>203</v>
      </c>
      <c r="AG1417" t="s">
        <v>156</v>
      </c>
      <c r="AH1417" t="s">
        <v>100</v>
      </c>
      <c r="AI1417" t="s">
        <v>203</v>
      </c>
      <c r="AJ1417" t="s">
        <v>142</v>
      </c>
      <c r="AK1417" t="s">
        <v>104</v>
      </c>
      <c r="AL1417">
        <v>0</v>
      </c>
      <c r="AM1417" t="s">
        <v>104</v>
      </c>
      <c r="AN1417">
        <v>0</v>
      </c>
      <c r="AO1417">
        <v>721</v>
      </c>
      <c r="AP1417">
        <v>721</v>
      </c>
      <c r="AQ1417" t="s">
        <v>105</v>
      </c>
      <c r="AR1417" t="s">
        <v>102</v>
      </c>
      <c r="AS1417" t="s">
        <v>106</v>
      </c>
      <c r="AT1417" t="s">
        <v>107</v>
      </c>
      <c r="AU1417">
        <v>841</v>
      </c>
      <c r="AV1417" s="4">
        <f t="shared" ca="1" si="134"/>
        <v>0.57891429445120712</v>
      </c>
      <c r="AW1417" s="4" t="str">
        <f t="shared" si="135"/>
        <v>Less than Median</v>
      </c>
      <c r="AX1417">
        <v>0</v>
      </c>
      <c r="AY1417">
        <v>0</v>
      </c>
      <c r="AZ1417">
        <v>841</v>
      </c>
      <c r="BA1417">
        <v>0</v>
      </c>
      <c r="BB1417">
        <v>0</v>
      </c>
      <c r="BC1417">
        <v>1</v>
      </c>
      <c r="BD1417">
        <v>0</v>
      </c>
      <c r="BE1417">
        <v>2</v>
      </c>
      <c r="BF1417">
        <v>1</v>
      </c>
      <c r="BG1417" t="s">
        <v>100</v>
      </c>
      <c r="BH1417">
        <v>4</v>
      </c>
      <c r="BI1417" t="s">
        <v>108</v>
      </c>
      <c r="BJ1417">
        <v>0</v>
      </c>
      <c r="BK1417" t="s">
        <v>85</v>
      </c>
      <c r="BL1417" t="s">
        <v>238</v>
      </c>
      <c r="BM1417">
        <v>1950</v>
      </c>
      <c r="BN1417" t="s">
        <v>104</v>
      </c>
      <c r="BO1417">
        <v>1</v>
      </c>
      <c r="BP1417">
        <v>294</v>
      </c>
      <c r="BQ1417" t="s">
        <v>100</v>
      </c>
      <c r="BR1417" t="s">
        <v>100</v>
      </c>
      <c r="BS1417" t="s">
        <v>204</v>
      </c>
      <c r="BT1417">
        <v>250</v>
      </c>
      <c r="BU1417">
        <v>0</v>
      </c>
      <c r="BV1417">
        <v>24</v>
      </c>
      <c r="BW1417">
        <v>0</v>
      </c>
      <c r="BX1417">
        <v>0</v>
      </c>
      <c r="BY1417">
        <v>0</v>
      </c>
      <c r="BZ1417" t="s">
        <v>85</v>
      </c>
      <c r="CA1417" t="s">
        <v>85</v>
      </c>
      <c r="CB1417" t="s">
        <v>85</v>
      </c>
      <c r="CC1417">
        <v>0</v>
      </c>
      <c r="CD1417">
        <v>9</v>
      </c>
      <c r="CE1417">
        <v>2009</v>
      </c>
      <c r="CF1417" t="s">
        <v>111</v>
      </c>
      <c r="CG1417" t="s">
        <v>112</v>
      </c>
      <c r="CH1417">
        <v>82000</v>
      </c>
      <c r="CQ1417">
        <f t="shared" si="136"/>
        <v>841</v>
      </c>
      <c r="CR1417" t="str">
        <f t="shared" si="137"/>
        <v/>
      </c>
    </row>
    <row r="1418" spans="1:96" x14ac:dyDescent="0.3">
      <c r="A1418">
        <v>1001</v>
      </c>
      <c r="B1418">
        <v>20</v>
      </c>
      <c r="C1418" t="s">
        <v>83</v>
      </c>
      <c r="D1418">
        <v>74</v>
      </c>
      <c r="E1418">
        <v>10206</v>
      </c>
      <c r="F1418" t="s">
        <v>84</v>
      </c>
      <c r="G1418" t="s">
        <v>85</v>
      </c>
      <c r="H1418" t="s">
        <v>129</v>
      </c>
      <c r="I1418" t="s">
        <v>87</v>
      </c>
      <c r="J1418" t="s">
        <v>88</v>
      </c>
      <c r="K1418" t="s">
        <v>89</v>
      </c>
      <c r="L1418" t="s">
        <v>90</v>
      </c>
      <c r="M1418" t="s">
        <v>186</v>
      </c>
      <c r="N1418" s="4" t="str">
        <f>VLOOKUP(M1418,'Neighborhood Raw Data'!$A$1:$D$26,4,FALSE)</f>
        <v>Less than Average</v>
      </c>
      <c r="O1418" t="s">
        <v>92</v>
      </c>
      <c r="P1418" t="s">
        <v>92</v>
      </c>
      <c r="Q1418" t="s">
        <v>93</v>
      </c>
      <c r="R1418" t="s">
        <v>124</v>
      </c>
      <c r="S1418">
        <v>3</v>
      </c>
      <c r="T1418" s="4">
        <f t="shared" ca="1" si="132"/>
        <v>0.9609054742586044</v>
      </c>
      <c r="U1418" s="4" t="str">
        <f t="shared" si="133"/>
        <v>Below</v>
      </c>
      <c r="V1418">
        <v>3</v>
      </c>
      <c r="W1418">
        <v>1952</v>
      </c>
      <c r="X1418">
        <v>1952</v>
      </c>
      <c r="Y1418" t="s">
        <v>199</v>
      </c>
      <c r="Z1418" t="s">
        <v>200</v>
      </c>
      <c r="AA1418" t="s">
        <v>257</v>
      </c>
      <c r="AB1418" t="s">
        <v>241</v>
      </c>
      <c r="AC1418" t="s">
        <v>117</v>
      </c>
      <c r="AD1418">
        <v>0</v>
      </c>
      <c r="AE1418" t="s">
        <v>100</v>
      </c>
      <c r="AF1418" t="s">
        <v>100</v>
      </c>
      <c r="AG1418" t="s">
        <v>226</v>
      </c>
      <c r="AH1418" t="s">
        <v>85</v>
      </c>
      <c r="AI1418" t="s">
        <v>85</v>
      </c>
      <c r="AJ1418" t="s">
        <v>85</v>
      </c>
      <c r="AK1418" t="s">
        <v>85</v>
      </c>
      <c r="AL1418">
        <v>0</v>
      </c>
      <c r="AM1418" t="s">
        <v>85</v>
      </c>
      <c r="AN1418">
        <v>0</v>
      </c>
      <c r="AO1418">
        <v>0</v>
      </c>
      <c r="AP1418">
        <v>0</v>
      </c>
      <c r="AQ1418" t="s">
        <v>172</v>
      </c>
      <c r="AR1418" t="s">
        <v>203</v>
      </c>
      <c r="AS1418" t="s">
        <v>204</v>
      </c>
      <c r="AT1418" t="s">
        <v>237</v>
      </c>
      <c r="AU1418">
        <v>944</v>
      </c>
      <c r="AV1418" s="4">
        <f t="shared" ca="1" si="134"/>
        <v>0.84561562246214073</v>
      </c>
      <c r="AW1418" s="4" t="str">
        <f t="shared" si="135"/>
        <v>Less than Median</v>
      </c>
      <c r="AX1418">
        <v>0</v>
      </c>
      <c r="AY1418">
        <v>0</v>
      </c>
      <c r="AZ1418">
        <v>944</v>
      </c>
      <c r="BA1418">
        <v>0</v>
      </c>
      <c r="BB1418">
        <v>0</v>
      </c>
      <c r="BC1418">
        <v>1</v>
      </c>
      <c r="BD1418">
        <v>0</v>
      </c>
      <c r="BE1418">
        <v>2</v>
      </c>
      <c r="BF1418">
        <v>1</v>
      </c>
      <c r="BG1418" t="s">
        <v>203</v>
      </c>
      <c r="BH1418">
        <v>4</v>
      </c>
      <c r="BI1418" t="s">
        <v>208</v>
      </c>
      <c r="BJ1418">
        <v>0</v>
      </c>
      <c r="BK1418" t="s">
        <v>85</v>
      </c>
      <c r="BL1418" t="s">
        <v>149</v>
      </c>
      <c r="BM1418">
        <v>1956</v>
      </c>
      <c r="BN1418" t="s">
        <v>104</v>
      </c>
      <c r="BO1418">
        <v>2</v>
      </c>
      <c r="BP1418">
        <v>528</v>
      </c>
      <c r="BQ1418" t="s">
        <v>100</v>
      </c>
      <c r="BR1418" t="s">
        <v>203</v>
      </c>
      <c r="BS1418" t="s">
        <v>106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 t="s">
        <v>85</v>
      </c>
      <c r="CA1418" t="s">
        <v>85</v>
      </c>
      <c r="CB1418" t="s">
        <v>85</v>
      </c>
      <c r="CC1418">
        <v>0</v>
      </c>
      <c r="CD1418">
        <v>7</v>
      </c>
      <c r="CE1418">
        <v>2009</v>
      </c>
      <c r="CF1418" t="s">
        <v>111</v>
      </c>
      <c r="CG1418" t="s">
        <v>112</v>
      </c>
      <c r="CH1418">
        <v>82000</v>
      </c>
      <c r="CQ1418">
        <f t="shared" si="136"/>
        <v>944</v>
      </c>
      <c r="CR1418" t="str">
        <f t="shared" si="137"/>
        <v/>
      </c>
    </row>
    <row r="1419" spans="1:96" x14ac:dyDescent="0.3">
      <c r="A1419">
        <v>387</v>
      </c>
      <c r="B1419">
        <v>50</v>
      </c>
      <c r="C1419" t="s">
        <v>83</v>
      </c>
      <c r="D1419">
        <v>58</v>
      </c>
      <c r="E1419">
        <v>8410</v>
      </c>
      <c r="F1419" t="s">
        <v>84</v>
      </c>
      <c r="G1419" t="s">
        <v>85</v>
      </c>
      <c r="H1419" t="s">
        <v>129</v>
      </c>
      <c r="I1419" t="s">
        <v>87</v>
      </c>
      <c r="J1419" t="s">
        <v>88</v>
      </c>
      <c r="K1419" t="s">
        <v>158</v>
      </c>
      <c r="L1419" t="s">
        <v>90</v>
      </c>
      <c r="M1419" t="s">
        <v>186</v>
      </c>
      <c r="N1419" s="4" t="str">
        <f>VLOOKUP(M1419,'Neighborhood Raw Data'!$A$1:$D$26,4,FALSE)</f>
        <v>Less than Average</v>
      </c>
      <c r="O1419" t="s">
        <v>212</v>
      </c>
      <c r="P1419" t="s">
        <v>92</v>
      </c>
      <c r="Q1419" t="s">
        <v>93</v>
      </c>
      <c r="R1419" t="s">
        <v>155</v>
      </c>
      <c r="S1419">
        <v>5</v>
      </c>
      <c r="T1419" s="4">
        <f t="shared" ca="1" si="132"/>
        <v>0.9867410187952802</v>
      </c>
      <c r="U1419" s="4" t="str">
        <f t="shared" si="133"/>
        <v>Below</v>
      </c>
      <c r="V1419">
        <v>3</v>
      </c>
      <c r="W1419">
        <v>1910</v>
      </c>
      <c r="X1419">
        <v>1996</v>
      </c>
      <c r="Y1419" t="s">
        <v>206</v>
      </c>
      <c r="Z1419" t="s">
        <v>114</v>
      </c>
      <c r="AA1419" t="s">
        <v>115</v>
      </c>
      <c r="AB1419" t="s">
        <v>125</v>
      </c>
      <c r="AC1419" t="s">
        <v>117</v>
      </c>
      <c r="AD1419">
        <v>0</v>
      </c>
      <c r="AE1419" t="s">
        <v>100</v>
      </c>
      <c r="AF1419" t="s">
        <v>203</v>
      </c>
      <c r="AG1419" t="s">
        <v>101</v>
      </c>
      <c r="AH1419" t="s">
        <v>100</v>
      </c>
      <c r="AI1419" t="s">
        <v>100</v>
      </c>
      <c r="AJ1419" t="s">
        <v>142</v>
      </c>
      <c r="AK1419" t="s">
        <v>104</v>
      </c>
      <c r="AL1419">
        <v>0</v>
      </c>
      <c r="AM1419" t="s">
        <v>104</v>
      </c>
      <c r="AN1419">
        <v>0</v>
      </c>
      <c r="AO1419">
        <v>658</v>
      </c>
      <c r="AP1419">
        <v>658</v>
      </c>
      <c r="AQ1419" t="s">
        <v>105</v>
      </c>
      <c r="AR1419" t="s">
        <v>100</v>
      </c>
      <c r="AS1419" t="s">
        <v>106</v>
      </c>
      <c r="AT1419" t="s">
        <v>107</v>
      </c>
      <c r="AU1419">
        <v>658</v>
      </c>
      <c r="AV1419" s="4">
        <f t="shared" ca="1" si="134"/>
        <v>0.46314142222691368</v>
      </c>
      <c r="AW1419" s="4" t="str">
        <f t="shared" si="135"/>
        <v>Less than Median</v>
      </c>
      <c r="AX1419">
        <v>526</v>
      </c>
      <c r="AY1419">
        <v>0</v>
      </c>
      <c r="AZ1419">
        <v>1184</v>
      </c>
      <c r="BA1419">
        <v>0</v>
      </c>
      <c r="BB1419">
        <v>0</v>
      </c>
      <c r="BC1419">
        <v>1</v>
      </c>
      <c r="BD1419">
        <v>0</v>
      </c>
      <c r="BE1419">
        <v>5</v>
      </c>
      <c r="BF1419">
        <v>1</v>
      </c>
      <c r="BG1419" t="s">
        <v>100</v>
      </c>
      <c r="BH1419">
        <v>8</v>
      </c>
      <c r="BI1419" t="s">
        <v>108</v>
      </c>
      <c r="BJ1419">
        <v>0</v>
      </c>
      <c r="BK1419" t="s">
        <v>85</v>
      </c>
      <c r="BL1419" t="s">
        <v>85</v>
      </c>
      <c r="BM1419" t="s">
        <v>85</v>
      </c>
      <c r="BN1419" t="s">
        <v>85</v>
      </c>
      <c r="BO1419">
        <v>0</v>
      </c>
      <c r="BP1419">
        <v>0</v>
      </c>
      <c r="BQ1419" t="s">
        <v>85</v>
      </c>
      <c r="BR1419" t="s">
        <v>85</v>
      </c>
      <c r="BS1419" t="s">
        <v>204</v>
      </c>
      <c r="BT1419">
        <v>0</v>
      </c>
      <c r="BU1419">
        <v>151</v>
      </c>
      <c r="BV1419">
        <v>0</v>
      </c>
      <c r="BW1419">
        <v>0</v>
      </c>
      <c r="BX1419">
        <v>0</v>
      </c>
      <c r="BY1419">
        <v>0</v>
      </c>
      <c r="BZ1419" t="s">
        <v>85</v>
      </c>
      <c r="CA1419" t="s">
        <v>85</v>
      </c>
      <c r="CB1419" t="s">
        <v>85</v>
      </c>
      <c r="CC1419">
        <v>0</v>
      </c>
      <c r="CD1419">
        <v>5</v>
      </c>
      <c r="CE1419">
        <v>2006</v>
      </c>
      <c r="CF1419" t="s">
        <v>111</v>
      </c>
      <c r="CG1419" t="s">
        <v>252</v>
      </c>
      <c r="CH1419">
        <v>81000</v>
      </c>
      <c r="CQ1419">
        <f t="shared" si="136"/>
        <v>658</v>
      </c>
      <c r="CR1419" t="str">
        <f t="shared" si="137"/>
        <v/>
      </c>
    </row>
    <row r="1420" spans="1:96" x14ac:dyDescent="0.3">
      <c r="A1420">
        <v>435</v>
      </c>
      <c r="B1420">
        <v>180</v>
      </c>
      <c r="C1420" t="s">
        <v>143</v>
      </c>
      <c r="D1420">
        <v>21</v>
      </c>
      <c r="E1420">
        <v>1890</v>
      </c>
      <c r="F1420" t="s">
        <v>84</v>
      </c>
      <c r="G1420" t="s">
        <v>85</v>
      </c>
      <c r="H1420" t="s">
        <v>129</v>
      </c>
      <c r="I1420" t="s">
        <v>87</v>
      </c>
      <c r="J1420" t="s">
        <v>88</v>
      </c>
      <c r="K1420" t="s">
        <v>122</v>
      </c>
      <c r="L1420" t="s">
        <v>90</v>
      </c>
      <c r="M1420" t="s">
        <v>242</v>
      </c>
      <c r="N1420" s="4" t="str">
        <f>VLOOKUP(M1420,'Neighborhood Raw Data'!$A$1:$D$26,4,FALSE)</f>
        <v>Less than Average</v>
      </c>
      <c r="O1420" t="s">
        <v>92</v>
      </c>
      <c r="P1420" t="s">
        <v>92</v>
      </c>
      <c r="Q1420" t="s">
        <v>216</v>
      </c>
      <c r="R1420" t="s">
        <v>223</v>
      </c>
      <c r="S1420">
        <v>4</v>
      </c>
      <c r="T1420" s="4">
        <f t="shared" ca="1" si="132"/>
        <v>9.1591078256288982E-2</v>
      </c>
      <c r="U1420" s="4" t="str">
        <f t="shared" si="133"/>
        <v>Below</v>
      </c>
      <c r="V1420">
        <v>7</v>
      </c>
      <c r="W1420">
        <v>1972</v>
      </c>
      <c r="X1420">
        <v>1972</v>
      </c>
      <c r="Y1420" t="s">
        <v>95</v>
      </c>
      <c r="Z1420" t="s">
        <v>114</v>
      </c>
      <c r="AA1420" t="s">
        <v>135</v>
      </c>
      <c r="AB1420" t="s">
        <v>136</v>
      </c>
      <c r="AC1420" t="s">
        <v>117</v>
      </c>
      <c r="AD1420">
        <v>0</v>
      </c>
      <c r="AE1420" t="s">
        <v>100</v>
      </c>
      <c r="AF1420" t="s">
        <v>102</v>
      </c>
      <c r="AG1420" t="s">
        <v>156</v>
      </c>
      <c r="AH1420" t="s">
        <v>102</v>
      </c>
      <c r="AI1420" t="s">
        <v>100</v>
      </c>
      <c r="AJ1420" t="s">
        <v>118</v>
      </c>
      <c r="AK1420" t="s">
        <v>137</v>
      </c>
      <c r="AL1420">
        <v>495</v>
      </c>
      <c r="AM1420" t="s">
        <v>104</v>
      </c>
      <c r="AN1420">
        <v>0</v>
      </c>
      <c r="AO1420">
        <v>135</v>
      </c>
      <c r="AP1420">
        <v>630</v>
      </c>
      <c r="AQ1420" t="s">
        <v>105</v>
      </c>
      <c r="AR1420" t="s">
        <v>102</v>
      </c>
      <c r="AS1420" t="s">
        <v>106</v>
      </c>
      <c r="AT1420" t="s">
        <v>107</v>
      </c>
      <c r="AU1420">
        <v>630</v>
      </c>
      <c r="AV1420" s="4">
        <f t="shared" ca="1" si="134"/>
        <v>0.95891356684680684</v>
      </c>
      <c r="AW1420" s="4" t="str">
        <f t="shared" si="135"/>
        <v>Less than Median</v>
      </c>
      <c r="AX1420">
        <v>0</v>
      </c>
      <c r="AY1420">
        <v>0</v>
      </c>
      <c r="AZ1420">
        <v>630</v>
      </c>
      <c r="BA1420">
        <v>1</v>
      </c>
      <c r="BB1420">
        <v>0</v>
      </c>
      <c r="BC1420">
        <v>1</v>
      </c>
      <c r="BD1420">
        <v>0</v>
      </c>
      <c r="BE1420">
        <v>1</v>
      </c>
      <c r="BF1420">
        <v>1</v>
      </c>
      <c r="BG1420" t="s">
        <v>100</v>
      </c>
      <c r="BH1420">
        <v>3</v>
      </c>
      <c r="BI1420" t="s">
        <v>108</v>
      </c>
      <c r="BJ1420">
        <v>0</v>
      </c>
      <c r="BK1420" t="s">
        <v>85</v>
      </c>
      <c r="BL1420" t="s">
        <v>85</v>
      </c>
      <c r="BM1420" t="s">
        <v>85</v>
      </c>
      <c r="BN1420" t="s">
        <v>85</v>
      </c>
      <c r="BO1420">
        <v>0</v>
      </c>
      <c r="BP1420">
        <v>0</v>
      </c>
      <c r="BQ1420" t="s">
        <v>85</v>
      </c>
      <c r="BR1420" t="s">
        <v>85</v>
      </c>
      <c r="BS1420" t="s">
        <v>106</v>
      </c>
      <c r="BT1420">
        <v>88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 t="s">
        <v>85</v>
      </c>
      <c r="CA1420" t="s">
        <v>85</v>
      </c>
      <c r="CB1420" t="s">
        <v>85</v>
      </c>
      <c r="CC1420">
        <v>0</v>
      </c>
      <c r="CD1420">
        <v>6</v>
      </c>
      <c r="CE1420">
        <v>2008</v>
      </c>
      <c r="CF1420" t="s">
        <v>111</v>
      </c>
      <c r="CG1420" t="s">
        <v>112</v>
      </c>
      <c r="CH1420">
        <v>81000</v>
      </c>
      <c r="CQ1420">
        <f t="shared" si="136"/>
        <v>630</v>
      </c>
      <c r="CR1420" t="str">
        <f t="shared" si="137"/>
        <v/>
      </c>
    </row>
    <row r="1421" spans="1:96" x14ac:dyDescent="0.3">
      <c r="A1421">
        <v>1062</v>
      </c>
      <c r="B1421">
        <v>30</v>
      </c>
      <c r="C1421" t="s">
        <v>249</v>
      </c>
      <c r="D1421">
        <v>120</v>
      </c>
      <c r="E1421">
        <v>18000</v>
      </c>
      <c r="F1421" t="s">
        <v>209</v>
      </c>
      <c r="G1421" t="s">
        <v>85</v>
      </c>
      <c r="H1421" t="s">
        <v>129</v>
      </c>
      <c r="I1421" t="s">
        <v>162</v>
      </c>
      <c r="J1421" t="s">
        <v>88</v>
      </c>
      <c r="K1421" t="s">
        <v>122</v>
      </c>
      <c r="L1421" t="s">
        <v>90</v>
      </c>
      <c r="M1421" t="s">
        <v>236</v>
      </c>
      <c r="N1421" s="4" t="str">
        <f>VLOOKUP(M1421,'Neighborhood Raw Data'!$A$1:$D$26,4,FALSE)</f>
        <v>Less than Average</v>
      </c>
      <c r="O1421" t="s">
        <v>92</v>
      </c>
      <c r="P1421" t="s">
        <v>92</v>
      </c>
      <c r="Q1421" t="s">
        <v>93</v>
      </c>
      <c r="R1421" t="s">
        <v>124</v>
      </c>
      <c r="S1421">
        <v>3</v>
      </c>
      <c r="T1421" s="4">
        <f t="shared" ca="1" si="132"/>
        <v>0.35117569775838964</v>
      </c>
      <c r="U1421" s="4" t="str">
        <f t="shared" si="133"/>
        <v>Below</v>
      </c>
      <c r="V1421">
        <v>4</v>
      </c>
      <c r="W1421">
        <v>1935</v>
      </c>
      <c r="X1421">
        <v>1950</v>
      </c>
      <c r="Y1421" t="s">
        <v>95</v>
      </c>
      <c r="Z1421" t="s">
        <v>114</v>
      </c>
      <c r="AA1421" t="s">
        <v>161</v>
      </c>
      <c r="AB1421" t="s">
        <v>161</v>
      </c>
      <c r="AC1421" t="s">
        <v>117</v>
      </c>
      <c r="AD1421">
        <v>0</v>
      </c>
      <c r="AE1421" t="s">
        <v>203</v>
      </c>
      <c r="AF1421" t="s">
        <v>100</v>
      </c>
      <c r="AG1421" t="s">
        <v>156</v>
      </c>
      <c r="AH1421" t="s">
        <v>100</v>
      </c>
      <c r="AI1421" t="s">
        <v>100</v>
      </c>
      <c r="AJ1421" t="s">
        <v>142</v>
      </c>
      <c r="AK1421" t="s">
        <v>104</v>
      </c>
      <c r="AL1421">
        <v>0</v>
      </c>
      <c r="AM1421" t="s">
        <v>104</v>
      </c>
      <c r="AN1421">
        <v>0</v>
      </c>
      <c r="AO1421">
        <v>894</v>
      </c>
      <c r="AP1421">
        <v>894</v>
      </c>
      <c r="AQ1421" t="s">
        <v>105</v>
      </c>
      <c r="AR1421" t="s">
        <v>100</v>
      </c>
      <c r="AS1421" t="s">
        <v>106</v>
      </c>
      <c r="AT1421" t="s">
        <v>107</v>
      </c>
      <c r="AU1421">
        <v>894</v>
      </c>
      <c r="AV1421" s="4">
        <f t="shared" ca="1" si="134"/>
        <v>0.76676975416793103</v>
      </c>
      <c r="AW1421" s="4" t="str">
        <f t="shared" si="135"/>
        <v>Less than Median</v>
      </c>
      <c r="AX1421">
        <v>0</v>
      </c>
      <c r="AY1421">
        <v>0</v>
      </c>
      <c r="AZ1421">
        <v>894</v>
      </c>
      <c r="BA1421">
        <v>0</v>
      </c>
      <c r="BB1421">
        <v>0</v>
      </c>
      <c r="BC1421">
        <v>1</v>
      </c>
      <c r="BD1421">
        <v>0</v>
      </c>
      <c r="BE1421">
        <v>2</v>
      </c>
      <c r="BF1421">
        <v>1</v>
      </c>
      <c r="BG1421" t="s">
        <v>100</v>
      </c>
      <c r="BH1421">
        <v>6</v>
      </c>
      <c r="BI1421" t="s">
        <v>108</v>
      </c>
      <c r="BJ1421">
        <v>0</v>
      </c>
      <c r="BK1421" t="s">
        <v>85</v>
      </c>
      <c r="BL1421" t="s">
        <v>149</v>
      </c>
      <c r="BM1421">
        <v>1994</v>
      </c>
      <c r="BN1421" t="s">
        <v>131</v>
      </c>
      <c r="BO1421">
        <v>3</v>
      </c>
      <c r="BP1421">
        <v>1248</v>
      </c>
      <c r="BQ1421" t="s">
        <v>100</v>
      </c>
      <c r="BR1421" t="s">
        <v>100</v>
      </c>
      <c r="BS1421" t="s">
        <v>106</v>
      </c>
      <c r="BT1421">
        <v>0</v>
      </c>
      <c r="BU1421">
        <v>20</v>
      </c>
      <c r="BV1421">
        <v>0</v>
      </c>
      <c r="BW1421">
        <v>0</v>
      </c>
      <c r="BX1421">
        <v>0</v>
      </c>
      <c r="BY1421">
        <v>0</v>
      </c>
      <c r="BZ1421" t="s">
        <v>85</v>
      </c>
      <c r="CA1421" t="s">
        <v>85</v>
      </c>
      <c r="CB1421" t="s">
        <v>198</v>
      </c>
      <c r="CC1421">
        <v>560</v>
      </c>
      <c r="CD1421">
        <v>8</v>
      </c>
      <c r="CE1421">
        <v>2008</v>
      </c>
      <c r="CF1421" t="s">
        <v>215</v>
      </c>
      <c r="CG1421" t="s">
        <v>112</v>
      </c>
      <c r="CH1421">
        <v>81000</v>
      </c>
      <c r="CQ1421">
        <f t="shared" si="136"/>
        <v>894</v>
      </c>
      <c r="CR1421" t="str">
        <f t="shared" si="137"/>
        <v/>
      </c>
    </row>
    <row r="1422" spans="1:96" x14ac:dyDescent="0.3">
      <c r="A1422">
        <v>1219</v>
      </c>
      <c r="B1422">
        <v>50</v>
      </c>
      <c r="C1422" t="s">
        <v>143</v>
      </c>
      <c r="D1422">
        <v>52</v>
      </c>
      <c r="E1422">
        <v>6240</v>
      </c>
      <c r="F1422" t="s">
        <v>84</v>
      </c>
      <c r="G1422" t="s">
        <v>85</v>
      </c>
      <c r="H1422" t="s">
        <v>129</v>
      </c>
      <c r="I1422" t="s">
        <v>87</v>
      </c>
      <c r="J1422" t="s">
        <v>88</v>
      </c>
      <c r="K1422" t="s">
        <v>122</v>
      </c>
      <c r="L1422" t="s">
        <v>90</v>
      </c>
      <c r="M1422" t="s">
        <v>219</v>
      </c>
      <c r="N1422" s="4" t="str">
        <f>VLOOKUP(M1422,'Neighborhood Raw Data'!$A$1:$D$26,4,FALSE)</f>
        <v>Less than Average</v>
      </c>
      <c r="O1422" t="s">
        <v>92</v>
      </c>
      <c r="P1422" t="s">
        <v>92</v>
      </c>
      <c r="Q1422" t="s">
        <v>93</v>
      </c>
      <c r="R1422" t="s">
        <v>155</v>
      </c>
      <c r="S1422">
        <v>4</v>
      </c>
      <c r="T1422" s="4">
        <f t="shared" ca="1" si="132"/>
        <v>8.8330491057591054E-2</v>
      </c>
      <c r="U1422" s="4" t="str">
        <f t="shared" si="133"/>
        <v>Below</v>
      </c>
      <c r="V1422">
        <v>5</v>
      </c>
      <c r="W1422">
        <v>1947</v>
      </c>
      <c r="X1422">
        <v>1950</v>
      </c>
      <c r="Y1422" t="s">
        <v>95</v>
      </c>
      <c r="Z1422" t="s">
        <v>114</v>
      </c>
      <c r="AA1422" t="s">
        <v>218</v>
      </c>
      <c r="AB1422" t="s">
        <v>218</v>
      </c>
      <c r="AC1422" t="s">
        <v>117</v>
      </c>
      <c r="AD1422">
        <v>0</v>
      </c>
      <c r="AE1422" t="s">
        <v>100</v>
      </c>
      <c r="AF1422" t="s">
        <v>100</v>
      </c>
      <c r="AG1422" t="s">
        <v>226</v>
      </c>
      <c r="AH1422" t="s">
        <v>85</v>
      </c>
      <c r="AI1422" t="s">
        <v>85</v>
      </c>
      <c r="AJ1422" t="s">
        <v>85</v>
      </c>
      <c r="AK1422" t="s">
        <v>85</v>
      </c>
      <c r="AL1422">
        <v>0</v>
      </c>
      <c r="AM1422" t="s">
        <v>85</v>
      </c>
      <c r="AN1422">
        <v>0</v>
      </c>
      <c r="AO1422">
        <v>0</v>
      </c>
      <c r="AP1422">
        <v>0</v>
      </c>
      <c r="AQ1422" t="s">
        <v>105</v>
      </c>
      <c r="AR1422" t="s">
        <v>102</v>
      </c>
      <c r="AS1422" t="s">
        <v>204</v>
      </c>
      <c r="AT1422" t="s">
        <v>107</v>
      </c>
      <c r="AU1422">
        <v>672</v>
      </c>
      <c r="AV1422" s="4">
        <f t="shared" ca="1" si="134"/>
        <v>0.64780777336200102</v>
      </c>
      <c r="AW1422" s="4" t="str">
        <f t="shared" si="135"/>
        <v>Less than Median</v>
      </c>
      <c r="AX1422">
        <v>240</v>
      </c>
      <c r="AY1422">
        <v>0</v>
      </c>
      <c r="AZ1422">
        <v>912</v>
      </c>
      <c r="BA1422">
        <v>0</v>
      </c>
      <c r="BB1422">
        <v>0</v>
      </c>
      <c r="BC1422">
        <v>1</v>
      </c>
      <c r="BD1422">
        <v>0</v>
      </c>
      <c r="BE1422">
        <v>2</v>
      </c>
      <c r="BF1422">
        <v>1</v>
      </c>
      <c r="BG1422" t="s">
        <v>100</v>
      </c>
      <c r="BH1422">
        <v>3</v>
      </c>
      <c r="BI1422" t="s">
        <v>108</v>
      </c>
      <c r="BJ1422">
        <v>0</v>
      </c>
      <c r="BK1422" t="s">
        <v>85</v>
      </c>
      <c r="BL1422" t="s">
        <v>85</v>
      </c>
      <c r="BM1422" t="s">
        <v>85</v>
      </c>
      <c r="BN1422" t="s">
        <v>85</v>
      </c>
      <c r="BO1422">
        <v>0</v>
      </c>
      <c r="BP1422">
        <v>0</v>
      </c>
      <c r="BQ1422" t="s">
        <v>85</v>
      </c>
      <c r="BR1422" t="s">
        <v>85</v>
      </c>
      <c r="BS1422" t="s">
        <v>204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 t="s">
        <v>85</v>
      </c>
      <c r="CA1422" t="s">
        <v>85</v>
      </c>
      <c r="CB1422" t="s">
        <v>85</v>
      </c>
      <c r="CC1422">
        <v>0</v>
      </c>
      <c r="CD1422">
        <v>7</v>
      </c>
      <c r="CE1422">
        <v>2006</v>
      </c>
      <c r="CF1422" t="s">
        <v>111</v>
      </c>
      <c r="CG1422" t="s">
        <v>112</v>
      </c>
      <c r="CH1422">
        <v>80500</v>
      </c>
      <c r="CQ1422">
        <f t="shared" si="136"/>
        <v>672</v>
      </c>
      <c r="CR1422" t="str">
        <f t="shared" si="137"/>
        <v/>
      </c>
    </row>
    <row r="1423" spans="1:96" x14ac:dyDescent="0.3">
      <c r="A1423">
        <v>69</v>
      </c>
      <c r="B1423">
        <v>30</v>
      </c>
      <c r="C1423" t="s">
        <v>143</v>
      </c>
      <c r="D1423">
        <v>47</v>
      </c>
      <c r="E1423">
        <v>4608</v>
      </c>
      <c r="F1423" t="s">
        <v>84</v>
      </c>
      <c r="G1423" t="s">
        <v>85</v>
      </c>
      <c r="H1423" t="s">
        <v>129</v>
      </c>
      <c r="I1423" t="s">
        <v>87</v>
      </c>
      <c r="J1423" t="s">
        <v>88</v>
      </c>
      <c r="K1423" t="s">
        <v>89</v>
      </c>
      <c r="L1423" t="s">
        <v>90</v>
      </c>
      <c r="M1423" t="s">
        <v>144</v>
      </c>
      <c r="N1423" s="4" t="str">
        <f>VLOOKUP(M1423,'Neighborhood Raw Data'!$A$1:$D$26,4,FALSE)</f>
        <v>Greater than Average</v>
      </c>
      <c r="O1423" t="s">
        <v>145</v>
      </c>
      <c r="P1423" t="s">
        <v>92</v>
      </c>
      <c r="Q1423" t="s">
        <v>93</v>
      </c>
      <c r="R1423" t="s">
        <v>124</v>
      </c>
      <c r="S1423">
        <v>4</v>
      </c>
      <c r="T1423" s="4">
        <f t="shared" ca="1" si="132"/>
        <v>2.529648519632588E-2</v>
      </c>
      <c r="U1423" s="4" t="str">
        <f t="shared" si="133"/>
        <v>Below</v>
      </c>
      <c r="V1423">
        <v>6</v>
      </c>
      <c r="W1423">
        <v>1945</v>
      </c>
      <c r="X1423">
        <v>1950</v>
      </c>
      <c r="Y1423" t="s">
        <v>95</v>
      </c>
      <c r="Z1423" t="s">
        <v>114</v>
      </c>
      <c r="AA1423" t="s">
        <v>161</v>
      </c>
      <c r="AB1423" t="s">
        <v>161</v>
      </c>
      <c r="AC1423" t="s">
        <v>117</v>
      </c>
      <c r="AD1423">
        <v>0</v>
      </c>
      <c r="AE1423" t="s">
        <v>100</v>
      </c>
      <c r="AF1423" t="s">
        <v>102</v>
      </c>
      <c r="AG1423" t="s">
        <v>156</v>
      </c>
      <c r="AH1423" t="s">
        <v>100</v>
      </c>
      <c r="AI1423" t="s">
        <v>100</v>
      </c>
      <c r="AJ1423" t="s">
        <v>142</v>
      </c>
      <c r="AK1423" t="s">
        <v>104</v>
      </c>
      <c r="AL1423">
        <v>0</v>
      </c>
      <c r="AM1423" t="s">
        <v>104</v>
      </c>
      <c r="AN1423">
        <v>0</v>
      </c>
      <c r="AO1423">
        <v>747</v>
      </c>
      <c r="AP1423">
        <v>747</v>
      </c>
      <c r="AQ1423" t="s">
        <v>105</v>
      </c>
      <c r="AR1423" t="s">
        <v>100</v>
      </c>
      <c r="AS1423" t="s">
        <v>106</v>
      </c>
      <c r="AT1423" t="s">
        <v>107</v>
      </c>
      <c r="AU1423">
        <v>747</v>
      </c>
      <c r="AV1423" s="4">
        <f t="shared" ca="1" si="134"/>
        <v>0.67969601085919673</v>
      </c>
      <c r="AW1423" s="4" t="str">
        <f t="shared" si="135"/>
        <v>Less than Median</v>
      </c>
      <c r="AX1423">
        <v>0</v>
      </c>
      <c r="AY1423">
        <v>0</v>
      </c>
      <c r="AZ1423">
        <v>747</v>
      </c>
      <c r="BA1423">
        <v>0</v>
      </c>
      <c r="BB1423">
        <v>0</v>
      </c>
      <c r="BC1423">
        <v>1</v>
      </c>
      <c r="BD1423">
        <v>0</v>
      </c>
      <c r="BE1423">
        <v>2</v>
      </c>
      <c r="BF1423">
        <v>1</v>
      </c>
      <c r="BG1423" t="s">
        <v>100</v>
      </c>
      <c r="BH1423">
        <v>4</v>
      </c>
      <c r="BI1423" t="s">
        <v>108</v>
      </c>
      <c r="BJ1423">
        <v>0</v>
      </c>
      <c r="BK1423" t="s">
        <v>85</v>
      </c>
      <c r="BL1423" t="s">
        <v>109</v>
      </c>
      <c r="BM1423">
        <v>1945</v>
      </c>
      <c r="BN1423" t="s">
        <v>104</v>
      </c>
      <c r="BO1423">
        <v>1</v>
      </c>
      <c r="BP1423">
        <v>220</v>
      </c>
      <c r="BQ1423" t="s">
        <v>100</v>
      </c>
      <c r="BR1423" t="s">
        <v>100</v>
      </c>
      <c r="BS1423" t="s">
        <v>106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 t="s">
        <v>85</v>
      </c>
      <c r="CA1423" t="s">
        <v>85</v>
      </c>
      <c r="CB1423" t="s">
        <v>85</v>
      </c>
      <c r="CC1423">
        <v>0</v>
      </c>
      <c r="CD1423">
        <v>6</v>
      </c>
      <c r="CE1423">
        <v>2010</v>
      </c>
      <c r="CF1423" t="s">
        <v>111</v>
      </c>
      <c r="CG1423" t="s">
        <v>112</v>
      </c>
      <c r="CH1423">
        <v>80000</v>
      </c>
      <c r="CQ1423">
        <f t="shared" si="136"/>
        <v>747</v>
      </c>
      <c r="CR1423" t="str">
        <f t="shared" si="137"/>
        <v/>
      </c>
    </row>
    <row r="1424" spans="1:96" x14ac:dyDescent="0.3">
      <c r="A1424">
        <v>1040</v>
      </c>
      <c r="B1424">
        <v>180</v>
      </c>
      <c r="C1424" t="s">
        <v>143</v>
      </c>
      <c r="D1424">
        <v>21</v>
      </c>
      <c r="E1424">
        <v>1477</v>
      </c>
      <c r="F1424" t="s">
        <v>84</v>
      </c>
      <c r="G1424" t="s">
        <v>85</v>
      </c>
      <c r="H1424" t="s">
        <v>129</v>
      </c>
      <c r="I1424" t="s">
        <v>87</v>
      </c>
      <c r="J1424" t="s">
        <v>88</v>
      </c>
      <c r="K1424" t="s">
        <v>122</v>
      </c>
      <c r="L1424" t="s">
        <v>90</v>
      </c>
      <c r="M1424" t="s">
        <v>242</v>
      </c>
      <c r="N1424" s="4" t="str">
        <f>VLOOKUP(M1424,'Neighborhood Raw Data'!$A$1:$D$26,4,FALSE)</f>
        <v>Less than Average</v>
      </c>
      <c r="O1424" t="s">
        <v>92</v>
      </c>
      <c r="P1424" t="s">
        <v>92</v>
      </c>
      <c r="Q1424" t="s">
        <v>160</v>
      </c>
      <c r="R1424" t="s">
        <v>223</v>
      </c>
      <c r="S1424">
        <v>4</v>
      </c>
      <c r="T1424" s="4">
        <f t="shared" ca="1" si="132"/>
        <v>0.54021581777916405</v>
      </c>
      <c r="U1424" s="4" t="str">
        <f t="shared" si="133"/>
        <v>Below</v>
      </c>
      <c r="V1424">
        <v>4</v>
      </c>
      <c r="W1424">
        <v>1970</v>
      </c>
      <c r="X1424">
        <v>1970</v>
      </c>
      <c r="Y1424" t="s">
        <v>95</v>
      </c>
      <c r="Z1424" t="s">
        <v>114</v>
      </c>
      <c r="AA1424" t="s">
        <v>135</v>
      </c>
      <c r="AB1424" t="s">
        <v>136</v>
      </c>
      <c r="AC1424" t="s">
        <v>117</v>
      </c>
      <c r="AD1424">
        <v>0</v>
      </c>
      <c r="AE1424" t="s">
        <v>100</v>
      </c>
      <c r="AF1424" t="s">
        <v>100</v>
      </c>
      <c r="AG1424" t="s">
        <v>156</v>
      </c>
      <c r="AH1424" t="s">
        <v>102</v>
      </c>
      <c r="AI1424" t="s">
        <v>100</v>
      </c>
      <c r="AJ1424" t="s">
        <v>118</v>
      </c>
      <c r="AK1424" t="s">
        <v>103</v>
      </c>
      <c r="AL1424">
        <v>509</v>
      </c>
      <c r="AM1424" t="s">
        <v>104</v>
      </c>
      <c r="AN1424">
        <v>0</v>
      </c>
      <c r="AO1424">
        <v>121</v>
      </c>
      <c r="AP1424">
        <v>630</v>
      </c>
      <c r="AQ1424" t="s">
        <v>105</v>
      </c>
      <c r="AR1424" t="s">
        <v>100</v>
      </c>
      <c r="AS1424" t="s">
        <v>106</v>
      </c>
      <c r="AT1424" t="s">
        <v>107</v>
      </c>
      <c r="AU1424">
        <v>630</v>
      </c>
      <c r="AV1424" s="4">
        <f t="shared" ca="1" si="134"/>
        <v>0.96654409964715193</v>
      </c>
      <c r="AW1424" s="4" t="str">
        <f t="shared" si="135"/>
        <v>Less than Median</v>
      </c>
      <c r="AX1424">
        <v>0</v>
      </c>
      <c r="AY1424">
        <v>0</v>
      </c>
      <c r="AZ1424">
        <v>630</v>
      </c>
      <c r="BA1424">
        <v>1</v>
      </c>
      <c r="BB1424">
        <v>0</v>
      </c>
      <c r="BC1424">
        <v>1</v>
      </c>
      <c r="BD1424">
        <v>0</v>
      </c>
      <c r="BE1424">
        <v>1</v>
      </c>
      <c r="BF1424">
        <v>1</v>
      </c>
      <c r="BG1424" t="s">
        <v>100</v>
      </c>
      <c r="BH1424">
        <v>3</v>
      </c>
      <c r="BI1424" t="s">
        <v>108</v>
      </c>
      <c r="BJ1424">
        <v>0</v>
      </c>
      <c r="BK1424" t="s">
        <v>85</v>
      </c>
      <c r="BL1424" t="s">
        <v>109</v>
      </c>
      <c r="BM1424">
        <v>1970</v>
      </c>
      <c r="BN1424" t="s">
        <v>104</v>
      </c>
      <c r="BO1424">
        <v>1</v>
      </c>
      <c r="BP1424">
        <v>286</v>
      </c>
      <c r="BQ1424" t="s">
        <v>100</v>
      </c>
      <c r="BR1424" t="s">
        <v>100</v>
      </c>
      <c r="BS1424" t="s">
        <v>106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 t="s">
        <v>85</v>
      </c>
      <c r="CA1424" t="s">
        <v>85</v>
      </c>
      <c r="CB1424" t="s">
        <v>85</v>
      </c>
      <c r="CC1424">
        <v>0</v>
      </c>
      <c r="CD1424">
        <v>4</v>
      </c>
      <c r="CE1424">
        <v>2009</v>
      </c>
      <c r="CF1424" t="s">
        <v>111</v>
      </c>
      <c r="CG1424" t="s">
        <v>112</v>
      </c>
      <c r="CH1424">
        <v>80000</v>
      </c>
      <c r="CQ1424">
        <f t="shared" si="136"/>
        <v>630</v>
      </c>
      <c r="CR1424" t="str">
        <f t="shared" si="137"/>
        <v/>
      </c>
    </row>
    <row r="1425" spans="1:96" x14ac:dyDescent="0.3">
      <c r="A1425">
        <v>1144</v>
      </c>
      <c r="B1425">
        <v>20</v>
      </c>
      <c r="C1425" t="s">
        <v>83</v>
      </c>
      <c r="D1425" t="s">
        <v>85</v>
      </c>
      <c r="E1425">
        <v>9000</v>
      </c>
      <c r="F1425" t="s">
        <v>84</v>
      </c>
      <c r="G1425" t="s">
        <v>85</v>
      </c>
      <c r="H1425" t="s">
        <v>129</v>
      </c>
      <c r="I1425" t="s">
        <v>87</v>
      </c>
      <c r="J1425" t="s">
        <v>88</v>
      </c>
      <c r="K1425" t="s">
        <v>122</v>
      </c>
      <c r="L1425" t="s">
        <v>90</v>
      </c>
      <c r="M1425" t="s">
        <v>228</v>
      </c>
      <c r="N1425" s="4" t="str">
        <f>VLOOKUP(M1425,'Neighborhood Raw Data'!$A$1:$D$26,4,FALSE)</f>
        <v>Less than Average</v>
      </c>
      <c r="O1425" t="s">
        <v>92</v>
      </c>
      <c r="P1425" t="s">
        <v>92</v>
      </c>
      <c r="Q1425" t="s">
        <v>93</v>
      </c>
      <c r="R1425" t="s">
        <v>124</v>
      </c>
      <c r="S1425">
        <v>5</v>
      </c>
      <c r="T1425" s="4">
        <f t="shared" ca="1" si="132"/>
        <v>0.68196219667271152</v>
      </c>
      <c r="U1425" s="4" t="str">
        <f t="shared" si="133"/>
        <v>Below</v>
      </c>
      <c r="V1425">
        <v>3</v>
      </c>
      <c r="W1425">
        <v>1959</v>
      </c>
      <c r="X1425">
        <v>1959</v>
      </c>
      <c r="Y1425" t="s">
        <v>95</v>
      </c>
      <c r="Z1425" t="s">
        <v>114</v>
      </c>
      <c r="AA1425" t="s">
        <v>115</v>
      </c>
      <c r="AB1425" t="s">
        <v>179</v>
      </c>
      <c r="AC1425" t="s">
        <v>117</v>
      </c>
      <c r="AD1425">
        <v>0</v>
      </c>
      <c r="AE1425" t="s">
        <v>100</v>
      </c>
      <c r="AF1425" t="s">
        <v>100</v>
      </c>
      <c r="AG1425" t="s">
        <v>156</v>
      </c>
      <c r="AH1425" t="s">
        <v>100</v>
      </c>
      <c r="AI1425" t="s">
        <v>100</v>
      </c>
      <c r="AJ1425" t="s">
        <v>142</v>
      </c>
      <c r="AK1425" t="s">
        <v>103</v>
      </c>
      <c r="AL1425">
        <v>288</v>
      </c>
      <c r="AM1425" t="s">
        <v>104</v>
      </c>
      <c r="AN1425">
        <v>0</v>
      </c>
      <c r="AO1425">
        <v>718</v>
      </c>
      <c r="AP1425">
        <v>1006</v>
      </c>
      <c r="AQ1425" t="s">
        <v>105</v>
      </c>
      <c r="AR1425" t="s">
        <v>100</v>
      </c>
      <c r="AS1425" t="s">
        <v>106</v>
      </c>
      <c r="AT1425" t="s">
        <v>107</v>
      </c>
      <c r="AU1425">
        <v>1006</v>
      </c>
      <c r="AV1425" s="4">
        <f t="shared" ca="1" si="134"/>
        <v>0.86533526469019029</v>
      </c>
      <c r="AW1425" s="4" t="str">
        <f t="shared" si="135"/>
        <v>Less than Median</v>
      </c>
      <c r="AX1425">
        <v>0</v>
      </c>
      <c r="AY1425">
        <v>0</v>
      </c>
      <c r="AZ1425">
        <v>1006</v>
      </c>
      <c r="BA1425">
        <v>0</v>
      </c>
      <c r="BB1425">
        <v>0</v>
      </c>
      <c r="BC1425">
        <v>1</v>
      </c>
      <c r="BD1425">
        <v>0</v>
      </c>
      <c r="BE1425">
        <v>3</v>
      </c>
      <c r="BF1425">
        <v>1</v>
      </c>
      <c r="BG1425" t="s">
        <v>100</v>
      </c>
      <c r="BH1425">
        <v>5</v>
      </c>
      <c r="BI1425" t="s">
        <v>108</v>
      </c>
      <c r="BJ1425">
        <v>0</v>
      </c>
      <c r="BK1425" t="s">
        <v>85</v>
      </c>
      <c r="BL1425" t="s">
        <v>85</v>
      </c>
      <c r="BM1425" t="s">
        <v>85</v>
      </c>
      <c r="BN1425" t="s">
        <v>85</v>
      </c>
      <c r="BO1425">
        <v>0</v>
      </c>
      <c r="BP1425">
        <v>0</v>
      </c>
      <c r="BQ1425" t="s">
        <v>85</v>
      </c>
      <c r="BR1425" t="s">
        <v>85</v>
      </c>
      <c r="BS1425" t="s">
        <v>106</v>
      </c>
      <c r="BT1425">
        <v>0</v>
      </c>
      <c r="BU1425">
        <v>24</v>
      </c>
      <c r="BV1425">
        <v>0</v>
      </c>
      <c r="BW1425">
        <v>0</v>
      </c>
      <c r="BX1425">
        <v>0</v>
      </c>
      <c r="BY1425">
        <v>0</v>
      </c>
      <c r="BZ1425" t="s">
        <v>85</v>
      </c>
      <c r="CA1425" t="s">
        <v>85</v>
      </c>
      <c r="CB1425" t="s">
        <v>85</v>
      </c>
      <c r="CC1425">
        <v>0</v>
      </c>
      <c r="CD1425">
        <v>7</v>
      </c>
      <c r="CE1425">
        <v>2008</v>
      </c>
      <c r="CF1425" t="s">
        <v>111</v>
      </c>
      <c r="CG1425" t="s">
        <v>112</v>
      </c>
      <c r="CH1425">
        <v>80000</v>
      </c>
      <c r="CQ1425">
        <f t="shared" si="136"/>
        <v>1006</v>
      </c>
      <c r="CR1425" t="str">
        <f t="shared" si="137"/>
        <v/>
      </c>
    </row>
    <row r="1426" spans="1:96" x14ac:dyDescent="0.3">
      <c r="A1426">
        <v>1145</v>
      </c>
      <c r="B1426">
        <v>190</v>
      </c>
      <c r="C1426" t="s">
        <v>83</v>
      </c>
      <c r="D1426">
        <v>60</v>
      </c>
      <c r="E1426">
        <v>12180</v>
      </c>
      <c r="F1426" t="s">
        <v>84</v>
      </c>
      <c r="G1426" t="s">
        <v>85</v>
      </c>
      <c r="H1426" t="s">
        <v>129</v>
      </c>
      <c r="I1426" t="s">
        <v>87</v>
      </c>
      <c r="J1426" t="s">
        <v>88</v>
      </c>
      <c r="K1426" t="s">
        <v>122</v>
      </c>
      <c r="L1426" t="s">
        <v>90</v>
      </c>
      <c r="M1426" t="s">
        <v>186</v>
      </c>
      <c r="N1426" s="4" t="str">
        <f>VLOOKUP(M1426,'Neighborhood Raw Data'!$A$1:$D$26,4,FALSE)</f>
        <v>Less than Average</v>
      </c>
      <c r="O1426" t="s">
        <v>92</v>
      </c>
      <c r="P1426" t="s">
        <v>92</v>
      </c>
      <c r="Q1426" t="s">
        <v>217</v>
      </c>
      <c r="R1426" t="s">
        <v>155</v>
      </c>
      <c r="S1426">
        <v>4</v>
      </c>
      <c r="T1426" s="4">
        <f t="shared" ca="1" si="132"/>
        <v>3.9693470737946157E-2</v>
      </c>
      <c r="U1426" s="4" t="str">
        <f t="shared" si="133"/>
        <v>Below</v>
      </c>
      <c r="V1426">
        <v>4</v>
      </c>
      <c r="W1426">
        <v>1941</v>
      </c>
      <c r="X1426">
        <v>1950</v>
      </c>
      <c r="Y1426" t="s">
        <v>95</v>
      </c>
      <c r="Z1426" t="s">
        <v>114</v>
      </c>
      <c r="AA1426" t="s">
        <v>161</v>
      </c>
      <c r="AB1426" t="s">
        <v>161</v>
      </c>
      <c r="AC1426" t="s">
        <v>117</v>
      </c>
      <c r="AD1426">
        <v>0</v>
      </c>
      <c r="AE1426" t="s">
        <v>100</v>
      </c>
      <c r="AF1426" t="s">
        <v>203</v>
      </c>
      <c r="AG1426" t="s">
        <v>147</v>
      </c>
      <c r="AH1426" t="s">
        <v>102</v>
      </c>
      <c r="AI1426" t="s">
        <v>100</v>
      </c>
      <c r="AJ1426" t="s">
        <v>142</v>
      </c>
      <c r="AK1426" t="s">
        <v>174</v>
      </c>
      <c r="AL1426">
        <v>348</v>
      </c>
      <c r="AM1426" t="s">
        <v>104</v>
      </c>
      <c r="AN1426">
        <v>0</v>
      </c>
      <c r="AO1426">
        <v>324</v>
      </c>
      <c r="AP1426">
        <v>672</v>
      </c>
      <c r="AQ1426" t="s">
        <v>254</v>
      </c>
      <c r="AR1426" t="s">
        <v>203</v>
      </c>
      <c r="AS1426" t="s">
        <v>204</v>
      </c>
      <c r="AT1426" t="s">
        <v>214</v>
      </c>
      <c r="AU1426">
        <v>672</v>
      </c>
      <c r="AV1426" s="4">
        <f t="shared" ca="1" si="134"/>
        <v>0.40511403424884973</v>
      </c>
      <c r="AW1426" s="4" t="str">
        <f t="shared" si="135"/>
        <v>Less than Median</v>
      </c>
      <c r="AX1426">
        <v>252</v>
      </c>
      <c r="AY1426">
        <v>0</v>
      </c>
      <c r="AZ1426">
        <v>924</v>
      </c>
      <c r="BA1426">
        <v>1</v>
      </c>
      <c r="BB1426">
        <v>0</v>
      </c>
      <c r="BC1426">
        <v>1</v>
      </c>
      <c r="BD1426">
        <v>0</v>
      </c>
      <c r="BE1426">
        <v>2</v>
      </c>
      <c r="BF1426">
        <v>1</v>
      </c>
      <c r="BG1426" t="s">
        <v>203</v>
      </c>
      <c r="BH1426">
        <v>5</v>
      </c>
      <c r="BI1426" t="s">
        <v>108</v>
      </c>
      <c r="BJ1426">
        <v>0</v>
      </c>
      <c r="BK1426" t="s">
        <v>85</v>
      </c>
      <c r="BL1426" t="s">
        <v>149</v>
      </c>
      <c r="BM1426">
        <v>1941</v>
      </c>
      <c r="BN1426" t="s">
        <v>104</v>
      </c>
      <c r="BO1426">
        <v>1</v>
      </c>
      <c r="BP1426">
        <v>280</v>
      </c>
      <c r="BQ1426" t="s">
        <v>100</v>
      </c>
      <c r="BR1426" t="s">
        <v>100</v>
      </c>
      <c r="BS1426" t="s">
        <v>106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 t="s">
        <v>85</v>
      </c>
      <c r="CA1426" t="s">
        <v>119</v>
      </c>
      <c r="CB1426" t="s">
        <v>85</v>
      </c>
      <c r="CC1426">
        <v>0</v>
      </c>
      <c r="CD1426">
        <v>7</v>
      </c>
      <c r="CE1426">
        <v>2010</v>
      </c>
      <c r="CF1426" t="s">
        <v>111</v>
      </c>
      <c r="CG1426" t="s">
        <v>112</v>
      </c>
      <c r="CH1426">
        <v>80000</v>
      </c>
      <c r="CQ1426">
        <f t="shared" si="136"/>
        <v>672</v>
      </c>
      <c r="CR1426" t="str">
        <f t="shared" si="137"/>
        <v/>
      </c>
    </row>
    <row r="1427" spans="1:96" x14ac:dyDescent="0.3">
      <c r="A1427">
        <v>432</v>
      </c>
      <c r="B1427">
        <v>50</v>
      </c>
      <c r="C1427" t="s">
        <v>143</v>
      </c>
      <c r="D1427">
        <v>60</v>
      </c>
      <c r="E1427">
        <v>5586</v>
      </c>
      <c r="F1427" t="s">
        <v>84</v>
      </c>
      <c r="G1427" t="s">
        <v>85</v>
      </c>
      <c r="H1427" t="s">
        <v>86</v>
      </c>
      <c r="I1427" t="s">
        <v>190</v>
      </c>
      <c r="J1427" t="s">
        <v>88</v>
      </c>
      <c r="K1427" t="s">
        <v>122</v>
      </c>
      <c r="L1427" t="s">
        <v>90</v>
      </c>
      <c r="M1427" t="s">
        <v>144</v>
      </c>
      <c r="N1427" s="4" t="str">
        <f>VLOOKUP(M1427,'Neighborhood Raw Data'!$A$1:$D$26,4,FALSE)</f>
        <v>Greater than Average</v>
      </c>
      <c r="O1427" t="s">
        <v>212</v>
      </c>
      <c r="P1427" t="s">
        <v>92</v>
      </c>
      <c r="Q1427" t="s">
        <v>93</v>
      </c>
      <c r="R1427" t="s">
        <v>155</v>
      </c>
      <c r="S1427">
        <v>6</v>
      </c>
      <c r="T1427" s="4">
        <f t="shared" ca="1" si="132"/>
        <v>2.9653911047502368E-2</v>
      </c>
      <c r="U1427" s="4" t="str">
        <f t="shared" si="133"/>
        <v>At or Above</v>
      </c>
      <c r="V1427">
        <v>7</v>
      </c>
      <c r="W1427">
        <v>1920</v>
      </c>
      <c r="X1427">
        <v>1998</v>
      </c>
      <c r="Y1427" t="s">
        <v>95</v>
      </c>
      <c r="Z1427" t="s">
        <v>114</v>
      </c>
      <c r="AA1427" t="s">
        <v>161</v>
      </c>
      <c r="AB1427" t="s">
        <v>161</v>
      </c>
      <c r="AC1427" t="s">
        <v>117</v>
      </c>
      <c r="AD1427">
        <v>0</v>
      </c>
      <c r="AE1427" t="s">
        <v>100</v>
      </c>
      <c r="AF1427" t="s">
        <v>100</v>
      </c>
      <c r="AG1427" t="s">
        <v>147</v>
      </c>
      <c r="AH1427" t="s">
        <v>100</v>
      </c>
      <c r="AI1427" t="s">
        <v>100</v>
      </c>
      <c r="AJ1427" t="s">
        <v>142</v>
      </c>
      <c r="AK1427" t="s">
        <v>104</v>
      </c>
      <c r="AL1427">
        <v>0</v>
      </c>
      <c r="AM1427" t="s">
        <v>104</v>
      </c>
      <c r="AN1427">
        <v>0</v>
      </c>
      <c r="AO1427">
        <v>901</v>
      </c>
      <c r="AP1427">
        <v>901</v>
      </c>
      <c r="AQ1427" t="s">
        <v>105</v>
      </c>
      <c r="AR1427" t="s">
        <v>102</v>
      </c>
      <c r="AS1427" t="s">
        <v>106</v>
      </c>
      <c r="AT1427" t="s">
        <v>107</v>
      </c>
      <c r="AU1427">
        <v>1088</v>
      </c>
      <c r="AV1427" s="4">
        <f t="shared" ca="1" si="134"/>
        <v>6.4068308214384362E-2</v>
      </c>
      <c r="AW1427" s="4" t="str">
        <f t="shared" si="135"/>
        <v>Greater than Median</v>
      </c>
      <c r="AX1427">
        <v>110</v>
      </c>
      <c r="AY1427">
        <v>0</v>
      </c>
      <c r="AZ1427">
        <v>1198</v>
      </c>
      <c r="BA1427">
        <v>0</v>
      </c>
      <c r="BB1427">
        <v>0</v>
      </c>
      <c r="BC1427">
        <v>1</v>
      </c>
      <c r="BD1427">
        <v>0</v>
      </c>
      <c r="BE1427">
        <v>4</v>
      </c>
      <c r="BF1427">
        <v>1</v>
      </c>
      <c r="BG1427" t="s">
        <v>100</v>
      </c>
      <c r="BH1427">
        <v>7</v>
      </c>
      <c r="BI1427" t="s">
        <v>108</v>
      </c>
      <c r="BJ1427">
        <v>0</v>
      </c>
      <c r="BK1427" t="s">
        <v>85</v>
      </c>
      <c r="BL1427" t="s">
        <v>85</v>
      </c>
      <c r="BM1427" t="s">
        <v>85</v>
      </c>
      <c r="BN1427" t="s">
        <v>85</v>
      </c>
      <c r="BO1427">
        <v>0</v>
      </c>
      <c r="BP1427">
        <v>0</v>
      </c>
      <c r="BQ1427" t="s">
        <v>85</v>
      </c>
      <c r="BR1427" t="s">
        <v>85</v>
      </c>
      <c r="BS1427" t="s">
        <v>204</v>
      </c>
      <c r="BT1427">
        <v>0</v>
      </c>
      <c r="BU1427">
        <v>98</v>
      </c>
      <c r="BV1427">
        <v>0</v>
      </c>
      <c r="BW1427">
        <v>0</v>
      </c>
      <c r="BX1427">
        <v>0</v>
      </c>
      <c r="BY1427">
        <v>0</v>
      </c>
      <c r="BZ1427" t="s">
        <v>85</v>
      </c>
      <c r="CA1427" t="s">
        <v>119</v>
      </c>
      <c r="CB1427" t="s">
        <v>85</v>
      </c>
      <c r="CC1427">
        <v>0</v>
      </c>
      <c r="CD1427">
        <v>9</v>
      </c>
      <c r="CE1427">
        <v>2008</v>
      </c>
      <c r="CF1427" t="s">
        <v>215</v>
      </c>
      <c r="CG1427" t="s">
        <v>120</v>
      </c>
      <c r="CH1427">
        <v>79900</v>
      </c>
      <c r="CQ1427">
        <f t="shared" si="136"/>
        <v>1088</v>
      </c>
      <c r="CR1427" t="str">
        <f t="shared" si="137"/>
        <v/>
      </c>
    </row>
    <row r="1428" spans="1:96" x14ac:dyDescent="0.3">
      <c r="A1428">
        <v>936</v>
      </c>
      <c r="B1428">
        <v>30</v>
      </c>
      <c r="C1428" t="s">
        <v>83</v>
      </c>
      <c r="D1428">
        <v>52</v>
      </c>
      <c r="E1428">
        <v>5825</v>
      </c>
      <c r="F1428" t="s">
        <v>84</v>
      </c>
      <c r="G1428" t="s">
        <v>85</v>
      </c>
      <c r="H1428" t="s">
        <v>86</v>
      </c>
      <c r="I1428" t="s">
        <v>87</v>
      </c>
      <c r="J1428" t="s">
        <v>88</v>
      </c>
      <c r="K1428" t="s">
        <v>122</v>
      </c>
      <c r="L1428" t="s">
        <v>90</v>
      </c>
      <c r="M1428" t="s">
        <v>219</v>
      </c>
      <c r="N1428" s="4" t="str">
        <f>VLOOKUP(M1428,'Neighborhood Raw Data'!$A$1:$D$26,4,FALSE)</f>
        <v>Less than Average</v>
      </c>
      <c r="O1428" t="s">
        <v>92</v>
      </c>
      <c r="P1428" t="s">
        <v>92</v>
      </c>
      <c r="Q1428" t="s">
        <v>93</v>
      </c>
      <c r="R1428" t="s">
        <v>124</v>
      </c>
      <c r="S1428">
        <v>4</v>
      </c>
      <c r="T1428" s="4">
        <f t="shared" ca="1" si="132"/>
        <v>0.5628219119250476</v>
      </c>
      <c r="U1428" s="4" t="str">
        <f t="shared" si="133"/>
        <v>Below</v>
      </c>
      <c r="V1428">
        <v>5</v>
      </c>
      <c r="W1428">
        <v>1926</v>
      </c>
      <c r="X1428">
        <v>1953</v>
      </c>
      <c r="Y1428" t="s">
        <v>95</v>
      </c>
      <c r="Z1428" t="s">
        <v>114</v>
      </c>
      <c r="AA1428" t="s">
        <v>161</v>
      </c>
      <c r="AB1428" t="s">
        <v>161</v>
      </c>
      <c r="AC1428" t="s">
        <v>98</v>
      </c>
      <c r="AD1428">
        <v>108</v>
      </c>
      <c r="AE1428" t="s">
        <v>100</v>
      </c>
      <c r="AF1428" t="s">
        <v>102</v>
      </c>
      <c r="AG1428" t="s">
        <v>101</v>
      </c>
      <c r="AH1428" t="s">
        <v>203</v>
      </c>
      <c r="AI1428" t="s">
        <v>100</v>
      </c>
      <c r="AJ1428" t="s">
        <v>148</v>
      </c>
      <c r="AK1428" t="s">
        <v>104</v>
      </c>
      <c r="AL1428">
        <v>0</v>
      </c>
      <c r="AM1428" t="s">
        <v>104</v>
      </c>
      <c r="AN1428">
        <v>0</v>
      </c>
      <c r="AO1428">
        <v>600</v>
      </c>
      <c r="AP1428">
        <v>600</v>
      </c>
      <c r="AQ1428" t="s">
        <v>105</v>
      </c>
      <c r="AR1428" t="s">
        <v>102</v>
      </c>
      <c r="AS1428" t="s">
        <v>106</v>
      </c>
      <c r="AT1428" t="s">
        <v>107</v>
      </c>
      <c r="AU1428">
        <v>747</v>
      </c>
      <c r="AV1428" s="4">
        <f t="shared" ca="1" si="134"/>
        <v>0.75264074491264898</v>
      </c>
      <c r="AW1428" s="4" t="str">
        <f t="shared" si="135"/>
        <v>Less than Median</v>
      </c>
      <c r="AX1428">
        <v>0</v>
      </c>
      <c r="AY1428">
        <v>0</v>
      </c>
      <c r="AZ1428">
        <v>747</v>
      </c>
      <c r="BA1428">
        <v>0</v>
      </c>
      <c r="BB1428">
        <v>0</v>
      </c>
      <c r="BC1428">
        <v>1</v>
      </c>
      <c r="BD1428">
        <v>0</v>
      </c>
      <c r="BE1428">
        <v>1</v>
      </c>
      <c r="BF1428">
        <v>1</v>
      </c>
      <c r="BG1428" t="s">
        <v>100</v>
      </c>
      <c r="BH1428">
        <v>5</v>
      </c>
      <c r="BI1428" t="s">
        <v>108</v>
      </c>
      <c r="BJ1428">
        <v>0</v>
      </c>
      <c r="BK1428" t="s">
        <v>85</v>
      </c>
      <c r="BL1428" t="s">
        <v>149</v>
      </c>
      <c r="BM1428">
        <v>1953</v>
      </c>
      <c r="BN1428" t="s">
        <v>104</v>
      </c>
      <c r="BO1428">
        <v>2</v>
      </c>
      <c r="BP1428">
        <v>528</v>
      </c>
      <c r="BQ1428" t="s">
        <v>100</v>
      </c>
      <c r="BR1428" t="s">
        <v>100</v>
      </c>
      <c r="BS1428" t="s">
        <v>106</v>
      </c>
      <c r="BT1428">
        <v>0</v>
      </c>
      <c r="BU1428">
        <v>0</v>
      </c>
      <c r="BV1428">
        <v>32</v>
      </c>
      <c r="BW1428">
        <v>0</v>
      </c>
      <c r="BX1428">
        <v>0</v>
      </c>
      <c r="BY1428">
        <v>0</v>
      </c>
      <c r="BZ1428" t="s">
        <v>85</v>
      </c>
      <c r="CA1428" t="s">
        <v>85</v>
      </c>
      <c r="CB1428" t="s">
        <v>85</v>
      </c>
      <c r="CC1428">
        <v>0</v>
      </c>
      <c r="CD1428">
        <v>6</v>
      </c>
      <c r="CE1428">
        <v>2006</v>
      </c>
      <c r="CF1428" t="s">
        <v>111</v>
      </c>
      <c r="CG1428" t="s">
        <v>112</v>
      </c>
      <c r="CH1428">
        <v>79900</v>
      </c>
      <c r="CQ1428">
        <f t="shared" si="136"/>
        <v>747</v>
      </c>
      <c r="CR1428" t="str">
        <f t="shared" si="137"/>
        <v/>
      </c>
    </row>
    <row r="1429" spans="1:96" x14ac:dyDescent="0.3">
      <c r="A1429">
        <v>590</v>
      </c>
      <c r="B1429">
        <v>40</v>
      </c>
      <c r="C1429" t="s">
        <v>143</v>
      </c>
      <c r="D1429">
        <v>50</v>
      </c>
      <c r="E1429">
        <v>9100</v>
      </c>
      <c r="F1429" t="s">
        <v>84</v>
      </c>
      <c r="G1429" t="s">
        <v>85</v>
      </c>
      <c r="H1429" t="s">
        <v>129</v>
      </c>
      <c r="I1429" t="s">
        <v>87</v>
      </c>
      <c r="J1429" t="s">
        <v>88</v>
      </c>
      <c r="K1429" t="s">
        <v>122</v>
      </c>
      <c r="L1429" t="s">
        <v>90</v>
      </c>
      <c r="M1429" t="s">
        <v>219</v>
      </c>
      <c r="N1429" s="4" t="str">
        <f>VLOOKUP(M1429,'Neighborhood Raw Data'!$A$1:$D$26,4,FALSE)</f>
        <v>Less than Average</v>
      </c>
      <c r="O1429" t="s">
        <v>154</v>
      </c>
      <c r="P1429" t="s">
        <v>212</v>
      </c>
      <c r="Q1429" t="s">
        <v>93</v>
      </c>
      <c r="R1429" t="s">
        <v>124</v>
      </c>
      <c r="S1429">
        <v>5</v>
      </c>
      <c r="T1429" s="4">
        <f t="shared" ca="1" si="132"/>
        <v>0.19878525682767223</v>
      </c>
      <c r="U1429" s="4" t="str">
        <f t="shared" si="133"/>
        <v>Below</v>
      </c>
      <c r="V1429">
        <v>6</v>
      </c>
      <c r="W1429">
        <v>1930</v>
      </c>
      <c r="X1429">
        <v>1960</v>
      </c>
      <c r="Y1429" t="s">
        <v>95</v>
      </c>
      <c r="Z1429" t="s">
        <v>114</v>
      </c>
      <c r="AA1429" t="s">
        <v>125</v>
      </c>
      <c r="AB1429" t="s">
        <v>125</v>
      </c>
      <c r="AC1429" t="s">
        <v>117</v>
      </c>
      <c r="AD1429">
        <v>0</v>
      </c>
      <c r="AE1429" t="s">
        <v>100</v>
      </c>
      <c r="AF1429" t="s">
        <v>100</v>
      </c>
      <c r="AG1429" t="s">
        <v>147</v>
      </c>
      <c r="AH1429" t="s">
        <v>100</v>
      </c>
      <c r="AI1429" t="s">
        <v>100</v>
      </c>
      <c r="AJ1429" t="s">
        <v>142</v>
      </c>
      <c r="AK1429" t="s">
        <v>104</v>
      </c>
      <c r="AL1429">
        <v>0</v>
      </c>
      <c r="AM1429" t="s">
        <v>104</v>
      </c>
      <c r="AN1429">
        <v>0</v>
      </c>
      <c r="AO1429">
        <v>742</v>
      </c>
      <c r="AP1429">
        <v>742</v>
      </c>
      <c r="AQ1429" t="s">
        <v>105</v>
      </c>
      <c r="AR1429" t="s">
        <v>100</v>
      </c>
      <c r="AS1429" t="s">
        <v>106</v>
      </c>
      <c r="AT1429" t="s">
        <v>214</v>
      </c>
      <c r="AU1429">
        <v>779</v>
      </c>
      <c r="AV1429" s="4">
        <f t="shared" ca="1" si="134"/>
        <v>0.10252666389221798</v>
      </c>
      <c r="AW1429" s="4" t="str">
        <f t="shared" si="135"/>
        <v>Less than Median</v>
      </c>
      <c r="AX1429">
        <v>0</v>
      </c>
      <c r="AY1429">
        <v>156</v>
      </c>
      <c r="AZ1429">
        <v>935</v>
      </c>
      <c r="BA1429">
        <v>0</v>
      </c>
      <c r="BB1429">
        <v>0</v>
      </c>
      <c r="BC1429">
        <v>1</v>
      </c>
      <c r="BD1429">
        <v>0</v>
      </c>
      <c r="BE1429">
        <v>2</v>
      </c>
      <c r="BF1429">
        <v>1</v>
      </c>
      <c r="BG1429" t="s">
        <v>100</v>
      </c>
      <c r="BH1429">
        <v>4</v>
      </c>
      <c r="BI1429" t="s">
        <v>108</v>
      </c>
      <c r="BJ1429">
        <v>0</v>
      </c>
      <c r="BK1429" t="s">
        <v>85</v>
      </c>
      <c r="BL1429" t="s">
        <v>149</v>
      </c>
      <c r="BM1429">
        <v>1988</v>
      </c>
      <c r="BN1429" t="s">
        <v>104</v>
      </c>
      <c r="BO1429">
        <v>1</v>
      </c>
      <c r="BP1429">
        <v>308</v>
      </c>
      <c r="BQ1429" t="s">
        <v>100</v>
      </c>
      <c r="BR1429" t="s">
        <v>100</v>
      </c>
      <c r="BS1429" t="s">
        <v>220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 t="s">
        <v>85</v>
      </c>
      <c r="CA1429" t="s">
        <v>85</v>
      </c>
      <c r="CB1429" t="s">
        <v>198</v>
      </c>
      <c r="CC1429">
        <v>600</v>
      </c>
      <c r="CD1429">
        <v>8</v>
      </c>
      <c r="CE1429">
        <v>2008</v>
      </c>
      <c r="CF1429" t="s">
        <v>111</v>
      </c>
      <c r="CG1429" t="s">
        <v>112</v>
      </c>
      <c r="CH1429">
        <v>79500</v>
      </c>
      <c r="CQ1429">
        <f t="shared" si="136"/>
        <v>779</v>
      </c>
      <c r="CR1429" t="str">
        <f t="shared" si="137"/>
        <v/>
      </c>
    </row>
    <row r="1430" spans="1:96" x14ac:dyDescent="0.3">
      <c r="A1430">
        <v>156</v>
      </c>
      <c r="B1430">
        <v>50</v>
      </c>
      <c r="C1430" t="s">
        <v>83</v>
      </c>
      <c r="D1430">
        <v>60</v>
      </c>
      <c r="E1430">
        <v>9600</v>
      </c>
      <c r="F1430" t="s">
        <v>84</v>
      </c>
      <c r="G1430" t="s">
        <v>85</v>
      </c>
      <c r="H1430" t="s">
        <v>129</v>
      </c>
      <c r="I1430" t="s">
        <v>87</v>
      </c>
      <c r="J1430" t="s">
        <v>88</v>
      </c>
      <c r="K1430" t="s">
        <v>89</v>
      </c>
      <c r="L1430" t="s">
        <v>90</v>
      </c>
      <c r="M1430" t="s">
        <v>186</v>
      </c>
      <c r="N1430" s="4" t="str">
        <f>VLOOKUP(M1430,'Neighborhood Raw Data'!$A$1:$D$26,4,FALSE)</f>
        <v>Less than Average</v>
      </c>
      <c r="O1430" t="s">
        <v>145</v>
      </c>
      <c r="P1430" t="s">
        <v>92</v>
      </c>
      <c r="Q1430" t="s">
        <v>93</v>
      </c>
      <c r="R1430" t="s">
        <v>155</v>
      </c>
      <c r="S1430">
        <v>6</v>
      </c>
      <c r="T1430" s="4">
        <f t="shared" ca="1" si="132"/>
        <v>3.0333979292341606E-2</v>
      </c>
      <c r="U1430" s="4" t="str">
        <f t="shared" si="133"/>
        <v>At or Above</v>
      </c>
      <c r="V1430">
        <v>5</v>
      </c>
      <c r="W1430">
        <v>1924</v>
      </c>
      <c r="X1430">
        <v>1950</v>
      </c>
      <c r="Y1430" t="s">
        <v>95</v>
      </c>
      <c r="Z1430" t="s">
        <v>114</v>
      </c>
      <c r="AA1430" t="s">
        <v>115</v>
      </c>
      <c r="AB1430" t="s">
        <v>115</v>
      </c>
      <c r="AC1430" t="s">
        <v>117</v>
      </c>
      <c r="AD1430">
        <v>0</v>
      </c>
      <c r="AE1430" t="s">
        <v>100</v>
      </c>
      <c r="AF1430" t="s">
        <v>100</v>
      </c>
      <c r="AG1430" t="s">
        <v>147</v>
      </c>
      <c r="AH1430" t="s">
        <v>100</v>
      </c>
      <c r="AI1430" t="s">
        <v>100</v>
      </c>
      <c r="AJ1430" t="s">
        <v>142</v>
      </c>
      <c r="AK1430" t="s">
        <v>104</v>
      </c>
      <c r="AL1430">
        <v>0</v>
      </c>
      <c r="AM1430" t="s">
        <v>104</v>
      </c>
      <c r="AN1430">
        <v>0</v>
      </c>
      <c r="AO1430">
        <v>572</v>
      </c>
      <c r="AP1430">
        <v>572</v>
      </c>
      <c r="AQ1430" t="s">
        <v>254</v>
      </c>
      <c r="AR1430" t="s">
        <v>203</v>
      </c>
      <c r="AS1430" t="s">
        <v>204</v>
      </c>
      <c r="AT1430" t="s">
        <v>237</v>
      </c>
      <c r="AU1430">
        <v>572</v>
      </c>
      <c r="AV1430" s="4">
        <f t="shared" ca="1" si="134"/>
        <v>0.2452870632837344</v>
      </c>
      <c r="AW1430" s="4" t="str">
        <f t="shared" si="135"/>
        <v>Less than Median</v>
      </c>
      <c r="AX1430">
        <v>524</v>
      </c>
      <c r="AY1430">
        <v>0</v>
      </c>
      <c r="AZ1430">
        <v>1096</v>
      </c>
      <c r="BA1430">
        <v>0</v>
      </c>
      <c r="BB1430">
        <v>0</v>
      </c>
      <c r="BC1430">
        <v>1</v>
      </c>
      <c r="BD1430">
        <v>0</v>
      </c>
      <c r="BE1430">
        <v>2</v>
      </c>
      <c r="BF1430">
        <v>1</v>
      </c>
      <c r="BG1430" t="s">
        <v>100</v>
      </c>
      <c r="BH1430">
        <v>5</v>
      </c>
      <c r="BI1430" t="s">
        <v>108</v>
      </c>
      <c r="BJ1430">
        <v>0</v>
      </c>
      <c r="BK1430" t="s">
        <v>85</v>
      </c>
      <c r="BL1430" t="s">
        <v>85</v>
      </c>
      <c r="BM1430" t="s">
        <v>85</v>
      </c>
      <c r="BN1430" t="s">
        <v>85</v>
      </c>
      <c r="BO1430">
        <v>0</v>
      </c>
      <c r="BP1430">
        <v>0</v>
      </c>
      <c r="BQ1430" t="s">
        <v>85</v>
      </c>
      <c r="BR1430" t="s">
        <v>85</v>
      </c>
      <c r="BS1430" t="s">
        <v>204</v>
      </c>
      <c r="BT1430">
        <v>0</v>
      </c>
      <c r="BU1430">
        <v>8</v>
      </c>
      <c r="BV1430">
        <v>128</v>
      </c>
      <c r="BW1430">
        <v>0</v>
      </c>
      <c r="BX1430">
        <v>0</v>
      </c>
      <c r="BY1430">
        <v>0</v>
      </c>
      <c r="BZ1430" t="s">
        <v>85</v>
      </c>
      <c r="CA1430" t="s">
        <v>85</v>
      </c>
      <c r="CB1430" t="s">
        <v>85</v>
      </c>
      <c r="CC1430">
        <v>0</v>
      </c>
      <c r="CD1430">
        <v>4</v>
      </c>
      <c r="CE1430">
        <v>2008</v>
      </c>
      <c r="CF1430" t="s">
        <v>111</v>
      </c>
      <c r="CG1430" t="s">
        <v>112</v>
      </c>
      <c r="CH1430">
        <v>79000</v>
      </c>
      <c r="CQ1430">
        <f t="shared" si="136"/>
        <v>572</v>
      </c>
      <c r="CR1430" t="str">
        <f t="shared" si="137"/>
        <v/>
      </c>
    </row>
    <row r="1431" spans="1:96" x14ac:dyDescent="0.3">
      <c r="A1431">
        <v>243</v>
      </c>
      <c r="B1431">
        <v>50</v>
      </c>
      <c r="C1431" t="s">
        <v>143</v>
      </c>
      <c r="D1431">
        <v>63</v>
      </c>
      <c r="E1431">
        <v>5000</v>
      </c>
      <c r="F1431" t="s">
        <v>84</v>
      </c>
      <c r="G1431" t="s">
        <v>85</v>
      </c>
      <c r="H1431" t="s">
        <v>129</v>
      </c>
      <c r="I1431" t="s">
        <v>87</v>
      </c>
      <c r="J1431" t="s">
        <v>88</v>
      </c>
      <c r="K1431" t="s">
        <v>89</v>
      </c>
      <c r="L1431" t="s">
        <v>90</v>
      </c>
      <c r="M1431" t="s">
        <v>144</v>
      </c>
      <c r="N1431" s="4" t="str">
        <f>VLOOKUP(M1431,'Neighborhood Raw Data'!$A$1:$D$26,4,FALSE)</f>
        <v>Greater than Average</v>
      </c>
      <c r="O1431" t="s">
        <v>92</v>
      </c>
      <c r="P1431" t="s">
        <v>92</v>
      </c>
      <c r="Q1431" t="s">
        <v>93</v>
      </c>
      <c r="R1431" t="s">
        <v>155</v>
      </c>
      <c r="S1431">
        <v>5</v>
      </c>
      <c r="T1431" s="4">
        <f t="shared" ca="1" si="132"/>
        <v>0.15765265672325923</v>
      </c>
      <c r="U1431" s="4" t="str">
        <f t="shared" si="133"/>
        <v>Below</v>
      </c>
      <c r="V1431">
        <v>4</v>
      </c>
      <c r="W1431">
        <v>1900</v>
      </c>
      <c r="X1431">
        <v>1950</v>
      </c>
      <c r="Y1431" t="s">
        <v>95</v>
      </c>
      <c r="Z1431" t="s">
        <v>114</v>
      </c>
      <c r="AA1431" t="s">
        <v>115</v>
      </c>
      <c r="AB1431" t="s">
        <v>115</v>
      </c>
      <c r="AC1431" t="s">
        <v>117</v>
      </c>
      <c r="AD1431">
        <v>0</v>
      </c>
      <c r="AE1431" t="s">
        <v>100</v>
      </c>
      <c r="AF1431" t="s">
        <v>100</v>
      </c>
      <c r="AG1431" t="s">
        <v>147</v>
      </c>
      <c r="AH1431" t="s">
        <v>100</v>
      </c>
      <c r="AI1431" t="s">
        <v>100</v>
      </c>
      <c r="AJ1431" t="s">
        <v>142</v>
      </c>
      <c r="AK1431" t="s">
        <v>104</v>
      </c>
      <c r="AL1431">
        <v>0</v>
      </c>
      <c r="AM1431" t="s">
        <v>104</v>
      </c>
      <c r="AN1431">
        <v>0</v>
      </c>
      <c r="AO1431">
        <v>540</v>
      </c>
      <c r="AP1431">
        <v>540</v>
      </c>
      <c r="AQ1431" t="s">
        <v>105</v>
      </c>
      <c r="AR1431" t="s">
        <v>102</v>
      </c>
      <c r="AS1431" t="s">
        <v>204</v>
      </c>
      <c r="AT1431" t="s">
        <v>214</v>
      </c>
      <c r="AU1431">
        <v>889</v>
      </c>
      <c r="AV1431" s="4">
        <f t="shared" ca="1" si="134"/>
        <v>0.67485844615165902</v>
      </c>
      <c r="AW1431" s="4" t="str">
        <f t="shared" si="135"/>
        <v>Less than Median</v>
      </c>
      <c r="AX1431">
        <v>551</v>
      </c>
      <c r="AY1431">
        <v>0</v>
      </c>
      <c r="AZ1431">
        <v>1440</v>
      </c>
      <c r="BA1431">
        <v>0</v>
      </c>
      <c r="BB1431">
        <v>0</v>
      </c>
      <c r="BC1431">
        <v>1</v>
      </c>
      <c r="BD1431">
        <v>0</v>
      </c>
      <c r="BE1431">
        <v>3</v>
      </c>
      <c r="BF1431">
        <v>1</v>
      </c>
      <c r="BG1431" t="s">
        <v>100</v>
      </c>
      <c r="BH1431">
        <v>6</v>
      </c>
      <c r="BI1431" t="s">
        <v>108</v>
      </c>
      <c r="BJ1431">
        <v>0</v>
      </c>
      <c r="BK1431" t="s">
        <v>85</v>
      </c>
      <c r="BL1431" t="s">
        <v>109</v>
      </c>
      <c r="BM1431">
        <v>1940</v>
      </c>
      <c r="BN1431" t="s">
        <v>104</v>
      </c>
      <c r="BO1431">
        <v>1</v>
      </c>
      <c r="BP1431">
        <v>352</v>
      </c>
      <c r="BQ1431" t="s">
        <v>203</v>
      </c>
      <c r="BR1431" t="s">
        <v>100</v>
      </c>
      <c r="BS1431" t="s">
        <v>106</v>
      </c>
      <c r="BT1431">
        <v>0</v>
      </c>
      <c r="BU1431">
        <v>0</v>
      </c>
      <c r="BV1431">
        <v>77</v>
      </c>
      <c r="BW1431">
        <v>0</v>
      </c>
      <c r="BX1431">
        <v>0</v>
      </c>
      <c r="BY1431">
        <v>0</v>
      </c>
      <c r="BZ1431" t="s">
        <v>85</v>
      </c>
      <c r="CA1431" t="s">
        <v>85</v>
      </c>
      <c r="CB1431" t="s">
        <v>85</v>
      </c>
      <c r="CC1431">
        <v>0</v>
      </c>
      <c r="CD1431">
        <v>4</v>
      </c>
      <c r="CE1431">
        <v>2006</v>
      </c>
      <c r="CF1431" t="s">
        <v>111</v>
      </c>
      <c r="CG1431" t="s">
        <v>112</v>
      </c>
      <c r="CH1431">
        <v>79000</v>
      </c>
      <c r="CQ1431">
        <f t="shared" si="136"/>
        <v>889</v>
      </c>
      <c r="CR1431" t="str">
        <f t="shared" si="137"/>
        <v/>
      </c>
    </row>
    <row r="1432" spans="1:96" x14ac:dyDescent="0.3">
      <c r="A1432">
        <v>1327</v>
      </c>
      <c r="B1432">
        <v>30</v>
      </c>
      <c r="C1432" t="s">
        <v>224</v>
      </c>
      <c r="D1432">
        <v>70</v>
      </c>
      <c r="E1432">
        <v>4270</v>
      </c>
      <c r="F1432" t="s">
        <v>84</v>
      </c>
      <c r="G1432" t="s">
        <v>85</v>
      </c>
      <c r="H1432" t="s">
        <v>129</v>
      </c>
      <c r="I1432" t="s">
        <v>190</v>
      </c>
      <c r="J1432" t="s">
        <v>88</v>
      </c>
      <c r="K1432" t="s">
        <v>122</v>
      </c>
      <c r="L1432" t="s">
        <v>140</v>
      </c>
      <c r="M1432" t="s">
        <v>186</v>
      </c>
      <c r="N1432" s="4" t="str">
        <f>VLOOKUP(M1432,'Neighborhood Raw Data'!$A$1:$D$26,4,FALSE)</f>
        <v>Less than Average</v>
      </c>
      <c r="O1432" t="s">
        <v>92</v>
      </c>
      <c r="P1432" t="s">
        <v>92</v>
      </c>
      <c r="Q1432" t="s">
        <v>93</v>
      </c>
      <c r="R1432" t="s">
        <v>124</v>
      </c>
      <c r="S1432">
        <v>3</v>
      </c>
      <c r="T1432" s="4">
        <f t="shared" ca="1" si="132"/>
        <v>0.77676550257769916</v>
      </c>
      <c r="U1432" s="4" t="str">
        <f t="shared" si="133"/>
        <v>Below</v>
      </c>
      <c r="V1432">
        <v>6</v>
      </c>
      <c r="W1432">
        <v>1931</v>
      </c>
      <c r="X1432">
        <v>2006</v>
      </c>
      <c r="Y1432" t="s">
        <v>95</v>
      </c>
      <c r="Z1432" t="s">
        <v>114</v>
      </c>
      <c r="AA1432" t="s">
        <v>161</v>
      </c>
      <c r="AB1432" t="s">
        <v>161</v>
      </c>
      <c r="AC1432" t="s">
        <v>117</v>
      </c>
      <c r="AD1432">
        <v>0</v>
      </c>
      <c r="AE1432" t="s">
        <v>100</v>
      </c>
      <c r="AF1432" t="s">
        <v>100</v>
      </c>
      <c r="AG1432" t="s">
        <v>147</v>
      </c>
      <c r="AH1432" t="s">
        <v>100</v>
      </c>
      <c r="AI1432" t="s">
        <v>100</v>
      </c>
      <c r="AJ1432" t="s">
        <v>142</v>
      </c>
      <c r="AK1432" t="s">
        <v>157</v>
      </c>
      <c r="AL1432">
        <v>544</v>
      </c>
      <c r="AM1432" t="s">
        <v>104</v>
      </c>
      <c r="AN1432">
        <v>0</v>
      </c>
      <c r="AO1432">
        <v>0</v>
      </c>
      <c r="AP1432">
        <v>544</v>
      </c>
      <c r="AQ1432" t="s">
        <v>105</v>
      </c>
      <c r="AR1432" t="s">
        <v>99</v>
      </c>
      <c r="AS1432" t="s">
        <v>106</v>
      </c>
      <c r="AT1432" t="s">
        <v>107</v>
      </c>
      <c r="AU1432">
        <v>774</v>
      </c>
      <c r="AV1432" s="4">
        <f t="shared" ca="1" si="134"/>
        <v>0.57055083617677971</v>
      </c>
      <c r="AW1432" s="4" t="str">
        <f t="shared" si="135"/>
        <v>Less than Median</v>
      </c>
      <c r="AX1432">
        <v>0</v>
      </c>
      <c r="AY1432">
        <v>0</v>
      </c>
      <c r="AZ1432">
        <v>774</v>
      </c>
      <c r="BA1432">
        <v>0</v>
      </c>
      <c r="BB1432">
        <v>0</v>
      </c>
      <c r="BC1432">
        <v>1</v>
      </c>
      <c r="BD1432">
        <v>0</v>
      </c>
      <c r="BE1432">
        <v>3</v>
      </c>
      <c r="BF1432">
        <v>1</v>
      </c>
      <c r="BG1432" t="s">
        <v>102</v>
      </c>
      <c r="BH1432">
        <v>6</v>
      </c>
      <c r="BI1432" t="s">
        <v>108</v>
      </c>
      <c r="BJ1432">
        <v>0</v>
      </c>
      <c r="BK1432" t="s">
        <v>85</v>
      </c>
      <c r="BL1432" t="s">
        <v>85</v>
      </c>
      <c r="BM1432" t="s">
        <v>85</v>
      </c>
      <c r="BN1432" t="s">
        <v>85</v>
      </c>
      <c r="BO1432">
        <v>0</v>
      </c>
      <c r="BP1432">
        <v>0</v>
      </c>
      <c r="BQ1432" t="s">
        <v>85</v>
      </c>
      <c r="BR1432" t="s">
        <v>85</v>
      </c>
      <c r="BS1432" t="s">
        <v>106</v>
      </c>
      <c r="BT1432">
        <v>0</v>
      </c>
      <c r="BU1432">
        <v>0</v>
      </c>
      <c r="BV1432">
        <v>286</v>
      </c>
      <c r="BW1432">
        <v>0</v>
      </c>
      <c r="BX1432">
        <v>0</v>
      </c>
      <c r="BY1432">
        <v>0</v>
      </c>
      <c r="BZ1432" t="s">
        <v>85</v>
      </c>
      <c r="CA1432" t="s">
        <v>85</v>
      </c>
      <c r="CB1432" t="s">
        <v>85</v>
      </c>
      <c r="CC1432">
        <v>0</v>
      </c>
      <c r="CD1432">
        <v>5</v>
      </c>
      <c r="CE1432">
        <v>2007</v>
      </c>
      <c r="CF1432" t="s">
        <v>111</v>
      </c>
      <c r="CG1432" t="s">
        <v>112</v>
      </c>
      <c r="CH1432">
        <v>79000</v>
      </c>
      <c r="CQ1432">
        <f t="shared" si="136"/>
        <v>774</v>
      </c>
      <c r="CR1432" t="str">
        <f t="shared" si="137"/>
        <v/>
      </c>
    </row>
    <row r="1433" spans="1:96" x14ac:dyDescent="0.3">
      <c r="A1433">
        <v>330</v>
      </c>
      <c r="B1433">
        <v>70</v>
      </c>
      <c r="C1433" t="s">
        <v>143</v>
      </c>
      <c r="D1433">
        <v>60</v>
      </c>
      <c r="E1433">
        <v>6402</v>
      </c>
      <c r="F1433" t="s">
        <v>84</v>
      </c>
      <c r="G1433" t="s">
        <v>85</v>
      </c>
      <c r="H1433" t="s">
        <v>129</v>
      </c>
      <c r="I1433" t="s">
        <v>87</v>
      </c>
      <c r="J1433" t="s">
        <v>88</v>
      </c>
      <c r="K1433" t="s">
        <v>89</v>
      </c>
      <c r="L1433" t="s">
        <v>90</v>
      </c>
      <c r="M1433" t="s">
        <v>236</v>
      </c>
      <c r="N1433" s="4" t="str">
        <f>VLOOKUP(M1433,'Neighborhood Raw Data'!$A$1:$D$26,4,FALSE)</f>
        <v>Less than Average</v>
      </c>
      <c r="O1433" t="s">
        <v>92</v>
      </c>
      <c r="P1433" t="s">
        <v>92</v>
      </c>
      <c r="Q1433" t="s">
        <v>93</v>
      </c>
      <c r="R1433" t="s">
        <v>94</v>
      </c>
      <c r="S1433">
        <v>5</v>
      </c>
      <c r="T1433" s="4">
        <f t="shared" ca="1" si="132"/>
        <v>0.79235290663854918</v>
      </c>
      <c r="U1433" s="4" t="str">
        <f t="shared" si="133"/>
        <v>Below</v>
      </c>
      <c r="V1433">
        <v>5</v>
      </c>
      <c r="W1433">
        <v>1920</v>
      </c>
      <c r="X1433">
        <v>1950</v>
      </c>
      <c r="Y1433" t="s">
        <v>95</v>
      </c>
      <c r="Z1433" t="s">
        <v>114</v>
      </c>
      <c r="AA1433" t="s">
        <v>115</v>
      </c>
      <c r="AB1433" t="s">
        <v>141</v>
      </c>
      <c r="AC1433" t="s">
        <v>117</v>
      </c>
      <c r="AD1433">
        <v>0</v>
      </c>
      <c r="AE1433" t="s">
        <v>100</v>
      </c>
      <c r="AF1433" t="s">
        <v>100</v>
      </c>
      <c r="AG1433" t="s">
        <v>101</v>
      </c>
      <c r="AH1433" t="s">
        <v>100</v>
      </c>
      <c r="AI1433" t="s">
        <v>100</v>
      </c>
      <c r="AJ1433" t="s">
        <v>148</v>
      </c>
      <c r="AK1433" t="s">
        <v>104</v>
      </c>
      <c r="AL1433">
        <v>0</v>
      </c>
      <c r="AM1433" t="s">
        <v>104</v>
      </c>
      <c r="AN1433">
        <v>0</v>
      </c>
      <c r="AO1433">
        <v>596</v>
      </c>
      <c r="AP1433">
        <v>596</v>
      </c>
      <c r="AQ1433" t="s">
        <v>105</v>
      </c>
      <c r="AR1433" t="s">
        <v>100</v>
      </c>
      <c r="AS1433" t="s">
        <v>204</v>
      </c>
      <c r="AT1433" t="s">
        <v>107</v>
      </c>
      <c r="AU1433">
        <v>596</v>
      </c>
      <c r="AV1433" s="4">
        <f t="shared" ca="1" si="134"/>
        <v>0.16367200813612304</v>
      </c>
      <c r="AW1433" s="4" t="str">
        <f t="shared" si="135"/>
        <v>Less than Median</v>
      </c>
      <c r="AX1433">
        <v>596</v>
      </c>
      <c r="AY1433">
        <v>0</v>
      </c>
      <c r="AZ1433">
        <v>1192</v>
      </c>
      <c r="BA1433">
        <v>0</v>
      </c>
      <c r="BB1433">
        <v>0</v>
      </c>
      <c r="BC1433">
        <v>1</v>
      </c>
      <c r="BD1433">
        <v>0</v>
      </c>
      <c r="BE1433">
        <v>3</v>
      </c>
      <c r="BF1433">
        <v>1</v>
      </c>
      <c r="BG1433" t="s">
        <v>100</v>
      </c>
      <c r="BH1433">
        <v>6</v>
      </c>
      <c r="BI1433" t="s">
        <v>108</v>
      </c>
      <c r="BJ1433">
        <v>0</v>
      </c>
      <c r="BK1433" t="s">
        <v>85</v>
      </c>
      <c r="BL1433" t="s">
        <v>149</v>
      </c>
      <c r="BM1433">
        <v>1920</v>
      </c>
      <c r="BN1433" t="s">
        <v>104</v>
      </c>
      <c r="BO1433">
        <v>1</v>
      </c>
      <c r="BP1433">
        <v>189</v>
      </c>
      <c r="BQ1433" t="s">
        <v>203</v>
      </c>
      <c r="BR1433" t="s">
        <v>203</v>
      </c>
      <c r="BS1433" t="s">
        <v>204</v>
      </c>
      <c r="BT1433">
        <v>0</v>
      </c>
      <c r="BU1433">
        <v>0</v>
      </c>
      <c r="BV1433">
        <v>137</v>
      </c>
      <c r="BW1433">
        <v>0</v>
      </c>
      <c r="BX1433">
        <v>0</v>
      </c>
      <c r="BY1433">
        <v>0</v>
      </c>
      <c r="BZ1433" t="s">
        <v>85</v>
      </c>
      <c r="CA1433" t="s">
        <v>167</v>
      </c>
      <c r="CB1433" t="s">
        <v>85</v>
      </c>
      <c r="CC1433">
        <v>0</v>
      </c>
      <c r="CD1433">
        <v>7</v>
      </c>
      <c r="CE1433">
        <v>2009</v>
      </c>
      <c r="CF1433" t="s">
        <v>111</v>
      </c>
      <c r="CG1433" t="s">
        <v>112</v>
      </c>
      <c r="CH1433">
        <v>78000</v>
      </c>
      <c r="CQ1433">
        <f t="shared" si="136"/>
        <v>596</v>
      </c>
      <c r="CR1433" t="str">
        <f t="shared" si="137"/>
        <v/>
      </c>
    </row>
    <row r="1434" spans="1:96" x14ac:dyDescent="0.3">
      <c r="A1434">
        <v>251</v>
      </c>
      <c r="B1434">
        <v>30</v>
      </c>
      <c r="C1434" t="s">
        <v>83</v>
      </c>
      <c r="D1434">
        <v>55</v>
      </c>
      <c r="E1434">
        <v>5350</v>
      </c>
      <c r="F1434" t="s">
        <v>84</v>
      </c>
      <c r="G1434" t="s">
        <v>85</v>
      </c>
      <c r="H1434" t="s">
        <v>86</v>
      </c>
      <c r="I1434" t="s">
        <v>87</v>
      </c>
      <c r="J1434" t="s">
        <v>88</v>
      </c>
      <c r="K1434" t="s">
        <v>122</v>
      </c>
      <c r="L1434" t="s">
        <v>90</v>
      </c>
      <c r="M1434" t="s">
        <v>219</v>
      </c>
      <c r="N1434" s="4" t="str">
        <f>VLOOKUP(M1434,'Neighborhood Raw Data'!$A$1:$D$26,4,FALSE)</f>
        <v>Less than Average</v>
      </c>
      <c r="O1434" t="s">
        <v>92</v>
      </c>
      <c r="P1434" t="s">
        <v>92</v>
      </c>
      <c r="Q1434" t="s">
        <v>93</v>
      </c>
      <c r="R1434" t="s">
        <v>124</v>
      </c>
      <c r="S1434">
        <v>3</v>
      </c>
      <c r="T1434" s="4">
        <f t="shared" ca="1" si="132"/>
        <v>0.58884490932953593</v>
      </c>
      <c r="U1434" s="4" t="str">
        <f t="shared" si="133"/>
        <v>Below</v>
      </c>
      <c r="V1434">
        <v>2</v>
      </c>
      <c r="W1434">
        <v>1940</v>
      </c>
      <c r="X1434">
        <v>1966</v>
      </c>
      <c r="Y1434" t="s">
        <v>95</v>
      </c>
      <c r="Z1434" t="s">
        <v>114</v>
      </c>
      <c r="AA1434" t="s">
        <v>115</v>
      </c>
      <c r="AB1434" t="s">
        <v>179</v>
      </c>
      <c r="AC1434" t="s">
        <v>117</v>
      </c>
      <c r="AD1434">
        <v>0</v>
      </c>
      <c r="AE1434" t="s">
        <v>100</v>
      </c>
      <c r="AF1434" t="s">
        <v>235</v>
      </c>
      <c r="AG1434" t="s">
        <v>156</v>
      </c>
      <c r="AH1434" t="s">
        <v>100</v>
      </c>
      <c r="AI1434" t="s">
        <v>100</v>
      </c>
      <c r="AJ1434" t="s">
        <v>142</v>
      </c>
      <c r="AK1434" t="s">
        <v>104</v>
      </c>
      <c r="AL1434">
        <v>0</v>
      </c>
      <c r="AM1434" t="s">
        <v>104</v>
      </c>
      <c r="AN1434">
        <v>0</v>
      </c>
      <c r="AO1434">
        <v>728</v>
      </c>
      <c r="AP1434">
        <v>728</v>
      </c>
      <c r="AQ1434" t="s">
        <v>105</v>
      </c>
      <c r="AR1434" t="s">
        <v>99</v>
      </c>
      <c r="AS1434" t="s">
        <v>106</v>
      </c>
      <c r="AT1434" t="s">
        <v>107</v>
      </c>
      <c r="AU1434">
        <v>1306</v>
      </c>
      <c r="AV1434" s="4">
        <f t="shared" ca="1" si="134"/>
        <v>0.19529214180684684</v>
      </c>
      <c r="AW1434" s="4" t="str">
        <f t="shared" si="135"/>
        <v>Greater than Median</v>
      </c>
      <c r="AX1434">
        <v>0</v>
      </c>
      <c r="AY1434">
        <v>0</v>
      </c>
      <c r="AZ1434">
        <v>1306</v>
      </c>
      <c r="BA1434">
        <v>0</v>
      </c>
      <c r="BB1434">
        <v>0</v>
      </c>
      <c r="BC1434">
        <v>1</v>
      </c>
      <c r="BD1434">
        <v>0</v>
      </c>
      <c r="BE1434">
        <v>3</v>
      </c>
      <c r="BF1434">
        <v>1</v>
      </c>
      <c r="BG1434" t="s">
        <v>203</v>
      </c>
      <c r="BH1434">
        <v>6</v>
      </c>
      <c r="BI1434" t="s">
        <v>140</v>
      </c>
      <c r="BJ1434">
        <v>0</v>
      </c>
      <c r="BK1434" t="s">
        <v>85</v>
      </c>
      <c r="BL1434" t="s">
        <v>85</v>
      </c>
      <c r="BM1434" t="s">
        <v>85</v>
      </c>
      <c r="BN1434" t="s">
        <v>85</v>
      </c>
      <c r="BO1434">
        <v>0</v>
      </c>
      <c r="BP1434">
        <v>0</v>
      </c>
      <c r="BQ1434" t="s">
        <v>85</v>
      </c>
      <c r="BR1434" t="s">
        <v>85</v>
      </c>
      <c r="BS1434" t="s">
        <v>106</v>
      </c>
      <c r="BT1434">
        <v>263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 t="s">
        <v>85</v>
      </c>
      <c r="CA1434" t="s">
        <v>167</v>
      </c>
      <c r="CB1434" t="s">
        <v>198</v>
      </c>
      <c r="CC1434">
        <v>450</v>
      </c>
      <c r="CD1434">
        <v>5</v>
      </c>
      <c r="CE1434">
        <v>2010</v>
      </c>
      <c r="CF1434" t="s">
        <v>111</v>
      </c>
      <c r="CG1434" t="s">
        <v>112</v>
      </c>
      <c r="CH1434">
        <v>76500</v>
      </c>
      <c r="CQ1434">
        <f t="shared" si="136"/>
        <v>1306</v>
      </c>
      <c r="CR1434" t="str">
        <f t="shared" si="137"/>
        <v/>
      </c>
    </row>
    <row r="1435" spans="1:96" x14ac:dyDescent="0.3">
      <c r="A1435">
        <v>384</v>
      </c>
      <c r="B1435">
        <v>45</v>
      </c>
      <c r="C1435" t="s">
        <v>224</v>
      </c>
      <c r="D1435">
        <v>60</v>
      </c>
      <c r="E1435">
        <v>9000</v>
      </c>
      <c r="F1435" t="s">
        <v>84</v>
      </c>
      <c r="G1435" t="s">
        <v>85</v>
      </c>
      <c r="H1435" t="s">
        <v>129</v>
      </c>
      <c r="I1435" t="s">
        <v>87</v>
      </c>
      <c r="J1435" t="s">
        <v>88</v>
      </c>
      <c r="K1435" t="s">
        <v>89</v>
      </c>
      <c r="L1435" t="s">
        <v>90</v>
      </c>
      <c r="M1435" t="s">
        <v>185</v>
      </c>
      <c r="N1435" s="4" t="str">
        <f>VLOOKUP(M1435,'Neighborhood Raw Data'!$A$1:$D$26,4,FALSE)</f>
        <v>Greater than Average</v>
      </c>
      <c r="O1435" t="s">
        <v>92</v>
      </c>
      <c r="P1435" t="s">
        <v>92</v>
      </c>
      <c r="Q1435" t="s">
        <v>93</v>
      </c>
      <c r="R1435" t="s">
        <v>245</v>
      </c>
      <c r="S1435">
        <v>6</v>
      </c>
      <c r="T1435" s="4">
        <f t="shared" ca="1" si="132"/>
        <v>0.56427253920036735</v>
      </c>
      <c r="U1435" s="4" t="str">
        <f t="shared" si="133"/>
        <v>At or Above</v>
      </c>
      <c r="V1435">
        <v>3</v>
      </c>
      <c r="W1435">
        <v>1928</v>
      </c>
      <c r="X1435">
        <v>1950</v>
      </c>
      <c r="Y1435" t="s">
        <v>95</v>
      </c>
      <c r="Z1435" t="s">
        <v>114</v>
      </c>
      <c r="AA1435" t="s">
        <v>115</v>
      </c>
      <c r="AB1435" t="s">
        <v>115</v>
      </c>
      <c r="AC1435" t="s">
        <v>117</v>
      </c>
      <c r="AD1435">
        <v>0</v>
      </c>
      <c r="AE1435" t="s">
        <v>100</v>
      </c>
      <c r="AF1435" t="s">
        <v>100</v>
      </c>
      <c r="AG1435" t="s">
        <v>147</v>
      </c>
      <c r="AH1435" t="s">
        <v>203</v>
      </c>
      <c r="AI1435" t="s">
        <v>203</v>
      </c>
      <c r="AJ1435" t="s">
        <v>142</v>
      </c>
      <c r="AK1435" t="s">
        <v>104</v>
      </c>
      <c r="AL1435">
        <v>0</v>
      </c>
      <c r="AM1435" t="s">
        <v>104</v>
      </c>
      <c r="AN1435">
        <v>0</v>
      </c>
      <c r="AO1435">
        <v>784</v>
      </c>
      <c r="AP1435">
        <v>784</v>
      </c>
      <c r="AQ1435" t="s">
        <v>105</v>
      </c>
      <c r="AR1435" t="s">
        <v>100</v>
      </c>
      <c r="AS1435" t="s">
        <v>204</v>
      </c>
      <c r="AT1435" t="s">
        <v>214</v>
      </c>
      <c r="AU1435">
        <v>784</v>
      </c>
      <c r="AV1435" s="4">
        <f t="shared" ca="1" si="134"/>
        <v>0.28482277545447698</v>
      </c>
      <c r="AW1435" s="4" t="str">
        <f t="shared" si="135"/>
        <v>Less than Median</v>
      </c>
      <c r="AX1435">
        <v>0</v>
      </c>
      <c r="AY1435">
        <v>0</v>
      </c>
      <c r="AZ1435">
        <v>784</v>
      </c>
      <c r="BA1435">
        <v>0</v>
      </c>
      <c r="BB1435">
        <v>0</v>
      </c>
      <c r="BC1435">
        <v>1</v>
      </c>
      <c r="BD1435">
        <v>0</v>
      </c>
      <c r="BE1435">
        <v>2</v>
      </c>
      <c r="BF1435">
        <v>1</v>
      </c>
      <c r="BG1435" t="s">
        <v>100</v>
      </c>
      <c r="BH1435">
        <v>5</v>
      </c>
      <c r="BI1435" t="s">
        <v>108</v>
      </c>
      <c r="BJ1435">
        <v>0</v>
      </c>
      <c r="BK1435" t="s">
        <v>85</v>
      </c>
      <c r="BL1435" t="s">
        <v>149</v>
      </c>
      <c r="BM1435">
        <v>1950</v>
      </c>
      <c r="BN1435" t="s">
        <v>104</v>
      </c>
      <c r="BO1435">
        <v>2</v>
      </c>
      <c r="BP1435">
        <v>360</v>
      </c>
      <c r="BQ1435" t="s">
        <v>203</v>
      </c>
      <c r="BR1435" t="s">
        <v>203</v>
      </c>
      <c r="BS1435" t="s">
        <v>204</v>
      </c>
      <c r="BT1435">
        <v>0</v>
      </c>
      <c r="BU1435">
        <v>0</v>
      </c>
      <c r="BV1435">
        <v>91</v>
      </c>
      <c r="BW1435">
        <v>0</v>
      </c>
      <c r="BX1435">
        <v>0</v>
      </c>
      <c r="BY1435">
        <v>0</v>
      </c>
      <c r="BZ1435" t="s">
        <v>85</v>
      </c>
      <c r="CA1435" t="s">
        <v>85</v>
      </c>
      <c r="CB1435" t="s">
        <v>85</v>
      </c>
      <c r="CC1435">
        <v>0</v>
      </c>
      <c r="CD1435">
        <v>10</v>
      </c>
      <c r="CE1435">
        <v>2009</v>
      </c>
      <c r="CF1435" t="s">
        <v>111</v>
      </c>
      <c r="CG1435" t="s">
        <v>112</v>
      </c>
      <c r="CH1435">
        <v>76000</v>
      </c>
      <c r="CQ1435">
        <f t="shared" si="136"/>
        <v>784</v>
      </c>
      <c r="CR1435" t="str">
        <f t="shared" si="137"/>
        <v/>
      </c>
    </row>
    <row r="1436" spans="1:96" x14ac:dyDescent="0.3">
      <c r="A1436">
        <v>615</v>
      </c>
      <c r="B1436">
        <v>180</v>
      </c>
      <c r="C1436" t="s">
        <v>143</v>
      </c>
      <c r="D1436">
        <v>21</v>
      </c>
      <c r="E1436">
        <v>1491</v>
      </c>
      <c r="F1436" t="s">
        <v>84</v>
      </c>
      <c r="G1436" t="s">
        <v>85</v>
      </c>
      <c r="H1436" t="s">
        <v>129</v>
      </c>
      <c r="I1436" t="s">
        <v>87</v>
      </c>
      <c r="J1436" t="s">
        <v>88</v>
      </c>
      <c r="K1436" t="s">
        <v>122</v>
      </c>
      <c r="L1436" t="s">
        <v>90</v>
      </c>
      <c r="M1436" t="s">
        <v>242</v>
      </c>
      <c r="N1436" s="4" t="str">
        <f>VLOOKUP(M1436,'Neighborhood Raw Data'!$A$1:$D$26,4,FALSE)</f>
        <v>Less than Average</v>
      </c>
      <c r="O1436" t="s">
        <v>92</v>
      </c>
      <c r="P1436" t="s">
        <v>92</v>
      </c>
      <c r="Q1436" t="s">
        <v>160</v>
      </c>
      <c r="R1436" t="s">
        <v>223</v>
      </c>
      <c r="S1436">
        <v>4</v>
      </c>
      <c r="T1436" s="4">
        <f t="shared" ca="1" si="132"/>
        <v>0.78252549375297786</v>
      </c>
      <c r="U1436" s="4" t="str">
        <f t="shared" si="133"/>
        <v>Below</v>
      </c>
      <c r="V1436">
        <v>6</v>
      </c>
      <c r="W1436">
        <v>1972</v>
      </c>
      <c r="X1436">
        <v>1972</v>
      </c>
      <c r="Y1436" t="s">
        <v>95</v>
      </c>
      <c r="Z1436" t="s">
        <v>114</v>
      </c>
      <c r="AA1436" t="s">
        <v>135</v>
      </c>
      <c r="AB1436" t="s">
        <v>136</v>
      </c>
      <c r="AC1436" t="s">
        <v>117</v>
      </c>
      <c r="AD1436">
        <v>0</v>
      </c>
      <c r="AE1436" t="s">
        <v>100</v>
      </c>
      <c r="AF1436" t="s">
        <v>100</v>
      </c>
      <c r="AG1436" t="s">
        <v>156</v>
      </c>
      <c r="AH1436" t="s">
        <v>102</v>
      </c>
      <c r="AI1436" t="s">
        <v>100</v>
      </c>
      <c r="AJ1436" t="s">
        <v>118</v>
      </c>
      <c r="AK1436" t="s">
        <v>193</v>
      </c>
      <c r="AL1436">
        <v>150</v>
      </c>
      <c r="AM1436" t="s">
        <v>103</v>
      </c>
      <c r="AN1436">
        <v>480</v>
      </c>
      <c r="AO1436">
        <v>0</v>
      </c>
      <c r="AP1436">
        <v>630</v>
      </c>
      <c r="AQ1436" t="s">
        <v>105</v>
      </c>
      <c r="AR1436" t="s">
        <v>99</v>
      </c>
      <c r="AS1436" t="s">
        <v>106</v>
      </c>
      <c r="AT1436" t="s">
        <v>107</v>
      </c>
      <c r="AU1436">
        <v>630</v>
      </c>
      <c r="AV1436" s="4">
        <f t="shared" ca="1" si="134"/>
        <v>0.20611459760023687</v>
      </c>
      <c r="AW1436" s="4" t="str">
        <f t="shared" si="135"/>
        <v>Less than Median</v>
      </c>
      <c r="AX1436">
        <v>0</v>
      </c>
      <c r="AY1436">
        <v>0</v>
      </c>
      <c r="AZ1436">
        <v>630</v>
      </c>
      <c r="BA1436">
        <v>1</v>
      </c>
      <c r="BB1436">
        <v>0</v>
      </c>
      <c r="BC1436">
        <v>1</v>
      </c>
      <c r="BD1436">
        <v>0</v>
      </c>
      <c r="BE1436">
        <v>1</v>
      </c>
      <c r="BF1436">
        <v>1</v>
      </c>
      <c r="BG1436" t="s">
        <v>100</v>
      </c>
      <c r="BH1436">
        <v>3</v>
      </c>
      <c r="BI1436" t="s">
        <v>108</v>
      </c>
      <c r="BJ1436">
        <v>0</v>
      </c>
      <c r="BK1436" t="s">
        <v>85</v>
      </c>
      <c r="BL1436" t="s">
        <v>85</v>
      </c>
      <c r="BM1436" t="s">
        <v>85</v>
      </c>
      <c r="BN1436" t="s">
        <v>85</v>
      </c>
      <c r="BO1436">
        <v>0</v>
      </c>
      <c r="BP1436">
        <v>0</v>
      </c>
      <c r="BQ1436" t="s">
        <v>85</v>
      </c>
      <c r="BR1436" t="s">
        <v>85</v>
      </c>
      <c r="BS1436" t="s">
        <v>106</v>
      </c>
      <c r="BT1436">
        <v>96</v>
      </c>
      <c r="BU1436">
        <v>24</v>
      </c>
      <c r="BV1436">
        <v>0</v>
      </c>
      <c r="BW1436">
        <v>0</v>
      </c>
      <c r="BX1436">
        <v>0</v>
      </c>
      <c r="BY1436">
        <v>0</v>
      </c>
      <c r="BZ1436" t="s">
        <v>85</v>
      </c>
      <c r="CA1436" t="s">
        <v>85</v>
      </c>
      <c r="CB1436" t="s">
        <v>85</v>
      </c>
      <c r="CC1436">
        <v>0</v>
      </c>
      <c r="CD1436">
        <v>5</v>
      </c>
      <c r="CE1436">
        <v>2010</v>
      </c>
      <c r="CF1436" t="s">
        <v>111</v>
      </c>
      <c r="CG1436" t="s">
        <v>112</v>
      </c>
      <c r="CH1436">
        <v>75500</v>
      </c>
      <c r="CQ1436">
        <f t="shared" si="136"/>
        <v>630</v>
      </c>
      <c r="CR1436" t="str">
        <f t="shared" si="137"/>
        <v/>
      </c>
    </row>
    <row r="1437" spans="1:96" x14ac:dyDescent="0.3">
      <c r="A1437">
        <v>916</v>
      </c>
      <c r="B1437">
        <v>160</v>
      </c>
      <c r="C1437" t="s">
        <v>143</v>
      </c>
      <c r="D1437">
        <v>21</v>
      </c>
      <c r="E1437">
        <v>2001</v>
      </c>
      <c r="F1437" t="s">
        <v>84</v>
      </c>
      <c r="G1437" t="s">
        <v>85</v>
      </c>
      <c r="H1437" t="s">
        <v>129</v>
      </c>
      <c r="I1437" t="s">
        <v>87</v>
      </c>
      <c r="J1437" t="s">
        <v>88</v>
      </c>
      <c r="K1437" t="s">
        <v>122</v>
      </c>
      <c r="L1437" t="s">
        <v>90</v>
      </c>
      <c r="M1437" t="s">
        <v>242</v>
      </c>
      <c r="N1437" s="4" t="str">
        <f>VLOOKUP(M1437,'Neighborhood Raw Data'!$A$1:$D$26,4,FALSE)</f>
        <v>Less than Average</v>
      </c>
      <c r="O1437" t="s">
        <v>92</v>
      </c>
      <c r="P1437" t="s">
        <v>92</v>
      </c>
      <c r="Q1437" t="s">
        <v>216</v>
      </c>
      <c r="R1437" t="s">
        <v>94</v>
      </c>
      <c r="S1437">
        <v>4</v>
      </c>
      <c r="T1437" s="4">
        <f t="shared" ca="1" si="132"/>
        <v>0.23092274229296395</v>
      </c>
      <c r="U1437" s="4" t="str">
        <f t="shared" si="133"/>
        <v>Below</v>
      </c>
      <c r="V1437">
        <v>5</v>
      </c>
      <c r="W1437">
        <v>1970</v>
      </c>
      <c r="X1437">
        <v>1970</v>
      </c>
      <c r="Y1437" t="s">
        <v>95</v>
      </c>
      <c r="Z1437" t="s">
        <v>114</v>
      </c>
      <c r="AA1437" t="s">
        <v>135</v>
      </c>
      <c r="AB1437" t="s">
        <v>136</v>
      </c>
      <c r="AC1437" t="s">
        <v>98</v>
      </c>
      <c r="AD1437">
        <v>80</v>
      </c>
      <c r="AE1437" t="s">
        <v>100</v>
      </c>
      <c r="AF1437" t="s">
        <v>100</v>
      </c>
      <c r="AG1437" t="s">
        <v>156</v>
      </c>
      <c r="AH1437" t="s">
        <v>100</v>
      </c>
      <c r="AI1437" t="s">
        <v>100</v>
      </c>
      <c r="AJ1437" t="s">
        <v>142</v>
      </c>
      <c r="AK1437" t="s">
        <v>104</v>
      </c>
      <c r="AL1437">
        <v>0</v>
      </c>
      <c r="AM1437" t="s">
        <v>104</v>
      </c>
      <c r="AN1437">
        <v>0</v>
      </c>
      <c r="AO1437">
        <v>546</v>
      </c>
      <c r="AP1437">
        <v>546</v>
      </c>
      <c r="AQ1437" t="s">
        <v>105</v>
      </c>
      <c r="AR1437" t="s">
        <v>203</v>
      </c>
      <c r="AS1437" t="s">
        <v>106</v>
      </c>
      <c r="AT1437" t="s">
        <v>107</v>
      </c>
      <c r="AU1437">
        <v>546</v>
      </c>
      <c r="AV1437" s="4">
        <f t="shared" ca="1" si="134"/>
        <v>0.19164351959367421</v>
      </c>
      <c r="AW1437" s="4" t="str">
        <f t="shared" si="135"/>
        <v>Less than Median</v>
      </c>
      <c r="AX1437">
        <v>546</v>
      </c>
      <c r="AY1437">
        <v>0</v>
      </c>
      <c r="AZ1437">
        <v>1092</v>
      </c>
      <c r="BA1437">
        <v>0</v>
      </c>
      <c r="BB1437">
        <v>0</v>
      </c>
      <c r="BC1437">
        <v>1</v>
      </c>
      <c r="BD1437">
        <v>1</v>
      </c>
      <c r="BE1437">
        <v>3</v>
      </c>
      <c r="BF1437">
        <v>1</v>
      </c>
      <c r="BG1437" t="s">
        <v>100</v>
      </c>
      <c r="BH1437">
        <v>6</v>
      </c>
      <c r="BI1437" t="s">
        <v>108</v>
      </c>
      <c r="BJ1437">
        <v>0</v>
      </c>
      <c r="BK1437" t="s">
        <v>85</v>
      </c>
      <c r="BL1437" t="s">
        <v>109</v>
      </c>
      <c r="BM1437">
        <v>1970</v>
      </c>
      <c r="BN1437" t="s">
        <v>104</v>
      </c>
      <c r="BO1437">
        <v>1</v>
      </c>
      <c r="BP1437">
        <v>286</v>
      </c>
      <c r="BQ1437" t="s">
        <v>100</v>
      </c>
      <c r="BR1437" t="s">
        <v>100</v>
      </c>
      <c r="BS1437" t="s">
        <v>106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 t="s">
        <v>85</v>
      </c>
      <c r="CA1437" t="s">
        <v>85</v>
      </c>
      <c r="CB1437" t="s">
        <v>85</v>
      </c>
      <c r="CC1437">
        <v>0</v>
      </c>
      <c r="CD1437">
        <v>1</v>
      </c>
      <c r="CE1437">
        <v>2007</v>
      </c>
      <c r="CF1437" t="s">
        <v>111</v>
      </c>
      <c r="CG1437" t="s">
        <v>112</v>
      </c>
      <c r="CH1437">
        <v>75000</v>
      </c>
      <c r="CQ1437">
        <f t="shared" si="136"/>
        <v>546</v>
      </c>
      <c r="CR1437" t="str">
        <f t="shared" si="137"/>
        <v/>
      </c>
    </row>
    <row r="1438" spans="1:96" x14ac:dyDescent="0.3">
      <c r="A1438">
        <v>265</v>
      </c>
      <c r="B1438">
        <v>30</v>
      </c>
      <c r="C1438" t="s">
        <v>143</v>
      </c>
      <c r="D1438">
        <v>30</v>
      </c>
      <c r="E1438">
        <v>5232</v>
      </c>
      <c r="F1438" t="s">
        <v>84</v>
      </c>
      <c r="G1438" t="s">
        <v>209</v>
      </c>
      <c r="H1438" t="s">
        <v>170</v>
      </c>
      <c r="I1438" t="s">
        <v>190</v>
      </c>
      <c r="J1438" t="s">
        <v>88</v>
      </c>
      <c r="K1438" t="s">
        <v>122</v>
      </c>
      <c r="L1438" t="s">
        <v>90</v>
      </c>
      <c r="M1438" t="s">
        <v>144</v>
      </c>
      <c r="N1438" s="4" t="str">
        <f>VLOOKUP(M1438,'Neighborhood Raw Data'!$A$1:$D$26,4,FALSE)</f>
        <v>Greater than Average</v>
      </c>
      <c r="O1438" t="s">
        <v>145</v>
      </c>
      <c r="P1438" t="s">
        <v>92</v>
      </c>
      <c r="Q1438" t="s">
        <v>93</v>
      </c>
      <c r="R1438" t="s">
        <v>124</v>
      </c>
      <c r="S1438">
        <v>5</v>
      </c>
      <c r="T1438" s="4">
        <f t="shared" ca="1" si="132"/>
        <v>0.4088725884719776</v>
      </c>
      <c r="U1438" s="4" t="str">
        <f t="shared" si="133"/>
        <v>Below</v>
      </c>
      <c r="V1438">
        <v>5</v>
      </c>
      <c r="W1438">
        <v>1925</v>
      </c>
      <c r="X1438">
        <v>2004</v>
      </c>
      <c r="Y1438" t="s">
        <v>95</v>
      </c>
      <c r="Z1438" t="s">
        <v>114</v>
      </c>
      <c r="AA1438" t="s">
        <v>115</v>
      </c>
      <c r="AB1438" t="s">
        <v>115</v>
      </c>
      <c r="AC1438" t="s">
        <v>117</v>
      </c>
      <c r="AD1438">
        <v>0</v>
      </c>
      <c r="AE1438" t="s">
        <v>100</v>
      </c>
      <c r="AF1438" t="s">
        <v>100</v>
      </c>
      <c r="AG1438" t="s">
        <v>147</v>
      </c>
      <c r="AH1438" t="s">
        <v>203</v>
      </c>
      <c r="AI1438" t="s">
        <v>100</v>
      </c>
      <c r="AJ1438" t="s">
        <v>142</v>
      </c>
      <c r="AK1438" t="s">
        <v>104</v>
      </c>
      <c r="AL1438">
        <v>0</v>
      </c>
      <c r="AM1438" t="s">
        <v>104</v>
      </c>
      <c r="AN1438">
        <v>0</v>
      </c>
      <c r="AO1438">
        <v>680</v>
      </c>
      <c r="AP1438">
        <v>680</v>
      </c>
      <c r="AQ1438" t="s">
        <v>105</v>
      </c>
      <c r="AR1438" t="s">
        <v>102</v>
      </c>
      <c r="AS1438" t="s">
        <v>204</v>
      </c>
      <c r="AT1438" t="s">
        <v>247</v>
      </c>
      <c r="AU1438">
        <v>764</v>
      </c>
      <c r="AV1438" s="4">
        <f t="shared" ca="1" si="134"/>
        <v>0.27228151095176878</v>
      </c>
      <c r="AW1438" s="4" t="str">
        <f t="shared" si="135"/>
        <v>Less than Median</v>
      </c>
      <c r="AX1438">
        <v>0</v>
      </c>
      <c r="AY1438">
        <v>0</v>
      </c>
      <c r="AZ1438">
        <v>764</v>
      </c>
      <c r="BA1438">
        <v>0</v>
      </c>
      <c r="BB1438">
        <v>0</v>
      </c>
      <c r="BC1438">
        <v>1</v>
      </c>
      <c r="BD1438">
        <v>0</v>
      </c>
      <c r="BE1438">
        <v>2</v>
      </c>
      <c r="BF1438">
        <v>1</v>
      </c>
      <c r="BG1438" t="s">
        <v>100</v>
      </c>
      <c r="BH1438">
        <v>4</v>
      </c>
      <c r="BI1438" t="s">
        <v>108</v>
      </c>
      <c r="BJ1438">
        <v>0</v>
      </c>
      <c r="BK1438" t="s">
        <v>85</v>
      </c>
      <c r="BL1438" t="s">
        <v>149</v>
      </c>
      <c r="BM1438">
        <v>1965</v>
      </c>
      <c r="BN1438" t="s">
        <v>104</v>
      </c>
      <c r="BO1438">
        <v>2</v>
      </c>
      <c r="BP1438">
        <v>504</v>
      </c>
      <c r="BQ1438" t="s">
        <v>100</v>
      </c>
      <c r="BR1438" t="s">
        <v>100</v>
      </c>
      <c r="BS1438" t="s">
        <v>204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 t="s">
        <v>85</v>
      </c>
      <c r="CA1438" t="s">
        <v>85</v>
      </c>
      <c r="CB1438" t="s">
        <v>85</v>
      </c>
      <c r="CC1438">
        <v>0</v>
      </c>
      <c r="CD1438">
        <v>6</v>
      </c>
      <c r="CE1438">
        <v>2008</v>
      </c>
      <c r="CF1438" t="s">
        <v>111</v>
      </c>
      <c r="CG1438" t="s">
        <v>112</v>
      </c>
      <c r="CH1438">
        <v>73000</v>
      </c>
      <c r="CQ1438">
        <f t="shared" si="136"/>
        <v>764</v>
      </c>
      <c r="CR1438" t="str">
        <f t="shared" si="137"/>
        <v/>
      </c>
    </row>
    <row r="1439" spans="1:96" x14ac:dyDescent="0.3">
      <c r="A1439">
        <v>1322</v>
      </c>
      <c r="B1439">
        <v>20</v>
      </c>
      <c r="C1439" t="s">
        <v>83</v>
      </c>
      <c r="D1439" t="s">
        <v>85</v>
      </c>
      <c r="E1439">
        <v>6627</v>
      </c>
      <c r="F1439" t="s">
        <v>84</v>
      </c>
      <c r="G1439" t="s">
        <v>85</v>
      </c>
      <c r="H1439" t="s">
        <v>86</v>
      </c>
      <c r="I1439" t="s">
        <v>87</v>
      </c>
      <c r="J1439" t="s">
        <v>88</v>
      </c>
      <c r="K1439" t="s">
        <v>89</v>
      </c>
      <c r="L1439" t="s">
        <v>90</v>
      </c>
      <c r="M1439" t="s">
        <v>219</v>
      </c>
      <c r="N1439" s="4" t="str">
        <f>VLOOKUP(M1439,'Neighborhood Raw Data'!$A$1:$D$26,4,FALSE)</f>
        <v>Less than Average</v>
      </c>
      <c r="O1439" t="s">
        <v>212</v>
      </c>
      <c r="P1439" t="s">
        <v>92</v>
      </c>
      <c r="Q1439" t="s">
        <v>93</v>
      </c>
      <c r="R1439" t="s">
        <v>124</v>
      </c>
      <c r="S1439">
        <v>3</v>
      </c>
      <c r="T1439" s="4">
        <f t="shared" ca="1" si="132"/>
        <v>0.2586946992545569</v>
      </c>
      <c r="U1439" s="4" t="str">
        <f t="shared" si="133"/>
        <v>Below</v>
      </c>
      <c r="V1439">
        <v>6</v>
      </c>
      <c r="W1439">
        <v>1949</v>
      </c>
      <c r="X1439">
        <v>1950</v>
      </c>
      <c r="Y1439" t="s">
        <v>113</v>
      </c>
      <c r="Z1439" t="s">
        <v>114</v>
      </c>
      <c r="AA1439" t="s">
        <v>125</v>
      </c>
      <c r="AB1439" t="s">
        <v>125</v>
      </c>
      <c r="AC1439" t="s">
        <v>117</v>
      </c>
      <c r="AD1439">
        <v>0</v>
      </c>
      <c r="AE1439" t="s">
        <v>100</v>
      </c>
      <c r="AF1439" t="s">
        <v>100</v>
      </c>
      <c r="AG1439" t="s">
        <v>156</v>
      </c>
      <c r="AH1439" t="s">
        <v>85</v>
      </c>
      <c r="AI1439" t="s">
        <v>85</v>
      </c>
      <c r="AJ1439" t="s">
        <v>85</v>
      </c>
      <c r="AK1439" t="s">
        <v>85</v>
      </c>
      <c r="AL1439">
        <v>0</v>
      </c>
      <c r="AM1439" t="s">
        <v>85</v>
      </c>
      <c r="AN1439">
        <v>0</v>
      </c>
      <c r="AO1439">
        <v>0</v>
      </c>
      <c r="AP1439">
        <v>0</v>
      </c>
      <c r="AQ1439" t="s">
        <v>258</v>
      </c>
      <c r="AR1439" t="s">
        <v>100</v>
      </c>
      <c r="AS1439" t="s">
        <v>204</v>
      </c>
      <c r="AT1439" t="s">
        <v>107</v>
      </c>
      <c r="AU1439">
        <v>720</v>
      </c>
      <c r="AV1439" s="4">
        <f t="shared" ca="1" si="134"/>
        <v>0.68728070089390547</v>
      </c>
      <c r="AW1439" s="4" t="str">
        <f t="shared" si="135"/>
        <v>Less than Median</v>
      </c>
      <c r="AX1439">
        <v>0</v>
      </c>
      <c r="AY1439">
        <v>0</v>
      </c>
      <c r="AZ1439">
        <v>720</v>
      </c>
      <c r="BA1439">
        <v>0</v>
      </c>
      <c r="BB1439">
        <v>0</v>
      </c>
      <c r="BC1439">
        <v>1</v>
      </c>
      <c r="BD1439">
        <v>0</v>
      </c>
      <c r="BE1439">
        <v>2</v>
      </c>
      <c r="BF1439">
        <v>1</v>
      </c>
      <c r="BG1439" t="s">
        <v>100</v>
      </c>
      <c r="BH1439">
        <v>4</v>
      </c>
      <c r="BI1439" t="s">
        <v>108</v>
      </c>
      <c r="BJ1439">
        <v>0</v>
      </c>
      <c r="BK1439" t="s">
        <v>85</v>
      </c>
      <c r="BL1439" t="s">
        <v>149</v>
      </c>
      <c r="BM1439">
        <v>1955</v>
      </c>
      <c r="BN1439" t="s">
        <v>104</v>
      </c>
      <c r="BO1439">
        <v>1</v>
      </c>
      <c r="BP1439">
        <v>287</v>
      </c>
      <c r="BQ1439" t="s">
        <v>100</v>
      </c>
      <c r="BR1439" t="s">
        <v>203</v>
      </c>
      <c r="BS1439" t="s">
        <v>106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 t="s">
        <v>85</v>
      </c>
      <c r="CA1439" t="s">
        <v>85</v>
      </c>
      <c r="CB1439" t="s">
        <v>85</v>
      </c>
      <c r="CC1439">
        <v>0</v>
      </c>
      <c r="CD1439">
        <v>7</v>
      </c>
      <c r="CE1439">
        <v>2008</v>
      </c>
      <c r="CF1439" t="s">
        <v>111</v>
      </c>
      <c r="CG1439" t="s">
        <v>112</v>
      </c>
      <c r="CH1439">
        <v>72500</v>
      </c>
      <c r="CQ1439">
        <f t="shared" si="136"/>
        <v>720</v>
      </c>
      <c r="CR1439" t="str">
        <f t="shared" si="137"/>
        <v/>
      </c>
    </row>
    <row r="1440" spans="1:96" x14ac:dyDescent="0.3">
      <c r="A1440">
        <v>30</v>
      </c>
      <c r="B1440">
        <v>30</v>
      </c>
      <c r="C1440" t="s">
        <v>143</v>
      </c>
      <c r="D1440">
        <v>60</v>
      </c>
      <c r="E1440">
        <v>6324</v>
      </c>
      <c r="F1440" t="s">
        <v>84</v>
      </c>
      <c r="G1440" t="s">
        <v>85</v>
      </c>
      <c r="H1440" t="s">
        <v>86</v>
      </c>
      <c r="I1440" t="s">
        <v>87</v>
      </c>
      <c r="J1440" t="s">
        <v>88</v>
      </c>
      <c r="K1440" t="s">
        <v>122</v>
      </c>
      <c r="L1440" t="s">
        <v>90</v>
      </c>
      <c r="M1440" t="s">
        <v>219</v>
      </c>
      <c r="N1440" s="4" t="str">
        <f>VLOOKUP(M1440,'Neighborhood Raw Data'!$A$1:$D$26,4,FALSE)</f>
        <v>Less than Average</v>
      </c>
      <c r="O1440" t="s">
        <v>212</v>
      </c>
      <c r="P1440" t="s">
        <v>187</v>
      </c>
      <c r="Q1440" t="s">
        <v>93</v>
      </c>
      <c r="R1440" t="s">
        <v>124</v>
      </c>
      <c r="S1440">
        <v>4</v>
      </c>
      <c r="T1440" s="4">
        <f t="shared" ca="1" si="132"/>
        <v>0.28764469978980967</v>
      </c>
      <c r="U1440" s="4" t="str">
        <f t="shared" si="133"/>
        <v>Below</v>
      </c>
      <c r="V1440">
        <v>6</v>
      </c>
      <c r="W1440">
        <v>1927</v>
      </c>
      <c r="X1440">
        <v>1950</v>
      </c>
      <c r="Y1440" t="s">
        <v>95</v>
      </c>
      <c r="Z1440" t="s">
        <v>114</v>
      </c>
      <c r="AA1440" t="s">
        <v>161</v>
      </c>
      <c r="AB1440" t="s">
        <v>161</v>
      </c>
      <c r="AC1440" t="s">
        <v>117</v>
      </c>
      <c r="AD1440">
        <v>0</v>
      </c>
      <c r="AE1440" t="s">
        <v>100</v>
      </c>
      <c r="AF1440" t="s">
        <v>100</v>
      </c>
      <c r="AG1440" t="s">
        <v>147</v>
      </c>
      <c r="AH1440" t="s">
        <v>100</v>
      </c>
      <c r="AI1440" t="s">
        <v>100</v>
      </c>
      <c r="AJ1440" t="s">
        <v>142</v>
      </c>
      <c r="AK1440" t="s">
        <v>104</v>
      </c>
      <c r="AL1440">
        <v>0</v>
      </c>
      <c r="AM1440" t="s">
        <v>104</v>
      </c>
      <c r="AN1440">
        <v>0</v>
      </c>
      <c r="AO1440">
        <v>520</v>
      </c>
      <c r="AP1440">
        <v>520</v>
      </c>
      <c r="AQ1440" t="s">
        <v>105</v>
      </c>
      <c r="AR1440" t="s">
        <v>203</v>
      </c>
      <c r="AS1440" t="s">
        <v>204</v>
      </c>
      <c r="AT1440" t="s">
        <v>107</v>
      </c>
      <c r="AU1440">
        <v>520</v>
      </c>
      <c r="AV1440" s="4">
        <f t="shared" ca="1" si="134"/>
        <v>0.11634625048914504</v>
      </c>
      <c r="AW1440" s="4" t="str">
        <f t="shared" si="135"/>
        <v>Less than Median</v>
      </c>
      <c r="AX1440">
        <v>0</v>
      </c>
      <c r="AY1440">
        <v>0</v>
      </c>
      <c r="AZ1440">
        <v>520</v>
      </c>
      <c r="BA1440">
        <v>0</v>
      </c>
      <c r="BB1440">
        <v>0</v>
      </c>
      <c r="BC1440">
        <v>1</v>
      </c>
      <c r="BD1440">
        <v>0</v>
      </c>
      <c r="BE1440">
        <v>1</v>
      </c>
      <c r="BF1440">
        <v>1</v>
      </c>
      <c r="BG1440" t="s">
        <v>203</v>
      </c>
      <c r="BH1440">
        <v>4</v>
      </c>
      <c r="BI1440" t="s">
        <v>108</v>
      </c>
      <c r="BJ1440">
        <v>0</v>
      </c>
      <c r="BK1440" t="s">
        <v>85</v>
      </c>
      <c r="BL1440" t="s">
        <v>149</v>
      </c>
      <c r="BM1440">
        <v>1920</v>
      </c>
      <c r="BN1440" t="s">
        <v>104</v>
      </c>
      <c r="BO1440">
        <v>1</v>
      </c>
      <c r="BP1440">
        <v>240</v>
      </c>
      <c r="BQ1440" t="s">
        <v>203</v>
      </c>
      <c r="BR1440" t="s">
        <v>100</v>
      </c>
      <c r="BS1440" t="s">
        <v>106</v>
      </c>
      <c r="BT1440">
        <v>49</v>
      </c>
      <c r="BU1440">
        <v>0</v>
      </c>
      <c r="BV1440">
        <v>87</v>
      </c>
      <c r="BW1440">
        <v>0</v>
      </c>
      <c r="BX1440">
        <v>0</v>
      </c>
      <c r="BY1440">
        <v>0</v>
      </c>
      <c r="BZ1440" t="s">
        <v>85</v>
      </c>
      <c r="CA1440" t="s">
        <v>85</v>
      </c>
      <c r="CB1440" t="s">
        <v>85</v>
      </c>
      <c r="CC1440">
        <v>0</v>
      </c>
      <c r="CD1440">
        <v>5</v>
      </c>
      <c r="CE1440">
        <v>2008</v>
      </c>
      <c r="CF1440" t="s">
        <v>111</v>
      </c>
      <c r="CG1440" t="s">
        <v>112</v>
      </c>
      <c r="CH1440">
        <v>68500</v>
      </c>
      <c r="CQ1440">
        <f t="shared" si="136"/>
        <v>520</v>
      </c>
      <c r="CR1440" t="str">
        <f t="shared" si="137"/>
        <v/>
      </c>
    </row>
    <row r="1441" spans="1:96" x14ac:dyDescent="0.3">
      <c r="A1441">
        <v>1280</v>
      </c>
      <c r="B1441">
        <v>50</v>
      </c>
      <c r="C1441" t="s">
        <v>249</v>
      </c>
      <c r="D1441">
        <v>60</v>
      </c>
      <c r="E1441">
        <v>7500</v>
      </c>
      <c r="F1441" t="s">
        <v>84</v>
      </c>
      <c r="G1441" t="s">
        <v>85</v>
      </c>
      <c r="H1441" t="s">
        <v>129</v>
      </c>
      <c r="I1441" t="s">
        <v>87</v>
      </c>
      <c r="J1441" t="s">
        <v>88</v>
      </c>
      <c r="K1441" t="s">
        <v>122</v>
      </c>
      <c r="L1441" t="s">
        <v>90</v>
      </c>
      <c r="M1441" t="s">
        <v>236</v>
      </c>
      <c r="N1441" s="4" t="str">
        <f>VLOOKUP(M1441,'Neighborhood Raw Data'!$A$1:$D$26,4,FALSE)</f>
        <v>Less than Average</v>
      </c>
      <c r="O1441" t="s">
        <v>92</v>
      </c>
      <c r="P1441" t="s">
        <v>92</v>
      </c>
      <c r="Q1441" t="s">
        <v>93</v>
      </c>
      <c r="R1441" t="s">
        <v>155</v>
      </c>
      <c r="S1441">
        <v>4</v>
      </c>
      <c r="T1441" s="4">
        <f t="shared" ca="1" si="132"/>
        <v>0.74439382773766072</v>
      </c>
      <c r="U1441" s="4" t="str">
        <f t="shared" si="133"/>
        <v>Below</v>
      </c>
      <c r="V1441">
        <v>4</v>
      </c>
      <c r="W1441">
        <v>1920</v>
      </c>
      <c r="X1441">
        <v>1950</v>
      </c>
      <c r="Y1441" t="s">
        <v>95</v>
      </c>
      <c r="Z1441" t="s">
        <v>114</v>
      </c>
      <c r="AA1441" t="s">
        <v>161</v>
      </c>
      <c r="AB1441" t="s">
        <v>161</v>
      </c>
      <c r="AC1441" t="s">
        <v>117</v>
      </c>
      <c r="AD1441">
        <v>0</v>
      </c>
      <c r="AE1441" t="s">
        <v>100</v>
      </c>
      <c r="AF1441" t="s">
        <v>102</v>
      </c>
      <c r="AG1441" t="s">
        <v>156</v>
      </c>
      <c r="AH1441" t="s">
        <v>100</v>
      </c>
      <c r="AI1441" t="s">
        <v>100</v>
      </c>
      <c r="AJ1441" t="s">
        <v>142</v>
      </c>
      <c r="AK1441" t="s">
        <v>104</v>
      </c>
      <c r="AL1441">
        <v>0</v>
      </c>
      <c r="AM1441" t="s">
        <v>104</v>
      </c>
      <c r="AN1441">
        <v>0</v>
      </c>
      <c r="AO1441">
        <v>698</v>
      </c>
      <c r="AP1441">
        <v>698</v>
      </c>
      <c r="AQ1441" t="s">
        <v>105</v>
      </c>
      <c r="AR1441" t="s">
        <v>100</v>
      </c>
      <c r="AS1441" t="s">
        <v>106</v>
      </c>
      <c r="AT1441" t="s">
        <v>214</v>
      </c>
      <c r="AU1441">
        <v>698</v>
      </c>
      <c r="AV1441" s="4">
        <f t="shared" ca="1" si="134"/>
        <v>0.31068095163441689</v>
      </c>
      <c r="AW1441" s="4" t="str">
        <f t="shared" si="135"/>
        <v>Less than Median</v>
      </c>
      <c r="AX1441">
        <v>430</v>
      </c>
      <c r="AY1441">
        <v>0</v>
      </c>
      <c r="AZ1441">
        <v>1128</v>
      </c>
      <c r="BA1441">
        <v>0</v>
      </c>
      <c r="BB1441">
        <v>0</v>
      </c>
      <c r="BC1441">
        <v>1</v>
      </c>
      <c r="BD1441">
        <v>0</v>
      </c>
      <c r="BE1441">
        <v>2</v>
      </c>
      <c r="BF1441">
        <v>1</v>
      </c>
      <c r="BG1441" t="s">
        <v>100</v>
      </c>
      <c r="BH1441">
        <v>6</v>
      </c>
      <c r="BI1441" t="s">
        <v>108</v>
      </c>
      <c r="BJ1441">
        <v>0</v>
      </c>
      <c r="BK1441" t="s">
        <v>85</v>
      </c>
      <c r="BL1441" t="s">
        <v>149</v>
      </c>
      <c r="BM1441">
        <v>1980</v>
      </c>
      <c r="BN1441" t="s">
        <v>131</v>
      </c>
      <c r="BO1441">
        <v>2</v>
      </c>
      <c r="BP1441">
        <v>528</v>
      </c>
      <c r="BQ1441" t="s">
        <v>100</v>
      </c>
      <c r="BR1441" t="s">
        <v>100</v>
      </c>
      <c r="BS1441" t="s">
        <v>106</v>
      </c>
      <c r="BT1441">
        <v>30</v>
      </c>
      <c r="BU1441">
        <v>0</v>
      </c>
      <c r="BV1441">
        <v>164</v>
      </c>
      <c r="BW1441">
        <v>0</v>
      </c>
      <c r="BX1441">
        <v>0</v>
      </c>
      <c r="BY1441">
        <v>0</v>
      </c>
      <c r="BZ1441" t="s">
        <v>85</v>
      </c>
      <c r="CA1441" t="s">
        <v>85</v>
      </c>
      <c r="CB1441" t="s">
        <v>85</v>
      </c>
      <c r="CC1441">
        <v>0</v>
      </c>
      <c r="CD1441">
        <v>4</v>
      </c>
      <c r="CE1441">
        <v>2010</v>
      </c>
      <c r="CF1441" t="s">
        <v>196</v>
      </c>
      <c r="CG1441" t="s">
        <v>120</v>
      </c>
      <c r="CH1441">
        <v>68400</v>
      </c>
      <c r="CQ1441">
        <f t="shared" si="136"/>
        <v>698</v>
      </c>
      <c r="CR1441" t="str">
        <f t="shared" si="137"/>
        <v/>
      </c>
    </row>
    <row r="1442" spans="1:96" x14ac:dyDescent="0.3">
      <c r="A1442">
        <v>399</v>
      </c>
      <c r="B1442">
        <v>30</v>
      </c>
      <c r="C1442" t="s">
        <v>143</v>
      </c>
      <c r="D1442">
        <v>60</v>
      </c>
      <c r="E1442">
        <v>8967</v>
      </c>
      <c r="F1442" t="s">
        <v>84</v>
      </c>
      <c r="G1442" t="s">
        <v>85</v>
      </c>
      <c r="H1442" t="s">
        <v>129</v>
      </c>
      <c r="I1442" t="s">
        <v>87</v>
      </c>
      <c r="J1442" t="s">
        <v>88</v>
      </c>
      <c r="K1442" t="s">
        <v>89</v>
      </c>
      <c r="L1442" t="s">
        <v>90</v>
      </c>
      <c r="M1442" t="s">
        <v>236</v>
      </c>
      <c r="N1442" s="4" t="str">
        <f>VLOOKUP(M1442,'Neighborhood Raw Data'!$A$1:$D$26,4,FALSE)</f>
        <v>Less than Average</v>
      </c>
      <c r="O1442" t="s">
        <v>92</v>
      </c>
      <c r="P1442" t="s">
        <v>92</v>
      </c>
      <c r="Q1442" t="s">
        <v>93</v>
      </c>
      <c r="R1442" t="s">
        <v>124</v>
      </c>
      <c r="S1442">
        <v>5</v>
      </c>
      <c r="T1442" s="4">
        <f t="shared" ca="1" si="132"/>
        <v>0.87016781779262031</v>
      </c>
      <c r="U1442" s="4" t="str">
        <f t="shared" si="133"/>
        <v>Below</v>
      </c>
      <c r="V1442">
        <v>2</v>
      </c>
      <c r="W1442">
        <v>1920</v>
      </c>
      <c r="X1442">
        <v>1950</v>
      </c>
      <c r="Y1442" t="s">
        <v>95</v>
      </c>
      <c r="Z1442" t="s">
        <v>114</v>
      </c>
      <c r="AA1442" t="s">
        <v>161</v>
      </c>
      <c r="AB1442" t="s">
        <v>161</v>
      </c>
      <c r="AC1442" t="s">
        <v>117</v>
      </c>
      <c r="AD1442">
        <v>0</v>
      </c>
      <c r="AE1442" t="s">
        <v>100</v>
      </c>
      <c r="AF1442" t="s">
        <v>203</v>
      </c>
      <c r="AG1442" t="s">
        <v>147</v>
      </c>
      <c r="AH1442" t="s">
        <v>203</v>
      </c>
      <c r="AI1442" t="s">
        <v>235</v>
      </c>
      <c r="AJ1442" t="s">
        <v>142</v>
      </c>
      <c r="AK1442" t="s">
        <v>104</v>
      </c>
      <c r="AL1442">
        <v>0</v>
      </c>
      <c r="AM1442" t="s">
        <v>104</v>
      </c>
      <c r="AN1442">
        <v>0</v>
      </c>
      <c r="AO1442">
        <v>961</v>
      </c>
      <c r="AP1442">
        <v>961</v>
      </c>
      <c r="AQ1442" t="s">
        <v>105</v>
      </c>
      <c r="AR1442" t="s">
        <v>102</v>
      </c>
      <c r="AS1442" t="s">
        <v>106</v>
      </c>
      <c r="AT1442" t="s">
        <v>259</v>
      </c>
      <c r="AU1442">
        <v>1077</v>
      </c>
      <c r="AV1442" s="4">
        <f t="shared" ca="1" si="134"/>
        <v>3.3161955295197387E-2</v>
      </c>
      <c r="AW1442" s="4" t="str">
        <f t="shared" si="135"/>
        <v>Less than Median</v>
      </c>
      <c r="AX1442">
        <v>0</v>
      </c>
      <c r="AY1442">
        <v>0</v>
      </c>
      <c r="AZ1442">
        <v>1077</v>
      </c>
      <c r="BA1442">
        <v>0</v>
      </c>
      <c r="BB1442">
        <v>0</v>
      </c>
      <c r="BC1442">
        <v>1</v>
      </c>
      <c r="BD1442">
        <v>0</v>
      </c>
      <c r="BE1442">
        <v>2</v>
      </c>
      <c r="BF1442">
        <v>1</v>
      </c>
      <c r="BG1442" t="s">
        <v>100</v>
      </c>
      <c r="BH1442">
        <v>6</v>
      </c>
      <c r="BI1442" t="s">
        <v>255</v>
      </c>
      <c r="BJ1442">
        <v>0</v>
      </c>
      <c r="BK1442" t="s">
        <v>85</v>
      </c>
      <c r="BL1442" t="s">
        <v>149</v>
      </c>
      <c r="BM1442">
        <v>1920</v>
      </c>
      <c r="BN1442" t="s">
        <v>104</v>
      </c>
      <c r="BO1442">
        <v>1</v>
      </c>
      <c r="BP1442">
        <v>338</v>
      </c>
      <c r="BQ1442" t="s">
        <v>235</v>
      </c>
      <c r="BR1442" t="s">
        <v>235</v>
      </c>
      <c r="BS1442" t="s">
        <v>204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 t="s">
        <v>85</v>
      </c>
      <c r="CA1442" t="s">
        <v>85</v>
      </c>
      <c r="CB1442" t="s">
        <v>85</v>
      </c>
      <c r="CC1442">
        <v>0</v>
      </c>
      <c r="CD1442">
        <v>11</v>
      </c>
      <c r="CE1442">
        <v>2007</v>
      </c>
      <c r="CF1442" t="s">
        <v>111</v>
      </c>
      <c r="CG1442" t="s">
        <v>120</v>
      </c>
      <c r="CH1442">
        <v>67000</v>
      </c>
      <c r="CQ1442">
        <f t="shared" si="136"/>
        <v>1077</v>
      </c>
      <c r="CR1442" t="str">
        <f t="shared" si="137"/>
        <v/>
      </c>
    </row>
    <row r="1443" spans="1:96" x14ac:dyDescent="0.3">
      <c r="A1443">
        <v>621</v>
      </c>
      <c r="B1443">
        <v>30</v>
      </c>
      <c r="C1443" t="s">
        <v>83</v>
      </c>
      <c r="D1443">
        <v>45</v>
      </c>
      <c r="E1443">
        <v>8248</v>
      </c>
      <c r="F1443" t="s">
        <v>84</v>
      </c>
      <c r="G1443" t="s">
        <v>209</v>
      </c>
      <c r="H1443" t="s">
        <v>129</v>
      </c>
      <c r="I1443" t="s">
        <v>87</v>
      </c>
      <c r="J1443" t="s">
        <v>88</v>
      </c>
      <c r="K1443" t="s">
        <v>122</v>
      </c>
      <c r="L1443" t="s">
        <v>90</v>
      </c>
      <c r="M1443" t="s">
        <v>186</v>
      </c>
      <c r="N1443" s="4" t="str">
        <f>VLOOKUP(M1443,'Neighborhood Raw Data'!$A$1:$D$26,4,FALSE)</f>
        <v>Less than Average</v>
      </c>
      <c r="O1443" t="s">
        <v>92</v>
      </c>
      <c r="P1443" t="s">
        <v>92</v>
      </c>
      <c r="Q1443" t="s">
        <v>93</v>
      </c>
      <c r="R1443" t="s">
        <v>124</v>
      </c>
      <c r="S1443">
        <v>3</v>
      </c>
      <c r="T1443" s="4">
        <f t="shared" ca="1" si="132"/>
        <v>0.64237753614917026</v>
      </c>
      <c r="U1443" s="4" t="str">
        <f t="shared" si="133"/>
        <v>Below</v>
      </c>
      <c r="V1443">
        <v>3</v>
      </c>
      <c r="W1443">
        <v>1914</v>
      </c>
      <c r="X1443">
        <v>1950</v>
      </c>
      <c r="Y1443" t="s">
        <v>95</v>
      </c>
      <c r="Z1443" t="s">
        <v>114</v>
      </c>
      <c r="AA1443" t="s">
        <v>166</v>
      </c>
      <c r="AB1443" t="s">
        <v>166</v>
      </c>
      <c r="AC1443" t="s">
        <v>117</v>
      </c>
      <c r="AD1443">
        <v>0</v>
      </c>
      <c r="AE1443" t="s">
        <v>100</v>
      </c>
      <c r="AF1443" t="s">
        <v>100</v>
      </c>
      <c r="AG1443" t="s">
        <v>147</v>
      </c>
      <c r="AH1443" t="s">
        <v>100</v>
      </c>
      <c r="AI1443" t="s">
        <v>100</v>
      </c>
      <c r="AJ1443" t="s">
        <v>142</v>
      </c>
      <c r="AK1443" t="s">
        <v>174</v>
      </c>
      <c r="AL1443">
        <v>41</v>
      </c>
      <c r="AM1443" t="s">
        <v>104</v>
      </c>
      <c r="AN1443">
        <v>0</v>
      </c>
      <c r="AO1443">
        <v>823</v>
      </c>
      <c r="AP1443">
        <v>864</v>
      </c>
      <c r="AQ1443" t="s">
        <v>105</v>
      </c>
      <c r="AR1443" t="s">
        <v>100</v>
      </c>
      <c r="AS1443" t="s">
        <v>204</v>
      </c>
      <c r="AT1443" t="s">
        <v>237</v>
      </c>
      <c r="AU1443">
        <v>864</v>
      </c>
      <c r="AV1443" s="4">
        <f t="shared" ca="1" si="134"/>
        <v>0.12754161937934672</v>
      </c>
      <c r="AW1443" s="4" t="str">
        <f t="shared" si="135"/>
        <v>Less than Median</v>
      </c>
      <c r="AX1443">
        <v>0</v>
      </c>
      <c r="AY1443">
        <v>0</v>
      </c>
      <c r="AZ1443">
        <v>864</v>
      </c>
      <c r="BA1443">
        <v>1</v>
      </c>
      <c r="BB1443">
        <v>0</v>
      </c>
      <c r="BC1443">
        <v>1</v>
      </c>
      <c r="BD1443">
        <v>0</v>
      </c>
      <c r="BE1443">
        <v>2</v>
      </c>
      <c r="BF1443">
        <v>1</v>
      </c>
      <c r="BG1443" t="s">
        <v>100</v>
      </c>
      <c r="BH1443">
        <v>5</v>
      </c>
      <c r="BI1443" t="s">
        <v>108</v>
      </c>
      <c r="BJ1443">
        <v>0</v>
      </c>
      <c r="BK1443" t="s">
        <v>85</v>
      </c>
      <c r="BL1443" t="s">
        <v>85</v>
      </c>
      <c r="BM1443" t="s">
        <v>85</v>
      </c>
      <c r="BN1443" t="s">
        <v>85</v>
      </c>
      <c r="BO1443">
        <v>0</v>
      </c>
      <c r="BP1443">
        <v>0</v>
      </c>
      <c r="BQ1443" t="s">
        <v>85</v>
      </c>
      <c r="BR1443" t="s">
        <v>85</v>
      </c>
      <c r="BS1443" t="s">
        <v>204</v>
      </c>
      <c r="BT1443">
        <v>0</v>
      </c>
      <c r="BU1443">
        <v>0</v>
      </c>
      <c r="BV1443">
        <v>100</v>
      </c>
      <c r="BW1443">
        <v>0</v>
      </c>
      <c r="BX1443">
        <v>0</v>
      </c>
      <c r="BY1443">
        <v>0</v>
      </c>
      <c r="BZ1443" t="s">
        <v>85</v>
      </c>
      <c r="CA1443" t="s">
        <v>85</v>
      </c>
      <c r="CB1443" t="s">
        <v>85</v>
      </c>
      <c r="CC1443">
        <v>0</v>
      </c>
      <c r="CD1443">
        <v>9</v>
      </c>
      <c r="CE1443">
        <v>2008</v>
      </c>
      <c r="CF1443" t="s">
        <v>111</v>
      </c>
      <c r="CG1443" t="s">
        <v>112</v>
      </c>
      <c r="CH1443">
        <v>67000</v>
      </c>
      <c r="CQ1443">
        <f t="shared" si="136"/>
        <v>864</v>
      </c>
      <c r="CR1443" t="str">
        <f t="shared" si="137"/>
        <v/>
      </c>
    </row>
    <row r="1444" spans="1:96" x14ac:dyDescent="0.3">
      <c r="A1444">
        <v>875</v>
      </c>
      <c r="B1444">
        <v>50</v>
      </c>
      <c r="C1444" t="s">
        <v>143</v>
      </c>
      <c r="D1444">
        <v>52</v>
      </c>
      <c r="E1444">
        <v>5720</v>
      </c>
      <c r="F1444" t="s">
        <v>84</v>
      </c>
      <c r="G1444" t="s">
        <v>85</v>
      </c>
      <c r="H1444" t="s">
        <v>129</v>
      </c>
      <c r="I1444" t="s">
        <v>87</v>
      </c>
      <c r="J1444" t="s">
        <v>88</v>
      </c>
      <c r="K1444" t="s">
        <v>122</v>
      </c>
      <c r="L1444" t="s">
        <v>90</v>
      </c>
      <c r="M1444" t="s">
        <v>144</v>
      </c>
      <c r="N1444" s="4" t="str">
        <f>VLOOKUP(M1444,'Neighborhood Raw Data'!$A$1:$D$26,4,FALSE)</f>
        <v>Greater than Average</v>
      </c>
      <c r="O1444" t="s">
        <v>145</v>
      </c>
      <c r="P1444" t="s">
        <v>92</v>
      </c>
      <c r="Q1444" t="s">
        <v>93</v>
      </c>
      <c r="R1444" t="s">
        <v>155</v>
      </c>
      <c r="S1444">
        <v>5</v>
      </c>
      <c r="T1444" s="4">
        <f t="shared" ca="1" si="132"/>
        <v>0.85853482973999251</v>
      </c>
      <c r="U1444" s="4" t="str">
        <f t="shared" si="133"/>
        <v>Below</v>
      </c>
      <c r="V1444">
        <v>6</v>
      </c>
      <c r="W1444">
        <v>1941</v>
      </c>
      <c r="X1444">
        <v>1950</v>
      </c>
      <c r="Y1444" t="s">
        <v>95</v>
      </c>
      <c r="Z1444" t="s">
        <v>114</v>
      </c>
      <c r="AA1444" t="s">
        <v>115</v>
      </c>
      <c r="AB1444" t="s">
        <v>115</v>
      </c>
      <c r="AC1444" t="s">
        <v>117</v>
      </c>
      <c r="AD1444">
        <v>0</v>
      </c>
      <c r="AE1444" t="s">
        <v>100</v>
      </c>
      <c r="AF1444" t="s">
        <v>100</v>
      </c>
      <c r="AG1444" t="s">
        <v>156</v>
      </c>
      <c r="AH1444" t="s">
        <v>100</v>
      </c>
      <c r="AI1444" t="s">
        <v>100</v>
      </c>
      <c r="AJ1444" t="s">
        <v>142</v>
      </c>
      <c r="AK1444" t="s">
        <v>104</v>
      </c>
      <c r="AL1444">
        <v>0</v>
      </c>
      <c r="AM1444" t="s">
        <v>104</v>
      </c>
      <c r="AN1444">
        <v>0</v>
      </c>
      <c r="AO1444">
        <v>676</v>
      </c>
      <c r="AP1444">
        <v>676</v>
      </c>
      <c r="AQ1444" t="s">
        <v>105</v>
      </c>
      <c r="AR1444" t="s">
        <v>99</v>
      </c>
      <c r="AS1444" t="s">
        <v>106</v>
      </c>
      <c r="AT1444" t="s">
        <v>107</v>
      </c>
      <c r="AU1444">
        <v>676</v>
      </c>
      <c r="AV1444" s="4">
        <f t="shared" ca="1" si="134"/>
        <v>8.8759260099315895E-2</v>
      </c>
      <c r="AW1444" s="4" t="str">
        <f t="shared" si="135"/>
        <v>Less than Median</v>
      </c>
      <c r="AX1444">
        <v>455</v>
      </c>
      <c r="AY1444">
        <v>0</v>
      </c>
      <c r="AZ1444">
        <v>1131</v>
      </c>
      <c r="BA1444">
        <v>0</v>
      </c>
      <c r="BB1444">
        <v>0</v>
      </c>
      <c r="BC1444">
        <v>1</v>
      </c>
      <c r="BD1444">
        <v>1</v>
      </c>
      <c r="BE1444">
        <v>3</v>
      </c>
      <c r="BF1444">
        <v>1</v>
      </c>
      <c r="BG1444" t="s">
        <v>100</v>
      </c>
      <c r="BH1444">
        <v>5</v>
      </c>
      <c r="BI1444" t="s">
        <v>108</v>
      </c>
      <c r="BJ1444">
        <v>0</v>
      </c>
      <c r="BK1444" t="s">
        <v>85</v>
      </c>
      <c r="BL1444" t="s">
        <v>149</v>
      </c>
      <c r="BM1444">
        <v>1941</v>
      </c>
      <c r="BN1444" t="s">
        <v>104</v>
      </c>
      <c r="BO1444">
        <v>1</v>
      </c>
      <c r="BP1444">
        <v>200</v>
      </c>
      <c r="BQ1444" t="s">
        <v>100</v>
      </c>
      <c r="BR1444" t="s">
        <v>100</v>
      </c>
      <c r="BS1444" t="s">
        <v>106</v>
      </c>
      <c r="BT1444">
        <v>26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 t="s">
        <v>85</v>
      </c>
      <c r="CA1444" t="s">
        <v>85</v>
      </c>
      <c r="CB1444" t="s">
        <v>85</v>
      </c>
      <c r="CC1444">
        <v>0</v>
      </c>
      <c r="CD1444">
        <v>8</v>
      </c>
      <c r="CE1444">
        <v>2009</v>
      </c>
      <c r="CF1444" t="s">
        <v>111</v>
      </c>
      <c r="CG1444" t="s">
        <v>120</v>
      </c>
      <c r="CH1444">
        <v>66500</v>
      </c>
      <c r="CQ1444">
        <f t="shared" si="136"/>
        <v>676</v>
      </c>
      <c r="CR1444" t="str">
        <f t="shared" si="137"/>
        <v/>
      </c>
    </row>
    <row r="1445" spans="1:96" x14ac:dyDescent="0.3">
      <c r="A1445">
        <v>1433</v>
      </c>
      <c r="B1445">
        <v>30</v>
      </c>
      <c r="C1445" t="s">
        <v>83</v>
      </c>
      <c r="D1445">
        <v>60</v>
      </c>
      <c r="E1445">
        <v>10800</v>
      </c>
      <c r="F1445" t="s">
        <v>84</v>
      </c>
      <c r="G1445" t="s">
        <v>209</v>
      </c>
      <c r="H1445" t="s">
        <v>129</v>
      </c>
      <c r="I1445" t="s">
        <v>87</v>
      </c>
      <c r="J1445" t="s">
        <v>88</v>
      </c>
      <c r="K1445" t="s">
        <v>122</v>
      </c>
      <c r="L1445" t="s">
        <v>90</v>
      </c>
      <c r="M1445" t="s">
        <v>144</v>
      </c>
      <c r="N1445" s="4" t="str">
        <f>VLOOKUP(M1445,'Neighborhood Raw Data'!$A$1:$D$26,4,FALSE)</f>
        <v>Greater than Average</v>
      </c>
      <c r="O1445" t="s">
        <v>92</v>
      </c>
      <c r="P1445" t="s">
        <v>92</v>
      </c>
      <c r="Q1445" t="s">
        <v>93</v>
      </c>
      <c r="R1445" t="s">
        <v>124</v>
      </c>
      <c r="S1445">
        <v>4</v>
      </c>
      <c r="T1445" s="4">
        <f t="shared" ca="1" si="132"/>
        <v>0.32065070196794931</v>
      </c>
      <c r="U1445" s="4" t="str">
        <f t="shared" si="133"/>
        <v>Below</v>
      </c>
      <c r="V1445">
        <v>6</v>
      </c>
      <c r="W1445">
        <v>1927</v>
      </c>
      <c r="X1445">
        <v>2007</v>
      </c>
      <c r="Y1445" t="s">
        <v>95</v>
      </c>
      <c r="Z1445" t="s">
        <v>114</v>
      </c>
      <c r="AA1445" t="s">
        <v>115</v>
      </c>
      <c r="AB1445" t="s">
        <v>115</v>
      </c>
      <c r="AC1445" t="s">
        <v>117</v>
      </c>
      <c r="AD1445">
        <v>0</v>
      </c>
      <c r="AE1445" t="s">
        <v>100</v>
      </c>
      <c r="AF1445" t="s">
        <v>100</v>
      </c>
      <c r="AG1445" t="s">
        <v>147</v>
      </c>
      <c r="AH1445" t="s">
        <v>100</v>
      </c>
      <c r="AI1445" t="s">
        <v>100</v>
      </c>
      <c r="AJ1445" t="s">
        <v>142</v>
      </c>
      <c r="AK1445" t="s">
        <v>104</v>
      </c>
      <c r="AL1445">
        <v>0</v>
      </c>
      <c r="AM1445" t="s">
        <v>104</v>
      </c>
      <c r="AN1445">
        <v>0</v>
      </c>
      <c r="AO1445">
        <v>656</v>
      </c>
      <c r="AP1445">
        <v>656</v>
      </c>
      <c r="AQ1445" t="s">
        <v>105</v>
      </c>
      <c r="AR1445" t="s">
        <v>100</v>
      </c>
      <c r="AS1445" t="s">
        <v>106</v>
      </c>
      <c r="AT1445" t="s">
        <v>107</v>
      </c>
      <c r="AU1445">
        <v>968</v>
      </c>
      <c r="AV1445" s="4">
        <f t="shared" ca="1" si="134"/>
        <v>0.21124700357142201</v>
      </c>
      <c r="AW1445" s="4" t="str">
        <f t="shared" si="135"/>
        <v>Less than Median</v>
      </c>
      <c r="AX1445">
        <v>0</v>
      </c>
      <c r="AY1445">
        <v>0</v>
      </c>
      <c r="AZ1445">
        <v>968</v>
      </c>
      <c r="BA1445">
        <v>0</v>
      </c>
      <c r="BB1445">
        <v>0</v>
      </c>
      <c r="BC1445">
        <v>2</v>
      </c>
      <c r="BD1445">
        <v>0</v>
      </c>
      <c r="BE1445">
        <v>4</v>
      </c>
      <c r="BF1445">
        <v>1</v>
      </c>
      <c r="BG1445" t="s">
        <v>100</v>
      </c>
      <c r="BH1445">
        <v>5</v>
      </c>
      <c r="BI1445" t="s">
        <v>108</v>
      </c>
      <c r="BJ1445">
        <v>0</v>
      </c>
      <c r="BK1445" t="s">
        <v>85</v>
      </c>
      <c r="BL1445" t="s">
        <v>149</v>
      </c>
      <c r="BM1445">
        <v>1928</v>
      </c>
      <c r="BN1445" t="s">
        <v>104</v>
      </c>
      <c r="BO1445">
        <v>1</v>
      </c>
      <c r="BP1445">
        <v>216</v>
      </c>
      <c r="BQ1445" t="s">
        <v>203</v>
      </c>
      <c r="BR1445" t="s">
        <v>203</v>
      </c>
      <c r="BS1445" t="s">
        <v>106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 t="s">
        <v>85</v>
      </c>
      <c r="CA1445" t="s">
        <v>85</v>
      </c>
      <c r="CB1445" t="s">
        <v>85</v>
      </c>
      <c r="CC1445">
        <v>0</v>
      </c>
      <c r="CD1445">
        <v>8</v>
      </c>
      <c r="CE1445">
        <v>2007</v>
      </c>
      <c r="CF1445" t="s">
        <v>111</v>
      </c>
      <c r="CG1445" t="s">
        <v>112</v>
      </c>
      <c r="CH1445">
        <v>64500</v>
      </c>
      <c r="CQ1445">
        <f t="shared" si="136"/>
        <v>968</v>
      </c>
      <c r="CR1445" t="str">
        <f t="shared" si="137"/>
        <v/>
      </c>
    </row>
    <row r="1446" spans="1:96" x14ac:dyDescent="0.3">
      <c r="A1446">
        <v>463</v>
      </c>
      <c r="B1446">
        <v>20</v>
      </c>
      <c r="C1446" t="s">
        <v>83</v>
      </c>
      <c r="D1446">
        <v>60</v>
      </c>
      <c r="E1446">
        <v>8281</v>
      </c>
      <c r="F1446" t="s">
        <v>84</v>
      </c>
      <c r="G1446" t="s">
        <v>85</v>
      </c>
      <c r="H1446" t="s">
        <v>86</v>
      </c>
      <c r="I1446" t="s">
        <v>87</v>
      </c>
      <c r="J1446" t="s">
        <v>88</v>
      </c>
      <c r="K1446" t="s">
        <v>122</v>
      </c>
      <c r="L1446" t="s">
        <v>90</v>
      </c>
      <c r="M1446" t="s">
        <v>228</v>
      </c>
      <c r="N1446" s="4" t="str">
        <f>VLOOKUP(M1446,'Neighborhood Raw Data'!$A$1:$D$26,4,FALSE)</f>
        <v>Less than Average</v>
      </c>
      <c r="O1446" t="s">
        <v>92</v>
      </c>
      <c r="P1446" t="s">
        <v>92</v>
      </c>
      <c r="Q1446" t="s">
        <v>93</v>
      </c>
      <c r="R1446" t="s">
        <v>124</v>
      </c>
      <c r="S1446">
        <v>5</v>
      </c>
      <c r="T1446" s="4">
        <f t="shared" ca="1" si="132"/>
        <v>4.7842202732361838E-2</v>
      </c>
      <c r="U1446" s="4" t="str">
        <f t="shared" si="133"/>
        <v>Below</v>
      </c>
      <c r="V1446">
        <v>5</v>
      </c>
      <c r="W1446">
        <v>1965</v>
      </c>
      <c r="X1446">
        <v>1965</v>
      </c>
      <c r="Y1446" t="s">
        <v>95</v>
      </c>
      <c r="Z1446" t="s">
        <v>114</v>
      </c>
      <c r="AA1446" t="s">
        <v>161</v>
      </c>
      <c r="AB1446" t="s">
        <v>161</v>
      </c>
      <c r="AC1446" t="s">
        <v>117</v>
      </c>
      <c r="AD1446">
        <v>0</v>
      </c>
      <c r="AE1446" t="s">
        <v>100</v>
      </c>
      <c r="AF1446" t="s">
        <v>100</v>
      </c>
      <c r="AG1446" t="s">
        <v>156</v>
      </c>
      <c r="AH1446" t="s">
        <v>100</v>
      </c>
      <c r="AI1446" t="s">
        <v>100</v>
      </c>
      <c r="AJ1446" t="s">
        <v>142</v>
      </c>
      <c r="AK1446" t="s">
        <v>157</v>
      </c>
      <c r="AL1446">
        <v>553</v>
      </c>
      <c r="AM1446" t="s">
        <v>174</v>
      </c>
      <c r="AN1446">
        <v>311</v>
      </c>
      <c r="AO1446">
        <v>0</v>
      </c>
      <c r="AP1446">
        <v>864</v>
      </c>
      <c r="AQ1446" t="s">
        <v>105</v>
      </c>
      <c r="AR1446" t="s">
        <v>102</v>
      </c>
      <c r="AS1446" t="s">
        <v>106</v>
      </c>
      <c r="AT1446" t="s">
        <v>107</v>
      </c>
      <c r="AU1446">
        <v>864</v>
      </c>
      <c r="AV1446" s="4">
        <f t="shared" ca="1" si="134"/>
        <v>0.40920059667601671</v>
      </c>
      <c r="AW1446" s="4" t="str">
        <f t="shared" si="135"/>
        <v>Less than Median</v>
      </c>
      <c r="AX1446">
        <v>0</v>
      </c>
      <c r="AY1446">
        <v>0</v>
      </c>
      <c r="AZ1446">
        <v>864</v>
      </c>
      <c r="BA1446">
        <v>0</v>
      </c>
      <c r="BB1446">
        <v>0</v>
      </c>
      <c r="BC1446">
        <v>1</v>
      </c>
      <c r="BD1446">
        <v>0</v>
      </c>
      <c r="BE1446">
        <v>3</v>
      </c>
      <c r="BF1446">
        <v>1</v>
      </c>
      <c r="BG1446" t="s">
        <v>100</v>
      </c>
      <c r="BH1446">
        <v>5</v>
      </c>
      <c r="BI1446" t="s">
        <v>108</v>
      </c>
      <c r="BJ1446">
        <v>1</v>
      </c>
      <c r="BK1446" t="s">
        <v>235</v>
      </c>
      <c r="BL1446" t="s">
        <v>149</v>
      </c>
      <c r="BM1446">
        <v>1965</v>
      </c>
      <c r="BN1446" t="s">
        <v>104</v>
      </c>
      <c r="BO1446">
        <v>1</v>
      </c>
      <c r="BP1446">
        <v>360</v>
      </c>
      <c r="BQ1446" t="s">
        <v>100</v>
      </c>
      <c r="BR1446" t="s">
        <v>100</v>
      </c>
      <c r="BS1446" t="s">
        <v>106</v>
      </c>
      <c r="BT1446">
        <v>0</v>
      </c>
      <c r="BU1446">
        <v>0</v>
      </c>
      <c r="BV1446">
        <v>236</v>
      </c>
      <c r="BW1446">
        <v>0</v>
      </c>
      <c r="BX1446">
        <v>0</v>
      </c>
      <c r="BY1446">
        <v>0</v>
      </c>
      <c r="BZ1446" t="s">
        <v>85</v>
      </c>
      <c r="CA1446" t="s">
        <v>167</v>
      </c>
      <c r="CB1446" t="s">
        <v>85</v>
      </c>
      <c r="CC1446">
        <v>0</v>
      </c>
      <c r="CD1446">
        <v>12</v>
      </c>
      <c r="CE1446">
        <v>2009</v>
      </c>
      <c r="CF1446" t="s">
        <v>111</v>
      </c>
      <c r="CG1446" t="s">
        <v>112</v>
      </c>
      <c r="CH1446">
        <v>62383</v>
      </c>
      <c r="CQ1446">
        <f t="shared" si="136"/>
        <v>864</v>
      </c>
      <c r="CR1446" t="str">
        <f t="shared" si="137"/>
        <v/>
      </c>
    </row>
    <row r="1447" spans="1:96" x14ac:dyDescent="0.3">
      <c r="A1447">
        <v>376</v>
      </c>
      <c r="B1447">
        <v>30</v>
      </c>
      <c r="C1447" t="s">
        <v>83</v>
      </c>
      <c r="D1447" t="s">
        <v>85</v>
      </c>
      <c r="E1447">
        <v>10020</v>
      </c>
      <c r="F1447" t="s">
        <v>84</v>
      </c>
      <c r="G1447" t="s">
        <v>85</v>
      </c>
      <c r="H1447" t="s">
        <v>86</v>
      </c>
      <c r="I1447" t="s">
        <v>162</v>
      </c>
      <c r="J1447" t="s">
        <v>88</v>
      </c>
      <c r="K1447" t="s">
        <v>122</v>
      </c>
      <c r="L1447" t="s">
        <v>171</v>
      </c>
      <c r="M1447" t="s">
        <v>186</v>
      </c>
      <c r="N1447" s="4" t="str">
        <f>VLOOKUP(M1447,'Neighborhood Raw Data'!$A$1:$D$26,4,FALSE)</f>
        <v>Less than Average</v>
      </c>
      <c r="O1447" t="s">
        <v>92</v>
      </c>
      <c r="P1447" t="s">
        <v>92</v>
      </c>
      <c r="Q1447" t="s">
        <v>93</v>
      </c>
      <c r="R1447" t="s">
        <v>124</v>
      </c>
      <c r="S1447">
        <v>1</v>
      </c>
      <c r="T1447" s="4">
        <f t="shared" ca="1" si="132"/>
        <v>0.77866610011285775</v>
      </c>
      <c r="U1447" s="4" t="str">
        <f t="shared" si="133"/>
        <v>Below</v>
      </c>
      <c r="V1447">
        <v>1</v>
      </c>
      <c r="W1447">
        <v>1922</v>
      </c>
      <c r="X1447">
        <v>1950</v>
      </c>
      <c r="Y1447" t="s">
        <v>95</v>
      </c>
      <c r="Z1447" t="s">
        <v>114</v>
      </c>
      <c r="AA1447" t="s">
        <v>115</v>
      </c>
      <c r="AB1447" t="s">
        <v>115</v>
      </c>
      <c r="AC1447" t="s">
        <v>117</v>
      </c>
      <c r="AD1447">
        <v>0</v>
      </c>
      <c r="AE1447" t="s">
        <v>203</v>
      </c>
      <c r="AF1447" t="s">
        <v>203</v>
      </c>
      <c r="AG1447" t="s">
        <v>147</v>
      </c>
      <c r="AH1447" t="s">
        <v>203</v>
      </c>
      <c r="AI1447" t="s">
        <v>235</v>
      </c>
      <c r="AJ1447" t="s">
        <v>102</v>
      </c>
      <c r="AK1447" t="s">
        <v>174</v>
      </c>
      <c r="AL1447">
        <v>350</v>
      </c>
      <c r="AM1447" t="s">
        <v>104</v>
      </c>
      <c r="AN1447">
        <v>0</v>
      </c>
      <c r="AO1447">
        <v>333</v>
      </c>
      <c r="AP1447">
        <v>683</v>
      </c>
      <c r="AQ1447" t="s">
        <v>105</v>
      </c>
      <c r="AR1447" t="s">
        <v>102</v>
      </c>
      <c r="AS1447" t="s">
        <v>204</v>
      </c>
      <c r="AT1447" t="s">
        <v>214</v>
      </c>
      <c r="AU1447">
        <v>904</v>
      </c>
      <c r="AV1447" s="4">
        <f t="shared" ca="1" si="134"/>
        <v>0.98930819703192274</v>
      </c>
      <c r="AW1447" s="4" t="str">
        <f t="shared" si="135"/>
        <v>Less than Median</v>
      </c>
      <c r="AX1447">
        <v>0</v>
      </c>
      <c r="AY1447">
        <v>0</v>
      </c>
      <c r="AZ1447">
        <v>904</v>
      </c>
      <c r="BA1447">
        <v>1</v>
      </c>
      <c r="BB1447">
        <v>0</v>
      </c>
      <c r="BC1447">
        <v>0</v>
      </c>
      <c r="BD1447">
        <v>1</v>
      </c>
      <c r="BE1447">
        <v>1</v>
      </c>
      <c r="BF1447">
        <v>1</v>
      </c>
      <c r="BG1447" t="s">
        <v>203</v>
      </c>
      <c r="BH1447">
        <v>4</v>
      </c>
      <c r="BI1447" t="s">
        <v>191</v>
      </c>
      <c r="BJ1447">
        <v>0</v>
      </c>
      <c r="BK1447" t="s">
        <v>85</v>
      </c>
      <c r="BL1447" t="s">
        <v>85</v>
      </c>
      <c r="BM1447" t="s">
        <v>85</v>
      </c>
      <c r="BN1447" t="s">
        <v>85</v>
      </c>
      <c r="BO1447">
        <v>0</v>
      </c>
      <c r="BP1447">
        <v>0</v>
      </c>
      <c r="BQ1447" t="s">
        <v>85</v>
      </c>
      <c r="BR1447" t="s">
        <v>85</v>
      </c>
      <c r="BS1447" t="s">
        <v>106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 t="s">
        <v>85</v>
      </c>
      <c r="CA1447" t="s">
        <v>85</v>
      </c>
      <c r="CB1447" t="s">
        <v>85</v>
      </c>
      <c r="CC1447">
        <v>0</v>
      </c>
      <c r="CD1447">
        <v>3</v>
      </c>
      <c r="CE1447">
        <v>2009</v>
      </c>
      <c r="CF1447" t="s">
        <v>111</v>
      </c>
      <c r="CG1447" t="s">
        <v>112</v>
      </c>
      <c r="CH1447">
        <v>61000</v>
      </c>
      <c r="CQ1447">
        <f t="shared" si="136"/>
        <v>904</v>
      </c>
      <c r="CR1447" t="str">
        <f t="shared" si="137"/>
        <v/>
      </c>
    </row>
    <row r="1448" spans="1:96" x14ac:dyDescent="0.3">
      <c r="A1448">
        <v>411</v>
      </c>
      <c r="B1448">
        <v>20</v>
      </c>
      <c r="C1448" t="s">
        <v>83</v>
      </c>
      <c r="D1448">
        <v>68</v>
      </c>
      <c r="E1448">
        <v>9571</v>
      </c>
      <c r="F1448" t="s">
        <v>84</v>
      </c>
      <c r="G1448" t="s">
        <v>85</v>
      </c>
      <c r="H1448" t="s">
        <v>129</v>
      </c>
      <c r="I1448" t="s">
        <v>87</v>
      </c>
      <c r="J1448" t="s">
        <v>88</v>
      </c>
      <c r="K1448" t="s">
        <v>122</v>
      </c>
      <c r="L1448" t="s">
        <v>90</v>
      </c>
      <c r="M1448" t="s">
        <v>186</v>
      </c>
      <c r="N1448" s="4" t="str">
        <f>VLOOKUP(M1448,'Neighborhood Raw Data'!$A$1:$D$26,4,FALSE)</f>
        <v>Less than Average</v>
      </c>
      <c r="O1448" t="s">
        <v>92</v>
      </c>
      <c r="P1448" t="s">
        <v>92</v>
      </c>
      <c r="Q1448" t="s">
        <v>93</v>
      </c>
      <c r="R1448" t="s">
        <v>124</v>
      </c>
      <c r="S1448">
        <v>5</v>
      </c>
      <c r="T1448" s="4">
        <f t="shared" ca="1" si="132"/>
        <v>0.9122425145260793</v>
      </c>
      <c r="U1448" s="4" t="str">
        <f t="shared" si="133"/>
        <v>Below</v>
      </c>
      <c r="V1448">
        <v>3</v>
      </c>
      <c r="W1448">
        <v>1958</v>
      </c>
      <c r="X1448">
        <v>1958</v>
      </c>
      <c r="Y1448" t="s">
        <v>95</v>
      </c>
      <c r="Z1448" t="s">
        <v>114</v>
      </c>
      <c r="AA1448" t="s">
        <v>257</v>
      </c>
      <c r="AB1448" t="s">
        <v>241</v>
      </c>
      <c r="AC1448" t="s">
        <v>117</v>
      </c>
      <c r="AD1448">
        <v>0</v>
      </c>
      <c r="AE1448" t="s">
        <v>100</v>
      </c>
      <c r="AF1448" t="s">
        <v>203</v>
      </c>
      <c r="AG1448" t="s">
        <v>156</v>
      </c>
      <c r="AH1448" t="s">
        <v>100</v>
      </c>
      <c r="AI1448" t="s">
        <v>203</v>
      </c>
      <c r="AJ1448" t="s">
        <v>142</v>
      </c>
      <c r="AK1448" t="s">
        <v>104</v>
      </c>
      <c r="AL1448">
        <v>0</v>
      </c>
      <c r="AM1448" t="s">
        <v>104</v>
      </c>
      <c r="AN1448">
        <v>0</v>
      </c>
      <c r="AO1448">
        <v>1276</v>
      </c>
      <c r="AP1448">
        <v>1276</v>
      </c>
      <c r="AQ1448" t="s">
        <v>105</v>
      </c>
      <c r="AR1448" t="s">
        <v>100</v>
      </c>
      <c r="AS1448" t="s">
        <v>106</v>
      </c>
      <c r="AT1448" t="s">
        <v>214</v>
      </c>
      <c r="AU1448">
        <v>1276</v>
      </c>
      <c r="AV1448" s="4">
        <f t="shared" ca="1" si="134"/>
        <v>1.6798190097517818E-2</v>
      </c>
      <c r="AW1448" s="4" t="str">
        <f t="shared" si="135"/>
        <v>Greater than Median</v>
      </c>
      <c r="AX1448">
        <v>0</v>
      </c>
      <c r="AY1448">
        <v>0</v>
      </c>
      <c r="AZ1448">
        <v>1276</v>
      </c>
      <c r="BA1448">
        <v>0</v>
      </c>
      <c r="BB1448">
        <v>0</v>
      </c>
      <c r="BC1448">
        <v>1</v>
      </c>
      <c r="BD1448">
        <v>0</v>
      </c>
      <c r="BE1448">
        <v>3</v>
      </c>
      <c r="BF1448">
        <v>1</v>
      </c>
      <c r="BG1448" t="s">
        <v>100</v>
      </c>
      <c r="BH1448">
        <v>5</v>
      </c>
      <c r="BI1448" t="s">
        <v>140</v>
      </c>
      <c r="BJ1448">
        <v>0</v>
      </c>
      <c r="BK1448" t="s">
        <v>85</v>
      </c>
      <c r="BL1448" t="s">
        <v>109</v>
      </c>
      <c r="BM1448">
        <v>1958</v>
      </c>
      <c r="BN1448" t="s">
        <v>104</v>
      </c>
      <c r="BO1448">
        <v>1</v>
      </c>
      <c r="BP1448">
        <v>350</v>
      </c>
      <c r="BQ1448" t="s">
        <v>100</v>
      </c>
      <c r="BR1448" t="s">
        <v>100</v>
      </c>
      <c r="BS1448" t="s">
        <v>106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 t="s">
        <v>85</v>
      </c>
      <c r="CA1448" t="s">
        <v>85</v>
      </c>
      <c r="CB1448" t="s">
        <v>85</v>
      </c>
      <c r="CC1448">
        <v>0</v>
      </c>
      <c r="CD1448">
        <v>6</v>
      </c>
      <c r="CE1448">
        <v>2009</v>
      </c>
      <c r="CF1448" t="s">
        <v>196</v>
      </c>
      <c r="CG1448" t="s">
        <v>120</v>
      </c>
      <c r="CH1448">
        <v>60000</v>
      </c>
      <c r="CQ1448">
        <f t="shared" si="136"/>
        <v>1276</v>
      </c>
      <c r="CR1448" t="str">
        <f t="shared" si="137"/>
        <v/>
      </c>
    </row>
    <row r="1449" spans="1:96" x14ac:dyDescent="0.3">
      <c r="A1449">
        <v>637</v>
      </c>
      <c r="B1449">
        <v>30</v>
      </c>
      <c r="C1449" t="s">
        <v>143</v>
      </c>
      <c r="D1449">
        <v>51</v>
      </c>
      <c r="E1449">
        <v>6120</v>
      </c>
      <c r="F1449" t="s">
        <v>84</v>
      </c>
      <c r="G1449" t="s">
        <v>85</v>
      </c>
      <c r="H1449" t="s">
        <v>129</v>
      </c>
      <c r="I1449" t="s">
        <v>87</v>
      </c>
      <c r="J1449" t="s">
        <v>88</v>
      </c>
      <c r="K1449" t="s">
        <v>122</v>
      </c>
      <c r="L1449" t="s">
        <v>90</v>
      </c>
      <c r="M1449" t="s">
        <v>219</v>
      </c>
      <c r="N1449" s="4" t="str">
        <f>VLOOKUP(M1449,'Neighborhood Raw Data'!$A$1:$D$26,4,FALSE)</f>
        <v>Less than Average</v>
      </c>
      <c r="O1449" t="s">
        <v>92</v>
      </c>
      <c r="P1449" t="s">
        <v>92</v>
      </c>
      <c r="Q1449" t="s">
        <v>93</v>
      </c>
      <c r="R1449" t="s">
        <v>124</v>
      </c>
      <c r="S1449">
        <v>2</v>
      </c>
      <c r="T1449" s="4">
        <f t="shared" ca="1" si="132"/>
        <v>0.8703815342677147</v>
      </c>
      <c r="U1449" s="4" t="str">
        <f t="shared" si="133"/>
        <v>Below</v>
      </c>
      <c r="V1449">
        <v>3</v>
      </c>
      <c r="W1449">
        <v>1936</v>
      </c>
      <c r="X1449">
        <v>1950</v>
      </c>
      <c r="Y1449" t="s">
        <v>95</v>
      </c>
      <c r="Z1449" t="s">
        <v>114</v>
      </c>
      <c r="AA1449" t="s">
        <v>218</v>
      </c>
      <c r="AB1449" t="s">
        <v>218</v>
      </c>
      <c r="AC1449" t="s">
        <v>117</v>
      </c>
      <c r="AD1449">
        <v>0</v>
      </c>
      <c r="AE1449" t="s">
        <v>203</v>
      </c>
      <c r="AF1449" t="s">
        <v>203</v>
      </c>
      <c r="AG1449" t="s">
        <v>147</v>
      </c>
      <c r="AH1449" t="s">
        <v>100</v>
      </c>
      <c r="AI1449" t="s">
        <v>203</v>
      </c>
      <c r="AJ1449" t="s">
        <v>142</v>
      </c>
      <c r="AK1449" t="s">
        <v>104</v>
      </c>
      <c r="AL1449">
        <v>0</v>
      </c>
      <c r="AM1449" t="s">
        <v>104</v>
      </c>
      <c r="AN1449">
        <v>0</v>
      </c>
      <c r="AO1449">
        <v>264</v>
      </c>
      <c r="AP1449">
        <v>264</v>
      </c>
      <c r="AQ1449" t="s">
        <v>254</v>
      </c>
      <c r="AR1449" t="s">
        <v>203</v>
      </c>
      <c r="AS1449" t="s">
        <v>204</v>
      </c>
      <c r="AT1449" t="s">
        <v>214</v>
      </c>
      <c r="AU1449">
        <v>800</v>
      </c>
      <c r="AV1449" s="4">
        <f t="shared" ca="1" si="134"/>
        <v>0.69831120516489054</v>
      </c>
      <c r="AW1449" s="4" t="str">
        <f t="shared" si="135"/>
        <v>Less than Median</v>
      </c>
      <c r="AX1449">
        <v>0</v>
      </c>
      <c r="AY1449">
        <v>0</v>
      </c>
      <c r="AZ1449">
        <v>800</v>
      </c>
      <c r="BA1449">
        <v>0</v>
      </c>
      <c r="BB1449">
        <v>0</v>
      </c>
      <c r="BC1449">
        <v>1</v>
      </c>
      <c r="BD1449">
        <v>0</v>
      </c>
      <c r="BE1449">
        <v>1</v>
      </c>
      <c r="BF1449">
        <v>1</v>
      </c>
      <c r="BG1449" t="s">
        <v>203</v>
      </c>
      <c r="BH1449">
        <v>4</v>
      </c>
      <c r="BI1449" t="s">
        <v>191</v>
      </c>
      <c r="BJ1449">
        <v>1</v>
      </c>
      <c r="BK1449" t="s">
        <v>235</v>
      </c>
      <c r="BL1449" t="s">
        <v>85</v>
      </c>
      <c r="BM1449" t="s">
        <v>85</v>
      </c>
      <c r="BN1449" t="s">
        <v>85</v>
      </c>
      <c r="BO1449">
        <v>0</v>
      </c>
      <c r="BP1449">
        <v>0</v>
      </c>
      <c r="BQ1449" t="s">
        <v>85</v>
      </c>
      <c r="BR1449" t="s">
        <v>85</v>
      </c>
      <c r="BS1449" t="s">
        <v>204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 t="s">
        <v>85</v>
      </c>
      <c r="CA1449" t="s">
        <v>85</v>
      </c>
      <c r="CB1449" t="s">
        <v>85</v>
      </c>
      <c r="CC1449">
        <v>0</v>
      </c>
      <c r="CD1449">
        <v>1</v>
      </c>
      <c r="CE1449">
        <v>2009</v>
      </c>
      <c r="CF1449" t="s">
        <v>221</v>
      </c>
      <c r="CG1449" t="s">
        <v>112</v>
      </c>
      <c r="CH1449">
        <v>60000</v>
      </c>
      <c r="CQ1449">
        <f t="shared" si="136"/>
        <v>800</v>
      </c>
      <c r="CR1449" t="str">
        <f t="shared" si="137"/>
        <v/>
      </c>
    </row>
    <row r="1450" spans="1:96" x14ac:dyDescent="0.3">
      <c r="A1450">
        <v>1101</v>
      </c>
      <c r="B1450">
        <v>30</v>
      </c>
      <c r="C1450" t="s">
        <v>83</v>
      </c>
      <c r="D1450">
        <v>60</v>
      </c>
      <c r="E1450">
        <v>8400</v>
      </c>
      <c r="F1450" t="s">
        <v>84</v>
      </c>
      <c r="G1450" t="s">
        <v>85</v>
      </c>
      <c r="H1450" t="s">
        <v>129</v>
      </c>
      <c r="I1450" t="s">
        <v>190</v>
      </c>
      <c r="J1450" t="s">
        <v>88</v>
      </c>
      <c r="K1450" t="s">
        <v>122</v>
      </c>
      <c r="L1450" t="s">
        <v>90</v>
      </c>
      <c r="M1450" t="s">
        <v>225</v>
      </c>
      <c r="N1450" s="4" t="str">
        <f>VLOOKUP(M1450,'Neighborhood Raw Data'!$A$1:$D$26,4,FALSE)</f>
        <v>Less than Average</v>
      </c>
      <c r="O1450" t="s">
        <v>92</v>
      </c>
      <c r="P1450" t="s">
        <v>92</v>
      </c>
      <c r="Q1450" t="s">
        <v>93</v>
      </c>
      <c r="R1450" t="s">
        <v>124</v>
      </c>
      <c r="S1450">
        <v>2</v>
      </c>
      <c r="T1450" s="4">
        <f t="shared" ca="1" si="132"/>
        <v>0.36591326843577054</v>
      </c>
      <c r="U1450" s="4" t="str">
        <f t="shared" si="133"/>
        <v>Below</v>
      </c>
      <c r="V1450">
        <v>5</v>
      </c>
      <c r="W1450">
        <v>1920</v>
      </c>
      <c r="X1450">
        <v>1950</v>
      </c>
      <c r="Y1450" t="s">
        <v>95</v>
      </c>
      <c r="Z1450" t="s">
        <v>114</v>
      </c>
      <c r="AA1450" t="s">
        <v>115</v>
      </c>
      <c r="AB1450" t="s">
        <v>115</v>
      </c>
      <c r="AC1450" t="s">
        <v>117</v>
      </c>
      <c r="AD1450">
        <v>0</v>
      </c>
      <c r="AE1450" t="s">
        <v>100</v>
      </c>
      <c r="AF1450" t="s">
        <v>100</v>
      </c>
      <c r="AG1450" t="s">
        <v>156</v>
      </c>
      <c r="AH1450" t="s">
        <v>100</v>
      </c>
      <c r="AI1450" t="s">
        <v>203</v>
      </c>
      <c r="AJ1450" t="s">
        <v>142</v>
      </c>
      <c r="AK1450" t="s">
        <v>157</v>
      </c>
      <c r="AL1450">
        <v>290</v>
      </c>
      <c r="AM1450" t="s">
        <v>104</v>
      </c>
      <c r="AN1450">
        <v>0</v>
      </c>
      <c r="AO1450">
        <v>0</v>
      </c>
      <c r="AP1450">
        <v>290</v>
      </c>
      <c r="AQ1450" t="s">
        <v>105</v>
      </c>
      <c r="AR1450" t="s">
        <v>100</v>
      </c>
      <c r="AS1450" t="s">
        <v>204</v>
      </c>
      <c r="AT1450" t="s">
        <v>237</v>
      </c>
      <c r="AU1450">
        <v>438</v>
      </c>
      <c r="AV1450" s="4">
        <f t="shared" ca="1" si="134"/>
        <v>0.28945713157079223</v>
      </c>
      <c r="AW1450" s="4" t="str">
        <f t="shared" si="135"/>
        <v>Less than Median</v>
      </c>
      <c r="AX1450">
        <v>0</v>
      </c>
      <c r="AY1450">
        <v>0</v>
      </c>
      <c r="AZ1450">
        <v>438</v>
      </c>
      <c r="BA1450">
        <v>0</v>
      </c>
      <c r="BB1450">
        <v>0</v>
      </c>
      <c r="BC1450">
        <v>1</v>
      </c>
      <c r="BD1450">
        <v>0</v>
      </c>
      <c r="BE1450">
        <v>1</v>
      </c>
      <c r="BF1450">
        <v>1</v>
      </c>
      <c r="BG1450" t="s">
        <v>203</v>
      </c>
      <c r="BH1450">
        <v>3</v>
      </c>
      <c r="BI1450" t="s">
        <v>108</v>
      </c>
      <c r="BJ1450">
        <v>0</v>
      </c>
      <c r="BK1450" t="s">
        <v>85</v>
      </c>
      <c r="BL1450" t="s">
        <v>149</v>
      </c>
      <c r="BM1450">
        <v>1930</v>
      </c>
      <c r="BN1450" t="s">
        <v>104</v>
      </c>
      <c r="BO1450">
        <v>1</v>
      </c>
      <c r="BP1450">
        <v>246</v>
      </c>
      <c r="BQ1450" t="s">
        <v>100</v>
      </c>
      <c r="BR1450" t="s">
        <v>100</v>
      </c>
      <c r="BS1450" t="s">
        <v>204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 t="s">
        <v>85</v>
      </c>
      <c r="CA1450" t="s">
        <v>85</v>
      </c>
      <c r="CB1450" t="s">
        <v>85</v>
      </c>
      <c r="CC1450">
        <v>0</v>
      </c>
      <c r="CD1450">
        <v>1</v>
      </c>
      <c r="CE1450">
        <v>2009</v>
      </c>
      <c r="CF1450" t="s">
        <v>111</v>
      </c>
      <c r="CG1450" t="s">
        <v>112</v>
      </c>
      <c r="CH1450">
        <v>60000</v>
      </c>
      <c r="CQ1450">
        <f t="shared" si="136"/>
        <v>438</v>
      </c>
      <c r="CR1450" t="str">
        <f t="shared" si="137"/>
        <v/>
      </c>
    </row>
    <row r="1451" spans="1:96" x14ac:dyDescent="0.3">
      <c r="A1451">
        <v>1381</v>
      </c>
      <c r="B1451">
        <v>30</v>
      </c>
      <c r="C1451" t="s">
        <v>83</v>
      </c>
      <c r="D1451">
        <v>45</v>
      </c>
      <c r="E1451">
        <v>8212</v>
      </c>
      <c r="F1451" t="s">
        <v>84</v>
      </c>
      <c r="G1451" t="s">
        <v>209</v>
      </c>
      <c r="H1451" t="s">
        <v>129</v>
      </c>
      <c r="I1451" t="s">
        <v>87</v>
      </c>
      <c r="J1451" t="s">
        <v>88</v>
      </c>
      <c r="K1451" t="s">
        <v>122</v>
      </c>
      <c r="L1451" t="s">
        <v>90</v>
      </c>
      <c r="M1451" t="s">
        <v>186</v>
      </c>
      <c r="N1451" s="4" t="str">
        <f>VLOOKUP(M1451,'Neighborhood Raw Data'!$A$1:$D$26,4,FALSE)</f>
        <v>Less than Average</v>
      </c>
      <c r="O1451" t="s">
        <v>92</v>
      </c>
      <c r="P1451" t="s">
        <v>92</v>
      </c>
      <c r="Q1451" t="s">
        <v>93</v>
      </c>
      <c r="R1451" t="s">
        <v>124</v>
      </c>
      <c r="S1451">
        <v>3</v>
      </c>
      <c r="T1451" s="4">
        <f t="shared" ca="1" si="132"/>
        <v>0.41607683579864907</v>
      </c>
      <c r="U1451" s="4" t="str">
        <f t="shared" si="133"/>
        <v>Below</v>
      </c>
      <c r="V1451">
        <v>3</v>
      </c>
      <c r="W1451">
        <v>1914</v>
      </c>
      <c r="X1451">
        <v>1950</v>
      </c>
      <c r="Y1451" t="s">
        <v>95</v>
      </c>
      <c r="Z1451" t="s">
        <v>114</v>
      </c>
      <c r="AA1451" t="s">
        <v>166</v>
      </c>
      <c r="AB1451" t="s">
        <v>166</v>
      </c>
      <c r="AC1451" t="s">
        <v>117</v>
      </c>
      <c r="AD1451">
        <v>0</v>
      </c>
      <c r="AE1451" t="s">
        <v>100</v>
      </c>
      <c r="AF1451" t="s">
        <v>203</v>
      </c>
      <c r="AG1451" t="s">
        <v>147</v>
      </c>
      <c r="AH1451" t="s">
        <v>100</v>
      </c>
      <c r="AI1451" t="s">
        <v>203</v>
      </c>
      <c r="AJ1451" t="s">
        <v>142</v>
      </c>
      <c r="AK1451" t="s">
        <v>157</v>
      </c>
      <c r="AL1451">
        <v>203</v>
      </c>
      <c r="AM1451" t="s">
        <v>104</v>
      </c>
      <c r="AN1451">
        <v>0</v>
      </c>
      <c r="AO1451">
        <v>661</v>
      </c>
      <c r="AP1451">
        <v>864</v>
      </c>
      <c r="AQ1451" t="s">
        <v>105</v>
      </c>
      <c r="AR1451" t="s">
        <v>100</v>
      </c>
      <c r="AS1451" t="s">
        <v>204</v>
      </c>
      <c r="AT1451" t="s">
        <v>237</v>
      </c>
      <c r="AU1451">
        <v>864</v>
      </c>
      <c r="AV1451" s="4">
        <f t="shared" ca="1" si="134"/>
        <v>0.77600965532931521</v>
      </c>
      <c r="AW1451" s="4" t="str">
        <f t="shared" si="135"/>
        <v>Less than Median</v>
      </c>
      <c r="AX1451">
        <v>0</v>
      </c>
      <c r="AY1451">
        <v>0</v>
      </c>
      <c r="AZ1451">
        <v>864</v>
      </c>
      <c r="BA1451">
        <v>1</v>
      </c>
      <c r="BB1451">
        <v>0</v>
      </c>
      <c r="BC1451">
        <v>1</v>
      </c>
      <c r="BD1451">
        <v>0</v>
      </c>
      <c r="BE1451">
        <v>2</v>
      </c>
      <c r="BF1451">
        <v>1</v>
      </c>
      <c r="BG1451" t="s">
        <v>100</v>
      </c>
      <c r="BH1451">
        <v>5</v>
      </c>
      <c r="BI1451" t="s">
        <v>108</v>
      </c>
      <c r="BJ1451">
        <v>0</v>
      </c>
      <c r="BK1451" t="s">
        <v>85</v>
      </c>
      <c r="BL1451" t="s">
        <v>149</v>
      </c>
      <c r="BM1451">
        <v>1938</v>
      </c>
      <c r="BN1451" t="s">
        <v>104</v>
      </c>
      <c r="BO1451">
        <v>1</v>
      </c>
      <c r="BP1451">
        <v>200</v>
      </c>
      <c r="BQ1451" t="s">
        <v>100</v>
      </c>
      <c r="BR1451" t="s">
        <v>203</v>
      </c>
      <c r="BS1451" t="s">
        <v>106</v>
      </c>
      <c r="BT1451">
        <v>0</v>
      </c>
      <c r="BU1451">
        <v>0</v>
      </c>
      <c r="BV1451">
        <v>96</v>
      </c>
      <c r="BW1451">
        <v>0</v>
      </c>
      <c r="BX1451">
        <v>0</v>
      </c>
      <c r="BY1451">
        <v>0</v>
      </c>
      <c r="BZ1451" t="s">
        <v>85</v>
      </c>
      <c r="CA1451" t="s">
        <v>85</v>
      </c>
      <c r="CB1451" t="s">
        <v>85</v>
      </c>
      <c r="CC1451">
        <v>0</v>
      </c>
      <c r="CD1451">
        <v>6</v>
      </c>
      <c r="CE1451">
        <v>2010</v>
      </c>
      <c r="CF1451" t="s">
        <v>111</v>
      </c>
      <c r="CG1451" t="s">
        <v>112</v>
      </c>
      <c r="CH1451">
        <v>58500</v>
      </c>
      <c r="CQ1451">
        <f t="shared" si="136"/>
        <v>864</v>
      </c>
      <c r="CR1451" t="str">
        <f t="shared" si="137"/>
        <v/>
      </c>
    </row>
    <row r="1452" spans="1:96" x14ac:dyDescent="0.3">
      <c r="A1452">
        <v>813</v>
      </c>
      <c r="B1452">
        <v>20</v>
      </c>
      <c r="C1452" t="s">
        <v>249</v>
      </c>
      <c r="D1452">
        <v>66</v>
      </c>
      <c r="E1452">
        <v>8712</v>
      </c>
      <c r="F1452" t="s">
        <v>209</v>
      </c>
      <c r="G1452" t="s">
        <v>85</v>
      </c>
      <c r="H1452" t="s">
        <v>129</v>
      </c>
      <c r="I1452" t="s">
        <v>190</v>
      </c>
      <c r="J1452" t="s">
        <v>88</v>
      </c>
      <c r="K1452" t="s">
        <v>122</v>
      </c>
      <c r="L1452" t="s">
        <v>140</v>
      </c>
      <c r="M1452" t="s">
        <v>236</v>
      </c>
      <c r="N1452" s="4" t="str">
        <f>VLOOKUP(M1452,'Neighborhood Raw Data'!$A$1:$D$26,4,FALSE)</f>
        <v>Less than Average</v>
      </c>
      <c r="O1452" t="s">
        <v>92</v>
      </c>
      <c r="P1452" t="s">
        <v>92</v>
      </c>
      <c r="Q1452" t="s">
        <v>93</v>
      </c>
      <c r="R1452" t="s">
        <v>124</v>
      </c>
      <c r="S1452">
        <v>5</v>
      </c>
      <c r="T1452" s="4">
        <f t="shared" ca="1" si="132"/>
        <v>0.3075730299646029</v>
      </c>
      <c r="U1452" s="4" t="str">
        <f t="shared" si="133"/>
        <v>Below</v>
      </c>
      <c r="V1452">
        <v>5</v>
      </c>
      <c r="W1452">
        <v>1952</v>
      </c>
      <c r="X1452">
        <v>1952</v>
      </c>
      <c r="Y1452" t="s">
        <v>113</v>
      </c>
      <c r="Z1452" t="s">
        <v>114</v>
      </c>
      <c r="AA1452" t="s">
        <v>115</v>
      </c>
      <c r="AB1452" t="s">
        <v>115</v>
      </c>
      <c r="AC1452" t="s">
        <v>117</v>
      </c>
      <c r="AD1452">
        <v>0</v>
      </c>
      <c r="AE1452" t="s">
        <v>203</v>
      </c>
      <c r="AF1452" t="s">
        <v>100</v>
      </c>
      <c r="AG1452" t="s">
        <v>156</v>
      </c>
      <c r="AH1452" t="s">
        <v>100</v>
      </c>
      <c r="AI1452" t="s">
        <v>100</v>
      </c>
      <c r="AJ1452" t="s">
        <v>118</v>
      </c>
      <c r="AK1452" t="s">
        <v>104</v>
      </c>
      <c r="AL1452">
        <v>0</v>
      </c>
      <c r="AM1452" t="s">
        <v>104</v>
      </c>
      <c r="AN1452">
        <v>0</v>
      </c>
      <c r="AO1452">
        <v>540</v>
      </c>
      <c r="AP1452">
        <v>540</v>
      </c>
      <c r="AQ1452" t="s">
        <v>105</v>
      </c>
      <c r="AR1452" t="s">
        <v>100</v>
      </c>
      <c r="AS1452" t="s">
        <v>204</v>
      </c>
      <c r="AT1452" t="s">
        <v>214</v>
      </c>
      <c r="AU1452">
        <v>1044</v>
      </c>
      <c r="AV1452" s="4">
        <f t="shared" ca="1" si="134"/>
        <v>0.34184305194639475</v>
      </c>
      <c r="AW1452" s="4" t="str">
        <f t="shared" si="135"/>
        <v>Less than Median</v>
      </c>
      <c r="AX1452">
        <v>0</v>
      </c>
      <c r="AY1452">
        <v>0</v>
      </c>
      <c r="AZ1452">
        <v>1044</v>
      </c>
      <c r="BA1452">
        <v>0</v>
      </c>
      <c r="BB1452">
        <v>0</v>
      </c>
      <c r="BC1452">
        <v>1</v>
      </c>
      <c r="BD1452">
        <v>0</v>
      </c>
      <c r="BE1452">
        <v>2</v>
      </c>
      <c r="BF1452">
        <v>1</v>
      </c>
      <c r="BG1452" t="s">
        <v>203</v>
      </c>
      <c r="BH1452">
        <v>4</v>
      </c>
      <c r="BI1452" t="s">
        <v>108</v>
      </c>
      <c r="BJ1452">
        <v>0</v>
      </c>
      <c r="BK1452" t="s">
        <v>85</v>
      </c>
      <c r="BL1452" t="s">
        <v>175</v>
      </c>
      <c r="BM1452">
        <v>1952</v>
      </c>
      <c r="BN1452" t="s">
        <v>104</v>
      </c>
      <c r="BO1452">
        <v>2</v>
      </c>
      <c r="BP1452">
        <v>504</v>
      </c>
      <c r="BQ1452" t="s">
        <v>100</v>
      </c>
      <c r="BR1452" t="s">
        <v>100</v>
      </c>
      <c r="BS1452" t="s">
        <v>204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 t="s">
        <v>85</v>
      </c>
      <c r="CA1452" t="s">
        <v>85</v>
      </c>
      <c r="CB1452" t="s">
        <v>198</v>
      </c>
      <c r="CC1452">
        <v>54</v>
      </c>
      <c r="CD1452">
        <v>6</v>
      </c>
      <c r="CE1452">
        <v>2010</v>
      </c>
      <c r="CF1452" t="s">
        <v>111</v>
      </c>
      <c r="CG1452" t="s">
        <v>176</v>
      </c>
      <c r="CH1452">
        <v>55993</v>
      </c>
      <c r="CQ1452">
        <f t="shared" si="136"/>
        <v>1044</v>
      </c>
      <c r="CR1452" t="str">
        <f t="shared" si="137"/>
        <v/>
      </c>
    </row>
    <row r="1453" spans="1:96" x14ac:dyDescent="0.3">
      <c r="A1453">
        <v>706</v>
      </c>
      <c r="B1453">
        <v>190</v>
      </c>
      <c r="C1453" t="s">
        <v>143</v>
      </c>
      <c r="D1453">
        <v>70</v>
      </c>
      <c r="E1453">
        <v>5600</v>
      </c>
      <c r="F1453" t="s">
        <v>84</v>
      </c>
      <c r="G1453" t="s">
        <v>85</v>
      </c>
      <c r="H1453" t="s">
        <v>129</v>
      </c>
      <c r="I1453" t="s">
        <v>87</v>
      </c>
      <c r="J1453" t="s">
        <v>88</v>
      </c>
      <c r="K1453" t="s">
        <v>122</v>
      </c>
      <c r="L1453" t="s">
        <v>90</v>
      </c>
      <c r="M1453" t="s">
        <v>236</v>
      </c>
      <c r="N1453" s="4" t="str">
        <f>VLOOKUP(M1453,'Neighborhood Raw Data'!$A$1:$D$26,4,FALSE)</f>
        <v>Less than Average</v>
      </c>
      <c r="O1453" t="s">
        <v>92</v>
      </c>
      <c r="P1453" t="s">
        <v>92</v>
      </c>
      <c r="Q1453" t="s">
        <v>217</v>
      </c>
      <c r="R1453" t="s">
        <v>94</v>
      </c>
      <c r="S1453">
        <v>4</v>
      </c>
      <c r="T1453" s="4">
        <f t="shared" ca="1" si="132"/>
        <v>0.4225052992064926</v>
      </c>
      <c r="U1453" s="4" t="str">
        <f t="shared" si="133"/>
        <v>Below</v>
      </c>
      <c r="V1453">
        <v>5</v>
      </c>
      <c r="W1453">
        <v>1930</v>
      </c>
      <c r="X1453">
        <v>1950</v>
      </c>
      <c r="Y1453" t="s">
        <v>113</v>
      </c>
      <c r="Z1453" t="s">
        <v>114</v>
      </c>
      <c r="AA1453" t="s">
        <v>125</v>
      </c>
      <c r="AB1453" t="s">
        <v>141</v>
      </c>
      <c r="AC1453" t="s">
        <v>117</v>
      </c>
      <c r="AD1453">
        <v>0</v>
      </c>
      <c r="AE1453" t="s">
        <v>203</v>
      </c>
      <c r="AF1453" t="s">
        <v>203</v>
      </c>
      <c r="AG1453" t="s">
        <v>226</v>
      </c>
      <c r="AH1453" t="s">
        <v>85</v>
      </c>
      <c r="AI1453" t="s">
        <v>85</v>
      </c>
      <c r="AJ1453" t="s">
        <v>85</v>
      </c>
      <c r="AK1453" t="s">
        <v>85</v>
      </c>
      <c r="AL1453">
        <v>0</v>
      </c>
      <c r="AM1453" t="s">
        <v>85</v>
      </c>
      <c r="AN1453">
        <v>0</v>
      </c>
      <c r="AO1453">
        <v>0</v>
      </c>
      <c r="AP1453">
        <v>0</v>
      </c>
      <c r="AQ1453" t="s">
        <v>105</v>
      </c>
      <c r="AR1453" t="s">
        <v>203</v>
      </c>
      <c r="AS1453" t="s">
        <v>204</v>
      </c>
      <c r="AT1453" t="s">
        <v>107</v>
      </c>
      <c r="AU1453">
        <v>372</v>
      </c>
      <c r="AV1453" s="4">
        <f t="shared" ca="1" si="134"/>
        <v>0.19349547900222286</v>
      </c>
      <c r="AW1453" s="4" t="str">
        <f t="shared" si="135"/>
        <v>Less than Median</v>
      </c>
      <c r="AX1453">
        <v>720</v>
      </c>
      <c r="AY1453">
        <v>0</v>
      </c>
      <c r="AZ1453">
        <v>1092</v>
      </c>
      <c r="BA1453">
        <v>0</v>
      </c>
      <c r="BB1453">
        <v>0</v>
      </c>
      <c r="BC1453">
        <v>2</v>
      </c>
      <c r="BD1453">
        <v>0</v>
      </c>
      <c r="BE1453">
        <v>3</v>
      </c>
      <c r="BF1453">
        <v>2</v>
      </c>
      <c r="BG1453" t="s">
        <v>203</v>
      </c>
      <c r="BH1453">
        <v>7</v>
      </c>
      <c r="BI1453" t="s">
        <v>140</v>
      </c>
      <c r="BJ1453">
        <v>0</v>
      </c>
      <c r="BK1453" t="s">
        <v>85</v>
      </c>
      <c r="BL1453" t="s">
        <v>85</v>
      </c>
      <c r="BM1453" t="s">
        <v>85</v>
      </c>
      <c r="BN1453" t="s">
        <v>85</v>
      </c>
      <c r="BO1453">
        <v>0</v>
      </c>
      <c r="BP1453">
        <v>0</v>
      </c>
      <c r="BQ1453" t="s">
        <v>85</v>
      </c>
      <c r="BR1453" t="s">
        <v>85</v>
      </c>
      <c r="BS1453" t="s">
        <v>204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 t="s">
        <v>85</v>
      </c>
      <c r="CA1453" t="s">
        <v>85</v>
      </c>
      <c r="CB1453" t="s">
        <v>250</v>
      </c>
      <c r="CC1453">
        <v>3500</v>
      </c>
      <c r="CD1453">
        <v>7</v>
      </c>
      <c r="CE1453">
        <v>2010</v>
      </c>
      <c r="CF1453" t="s">
        <v>111</v>
      </c>
      <c r="CG1453" t="s">
        <v>112</v>
      </c>
      <c r="CH1453">
        <v>55000</v>
      </c>
      <c r="CQ1453">
        <f t="shared" si="136"/>
        <v>372</v>
      </c>
      <c r="CR1453" t="str">
        <f t="shared" si="137"/>
        <v/>
      </c>
    </row>
    <row r="1454" spans="1:96" x14ac:dyDescent="0.3">
      <c r="A1454">
        <v>1326</v>
      </c>
      <c r="B1454">
        <v>30</v>
      </c>
      <c r="C1454" t="s">
        <v>143</v>
      </c>
      <c r="D1454">
        <v>40</v>
      </c>
      <c r="E1454">
        <v>3636</v>
      </c>
      <c r="F1454" t="s">
        <v>84</v>
      </c>
      <c r="G1454" t="s">
        <v>85</v>
      </c>
      <c r="H1454" t="s">
        <v>129</v>
      </c>
      <c r="I1454" t="s">
        <v>87</v>
      </c>
      <c r="J1454" t="s">
        <v>88</v>
      </c>
      <c r="K1454" t="s">
        <v>122</v>
      </c>
      <c r="L1454" t="s">
        <v>90</v>
      </c>
      <c r="M1454" t="s">
        <v>236</v>
      </c>
      <c r="N1454" s="4" t="str">
        <f>VLOOKUP(M1454,'Neighborhood Raw Data'!$A$1:$D$26,4,FALSE)</f>
        <v>Less than Average</v>
      </c>
      <c r="O1454" t="s">
        <v>92</v>
      </c>
      <c r="P1454" t="s">
        <v>92</v>
      </c>
      <c r="Q1454" t="s">
        <v>93</v>
      </c>
      <c r="R1454" t="s">
        <v>124</v>
      </c>
      <c r="S1454">
        <v>4</v>
      </c>
      <c r="T1454" s="4">
        <f t="shared" ca="1" si="132"/>
        <v>0.52631307089500423</v>
      </c>
      <c r="U1454" s="4" t="str">
        <f t="shared" si="133"/>
        <v>Below</v>
      </c>
      <c r="V1454">
        <v>4</v>
      </c>
      <c r="W1454">
        <v>1922</v>
      </c>
      <c r="X1454">
        <v>1950</v>
      </c>
      <c r="Y1454" t="s">
        <v>95</v>
      </c>
      <c r="Z1454" t="s">
        <v>114</v>
      </c>
      <c r="AA1454" t="s">
        <v>218</v>
      </c>
      <c r="AB1454" t="s">
        <v>218</v>
      </c>
      <c r="AC1454" t="s">
        <v>117</v>
      </c>
      <c r="AD1454">
        <v>0</v>
      </c>
      <c r="AE1454" t="s">
        <v>100</v>
      </c>
      <c r="AF1454" t="s">
        <v>100</v>
      </c>
      <c r="AG1454" t="s">
        <v>147</v>
      </c>
      <c r="AH1454" t="s">
        <v>100</v>
      </c>
      <c r="AI1454" t="s">
        <v>203</v>
      </c>
      <c r="AJ1454" t="s">
        <v>142</v>
      </c>
      <c r="AK1454" t="s">
        <v>104</v>
      </c>
      <c r="AL1454">
        <v>0</v>
      </c>
      <c r="AM1454" t="s">
        <v>104</v>
      </c>
      <c r="AN1454">
        <v>0</v>
      </c>
      <c r="AO1454">
        <v>796</v>
      </c>
      <c r="AP1454">
        <v>796</v>
      </c>
      <c r="AQ1454" t="s">
        <v>105</v>
      </c>
      <c r="AR1454" t="s">
        <v>203</v>
      </c>
      <c r="AS1454" t="s">
        <v>204</v>
      </c>
      <c r="AT1454" t="s">
        <v>107</v>
      </c>
      <c r="AU1454">
        <v>796</v>
      </c>
      <c r="AV1454" s="4">
        <f t="shared" ca="1" si="134"/>
        <v>0.60932746554036166</v>
      </c>
      <c r="AW1454" s="4" t="str">
        <f t="shared" si="135"/>
        <v>Less than Median</v>
      </c>
      <c r="AX1454">
        <v>0</v>
      </c>
      <c r="AY1454">
        <v>0</v>
      </c>
      <c r="AZ1454">
        <v>796</v>
      </c>
      <c r="BA1454">
        <v>0</v>
      </c>
      <c r="BB1454">
        <v>0</v>
      </c>
      <c r="BC1454">
        <v>1</v>
      </c>
      <c r="BD1454">
        <v>0</v>
      </c>
      <c r="BE1454">
        <v>2</v>
      </c>
      <c r="BF1454">
        <v>1</v>
      </c>
      <c r="BG1454" t="s">
        <v>100</v>
      </c>
      <c r="BH1454">
        <v>5</v>
      </c>
      <c r="BI1454" t="s">
        <v>108</v>
      </c>
      <c r="BJ1454">
        <v>0</v>
      </c>
      <c r="BK1454" t="s">
        <v>85</v>
      </c>
      <c r="BL1454" t="s">
        <v>85</v>
      </c>
      <c r="BM1454" t="s">
        <v>85</v>
      </c>
      <c r="BN1454" t="s">
        <v>85</v>
      </c>
      <c r="BO1454">
        <v>0</v>
      </c>
      <c r="BP1454">
        <v>0</v>
      </c>
      <c r="BQ1454" t="s">
        <v>85</v>
      </c>
      <c r="BR1454" t="s">
        <v>85</v>
      </c>
      <c r="BS1454" t="s">
        <v>204</v>
      </c>
      <c r="BT1454">
        <v>0</v>
      </c>
      <c r="BU1454">
        <v>0</v>
      </c>
      <c r="BV1454">
        <v>100</v>
      </c>
      <c r="BW1454">
        <v>0</v>
      </c>
      <c r="BX1454">
        <v>0</v>
      </c>
      <c r="BY1454">
        <v>0</v>
      </c>
      <c r="BZ1454" t="s">
        <v>85</v>
      </c>
      <c r="CA1454" t="s">
        <v>119</v>
      </c>
      <c r="CB1454" t="s">
        <v>85</v>
      </c>
      <c r="CC1454">
        <v>0</v>
      </c>
      <c r="CD1454">
        <v>1</v>
      </c>
      <c r="CE1454">
        <v>2008</v>
      </c>
      <c r="CF1454" t="s">
        <v>111</v>
      </c>
      <c r="CG1454" t="s">
        <v>112</v>
      </c>
      <c r="CH1454">
        <v>55000</v>
      </c>
      <c r="CQ1454">
        <f t="shared" si="136"/>
        <v>796</v>
      </c>
      <c r="CR1454" t="str">
        <f t="shared" si="137"/>
        <v/>
      </c>
    </row>
    <row r="1455" spans="1:96" x14ac:dyDescent="0.3">
      <c r="A1455">
        <v>1338</v>
      </c>
      <c r="B1455">
        <v>30</v>
      </c>
      <c r="C1455" t="s">
        <v>143</v>
      </c>
      <c r="D1455">
        <v>153</v>
      </c>
      <c r="E1455">
        <v>4118</v>
      </c>
      <c r="F1455" t="s">
        <v>84</v>
      </c>
      <c r="G1455" t="s">
        <v>209</v>
      </c>
      <c r="H1455" t="s">
        <v>86</v>
      </c>
      <c r="I1455" t="s">
        <v>190</v>
      </c>
      <c r="J1455" t="s">
        <v>88</v>
      </c>
      <c r="K1455" t="s">
        <v>89</v>
      </c>
      <c r="L1455" t="s">
        <v>140</v>
      </c>
      <c r="M1455" t="s">
        <v>144</v>
      </c>
      <c r="N1455" s="4" t="str">
        <f>VLOOKUP(M1455,'Neighborhood Raw Data'!$A$1:$D$26,4,FALSE)</f>
        <v>Greater than Average</v>
      </c>
      <c r="O1455" t="s">
        <v>212</v>
      </c>
      <c r="P1455" t="s">
        <v>92</v>
      </c>
      <c r="Q1455" t="s">
        <v>93</v>
      </c>
      <c r="R1455" t="s">
        <v>124</v>
      </c>
      <c r="S1455">
        <v>4</v>
      </c>
      <c r="T1455" s="4">
        <f t="shared" ca="1" si="132"/>
        <v>0.44846517835449984</v>
      </c>
      <c r="U1455" s="4" t="str">
        <f t="shared" si="133"/>
        <v>Below</v>
      </c>
      <c r="V1455">
        <v>4</v>
      </c>
      <c r="W1455">
        <v>1941</v>
      </c>
      <c r="X1455">
        <v>1950</v>
      </c>
      <c r="Y1455" t="s">
        <v>95</v>
      </c>
      <c r="Z1455" t="s">
        <v>114</v>
      </c>
      <c r="AA1455" t="s">
        <v>115</v>
      </c>
      <c r="AB1455" t="s">
        <v>115</v>
      </c>
      <c r="AC1455" t="s">
        <v>117</v>
      </c>
      <c r="AD1455">
        <v>0</v>
      </c>
      <c r="AE1455" t="s">
        <v>100</v>
      </c>
      <c r="AF1455" t="s">
        <v>100</v>
      </c>
      <c r="AG1455" t="s">
        <v>156</v>
      </c>
      <c r="AH1455" t="s">
        <v>100</v>
      </c>
      <c r="AI1455" t="s">
        <v>100</v>
      </c>
      <c r="AJ1455" t="s">
        <v>142</v>
      </c>
      <c r="AK1455" t="s">
        <v>104</v>
      </c>
      <c r="AL1455">
        <v>0</v>
      </c>
      <c r="AM1455" t="s">
        <v>104</v>
      </c>
      <c r="AN1455">
        <v>0</v>
      </c>
      <c r="AO1455">
        <v>693</v>
      </c>
      <c r="AP1455">
        <v>693</v>
      </c>
      <c r="AQ1455" t="s">
        <v>254</v>
      </c>
      <c r="AR1455" t="s">
        <v>203</v>
      </c>
      <c r="AS1455" t="s">
        <v>204</v>
      </c>
      <c r="AT1455" t="s">
        <v>214</v>
      </c>
      <c r="AU1455">
        <v>693</v>
      </c>
      <c r="AV1455" s="4">
        <f t="shared" ca="1" si="134"/>
        <v>0.89059729241279273</v>
      </c>
      <c r="AW1455" s="4" t="str">
        <f t="shared" si="135"/>
        <v>Less than Median</v>
      </c>
      <c r="AX1455">
        <v>0</v>
      </c>
      <c r="AY1455">
        <v>0</v>
      </c>
      <c r="AZ1455">
        <v>693</v>
      </c>
      <c r="BA1455">
        <v>0</v>
      </c>
      <c r="BB1455">
        <v>0</v>
      </c>
      <c r="BC1455">
        <v>1</v>
      </c>
      <c r="BD1455">
        <v>0</v>
      </c>
      <c r="BE1455">
        <v>2</v>
      </c>
      <c r="BF1455">
        <v>1</v>
      </c>
      <c r="BG1455" t="s">
        <v>203</v>
      </c>
      <c r="BH1455">
        <v>4</v>
      </c>
      <c r="BI1455" t="s">
        <v>108</v>
      </c>
      <c r="BJ1455">
        <v>0</v>
      </c>
      <c r="BK1455" t="s">
        <v>85</v>
      </c>
      <c r="BL1455" t="s">
        <v>85</v>
      </c>
      <c r="BM1455" t="s">
        <v>85</v>
      </c>
      <c r="BN1455" t="s">
        <v>85</v>
      </c>
      <c r="BO1455">
        <v>0</v>
      </c>
      <c r="BP1455">
        <v>0</v>
      </c>
      <c r="BQ1455" t="s">
        <v>85</v>
      </c>
      <c r="BR1455" t="s">
        <v>85</v>
      </c>
      <c r="BS1455" t="s">
        <v>204</v>
      </c>
      <c r="BT1455">
        <v>0</v>
      </c>
      <c r="BU1455">
        <v>20</v>
      </c>
      <c r="BV1455">
        <v>0</v>
      </c>
      <c r="BW1455">
        <v>0</v>
      </c>
      <c r="BX1455">
        <v>0</v>
      </c>
      <c r="BY1455">
        <v>0</v>
      </c>
      <c r="BZ1455" t="s">
        <v>85</v>
      </c>
      <c r="CA1455" t="s">
        <v>85</v>
      </c>
      <c r="CB1455" t="s">
        <v>85</v>
      </c>
      <c r="CC1455">
        <v>0</v>
      </c>
      <c r="CD1455">
        <v>3</v>
      </c>
      <c r="CE1455">
        <v>2006</v>
      </c>
      <c r="CF1455" t="s">
        <v>111</v>
      </c>
      <c r="CG1455" t="s">
        <v>112</v>
      </c>
      <c r="CH1455">
        <v>52500</v>
      </c>
      <c r="CQ1455">
        <f t="shared" si="136"/>
        <v>693</v>
      </c>
      <c r="CR1455" t="str">
        <f t="shared" si="137"/>
        <v/>
      </c>
    </row>
    <row r="1456" spans="1:96" x14ac:dyDescent="0.3">
      <c r="A1456">
        <v>711</v>
      </c>
      <c r="B1456">
        <v>30</v>
      </c>
      <c r="C1456" t="s">
        <v>83</v>
      </c>
      <c r="D1456">
        <v>56</v>
      </c>
      <c r="E1456">
        <v>4130</v>
      </c>
      <c r="F1456" t="s">
        <v>84</v>
      </c>
      <c r="G1456" t="s">
        <v>85</v>
      </c>
      <c r="H1456" t="s">
        <v>86</v>
      </c>
      <c r="I1456" t="s">
        <v>87</v>
      </c>
      <c r="J1456" t="s">
        <v>88</v>
      </c>
      <c r="K1456" t="s">
        <v>122</v>
      </c>
      <c r="L1456" t="s">
        <v>90</v>
      </c>
      <c r="M1456" t="s">
        <v>219</v>
      </c>
      <c r="N1456" s="4" t="str">
        <f>VLOOKUP(M1456,'Neighborhood Raw Data'!$A$1:$D$26,4,FALSE)</f>
        <v>Less than Average</v>
      </c>
      <c r="O1456" t="s">
        <v>92</v>
      </c>
      <c r="P1456" t="s">
        <v>92</v>
      </c>
      <c r="Q1456" t="s">
        <v>93</v>
      </c>
      <c r="R1456" t="s">
        <v>124</v>
      </c>
      <c r="S1456">
        <v>3</v>
      </c>
      <c r="T1456" s="4">
        <f t="shared" ca="1" si="132"/>
        <v>0.86940632482803448</v>
      </c>
      <c r="U1456" s="4" t="str">
        <f t="shared" si="133"/>
        <v>Below</v>
      </c>
      <c r="V1456">
        <v>6</v>
      </c>
      <c r="W1456">
        <v>1935</v>
      </c>
      <c r="X1456">
        <v>2003</v>
      </c>
      <c r="Y1456" t="s">
        <v>95</v>
      </c>
      <c r="Z1456" t="s">
        <v>114</v>
      </c>
      <c r="AA1456" t="s">
        <v>125</v>
      </c>
      <c r="AB1456" t="s">
        <v>125</v>
      </c>
      <c r="AC1456" t="s">
        <v>117</v>
      </c>
      <c r="AD1456">
        <v>0</v>
      </c>
      <c r="AE1456" t="s">
        <v>102</v>
      </c>
      <c r="AF1456" t="s">
        <v>100</v>
      </c>
      <c r="AG1456" t="s">
        <v>156</v>
      </c>
      <c r="AH1456" t="s">
        <v>100</v>
      </c>
      <c r="AI1456" t="s">
        <v>100</v>
      </c>
      <c r="AJ1456" t="s">
        <v>142</v>
      </c>
      <c r="AK1456" t="s">
        <v>104</v>
      </c>
      <c r="AL1456">
        <v>0</v>
      </c>
      <c r="AM1456" t="s">
        <v>104</v>
      </c>
      <c r="AN1456">
        <v>0</v>
      </c>
      <c r="AO1456">
        <v>270</v>
      </c>
      <c r="AP1456">
        <v>270</v>
      </c>
      <c r="AQ1456" t="s">
        <v>105</v>
      </c>
      <c r="AR1456" t="s">
        <v>102</v>
      </c>
      <c r="AS1456" t="s">
        <v>106</v>
      </c>
      <c r="AT1456" t="s">
        <v>107</v>
      </c>
      <c r="AU1456">
        <v>729</v>
      </c>
      <c r="AV1456" s="4">
        <f t="shared" ca="1" si="134"/>
        <v>0.83384570869246111</v>
      </c>
      <c r="AW1456" s="4" t="str">
        <f t="shared" si="135"/>
        <v>Less than Median</v>
      </c>
      <c r="AX1456">
        <v>0</v>
      </c>
      <c r="AY1456">
        <v>0</v>
      </c>
      <c r="AZ1456">
        <v>729</v>
      </c>
      <c r="BA1456">
        <v>0</v>
      </c>
      <c r="BB1456">
        <v>0</v>
      </c>
      <c r="BC1456">
        <v>1</v>
      </c>
      <c r="BD1456">
        <v>0</v>
      </c>
      <c r="BE1456">
        <v>2</v>
      </c>
      <c r="BF1456">
        <v>1</v>
      </c>
      <c r="BG1456" t="s">
        <v>100</v>
      </c>
      <c r="BH1456">
        <v>5</v>
      </c>
      <c r="BI1456" t="s">
        <v>255</v>
      </c>
      <c r="BJ1456">
        <v>0</v>
      </c>
      <c r="BK1456" t="s">
        <v>85</v>
      </c>
      <c r="BL1456" t="s">
        <v>85</v>
      </c>
      <c r="BM1456" t="s">
        <v>85</v>
      </c>
      <c r="BN1456" t="s">
        <v>85</v>
      </c>
      <c r="BO1456">
        <v>0</v>
      </c>
      <c r="BP1456">
        <v>0</v>
      </c>
      <c r="BQ1456" t="s">
        <v>85</v>
      </c>
      <c r="BR1456" t="s">
        <v>85</v>
      </c>
      <c r="BS1456" t="s">
        <v>204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 t="s">
        <v>85</v>
      </c>
      <c r="CA1456" t="s">
        <v>85</v>
      </c>
      <c r="CB1456" t="s">
        <v>85</v>
      </c>
      <c r="CC1456">
        <v>0</v>
      </c>
      <c r="CD1456">
        <v>7</v>
      </c>
      <c r="CE1456">
        <v>2008</v>
      </c>
      <c r="CF1456" t="s">
        <v>111</v>
      </c>
      <c r="CG1456" t="s">
        <v>112</v>
      </c>
      <c r="CH1456">
        <v>52000</v>
      </c>
      <c r="CQ1456">
        <f t="shared" si="136"/>
        <v>729</v>
      </c>
      <c r="CR1456" t="str">
        <f t="shared" si="137"/>
        <v/>
      </c>
    </row>
    <row r="1457" spans="1:96" x14ac:dyDescent="0.3">
      <c r="A1457">
        <v>31</v>
      </c>
      <c r="B1457">
        <v>70</v>
      </c>
      <c r="C1457" t="s">
        <v>249</v>
      </c>
      <c r="D1457">
        <v>50</v>
      </c>
      <c r="E1457">
        <v>8500</v>
      </c>
      <c r="F1457" t="s">
        <v>84</v>
      </c>
      <c r="G1457" t="s">
        <v>84</v>
      </c>
      <c r="H1457" t="s">
        <v>129</v>
      </c>
      <c r="I1457" t="s">
        <v>87</v>
      </c>
      <c r="J1457" t="s">
        <v>88</v>
      </c>
      <c r="K1457" t="s">
        <v>122</v>
      </c>
      <c r="L1457" t="s">
        <v>90</v>
      </c>
      <c r="M1457" t="s">
        <v>236</v>
      </c>
      <c r="N1457" s="4" t="str">
        <f>VLOOKUP(M1457,'Neighborhood Raw Data'!$A$1:$D$26,4,FALSE)</f>
        <v>Less than Average</v>
      </c>
      <c r="O1457" t="s">
        <v>212</v>
      </c>
      <c r="P1457" t="s">
        <v>92</v>
      </c>
      <c r="Q1457" t="s">
        <v>93</v>
      </c>
      <c r="R1457" t="s">
        <v>94</v>
      </c>
      <c r="S1457">
        <v>4</v>
      </c>
      <c r="T1457" s="4">
        <f t="shared" ca="1" si="132"/>
        <v>0.73667763802378095</v>
      </c>
      <c r="U1457" s="4" t="str">
        <f t="shared" si="133"/>
        <v>Below</v>
      </c>
      <c r="V1457">
        <v>4</v>
      </c>
      <c r="W1457">
        <v>1920</v>
      </c>
      <c r="X1457">
        <v>1950</v>
      </c>
      <c r="Y1457" t="s">
        <v>206</v>
      </c>
      <c r="Z1457" t="s">
        <v>114</v>
      </c>
      <c r="AA1457" t="s">
        <v>98</v>
      </c>
      <c r="AB1457" t="s">
        <v>98</v>
      </c>
      <c r="AC1457" t="s">
        <v>117</v>
      </c>
      <c r="AD1457">
        <v>0</v>
      </c>
      <c r="AE1457" t="s">
        <v>100</v>
      </c>
      <c r="AF1457" t="s">
        <v>203</v>
      </c>
      <c r="AG1457" t="s">
        <v>147</v>
      </c>
      <c r="AH1457" t="s">
        <v>100</v>
      </c>
      <c r="AI1457" t="s">
        <v>100</v>
      </c>
      <c r="AJ1457" t="s">
        <v>142</v>
      </c>
      <c r="AK1457" t="s">
        <v>104</v>
      </c>
      <c r="AL1457">
        <v>0</v>
      </c>
      <c r="AM1457" t="s">
        <v>104</v>
      </c>
      <c r="AN1457">
        <v>0</v>
      </c>
      <c r="AO1457">
        <v>649</v>
      </c>
      <c r="AP1457">
        <v>649</v>
      </c>
      <c r="AQ1457" t="s">
        <v>105</v>
      </c>
      <c r="AR1457" t="s">
        <v>100</v>
      </c>
      <c r="AS1457" t="s">
        <v>204</v>
      </c>
      <c r="AT1457" t="s">
        <v>107</v>
      </c>
      <c r="AU1457">
        <v>649</v>
      </c>
      <c r="AV1457" s="4">
        <f t="shared" ca="1" si="134"/>
        <v>0.81469295326663327</v>
      </c>
      <c r="AW1457" s="4" t="str">
        <f t="shared" si="135"/>
        <v>Less than Median</v>
      </c>
      <c r="AX1457">
        <v>668</v>
      </c>
      <c r="AY1457">
        <v>0</v>
      </c>
      <c r="AZ1457">
        <v>1317</v>
      </c>
      <c r="BA1457">
        <v>0</v>
      </c>
      <c r="BB1457">
        <v>0</v>
      </c>
      <c r="BC1457">
        <v>1</v>
      </c>
      <c r="BD1457">
        <v>0</v>
      </c>
      <c r="BE1457">
        <v>3</v>
      </c>
      <c r="BF1457">
        <v>1</v>
      </c>
      <c r="BG1457" t="s">
        <v>100</v>
      </c>
      <c r="BH1457">
        <v>6</v>
      </c>
      <c r="BI1457" t="s">
        <v>108</v>
      </c>
      <c r="BJ1457">
        <v>0</v>
      </c>
      <c r="BK1457" t="s">
        <v>85</v>
      </c>
      <c r="BL1457" t="s">
        <v>149</v>
      </c>
      <c r="BM1457">
        <v>1920</v>
      </c>
      <c r="BN1457" t="s">
        <v>104</v>
      </c>
      <c r="BO1457">
        <v>1</v>
      </c>
      <c r="BP1457">
        <v>250</v>
      </c>
      <c r="BQ1457" t="s">
        <v>100</v>
      </c>
      <c r="BR1457" t="s">
        <v>203</v>
      </c>
      <c r="BS1457" t="s">
        <v>204</v>
      </c>
      <c r="BT1457">
        <v>0</v>
      </c>
      <c r="BU1457">
        <v>54</v>
      </c>
      <c r="BV1457">
        <v>172</v>
      </c>
      <c r="BW1457">
        <v>0</v>
      </c>
      <c r="BX1457">
        <v>0</v>
      </c>
      <c r="BY1457">
        <v>0</v>
      </c>
      <c r="BZ1457" t="s">
        <v>85</v>
      </c>
      <c r="CA1457" t="s">
        <v>119</v>
      </c>
      <c r="CB1457" t="s">
        <v>85</v>
      </c>
      <c r="CC1457">
        <v>0</v>
      </c>
      <c r="CD1457">
        <v>7</v>
      </c>
      <c r="CE1457">
        <v>2008</v>
      </c>
      <c r="CF1457" t="s">
        <v>111</v>
      </c>
      <c r="CG1457" t="s">
        <v>112</v>
      </c>
      <c r="CH1457">
        <v>40000</v>
      </c>
      <c r="CQ1457">
        <f t="shared" si="136"/>
        <v>649</v>
      </c>
      <c r="CR1457" t="str">
        <f t="shared" si="137"/>
        <v/>
      </c>
    </row>
    <row r="1458" spans="1:96" x14ac:dyDescent="0.3">
      <c r="A1458">
        <v>534</v>
      </c>
      <c r="B1458">
        <v>20</v>
      </c>
      <c r="C1458" t="s">
        <v>83</v>
      </c>
      <c r="D1458">
        <v>50</v>
      </c>
      <c r="E1458">
        <v>5000</v>
      </c>
      <c r="F1458" t="s">
        <v>84</v>
      </c>
      <c r="G1458" t="s">
        <v>85</v>
      </c>
      <c r="H1458" t="s">
        <v>129</v>
      </c>
      <c r="I1458" t="s">
        <v>162</v>
      </c>
      <c r="J1458" t="s">
        <v>88</v>
      </c>
      <c r="K1458" t="s">
        <v>122</v>
      </c>
      <c r="L1458" t="s">
        <v>140</v>
      </c>
      <c r="M1458" t="s">
        <v>219</v>
      </c>
      <c r="N1458" s="4" t="str">
        <f>VLOOKUP(M1458,'Neighborhood Raw Data'!$A$1:$D$26,4,FALSE)</f>
        <v>Less than Average</v>
      </c>
      <c r="O1458" t="s">
        <v>92</v>
      </c>
      <c r="P1458" t="s">
        <v>92</v>
      </c>
      <c r="Q1458" t="s">
        <v>93</v>
      </c>
      <c r="R1458" t="s">
        <v>124</v>
      </c>
      <c r="S1458">
        <v>1</v>
      </c>
      <c r="T1458" s="4">
        <f t="shared" ca="1" si="132"/>
        <v>0.97724717697488128</v>
      </c>
      <c r="U1458" s="4" t="str">
        <f t="shared" si="133"/>
        <v>Below</v>
      </c>
      <c r="V1458">
        <v>3</v>
      </c>
      <c r="W1458">
        <v>1946</v>
      </c>
      <c r="X1458">
        <v>1950</v>
      </c>
      <c r="Y1458" t="s">
        <v>95</v>
      </c>
      <c r="Z1458" t="s">
        <v>114</v>
      </c>
      <c r="AA1458" t="s">
        <v>125</v>
      </c>
      <c r="AB1458" t="s">
        <v>125</v>
      </c>
      <c r="AC1458" t="s">
        <v>117</v>
      </c>
      <c r="AD1458">
        <v>0</v>
      </c>
      <c r="AE1458" t="s">
        <v>203</v>
      </c>
      <c r="AF1458" t="s">
        <v>203</v>
      </c>
      <c r="AG1458" t="s">
        <v>226</v>
      </c>
      <c r="AH1458" t="s">
        <v>85</v>
      </c>
      <c r="AI1458" t="s">
        <v>85</v>
      </c>
      <c r="AJ1458" t="s">
        <v>85</v>
      </c>
      <c r="AK1458" t="s">
        <v>85</v>
      </c>
      <c r="AL1458">
        <v>0</v>
      </c>
      <c r="AM1458" t="s">
        <v>85</v>
      </c>
      <c r="AN1458">
        <v>0</v>
      </c>
      <c r="AO1458">
        <v>0</v>
      </c>
      <c r="AP1458">
        <v>0</v>
      </c>
      <c r="AQ1458" t="s">
        <v>105</v>
      </c>
      <c r="AR1458" t="s">
        <v>203</v>
      </c>
      <c r="AS1458" t="s">
        <v>204</v>
      </c>
      <c r="AT1458" t="s">
        <v>237</v>
      </c>
      <c r="AU1458">
        <v>334</v>
      </c>
      <c r="AV1458" s="4">
        <f t="shared" ca="1" si="134"/>
        <v>0.20896864470244159</v>
      </c>
      <c r="AW1458" s="4" t="str">
        <f t="shared" si="135"/>
        <v>Less than Median</v>
      </c>
      <c r="AX1458">
        <v>0</v>
      </c>
      <c r="AY1458">
        <v>0</v>
      </c>
      <c r="AZ1458">
        <v>334</v>
      </c>
      <c r="BA1458">
        <v>0</v>
      </c>
      <c r="BB1458">
        <v>0</v>
      </c>
      <c r="BC1458">
        <v>1</v>
      </c>
      <c r="BD1458">
        <v>0</v>
      </c>
      <c r="BE1458">
        <v>1</v>
      </c>
      <c r="BF1458">
        <v>1</v>
      </c>
      <c r="BG1458" t="s">
        <v>203</v>
      </c>
      <c r="BH1458">
        <v>2</v>
      </c>
      <c r="BI1458" t="s">
        <v>108</v>
      </c>
      <c r="BJ1458">
        <v>0</v>
      </c>
      <c r="BK1458" t="s">
        <v>85</v>
      </c>
      <c r="BL1458" t="s">
        <v>85</v>
      </c>
      <c r="BM1458" t="s">
        <v>85</v>
      </c>
      <c r="BN1458" t="s">
        <v>85</v>
      </c>
      <c r="BO1458">
        <v>0</v>
      </c>
      <c r="BP1458">
        <v>0</v>
      </c>
      <c r="BQ1458" t="s">
        <v>85</v>
      </c>
      <c r="BR1458" t="s">
        <v>85</v>
      </c>
      <c r="BS1458" t="s">
        <v>204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 t="s">
        <v>85</v>
      </c>
      <c r="CA1458" t="s">
        <v>85</v>
      </c>
      <c r="CB1458" t="s">
        <v>85</v>
      </c>
      <c r="CC1458">
        <v>0</v>
      </c>
      <c r="CD1458">
        <v>1</v>
      </c>
      <c r="CE1458">
        <v>2007</v>
      </c>
      <c r="CF1458" t="s">
        <v>111</v>
      </c>
      <c r="CG1458" t="s">
        <v>112</v>
      </c>
      <c r="CH1458">
        <v>39300</v>
      </c>
      <c r="CQ1458">
        <f t="shared" si="136"/>
        <v>334</v>
      </c>
      <c r="CR1458" t="str">
        <f t="shared" si="137"/>
        <v/>
      </c>
    </row>
    <row r="1459" spans="1:96" x14ac:dyDescent="0.3">
      <c r="A1459">
        <v>969</v>
      </c>
      <c r="B1459">
        <v>50</v>
      </c>
      <c r="C1459" t="s">
        <v>143</v>
      </c>
      <c r="D1459">
        <v>50</v>
      </c>
      <c r="E1459">
        <v>5925</v>
      </c>
      <c r="F1459" t="s">
        <v>84</v>
      </c>
      <c r="G1459" t="s">
        <v>85</v>
      </c>
      <c r="H1459" t="s">
        <v>129</v>
      </c>
      <c r="I1459" t="s">
        <v>87</v>
      </c>
      <c r="J1459" t="s">
        <v>88</v>
      </c>
      <c r="K1459" t="s">
        <v>122</v>
      </c>
      <c r="L1459" t="s">
        <v>90</v>
      </c>
      <c r="M1459" t="s">
        <v>144</v>
      </c>
      <c r="N1459" s="4" t="str">
        <f>VLOOKUP(M1459,'Neighborhood Raw Data'!$A$1:$D$26,4,FALSE)</f>
        <v>Greater than Average</v>
      </c>
      <c r="O1459" t="s">
        <v>92</v>
      </c>
      <c r="P1459" t="s">
        <v>92</v>
      </c>
      <c r="Q1459" t="s">
        <v>93</v>
      </c>
      <c r="R1459" t="s">
        <v>155</v>
      </c>
      <c r="S1459">
        <v>3</v>
      </c>
      <c r="T1459" s="4">
        <f t="shared" ca="1" si="132"/>
        <v>0.37930050624883593</v>
      </c>
      <c r="U1459" s="4" t="str">
        <f t="shared" si="133"/>
        <v>Below</v>
      </c>
      <c r="V1459">
        <v>6</v>
      </c>
      <c r="W1459">
        <v>1910</v>
      </c>
      <c r="X1459">
        <v>1950</v>
      </c>
      <c r="Y1459" t="s">
        <v>95</v>
      </c>
      <c r="Z1459" t="s">
        <v>114</v>
      </c>
      <c r="AA1459" t="s">
        <v>125</v>
      </c>
      <c r="AB1459" t="s">
        <v>125</v>
      </c>
      <c r="AC1459" t="s">
        <v>117</v>
      </c>
      <c r="AD1459">
        <v>0</v>
      </c>
      <c r="AE1459" t="s">
        <v>100</v>
      </c>
      <c r="AF1459" t="s">
        <v>100</v>
      </c>
      <c r="AG1459" t="s">
        <v>147</v>
      </c>
      <c r="AH1459" t="s">
        <v>100</v>
      </c>
      <c r="AI1459" t="s">
        <v>100</v>
      </c>
      <c r="AJ1459" t="s">
        <v>142</v>
      </c>
      <c r="AK1459" t="s">
        <v>104</v>
      </c>
      <c r="AL1459">
        <v>0</v>
      </c>
      <c r="AM1459" t="s">
        <v>104</v>
      </c>
      <c r="AN1459">
        <v>0</v>
      </c>
      <c r="AO1459">
        <v>600</v>
      </c>
      <c r="AP1459">
        <v>600</v>
      </c>
      <c r="AQ1459" t="s">
        <v>254</v>
      </c>
      <c r="AR1459" t="s">
        <v>203</v>
      </c>
      <c r="AS1459" t="s">
        <v>204</v>
      </c>
      <c r="AT1459" t="s">
        <v>107</v>
      </c>
      <c r="AU1459">
        <v>600</v>
      </c>
      <c r="AV1459" s="4">
        <f t="shared" ca="1" si="134"/>
        <v>0.46392124957311653</v>
      </c>
      <c r="AW1459" s="4" t="str">
        <f t="shared" si="135"/>
        <v>Less than Median</v>
      </c>
      <c r="AX1459">
        <v>368</v>
      </c>
      <c r="AY1459">
        <v>0</v>
      </c>
      <c r="AZ1459">
        <v>968</v>
      </c>
      <c r="BA1459">
        <v>0</v>
      </c>
      <c r="BB1459">
        <v>0</v>
      </c>
      <c r="BC1459">
        <v>1</v>
      </c>
      <c r="BD1459">
        <v>0</v>
      </c>
      <c r="BE1459">
        <v>2</v>
      </c>
      <c r="BF1459">
        <v>1</v>
      </c>
      <c r="BG1459" t="s">
        <v>100</v>
      </c>
      <c r="BH1459">
        <v>6</v>
      </c>
      <c r="BI1459" t="s">
        <v>108</v>
      </c>
      <c r="BJ1459">
        <v>0</v>
      </c>
      <c r="BK1459" t="s">
        <v>85</v>
      </c>
      <c r="BL1459" t="s">
        <v>85</v>
      </c>
      <c r="BM1459" t="s">
        <v>85</v>
      </c>
      <c r="BN1459" t="s">
        <v>85</v>
      </c>
      <c r="BO1459">
        <v>0</v>
      </c>
      <c r="BP1459">
        <v>0</v>
      </c>
      <c r="BQ1459" t="s">
        <v>85</v>
      </c>
      <c r="BR1459" t="s">
        <v>85</v>
      </c>
      <c r="BS1459" t="s">
        <v>106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 t="s">
        <v>85</v>
      </c>
      <c r="CA1459" t="s">
        <v>167</v>
      </c>
      <c r="CB1459" t="s">
        <v>85</v>
      </c>
      <c r="CC1459">
        <v>0</v>
      </c>
      <c r="CD1459">
        <v>5</v>
      </c>
      <c r="CE1459">
        <v>2009</v>
      </c>
      <c r="CF1459" t="s">
        <v>111</v>
      </c>
      <c r="CG1459" t="s">
        <v>120</v>
      </c>
      <c r="CH1459">
        <v>37900</v>
      </c>
      <c r="CQ1459">
        <f t="shared" si="136"/>
        <v>600</v>
      </c>
      <c r="CR1459" t="str">
        <f t="shared" si="137"/>
        <v/>
      </c>
    </row>
    <row r="1460" spans="1:96" x14ac:dyDescent="0.3">
      <c r="A1460">
        <v>917</v>
      </c>
      <c r="B1460">
        <v>20</v>
      </c>
      <c r="C1460" t="s">
        <v>249</v>
      </c>
      <c r="D1460">
        <v>50</v>
      </c>
      <c r="E1460">
        <v>9000</v>
      </c>
      <c r="F1460" t="s">
        <v>84</v>
      </c>
      <c r="G1460" t="s">
        <v>85</v>
      </c>
      <c r="H1460" t="s">
        <v>129</v>
      </c>
      <c r="I1460" t="s">
        <v>87</v>
      </c>
      <c r="J1460" t="s">
        <v>88</v>
      </c>
      <c r="K1460" t="s">
        <v>122</v>
      </c>
      <c r="L1460" t="s">
        <v>90</v>
      </c>
      <c r="M1460" t="s">
        <v>236</v>
      </c>
      <c r="N1460" s="4" t="str">
        <f>VLOOKUP(M1460,'Neighborhood Raw Data'!$A$1:$D$26,4,FALSE)</f>
        <v>Less than Average</v>
      </c>
      <c r="O1460" t="s">
        <v>92</v>
      </c>
      <c r="P1460" t="s">
        <v>92</v>
      </c>
      <c r="Q1460" t="s">
        <v>93</v>
      </c>
      <c r="R1460" t="s">
        <v>124</v>
      </c>
      <c r="S1460">
        <v>2</v>
      </c>
      <c r="T1460" s="4">
        <f t="shared" ca="1" si="132"/>
        <v>0.49721872392102429</v>
      </c>
      <c r="U1460" s="4" t="str">
        <f t="shared" si="133"/>
        <v>Below</v>
      </c>
      <c r="V1460">
        <v>3</v>
      </c>
      <c r="W1460">
        <v>1949</v>
      </c>
      <c r="X1460">
        <v>1950</v>
      </c>
      <c r="Y1460" t="s">
        <v>95</v>
      </c>
      <c r="Z1460" t="s">
        <v>114</v>
      </c>
      <c r="AA1460" t="s">
        <v>218</v>
      </c>
      <c r="AB1460" t="s">
        <v>218</v>
      </c>
      <c r="AC1460" t="s">
        <v>117</v>
      </c>
      <c r="AD1460">
        <v>0</v>
      </c>
      <c r="AE1460" t="s">
        <v>100</v>
      </c>
      <c r="AF1460" t="s">
        <v>100</v>
      </c>
      <c r="AG1460" t="s">
        <v>156</v>
      </c>
      <c r="AH1460" t="s">
        <v>100</v>
      </c>
      <c r="AI1460" t="s">
        <v>100</v>
      </c>
      <c r="AJ1460" t="s">
        <v>118</v>
      </c>
      <c r="AK1460" t="s">
        <v>174</v>
      </c>
      <c r="AL1460">
        <v>50</v>
      </c>
      <c r="AM1460" t="s">
        <v>104</v>
      </c>
      <c r="AN1460">
        <v>0</v>
      </c>
      <c r="AO1460">
        <v>430</v>
      </c>
      <c r="AP1460">
        <v>480</v>
      </c>
      <c r="AQ1460" t="s">
        <v>105</v>
      </c>
      <c r="AR1460" t="s">
        <v>100</v>
      </c>
      <c r="AS1460" t="s">
        <v>204</v>
      </c>
      <c r="AT1460" t="s">
        <v>214</v>
      </c>
      <c r="AU1460">
        <v>480</v>
      </c>
      <c r="AV1460" s="4">
        <f t="shared" ca="1" si="134"/>
        <v>0.32894083002783581</v>
      </c>
      <c r="AW1460" s="4" t="str">
        <f t="shared" si="135"/>
        <v>Less than Median</v>
      </c>
      <c r="AX1460">
        <v>0</v>
      </c>
      <c r="AY1460">
        <v>0</v>
      </c>
      <c r="AZ1460">
        <v>480</v>
      </c>
      <c r="BA1460">
        <v>1</v>
      </c>
      <c r="BB1460">
        <v>0</v>
      </c>
      <c r="BC1460">
        <v>0</v>
      </c>
      <c r="BD1460">
        <v>0</v>
      </c>
      <c r="BE1460">
        <v>1</v>
      </c>
      <c r="BF1460">
        <v>1</v>
      </c>
      <c r="BG1460" t="s">
        <v>100</v>
      </c>
      <c r="BH1460">
        <v>4</v>
      </c>
      <c r="BI1460" t="s">
        <v>108</v>
      </c>
      <c r="BJ1460">
        <v>0</v>
      </c>
      <c r="BK1460" t="s">
        <v>85</v>
      </c>
      <c r="BL1460" t="s">
        <v>149</v>
      </c>
      <c r="BM1460">
        <v>1958</v>
      </c>
      <c r="BN1460" t="s">
        <v>104</v>
      </c>
      <c r="BO1460">
        <v>1</v>
      </c>
      <c r="BP1460">
        <v>308</v>
      </c>
      <c r="BQ1460" t="s">
        <v>100</v>
      </c>
      <c r="BR1460" t="s">
        <v>100</v>
      </c>
      <c r="BS1460" t="s">
        <v>106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 t="s">
        <v>85</v>
      </c>
      <c r="CA1460" t="s">
        <v>85</v>
      </c>
      <c r="CB1460" t="s">
        <v>85</v>
      </c>
      <c r="CC1460">
        <v>0</v>
      </c>
      <c r="CD1460">
        <v>10</v>
      </c>
      <c r="CE1460">
        <v>2006</v>
      </c>
      <c r="CF1460" t="s">
        <v>111</v>
      </c>
      <c r="CG1460" t="s">
        <v>120</v>
      </c>
      <c r="CH1460">
        <v>35311</v>
      </c>
      <c r="CQ1460">
        <f t="shared" si="136"/>
        <v>480</v>
      </c>
      <c r="CR1460" t="str">
        <f t="shared" si="137"/>
        <v/>
      </c>
    </row>
    <row r="1461" spans="1:96" x14ac:dyDescent="0.3">
      <c r="A1461">
        <v>496</v>
      </c>
      <c r="B1461">
        <v>30</v>
      </c>
      <c r="C1461" t="s">
        <v>249</v>
      </c>
      <c r="D1461">
        <v>60</v>
      </c>
      <c r="E1461">
        <v>7879</v>
      </c>
      <c r="F1461" t="s">
        <v>84</v>
      </c>
      <c r="G1461" t="s">
        <v>85</v>
      </c>
      <c r="H1461" t="s">
        <v>129</v>
      </c>
      <c r="I1461" t="s">
        <v>87</v>
      </c>
      <c r="J1461" t="s">
        <v>88</v>
      </c>
      <c r="K1461" t="s">
        <v>122</v>
      </c>
      <c r="L1461" t="s">
        <v>90</v>
      </c>
      <c r="M1461" t="s">
        <v>236</v>
      </c>
      <c r="N1461" s="4" t="str">
        <f>VLOOKUP(M1461,'Neighborhood Raw Data'!$A$1:$D$26,4,FALSE)</f>
        <v>Less than Average</v>
      </c>
      <c r="O1461" t="s">
        <v>92</v>
      </c>
      <c r="P1461" t="s">
        <v>92</v>
      </c>
      <c r="Q1461" t="s">
        <v>93</v>
      </c>
      <c r="R1461" t="s">
        <v>124</v>
      </c>
      <c r="S1461">
        <v>4</v>
      </c>
      <c r="T1461" s="4">
        <f t="shared" ca="1" si="132"/>
        <v>0.50254720421358468</v>
      </c>
      <c r="U1461" s="4" t="str">
        <f t="shared" si="133"/>
        <v>Below</v>
      </c>
      <c r="V1461">
        <v>5</v>
      </c>
      <c r="W1461">
        <v>1920</v>
      </c>
      <c r="X1461">
        <v>1950</v>
      </c>
      <c r="Y1461" t="s">
        <v>95</v>
      </c>
      <c r="Z1461" t="s">
        <v>114</v>
      </c>
      <c r="AA1461" t="s">
        <v>115</v>
      </c>
      <c r="AB1461" t="s">
        <v>115</v>
      </c>
      <c r="AC1461" t="s">
        <v>117</v>
      </c>
      <c r="AD1461">
        <v>0</v>
      </c>
      <c r="AE1461" t="s">
        <v>100</v>
      </c>
      <c r="AF1461" t="s">
        <v>100</v>
      </c>
      <c r="AG1461" t="s">
        <v>156</v>
      </c>
      <c r="AH1461" t="s">
        <v>100</v>
      </c>
      <c r="AI1461" t="s">
        <v>100</v>
      </c>
      <c r="AJ1461" t="s">
        <v>142</v>
      </c>
      <c r="AK1461" t="s">
        <v>157</v>
      </c>
      <c r="AL1461">
        <v>495</v>
      </c>
      <c r="AM1461" t="s">
        <v>104</v>
      </c>
      <c r="AN1461">
        <v>0</v>
      </c>
      <c r="AO1461">
        <v>225</v>
      </c>
      <c r="AP1461">
        <v>720</v>
      </c>
      <c r="AQ1461" t="s">
        <v>105</v>
      </c>
      <c r="AR1461" t="s">
        <v>100</v>
      </c>
      <c r="AS1461" t="s">
        <v>204</v>
      </c>
      <c r="AT1461" t="s">
        <v>214</v>
      </c>
      <c r="AU1461">
        <v>720</v>
      </c>
      <c r="AV1461" s="4">
        <f t="shared" ca="1" si="134"/>
        <v>0.22967981686183947</v>
      </c>
      <c r="AW1461" s="4" t="str">
        <f t="shared" si="135"/>
        <v>Less than Median</v>
      </c>
      <c r="AX1461">
        <v>0</v>
      </c>
      <c r="AY1461">
        <v>0</v>
      </c>
      <c r="AZ1461">
        <v>720</v>
      </c>
      <c r="BA1461">
        <v>0</v>
      </c>
      <c r="BB1461">
        <v>0</v>
      </c>
      <c r="BC1461">
        <v>1</v>
      </c>
      <c r="BD1461">
        <v>0</v>
      </c>
      <c r="BE1461">
        <v>2</v>
      </c>
      <c r="BF1461">
        <v>1</v>
      </c>
      <c r="BG1461" t="s">
        <v>100</v>
      </c>
      <c r="BH1461">
        <v>4</v>
      </c>
      <c r="BI1461" t="s">
        <v>108</v>
      </c>
      <c r="BJ1461">
        <v>0</v>
      </c>
      <c r="BK1461" t="s">
        <v>85</v>
      </c>
      <c r="BL1461" t="s">
        <v>85</v>
      </c>
      <c r="BM1461" t="s">
        <v>85</v>
      </c>
      <c r="BN1461" t="s">
        <v>85</v>
      </c>
      <c r="BO1461">
        <v>0</v>
      </c>
      <c r="BP1461">
        <v>0</v>
      </c>
      <c r="BQ1461" t="s">
        <v>85</v>
      </c>
      <c r="BR1461" t="s">
        <v>85</v>
      </c>
      <c r="BS1461" t="s">
        <v>204</v>
      </c>
      <c r="BT1461">
        <v>0</v>
      </c>
      <c r="BU1461">
        <v>523</v>
      </c>
      <c r="BV1461">
        <v>115</v>
      </c>
      <c r="BW1461">
        <v>0</v>
      </c>
      <c r="BX1461">
        <v>0</v>
      </c>
      <c r="BY1461">
        <v>0</v>
      </c>
      <c r="BZ1461" t="s">
        <v>85</v>
      </c>
      <c r="CA1461" t="s">
        <v>167</v>
      </c>
      <c r="CB1461" t="s">
        <v>85</v>
      </c>
      <c r="CC1461">
        <v>0</v>
      </c>
      <c r="CD1461">
        <v>11</v>
      </c>
      <c r="CE1461">
        <v>2009</v>
      </c>
      <c r="CF1461" t="s">
        <v>111</v>
      </c>
      <c r="CG1461" t="s">
        <v>120</v>
      </c>
      <c r="CH1461">
        <v>34900</v>
      </c>
      <c r="CQ1461">
        <f t="shared" si="136"/>
        <v>720</v>
      </c>
      <c r="CR1461" t="str">
        <f t="shared" si="137"/>
        <v/>
      </c>
    </row>
  </sheetData>
  <phoneticPr fontId="21" type="noConversion"/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C7A06-A1E1-4BBA-A245-A95D7CD43C6E}">
  <dimension ref="A1:E987"/>
  <sheetViews>
    <sheetView workbookViewId="0">
      <selection activeCell="B6" sqref="B6"/>
    </sheetView>
  </sheetViews>
  <sheetFormatPr defaultRowHeight="14.4" x14ac:dyDescent="0.3"/>
  <cols>
    <col min="1" max="1" width="27.109375" bestFit="1" customWidth="1"/>
    <col min="2" max="2" width="17.88671875" bestFit="1" customWidth="1"/>
    <col min="4" max="4" width="27.109375" bestFit="1" customWidth="1"/>
    <col min="5" max="5" width="20.77734375" bestFit="1" customWidth="1"/>
  </cols>
  <sheetData>
    <row r="1" spans="1:5" x14ac:dyDescent="0.3">
      <c r="A1" s="5" t="s">
        <v>318</v>
      </c>
      <c r="B1" t="s">
        <v>320</v>
      </c>
      <c r="D1" s="5" t="s">
        <v>318</v>
      </c>
      <c r="E1" t="s">
        <v>319</v>
      </c>
    </row>
    <row r="3" spans="1:5" x14ac:dyDescent="0.3">
      <c r="A3" s="5" t="s">
        <v>266</v>
      </c>
      <c r="B3" t="s">
        <v>268</v>
      </c>
      <c r="D3" s="5" t="s">
        <v>266</v>
      </c>
      <c r="E3" s="5" t="s">
        <v>268</v>
      </c>
    </row>
    <row r="4" spans="1:5" x14ac:dyDescent="0.3">
      <c r="A4" s="6">
        <v>6</v>
      </c>
      <c r="B4" s="7">
        <v>143000</v>
      </c>
      <c r="D4" s="6">
        <v>1</v>
      </c>
      <c r="E4" s="7">
        <v>208500</v>
      </c>
    </row>
    <row r="5" spans="1:5" x14ac:dyDescent="0.3">
      <c r="A5" s="6">
        <v>8</v>
      </c>
      <c r="B5" s="7">
        <v>200000</v>
      </c>
      <c r="D5" s="6">
        <v>2</v>
      </c>
      <c r="E5" s="7">
        <v>181500</v>
      </c>
    </row>
    <row r="6" spans="1:5" x14ac:dyDescent="0.3">
      <c r="A6" s="6">
        <v>10</v>
      </c>
      <c r="B6" s="7">
        <v>118000</v>
      </c>
      <c r="D6" s="6">
        <v>3</v>
      </c>
      <c r="E6" s="7">
        <v>223500</v>
      </c>
    </row>
    <row r="7" spans="1:5" x14ac:dyDescent="0.3">
      <c r="A7" s="6">
        <v>11</v>
      </c>
      <c r="B7" s="7">
        <v>129500</v>
      </c>
      <c r="D7" s="6">
        <v>4</v>
      </c>
      <c r="E7" s="7">
        <v>140000</v>
      </c>
    </row>
    <row r="8" spans="1:5" x14ac:dyDescent="0.3">
      <c r="A8" s="6">
        <v>13</v>
      </c>
      <c r="B8" s="7">
        <v>144000</v>
      </c>
      <c r="D8" s="6">
        <v>5</v>
      </c>
      <c r="E8" s="7">
        <v>250000</v>
      </c>
    </row>
    <row r="9" spans="1:5" x14ac:dyDescent="0.3">
      <c r="A9" s="6">
        <v>16</v>
      </c>
      <c r="B9" s="7">
        <v>132000</v>
      </c>
      <c r="D9" s="6">
        <v>7</v>
      </c>
      <c r="E9" s="7">
        <v>307000</v>
      </c>
    </row>
    <row r="10" spans="1:5" x14ac:dyDescent="0.3">
      <c r="A10" s="6">
        <v>18</v>
      </c>
      <c r="B10" s="7">
        <v>90000</v>
      </c>
      <c r="D10" s="6">
        <v>9</v>
      </c>
      <c r="E10" s="7">
        <v>129900</v>
      </c>
    </row>
    <row r="11" spans="1:5" x14ac:dyDescent="0.3">
      <c r="A11" s="6">
        <v>22</v>
      </c>
      <c r="B11" s="7">
        <v>139400</v>
      </c>
      <c r="D11" s="6">
        <v>12</v>
      </c>
      <c r="E11" s="7">
        <v>345000</v>
      </c>
    </row>
    <row r="12" spans="1:5" x14ac:dyDescent="0.3">
      <c r="A12" s="6">
        <v>24</v>
      </c>
      <c r="B12" s="7">
        <v>129900</v>
      </c>
      <c r="D12" s="6">
        <v>14</v>
      </c>
      <c r="E12" s="7">
        <v>279500</v>
      </c>
    </row>
    <row r="13" spans="1:5" x14ac:dyDescent="0.3">
      <c r="A13" s="6">
        <v>25</v>
      </c>
      <c r="B13" s="7">
        <v>154000</v>
      </c>
      <c r="D13" s="6">
        <v>15</v>
      </c>
      <c r="E13" s="7">
        <v>157000</v>
      </c>
    </row>
    <row r="14" spans="1:5" x14ac:dyDescent="0.3">
      <c r="A14" s="6">
        <v>30</v>
      </c>
      <c r="B14" s="7">
        <v>68500</v>
      </c>
      <c r="D14" s="6">
        <v>17</v>
      </c>
      <c r="E14" s="7">
        <v>149000</v>
      </c>
    </row>
    <row r="15" spans="1:5" x14ac:dyDescent="0.3">
      <c r="A15" s="6">
        <v>31</v>
      </c>
      <c r="B15" s="7">
        <v>40000</v>
      </c>
      <c r="D15" s="6">
        <v>19</v>
      </c>
      <c r="E15" s="7">
        <v>159000</v>
      </c>
    </row>
    <row r="16" spans="1:5" x14ac:dyDescent="0.3">
      <c r="A16" s="6">
        <v>32</v>
      </c>
      <c r="B16" s="7">
        <v>149350</v>
      </c>
      <c r="D16" s="6">
        <v>20</v>
      </c>
      <c r="E16" s="7">
        <v>139000</v>
      </c>
    </row>
    <row r="17" spans="1:5" x14ac:dyDescent="0.3">
      <c r="A17" s="6">
        <v>40</v>
      </c>
      <c r="B17" s="7">
        <v>82000</v>
      </c>
      <c r="D17" s="6">
        <v>21</v>
      </c>
      <c r="E17" s="7">
        <v>325300</v>
      </c>
    </row>
    <row r="18" spans="1:5" x14ac:dyDescent="0.3">
      <c r="A18" s="6">
        <v>47</v>
      </c>
      <c r="B18" s="7">
        <v>239686</v>
      </c>
      <c r="D18" s="6">
        <v>23</v>
      </c>
      <c r="E18" s="7">
        <v>230000</v>
      </c>
    </row>
    <row r="19" spans="1:5" x14ac:dyDescent="0.3">
      <c r="A19" s="6">
        <v>50</v>
      </c>
      <c r="B19" s="7">
        <v>127000</v>
      </c>
      <c r="D19" s="6">
        <v>26</v>
      </c>
      <c r="E19" s="7">
        <v>256300</v>
      </c>
    </row>
    <row r="20" spans="1:5" x14ac:dyDescent="0.3">
      <c r="A20" s="6">
        <v>52</v>
      </c>
      <c r="B20" s="7">
        <v>114500</v>
      </c>
      <c r="D20" s="6">
        <v>27</v>
      </c>
      <c r="E20" s="7">
        <v>134800</v>
      </c>
    </row>
    <row r="21" spans="1:5" x14ac:dyDescent="0.3">
      <c r="A21" s="6">
        <v>53</v>
      </c>
      <c r="B21" s="7">
        <v>110000</v>
      </c>
      <c r="D21" s="6">
        <v>28</v>
      </c>
      <c r="E21" s="7">
        <v>306000</v>
      </c>
    </row>
    <row r="22" spans="1:5" x14ac:dyDescent="0.3">
      <c r="A22" s="6">
        <v>62</v>
      </c>
      <c r="B22" s="7">
        <v>101000</v>
      </c>
      <c r="D22" s="6">
        <v>29</v>
      </c>
      <c r="E22" s="7">
        <v>207500</v>
      </c>
    </row>
    <row r="23" spans="1:5" x14ac:dyDescent="0.3">
      <c r="A23" s="6">
        <v>72</v>
      </c>
      <c r="B23" s="7">
        <v>129500</v>
      </c>
      <c r="D23" s="6">
        <v>33</v>
      </c>
      <c r="E23" s="7">
        <v>179900</v>
      </c>
    </row>
    <row r="24" spans="1:5" x14ac:dyDescent="0.3">
      <c r="A24" s="6">
        <v>76</v>
      </c>
      <c r="B24" s="7">
        <v>91000</v>
      </c>
      <c r="D24" s="6">
        <v>34</v>
      </c>
      <c r="E24" s="7">
        <v>165500</v>
      </c>
    </row>
    <row r="25" spans="1:5" x14ac:dyDescent="0.3">
      <c r="A25" s="6">
        <v>78</v>
      </c>
      <c r="B25" s="7">
        <v>127000</v>
      </c>
      <c r="D25" s="6">
        <v>35</v>
      </c>
      <c r="E25" s="7">
        <v>277500</v>
      </c>
    </row>
    <row r="26" spans="1:5" x14ac:dyDescent="0.3">
      <c r="A26" s="6">
        <v>79</v>
      </c>
      <c r="B26" s="7">
        <v>136500</v>
      </c>
      <c r="D26" s="6">
        <v>36</v>
      </c>
      <c r="E26" s="7">
        <v>309000</v>
      </c>
    </row>
    <row r="27" spans="1:5" x14ac:dyDescent="0.3">
      <c r="A27" s="6">
        <v>82</v>
      </c>
      <c r="B27" s="7">
        <v>153500</v>
      </c>
      <c r="D27" s="6">
        <v>37</v>
      </c>
      <c r="E27" s="7">
        <v>145000</v>
      </c>
    </row>
    <row r="28" spans="1:5" x14ac:dyDescent="0.3">
      <c r="A28" s="6">
        <v>89</v>
      </c>
      <c r="B28" s="7">
        <v>85000</v>
      </c>
      <c r="D28" s="6">
        <v>38</v>
      </c>
      <c r="E28" s="7">
        <v>153000</v>
      </c>
    </row>
    <row r="29" spans="1:5" x14ac:dyDescent="0.3">
      <c r="A29" s="6">
        <v>98</v>
      </c>
      <c r="B29" s="7">
        <v>94750</v>
      </c>
      <c r="D29" s="6">
        <v>39</v>
      </c>
      <c r="E29" s="7">
        <v>109000</v>
      </c>
    </row>
    <row r="30" spans="1:5" x14ac:dyDescent="0.3">
      <c r="A30" s="6">
        <v>99</v>
      </c>
      <c r="B30" s="7">
        <v>83000</v>
      </c>
      <c r="D30" s="6">
        <v>41</v>
      </c>
      <c r="E30" s="7">
        <v>160000</v>
      </c>
    </row>
    <row r="31" spans="1:5" x14ac:dyDescent="0.3">
      <c r="A31" s="6">
        <v>101</v>
      </c>
      <c r="B31" s="7">
        <v>205000</v>
      </c>
      <c r="D31" s="6">
        <v>42</v>
      </c>
      <c r="E31" s="7">
        <v>170000</v>
      </c>
    </row>
    <row r="32" spans="1:5" x14ac:dyDescent="0.3">
      <c r="A32" s="6">
        <v>105</v>
      </c>
      <c r="B32" s="7">
        <v>169500</v>
      </c>
      <c r="D32" s="6">
        <v>43</v>
      </c>
      <c r="E32" s="7">
        <v>144000</v>
      </c>
    </row>
    <row r="33" spans="1:5" x14ac:dyDescent="0.3">
      <c r="A33" s="6">
        <v>109</v>
      </c>
      <c r="B33" s="7">
        <v>115000</v>
      </c>
      <c r="D33" s="6">
        <v>44</v>
      </c>
      <c r="E33" s="7">
        <v>130250</v>
      </c>
    </row>
    <row r="34" spans="1:5" x14ac:dyDescent="0.3">
      <c r="A34" s="6">
        <v>110</v>
      </c>
      <c r="B34" s="7">
        <v>190000</v>
      </c>
      <c r="D34" s="6">
        <v>45</v>
      </c>
      <c r="E34" s="7">
        <v>141000</v>
      </c>
    </row>
    <row r="35" spans="1:5" x14ac:dyDescent="0.3">
      <c r="A35" s="6">
        <v>111</v>
      </c>
      <c r="B35" s="7">
        <v>136900</v>
      </c>
      <c r="D35" s="6">
        <v>46</v>
      </c>
      <c r="E35" s="7">
        <v>319900</v>
      </c>
    </row>
    <row r="36" spans="1:5" x14ac:dyDescent="0.3">
      <c r="A36" s="6">
        <v>117</v>
      </c>
      <c r="B36" s="7">
        <v>139000</v>
      </c>
      <c r="D36" s="6">
        <v>48</v>
      </c>
      <c r="E36" s="7">
        <v>249700</v>
      </c>
    </row>
    <row r="37" spans="1:5" x14ac:dyDescent="0.3">
      <c r="A37" s="6">
        <v>118</v>
      </c>
      <c r="B37" s="7">
        <v>155000</v>
      </c>
      <c r="D37" s="6">
        <v>49</v>
      </c>
      <c r="E37" s="7">
        <v>113000</v>
      </c>
    </row>
    <row r="38" spans="1:5" x14ac:dyDescent="0.3">
      <c r="A38" s="6">
        <v>122</v>
      </c>
      <c r="B38" s="7">
        <v>100000</v>
      </c>
      <c r="D38" s="6">
        <v>51</v>
      </c>
      <c r="E38" s="7">
        <v>177000</v>
      </c>
    </row>
    <row r="39" spans="1:5" x14ac:dyDescent="0.3">
      <c r="A39" s="6">
        <v>125</v>
      </c>
      <c r="B39" s="7">
        <v>181000</v>
      </c>
      <c r="D39" s="6">
        <v>54</v>
      </c>
      <c r="E39" s="7">
        <v>385000</v>
      </c>
    </row>
    <row r="40" spans="1:5" x14ac:dyDescent="0.3">
      <c r="A40" s="6">
        <v>126</v>
      </c>
      <c r="B40" s="7">
        <v>84500</v>
      </c>
      <c r="D40" s="6">
        <v>55</v>
      </c>
      <c r="E40" s="7">
        <v>130000</v>
      </c>
    </row>
    <row r="41" spans="1:5" x14ac:dyDescent="0.3">
      <c r="A41" s="6">
        <v>127</v>
      </c>
      <c r="B41" s="7">
        <v>128000</v>
      </c>
      <c r="D41" s="6">
        <v>56</v>
      </c>
      <c r="E41" s="7">
        <v>180500</v>
      </c>
    </row>
    <row r="42" spans="1:5" x14ac:dyDescent="0.3">
      <c r="A42" s="6">
        <v>135</v>
      </c>
      <c r="B42" s="7">
        <v>180000</v>
      </c>
      <c r="D42" s="6">
        <v>57</v>
      </c>
      <c r="E42" s="7">
        <v>172500</v>
      </c>
    </row>
    <row r="43" spans="1:5" x14ac:dyDescent="0.3">
      <c r="A43" s="6">
        <v>136</v>
      </c>
      <c r="B43" s="7">
        <v>174000</v>
      </c>
      <c r="D43" s="6">
        <v>58</v>
      </c>
      <c r="E43" s="7">
        <v>196500</v>
      </c>
    </row>
    <row r="44" spans="1:5" x14ac:dyDescent="0.3">
      <c r="A44" s="6">
        <v>138</v>
      </c>
      <c r="B44" s="7">
        <v>171000</v>
      </c>
      <c r="D44" s="6">
        <v>59</v>
      </c>
      <c r="E44" s="7">
        <v>438780</v>
      </c>
    </row>
    <row r="45" spans="1:5" x14ac:dyDescent="0.3">
      <c r="A45" s="6">
        <v>145</v>
      </c>
      <c r="B45" s="7">
        <v>125000</v>
      </c>
      <c r="D45" s="6">
        <v>60</v>
      </c>
      <c r="E45" s="7">
        <v>124900</v>
      </c>
    </row>
    <row r="46" spans="1:5" x14ac:dyDescent="0.3">
      <c r="A46" s="6">
        <v>146</v>
      </c>
      <c r="B46" s="7">
        <v>130000</v>
      </c>
      <c r="D46" s="6">
        <v>61</v>
      </c>
      <c r="E46" s="7">
        <v>158000</v>
      </c>
    </row>
    <row r="47" spans="1:5" x14ac:dyDescent="0.3">
      <c r="A47" s="6">
        <v>147</v>
      </c>
      <c r="B47" s="7">
        <v>105000</v>
      </c>
      <c r="D47" s="6">
        <v>63</v>
      </c>
      <c r="E47" s="7">
        <v>202500</v>
      </c>
    </row>
    <row r="48" spans="1:5" x14ac:dyDescent="0.3">
      <c r="A48" s="6">
        <v>150</v>
      </c>
      <c r="B48" s="7">
        <v>115000</v>
      </c>
      <c r="D48" s="6">
        <v>64</v>
      </c>
      <c r="E48" s="7">
        <v>140000</v>
      </c>
    </row>
    <row r="49" spans="1:5" x14ac:dyDescent="0.3">
      <c r="A49" s="6">
        <v>153</v>
      </c>
      <c r="B49" s="7">
        <v>190000</v>
      </c>
      <c r="D49" s="6">
        <v>65</v>
      </c>
      <c r="E49" s="7">
        <v>219500</v>
      </c>
    </row>
    <row r="50" spans="1:5" x14ac:dyDescent="0.3">
      <c r="A50" s="6">
        <v>156</v>
      </c>
      <c r="B50" s="7">
        <v>79000</v>
      </c>
      <c r="D50" s="6">
        <v>66</v>
      </c>
      <c r="E50" s="7">
        <v>317000</v>
      </c>
    </row>
    <row r="51" spans="1:5" x14ac:dyDescent="0.3">
      <c r="A51" s="6">
        <v>166</v>
      </c>
      <c r="B51" s="7">
        <v>127500</v>
      </c>
      <c r="D51" s="6">
        <v>67</v>
      </c>
      <c r="E51" s="7">
        <v>180000</v>
      </c>
    </row>
    <row r="52" spans="1:5" x14ac:dyDescent="0.3">
      <c r="A52" s="6">
        <v>176</v>
      </c>
      <c r="B52" s="7">
        <v>243000</v>
      </c>
      <c r="D52" s="6">
        <v>68</v>
      </c>
      <c r="E52" s="7">
        <v>226000</v>
      </c>
    </row>
    <row r="53" spans="1:5" x14ac:dyDescent="0.3">
      <c r="A53" s="6">
        <v>178</v>
      </c>
      <c r="B53" s="7">
        <v>172500</v>
      </c>
      <c r="D53" s="6">
        <v>69</v>
      </c>
      <c r="E53" s="7">
        <v>80000</v>
      </c>
    </row>
    <row r="54" spans="1:5" x14ac:dyDescent="0.3">
      <c r="A54" s="6">
        <v>183</v>
      </c>
      <c r="B54" s="7">
        <v>120000</v>
      </c>
      <c r="D54" s="6">
        <v>70</v>
      </c>
      <c r="E54" s="7">
        <v>225000</v>
      </c>
    </row>
    <row r="55" spans="1:5" x14ac:dyDescent="0.3">
      <c r="A55" s="6">
        <v>185</v>
      </c>
      <c r="B55" s="7">
        <v>127000</v>
      </c>
      <c r="D55" s="6">
        <v>71</v>
      </c>
      <c r="E55" s="7">
        <v>244000</v>
      </c>
    </row>
    <row r="56" spans="1:5" x14ac:dyDescent="0.3">
      <c r="A56" s="6">
        <v>187</v>
      </c>
      <c r="B56" s="7">
        <v>173000</v>
      </c>
      <c r="D56" s="6">
        <v>73</v>
      </c>
      <c r="E56" s="7">
        <v>185000</v>
      </c>
    </row>
    <row r="57" spans="1:5" x14ac:dyDescent="0.3">
      <c r="A57" s="6">
        <v>194</v>
      </c>
      <c r="B57" s="7">
        <v>130000</v>
      </c>
      <c r="D57" s="6">
        <v>74</v>
      </c>
      <c r="E57" s="7">
        <v>144900</v>
      </c>
    </row>
    <row r="58" spans="1:5" x14ac:dyDescent="0.3">
      <c r="A58" s="6">
        <v>196</v>
      </c>
      <c r="B58" s="7">
        <v>148500</v>
      </c>
      <c r="D58" s="6">
        <v>75</v>
      </c>
      <c r="E58" s="7">
        <v>107400</v>
      </c>
    </row>
    <row r="59" spans="1:5" x14ac:dyDescent="0.3">
      <c r="A59" s="6">
        <v>201</v>
      </c>
      <c r="B59" s="7">
        <v>140000</v>
      </c>
      <c r="D59" s="6">
        <v>77</v>
      </c>
      <c r="E59" s="7">
        <v>135750</v>
      </c>
    </row>
    <row r="60" spans="1:5" x14ac:dyDescent="0.3">
      <c r="A60" s="6">
        <v>202</v>
      </c>
      <c r="B60" s="7">
        <v>171500</v>
      </c>
      <c r="D60" s="6">
        <v>80</v>
      </c>
      <c r="E60" s="7">
        <v>110000</v>
      </c>
    </row>
    <row r="61" spans="1:5" x14ac:dyDescent="0.3">
      <c r="A61" s="6">
        <v>207</v>
      </c>
      <c r="B61" s="7">
        <v>143900</v>
      </c>
      <c r="D61" s="6">
        <v>81</v>
      </c>
      <c r="E61" s="7">
        <v>193500</v>
      </c>
    </row>
    <row r="62" spans="1:5" x14ac:dyDescent="0.3">
      <c r="A62" s="6">
        <v>211</v>
      </c>
      <c r="B62" s="7">
        <v>98000</v>
      </c>
      <c r="D62" s="6">
        <v>83</v>
      </c>
      <c r="E62" s="7">
        <v>245000</v>
      </c>
    </row>
    <row r="63" spans="1:5" x14ac:dyDescent="0.3">
      <c r="A63" s="6">
        <v>212</v>
      </c>
      <c r="B63" s="7">
        <v>186000</v>
      </c>
      <c r="D63" s="6">
        <v>84</v>
      </c>
      <c r="E63" s="7">
        <v>126500</v>
      </c>
    </row>
    <row r="64" spans="1:5" x14ac:dyDescent="0.3">
      <c r="A64" s="6">
        <v>220</v>
      </c>
      <c r="B64" s="7">
        <v>167240</v>
      </c>
      <c r="D64" s="6">
        <v>85</v>
      </c>
      <c r="E64" s="7">
        <v>168500</v>
      </c>
    </row>
    <row r="65" spans="1:5" x14ac:dyDescent="0.3">
      <c r="A65" s="6">
        <v>223</v>
      </c>
      <c r="B65" s="7">
        <v>179900</v>
      </c>
      <c r="D65" s="6">
        <v>86</v>
      </c>
      <c r="E65" s="7">
        <v>260000</v>
      </c>
    </row>
    <row r="66" spans="1:5" x14ac:dyDescent="0.3">
      <c r="A66" s="6">
        <v>226</v>
      </c>
      <c r="B66" s="7">
        <v>112000</v>
      </c>
      <c r="D66" s="6">
        <v>87</v>
      </c>
      <c r="E66" s="7">
        <v>174000</v>
      </c>
    </row>
    <row r="67" spans="1:5" x14ac:dyDescent="0.3">
      <c r="A67" s="6">
        <v>228</v>
      </c>
      <c r="B67" s="7">
        <v>106000</v>
      </c>
      <c r="D67" s="6">
        <v>88</v>
      </c>
      <c r="E67" s="7">
        <v>164500</v>
      </c>
    </row>
    <row r="68" spans="1:5" x14ac:dyDescent="0.3">
      <c r="A68" s="6">
        <v>229</v>
      </c>
      <c r="B68" s="7">
        <v>125000</v>
      </c>
      <c r="D68" s="6">
        <v>90</v>
      </c>
      <c r="E68" s="7">
        <v>123600</v>
      </c>
    </row>
    <row r="69" spans="1:5" x14ac:dyDescent="0.3">
      <c r="A69" s="6">
        <v>230</v>
      </c>
      <c r="B69" s="7">
        <v>192500</v>
      </c>
      <c r="D69" s="6">
        <v>91</v>
      </c>
      <c r="E69" s="7">
        <v>109900</v>
      </c>
    </row>
    <row r="70" spans="1:5" x14ac:dyDescent="0.3">
      <c r="A70" s="6">
        <v>233</v>
      </c>
      <c r="B70" s="7">
        <v>94500</v>
      </c>
      <c r="D70" s="6">
        <v>92</v>
      </c>
      <c r="E70" s="7">
        <v>98600</v>
      </c>
    </row>
    <row r="71" spans="1:5" x14ac:dyDescent="0.3">
      <c r="A71" s="6">
        <v>236</v>
      </c>
      <c r="B71" s="7">
        <v>89500</v>
      </c>
      <c r="D71" s="6">
        <v>93</v>
      </c>
      <c r="E71" s="7">
        <v>163500</v>
      </c>
    </row>
    <row r="72" spans="1:5" x14ac:dyDescent="0.3">
      <c r="A72" s="6">
        <v>240</v>
      </c>
      <c r="B72" s="7">
        <v>113000</v>
      </c>
      <c r="D72" s="6">
        <v>94</v>
      </c>
      <c r="E72" s="7">
        <v>133900</v>
      </c>
    </row>
    <row r="73" spans="1:5" x14ac:dyDescent="0.3">
      <c r="A73" s="6">
        <v>246</v>
      </c>
      <c r="B73" s="7">
        <v>241500</v>
      </c>
      <c r="D73" s="6">
        <v>95</v>
      </c>
      <c r="E73" s="7">
        <v>204750</v>
      </c>
    </row>
    <row r="74" spans="1:5" x14ac:dyDescent="0.3">
      <c r="A74" s="6">
        <v>251</v>
      </c>
      <c r="B74" s="7">
        <v>76500</v>
      </c>
      <c r="D74" s="6">
        <v>96</v>
      </c>
      <c r="E74" s="7">
        <v>185000</v>
      </c>
    </row>
    <row r="75" spans="1:5" x14ac:dyDescent="0.3">
      <c r="A75" s="6">
        <v>263</v>
      </c>
      <c r="B75" s="7">
        <v>151000</v>
      </c>
      <c r="D75" s="6">
        <v>97</v>
      </c>
      <c r="E75" s="7">
        <v>214000</v>
      </c>
    </row>
    <row r="76" spans="1:5" x14ac:dyDescent="0.3">
      <c r="A76" s="6">
        <v>266</v>
      </c>
      <c r="B76" s="7">
        <v>175500</v>
      </c>
      <c r="D76" s="6">
        <v>100</v>
      </c>
      <c r="E76" s="7">
        <v>128950</v>
      </c>
    </row>
    <row r="77" spans="1:5" x14ac:dyDescent="0.3">
      <c r="A77" s="6">
        <v>268</v>
      </c>
      <c r="B77" s="7">
        <v>179500</v>
      </c>
      <c r="D77" s="6">
        <v>102</v>
      </c>
      <c r="E77" s="7">
        <v>178000</v>
      </c>
    </row>
    <row r="78" spans="1:5" x14ac:dyDescent="0.3">
      <c r="A78" s="6">
        <v>269</v>
      </c>
      <c r="B78" s="7">
        <v>120500</v>
      </c>
      <c r="D78" s="6">
        <v>103</v>
      </c>
      <c r="E78" s="7">
        <v>118964</v>
      </c>
    </row>
    <row r="79" spans="1:5" x14ac:dyDescent="0.3">
      <c r="A79" s="6">
        <v>270</v>
      </c>
      <c r="B79" s="7">
        <v>148000</v>
      </c>
      <c r="D79" s="6">
        <v>104</v>
      </c>
      <c r="E79" s="7">
        <v>198900</v>
      </c>
    </row>
    <row r="80" spans="1:5" x14ac:dyDescent="0.3">
      <c r="A80" s="6">
        <v>275</v>
      </c>
      <c r="B80" s="7">
        <v>124500</v>
      </c>
      <c r="D80" s="6">
        <v>106</v>
      </c>
      <c r="E80" s="7">
        <v>250000</v>
      </c>
    </row>
    <row r="81" spans="1:5" x14ac:dyDescent="0.3">
      <c r="A81" s="6">
        <v>276</v>
      </c>
      <c r="B81" s="7">
        <v>205000</v>
      </c>
      <c r="D81" s="6">
        <v>107</v>
      </c>
      <c r="E81" s="7">
        <v>100000</v>
      </c>
    </row>
    <row r="82" spans="1:5" x14ac:dyDescent="0.3">
      <c r="A82" s="6">
        <v>277</v>
      </c>
      <c r="B82" s="7">
        <v>201000</v>
      </c>
      <c r="D82" s="6">
        <v>108</v>
      </c>
      <c r="E82" s="7">
        <v>115000</v>
      </c>
    </row>
    <row r="83" spans="1:5" x14ac:dyDescent="0.3">
      <c r="A83" s="6">
        <v>289</v>
      </c>
      <c r="B83" s="7">
        <v>122000</v>
      </c>
      <c r="D83" s="6">
        <v>112</v>
      </c>
      <c r="E83" s="7">
        <v>180000</v>
      </c>
    </row>
    <row r="84" spans="1:5" x14ac:dyDescent="0.3">
      <c r="A84" s="6">
        <v>290</v>
      </c>
      <c r="B84" s="7">
        <v>153575</v>
      </c>
      <c r="D84" s="6">
        <v>113</v>
      </c>
      <c r="E84" s="7">
        <v>383970</v>
      </c>
    </row>
    <row r="85" spans="1:5" x14ac:dyDescent="0.3">
      <c r="A85" s="6">
        <v>292</v>
      </c>
      <c r="B85" s="7">
        <v>135900</v>
      </c>
      <c r="D85" s="6">
        <v>114</v>
      </c>
      <c r="E85" s="7">
        <v>217000</v>
      </c>
    </row>
    <row r="86" spans="1:5" x14ac:dyDescent="0.3">
      <c r="A86" s="6">
        <v>293</v>
      </c>
      <c r="B86" s="7">
        <v>131000</v>
      </c>
      <c r="D86" s="6">
        <v>115</v>
      </c>
      <c r="E86" s="7">
        <v>259500</v>
      </c>
    </row>
    <row r="87" spans="1:5" x14ac:dyDescent="0.3">
      <c r="A87" s="6">
        <v>294</v>
      </c>
      <c r="B87" s="7">
        <v>235000</v>
      </c>
      <c r="D87" s="6">
        <v>116</v>
      </c>
      <c r="E87" s="7">
        <v>176000</v>
      </c>
    </row>
    <row r="88" spans="1:5" x14ac:dyDescent="0.3">
      <c r="A88" s="6">
        <v>296</v>
      </c>
      <c r="B88" s="7">
        <v>142500</v>
      </c>
      <c r="D88" s="6">
        <v>119</v>
      </c>
      <c r="E88" s="7">
        <v>320000</v>
      </c>
    </row>
    <row r="89" spans="1:5" x14ac:dyDescent="0.3">
      <c r="A89" s="6">
        <v>297</v>
      </c>
      <c r="B89" s="7">
        <v>152000</v>
      </c>
      <c r="D89" s="6">
        <v>120</v>
      </c>
      <c r="E89" s="7">
        <v>163990</v>
      </c>
    </row>
    <row r="90" spans="1:5" x14ac:dyDescent="0.3">
      <c r="A90" s="6">
        <v>299</v>
      </c>
      <c r="B90" s="7">
        <v>175000</v>
      </c>
      <c r="D90" s="6">
        <v>121</v>
      </c>
      <c r="E90" s="7">
        <v>180000</v>
      </c>
    </row>
    <row r="91" spans="1:5" x14ac:dyDescent="0.3">
      <c r="A91" s="6">
        <v>308</v>
      </c>
      <c r="B91" s="7">
        <v>89500</v>
      </c>
      <c r="D91" s="6">
        <v>123</v>
      </c>
      <c r="E91" s="7">
        <v>136000</v>
      </c>
    </row>
    <row r="92" spans="1:5" x14ac:dyDescent="0.3">
      <c r="A92" s="6">
        <v>309</v>
      </c>
      <c r="B92" s="7">
        <v>82500</v>
      </c>
      <c r="D92" s="6">
        <v>124</v>
      </c>
      <c r="E92" s="7">
        <v>153900</v>
      </c>
    </row>
    <row r="93" spans="1:5" x14ac:dyDescent="0.3">
      <c r="A93" s="6">
        <v>317</v>
      </c>
      <c r="B93" s="7">
        <v>260000</v>
      </c>
      <c r="D93" s="6">
        <v>128</v>
      </c>
      <c r="E93" s="7">
        <v>87000</v>
      </c>
    </row>
    <row r="94" spans="1:5" x14ac:dyDescent="0.3">
      <c r="A94" s="6">
        <v>320</v>
      </c>
      <c r="B94" s="7">
        <v>187500</v>
      </c>
      <c r="D94" s="6">
        <v>129</v>
      </c>
      <c r="E94" s="7">
        <v>155000</v>
      </c>
    </row>
    <row r="95" spans="1:5" x14ac:dyDescent="0.3">
      <c r="A95" s="6">
        <v>326</v>
      </c>
      <c r="B95" s="7">
        <v>87000</v>
      </c>
      <c r="D95" s="6">
        <v>130</v>
      </c>
      <c r="E95" s="7">
        <v>150000</v>
      </c>
    </row>
    <row r="96" spans="1:5" x14ac:dyDescent="0.3">
      <c r="A96" s="6">
        <v>329</v>
      </c>
      <c r="B96" s="7">
        <v>214500</v>
      </c>
      <c r="D96" s="6">
        <v>131</v>
      </c>
      <c r="E96" s="7">
        <v>226000</v>
      </c>
    </row>
    <row r="97" spans="1:5" x14ac:dyDescent="0.3">
      <c r="A97" s="6">
        <v>330</v>
      </c>
      <c r="B97" s="7">
        <v>78000</v>
      </c>
      <c r="D97" s="6">
        <v>132</v>
      </c>
      <c r="E97" s="7">
        <v>244000</v>
      </c>
    </row>
    <row r="98" spans="1:5" x14ac:dyDescent="0.3">
      <c r="A98" s="6">
        <v>339</v>
      </c>
      <c r="B98" s="7">
        <v>202500</v>
      </c>
      <c r="D98" s="6">
        <v>133</v>
      </c>
      <c r="E98" s="7">
        <v>150750</v>
      </c>
    </row>
    <row r="99" spans="1:5" x14ac:dyDescent="0.3">
      <c r="A99" s="6">
        <v>345</v>
      </c>
      <c r="B99" s="7">
        <v>85000</v>
      </c>
      <c r="D99" s="6">
        <v>134</v>
      </c>
      <c r="E99" s="7">
        <v>220000</v>
      </c>
    </row>
    <row r="100" spans="1:5" x14ac:dyDescent="0.3">
      <c r="A100" s="6">
        <v>346</v>
      </c>
      <c r="B100" s="7">
        <v>140200</v>
      </c>
      <c r="D100" s="6">
        <v>137</v>
      </c>
      <c r="E100" s="7">
        <v>143000</v>
      </c>
    </row>
    <row r="101" spans="1:5" x14ac:dyDescent="0.3">
      <c r="A101" s="6">
        <v>353</v>
      </c>
      <c r="B101" s="7">
        <v>95000</v>
      </c>
      <c r="D101" s="6">
        <v>139</v>
      </c>
      <c r="E101" s="7">
        <v>230000</v>
      </c>
    </row>
    <row r="102" spans="1:5" x14ac:dyDescent="0.3">
      <c r="A102" s="6">
        <v>355</v>
      </c>
      <c r="B102" s="7">
        <v>140000</v>
      </c>
      <c r="D102" s="6">
        <v>140</v>
      </c>
      <c r="E102" s="7">
        <v>231500</v>
      </c>
    </row>
    <row r="103" spans="1:5" x14ac:dyDescent="0.3">
      <c r="A103" s="6">
        <v>358</v>
      </c>
      <c r="B103" s="7">
        <v>134000</v>
      </c>
      <c r="D103" s="6">
        <v>141</v>
      </c>
      <c r="E103" s="7">
        <v>115000</v>
      </c>
    </row>
    <row r="104" spans="1:5" x14ac:dyDescent="0.3">
      <c r="A104" s="6">
        <v>361</v>
      </c>
      <c r="B104" s="7">
        <v>156000</v>
      </c>
      <c r="D104" s="6">
        <v>142</v>
      </c>
      <c r="E104" s="7">
        <v>260000</v>
      </c>
    </row>
    <row r="105" spans="1:5" x14ac:dyDescent="0.3">
      <c r="A105" s="6">
        <v>362</v>
      </c>
      <c r="B105" s="7">
        <v>145000</v>
      </c>
      <c r="D105" s="6">
        <v>143</v>
      </c>
      <c r="E105" s="7">
        <v>166000</v>
      </c>
    </row>
    <row r="106" spans="1:5" x14ac:dyDescent="0.3">
      <c r="A106" s="6">
        <v>363</v>
      </c>
      <c r="B106" s="7">
        <v>198500</v>
      </c>
      <c r="D106" s="6">
        <v>144</v>
      </c>
      <c r="E106" s="7">
        <v>204000</v>
      </c>
    </row>
    <row r="107" spans="1:5" x14ac:dyDescent="0.3">
      <c r="A107" s="6">
        <v>364</v>
      </c>
      <c r="B107" s="7">
        <v>118000</v>
      </c>
      <c r="D107" s="6">
        <v>148</v>
      </c>
      <c r="E107" s="7">
        <v>222500</v>
      </c>
    </row>
    <row r="108" spans="1:5" x14ac:dyDescent="0.3">
      <c r="A108" s="6">
        <v>365</v>
      </c>
      <c r="B108" s="7">
        <v>190000</v>
      </c>
      <c r="D108" s="6">
        <v>149</v>
      </c>
      <c r="E108" s="7">
        <v>141000</v>
      </c>
    </row>
    <row r="109" spans="1:5" x14ac:dyDescent="0.3">
      <c r="A109" s="6">
        <v>366</v>
      </c>
      <c r="B109" s="7">
        <v>147000</v>
      </c>
      <c r="D109" s="6">
        <v>151</v>
      </c>
      <c r="E109" s="7">
        <v>122000</v>
      </c>
    </row>
    <row r="110" spans="1:5" x14ac:dyDescent="0.3">
      <c r="A110" s="6">
        <v>376</v>
      </c>
      <c r="B110" s="7">
        <v>61000</v>
      </c>
      <c r="D110" s="6">
        <v>152</v>
      </c>
      <c r="E110" s="7">
        <v>372402</v>
      </c>
    </row>
    <row r="111" spans="1:5" x14ac:dyDescent="0.3">
      <c r="A111" s="6">
        <v>381</v>
      </c>
      <c r="B111" s="7">
        <v>127000</v>
      </c>
      <c r="D111" s="6">
        <v>154</v>
      </c>
      <c r="E111" s="7">
        <v>235000</v>
      </c>
    </row>
    <row r="112" spans="1:5" x14ac:dyDescent="0.3">
      <c r="A112" s="6">
        <v>386</v>
      </c>
      <c r="B112" s="7">
        <v>192000</v>
      </c>
      <c r="D112" s="6">
        <v>155</v>
      </c>
      <c r="E112" s="7">
        <v>125000</v>
      </c>
    </row>
    <row r="113" spans="1:5" x14ac:dyDescent="0.3">
      <c r="A113" s="6">
        <v>387</v>
      </c>
      <c r="B113" s="7">
        <v>81000</v>
      </c>
      <c r="D113" s="6">
        <v>157</v>
      </c>
      <c r="E113" s="7">
        <v>109500</v>
      </c>
    </row>
    <row r="114" spans="1:5" x14ac:dyDescent="0.3">
      <c r="A114" s="6">
        <v>388</v>
      </c>
      <c r="B114" s="7">
        <v>125000</v>
      </c>
      <c r="D114" s="6">
        <v>158</v>
      </c>
      <c r="E114" s="7">
        <v>269500</v>
      </c>
    </row>
    <row r="115" spans="1:5" x14ac:dyDescent="0.3">
      <c r="A115" s="6">
        <v>391</v>
      </c>
      <c r="B115" s="7">
        <v>119000</v>
      </c>
      <c r="D115" s="6">
        <v>159</v>
      </c>
      <c r="E115" s="7">
        <v>254900</v>
      </c>
    </row>
    <row r="116" spans="1:5" x14ac:dyDescent="0.3">
      <c r="A116" s="6">
        <v>392</v>
      </c>
      <c r="B116" s="7">
        <v>215000</v>
      </c>
      <c r="D116" s="6">
        <v>160</v>
      </c>
      <c r="E116" s="7">
        <v>320000</v>
      </c>
    </row>
    <row r="117" spans="1:5" x14ac:dyDescent="0.3">
      <c r="A117" s="6">
        <v>394</v>
      </c>
      <c r="B117" s="7">
        <v>100000</v>
      </c>
      <c r="D117" s="6">
        <v>161</v>
      </c>
      <c r="E117" s="7">
        <v>162500</v>
      </c>
    </row>
    <row r="118" spans="1:5" x14ac:dyDescent="0.3">
      <c r="A118" s="6">
        <v>396</v>
      </c>
      <c r="B118" s="7">
        <v>129000</v>
      </c>
      <c r="D118" s="6">
        <v>162</v>
      </c>
      <c r="E118" s="7">
        <v>412500</v>
      </c>
    </row>
    <row r="119" spans="1:5" x14ac:dyDescent="0.3">
      <c r="A119" s="6">
        <v>399</v>
      </c>
      <c r="B119" s="7">
        <v>67000</v>
      </c>
      <c r="D119" s="6">
        <v>163</v>
      </c>
      <c r="E119" s="7">
        <v>220000</v>
      </c>
    </row>
    <row r="120" spans="1:5" x14ac:dyDescent="0.3">
      <c r="A120" s="6">
        <v>403</v>
      </c>
      <c r="B120" s="7">
        <v>108000</v>
      </c>
      <c r="D120" s="6">
        <v>164</v>
      </c>
      <c r="E120" s="7">
        <v>103200</v>
      </c>
    </row>
    <row r="121" spans="1:5" x14ac:dyDescent="0.3">
      <c r="A121" s="6">
        <v>406</v>
      </c>
      <c r="B121" s="7">
        <v>150000</v>
      </c>
      <c r="D121" s="6">
        <v>165</v>
      </c>
      <c r="E121" s="7">
        <v>152000</v>
      </c>
    </row>
    <row r="122" spans="1:5" x14ac:dyDescent="0.3">
      <c r="A122" s="6">
        <v>407</v>
      </c>
      <c r="B122" s="7">
        <v>115000</v>
      </c>
      <c r="D122" s="6">
        <v>167</v>
      </c>
      <c r="E122" s="7">
        <v>190000</v>
      </c>
    </row>
    <row r="123" spans="1:5" x14ac:dyDescent="0.3">
      <c r="A123" s="6">
        <v>411</v>
      </c>
      <c r="B123" s="7">
        <v>60000</v>
      </c>
      <c r="D123" s="6">
        <v>168</v>
      </c>
      <c r="E123" s="7">
        <v>325624</v>
      </c>
    </row>
    <row r="124" spans="1:5" x14ac:dyDescent="0.3">
      <c r="A124" s="6">
        <v>417</v>
      </c>
      <c r="B124" s="7">
        <v>149500</v>
      </c>
      <c r="D124" s="6">
        <v>169</v>
      </c>
      <c r="E124" s="7">
        <v>183500</v>
      </c>
    </row>
    <row r="125" spans="1:5" x14ac:dyDescent="0.3">
      <c r="A125" s="6">
        <v>419</v>
      </c>
      <c r="B125" s="7">
        <v>126000</v>
      </c>
      <c r="D125" s="6">
        <v>170</v>
      </c>
      <c r="E125" s="7">
        <v>228000</v>
      </c>
    </row>
    <row r="126" spans="1:5" x14ac:dyDescent="0.3">
      <c r="A126" s="6">
        <v>421</v>
      </c>
      <c r="B126" s="7">
        <v>206300</v>
      </c>
      <c r="D126" s="6">
        <v>171</v>
      </c>
      <c r="E126" s="7">
        <v>128500</v>
      </c>
    </row>
    <row r="127" spans="1:5" x14ac:dyDescent="0.3">
      <c r="A127" s="6">
        <v>422</v>
      </c>
      <c r="B127" s="7">
        <v>215000</v>
      </c>
      <c r="D127" s="6">
        <v>172</v>
      </c>
      <c r="E127" s="7">
        <v>215000</v>
      </c>
    </row>
    <row r="128" spans="1:5" x14ac:dyDescent="0.3">
      <c r="A128" s="6">
        <v>423</v>
      </c>
      <c r="B128" s="7">
        <v>113000</v>
      </c>
      <c r="D128" s="6">
        <v>173</v>
      </c>
      <c r="E128" s="7">
        <v>239000</v>
      </c>
    </row>
    <row r="129" spans="1:5" x14ac:dyDescent="0.3">
      <c r="A129" s="6">
        <v>431</v>
      </c>
      <c r="B129" s="7">
        <v>85400</v>
      </c>
      <c r="D129" s="6">
        <v>174</v>
      </c>
      <c r="E129" s="7">
        <v>163000</v>
      </c>
    </row>
    <row r="130" spans="1:5" x14ac:dyDescent="0.3">
      <c r="A130" s="6">
        <v>433</v>
      </c>
      <c r="B130" s="7">
        <v>122500</v>
      </c>
      <c r="D130" s="6">
        <v>175</v>
      </c>
      <c r="E130" s="7">
        <v>184000</v>
      </c>
    </row>
    <row r="131" spans="1:5" x14ac:dyDescent="0.3">
      <c r="A131" s="6">
        <v>435</v>
      </c>
      <c r="B131" s="7">
        <v>81000</v>
      </c>
      <c r="D131" s="6">
        <v>177</v>
      </c>
      <c r="E131" s="7">
        <v>211000</v>
      </c>
    </row>
    <row r="132" spans="1:5" x14ac:dyDescent="0.3">
      <c r="A132" s="6">
        <v>438</v>
      </c>
      <c r="B132" s="7">
        <v>119000</v>
      </c>
      <c r="D132" s="6">
        <v>179</v>
      </c>
      <c r="E132" s="7">
        <v>501837</v>
      </c>
    </row>
    <row r="133" spans="1:5" x14ac:dyDescent="0.3">
      <c r="A133" s="6">
        <v>440</v>
      </c>
      <c r="B133" s="7">
        <v>110000</v>
      </c>
      <c r="D133" s="6">
        <v>180</v>
      </c>
      <c r="E133" s="7">
        <v>100000</v>
      </c>
    </row>
    <row r="134" spans="1:5" x14ac:dyDescent="0.3">
      <c r="A134" s="6">
        <v>442</v>
      </c>
      <c r="B134" s="7">
        <v>118000</v>
      </c>
      <c r="D134" s="6">
        <v>181</v>
      </c>
      <c r="E134" s="7">
        <v>177000</v>
      </c>
    </row>
    <row r="135" spans="1:5" x14ac:dyDescent="0.3">
      <c r="A135" s="6">
        <v>443</v>
      </c>
      <c r="B135" s="7">
        <v>162900</v>
      </c>
      <c r="D135" s="6">
        <v>182</v>
      </c>
      <c r="E135" s="7">
        <v>200100</v>
      </c>
    </row>
    <row r="136" spans="1:5" x14ac:dyDescent="0.3">
      <c r="A136" s="6">
        <v>444</v>
      </c>
      <c r="B136" s="7">
        <v>172500</v>
      </c>
      <c r="D136" s="6">
        <v>184</v>
      </c>
      <c r="E136" s="7">
        <v>200000</v>
      </c>
    </row>
    <row r="137" spans="1:5" x14ac:dyDescent="0.3">
      <c r="A137" s="6">
        <v>446</v>
      </c>
      <c r="B137" s="7">
        <v>127500</v>
      </c>
      <c r="D137" s="6">
        <v>186</v>
      </c>
      <c r="E137" s="7">
        <v>475000</v>
      </c>
    </row>
    <row r="138" spans="1:5" x14ac:dyDescent="0.3">
      <c r="A138" s="6">
        <v>449</v>
      </c>
      <c r="B138" s="7">
        <v>119500</v>
      </c>
      <c r="D138" s="6">
        <v>188</v>
      </c>
      <c r="E138" s="7">
        <v>135000</v>
      </c>
    </row>
    <row r="139" spans="1:5" x14ac:dyDescent="0.3">
      <c r="A139" s="6">
        <v>455</v>
      </c>
      <c r="B139" s="7">
        <v>188000</v>
      </c>
      <c r="D139" s="6">
        <v>189</v>
      </c>
      <c r="E139" s="7">
        <v>153337</v>
      </c>
    </row>
    <row r="140" spans="1:5" x14ac:dyDescent="0.3">
      <c r="A140" s="6">
        <v>456</v>
      </c>
      <c r="B140" s="7">
        <v>175500</v>
      </c>
      <c r="D140" s="6">
        <v>190</v>
      </c>
      <c r="E140" s="7">
        <v>286000</v>
      </c>
    </row>
    <row r="141" spans="1:5" x14ac:dyDescent="0.3">
      <c r="A141" s="6">
        <v>460</v>
      </c>
      <c r="B141" s="7">
        <v>110000</v>
      </c>
      <c r="D141" s="6">
        <v>191</v>
      </c>
      <c r="E141" s="7">
        <v>315000</v>
      </c>
    </row>
    <row r="142" spans="1:5" x14ac:dyDescent="0.3">
      <c r="A142" s="6">
        <v>462</v>
      </c>
      <c r="B142" s="7">
        <v>155000</v>
      </c>
      <c r="D142" s="6">
        <v>192</v>
      </c>
      <c r="E142" s="7">
        <v>184000</v>
      </c>
    </row>
    <row r="143" spans="1:5" x14ac:dyDescent="0.3">
      <c r="A143" s="6">
        <v>463</v>
      </c>
      <c r="B143" s="7">
        <v>62383</v>
      </c>
      <c r="D143" s="6">
        <v>193</v>
      </c>
      <c r="E143" s="7">
        <v>192000</v>
      </c>
    </row>
    <row r="144" spans="1:5" x14ac:dyDescent="0.3">
      <c r="A144" s="6">
        <v>466</v>
      </c>
      <c r="B144" s="7">
        <v>178740</v>
      </c>
      <c r="D144" s="6">
        <v>195</v>
      </c>
      <c r="E144" s="7">
        <v>127000</v>
      </c>
    </row>
    <row r="145" spans="1:5" x14ac:dyDescent="0.3">
      <c r="A145" s="6">
        <v>472</v>
      </c>
      <c r="B145" s="7">
        <v>190000</v>
      </c>
      <c r="D145" s="6">
        <v>197</v>
      </c>
      <c r="E145" s="7">
        <v>311872</v>
      </c>
    </row>
    <row r="146" spans="1:5" x14ac:dyDescent="0.3">
      <c r="A146" s="6">
        <v>473</v>
      </c>
      <c r="B146" s="7">
        <v>148000</v>
      </c>
      <c r="D146" s="6">
        <v>198</v>
      </c>
      <c r="E146" s="7">
        <v>235000</v>
      </c>
    </row>
    <row r="147" spans="1:5" x14ac:dyDescent="0.3">
      <c r="A147" s="6">
        <v>476</v>
      </c>
      <c r="B147" s="7">
        <v>132500</v>
      </c>
      <c r="D147" s="6">
        <v>199</v>
      </c>
      <c r="E147" s="7">
        <v>104000</v>
      </c>
    </row>
    <row r="148" spans="1:5" x14ac:dyDescent="0.3">
      <c r="A148" s="6">
        <v>484</v>
      </c>
      <c r="B148" s="7">
        <v>164000</v>
      </c>
      <c r="D148" s="6">
        <v>200</v>
      </c>
      <c r="E148" s="7">
        <v>274900</v>
      </c>
    </row>
    <row r="149" spans="1:5" x14ac:dyDescent="0.3">
      <c r="A149" s="6">
        <v>485</v>
      </c>
      <c r="B149" s="7">
        <v>132500</v>
      </c>
      <c r="D149" s="6">
        <v>203</v>
      </c>
      <c r="E149" s="7">
        <v>112000</v>
      </c>
    </row>
    <row r="150" spans="1:5" x14ac:dyDescent="0.3">
      <c r="A150" s="6">
        <v>488</v>
      </c>
      <c r="B150" s="7">
        <v>175000</v>
      </c>
      <c r="D150" s="6">
        <v>204</v>
      </c>
      <c r="E150" s="7">
        <v>149000</v>
      </c>
    </row>
    <row r="151" spans="1:5" x14ac:dyDescent="0.3">
      <c r="A151" s="6">
        <v>490</v>
      </c>
      <c r="B151" s="7">
        <v>86000</v>
      </c>
      <c r="D151" s="6">
        <v>205</v>
      </c>
      <c r="E151" s="7">
        <v>110000</v>
      </c>
    </row>
    <row r="152" spans="1:5" x14ac:dyDescent="0.3">
      <c r="A152" s="6">
        <v>491</v>
      </c>
      <c r="B152" s="7">
        <v>115000</v>
      </c>
      <c r="D152" s="6">
        <v>206</v>
      </c>
      <c r="E152" s="7">
        <v>180500</v>
      </c>
    </row>
    <row r="153" spans="1:5" x14ac:dyDescent="0.3">
      <c r="A153" s="6">
        <v>496</v>
      </c>
      <c r="B153" s="7">
        <v>34900</v>
      </c>
      <c r="D153" s="6">
        <v>208</v>
      </c>
      <c r="E153" s="7">
        <v>141000</v>
      </c>
    </row>
    <row r="154" spans="1:5" x14ac:dyDescent="0.3">
      <c r="A154" s="6">
        <v>498</v>
      </c>
      <c r="B154" s="7">
        <v>184000</v>
      </c>
      <c r="D154" s="6">
        <v>209</v>
      </c>
      <c r="E154" s="7">
        <v>277000</v>
      </c>
    </row>
    <row r="155" spans="1:5" x14ac:dyDescent="0.3">
      <c r="A155" s="6">
        <v>499</v>
      </c>
      <c r="B155" s="7">
        <v>130000</v>
      </c>
      <c r="D155" s="6">
        <v>210</v>
      </c>
      <c r="E155" s="7">
        <v>145000</v>
      </c>
    </row>
    <row r="156" spans="1:5" x14ac:dyDescent="0.3">
      <c r="A156" s="6">
        <v>501</v>
      </c>
      <c r="B156" s="7">
        <v>113000</v>
      </c>
      <c r="D156" s="6">
        <v>213</v>
      </c>
      <c r="E156" s="7">
        <v>252678</v>
      </c>
    </row>
    <row r="157" spans="1:5" x14ac:dyDescent="0.3">
      <c r="A157" s="6">
        <v>503</v>
      </c>
      <c r="B157" s="7">
        <v>140000</v>
      </c>
      <c r="D157" s="6">
        <v>214</v>
      </c>
      <c r="E157" s="7">
        <v>156000</v>
      </c>
    </row>
    <row r="158" spans="1:5" x14ac:dyDescent="0.3">
      <c r="A158" s="6">
        <v>505</v>
      </c>
      <c r="B158" s="7">
        <v>147000</v>
      </c>
      <c r="D158" s="6">
        <v>215</v>
      </c>
      <c r="E158" s="7">
        <v>161750</v>
      </c>
    </row>
    <row r="159" spans="1:5" x14ac:dyDescent="0.3">
      <c r="A159" s="6">
        <v>514</v>
      </c>
      <c r="B159" s="7">
        <v>134000</v>
      </c>
      <c r="D159" s="6">
        <v>216</v>
      </c>
      <c r="E159" s="7">
        <v>134450</v>
      </c>
    </row>
    <row r="160" spans="1:5" x14ac:dyDescent="0.3">
      <c r="A160" s="6">
        <v>517</v>
      </c>
      <c r="B160" s="7">
        <v>158000</v>
      </c>
      <c r="D160" s="6">
        <v>217</v>
      </c>
      <c r="E160" s="7">
        <v>210000</v>
      </c>
    </row>
    <row r="161" spans="1:5" x14ac:dyDescent="0.3">
      <c r="A161" s="6">
        <v>523</v>
      </c>
      <c r="B161" s="7">
        <v>159000</v>
      </c>
      <c r="D161" s="6">
        <v>218</v>
      </c>
      <c r="E161" s="7">
        <v>107000</v>
      </c>
    </row>
    <row r="162" spans="1:5" x14ac:dyDescent="0.3">
      <c r="A162" s="6">
        <v>524</v>
      </c>
      <c r="B162" s="7">
        <v>184750</v>
      </c>
      <c r="D162" s="6">
        <v>219</v>
      </c>
      <c r="E162" s="7">
        <v>311500</v>
      </c>
    </row>
    <row r="163" spans="1:5" x14ac:dyDescent="0.3">
      <c r="A163" s="6">
        <v>529</v>
      </c>
      <c r="B163" s="7">
        <v>86000</v>
      </c>
      <c r="D163" s="6">
        <v>221</v>
      </c>
      <c r="E163" s="7">
        <v>204900</v>
      </c>
    </row>
    <row r="164" spans="1:5" x14ac:dyDescent="0.3">
      <c r="A164" s="6">
        <v>532</v>
      </c>
      <c r="B164" s="7">
        <v>128000</v>
      </c>
      <c r="D164" s="6">
        <v>222</v>
      </c>
      <c r="E164" s="7">
        <v>200000</v>
      </c>
    </row>
    <row r="165" spans="1:5" x14ac:dyDescent="0.3">
      <c r="A165" s="6">
        <v>534</v>
      </c>
      <c r="B165" s="7">
        <v>39300</v>
      </c>
      <c r="D165" s="6">
        <v>224</v>
      </c>
      <c r="E165" s="7">
        <v>97000</v>
      </c>
    </row>
    <row r="166" spans="1:5" x14ac:dyDescent="0.3">
      <c r="A166" s="6">
        <v>536</v>
      </c>
      <c r="B166" s="7">
        <v>107500</v>
      </c>
      <c r="D166" s="6">
        <v>225</v>
      </c>
      <c r="E166" s="7">
        <v>386250</v>
      </c>
    </row>
    <row r="167" spans="1:5" x14ac:dyDescent="0.3">
      <c r="A167" s="6">
        <v>539</v>
      </c>
      <c r="B167" s="7">
        <v>158000</v>
      </c>
      <c r="D167" s="6">
        <v>227</v>
      </c>
      <c r="E167" s="7">
        <v>290000</v>
      </c>
    </row>
    <row r="168" spans="1:5" x14ac:dyDescent="0.3">
      <c r="A168" s="6">
        <v>543</v>
      </c>
      <c r="B168" s="7">
        <v>213250</v>
      </c>
      <c r="D168" s="6">
        <v>231</v>
      </c>
      <c r="E168" s="7">
        <v>148000</v>
      </c>
    </row>
    <row r="169" spans="1:5" x14ac:dyDescent="0.3">
      <c r="A169" s="6">
        <v>546</v>
      </c>
      <c r="B169" s="7">
        <v>229000</v>
      </c>
      <c r="D169" s="6">
        <v>232</v>
      </c>
      <c r="E169" s="7">
        <v>403000</v>
      </c>
    </row>
    <row r="170" spans="1:5" x14ac:dyDescent="0.3">
      <c r="A170" s="6">
        <v>547</v>
      </c>
      <c r="B170" s="7">
        <v>210000</v>
      </c>
      <c r="D170" s="6">
        <v>234</v>
      </c>
      <c r="E170" s="7">
        <v>128200</v>
      </c>
    </row>
    <row r="171" spans="1:5" x14ac:dyDescent="0.3">
      <c r="A171" s="6">
        <v>548</v>
      </c>
      <c r="B171" s="7">
        <v>129500</v>
      </c>
      <c r="D171" s="6">
        <v>235</v>
      </c>
      <c r="E171" s="7">
        <v>216500</v>
      </c>
    </row>
    <row r="172" spans="1:5" x14ac:dyDescent="0.3">
      <c r="A172" s="6">
        <v>551</v>
      </c>
      <c r="B172" s="7">
        <v>140000</v>
      </c>
      <c r="D172" s="6">
        <v>237</v>
      </c>
      <c r="E172" s="7">
        <v>185500</v>
      </c>
    </row>
    <row r="173" spans="1:5" x14ac:dyDescent="0.3">
      <c r="A173" s="6">
        <v>554</v>
      </c>
      <c r="B173" s="7">
        <v>108000</v>
      </c>
      <c r="D173" s="6">
        <v>238</v>
      </c>
      <c r="E173" s="7">
        <v>194500</v>
      </c>
    </row>
    <row r="174" spans="1:5" x14ac:dyDescent="0.3">
      <c r="A174" s="6">
        <v>556</v>
      </c>
      <c r="B174" s="7">
        <v>113000</v>
      </c>
      <c r="D174" s="6">
        <v>239</v>
      </c>
      <c r="E174" s="7">
        <v>318000</v>
      </c>
    </row>
    <row r="175" spans="1:5" x14ac:dyDescent="0.3">
      <c r="A175" s="6">
        <v>558</v>
      </c>
      <c r="B175" s="7">
        <v>108000</v>
      </c>
      <c r="D175" s="6">
        <v>241</v>
      </c>
      <c r="E175" s="7">
        <v>262500</v>
      </c>
    </row>
    <row r="176" spans="1:5" x14ac:dyDescent="0.3">
      <c r="A176" s="6">
        <v>560</v>
      </c>
      <c r="B176" s="7">
        <v>234000</v>
      </c>
      <c r="D176" s="6">
        <v>242</v>
      </c>
      <c r="E176" s="7">
        <v>110500</v>
      </c>
    </row>
    <row r="177" spans="1:5" x14ac:dyDescent="0.3">
      <c r="A177" s="6">
        <v>561</v>
      </c>
      <c r="B177" s="7">
        <v>121500</v>
      </c>
      <c r="D177" s="6">
        <v>243</v>
      </c>
      <c r="E177" s="7">
        <v>79000</v>
      </c>
    </row>
    <row r="178" spans="1:5" x14ac:dyDescent="0.3">
      <c r="A178" s="6">
        <v>562</v>
      </c>
      <c r="B178" s="7">
        <v>170000</v>
      </c>
      <c r="D178" s="6">
        <v>244</v>
      </c>
      <c r="E178" s="7">
        <v>120000</v>
      </c>
    </row>
    <row r="179" spans="1:5" x14ac:dyDescent="0.3">
      <c r="A179" s="6">
        <v>563</v>
      </c>
      <c r="B179" s="7">
        <v>108000</v>
      </c>
      <c r="D179" s="6">
        <v>245</v>
      </c>
      <c r="E179" s="7">
        <v>205000</v>
      </c>
    </row>
    <row r="180" spans="1:5" x14ac:dyDescent="0.3">
      <c r="A180" s="6">
        <v>564</v>
      </c>
      <c r="B180" s="7">
        <v>185000</v>
      </c>
      <c r="D180" s="6">
        <v>247</v>
      </c>
      <c r="E180" s="7">
        <v>137000</v>
      </c>
    </row>
    <row r="181" spans="1:5" x14ac:dyDescent="0.3">
      <c r="A181" s="6">
        <v>566</v>
      </c>
      <c r="B181" s="7">
        <v>128000</v>
      </c>
      <c r="D181" s="6">
        <v>248</v>
      </c>
      <c r="E181" s="7">
        <v>140000</v>
      </c>
    </row>
    <row r="182" spans="1:5" x14ac:dyDescent="0.3">
      <c r="A182" s="6">
        <v>577</v>
      </c>
      <c r="B182" s="7">
        <v>145000</v>
      </c>
      <c r="D182" s="6">
        <v>249</v>
      </c>
      <c r="E182" s="7">
        <v>180000</v>
      </c>
    </row>
    <row r="183" spans="1:5" x14ac:dyDescent="0.3">
      <c r="A183" s="6">
        <v>578</v>
      </c>
      <c r="B183" s="7">
        <v>164500</v>
      </c>
      <c r="D183" s="6">
        <v>250</v>
      </c>
      <c r="E183" s="7">
        <v>277000</v>
      </c>
    </row>
    <row r="184" spans="1:5" x14ac:dyDescent="0.3">
      <c r="A184" s="6">
        <v>583</v>
      </c>
      <c r="B184" s="7">
        <v>118500</v>
      </c>
      <c r="D184" s="6">
        <v>252</v>
      </c>
      <c r="E184" s="7">
        <v>235000</v>
      </c>
    </row>
    <row r="185" spans="1:5" x14ac:dyDescent="0.3">
      <c r="A185" s="6">
        <v>585</v>
      </c>
      <c r="B185" s="7">
        <v>133000</v>
      </c>
      <c r="D185" s="6">
        <v>253</v>
      </c>
      <c r="E185" s="7">
        <v>173000</v>
      </c>
    </row>
    <row r="186" spans="1:5" x14ac:dyDescent="0.3">
      <c r="A186" s="6">
        <v>587</v>
      </c>
      <c r="B186" s="7">
        <v>130000</v>
      </c>
      <c r="D186" s="6">
        <v>254</v>
      </c>
      <c r="E186" s="7">
        <v>158000</v>
      </c>
    </row>
    <row r="187" spans="1:5" x14ac:dyDescent="0.3">
      <c r="A187" s="6">
        <v>588</v>
      </c>
      <c r="B187" s="7">
        <v>137000</v>
      </c>
      <c r="D187" s="6">
        <v>255</v>
      </c>
      <c r="E187" s="7">
        <v>145000</v>
      </c>
    </row>
    <row r="188" spans="1:5" x14ac:dyDescent="0.3">
      <c r="A188" s="6">
        <v>590</v>
      </c>
      <c r="B188" s="7">
        <v>79500</v>
      </c>
      <c r="D188" s="6">
        <v>256</v>
      </c>
      <c r="E188" s="7">
        <v>230000</v>
      </c>
    </row>
    <row r="189" spans="1:5" x14ac:dyDescent="0.3">
      <c r="A189" s="6">
        <v>593</v>
      </c>
      <c r="B189" s="7">
        <v>138000</v>
      </c>
      <c r="D189" s="6">
        <v>257</v>
      </c>
      <c r="E189" s="7">
        <v>207500</v>
      </c>
    </row>
    <row r="190" spans="1:5" x14ac:dyDescent="0.3">
      <c r="A190" s="6">
        <v>598</v>
      </c>
      <c r="B190" s="7">
        <v>194201</v>
      </c>
      <c r="D190" s="6">
        <v>258</v>
      </c>
      <c r="E190" s="7">
        <v>220000</v>
      </c>
    </row>
    <row r="191" spans="1:5" x14ac:dyDescent="0.3">
      <c r="A191" s="6">
        <v>600</v>
      </c>
      <c r="B191" s="7">
        <v>151000</v>
      </c>
      <c r="D191" s="6">
        <v>259</v>
      </c>
      <c r="E191" s="7">
        <v>231500</v>
      </c>
    </row>
    <row r="192" spans="1:5" x14ac:dyDescent="0.3">
      <c r="A192" s="6">
        <v>602</v>
      </c>
      <c r="B192" s="7">
        <v>141000</v>
      </c>
      <c r="D192" s="6">
        <v>260</v>
      </c>
      <c r="E192" s="7">
        <v>97000</v>
      </c>
    </row>
    <row r="193" spans="1:5" x14ac:dyDescent="0.3">
      <c r="A193" s="6">
        <v>608</v>
      </c>
      <c r="B193" s="7">
        <v>225000</v>
      </c>
      <c r="D193" s="6">
        <v>261</v>
      </c>
      <c r="E193" s="7">
        <v>176000</v>
      </c>
    </row>
    <row r="194" spans="1:5" x14ac:dyDescent="0.3">
      <c r="A194" s="6">
        <v>610</v>
      </c>
      <c r="B194" s="7">
        <v>118500</v>
      </c>
      <c r="D194" s="6">
        <v>262</v>
      </c>
      <c r="E194" s="7">
        <v>276000</v>
      </c>
    </row>
    <row r="195" spans="1:5" x14ac:dyDescent="0.3">
      <c r="A195" s="6">
        <v>612</v>
      </c>
      <c r="B195" s="7">
        <v>148000</v>
      </c>
      <c r="D195" s="6">
        <v>264</v>
      </c>
      <c r="E195" s="7">
        <v>130000</v>
      </c>
    </row>
    <row r="196" spans="1:5" x14ac:dyDescent="0.3">
      <c r="A196" s="6">
        <v>614</v>
      </c>
      <c r="B196" s="7">
        <v>147000</v>
      </c>
      <c r="D196" s="6">
        <v>265</v>
      </c>
      <c r="E196" s="7">
        <v>73000</v>
      </c>
    </row>
    <row r="197" spans="1:5" x14ac:dyDescent="0.3">
      <c r="A197" s="6">
        <v>615</v>
      </c>
      <c r="B197" s="7">
        <v>75500</v>
      </c>
      <c r="D197" s="6">
        <v>267</v>
      </c>
      <c r="E197" s="7">
        <v>185000</v>
      </c>
    </row>
    <row r="198" spans="1:5" x14ac:dyDescent="0.3">
      <c r="A198" s="6">
        <v>621</v>
      </c>
      <c r="B198" s="7">
        <v>67000</v>
      </c>
      <c r="D198" s="6">
        <v>271</v>
      </c>
      <c r="E198" s="7">
        <v>266000</v>
      </c>
    </row>
    <row r="199" spans="1:5" x14ac:dyDescent="0.3">
      <c r="A199" s="6">
        <v>622</v>
      </c>
      <c r="B199" s="7">
        <v>240000</v>
      </c>
      <c r="D199" s="6">
        <v>272</v>
      </c>
      <c r="E199" s="7">
        <v>241500</v>
      </c>
    </row>
    <row r="200" spans="1:5" x14ac:dyDescent="0.3">
      <c r="A200" s="6">
        <v>623</v>
      </c>
      <c r="B200" s="7">
        <v>135000</v>
      </c>
      <c r="D200" s="6">
        <v>273</v>
      </c>
      <c r="E200" s="7">
        <v>290000</v>
      </c>
    </row>
    <row r="201" spans="1:5" x14ac:dyDescent="0.3">
      <c r="A201" s="6">
        <v>625</v>
      </c>
      <c r="B201" s="7">
        <v>165150</v>
      </c>
      <c r="D201" s="6">
        <v>274</v>
      </c>
      <c r="E201" s="7">
        <v>139000</v>
      </c>
    </row>
    <row r="202" spans="1:5" x14ac:dyDescent="0.3">
      <c r="A202" s="6">
        <v>633</v>
      </c>
      <c r="B202" s="7">
        <v>82500</v>
      </c>
      <c r="D202" s="6">
        <v>278</v>
      </c>
      <c r="E202" s="7">
        <v>141000</v>
      </c>
    </row>
    <row r="203" spans="1:5" x14ac:dyDescent="0.3">
      <c r="A203" s="6">
        <v>636</v>
      </c>
      <c r="B203" s="7">
        <v>200000</v>
      </c>
      <c r="D203" s="6">
        <v>279</v>
      </c>
      <c r="E203" s="7">
        <v>415298</v>
      </c>
    </row>
    <row r="204" spans="1:5" x14ac:dyDescent="0.3">
      <c r="A204" s="6">
        <v>637</v>
      </c>
      <c r="B204" s="7">
        <v>60000</v>
      </c>
      <c r="D204" s="6">
        <v>280</v>
      </c>
      <c r="E204" s="7">
        <v>192000</v>
      </c>
    </row>
    <row r="205" spans="1:5" x14ac:dyDescent="0.3">
      <c r="A205" s="6">
        <v>639</v>
      </c>
      <c r="B205" s="7">
        <v>85000</v>
      </c>
      <c r="D205" s="6">
        <v>281</v>
      </c>
      <c r="E205" s="7">
        <v>228500</v>
      </c>
    </row>
    <row r="206" spans="1:5" x14ac:dyDescent="0.3">
      <c r="A206" s="6">
        <v>640</v>
      </c>
      <c r="B206" s="7">
        <v>264561</v>
      </c>
      <c r="D206" s="6">
        <v>282</v>
      </c>
      <c r="E206" s="7">
        <v>185000</v>
      </c>
    </row>
    <row r="207" spans="1:5" x14ac:dyDescent="0.3">
      <c r="A207" s="6">
        <v>644</v>
      </c>
      <c r="B207" s="7">
        <v>152000</v>
      </c>
      <c r="D207" s="6">
        <v>283</v>
      </c>
      <c r="E207" s="7">
        <v>207500</v>
      </c>
    </row>
    <row r="208" spans="1:5" x14ac:dyDescent="0.3">
      <c r="A208" s="6">
        <v>648</v>
      </c>
      <c r="B208" s="7">
        <v>155000</v>
      </c>
      <c r="D208" s="6">
        <v>284</v>
      </c>
      <c r="E208" s="7">
        <v>244600</v>
      </c>
    </row>
    <row r="209" spans="1:5" x14ac:dyDescent="0.3">
      <c r="A209" s="6">
        <v>650</v>
      </c>
      <c r="B209" s="7">
        <v>84500</v>
      </c>
      <c r="D209" s="6">
        <v>285</v>
      </c>
      <c r="E209" s="7">
        <v>179200</v>
      </c>
    </row>
    <row r="210" spans="1:5" x14ac:dyDescent="0.3">
      <c r="A210" s="6">
        <v>652</v>
      </c>
      <c r="B210" s="7">
        <v>108000</v>
      </c>
      <c r="D210" s="6">
        <v>286</v>
      </c>
      <c r="E210" s="7">
        <v>164700</v>
      </c>
    </row>
    <row r="211" spans="1:5" x14ac:dyDescent="0.3">
      <c r="A211" s="6">
        <v>654</v>
      </c>
      <c r="B211" s="7">
        <v>135000</v>
      </c>
      <c r="D211" s="6">
        <v>287</v>
      </c>
      <c r="E211" s="7">
        <v>159000</v>
      </c>
    </row>
    <row r="212" spans="1:5" x14ac:dyDescent="0.3">
      <c r="A212" s="6">
        <v>656</v>
      </c>
      <c r="B212" s="7">
        <v>88000</v>
      </c>
      <c r="D212" s="6">
        <v>288</v>
      </c>
      <c r="E212" s="7">
        <v>88000</v>
      </c>
    </row>
    <row r="213" spans="1:5" x14ac:dyDescent="0.3">
      <c r="A213" s="6">
        <v>660</v>
      </c>
      <c r="B213" s="7">
        <v>167000</v>
      </c>
      <c r="D213" s="6">
        <v>291</v>
      </c>
      <c r="E213" s="7">
        <v>233230</v>
      </c>
    </row>
    <row r="214" spans="1:5" x14ac:dyDescent="0.3">
      <c r="A214" s="6">
        <v>661</v>
      </c>
      <c r="B214" s="7">
        <v>197900</v>
      </c>
      <c r="D214" s="6">
        <v>295</v>
      </c>
      <c r="E214" s="7">
        <v>167000</v>
      </c>
    </row>
    <row r="215" spans="1:5" x14ac:dyDescent="0.3">
      <c r="A215" s="6">
        <v>664</v>
      </c>
      <c r="B215" s="7">
        <v>137500</v>
      </c>
      <c r="D215" s="6">
        <v>298</v>
      </c>
      <c r="E215" s="7">
        <v>239000</v>
      </c>
    </row>
    <row r="216" spans="1:5" x14ac:dyDescent="0.3">
      <c r="A216" s="6">
        <v>669</v>
      </c>
      <c r="B216" s="7">
        <v>168000</v>
      </c>
      <c r="D216" s="6">
        <v>300</v>
      </c>
      <c r="E216" s="7">
        <v>158500</v>
      </c>
    </row>
    <row r="217" spans="1:5" x14ac:dyDescent="0.3">
      <c r="A217" s="6">
        <v>672</v>
      </c>
      <c r="B217" s="7">
        <v>103600</v>
      </c>
      <c r="D217" s="6">
        <v>301</v>
      </c>
      <c r="E217" s="7">
        <v>157000</v>
      </c>
    </row>
    <row r="218" spans="1:5" x14ac:dyDescent="0.3">
      <c r="A218" s="6">
        <v>676</v>
      </c>
      <c r="B218" s="7">
        <v>148500</v>
      </c>
      <c r="D218" s="6">
        <v>302</v>
      </c>
      <c r="E218" s="7">
        <v>267000</v>
      </c>
    </row>
    <row r="219" spans="1:5" x14ac:dyDescent="0.3">
      <c r="A219" s="6">
        <v>680</v>
      </c>
      <c r="B219" s="7">
        <v>128500</v>
      </c>
      <c r="D219" s="6">
        <v>303</v>
      </c>
      <c r="E219" s="7">
        <v>205000</v>
      </c>
    </row>
    <row r="220" spans="1:5" x14ac:dyDescent="0.3">
      <c r="A220" s="6">
        <v>682</v>
      </c>
      <c r="B220" s="7">
        <v>159434</v>
      </c>
      <c r="D220" s="6">
        <v>304</v>
      </c>
      <c r="E220" s="7">
        <v>149900</v>
      </c>
    </row>
    <row r="221" spans="1:5" x14ac:dyDescent="0.3">
      <c r="A221" s="6">
        <v>695</v>
      </c>
      <c r="B221" s="7">
        <v>141500</v>
      </c>
      <c r="D221" s="6">
        <v>305</v>
      </c>
      <c r="E221" s="7">
        <v>295000</v>
      </c>
    </row>
    <row r="222" spans="1:5" x14ac:dyDescent="0.3">
      <c r="A222" s="6">
        <v>697</v>
      </c>
      <c r="B222" s="7">
        <v>89000</v>
      </c>
      <c r="D222" s="6">
        <v>306</v>
      </c>
      <c r="E222" s="7">
        <v>305900</v>
      </c>
    </row>
    <row r="223" spans="1:5" x14ac:dyDescent="0.3">
      <c r="A223" s="6">
        <v>698</v>
      </c>
      <c r="B223" s="7">
        <v>123500</v>
      </c>
      <c r="D223" s="6">
        <v>307</v>
      </c>
      <c r="E223" s="7">
        <v>225000</v>
      </c>
    </row>
    <row r="224" spans="1:5" x14ac:dyDescent="0.3">
      <c r="A224" s="6">
        <v>699</v>
      </c>
      <c r="B224" s="7">
        <v>138500</v>
      </c>
      <c r="D224" s="6">
        <v>310</v>
      </c>
      <c r="E224" s="7">
        <v>360000</v>
      </c>
    </row>
    <row r="225" spans="1:5" x14ac:dyDescent="0.3">
      <c r="A225" s="6">
        <v>702</v>
      </c>
      <c r="B225" s="7">
        <v>140000</v>
      </c>
      <c r="D225" s="6">
        <v>311</v>
      </c>
      <c r="E225" s="7">
        <v>165600</v>
      </c>
    </row>
    <row r="226" spans="1:5" x14ac:dyDescent="0.3">
      <c r="A226" s="6">
        <v>706</v>
      </c>
      <c r="B226" s="7">
        <v>55000</v>
      </c>
      <c r="D226" s="6">
        <v>312</v>
      </c>
      <c r="E226" s="7">
        <v>132000</v>
      </c>
    </row>
    <row r="227" spans="1:5" x14ac:dyDescent="0.3">
      <c r="A227" s="6">
        <v>710</v>
      </c>
      <c r="B227" s="7">
        <v>109900</v>
      </c>
      <c r="D227" s="6">
        <v>313</v>
      </c>
      <c r="E227" s="7">
        <v>119900</v>
      </c>
    </row>
    <row r="228" spans="1:5" x14ac:dyDescent="0.3">
      <c r="A228" s="6">
        <v>711</v>
      </c>
      <c r="B228" s="7">
        <v>52000</v>
      </c>
      <c r="D228" s="6">
        <v>314</v>
      </c>
      <c r="E228" s="7">
        <v>375000</v>
      </c>
    </row>
    <row r="229" spans="1:5" x14ac:dyDescent="0.3">
      <c r="A229" s="6">
        <v>712</v>
      </c>
      <c r="B229" s="7">
        <v>102776</v>
      </c>
      <c r="D229" s="6">
        <v>315</v>
      </c>
      <c r="E229" s="7">
        <v>178000</v>
      </c>
    </row>
    <row r="230" spans="1:5" x14ac:dyDescent="0.3">
      <c r="A230" s="6">
        <v>714</v>
      </c>
      <c r="B230" s="7">
        <v>129000</v>
      </c>
      <c r="D230" s="6">
        <v>316</v>
      </c>
      <c r="E230" s="7">
        <v>188500</v>
      </c>
    </row>
    <row r="231" spans="1:5" x14ac:dyDescent="0.3">
      <c r="A231" s="6">
        <v>715</v>
      </c>
      <c r="B231" s="7">
        <v>130500</v>
      </c>
      <c r="D231" s="6">
        <v>318</v>
      </c>
      <c r="E231" s="7">
        <v>270000</v>
      </c>
    </row>
    <row r="232" spans="1:5" x14ac:dyDescent="0.3">
      <c r="A232" s="6">
        <v>716</v>
      </c>
      <c r="B232" s="7">
        <v>165000</v>
      </c>
      <c r="D232" s="6">
        <v>319</v>
      </c>
      <c r="E232" s="7">
        <v>260000</v>
      </c>
    </row>
    <row r="233" spans="1:5" x14ac:dyDescent="0.3">
      <c r="A233" s="6">
        <v>718</v>
      </c>
      <c r="B233" s="7">
        <v>157000</v>
      </c>
      <c r="D233" s="6">
        <v>321</v>
      </c>
      <c r="E233" s="7">
        <v>342643</v>
      </c>
    </row>
    <row r="234" spans="1:5" x14ac:dyDescent="0.3">
      <c r="A234" s="6">
        <v>724</v>
      </c>
      <c r="B234" s="7">
        <v>135000</v>
      </c>
      <c r="D234" s="6">
        <v>322</v>
      </c>
      <c r="E234" s="7">
        <v>354000</v>
      </c>
    </row>
    <row r="235" spans="1:5" x14ac:dyDescent="0.3">
      <c r="A235" s="6">
        <v>725</v>
      </c>
      <c r="B235" s="7">
        <v>320000</v>
      </c>
      <c r="D235" s="6">
        <v>323</v>
      </c>
      <c r="E235" s="7">
        <v>301000</v>
      </c>
    </row>
    <row r="236" spans="1:5" x14ac:dyDescent="0.3">
      <c r="A236" s="6">
        <v>730</v>
      </c>
      <c r="B236" s="7">
        <v>103000</v>
      </c>
      <c r="D236" s="6">
        <v>324</v>
      </c>
      <c r="E236" s="7">
        <v>126175</v>
      </c>
    </row>
    <row r="237" spans="1:5" x14ac:dyDescent="0.3">
      <c r="A237" s="6">
        <v>734</v>
      </c>
      <c r="B237" s="7">
        <v>131400</v>
      </c>
      <c r="D237" s="6">
        <v>325</v>
      </c>
      <c r="E237" s="7">
        <v>242000</v>
      </c>
    </row>
    <row r="238" spans="1:5" x14ac:dyDescent="0.3">
      <c r="A238" s="6">
        <v>735</v>
      </c>
      <c r="B238" s="7">
        <v>108000</v>
      </c>
      <c r="D238" s="6">
        <v>327</v>
      </c>
      <c r="E238" s="7">
        <v>324000</v>
      </c>
    </row>
    <row r="239" spans="1:5" x14ac:dyDescent="0.3">
      <c r="A239" s="6">
        <v>739</v>
      </c>
      <c r="B239" s="7">
        <v>179000</v>
      </c>
      <c r="D239" s="6">
        <v>328</v>
      </c>
      <c r="E239" s="7">
        <v>145250</v>
      </c>
    </row>
    <row r="240" spans="1:5" x14ac:dyDescent="0.3">
      <c r="A240" s="6">
        <v>742</v>
      </c>
      <c r="B240" s="7">
        <v>142000</v>
      </c>
      <c r="D240" s="6">
        <v>331</v>
      </c>
      <c r="E240" s="7">
        <v>119000</v>
      </c>
    </row>
    <row r="241" spans="1:5" x14ac:dyDescent="0.3">
      <c r="A241" s="6">
        <v>744</v>
      </c>
      <c r="B241" s="7">
        <v>175000</v>
      </c>
      <c r="D241" s="6">
        <v>332</v>
      </c>
      <c r="E241" s="7">
        <v>139000</v>
      </c>
    </row>
    <row r="242" spans="1:5" x14ac:dyDescent="0.3">
      <c r="A242" s="6">
        <v>746</v>
      </c>
      <c r="B242" s="7">
        <v>299800</v>
      </c>
      <c r="D242" s="6">
        <v>333</v>
      </c>
      <c r="E242" s="7">
        <v>284000</v>
      </c>
    </row>
    <row r="243" spans="1:5" x14ac:dyDescent="0.3">
      <c r="A243" s="6">
        <v>750</v>
      </c>
      <c r="B243" s="7">
        <v>98000</v>
      </c>
      <c r="D243" s="6">
        <v>334</v>
      </c>
      <c r="E243" s="7">
        <v>207000</v>
      </c>
    </row>
    <row r="244" spans="1:5" x14ac:dyDescent="0.3">
      <c r="A244" s="6">
        <v>758</v>
      </c>
      <c r="B244" s="7">
        <v>158900</v>
      </c>
      <c r="D244" s="6">
        <v>335</v>
      </c>
      <c r="E244" s="7">
        <v>192000</v>
      </c>
    </row>
    <row r="245" spans="1:5" x14ac:dyDescent="0.3">
      <c r="A245" s="6">
        <v>762</v>
      </c>
      <c r="B245" s="7">
        <v>100000</v>
      </c>
      <c r="D245" s="6">
        <v>336</v>
      </c>
      <c r="E245" s="7">
        <v>228950</v>
      </c>
    </row>
    <row r="246" spans="1:5" x14ac:dyDescent="0.3">
      <c r="A246" s="6">
        <v>767</v>
      </c>
      <c r="B246" s="7">
        <v>196500</v>
      </c>
      <c r="D246" s="6">
        <v>337</v>
      </c>
      <c r="E246" s="7">
        <v>377426</v>
      </c>
    </row>
    <row r="247" spans="1:5" x14ac:dyDescent="0.3">
      <c r="A247" s="6">
        <v>768</v>
      </c>
      <c r="B247" s="7">
        <v>160000</v>
      </c>
      <c r="D247" s="6">
        <v>338</v>
      </c>
      <c r="E247" s="7">
        <v>214000</v>
      </c>
    </row>
    <row r="248" spans="1:5" x14ac:dyDescent="0.3">
      <c r="A248" s="6">
        <v>771</v>
      </c>
      <c r="B248" s="7">
        <v>134900</v>
      </c>
      <c r="D248" s="6">
        <v>340</v>
      </c>
      <c r="E248" s="7">
        <v>155000</v>
      </c>
    </row>
    <row r="249" spans="1:5" x14ac:dyDescent="0.3">
      <c r="A249" s="6">
        <v>772</v>
      </c>
      <c r="B249" s="7">
        <v>102000</v>
      </c>
      <c r="D249" s="6">
        <v>341</v>
      </c>
      <c r="E249" s="7">
        <v>202900</v>
      </c>
    </row>
    <row r="250" spans="1:5" x14ac:dyDescent="0.3">
      <c r="A250" s="6">
        <v>773</v>
      </c>
      <c r="B250" s="7">
        <v>107000</v>
      </c>
      <c r="D250" s="6">
        <v>342</v>
      </c>
      <c r="E250" s="7">
        <v>82000</v>
      </c>
    </row>
    <row r="251" spans="1:5" x14ac:dyDescent="0.3">
      <c r="A251" s="6">
        <v>776</v>
      </c>
      <c r="B251" s="7">
        <v>162000</v>
      </c>
      <c r="D251" s="6">
        <v>343</v>
      </c>
      <c r="E251" s="7">
        <v>87500</v>
      </c>
    </row>
    <row r="252" spans="1:5" x14ac:dyDescent="0.3">
      <c r="A252" s="6">
        <v>778</v>
      </c>
      <c r="B252" s="7">
        <v>142500</v>
      </c>
      <c r="D252" s="6">
        <v>344</v>
      </c>
      <c r="E252" s="7">
        <v>266000</v>
      </c>
    </row>
    <row r="253" spans="1:5" x14ac:dyDescent="0.3">
      <c r="A253" s="6">
        <v>780</v>
      </c>
      <c r="B253" s="7">
        <v>135000</v>
      </c>
      <c r="D253" s="6">
        <v>347</v>
      </c>
      <c r="E253" s="7">
        <v>151500</v>
      </c>
    </row>
    <row r="254" spans="1:5" x14ac:dyDescent="0.3">
      <c r="A254" s="6">
        <v>784</v>
      </c>
      <c r="B254" s="7">
        <v>165500</v>
      </c>
      <c r="D254" s="6">
        <v>348</v>
      </c>
      <c r="E254" s="7">
        <v>157500</v>
      </c>
    </row>
    <row r="255" spans="1:5" x14ac:dyDescent="0.3">
      <c r="A255" s="6">
        <v>786</v>
      </c>
      <c r="B255" s="7">
        <v>161500</v>
      </c>
      <c r="D255" s="6">
        <v>349</v>
      </c>
      <c r="E255" s="7">
        <v>154000</v>
      </c>
    </row>
    <row r="256" spans="1:5" x14ac:dyDescent="0.3">
      <c r="A256" s="6">
        <v>791</v>
      </c>
      <c r="B256" s="7">
        <v>160200</v>
      </c>
      <c r="D256" s="6">
        <v>350</v>
      </c>
      <c r="E256" s="7">
        <v>437154</v>
      </c>
    </row>
    <row r="257" spans="1:5" x14ac:dyDescent="0.3">
      <c r="A257" s="6">
        <v>792</v>
      </c>
      <c r="B257" s="7">
        <v>146800</v>
      </c>
      <c r="D257" s="6">
        <v>351</v>
      </c>
      <c r="E257" s="7">
        <v>318061</v>
      </c>
    </row>
    <row r="258" spans="1:5" x14ac:dyDescent="0.3">
      <c r="A258" s="6">
        <v>797</v>
      </c>
      <c r="B258" s="7">
        <v>143500</v>
      </c>
      <c r="D258" s="6">
        <v>352</v>
      </c>
      <c r="E258" s="7">
        <v>190000</v>
      </c>
    </row>
    <row r="259" spans="1:5" x14ac:dyDescent="0.3">
      <c r="A259" s="6">
        <v>800</v>
      </c>
      <c r="B259" s="7">
        <v>175000</v>
      </c>
      <c r="D259" s="6">
        <v>354</v>
      </c>
      <c r="E259" s="7">
        <v>105900</v>
      </c>
    </row>
    <row r="260" spans="1:5" x14ac:dyDescent="0.3">
      <c r="A260" s="6">
        <v>802</v>
      </c>
      <c r="B260" s="7">
        <v>109900</v>
      </c>
      <c r="D260" s="6">
        <v>356</v>
      </c>
      <c r="E260" s="7">
        <v>177500</v>
      </c>
    </row>
    <row r="261" spans="1:5" x14ac:dyDescent="0.3">
      <c r="A261" s="6">
        <v>808</v>
      </c>
      <c r="B261" s="7">
        <v>223500</v>
      </c>
      <c r="D261" s="6">
        <v>357</v>
      </c>
      <c r="E261" s="7">
        <v>173000</v>
      </c>
    </row>
    <row r="262" spans="1:5" x14ac:dyDescent="0.3">
      <c r="A262" s="6">
        <v>811</v>
      </c>
      <c r="B262" s="7">
        <v>181000</v>
      </c>
      <c r="D262" s="6">
        <v>359</v>
      </c>
      <c r="E262" s="7">
        <v>130000</v>
      </c>
    </row>
    <row r="263" spans="1:5" x14ac:dyDescent="0.3">
      <c r="A263" s="6">
        <v>813</v>
      </c>
      <c r="B263" s="7">
        <v>55993</v>
      </c>
      <c r="D263" s="6">
        <v>360</v>
      </c>
      <c r="E263" s="7">
        <v>280000</v>
      </c>
    </row>
    <row r="264" spans="1:5" x14ac:dyDescent="0.3">
      <c r="A264" s="6">
        <v>815</v>
      </c>
      <c r="B264" s="7">
        <v>116000</v>
      </c>
      <c r="D264" s="6">
        <v>367</v>
      </c>
      <c r="E264" s="7">
        <v>159000</v>
      </c>
    </row>
    <row r="265" spans="1:5" x14ac:dyDescent="0.3">
      <c r="A265" s="6">
        <v>818</v>
      </c>
      <c r="B265" s="7">
        <v>271000</v>
      </c>
      <c r="D265" s="6">
        <v>368</v>
      </c>
      <c r="E265" s="7">
        <v>165000</v>
      </c>
    </row>
    <row r="266" spans="1:5" x14ac:dyDescent="0.3">
      <c r="A266" s="6">
        <v>824</v>
      </c>
      <c r="B266" s="7">
        <v>139500</v>
      </c>
      <c r="D266" s="6">
        <v>369</v>
      </c>
      <c r="E266" s="7">
        <v>132000</v>
      </c>
    </row>
    <row r="267" spans="1:5" x14ac:dyDescent="0.3">
      <c r="A267" s="6">
        <v>827</v>
      </c>
      <c r="B267" s="7">
        <v>109500</v>
      </c>
      <c r="D267" s="6">
        <v>370</v>
      </c>
      <c r="E267" s="7">
        <v>162000</v>
      </c>
    </row>
    <row r="268" spans="1:5" x14ac:dyDescent="0.3">
      <c r="A268" s="6">
        <v>836</v>
      </c>
      <c r="B268" s="7">
        <v>128000</v>
      </c>
      <c r="D268" s="6">
        <v>371</v>
      </c>
      <c r="E268" s="7">
        <v>172400</v>
      </c>
    </row>
    <row r="269" spans="1:5" x14ac:dyDescent="0.3">
      <c r="A269" s="6">
        <v>838</v>
      </c>
      <c r="B269" s="7">
        <v>100000</v>
      </c>
      <c r="D269" s="6">
        <v>372</v>
      </c>
      <c r="E269" s="7">
        <v>134432</v>
      </c>
    </row>
    <row r="270" spans="1:5" x14ac:dyDescent="0.3">
      <c r="A270" s="6">
        <v>840</v>
      </c>
      <c r="B270" s="7">
        <v>130500</v>
      </c>
      <c r="D270" s="6">
        <v>373</v>
      </c>
      <c r="E270" s="7">
        <v>125000</v>
      </c>
    </row>
    <row r="271" spans="1:5" x14ac:dyDescent="0.3">
      <c r="A271" s="6">
        <v>841</v>
      </c>
      <c r="B271" s="7">
        <v>140000</v>
      </c>
      <c r="D271" s="6">
        <v>374</v>
      </c>
      <c r="E271" s="7">
        <v>123000</v>
      </c>
    </row>
    <row r="272" spans="1:5" x14ac:dyDescent="0.3">
      <c r="A272" s="6">
        <v>846</v>
      </c>
      <c r="B272" s="7">
        <v>171000</v>
      </c>
      <c r="D272" s="6">
        <v>375</v>
      </c>
      <c r="E272" s="7">
        <v>219500</v>
      </c>
    </row>
    <row r="273" spans="1:5" x14ac:dyDescent="0.3">
      <c r="A273" s="6">
        <v>852</v>
      </c>
      <c r="B273" s="7">
        <v>215000</v>
      </c>
      <c r="D273" s="6">
        <v>377</v>
      </c>
      <c r="E273" s="7">
        <v>148000</v>
      </c>
    </row>
    <row r="274" spans="1:5" x14ac:dyDescent="0.3">
      <c r="A274" s="6">
        <v>855</v>
      </c>
      <c r="B274" s="7">
        <v>170000</v>
      </c>
      <c r="D274" s="6">
        <v>378</v>
      </c>
      <c r="E274" s="7">
        <v>340000</v>
      </c>
    </row>
    <row r="275" spans="1:5" x14ac:dyDescent="0.3">
      <c r="A275" s="6">
        <v>856</v>
      </c>
      <c r="B275" s="7">
        <v>127000</v>
      </c>
      <c r="D275" s="6">
        <v>379</v>
      </c>
      <c r="E275" s="7">
        <v>394432</v>
      </c>
    </row>
    <row r="276" spans="1:5" x14ac:dyDescent="0.3">
      <c r="A276" s="6">
        <v>859</v>
      </c>
      <c r="B276" s="7">
        <v>152000</v>
      </c>
      <c r="D276" s="6">
        <v>380</v>
      </c>
      <c r="E276" s="7">
        <v>179000</v>
      </c>
    </row>
    <row r="277" spans="1:5" x14ac:dyDescent="0.3">
      <c r="A277" s="6">
        <v>860</v>
      </c>
      <c r="B277" s="7">
        <v>250000</v>
      </c>
      <c r="D277" s="6">
        <v>382</v>
      </c>
      <c r="E277" s="7">
        <v>187750</v>
      </c>
    </row>
    <row r="278" spans="1:5" x14ac:dyDescent="0.3">
      <c r="A278" s="6">
        <v>862</v>
      </c>
      <c r="B278" s="7">
        <v>131500</v>
      </c>
      <c r="D278" s="6">
        <v>383</v>
      </c>
      <c r="E278" s="7">
        <v>213500</v>
      </c>
    </row>
    <row r="279" spans="1:5" x14ac:dyDescent="0.3">
      <c r="A279" s="6">
        <v>868</v>
      </c>
      <c r="B279" s="7">
        <v>129000</v>
      </c>
      <c r="D279" s="6">
        <v>384</v>
      </c>
      <c r="E279" s="7">
        <v>76000</v>
      </c>
    </row>
    <row r="280" spans="1:5" x14ac:dyDescent="0.3">
      <c r="A280" s="6">
        <v>877</v>
      </c>
      <c r="B280" s="7">
        <v>132250</v>
      </c>
      <c r="D280" s="6">
        <v>385</v>
      </c>
      <c r="E280" s="7">
        <v>240000</v>
      </c>
    </row>
    <row r="281" spans="1:5" x14ac:dyDescent="0.3">
      <c r="A281" s="6">
        <v>879</v>
      </c>
      <c r="B281" s="7">
        <v>148000</v>
      </c>
      <c r="D281" s="6">
        <v>389</v>
      </c>
      <c r="E281" s="7">
        <v>191000</v>
      </c>
    </row>
    <row r="282" spans="1:5" x14ac:dyDescent="0.3">
      <c r="A282" s="6">
        <v>881</v>
      </c>
      <c r="B282" s="7">
        <v>157000</v>
      </c>
      <c r="D282" s="6">
        <v>390</v>
      </c>
      <c r="E282" s="7">
        <v>426000</v>
      </c>
    </row>
    <row r="283" spans="1:5" x14ac:dyDescent="0.3">
      <c r="A283" s="6">
        <v>884</v>
      </c>
      <c r="B283" s="7">
        <v>118500</v>
      </c>
      <c r="D283" s="6">
        <v>393</v>
      </c>
      <c r="E283" s="7">
        <v>106500</v>
      </c>
    </row>
    <row r="284" spans="1:5" x14ac:dyDescent="0.3">
      <c r="A284" s="6">
        <v>888</v>
      </c>
      <c r="B284" s="7">
        <v>135500</v>
      </c>
      <c r="D284" s="6">
        <v>395</v>
      </c>
      <c r="E284" s="7">
        <v>109000</v>
      </c>
    </row>
    <row r="285" spans="1:5" x14ac:dyDescent="0.3">
      <c r="A285" s="6">
        <v>892</v>
      </c>
      <c r="B285" s="7">
        <v>172500</v>
      </c>
      <c r="D285" s="6">
        <v>397</v>
      </c>
      <c r="E285" s="7">
        <v>123000</v>
      </c>
    </row>
    <row r="286" spans="1:5" x14ac:dyDescent="0.3">
      <c r="A286" s="6">
        <v>893</v>
      </c>
      <c r="B286" s="7">
        <v>154500</v>
      </c>
      <c r="D286" s="6">
        <v>398</v>
      </c>
      <c r="E286" s="7">
        <v>169500</v>
      </c>
    </row>
    <row r="287" spans="1:5" x14ac:dyDescent="0.3">
      <c r="A287" s="6">
        <v>894</v>
      </c>
      <c r="B287" s="7">
        <v>165000</v>
      </c>
      <c r="D287" s="6">
        <v>400</v>
      </c>
      <c r="E287" s="7">
        <v>241000</v>
      </c>
    </row>
    <row r="288" spans="1:5" x14ac:dyDescent="0.3">
      <c r="A288" s="6">
        <v>897</v>
      </c>
      <c r="B288" s="7">
        <v>106500</v>
      </c>
      <c r="D288" s="6">
        <v>401</v>
      </c>
      <c r="E288" s="7">
        <v>245500</v>
      </c>
    </row>
    <row r="289" spans="1:5" x14ac:dyDescent="0.3">
      <c r="A289" s="6">
        <v>900</v>
      </c>
      <c r="B289" s="7">
        <v>135000</v>
      </c>
      <c r="D289" s="6">
        <v>402</v>
      </c>
      <c r="E289" s="7">
        <v>164990</v>
      </c>
    </row>
    <row r="290" spans="1:5" x14ac:dyDescent="0.3">
      <c r="A290" s="6">
        <v>905</v>
      </c>
      <c r="B290" s="7">
        <v>125500</v>
      </c>
      <c r="D290" s="6">
        <v>404</v>
      </c>
      <c r="E290" s="7">
        <v>258000</v>
      </c>
    </row>
    <row r="291" spans="1:5" x14ac:dyDescent="0.3">
      <c r="A291" s="6">
        <v>909</v>
      </c>
      <c r="B291" s="7">
        <v>131000</v>
      </c>
      <c r="D291" s="6">
        <v>405</v>
      </c>
      <c r="E291" s="7">
        <v>168000</v>
      </c>
    </row>
    <row r="292" spans="1:5" x14ac:dyDescent="0.3">
      <c r="A292" s="6">
        <v>913</v>
      </c>
      <c r="B292" s="7">
        <v>88000</v>
      </c>
      <c r="D292" s="6">
        <v>408</v>
      </c>
      <c r="E292" s="7">
        <v>177000</v>
      </c>
    </row>
    <row r="293" spans="1:5" x14ac:dyDescent="0.3">
      <c r="A293" s="6">
        <v>916</v>
      </c>
      <c r="B293" s="7">
        <v>75000</v>
      </c>
      <c r="D293" s="6">
        <v>409</v>
      </c>
      <c r="E293" s="7">
        <v>280000</v>
      </c>
    </row>
    <row r="294" spans="1:5" x14ac:dyDescent="0.3">
      <c r="A294" s="6">
        <v>917</v>
      </c>
      <c r="B294" s="7">
        <v>35311</v>
      </c>
      <c r="D294" s="6">
        <v>410</v>
      </c>
      <c r="E294" s="7">
        <v>339750</v>
      </c>
    </row>
    <row r="295" spans="1:5" x14ac:dyDescent="0.3">
      <c r="A295" s="6">
        <v>918</v>
      </c>
      <c r="B295" s="7">
        <v>135000</v>
      </c>
      <c r="D295" s="6">
        <v>412</v>
      </c>
      <c r="E295" s="7">
        <v>145000</v>
      </c>
    </row>
    <row r="296" spans="1:5" x14ac:dyDescent="0.3">
      <c r="A296" s="6">
        <v>922</v>
      </c>
      <c r="B296" s="7">
        <v>145900</v>
      </c>
      <c r="D296" s="6">
        <v>413</v>
      </c>
      <c r="E296" s="7">
        <v>222000</v>
      </c>
    </row>
    <row r="297" spans="1:5" x14ac:dyDescent="0.3">
      <c r="A297" s="6">
        <v>925</v>
      </c>
      <c r="B297" s="7">
        <v>207500</v>
      </c>
      <c r="D297" s="6">
        <v>414</v>
      </c>
      <c r="E297" s="7">
        <v>115000</v>
      </c>
    </row>
    <row r="298" spans="1:5" x14ac:dyDescent="0.3">
      <c r="A298" s="6">
        <v>926</v>
      </c>
      <c r="B298" s="7">
        <v>175000</v>
      </c>
      <c r="D298" s="6">
        <v>415</v>
      </c>
      <c r="E298" s="7">
        <v>228000</v>
      </c>
    </row>
    <row r="299" spans="1:5" x14ac:dyDescent="0.3">
      <c r="A299" s="6">
        <v>928</v>
      </c>
      <c r="B299" s="7">
        <v>176000</v>
      </c>
      <c r="D299" s="6">
        <v>416</v>
      </c>
      <c r="E299" s="7">
        <v>181134</v>
      </c>
    </row>
    <row r="300" spans="1:5" x14ac:dyDescent="0.3">
      <c r="A300" s="6">
        <v>936</v>
      </c>
      <c r="B300" s="7">
        <v>79900</v>
      </c>
      <c r="D300" s="6">
        <v>418</v>
      </c>
      <c r="E300" s="7">
        <v>239000</v>
      </c>
    </row>
    <row r="301" spans="1:5" x14ac:dyDescent="0.3">
      <c r="A301" s="6">
        <v>941</v>
      </c>
      <c r="B301" s="7">
        <v>150900</v>
      </c>
      <c r="D301" s="6">
        <v>420</v>
      </c>
      <c r="E301" s="7">
        <v>142000</v>
      </c>
    </row>
    <row r="302" spans="1:5" x14ac:dyDescent="0.3">
      <c r="A302" s="6">
        <v>943</v>
      </c>
      <c r="B302" s="7">
        <v>150000</v>
      </c>
      <c r="D302" s="6">
        <v>424</v>
      </c>
      <c r="E302" s="7">
        <v>315000</v>
      </c>
    </row>
    <row r="303" spans="1:5" x14ac:dyDescent="0.3">
      <c r="A303" s="6">
        <v>944</v>
      </c>
      <c r="B303" s="7">
        <v>143000</v>
      </c>
      <c r="D303" s="6">
        <v>425</v>
      </c>
      <c r="E303" s="7">
        <v>139000</v>
      </c>
    </row>
    <row r="304" spans="1:5" x14ac:dyDescent="0.3">
      <c r="A304" s="6">
        <v>950</v>
      </c>
      <c r="B304" s="7">
        <v>197500</v>
      </c>
      <c r="D304" s="6">
        <v>426</v>
      </c>
      <c r="E304" s="7">
        <v>135000</v>
      </c>
    </row>
    <row r="305" spans="1:5" x14ac:dyDescent="0.3">
      <c r="A305" s="6">
        <v>954</v>
      </c>
      <c r="B305" s="7">
        <v>172000</v>
      </c>
      <c r="D305" s="6">
        <v>427</v>
      </c>
      <c r="E305" s="7">
        <v>275000</v>
      </c>
    </row>
    <row r="306" spans="1:5" x14ac:dyDescent="0.3">
      <c r="A306" s="6">
        <v>955</v>
      </c>
      <c r="B306" s="7">
        <v>127500</v>
      </c>
      <c r="D306" s="6">
        <v>428</v>
      </c>
      <c r="E306" s="7">
        <v>109008</v>
      </c>
    </row>
    <row r="307" spans="1:5" x14ac:dyDescent="0.3">
      <c r="A307" s="6">
        <v>957</v>
      </c>
      <c r="B307" s="7">
        <v>124000</v>
      </c>
      <c r="D307" s="6">
        <v>429</v>
      </c>
      <c r="E307" s="7">
        <v>195400</v>
      </c>
    </row>
    <row r="308" spans="1:5" x14ac:dyDescent="0.3">
      <c r="A308" s="6">
        <v>958</v>
      </c>
      <c r="B308" s="7">
        <v>132000</v>
      </c>
      <c r="D308" s="6">
        <v>430</v>
      </c>
      <c r="E308" s="7">
        <v>175000</v>
      </c>
    </row>
    <row r="309" spans="1:5" x14ac:dyDescent="0.3">
      <c r="A309" s="6">
        <v>961</v>
      </c>
      <c r="B309" s="7">
        <v>116500</v>
      </c>
      <c r="D309" s="6">
        <v>432</v>
      </c>
      <c r="E309" s="7">
        <v>79900</v>
      </c>
    </row>
    <row r="310" spans="1:5" x14ac:dyDescent="0.3">
      <c r="A310" s="6">
        <v>962</v>
      </c>
      <c r="B310" s="7">
        <v>272000</v>
      </c>
      <c r="D310" s="6">
        <v>434</v>
      </c>
      <c r="E310" s="7">
        <v>181000</v>
      </c>
    </row>
    <row r="311" spans="1:5" x14ac:dyDescent="0.3">
      <c r="A311" s="6">
        <v>963</v>
      </c>
      <c r="B311" s="7">
        <v>155000</v>
      </c>
      <c r="D311" s="6">
        <v>436</v>
      </c>
      <c r="E311" s="7">
        <v>212000</v>
      </c>
    </row>
    <row r="312" spans="1:5" x14ac:dyDescent="0.3">
      <c r="A312" s="6">
        <v>975</v>
      </c>
      <c r="B312" s="7">
        <v>167500</v>
      </c>
      <c r="D312" s="6">
        <v>437</v>
      </c>
      <c r="E312" s="7">
        <v>116000</v>
      </c>
    </row>
    <row r="313" spans="1:5" x14ac:dyDescent="0.3">
      <c r="A313" s="6">
        <v>977</v>
      </c>
      <c r="B313" s="7">
        <v>85500</v>
      </c>
      <c r="D313" s="6">
        <v>439</v>
      </c>
      <c r="E313" s="7">
        <v>90350</v>
      </c>
    </row>
    <row r="314" spans="1:5" x14ac:dyDescent="0.3">
      <c r="A314" s="6">
        <v>979</v>
      </c>
      <c r="B314" s="7">
        <v>110000</v>
      </c>
      <c r="D314" s="6">
        <v>441</v>
      </c>
      <c r="E314" s="7">
        <v>555000</v>
      </c>
    </row>
    <row r="315" spans="1:5" x14ac:dyDescent="0.3">
      <c r="A315" s="6">
        <v>980</v>
      </c>
      <c r="B315" s="7">
        <v>139000</v>
      </c>
      <c r="D315" s="6">
        <v>445</v>
      </c>
      <c r="E315" s="7">
        <v>210000</v>
      </c>
    </row>
    <row r="316" spans="1:5" x14ac:dyDescent="0.3">
      <c r="A316" s="6">
        <v>983</v>
      </c>
      <c r="B316" s="7">
        <v>159895</v>
      </c>
      <c r="D316" s="6">
        <v>447</v>
      </c>
      <c r="E316" s="7">
        <v>190000</v>
      </c>
    </row>
    <row r="317" spans="1:5" x14ac:dyDescent="0.3">
      <c r="A317" s="6">
        <v>985</v>
      </c>
      <c r="B317" s="7">
        <v>126000</v>
      </c>
      <c r="D317" s="6">
        <v>448</v>
      </c>
      <c r="E317" s="7">
        <v>199900</v>
      </c>
    </row>
    <row r="318" spans="1:5" x14ac:dyDescent="0.3">
      <c r="A318" s="6">
        <v>986</v>
      </c>
      <c r="B318" s="7">
        <v>125000</v>
      </c>
      <c r="D318" s="6">
        <v>450</v>
      </c>
      <c r="E318" s="7">
        <v>120000</v>
      </c>
    </row>
    <row r="319" spans="1:5" x14ac:dyDescent="0.3">
      <c r="A319" s="6">
        <v>989</v>
      </c>
      <c r="B319" s="7">
        <v>195000</v>
      </c>
      <c r="D319" s="6">
        <v>451</v>
      </c>
      <c r="E319" s="7">
        <v>110000</v>
      </c>
    </row>
    <row r="320" spans="1:5" x14ac:dyDescent="0.3">
      <c r="A320" s="6">
        <v>996</v>
      </c>
      <c r="B320" s="7">
        <v>121600</v>
      </c>
      <c r="D320" s="6">
        <v>452</v>
      </c>
      <c r="E320" s="7">
        <v>280000</v>
      </c>
    </row>
    <row r="321" spans="1:5" x14ac:dyDescent="0.3">
      <c r="A321" s="6">
        <v>998</v>
      </c>
      <c r="B321" s="7">
        <v>185000</v>
      </c>
      <c r="D321" s="6">
        <v>453</v>
      </c>
      <c r="E321" s="7">
        <v>204000</v>
      </c>
    </row>
    <row r="322" spans="1:5" x14ac:dyDescent="0.3">
      <c r="A322" s="6">
        <v>999</v>
      </c>
      <c r="B322" s="7">
        <v>91000</v>
      </c>
      <c r="D322" s="6">
        <v>454</v>
      </c>
      <c r="E322" s="7">
        <v>210000</v>
      </c>
    </row>
    <row r="323" spans="1:5" x14ac:dyDescent="0.3">
      <c r="A323" s="6">
        <v>1001</v>
      </c>
      <c r="B323" s="7">
        <v>82000</v>
      </c>
      <c r="D323" s="6">
        <v>457</v>
      </c>
      <c r="E323" s="7">
        <v>98000</v>
      </c>
    </row>
    <row r="324" spans="1:5" x14ac:dyDescent="0.3">
      <c r="A324" s="6">
        <v>1004</v>
      </c>
      <c r="B324" s="7">
        <v>136905</v>
      </c>
      <c r="D324" s="6">
        <v>458</v>
      </c>
      <c r="E324" s="7">
        <v>256000</v>
      </c>
    </row>
    <row r="325" spans="1:5" x14ac:dyDescent="0.3">
      <c r="A325" s="6">
        <v>1005</v>
      </c>
      <c r="B325" s="7">
        <v>181000</v>
      </c>
      <c r="D325" s="6">
        <v>459</v>
      </c>
      <c r="E325" s="7">
        <v>161000</v>
      </c>
    </row>
    <row r="326" spans="1:5" x14ac:dyDescent="0.3">
      <c r="A326" s="6">
        <v>1008</v>
      </c>
      <c r="B326" s="7">
        <v>88000</v>
      </c>
      <c r="D326" s="6">
        <v>461</v>
      </c>
      <c r="E326" s="7">
        <v>263435</v>
      </c>
    </row>
    <row r="327" spans="1:5" x14ac:dyDescent="0.3">
      <c r="A327" s="6">
        <v>1009</v>
      </c>
      <c r="B327" s="7">
        <v>240000</v>
      </c>
      <c r="D327" s="6">
        <v>464</v>
      </c>
      <c r="E327" s="7">
        <v>188700</v>
      </c>
    </row>
    <row r="328" spans="1:5" x14ac:dyDescent="0.3">
      <c r="A328" s="6">
        <v>1010</v>
      </c>
      <c r="B328" s="7">
        <v>102000</v>
      </c>
      <c r="D328" s="6">
        <v>465</v>
      </c>
      <c r="E328" s="7">
        <v>124000</v>
      </c>
    </row>
    <row r="329" spans="1:5" x14ac:dyDescent="0.3">
      <c r="A329" s="6">
        <v>1011</v>
      </c>
      <c r="B329" s="7">
        <v>135000</v>
      </c>
      <c r="D329" s="6">
        <v>467</v>
      </c>
      <c r="E329" s="7">
        <v>167000</v>
      </c>
    </row>
    <row r="330" spans="1:5" x14ac:dyDescent="0.3">
      <c r="A330" s="6">
        <v>1012</v>
      </c>
      <c r="B330" s="7">
        <v>100000</v>
      </c>
      <c r="D330" s="6">
        <v>468</v>
      </c>
      <c r="E330" s="7">
        <v>146500</v>
      </c>
    </row>
    <row r="331" spans="1:5" x14ac:dyDescent="0.3">
      <c r="A331" s="6">
        <v>1016</v>
      </c>
      <c r="B331" s="7">
        <v>227000</v>
      </c>
      <c r="D331" s="6">
        <v>469</v>
      </c>
      <c r="E331" s="7">
        <v>250000</v>
      </c>
    </row>
    <row r="332" spans="1:5" x14ac:dyDescent="0.3">
      <c r="A332" s="6">
        <v>1020</v>
      </c>
      <c r="B332" s="7">
        <v>213490</v>
      </c>
      <c r="D332" s="6">
        <v>470</v>
      </c>
      <c r="E332" s="7">
        <v>187000</v>
      </c>
    </row>
    <row r="333" spans="1:5" x14ac:dyDescent="0.3">
      <c r="A333" s="6">
        <v>1021</v>
      </c>
      <c r="B333" s="7">
        <v>176000</v>
      </c>
      <c r="D333" s="6">
        <v>471</v>
      </c>
      <c r="E333" s="7">
        <v>212000</v>
      </c>
    </row>
    <row r="334" spans="1:5" x14ac:dyDescent="0.3">
      <c r="A334" s="6">
        <v>1024</v>
      </c>
      <c r="B334" s="7">
        <v>191000</v>
      </c>
      <c r="D334" s="6">
        <v>474</v>
      </c>
      <c r="E334" s="7">
        <v>440000</v>
      </c>
    </row>
    <row r="335" spans="1:5" x14ac:dyDescent="0.3">
      <c r="A335" s="6">
        <v>1030</v>
      </c>
      <c r="B335" s="7">
        <v>118000</v>
      </c>
      <c r="D335" s="6">
        <v>475</v>
      </c>
      <c r="E335" s="7">
        <v>251000</v>
      </c>
    </row>
    <row r="336" spans="1:5" x14ac:dyDescent="0.3">
      <c r="A336" s="6">
        <v>1031</v>
      </c>
      <c r="B336" s="7">
        <v>160000</v>
      </c>
      <c r="D336" s="6">
        <v>477</v>
      </c>
      <c r="E336" s="7">
        <v>208900</v>
      </c>
    </row>
    <row r="337" spans="1:5" x14ac:dyDescent="0.3">
      <c r="A337" s="6">
        <v>1032</v>
      </c>
      <c r="B337" s="7">
        <v>197000</v>
      </c>
      <c r="D337" s="6">
        <v>478</v>
      </c>
      <c r="E337" s="7">
        <v>380000</v>
      </c>
    </row>
    <row r="338" spans="1:5" x14ac:dyDescent="0.3">
      <c r="A338" s="6">
        <v>1036</v>
      </c>
      <c r="B338" s="7">
        <v>84000</v>
      </c>
      <c r="D338" s="6">
        <v>479</v>
      </c>
      <c r="E338" s="7">
        <v>297000</v>
      </c>
    </row>
    <row r="339" spans="1:5" x14ac:dyDescent="0.3">
      <c r="A339" s="6">
        <v>1039</v>
      </c>
      <c r="B339" s="7">
        <v>97000</v>
      </c>
      <c r="D339" s="6">
        <v>480</v>
      </c>
      <c r="E339" s="7">
        <v>89471</v>
      </c>
    </row>
    <row r="340" spans="1:5" x14ac:dyDescent="0.3">
      <c r="A340" s="6">
        <v>1040</v>
      </c>
      <c r="B340" s="7">
        <v>80000</v>
      </c>
      <c r="D340" s="6">
        <v>481</v>
      </c>
      <c r="E340" s="7">
        <v>326000</v>
      </c>
    </row>
    <row r="341" spans="1:5" x14ac:dyDescent="0.3">
      <c r="A341" s="6">
        <v>1041</v>
      </c>
      <c r="B341" s="7">
        <v>155000</v>
      </c>
      <c r="D341" s="6">
        <v>482</v>
      </c>
      <c r="E341" s="7">
        <v>374000</v>
      </c>
    </row>
    <row r="342" spans="1:5" x14ac:dyDescent="0.3">
      <c r="A342" s="6">
        <v>1042</v>
      </c>
      <c r="B342" s="7">
        <v>173000</v>
      </c>
      <c r="D342" s="6">
        <v>483</v>
      </c>
      <c r="E342" s="7">
        <v>155000</v>
      </c>
    </row>
    <row r="343" spans="1:5" x14ac:dyDescent="0.3">
      <c r="A343" s="6">
        <v>1045</v>
      </c>
      <c r="B343" s="7">
        <v>278000</v>
      </c>
      <c r="D343" s="6">
        <v>486</v>
      </c>
      <c r="E343" s="7">
        <v>147000</v>
      </c>
    </row>
    <row r="344" spans="1:5" x14ac:dyDescent="0.3">
      <c r="A344" s="6">
        <v>1046</v>
      </c>
      <c r="B344" s="7">
        <v>139600</v>
      </c>
      <c r="D344" s="6">
        <v>487</v>
      </c>
      <c r="E344" s="7">
        <v>156000</v>
      </c>
    </row>
    <row r="345" spans="1:5" x14ac:dyDescent="0.3">
      <c r="A345" s="6">
        <v>1049</v>
      </c>
      <c r="B345" s="7">
        <v>115000</v>
      </c>
      <c r="D345" s="6">
        <v>489</v>
      </c>
      <c r="E345" s="7">
        <v>160000</v>
      </c>
    </row>
    <row r="346" spans="1:5" x14ac:dyDescent="0.3">
      <c r="A346" s="6">
        <v>1050</v>
      </c>
      <c r="B346" s="7">
        <v>84900</v>
      </c>
      <c r="D346" s="6">
        <v>492</v>
      </c>
      <c r="E346" s="7">
        <v>133000</v>
      </c>
    </row>
    <row r="347" spans="1:5" x14ac:dyDescent="0.3">
      <c r="A347" s="6">
        <v>1054</v>
      </c>
      <c r="B347" s="7">
        <v>144500</v>
      </c>
      <c r="D347" s="6">
        <v>493</v>
      </c>
      <c r="E347" s="7">
        <v>172785</v>
      </c>
    </row>
    <row r="348" spans="1:5" x14ac:dyDescent="0.3">
      <c r="A348" s="6">
        <v>1056</v>
      </c>
      <c r="B348" s="7">
        <v>180000</v>
      </c>
      <c r="D348" s="6">
        <v>494</v>
      </c>
      <c r="E348" s="7">
        <v>155000</v>
      </c>
    </row>
    <row r="349" spans="1:5" x14ac:dyDescent="0.3">
      <c r="A349" s="6">
        <v>1062</v>
      </c>
      <c r="B349" s="7">
        <v>81000</v>
      </c>
      <c r="D349" s="6">
        <v>495</v>
      </c>
      <c r="E349" s="7">
        <v>91300</v>
      </c>
    </row>
    <row r="350" spans="1:5" x14ac:dyDescent="0.3">
      <c r="A350" s="6">
        <v>1069</v>
      </c>
      <c r="B350" s="7">
        <v>151400</v>
      </c>
      <c r="D350" s="6">
        <v>497</v>
      </c>
      <c r="E350" s="7">
        <v>430000</v>
      </c>
    </row>
    <row r="351" spans="1:5" x14ac:dyDescent="0.3">
      <c r="A351" s="6">
        <v>1072</v>
      </c>
      <c r="B351" s="7">
        <v>154000</v>
      </c>
      <c r="D351" s="6">
        <v>500</v>
      </c>
      <c r="E351" s="7">
        <v>120000</v>
      </c>
    </row>
    <row r="352" spans="1:5" x14ac:dyDescent="0.3">
      <c r="A352" s="6">
        <v>1073</v>
      </c>
      <c r="B352" s="7">
        <v>91500</v>
      </c>
      <c r="D352" s="6">
        <v>502</v>
      </c>
      <c r="E352" s="7">
        <v>226700</v>
      </c>
    </row>
    <row r="353" spans="1:5" x14ac:dyDescent="0.3">
      <c r="A353" s="6">
        <v>1074</v>
      </c>
      <c r="B353" s="7">
        <v>159500</v>
      </c>
      <c r="D353" s="6">
        <v>504</v>
      </c>
      <c r="E353" s="7">
        <v>289000</v>
      </c>
    </row>
    <row r="354" spans="1:5" x14ac:dyDescent="0.3">
      <c r="A354" s="6">
        <v>1081</v>
      </c>
      <c r="B354" s="7">
        <v>145000</v>
      </c>
      <c r="D354" s="6">
        <v>506</v>
      </c>
      <c r="E354" s="7">
        <v>124500</v>
      </c>
    </row>
    <row r="355" spans="1:5" x14ac:dyDescent="0.3">
      <c r="A355" s="6">
        <v>1082</v>
      </c>
      <c r="B355" s="7">
        <v>133000</v>
      </c>
      <c r="D355" s="6">
        <v>507</v>
      </c>
      <c r="E355" s="7">
        <v>215000</v>
      </c>
    </row>
    <row r="356" spans="1:5" x14ac:dyDescent="0.3">
      <c r="A356" s="6">
        <v>1087</v>
      </c>
      <c r="B356" s="7">
        <v>83500</v>
      </c>
      <c r="D356" s="6">
        <v>508</v>
      </c>
      <c r="E356" s="7">
        <v>208300</v>
      </c>
    </row>
    <row r="357" spans="1:5" x14ac:dyDescent="0.3">
      <c r="A357" s="6">
        <v>1089</v>
      </c>
      <c r="B357" s="7">
        <v>137500</v>
      </c>
      <c r="D357" s="6">
        <v>509</v>
      </c>
      <c r="E357" s="7">
        <v>161000</v>
      </c>
    </row>
    <row r="358" spans="1:5" x14ac:dyDescent="0.3">
      <c r="A358" s="6">
        <v>1093</v>
      </c>
      <c r="B358" s="7">
        <v>136500</v>
      </c>
      <c r="D358" s="6">
        <v>510</v>
      </c>
      <c r="E358" s="7">
        <v>124500</v>
      </c>
    </row>
    <row r="359" spans="1:5" x14ac:dyDescent="0.3">
      <c r="A359" s="6">
        <v>1097</v>
      </c>
      <c r="B359" s="7">
        <v>127000</v>
      </c>
      <c r="D359" s="6">
        <v>511</v>
      </c>
      <c r="E359" s="7">
        <v>164900</v>
      </c>
    </row>
    <row r="360" spans="1:5" x14ac:dyDescent="0.3">
      <c r="A360" s="6">
        <v>1099</v>
      </c>
      <c r="B360" s="7">
        <v>128000</v>
      </c>
      <c r="D360" s="6">
        <v>512</v>
      </c>
      <c r="E360" s="7">
        <v>202665</v>
      </c>
    </row>
    <row r="361" spans="1:5" x14ac:dyDescent="0.3">
      <c r="A361" s="6">
        <v>1100</v>
      </c>
      <c r="B361" s="7">
        <v>157000</v>
      </c>
      <c r="D361" s="6">
        <v>513</v>
      </c>
      <c r="E361" s="7">
        <v>129900</v>
      </c>
    </row>
    <row r="362" spans="1:5" x14ac:dyDescent="0.3">
      <c r="A362" s="6">
        <v>1101</v>
      </c>
      <c r="B362" s="7">
        <v>60000</v>
      </c>
      <c r="D362" s="6">
        <v>515</v>
      </c>
      <c r="E362" s="7">
        <v>96500</v>
      </c>
    </row>
    <row r="363" spans="1:5" x14ac:dyDescent="0.3">
      <c r="A363" s="6">
        <v>1105</v>
      </c>
      <c r="B363" s="7">
        <v>106000</v>
      </c>
      <c r="D363" s="6">
        <v>516</v>
      </c>
      <c r="E363" s="7">
        <v>402861</v>
      </c>
    </row>
    <row r="364" spans="1:5" x14ac:dyDescent="0.3">
      <c r="A364" s="6">
        <v>1112</v>
      </c>
      <c r="B364" s="7">
        <v>205000</v>
      </c>
      <c r="D364" s="6">
        <v>518</v>
      </c>
      <c r="E364" s="7">
        <v>265000</v>
      </c>
    </row>
    <row r="365" spans="1:5" x14ac:dyDescent="0.3">
      <c r="A365" s="6">
        <v>1118</v>
      </c>
      <c r="B365" s="7">
        <v>130000</v>
      </c>
      <c r="D365" s="6">
        <v>519</v>
      </c>
      <c r="E365" s="7">
        <v>211000</v>
      </c>
    </row>
    <row r="366" spans="1:5" x14ac:dyDescent="0.3">
      <c r="A366" s="6">
        <v>1119</v>
      </c>
      <c r="B366" s="7">
        <v>140000</v>
      </c>
      <c r="D366" s="6">
        <v>520</v>
      </c>
      <c r="E366" s="7">
        <v>234000</v>
      </c>
    </row>
    <row r="367" spans="1:5" x14ac:dyDescent="0.3">
      <c r="A367" s="6">
        <v>1121</v>
      </c>
      <c r="B367" s="7">
        <v>118400</v>
      </c>
      <c r="D367" s="6">
        <v>521</v>
      </c>
      <c r="E367" s="7">
        <v>106250</v>
      </c>
    </row>
    <row r="368" spans="1:5" x14ac:dyDescent="0.3">
      <c r="A368" s="6">
        <v>1123</v>
      </c>
      <c r="B368" s="7">
        <v>112000</v>
      </c>
      <c r="D368" s="6">
        <v>522</v>
      </c>
      <c r="E368" s="7">
        <v>150000</v>
      </c>
    </row>
    <row r="369" spans="1:5" x14ac:dyDescent="0.3">
      <c r="A369" s="6">
        <v>1124</v>
      </c>
      <c r="B369" s="7">
        <v>118000</v>
      </c>
      <c r="D369" s="6">
        <v>525</v>
      </c>
      <c r="E369" s="7">
        <v>315750</v>
      </c>
    </row>
    <row r="370" spans="1:5" x14ac:dyDescent="0.3">
      <c r="A370" s="6">
        <v>1127</v>
      </c>
      <c r="B370" s="7">
        <v>174000</v>
      </c>
      <c r="D370" s="6">
        <v>526</v>
      </c>
      <c r="E370" s="7">
        <v>176000</v>
      </c>
    </row>
    <row r="371" spans="1:5" x14ac:dyDescent="0.3">
      <c r="A371" s="6">
        <v>1131</v>
      </c>
      <c r="B371" s="7">
        <v>135000</v>
      </c>
      <c r="D371" s="6">
        <v>527</v>
      </c>
      <c r="E371" s="7">
        <v>132000</v>
      </c>
    </row>
    <row r="372" spans="1:5" x14ac:dyDescent="0.3">
      <c r="A372" s="6">
        <v>1132</v>
      </c>
      <c r="B372" s="7">
        <v>93500</v>
      </c>
      <c r="D372" s="6">
        <v>528</v>
      </c>
      <c r="E372" s="7">
        <v>446261</v>
      </c>
    </row>
    <row r="373" spans="1:5" x14ac:dyDescent="0.3">
      <c r="A373" s="6">
        <v>1136</v>
      </c>
      <c r="B373" s="7">
        <v>102000</v>
      </c>
      <c r="D373" s="6">
        <v>530</v>
      </c>
      <c r="E373" s="7">
        <v>200624</v>
      </c>
    </row>
    <row r="374" spans="1:5" x14ac:dyDescent="0.3">
      <c r="A374" s="6">
        <v>1138</v>
      </c>
      <c r="B374" s="7">
        <v>94000</v>
      </c>
      <c r="D374" s="6">
        <v>531</v>
      </c>
      <c r="E374" s="7">
        <v>175000</v>
      </c>
    </row>
    <row r="375" spans="1:5" x14ac:dyDescent="0.3">
      <c r="A375" s="6">
        <v>1139</v>
      </c>
      <c r="B375" s="7">
        <v>196000</v>
      </c>
      <c r="D375" s="6">
        <v>533</v>
      </c>
      <c r="E375" s="7">
        <v>107500</v>
      </c>
    </row>
    <row r="376" spans="1:5" x14ac:dyDescent="0.3">
      <c r="A376" s="6">
        <v>1140</v>
      </c>
      <c r="B376" s="7">
        <v>144000</v>
      </c>
      <c r="D376" s="6">
        <v>535</v>
      </c>
      <c r="E376" s="7">
        <v>178000</v>
      </c>
    </row>
    <row r="377" spans="1:5" x14ac:dyDescent="0.3">
      <c r="A377" s="6">
        <v>1142</v>
      </c>
      <c r="B377" s="7">
        <v>197500</v>
      </c>
      <c r="D377" s="6">
        <v>537</v>
      </c>
      <c r="E377" s="7">
        <v>188000</v>
      </c>
    </row>
    <row r="378" spans="1:5" x14ac:dyDescent="0.3">
      <c r="A378" s="6">
        <v>1144</v>
      </c>
      <c r="B378" s="7">
        <v>80000</v>
      </c>
      <c r="D378" s="6">
        <v>538</v>
      </c>
      <c r="E378" s="7">
        <v>111250</v>
      </c>
    </row>
    <row r="379" spans="1:5" x14ac:dyDescent="0.3">
      <c r="A379" s="6">
        <v>1145</v>
      </c>
      <c r="B379" s="7">
        <v>80000</v>
      </c>
      <c r="D379" s="6">
        <v>540</v>
      </c>
      <c r="E379" s="7">
        <v>272000</v>
      </c>
    </row>
    <row r="380" spans="1:5" x14ac:dyDescent="0.3">
      <c r="A380" s="6">
        <v>1146</v>
      </c>
      <c r="B380" s="7">
        <v>149000</v>
      </c>
      <c r="D380" s="6">
        <v>541</v>
      </c>
      <c r="E380" s="7">
        <v>315000</v>
      </c>
    </row>
    <row r="381" spans="1:5" x14ac:dyDescent="0.3">
      <c r="A381" s="6">
        <v>1152</v>
      </c>
      <c r="B381" s="7">
        <v>149900</v>
      </c>
      <c r="D381" s="6">
        <v>542</v>
      </c>
      <c r="E381" s="7">
        <v>248000</v>
      </c>
    </row>
    <row r="382" spans="1:5" x14ac:dyDescent="0.3">
      <c r="A382" s="6">
        <v>1154</v>
      </c>
      <c r="B382" s="7">
        <v>120500</v>
      </c>
      <c r="D382" s="6">
        <v>544</v>
      </c>
      <c r="E382" s="7">
        <v>133000</v>
      </c>
    </row>
    <row r="383" spans="1:5" x14ac:dyDescent="0.3">
      <c r="A383" s="6">
        <v>1160</v>
      </c>
      <c r="B383" s="7">
        <v>185000</v>
      </c>
      <c r="D383" s="6">
        <v>545</v>
      </c>
      <c r="E383" s="7">
        <v>179665</v>
      </c>
    </row>
    <row r="384" spans="1:5" x14ac:dyDescent="0.3">
      <c r="A384" s="6">
        <v>1161</v>
      </c>
      <c r="B384" s="7">
        <v>146000</v>
      </c>
      <c r="D384" s="6">
        <v>549</v>
      </c>
      <c r="E384" s="7">
        <v>125000</v>
      </c>
    </row>
    <row r="385" spans="1:5" x14ac:dyDescent="0.3">
      <c r="A385" s="6">
        <v>1163</v>
      </c>
      <c r="B385" s="7">
        <v>129000</v>
      </c>
      <c r="D385" s="6">
        <v>550</v>
      </c>
      <c r="E385" s="7">
        <v>263000</v>
      </c>
    </row>
    <row r="386" spans="1:5" x14ac:dyDescent="0.3">
      <c r="A386" s="6">
        <v>1164</v>
      </c>
      <c r="B386" s="7">
        <v>108959</v>
      </c>
      <c r="D386" s="6">
        <v>552</v>
      </c>
      <c r="E386" s="7">
        <v>112500</v>
      </c>
    </row>
    <row r="387" spans="1:5" x14ac:dyDescent="0.3">
      <c r="A387" s="6">
        <v>1169</v>
      </c>
      <c r="B387" s="7">
        <v>235000</v>
      </c>
      <c r="D387" s="6">
        <v>553</v>
      </c>
      <c r="E387" s="7">
        <v>255500</v>
      </c>
    </row>
    <row r="388" spans="1:5" x14ac:dyDescent="0.3">
      <c r="A388" s="6">
        <v>1171</v>
      </c>
      <c r="B388" s="7">
        <v>171000</v>
      </c>
      <c r="D388" s="6">
        <v>555</v>
      </c>
      <c r="E388" s="7">
        <v>284000</v>
      </c>
    </row>
    <row r="389" spans="1:5" x14ac:dyDescent="0.3">
      <c r="A389" s="6">
        <v>1177</v>
      </c>
      <c r="B389" s="7">
        <v>119500</v>
      </c>
      <c r="D389" s="6">
        <v>557</v>
      </c>
      <c r="E389" s="7">
        <v>141000</v>
      </c>
    </row>
    <row r="390" spans="1:5" x14ac:dyDescent="0.3">
      <c r="A390" s="6">
        <v>1180</v>
      </c>
      <c r="B390" s="7">
        <v>93000</v>
      </c>
      <c r="D390" s="6">
        <v>559</v>
      </c>
      <c r="E390" s="7">
        <v>175000</v>
      </c>
    </row>
    <row r="391" spans="1:5" x14ac:dyDescent="0.3">
      <c r="A391" s="6">
        <v>1186</v>
      </c>
      <c r="B391" s="7">
        <v>104900</v>
      </c>
      <c r="D391" s="6">
        <v>565</v>
      </c>
      <c r="E391" s="7">
        <v>268000</v>
      </c>
    </row>
    <row r="392" spans="1:5" x14ac:dyDescent="0.3">
      <c r="A392" s="6">
        <v>1191</v>
      </c>
      <c r="B392" s="7">
        <v>168000</v>
      </c>
      <c r="D392" s="6">
        <v>567</v>
      </c>
      <c r="E392" s="7">
        <v>325000</v>
      </c>
    </row>
    <row r="393" spans="1:5" x14ac:dyDescent="0.3">
      <c r="A393" s="6">
        <v>1194</v>
      </c>
      <c r="B393" s="7">
        <v>165000</v>
      </c>
      <c r="D393" s="6">
        <v>568</v>
      </c>
      <c r="E393" s="7">
        <v>214000</v>
      </c>
    </row>
    <row r="394" spans="1:5" x14ac:dyDescent="0.3">
      <c r="A394" s="6">
        <v>1195</v>
      </c>
      <c r="B394" s="7">
        <v>158000</v>
      </c>
      <c r="D394" s="6">
        <v>569</v>
      </c>
      <c r="E394" s="7">
        <v>316600</v>
      </c>
    </row>
    <row r="395" spans="1:5" x14ac:dyDescent="0.3">
      <c r="A395" s="6">
        <v>1200</v>
      </c>
      <c r="B395" s="7">
        <v>148000</v>
      </c>
      <c r="D395" s="6">
        <v>570</v>
      </c>
      <c r="E395" s="7">
        <v>135960</v>
      </c>
    </row>
    <row r="396" spans="1:5" x14ac:dyDescent="0.3">
      <c r="A396" s="6">
        <v>1203</v>
      </c>
      <c r="B396" s="7">
        <v>117000</v>
      </c>
      <c r="D396" s="6">
        <v>571</v>
      </c>
      <c r="E396" s="7">
        <v>142600</v>
      </c>
    </row>
    <row r="397" spans="1:5" x14ac:dyDescent="0.3">
      <c r="A397" s="6">
        <v>1205</v>
      </c>
      <c r="B397" s="7">
        <v>153500</v>
      </c>
      <c r="D397" s="6">
        <v>572</v>
      </c>
      <c r="E397" s="7">
        <v>120000</v>
      </c>
    </row>
    <row r="398" spans="1:5" x14ac:dyDescent="0.3">
      <c r="A398" s="6">
        <v>1213</v>
      </c>
      <c r="B398" s="7">
        <v>113000</v>
      </c>
      <c r="D398" s="6">
        <v>573</v>
      </c>
      <c r="E398" s="7">
        <v>224500</v>
      </c>
    </row>
    <row r="399" spans="1:5" x14ac:dyDescent="0.3">
      <c r="A399" s="6">
        <v>1214</v>
      </c>
      <c r="B399" s="7">
        <v>145000</v>
      </c>
      <c r="D399" s="6">
        <v>574</v>
      </c>
      <c r="E399" s="7">
        <v>170000</v>
      </c>
    </row>
    <row r="400" spans="1:5" x14ac:dyDescent="0.3">
      <c r="A400" s="6">
        <v>1216</v>
      </c>
      <c r="B400" s="7">
        <v>125000</v>
      </c>
      <c r="D400" s="6">
        <v>575</v>
      </c>
      <c r="E400" s="7">
        <v>139000</v>
      </c>
    </row>
    <row r="401" spans="1:5" x14ac:dyDescent="0.3">
      <c r="A401" s="6">
        <v>1217</v>
      </c>
      <c r="B401" s="7">
        <v>112000</v>
      </c>
      <c r="D401" s="6">
        <v>576</v>
      </c>
      <c r="E401" s="7">
        <v>118500</v>
      </c>
    </row>
    <row r="402" spans="1:5" x14ac:dyDescent="0.3">
      <c r="A402" s="6">
        <v>1219</v>
      </c>
      <c r="B402" s="7">
        <v>80500</v>
      </c>
      <c r="D402" s="6">
        <v>579</v>
      </c>
      <c r="E402" s="7">
        <v>146000</v>
      </c>
    </row>
    <row r="403" spans="1:5" x14ac:dyDescent="0.3">
      <c r="A403" s="6">
        <v>1220</v>
      </c>
      <c r="B403" s="7">
        <v>91500</v>
      </c>
      <c r="D403" s="6">
        <v>580</v>
      </c>
      <c r="E403" s="7">
        <v>131500</v>
      </c>
    </row>
    <row r="404" spans="1:5" x14ac:dyDescent="0.3">
      <c r="A404" s="6">
        <v>1222</v>
      </c>
      <c r="B404" s="7">
        <v>134000</v>
      </c>
      <c r="D404" s="6">
        <v>581</v>
      </c>
      <c r="E404" s="7">
        <v>181900</v>
      </c>
    </row>
    <row r="405" spans="1:5" x14ac:dyDescent="0.3">
      <c r="A405" s="6">
        <v>1231</v>
      </c>
      <c r="B405" s="7">
        <v>190000</v>
      </c>
      <c r="D405" s="6">
        <v>582</v>
      </c>
      <c r="E405" s="7">
        <v>253293</v>
      </c>
    </row>
    <row r="406" spans="1:5" x14ac:dyDescent="0.3">
      <c r="A406" s="6">
        <v>1235</v>
      </c>
      <c r="B406" s="7">
        <v>130000</v>
      </c>
      <c r="D406" s="6">
        <v>584</v>
      </c>
      <c r="E406" s="7">
        <v>325000</v>
      </c>
    </row>
    <row r="407" spans="1:5" x14ac:dyDescent="0.3">
      <c r="A407" s="6">
        <v>1243</v>
      </c>
      <c r="B407" s="7">
        <v>170000</v>
      </c>
      <c r="D407" s="6">
        <v>586</v>
      </c>
      <c r="E407" s="7">
        <v>369900</v>
      </c>
    </row>
    <row r="408" spans="1:5" x14ac:dyDescent="0.3">
      <c r="A408" s="6">
        <v>1246</v>
      </c>
      <c r="B408" s="7">
        <v>178000</v>
      </c>
      <c r="D408" s="6">
        <v>589</v>
      </c>
      <c r="E408" s="7">
        <v>143000</v>
      </c>
    </row>
    <row r="409" spans="1:5" x14ac:dyDescent="0.3">
      <c r="A409" s="6">
        <v>1248</v>
      </c>
      <c r="B409" s="7">
        <v>169900</v>
      </c>
      <c r="D409" s="6">
        <v>591</v>
      </c>
      <c r="E409" s="7">
        <v>185900</v>
      </c>
    </row>
    <row r="410" spans="1:5" x14ac:dyDescent="0.3">
      <c r="A410" s="6">
        <v>1253</v>
      </c>
      <c r="B410" s="7">
        <v>130000</v>
      </c>
      <c r="D410" s="6">
        <v>592</v>
      </c>
      <c r="E410" s="7">
        <v>451950</v>
      </c>
    </row>
    <row r="411" spans="1:5" x14ac:dyDescent="0.3">
      <c r="A411" s="6">
        <v>1255</v>
      </c>
      <c r="B411" s="7">
        <v>165400</v>
      </c>
      <c r="D411" s="6">
        <v>594</v>
      </c>
      <c r="E411" s="7">
        <v>140000</v>
      </c>
    </row>
    <row r="412" spans="1:5" x14ac:dyDescent="0.3">
      <c r="A412" s="6">
        <v>1256</v>
      </c>
      <c r="B412" s="7">
        <v>127500</v>
      </c>
      <c r="D412" s="6">
        <v>595</v>
      </c>
      <c r="E412" s="7">
        <v>110000</v>
      </c>
    </row>
    <row r="413" spans="1:5" x14ac:dyDescent="0.3">
      <c r="A413" s="6">
        <v>1258</v>
      </c>
      <c r="B413" s="7">
        <v>99900</v>
      </c>
      <c r="D413" s="6">
        <v>596</v>
      </c>
      <c r="E413" s="7">
        <v>319000</v>
      </c>
    </row>
    <row r="414" spans="1:5" x14ac:dyDescent="0.3">
      <c r="A414" s="6">
        <v>1264</v>
      </c>
      <c r="B414" s="7">
        <v>180500</v>
      </c>
      <c r="D414" s="6">
        <v>597</v>
      </c>
      <c r="E414" s="7">
        <v>114504</v>
      </c>
    </row>
    <row r="415" spans="1:5" x14ac:dyDescent="0.3">
      <c r="A415" s="6">
        <v>1272</v>
      </c>
      <c r="B415" s="7">
        <v>185750</v>
      </c>
      <c r="D415" s="6">
        <v>599</v>
      </c>
      <c r="E415" s="7">
        <v>217500</v>
      </c>
    </row>
    <row r="416" spans="1:5" x14ac:dyDescent="0.3">
      <c r="A416" s="6">
        <v>1273</v>
      </c>
      <c r="B416" s="7">
        <v>137000</v>
      </c>
      <c r="D416" s="6">
        <v>601</v>
      </c>
      <c r="E416" s="7">
        <v>275000</v>
      </c>
    </row>
    <row r="417" spans="1:5" x14ac:dyDescent="0.3">
      <c r="A417" s="6">
        <v>1274</v>
      </c>
      <c r="B417" s="7">
        <v>177000</v>
      </c>
      <c r="D417" s="6">
        <v>603</v>
      </c>
      <c r="E417" s="7">
        <v>220000</v>
      </c>
    </row>
    <row r="418" spans="1:5" x14ac:dyDescent="0.3">
      <c r="A418" s="6">
        <v>1277</v>
      </c>
      <c r="B418" s="7">
        <v>162000</v>
      </c>
      <c r="D418" s="6">
        <v>604</v>
      </c>
      <c r="E418" s="7">
        <v>151000</v>
      </c>
    </row>
    <row r="419" spans="1:5" x14ac:dyDescent="0.3">
      <c r="A419" s="6">
        <v>1278</v>
      </c>
      <c r="B419" s="7">
        <v>197900</v>
      </c>
      <c r="D419" s="6">
        <v>605</v>
      </c>
      <c r="E419" s="7">
        <v>221000</v>
      </c>
    </row>
    <row r="420" spans="1:5" x14ac:dyDescent="0.3">
      <c r="A420" s="6">
        <v>1280</v>
      </c>
      <c r="B420" s="7">
        <v>68400</v>
      </c>
      <c r="D420" s="6">
        <v>606</v>
      </c>
      <c r="E420" s="7">
        <v>205000</v>
      </c>
    </row>
    <row r="421" spans="1:5" x14ac:dyDescent="0.3">
      <c r="A421" s="6">
        <v>1284</v>
      </c>
      <c r="B421" s="7">
        <v>139000</v>
      </c>
      <c r="D421" s="6">
        <v>607</v>
      </c>
      <c r="E421" s="7">
        <v>152000</v>
      </c>
    </row>
    <row r="422" spans="1:5" x14ac:dyDescent="0.3">
      <c r="A422" s="6">
        <v>1285</v>
      </c>
      <c r="B422" s="7">
        <v>169000</v>
      </c>
      <c r="D422" s="6">
        <v>609</v>
      </c>
      <c r="E422" s="7">
        <v>359100</v>
      </c>
    </row>
    <row r="423" spans="1:5" x14ac:dyDescent="0.3">
      <c r="A423" s="6">
        <v>1286</v>
      </c>
      <c r="B423" s="7">
        <v>132500</v>
      </c>
      <c r="D423" s="6">
        <v>611</v>
      </c>
      <c r="E423" s="7">
        <v>313000</v>
      </c>
    </row>
    <row r="424" spans="1:5" x14ac:dyDescent="0.3">
      <c r="A424" s="6">
        <v>1287</v>
      </c>
      <c r="B424" s="7">
        <v>143000</v>
      </c>
      <c r="D424" s="6">
        <v>613</v>
      </c>
      <c r="E424" s="7">
        <v>261500</v>
      </c>
    </row>
    <row r="425" spans="1:5" x14ac:dyDescent="0.3">
      <c r="A425" s="6">
        <v>1292</v>
      </c>
      <c r="B425" s="7">
        <v>119500</v>
      </c>
      <c r="D425" s="6">
        <v>616</v>
      </c>
      <c r="E425" s="7">
        <v>137500</v>
      </c>
    </row>
    <row r="426" spans="1:5" x14ac:dyDescent="0.3">
      <c r="A426" s="6">
        <v>1294</v>
      </c>
      <c r="B426" s="7">
        <v>162900</v>
      </c>
      <c r="D426" s="6">
        <v>617</v>
      </c>
      <c r="E426" s="7">
        <v>183200</v>
      </c>
    </row>
    <row r="427" spans="1:5" x14ac:dyDescent="0.3">
      <c r="A427" s="6">
        <v>1295</v>
      </c>
      <c r="B427" s="7">
        <v>115000</v>
      </c>
      <c r="D427" s="6">
        <v>618</v>
      </c>
      <c r="E427" s="7">
        <v>105500</v>
      </c>
    </row>
    <row r="428" spans="1:5" x14ac:dyDescent="0.3">
      <c r="A428" s="6">
        <v>1298</v>
      </c>
      <c r="B428" s="7">
        <v>140000</v>
      </c>
      <c r="D428" s="6">
        <v>619</v>
      </c>
      <c r="E428" s="7">
        <v>314813</v>
      </c>
    </row>
    <row r="429" spans="1:5" x14ac:dyDescent="0.3">
      <c r="A429" s="6">
        <v>1299</v>
      </c>
      <c r="B429" s="7">
        <v>160000</v>
      </c>
      <c r="D429" s="6">
        <v>620</v>
      </c>
      <c r="E429" s="7">
        <v>305000</v>
      </c>
    </row>
    <row r="430" spans="1:5" x14ac:dyDescent="0.3">
      <c r="A430" s="6">
        <v>1305</v>
      </c>
      <c r="B430" s="7">
        <v>130000</v>
      </c>
      <c r="D430" s="6">
        <v>624</v>
      </c>
      <c r="E430" s="7">
        <v>168500</v>
      </c>
    </row>
    <row r="431" spans="1:5" x14ac:dyDescent="0.3">
      <c r="A431" s="6">
        <v>1315</v>
      </c>
      <c r="B431" s="7">
        <v>119000</v>
      </c>
      <c r="D431" s="6">
        <v>626</v>
      </c>
      <c r="E431" s="7">
        <v>160000</v>
      </c>
    </row>
    <row r="432" spans="1:5" x14ac:dyDescent="0.3">
      <c r="A432" s="6">
        <v>1320</v>
      </c>
      <c r="B432" s="7">
        <v>111000</v>
      </c>
      <c r="D432" s="6">
        <v>627</v>
      </c>
      <c r="E432" s="7">
        <v>139900</v>
      </c>
    </row>
    <row r="433" spans="1:5" x14ac:dyDescent="0.3">
      <c r="A433" s="6">
        <v>1322</v>
      </c>
      <c r="B433" s="7">
        <v>72500</v>
      </c>
      <c r="D433" s="6">
        <v>628</v>
      </c>
      <c r="E433" s="7">
        <v>153000</v>
      </c>
    </row>
    <row r="434" spans="1:5" x14ac:dyDescent="0.3">
      <c r="A434" s="6">
        <v>1324</v>
      </c>
      <c r="B434" s="7">
        <v>82500</v>
      </c>
      <c r="D434" s="6">
        <v>629</v>
      </c>
      <c r="E434" s="7">
        <v>135000</v>
      </c>
    </row>
    <row r="435" spans="1:5" x14ac:dyDescent="0.3">
      <c r="A435" s="6">
        <v>1326</v>
      </c>
      <c r="B435" s="7">
        <v>55000</v>
      </c>
      <c r="D435" s="6">
        <v>630</v>
      </c>
      <c r="E435" s="7">
        <v>168500</v>
      </c>
    </row>
    <row r="436" spans="1:5" x14ac:dyDescent="0.3">
      <c r="A436" s="6">
        <v>1327</v>
      </c>
      <c r="B436" s="7">
        <v>79000</v>
      </c>
      <c r="D436" s="6">
        <v>631</v>
      </c>
      <c r="E436" s="7">
        <v>124000</v>
      </c>
    </row>
    <row r="437" spans="1:5" x14ac:dyDescent="0.3">
      <c r="A437" s="6">
        <v>1328</v>
      </c>
      <c r="B437" s="7">
        <v>130500</v>
      </c>
      <c r="D437" s="6">
        <v>632</v>
      </c>
      <c r="E437" s="7">
        <v>209500</v>
      </c>
    </row>
    <row r="438" spans="1:5" x14ac:dyDescent="0.3">
      <c r="A438" s="6">
        <v>1333</v>
      </c>
      <c r="B438" s="7">
        <v>100000</v>
      </c>
      <c r="D438" s="6">
        <v>634</v>
      </c>
      <c r="E438" s="7">
        <v>139400</v>
      </c>
    </row>
    <row r="439" spans="1:5" x14ac:dyDescent="0.3">
      <c r="A439" s="6">
        <v>1334</v>
      </c>
      <c r="B439" s="7">
        <v>125500</v>
      </c>
      <c r="D439" s="6">
        <v>635</v>
      </c>
      <c r="E439" s="7">
        <v>144000</v>
      </c>
    </row>
    <row r="440" spans="1:5" x14ac:dyDescent="0.3">
      <c r="A440" s="6">
        <v>1335</v>
      </c>
      <c r="B440" s="7">
        <v>125000</v>
      </c>
      <c r="D440" s="6">
        <v>638</v>
      </c>
      <c r="E440" s="7">
        <v>93000</v>
      </c>
    </row>
    <row r="441" spans="1:5" x14ac:dyDescent="0.3">
      <c r="A441" s="6">
        <v>1336</v>
      </c>
      <c r="B441" s="7">
        <v>167900</v>
      </c>
      <c r="D441" s="6">
        <v>641</v>
      </c>
      <c r="E441" s="7">
        <v>274000</v>
      </c>
    </row>
    <row r="442" spans="1:5" x14ac:dyDescent="0.3">
      <c r="A442" s="6">
        <v>1337</v>
      </c>
      <c r="B442" s="7">
        <v>135000</v>
      </c>
      <c r="D442" s="6">
        <v>642</v>
      </c>
      <c r="E442" s="7">
        <v>226000</v>
      </c>
    </row>
    <row r="443" spans="1:5" x14ac:dyDescent="0.3">
      <c r="A443" s="6">
        <v>1347</v>
      </c>
      <c r="B443" s="7">
        <v>262500</v>
      </c>
      <c r="D443" s="6">
        <v>643</v>
      </c>
      <c r="E443" s="7">
        <v>345000</v>
      </c>
    </row>
    <row r="444" spans="1:5" x14ac:dyDescent="0.3">
      <c r="A444" s="6">
        <v>1353</v>
      </c>
      <c r="B444" s="7">
        <v>134900</v>
      </c>
      <c r="D444" s="6">
        <v>645</v>
      </c>
      <c r="E444" s="7">
        <v>370878</v>
      </c>
    </row>
    <row r="445" spans="1:5" x14ac:dyDescent="0.3">
      <c r="A445" s="6">
        <v>1356</v>
      </c>
      <c r="B445" s="7">
        <v>170000</v>
      </c>
      <c r="D445" s="6">
        <v>646</v>
      </c>
      <c r="E445" s="7">
        <v>143250</v>
      </c>
    </row>
    <row r="446" spans="1:5" x14ac:dyDescent="0.3">
      <c r="A446" s="6">
        <v>1361</v>
      </c>
      <c r="B446" s="7">
        <v>189000</v>
      </c>
      <c r="D446" s="6">
        <v>647</v>
      </c>
      <c r="E446" s="7">
        <v>98300</v>
      </c>
    </row>
    <row r="447" spans="1:5" x14ac:dyDescent="0.3">
      <c r="A447" s="6">
        <v>1368</v>
      </c>
      <c r="B447" s="7">
        <v>127000</v>
      </c>
      <c r="D447" s="6">
        <v>649</v>
      </c>
      <c r="E447" s="7">
        <v>155000</v>
      </c>
    </row>
    <row r="448" spans="1:5" x14ac:dyDescent="0.3">
      <c r="A448" s="6">
        <v>1377</v>
      </c>
      <c r="B448" s="7">
        <v>91000</v>
      </c>
      <c r="D448" s="6">
        <v>651</v>
      </c>
      <c r="E448" s="7">
        <v>205950</v>
      </c>
    </row>
    <row r="449" spans="1:5" x14ac:dyDescent="0.3">
      <c r="A449" s="6">
        <v>1378</v>
      </c>
      <c r="B449" s="7">
        <v>117000</v>
      </c>
      <c r="D449" s="6">
        <v>653</v>
      </c>
      <c r="E449" s="7">
        <v>191000</v>
      </c>
    </row>
    <row r="450" spans="1:5" x14ac:dyDescent="0.3">
      <c r="A450" s="6">
        <v>1379</v>
      </c>
      <c r="B450" s="7">
        <v>83000</v>
      </c>
      <c r="D450" s="6">
        <v>655</v>
      </c>
      <c r="E450" s="7">
        <v>350000</v>
      </c>
    </row>
    <row r="451" spans="1:5" x14ac:dyDescent="0.3">
      <c r="A451" s="6">
        <v>1381</v>
      </c>
      <c r="B451" s="7">
        <v>58500</v>
      </c>
      <c r="D451" s="6">
        <v>657</v>
      </c>
      <c r="E451" s="7">
        <v>145500</v>
      </c>
    </row>
    <row r="452" spans="1:5" x14ac:dyDescent="0.3">
      <c r="A452" s="6">
        <v>1384</v>
      </c>
      <c r="B452" s="7">
        <v>112000</v>
      </c>
      <c r="D452" s="6">
        <v>658</v>
      </c>
      <c r="E452" s="7">
        <v>149000</v>
      </c>
    </row>
    <row r="453" spans="1:5" x14ac:dyDescent="0.3">
      <c r="A453" s="6">
        <v>1385</v>
      </c>
      <c r="B453" s="7">
        <v>105000</v>
      </c>
      <c r="D453" s="6">
        <v>659</v>
      </c>
      <c r="E453" s="7">
        <v>97500</v>
      </c>
    </row>
    <row r="454" spans="1:5" x14ac:dyDescent="0.3">
      <c r="A454" s="6">
        <v>1386</v>
      </c>
      <c r="B454" s="7">
        <v>125500</v>
      </c>
      <c r="D454" s="6">
        <v>662</v>
      </c>
      <c r="E454" s="7">
        <v>402000</v>
      </c>
    </row>
    <row r="455" spans="1:5" x14ac:dyDescent="0.3">
      <c r="A455" s="6">
        <v>1387</v>
      </c>
      <c r="B455" s="7">
        <v>250000</v>
      </c>
      <c r="D455" s="6">
        <v>663</v>
      </c>
      <c r="E455" s="7">
        <v>110000</v>
      </c>
    </row>
    <row r="456" spans="1:5" x14ac:dyDescent="0.3">
      <c r="A456" s="6">
        <v>1390</v>
      </c>
      <c r="B456" s="7">
        <v>131000</v>
      </c>
      <c r="D456" s="6">
        <v>665</v>
      </c>
      <c r="E456" s="7">
        <v>423000</v>
      </c>
    </row>
    <row r="457" spans="1:5" x14ac:dyDescent="0.3">
      <c r="A457" s="6">
        <v>1395</v>
      </c>
      <c r="B457" s="7">
        <v>246578</v>
      </c>
      <c r="D457" s="6">
        <v>666</v>
      </c>
      <c r="E457" s="7">
        <v>230500</v>
      </c>
    </row>
    <row r="458" spans="1:5" x14ac:dyDescent="0.3">
      <c r="A458" s="6">
        <v>1398</v>
      </c>
      <c r="B458" s="7">
        <v>137500</v>
      </c>
      <c r="D458" s="6">
        <v>667</v>
      </c>
      <c r="E458" s="7">
        <v>129000</v>
      </c>
    </row>
    <row r="459" spans="1:5" x14ac:dyDescent="0.3">
      <c r="A459" s="6">
        <v>1400</v>
      </c>
      <c r="B459" s="7">
        <v>137450</v>
      </c>
      <c r="D459" s="6">
        <v>668</v>
      </c>
      <c r="E459" s="7">
        <v>193500</v>
      </c>
    </row>
    <row r="460" spans="1:5" x14ac:dyDescent="0.3">
      <c r="A460" s="6">
        <v>1401</v>
      </c>
      <c r="B460" s="7">
        <v>120000</v>
      </c>
      <c r="D460" s="6">
        <v>670</v>
      </c>
      <c r="E460" s="7">
        <v>137500</v>
      </c>
    </row>
    <row r="461" spans="1:5" x14ac:dyDescent="0.3">
      <c r="A461" s="6">
        <v>1408</v>
      </c>
      <c r="B461" s="7">
        <v>112000</v>
      </c>
      <c r="D461" s="6">
        <v>671</v>
      </c>
      <c r="E461" s="7">
        <v>173500</v>
      </c>
    </row>
    <row r="462" spans="1:5" x14ac:dyDescent="0.3">
      <c r="A462" s="6">
        <v>1410</v>
      </c>
      <c r="B462" s="7">
        <v>215000</v>
      </c>
      <c r="D462" s="6">
        <v>673</v>
      </c>
      <c r="E462" s="7">
        <v>165000</v>
      </c>
    </row>
    <row r="463" spans="1:5" x14ac:dyDescent="0.3">
      <c r="A463" s="6">
        <v>1415</v>
      </c>
      <c r="B463" s="7">
        <v>207000</v>
      </c>
      <c r="D463" s="6">
        <v>674</v>
      </c>
      <c r="E463" s="7">
        <v>257500</v>
      </c>
    </row>
    <row r="464" spans="1:5" x14ac:dyDescent="0.3">
      <c r="A464" s="6">
        <v>1416</v>
      </c>
      <c r="B464" s="7">
        <v>175900</v>
      </c>
      <c r="D464" s="6">
        <v>675</v>
      </c>
      <c r="E464" s="7">
        <v>140000</v>
      </c>
    </row>
    <row r="465" spans="1:5" x14ac:dyDescent="0.3">
      <c r="A465" s="6">
        <v>1421</v>
      </c>
      <c r="B465" s="7">
        <v>179900</v>
      </c>
      <c r="D465" s="6">
        <v>677</v>
      </c>
      <c r="E465" s="7">
        <v>87000</v>
      </c>
    </row>
    <row r="466" spans="1:5" x14ac:dyDescent="0.3">
      <c r="A466" s="6">
        <v>1422</v>
      </c>
      <c r="B466" s="7">
        <v>127500</v>
      </c>
      <c r="D466" s="6">
        <v>678</v>
      </c>
      <c r="E466" s="7">
        <v>109500</v>
      </c>
    </row>
    <row r="467" spans="1:5" x14ac:dyDescent="0.3">
      <c r="A467" s="6">
        <v>1424</v>
      </c>
      <c r="B467" s="7">
        <v>274970</v>
      </c>
      <c r="D467" s="6">
        <v>679</v>
      </c>
      <c r="E467" s="7">
        <v>372500</v>
      </c>
    </row>
    <row r="468" spans="1:5" x14ac:dyDescent="0.3">
      <c r="A468" s="6">
        <v>1430</v>
      </c>
      <c r="B468" s="7">
        <v>182900</v>
      </c>
      <c r="D468" s="6">
        <v>681</v>
      </c>
      <c r="E468" s="7">
        <v>143000</v>
      </c>
    </row>
    <row r="469" spans="1:5" x14ac:dyDescent="0.3">
      <c r="A469" s="6">
        <v>1432</v>
      </c>
      <c r="B469" s="7">
        <v>143750</v>
      </c>
      <c r="D469" s="6">
        <v>683</v>
      </c>
      <c r="E469" s="7">
        <v>173000</v>
      </c>
    </row>
    <row r="470" spans="1:5" x14ac:dyDescent="0.3">
      <c r="A470" s="6">
        <v>1435</v>
      </c>
      <c r="B470" s="7">
        <v>160000</v>
      </c>
      <c r="D470" s="6">
        <v>684</v>
      </c>
      <c r="E470" s="7">
        <v>285000</v>
      </c>
    </row>
    <row r="471" spans="1:5" x14ac:dyDescent="0.3">
      <c r="A471" s="6">
        <v>1440</v>
      </c>
      <c r="B471" s="7">
        <v>197000</v>
      </c>
      <c r="D471" s="6">
        <v>685</v>
      </c>
      <c r="E471" s="7">
        <v>221000</v>
      </c>
    </row>
    <row r="472" spans="1:5" x14ac:dyDescent="0.3">
      <c r="A472" s="6">
        <v>1444</v>
      </c>
      <c r="B472" s="7">
        <v>121000</v>
      </c>
      <c r="D472" s="6">
        <v>686</v>
      </c>
      <c r="E472" s="7">
        <v>207500</v>
      </c>
    </row>
    <row r="473" spans="1:5" x14ac:dyDescent="0.3">
      <c r="A473" s="6">
        <v>1446</v>
      </c>
      <c r="B473" s="7">
        <v>129000</v>
      </c>
      <c r="D473" s="6">
        <v>687</v>
      </c>
      <c r="E473" s="7">
        <v>227875</v>
      </c>
    </row>
    <row r="474" spans="1:5" x14ac:dyDescent="0.3">
      <c r="A474" s="6">
        <v>1447</v>
      </c>
      <c r="B474" s="7">
        <v>157900</v>
      </c>
      <c r="D474" s="6">
        <v>688</v>
      </c>
      <c r="E474" s="7">
        <v>148800</v>
      </c>
    </row>
    <row r="475" spans="1:5" x14ac:dyDescent="0.3">
      <c r="A475" s="6">
        <v>1449</v>
      </c>
      <c r="B475" s="7">
        <v>112000</v>
      </c>
      <c r="D475" s="6">
        <v>689</v>
      </c>
      <c r="E475" s="7">
        <v>392000</v>
      </c>
    </row>
    <row r="476" spans="1:5" x14ac:dyDescent="0.3">
      <c r="A476" s="6">
        <v>1450</v>
      </c>
      <c r="B476" s="7">
        <v>92000</v>
      </c>
      <c r="D476" s="6">
        <v>690</v>
      </c>
      <c r="E476" s="7">
        <v>194700</v>
      </c>
    </row>
    <row r="477" spans="1:5" x14ac:dyDescent="0.3">
      <c r="A477" s="6">
        <v>1453</v>
      </c>
      <c r="B477" s="7">
        <v>145000</v>
      </c>
      <c r="D477" s="6">
        <v>691</v>
      </c>
      <c r="E477" s="7">
        <v>141000</v>
      </c>
    </row>
    <row r="478" spans="1:5" x14ac:dyDescent="0.3">
      <c r="A478" s="6">
        <v>1454</v>
      </c>
      <c r="B478" s="7">
        <v>84500</v>
      </c>
      <c r="D478" s="6">
        <v>692</v>
      </c>
      <c r="E478" s="7">
        <v>755000</v>
      </c>
    </row>
    <row r="479" spans="1:5" x14ac:dyDescent="0.3">
      <c r="A479" s="6">
        <v>1457</v>
      </c>
      <c r="B479" s="7">
        <v>210000</v>
      </c>
      <c r="D479" s="6">
        <v>693</v>
      </c>
      <c r="E479" s="7">
        <v>335000</v>
      </c>
    </row>
    <row r="480" spans="1:5" x14ac:dyDescent="0.3">
      <c r="A480" s="6">
        <v>1460</v>
      </c>
      <c r="B480" s="7">
        <v>147500</v>
      </c>
      <c r="D480" s="6">
        <v>694</v>
      </c>
      <c r="E480" s="7">
        <v>108480</v>
      </c>
    </row>
    <row r="481" spans="1:5" x14ac:dyDescent="0.3">
      <c r="A481" s="6" t="s">
        <v>267</v>
      </c>
      <c r="B481" s="7">
        <v>67132047</v>
      </c>
      <c r="D481" s="6">
        <v>696</v>
      </c>
      <c r="E481" s="7">
        <v>176000</v>
      </c>
    </row>
    <row r="482" spans="1:5" x14ac:dyDescent="0.3">
      <c r="D482" s="6">
        <v>700</v>
      </c>
      <c r="E482" s="7">
        <v>196000</v>
      </c>
    </row>
    <row r="483" spans="1:5" x14ac:dyDescent="0.3">
      <c r="D483" s="6">
        <v>701</v>
      </c>
      <c r="E483" s="7">
        <v>312500</v>
      </c>
    </row>
    <row r="484" spans="1:5" x14ac:dyDescent="0.3">
      <c r="D484" s="6">
        <v>703</v>
      </c>
      <c r="E484" s="7">
        <v>361919</v>
      </c>
    </row>
    <row r="485" spans="1:5" x14ac:dyDescent="0.3">
      <c r="D485" s="6">
        <v>704</v>
      </c>
      <c r="E485" s="7">
        <v>140000</v>
      </c>
    </row>
    <row r="486" spans="1:5" x14ac:dyDescent="0.3">
      <c r="D486" s="6">
        <v>705</v>
      </c>
      <c r="E486" s="7">
        <v>213000</v>
      </c>
    </row>
    <row r="487" spans="1:5" x14ac:dyDescent="0.3">
      <c r="D487" s="6">
        <v>707</v>
      </c>
      <c r="E487" s="7">
        <v>302000</v>
      </c>
    </row>
    <row r="488" spans="1:5" x14ac:dyDescent="0.3">
      <c r="D488" s="6">
        <v>708</v>
      </c>
      <c r="E488" s="7">
        <v>254000</v>
      </c>
    </row>
    <row r="489" spans="1:5" x14ac:dyDescent="0.3">
      <c r="D489" s="6">
        <v>709</v>
      </c>
      <c r="E489" s="7">
        <v>179540</v>
      </c>
    </row>
    <row r="490" spans="1:5" x14ac:dyDescent="0.3">
      <c r="D490" s="6">
        <v>713</v>
      </c>
      <c r="E490" s="7">
        <v>189000</v>
      </c>
    </row>
    <row r="491" spans="1:5" x14ac:dyDescent="0.3">
      <c r="D491" s="6">
        <v>717</v>
      </c>
      <c r="E491" s="7">
        <v>159500</v>
      </c>
    </row>
    <row r="492" spans="1:5" x14ac:dyDescent="0.3">
      <c r="D492" s="6">
        <v>719</v>
      </c>
      <c r="E492" s="7">
        <v>341000</v>
      </c>
    </row>
    <row r="493" spans="1:5" x14ac:dyDescent="0.3">
      <c r="D493" s="6">
        <v>720</v>
      </c>
      <c r="E493" s="7">
        <v>128500</v>
      </c>
    </row>
    <row r="494" spans="1:5" x14ac:dyDescent="0.3">
      <c r="D494" s="6">
        <v>721</v>
      </c>
      <c r="E494" s="7">
        <v>275000</v>
      </c>
    </row>
    <row r="495" spans="1:5" x14ac:dyDescent="0.3">
      <c r="D495" s="6">
        <v>722</v>
      </c>
      <c r="E495" s="7">
        <v>143000</v>
      </c>
    </row>
    <row r="496" spans="1:5" x14ac:dyDescent="0.3">
      <c r="D496" s="6">
        <v>723</v>
      </c>
      <c r="E496" s="7">
        <v>124500</v>
      </c>
    </row>
    <row r="497" spans="4:5" x14ac:dyDescent="0.3">
      <c r="D497" s="6">
        <v>726</v>
      </c>
      <c r="E497" s="7">
        <v>120500</v>
      </c>
    </row>
    <row r="498" spans="4:5" x14ac:dyDescent="0.3">
      <c r="D498" s="6">
        <v>727</v>
      </c>
      <c r="E498" s="7">
        <v>222000</v>
      </c>
    </row>
    <row r="499" spans="4:5" x14ac:dyDescent="0.3">
      <c r="D499" s="6">
        <v>728</v>
      </c>
      <c r="E499" s="7">
        <v>194500</v>
      </c>
    </row>
    <row r="500" spans="4:5" x14ac:dyDescent="0.3">
      <c r="D500" s="6">
        <v>729</v>
      </c>
      <c r="E500" s="7">
        <v>110000</v>
      </c>
    </row>
    <row r="501" spans="4:5" x14ac:dyDescent="0.3">
      <c r="D501" s="6">
        <v>731</v>
      </c>
      <c r="E501" s="7">
        <v>236500</v>
      </c>
    </row>
    <row r="502" spans="4:5" x14ac:dyDescent="0.3">
      <c r="D502" s="6">
        <v>732</v>
      </c>
      <c r="E502" s="7">
        <v>187500</v>
      </c>
    </row>
    <row r="503" spans="4:5" x14ac:dyDescent="0.3">
      <c r="D503" s="6">
        <v>733</v>
      </c>
      <c r="E503" s="7">
        <v>222500</v>
      </c>
    </row>
    <row r="504" spans="4:5" x14ac:dyDescent="0.3">
      <c r="D504" s="6">
        <v>736</v>
      </c>
      <c r="E504" s="7">
        <v>163000</v>
      </c>
    </row>
    <row r="505" spans="4:5" x14ac:dyDescent="0.3">
      <c r="D505" s="6">
        <v>737</v>
      </c>
      <c r="E505" s="7">
        <v>93500</v>
      </c>
    </row>
    <row r="506" spans="4:5" x14ac:dyDescent="0.3">
      <c r="D506" s="6">
        <v>738</v>
      </c>
      <c r="E506" s="7">
        <v>239900</v>
      </c>
    </row>
    <row r="507" spans="4:5" x14ac:dyDescent="0.3">
      <c r="D507" s="6">
        <v>740</v>
      </c>
      <c r="E507" s="7">
        <v>190000</v>
      </c>
    </row>
    <row r="508" spans="4:5" x14ac:dyDescent="0.3">
      <c r="D508" s="6">
        <v>741</v>
      </c>
      <c r="E508" s="7">
        <v>132000</v>
      </c>
    </row>
    <row r="509" spans="4:5" x14ac:dyDescent="0.3">
      <c r="D509" s="6">
        <v>743</v>
      </c>
      <c r="E509" s="7">
        <v>179000</v>
      </c>
    </row>
    <row r="510" spans="4:5" x14ac:dyDescent="0.3">
      <c r="D510" s="6">
        <v>745</v>
      </c>
      <c r="E510" s="7">
        <v>180000</v>
      </c>
    </row>
    <row r="511" spans="4:5" x14ac:dyDescent="0.3">
      <c r="D511" s="6">
        <v>747</v>
      </c>
      <c r="E511" s="7">
        <v>236000</v>
      </c>
    </row>
    <row r="512" spans="4:5" x14ac:dyDescent="0.3">
      <c r="D512" s="6">
        <v>748</v>
      </c>
      <c r="E512" s="7">
        <v>265979</v>
      </c>
    </row>
    <row r="513" spans="4:5" x14ac:dyDescent="0.3">
      <c r="D513" s="6">
        <v>749</v>
      </c>
      <c r="E513" s="7">
        <v>260400</v>
      </c>
    </row>
    <row r="514" spans="4:5" x14ac:dyDescent="0.3">
      <c r="D514" s="6">
        <v>751</v>
      </c>
      <c r="E514" s="7">
        <v>96500</v>
      </c>
    </row>
    <row r="515" spans="4:5" x14ac:dyDescent="0.3">
      <c r="D515" s="6">
        <v>752</v>
      </c>
      <c r="E515" s="7">
        <v>162000</v>
      </c>
    </row>
    <row r="516" spans="4:5" x14ac:dyDescent="0.3">
      <c r="D516" s="6">
        <v>753</v>
      </c>
      <c r="E516" s="7">
        <v>217000</v>
      </c>
    </row>
    <row r="517" spans="4:5" x14ac:dyDescent="0.3">
      <c r="D517" s="6">
        <v>754</v>
      </c>
      <c r="E517" s="7">
        <v>275500</v>
      </c>
    </row>
    <row r="518" spans="4:5" x14ac:dyDescent="0.3">
      <c r="D518" s="6">
        <v>755</v>
      </c>
      <c r="E518" s="7">
        <v>156000</v>
      </c>
    </row>
    <row r="519" spans="4:5" x14ac:dyDescent="0.3">
      <c r="D519" s="6">
        <v>756</v>
      </c>
      <c r="E519" s="7">
        <v>172500</v>
      </c>
    </row>
    <row r="520" spans="4:5" x14ac:dyDescent="0.3">
      <c r="D520" s="6">
        <v>757</v>
      </c>
      <c r="E520" s="7">
        <v>212000</v>
      </c>
    </row>
    <row r="521" spans="4:5" x14ac:dyDescent="0.3">
      <c r="D521" s="6">
        <v>759</v>
      </c>
      <c r="E521" s="7">
        <v>179400</v>
      </c>
    </row>
    <row r="522" spans="4:5" x14ac:dyDescent="0.3">
      <c r="D522" s="6">
        <v>760</v>
      </c>
      <c r="E522" s="7">
        <v>290000</v>
      </c>
    </row>
    <row r="523" spans="4:5" x14ac:dyDescent="0.3">
      <c r="D523" s="6">
        <v>761</v>
      </c>
      <c r="E523" s="7">
        <v>127500</v>
      </c>
    </row>
    <row r="524" spans="4:5" x14ac:dyDescent="0.3">
      <c r="D524" s="6">
        <v>763</v>
      </c>
      <c r="E524" s="7">
        <v>215200</v>
      </c>
    </row>
    <row r="525" spans="4:5" x14ac:dyDescent="0.3">
      <c r="D525" s="6">
        <v>764</v>
      </c>
      <c r="E525" s="7">
        <v>337000</v>
      </c>
    </row>
    <row r="526" spans="4:5" x14ac:dyDescent="0.3">
      <c r="D526" s="6">
        <v>765</v>
      </c>
      <c r="E526" s="7">
        <v>270000</v>
      </c>
    </row>
    <row r="527" spans="4:5" x14ac:dyDescent="0.3">
      <c r="D527" s="6">
        <v>766</v>
      </c>
      <c r="E527" s="7">
        <v>264132</v>
      </c>
    </row>
    <row r="528" spans="4:5" x14ac:dyDescent="0.3">
      <c r="D528" s="6">
        <v>769</v>
      </c>
      <c r="E528" s="7">
        <v>216837</v>
      </c>
    </row>
    <row r="529" spans="4:5" x14ac:dyDescent="0.3">
      <c r="D529" s="6">
        <v>770</v>
      </c>
      <c r="E529" s="7">
        <v>538000</v>
      </c>
    </row>
    <row r="530" spans="4:5" x14ac:dyDescent="0.3">
      <c r="D530" s="6">
        <v>774</v>
      </c>
      <c r="E530" s="7">
        <v>114500</v>
      </c>
    </row>
    <row r="531" spans="4:5" x14ac:dyDescent="0.3">
      <c r="D531" s="6">
        <v>775</v>
      </c>
      <c r="E531" s="7">
        <v>395000</v>
      </c>
    </row>
    <row r="532" spans="4:5" x14ac:dyDescent="0.3">
      <c r="D532" s="6">
        <v>777</v>
      </c>
      <c r="E532" s="7">
        <v>221500</v>
      </c>
    </row>
    <row r="533" spans="4:5" x14ac:dyDescent="0.3">
      <c r="D533" s="6">
        <v>779</v>
      </c>
      <c r="E533" s="7">
        <v>144000</v>
      </c>
    </row>
    <row r="534" spans="4:5" x14ac:dyDescent="0.3">
      <c r="D534" s="6">
        <v>781</v>
      </c>
      <c r="E534" s="7">
        <v>176000</v>
      </c>
    </row>
    <row r="535" spans="4:5" x14ac:dyDescent="0.3">
      <c r="D535" s="6">
        <v>782</v>
      </c>
      <c r="E535" s="7">
        <v>175900</v>
      </c>
    </row>
    <row r="536" spans="4:5" x14ac:dyDescent="0.3">
      <c r="D536" s="6">
        <v>783</v>
      </c>
      <c r="E536" s="7">
        <v>187100</v>
      </c>
    </row>
    <row r="537" spans="4:5" x14ac:dyDescent="0.3">
      <c r="D537" s="6">
        <v>785</v>
      </c>
      <c r="E537" s="7">
        <v>128000</v>
      </c>
    </row>
    <row r="538" spans="4:5" x14ac:dyDescent="0.3">
      <c r="D538" s="6">
        <v>787</v>
      </c>
      <c r="E538" s="7">
        <v>139000</v>
      </c>
    </row>
    <row r="539" spans="4:5" x14ac:dyDescent="0.3">
      <c r="D539" s="6">
        <v>788</v>
      </c>
      <c r="E539" s="7">
        <v>233000</v>
      </c>
    </row>
    <row r="540" spans="4:5" x14ac:dyDescent="0.3">
      <c r="D540" s="6">
        <v>789</v>
      </c>
      <c r="E540" s="7">
        <v>107900</v>
      </c>
    </row>
    <row r="541" spans="4:5" x14ac:dyDescent="0.3">
      <c r="D541" s="6">
        <v>790</v>
      </c>
      <c r="E541" s="7">
        <v>187500</v>
      </c>
    </row>
    <row r="542" spans="4:5" x14ac:dyDescent="0.3">
      <c r="D542" s="6">
        <v>793</v>
      </c>
      <c r="E542" s="7">
        <v>269790</v>
      </c>
    </row>
    <row r="543" spans="4:5" x14ac:dyDescent="0.3">
      <c r="D543" s="6">
        <v>794</v>
      </c>
      <c r="E543" s="7">
        <v>225000</v>
      </c>
    </row>
    <row r="544" spans="4:5" x14ac:dyDescent="0.3">
      <c r="D544" s="6">
        <v>795</v>
      </c>
      <c r="E544" s="7">
        <v>194500</v>
      </c>
    </row>
    <row r="545" spans="4:5" x14ac:dyDescent="0.3">
      <c r="D545" s="6">
        <v>796</v>
      </c>
      <c r="E545" s="7">
        <v>171000</v>
      </c>
    </row>
    <row r="546" spans="4:5" x14ac:dyDescent="0.3">
      <c r="D546" s="6">
        <v>798</v>
      </c>
      <c r="E546" s="7">
        <v>110000</v>
      </c>
    </row>
    <row r="547" spans="4:5" x14ac:dyDescent="0.3">
      <c r="D547" s="6">
        <v>799</v>
      </c>
      <c r="E547" s="7">
        <v>485000</v>
      </c>
    </row>
    <row r="548" spans="4:5" x14ac:dyDescent="0.3">
      <c r="D548" s="6">
        <v>801</v>
      </c>
      <c r="E548" s="7">
        <v>200000</v>
      </c>
    </row>
    <row r="549" spans="4:5" x14ac:dyDescent="0.3">
      <c r="D549" s="6">
        <v>803</v>
      </c>
      <c r="E549" s="7">
        <v>189000</v>
      </c>
    </row>
    <row r="550" spans="4:5" x14ac:dyDescent="0.3">
      <c r="D550" s="6">
        <v>804</v>
      </c>
      <c r="E550" s="7">
        <v>582933</v>
      </c>
    </row>
    <row r="551" spans="4:5" x14ac:dyDescent="0.3">
      <c r="D551" s="6">
        <v>805</v>
      </c>
      <c r="E551" s="7">
        <v>118000</v>
      </c>
    </row>
    <row r="552" spans="4:5" x14ac:dyDescent="0.3">
      <c r="D552" s="6">
        <v>806</v>
      </c>
      <c r="E552" s="7">
        <v>227680</v>
      </c>
    </row>
    <row r="553" spans="4:5" x14ac:dyDescent="0.3">
      <c r="D553" s="6">
        <v>807</v>
      </c>
      <c r="E553" s="7">
        <v>135500</v>
      </c>
    </row>
    <row r="554" spans="4:5" x14ac:dyDescent="0.3">
      <c r="D554" s="6">
        <v>809</v>
      </c>
      <c r="E554" s="7">
        <v>159950</v>
      </c>
    </row>
    <row r="555" spans="4:5" x14ac:dyDescent="0.3">
      <c r="D555" s="6">
        <v>810</v>
      </c>
      <c r="E555" s="7">
        <v>106000</v>
      </c>
    </row>
    <row r="556" spans="4:5" x14ac:dyDescent="0.3">
      <c r="D556" s="6">
        <v>812</v>
      </c>
      <c r="E556" s="7">
        <v>144500</v>
      </c>
    </row>
    <row r="557" spans="4:5" x14ac:dyDescent="0.3">
      <c r="D557" s="6">
        <v>814</v>
      </c>
      <c r="E557" s="7">
        <v>157900</v>
      </c>
    </row>
    <row r="558" spans="4:5" x14ac:dyDescent="0.3">
      <c r="D558" s="6">
        <v>816</v>
      </c>
      <c r="E558" s="7">
        <v>224900</v>
      </c>
    </row>
    <row r="559" spans="4:5" x14ac:dyDescent="0.3">
      <c r="D559" s="6">
        <v>817</v>
      </c>
      <c r="E559" s="7">
        <v>137000</v>
      </c>
    </row>
    <row r="560" spans="4:5" x14ac:dyDescent="0.3">
      <c r="D560" s="6">
        <v>819</v>
      </c>
      <c r="E560" s="7">
        <v>155000</v>
      </c>
    </row>
    <row r="561" spans="4:5" x14ac:dyDescent="0.3">
      <c r="D561" s="6">
        <v>820</v>
      </c>
      <c r="E561" s="7">
        <v>224000</v>
      </c>
    </row>
    <row r="562" spans="4:5" x14ac:dyDescent="0.3">
      <c r="D562" s="6">
        <v>821</v>
      </c>
      <c r="E562" s="7">
        <v>183000</v>
      </c>
    </row>
    <row r="563" spans="4:5" x14ac:dyDescent="0.3">
      <c r="D563" s="6">
        <v>822</v>
      </c>
      <c r="E563" s="7">
        <v>93000</v>
      </c>
    </row>
    <row r="564" spans="4:5" x14ac:dyDescent="0.3">
      <c r="D564" s="6">
        <v>823</v>
      </c>
      <c r="E564" s="7">
        <v>225000</v>
      </c>
    </row>
    <row r="565" spans="4:5" x14ac:dyDescent="0.3">
      <c r="D565" s="6">
        <v>825</v>
      </c>
      <c r="E565" s="7">
        <v>232600</v>
      </c>
    </row>
    <row r="566" spans="4:5" x14ac:dyDescent="0.3">
      <c r="D566" s="6">
        <v>826</v>
      </c>
      <c r="E566" s="7">
        <v>385000</v>
      </c>
    </row>
    <row r="567" spans="4:5" x14ac:dyDescent="0.3">
      <c r="D567" s="6">
        <v>828</v>
      </c>
      <c r="E567" s="7">
        <v>189000</v>
      </c>
    </row>
    <row r="568" spans="4:5" x14ac:dyDescent="0.3">
      <c r="D568" s="6">
        <v>829</v>
      </c>
      <c r="E568" s="7">
        <v>185000</v>
      </c>
    </row>
    <row r="569" spans="4:5" x14ac:dyDescent="0.3">
      <c r="D569" s="6">
        <v>830</v>
      </c>
      <c r="E569" s="7">
        <v>147400</v>
      </c>
    </row>
    <row r="570" spans="4:5" x14ac:dyDescent="0.3">
      <c r="D570" s="6">
        <v>831</v>
      </c>
      <c r="E570" s="7">
        <v>166000</v>
      </c>
    </row>
    <row r="571" spans="4:5" x14ac:dyDescent="0.3">
      <c r="D571" s="6">
        <v>832</v>
      </c>
      <c r="E571" s="7">
        <v>151000</v>
      </c>
    </row>
    <row r="572" spans="4:5" x14ac:dyDescent="0.3">
      <c r="D572" s="6">
        <v>833</v>
      </c>
      <c r="E572" s="7">
        <v>237000</v>
      </c>
    </row>
    <row r="573" spans="4:5" x14ac:dyDescent="0.3">
      <c r="D573" s="6">
        <v>834</v>
      </c>
      <c r="E573" s="7">
        <v>167000</v>
      </c>
    </row>
    <row r="574" spans="4:5" x14ac:dyDescent="0.3">
      <c r="D574" s="6">
        <v>835</v>
      </c>
      <c r="E574" s="7">
        <v>139950</v>
      </c>
    </row>
    <row r="575" spans="4:5" x14ac:dyDescent="0.3">
      <c r="D575" s="6">
        <v>837</v>
      </c>
      <c r="E575" s="7">
        <v>153500</v>
      </c>
    </row>
    <row r="576" spans="4:5" x14ac:dyDescent="0.3">
      <c r="D576" s="6">
        <v>839</v>
      </c>
      <c r="E576" s="7">
        <v>144000</v>
      </c>
    </row>
    <row r="577" spans="4:5" x14ac:dyDescent="0.3">
      <c r="D577" s="6">
        <v>842</v>
      </c>
      <c r="E577" s="7">
        <v>157500</v>
      </c>
    </row>
    <row r="578" spans="4:5" x14ac:dyDescent="0.3">
      <c r="D578" s="6">
        <v>843</v>
      </c>
      <c r="E578" s="7">
        <v>174900</v>
      </c>
    </row>
    <row r="579" spans="4:5" x14ac:dyDescent="0.3">
      <c r="D579" s="6">
        <v>844</v>
      </c>
      <c r="E579" s="7">
        <v>141000</v>
      </c>
    </row>
    <row r="580" spans="4:5" x14ac:dyDescent="0.3">
      <c r="D580" s="6">
        <v>845</v>
      </c>
      <c r="E580" s="7">
        <v>153900</v>
      </c>
    </row>
    <row r="581" spans="4:5" x14ac:dyDescent="0.3">
      <c r="D581" s="6">
        <v>847</v>
      </c>
      <c r="E581" s="7">
        <v>213000</v>
      </c>
    </row>
    <row r="582" spans="4:5" x14ac:dyDescent="0.3">
      <c r="D582" s="6">
        <v>848</v>
      </c>
      <c r="E582" s="7">
        <v>133500</v>
      </c>
    </row>
    <row r="583" spans="4:5" x14ac:dyDescent="0.3">
      <c r="D583" s="6">
        <v>849</v>
      </c>
      <c r="E583" s="7">
        <v>240000</v>
      </c>
    </row>
    <row r="584" spans="4:5" x14ac:dyDescent="0.3">
      <c r="D584" s="6">
        <v>850</v>
      </c>
      <c r="E584" s="7">
        <v>187000</v>
      </c>
    </row>
    <row r="585" spans="4:5" x14ac:dyDescent="0.3">
      <c r="D585" s="6">
        <v>851</v>
      </c>
      <c r="E585" s="7">
        <v>131500</v>
      </c>
    </row>
    <row r="586" spans="4:5" x14ac:dyDescent="0.3">
      <c r="D586" s="6">
        <v>853</v>
      </c>
      <c r="E586" s="7">
        <v>164000</v>
      </c>
    </row>
    <row r="587" spans="4:5" x14ac:dyDescent="0.3">
      <c r="D587" s="6">
        <v>854</v>
      </c>
      <c r="E587" s="7">
        <v>158000</v>
      </c>
    </row>
    <row r="588" spans="4:5" x14ac:dyDescent="0.3">
      <c r="D588" s="6">
        <v>857</v>
      </c>
      <c r="E588" s="7">
        <v>147000</v>
      </c>
    </row>
    <row r="589" spans="4:5" x14ac:dyDescent="0.3">
      <c r="D589" s="6">
        <v>858</v>
      </c>
      <c r="E589" s="7">
        <v>174000</v>
      </c>
    </row>
    <row r="590" spans="4:5" x14ac:dyDescent="0.3">
      <c r="D590" s="6">
        <v>861</v>
      </c>
      <c r="E590" s="7">
        <v>189950</v>
      </c>
    </row>
    <row r="591" spans="4:5" x14ac:dyDescent="0.3">
      <c r="D591" s="6">
        <v>863</v>
      </c>
      <c r="E591" s="7">
        <v>152000</v>
      </c>
    </row>
    <row r="592" spans="4:5" x14ac:dyDescent="0.3">
      <c r="D592" s="6">
        <v>864</v>
      </c>
      <c r="E592" s="7">
        <v>132500</v>
      </c>
    </row>
    <row r="593" spans="4:5" x14ac:dyDescent="0.3">
      <c r="D593" s="6">
        <v>865</v>
      </c>
      <c r="E593" s="7">
        <v>250580</v>
      </c>
    </row>
    <row r="594" spans="4:5" x14ac:dyDescent="0.3">
      <c r="D594" s="6">
        <v>866</v>
      </c>
      <c r="E594" s="7">
        <v>148500</v>
      </c>
    </row>
    <row r="595" spans="4:5" x14ac:dyDescent="0.3">
      <c r="D595" s="6">
        <v>867</v>
      </c>
      <c r="E595" s="7">
        <v>248900</v>
      </c>
    </row>
    <row r="596" spans="4:5" x14ac:dyDescent="0.3">
      <c r="D596" s="6">
        <v>869</v>
      </c>
      <c r="E596" s="7">
        <v>169000</v>
      </c>
    </row>
    <row r="597" spans="4:5" x14ac:dyDescent="0.3">
      <c r="D597" s="6">
        <v>870</v>
      </c>
      <c r="E597" s="7">
        <v>236000</v>
      </c>
    </row>
    <row r="598" spans="4:5" x14ac:dyDescent="0.3">
      <c r="D598" s="6">
        <v>871</v>
      </c>
      <c r="E598" s="7">
        <v>109500</v>
      </c>
    </row>
    <row r="599" spans="4:5" x14ac:dyDescent="0.3">
      <c r="D599" s="6">
        <v>872</v>
      </c>
      <c r="E599" s="7">
        <v>200500</v>
      </c>
    </row>
    <row r="600" spans="4:5" x14ac:dyDescent="0.3">
      <c r="D600" s="6">
        <v>873</v>
      </c>
      <c r="E600" s="7">
        <v>116000</v>
      </c>
    </row>
    <row r="601" spans="4:5" x14ac:dyDescent="0.3">
      <c r="D601" s="6">
        <v>874</v>
      </c>
      <c r="E601" s="7">
        <v>133000</v>
      </c>
    </row>
    <row r="602" spans="4:5" x14ac:dyDescent="0.3">
      <c r="D602" s="6">
        <v>875</v>
      </c>
      <c r="E602" s="7">
        <v>66500</v>
      </c>
    </row>
    <row r="603" spans="4:5" x14ac:dyDescent="0.3">
      <c r="D603" s="6">
        <v>876</v>
      </c>
      <c r="E603" s="7">
        <v>303477</v>
      </c>
    </row>
    <row r="604" spans="4:5" x14ac:dyDescent="0.3">
      <c r="D604" s="6">
        <v>878</v>
      </c>
      <c r="E604" s="7">
        <v>350000</v>
      </c>
    </row>
    <row r="605" spans="4:5" x14ac:dyDescent="0.3">
      <c r="D605" s="6">
        <v>880</v>
      </c>
      <c r="E605" s="7">
        <v>136500</v>
      </c>
    </row>
    <row r="606" spans="4:5" x14ac:dyDescent="0.3">
      <c r="D606" s="6">
        <v>882</v>
      </c>
      <c r="E606" s="7">
        <v>187500</v>
      </c>
    </row>
    <row r="607" spans="4:5" x14ac:dyDescent="0.3">
      <c r="D607" s="6">
        <v>883</v>
      </c>
      <c r="E607" s="7">
        <v>178000</v>
      </c>
    </row>
    <row r="608" spans="4:5" x14ac:dyDescent="0.3">
      <c r="D608" s="6">
        <v>885</v>
      </c>
      <c r="E608" s="7">
        <v>100000</v>
      </c>
    </row>
    <row r="609" spans="4:5" x14ac:dyDescent="0.3">
      <c r="D609" s="6">
        <v>886</v>
      </c>
      <c r="E609" s="7">
        <v>328900</v>
      </c>
    </row>
    <row r="610" spans="4:5" x14ac:dyDescent="0.3">
      <c r="D610" s="6">
        <v>887</v>
      </c>
      <c r="E610" s="7">
        <v>145000</v>
      </c>
    </row>
    <row r="611" spans="4:5" x14ac:dyDescent="0.3">
      <c r="D611" s="6">
        <v>889</v>
      </c>
      <c r="E611" s="7">
        <v>268000</v>
      </c>
    </row>
    <row r="612" spans="4:5" x14ac:dyDescent="0.3">
      <c r="D612" s="6">
        <v>890</v>
      </c>
      <c r="E612" s="7">
        <v>149500</v>
      </c>
    </row>
    <row r="613" spans="4:5" x14ac:dyDescent="0.3">
      <c r="D613" s="6">
        <v>891</v>
      </c>
      <c r="E613" s="7">
        <v>122900</v>
      </c>
    </row>
    <row r="614" spans="4:5" x14ac:dyDescent="0.3">
      <c r="D614" s="6">
        <v>895</v>
      </c>
      <c r="E614" s="7">
        <v>118858</v>
      </c>
    </row>
    <row r="615" spans="4:5" x14ac:dyDescent="0.3">
      <c r="D615" s="6">
        <v>896</v>
      </c>
      <c r="E615" s="7">
        <v>140000</v>
      </c>
    </row>
    <row r="616" spans="4:5" x14ac:dyDescent="0.3">
      <c r="D616" s="6">
        <v>898</v>
      </c>
      <c r="E616" s="7">
        <v>142953</v>
      </c>
    </row>
    <row r="617" spans="4:5" x14ac:dyDescent="0.3">
      <c r="D617" s="6">
        <v>899</v>
      </c>
      <c r="E617" s="7">
        <v>611657</v>
      </c>
    </row>
    <row r="618" spans="4:5" x14ac:dyDescent="0.3">
      <c r="D618" s="6">
        <v>901</v>
      </c>
      <c r="E618" s="7">
        <v>110000</v>
      </c>
    </row>
    <row r="619" spans="4:5" x14ac:dyDescent="0.3">
      <c r="D619" s="6">
        <v>902</v>
      </c>
      <c r="E619" s="7">
        <v>153000</v>
      </c>
    </row>
    <row r="620" spans="4:5" x14ac:dyDescent="0.3">
      <c r="D620" s="6">
        <v>903</v>
      </c>
      <c r="E620" s="7">
        <v>180000</v>
      </c>
    </row>
    <row r="621" spans="4:5" x14ac:dyDescent="0.3">
      <c r="D621" s="6">
        <v>904</v>
      </c>
      <c r="E621" s="7">
        <v>240000</v>
      </c>
    </row>
    <row r="622" spans="4:5" x14ac:dyDescent="0.3">
      <c r="D622" s="6">
        <v>906</v>
      </c>
      <c r="E622" s="7">
        <v>128000</v>
      </c>
    </row>
    <row r="623" spans="4:5" x14ac:dyDescent="0.3">
      <c r="D623" s="6">
        <v>907</v>
      </c>
      <c r="E623" s="7">
        <v>255000</v>
      </c>
    </row>
    <row r="624" spans="4:5" x14ac:dyDescent="0.3">
      <c r="D624" s="6">
        <v>908</v>
      </c>
      <c r="E624" s="7">
        <v>250000</v>
      </c>
    </row>
    <row r="625" spans="4:5" x14ac:dyDescent="0.3">
      <c r="D625" s="6">
        <v>910</v>
      </c>
      <c r="E625" s="7">
        <v>174000</v>
      </c>
    </row>
    <row r="626" spans="4:5" x14ac:dyDescent="0.3">
      <c r="D626" s="6">
        <v>911</v>
      </c>
      <c r="E626" s="7">
        <v>154300</v>
      </c>
    </row>
    <row r="627" spans="4:5" x14ac:dyDescent="0.3">
      <c r="D627" s="6">
        <v>912</v>
      </c>
      <c r="E627" s="7">
        <v>143500</v>
      </c>
    </row>
    <row r="628" spans="4:5" x14ac:dyDescent="0.3">
      <c r="D628" s="6">
        <v>914</v>
      </c>
      <c r="E628" s="7">
        <v>145000</v>
      </c>
    </row>
    <row r="629" spans="4:5" x14ac:dyDescent="0.3">
      <c r="D629" s="6">
        <v>915</v>
      </c>
      <c r="E629" s="7">
        <v>173733</v>
      </c>
    </row>
    <row r="630" spans="4:5" x14ac:dyDescent="0.3">
      <c r="D630" s="6">
        <v>919</v>
      </c>
      <c r="E630" s="7">
        <v>238000</v>
      </c>
    </row>
    <row r="631" spans="4:5" x14ac:dyDescent="0.3">
      <c r="D631" s="6">
        <v>920</v>
      </c>
      <c r="E631" s="7">
        <v>176500</v>
      </c>
    </row>
    <row r="632" spans="4:5" x14ac:dyDescent="0.3">
      <c r="D632" s="6">
        <v>921</v>
      </c>
      <c r="E632" s="7">
        <v>201000</v>
      </c>
    </row>
    <row r="633" spans="4:5" x14ac:dyDescent="0.3">
      <c r="D633" s="6">
        <v>923</v>
      </c>
      <c r="E633" s="7">
        <v>169990</v>
      </c>
    </row>
    <row r="634" spans="4:5" x14ac:dyDescent="0.3">
      <c r="D634" s="6">
        <v>924</v>
      </c>
      <c r="E634" s="7">
        <v>193000</v>
      </c>
    </row>
    <row r="635" spans="4:5" x14ac:dyDescent="0.3">
      <c r="D635" s="6">
        <v>927</v>
      </c>
      <c r="E635" s="7">
        <v>285000</v>
      </c>
    </row>
    <row r="636" spans="4:5" x14ac:dyDescent="0.3">
      <c r="D636" s="6">
        <v>929</v>
      </c>
      <c r="E636" s="7">
        <v>236500</v>
      </c>
    </row>
    <row r="637" spans="4:5" x14ac:dyDescent="0.3">
      <c r="D637" s="6">
        <v>930</v>
      </c>
      <c r="E637" s="7">
        <v>222000</v>
      </c>
    </row>
    <row r="638" spans="4:5" x14ac:dyDescent="0.3">
      <c r="D638" s="6">
        <v>931</v>
      </c>
      <c r="E638" s="7">
        <v>201000</v>
      </c>
    </row>
    <row r="639" spans="4:5" x14ac:dyDescent="0.3">
      <c r="D639" s="6">
        <v>932</v>
      </c>
      <c r="E639" s="7">
        <v>117500</v>
      </c>
    </row>
    <row r="640" spans="4:5" x14ac:dyDescent="0.3">
      <c r="D640" s="6">
        <v>933</v>
      </c>
      <c r="E640" s="7">
        <v>320000</v>
      </c>
    </row>
    <row r="641" spans="4:5" x14ac:dyDescent="0.3">
      <c r="D641" s="6">
        <v>934</v>
      </c>
      <c r="E641" s="7">
        <v>190000</v>
      </c>
    </row>
    <row r="642" spans="4:5" x14ac:dyDescent="0.3">
      <c r="D642" s="6">
        <v>935</v>
      </c>
      <c r="E642" s="7">
        <v>242000</v>
      </c>
    </row>
    <row r="643" spans="4:5" x14ac:dyDescent="0.3">
      <c r="D643" s="6">
        <v>937</v>
      </c>
      <c r="E643" s="7">
        <v>184900</v>
      </c>
    </row>
    <row r="644" spans="4:5" x14ac:dyDescent="0.3">
      <c r="D644" s="6">
        <v>938</v>
      </c>
      <c r="E644" s="7">
        <v>253000</v>
      </c>
    </row>
    <row r="645" spans="4:5" x14ac:dyDescent="0.3">
      <c r="D645" s="6">
        <v>939</v>
      </c>
      <c r="E645" s="7">
        <v>239799</v>
      </c>
    </row>
    <row r="646" spans="4:5" x14ac:dyDescent="0.3">
      <c r="D646" s="6">
        <v>940</v>
      </c>
      <c r="E646" s="7">
        <v>244400</v>
      </c>
    </row>
    <row r="647" spans="4:5" x14ac:dyDescent="0.3">
      <c r="D647" s="6">
        <v>942</v>
      </c>
      <c r="E647" s="7">
        <v>214000</v>
      </c>
    </row>
    <row r="648" spans="4:5" x14ac:dyDescent="0.3">
      <c r="D648" s="6">
        <v>945</v>
      </c>
      <c r="E648" s="7">
        <v>137500</v>
      </c>
    </row>
    <row r="649" spans="4:5" x14ac:dyDescent="0.3">
      <c r="D649" s="6">
        <v>946</v>
      </c>
      <c r="E649" s="7">
        <v>124900</v>
      </c>
    </row>
    <row r="650" spans="4:5" x14ac:dyDescent="0.3">
      <c r="D650" s="6">
        <v>947</v>
      </c>
      <c r="E650" s="7">
        <v>143000</v>
      </c>
    </row>
    <row r="651" spans="4:5" x14ac:dyDescent="0.3">
      <c r="D651" s="6">
        <v>948</v>
      </c>
      <c r="E651" s="7">
        <v>270000</v>
      </c>
    </row>
    <row r="652" spans="4:5" x14ac:dyDescent="0.3">
      <c r="D652" s="6">
        <v>949</v>
      </c>
      <c r="E652" s="7">
        <v>192500</v>
      </c>
    </row>
    <row r="653" spans="4:5" x14ac:dyDescent="0.3">
      <c r="D653" s="6">
        <v>951</v>
      </c>
      <c r="E653" s="7">
        <v>129000</v>
      </c>
    </row>
    <row r="654" spans="4:5" x14ac:dyDescent="0.3">
      <c r="D654" s="6">
        <v>952</v>
      </c>
      <c r="E654" s="7">
        <v>119900</v>
      </c>
    </row>
    <row r="655" spans="4:5" x14ac:dyDescent="0.3">
      <c r="D655" s="6">
        <v>953</v>
      </c>
      <c r="E655" s="7">
        <v>133900</v>
      </c>
    </row>
    <row r="656" spans="4:5" x14ac:dyDescent="0.3">
      <c r="D656" s="6">
        <v>956</v>
      </c>
      <c r="E656" s="7">
        <v>145000</v>
      </c>
    </row>
    <row r="657" spans="4:5" x14ac:dyDescent="0.3">
      <c r="D657" s="6">
        <v>959</v>
      </c>
      <c r="E657" s="7">
        <v>185000</v>
      </c>
    </row>
    <row r="658" spans="4:5" x14ac:dyDescent="0.3">
      <c r="D658" s="6">
        <v>960</v>
      </c>
      <c r="E658" s="7">
        <v>155000</v>
      </c>
    </row>
    <row r="659" spans="4:5" x14ac:dyDescent="0.3">
      <c r="D659" s="6">
        <v>964</v>
      </c>
      <c r="E659" s="7">
        <v>239000</v>
      </c>
    </row>
    <row r="660" spans="4:5" x14ac:dyDescent="0.3">
      <c r="D660" s="6">
        <v>965</v>
      </c>
      <c r="E660" s="7">
        <v>214900</v>
      </c>
    </row>
    <row r="661" spans="4:5" x14ac:dyDescent="0.3">
      <c r="D661" s="6">
        <v>966</v>
      </c>
      <c r="E661" s="7">
        <v>178900</v>
      </c>
    </row>
    <row r="662" spans="4:5" x14ac:dyDescent="0.3">
      <c r="D662" s="6">
        <v>967</v>
      </c>
      <c r="E662" s="7">
        <v>160000</v>
      </c>
    </row>
    <row r="663" spans="4:5" x14ac:dyDescent="0.3">
      <c r="D663" s="6">
        <v>968</v>
      </c>
      <c r="E663" s="7">
        <v>135000</v>
      </c>
    </row>
    <row r="664" spans="4:5" x14ac:dyDescent="0.3">
      <c r="D664" s="6">
        <v>969</v>
      </c>
      <c r="E664" s="7">
        <v>37900</v>
      </c>
    </row>
    <row r="665" spans="4:5" x14ac:dyDescent="0.3">
      <c r="D665" s="6">
        <v>970</v>
      </c>
      <c r="E665" s="7">
        <v>140000</v>
      </c>
    </row>
    <row r="666" spans="4:5" x14ac:dyDescent="0.3">
      <c r="D666" s="6">
        <v>971</v>
      </c>
      <c r="E666" s="7">
        <v>135000</v>
      </c>
    </row>
    <row r="667" spans="4:5" x14ac:dyDescent="0.3">
      <c r="D667" s="6">
        <v>972</v>
      </c>
      <c r="E667" s="7">
        <v>173000</v>
      </c>
    </row>
    <row r="668" spans="4:5" x14ac:dyDescent="0.3">
      <c r="D668" s="6">
        <v>973</v>
      </c>
      <c r="E668" s="7">
        <v>99500</v>
      </c>
    </row>
    <row r="669" spans="4:5" x14ac:dyDescent="0.3">
      <c r="D669" s="6">
        <v>974</v>
      </c>
      <c r="E669" s="7">
        <v>182000</v>
      </c>
    </row>
    <row r="670" spans="4:5" x14ac:dyDescent="0.3">
      <c r="D670" s="6">
        <v>976</v>
      </c>
      <c r="E670" s="7">
        <v>165000</v>
      </c>
    </row>
    <row r="671" spans="4:5" x14ac:dyDescent="0.3">
      <c r="D671" s="6">
        <v>978</v>
      </c>
      <c r="E671" s="7">
        <v>199900</v>
      </c>
    </row>
    <row r="672" spans="4:5" x14ac:dyDescent="0.3">
      <c r="D672" s="6">
        <v>981</v>
      </c>
      <c r="E672" s="7">
        <v>178400</v>
      </c>
    </row>
    <row r="673" spans="4:5" x14ac:dyDescent="0.3">
      <c r="D673" s="6">
        <v>982</v>
      </c>
      <c r="E673" s="7">
        <v>336000</v>
      </c>
    </row>
    <row r="674" spans="4:5" x14ac:dyDescent="0.3">
      <c r="D674" s="6">
        <v>984</v>
      </c>
      <c r="E674" s="7">
        <v>255900</v>
      </c>
    </row>
    <row r="675" spans="4:5" x14ac:dyDescent="0.3">
      <c r="D675" s="6">
        <v>987</v>
      </c>
      <c r="E675" s="7">
        <v>117000</v>
      </c>
    </row>
    <row r="676" spans="4:5" x14ac:dyDescent="0.3">
      <c r="D676" s="6">
        <v>988</v>
      </c>
      <c r="E676" s="7">
        <v>395192</v>
      </c>
    </row>
    <row r="677" spans="4:5" x14ac:dyDescent="0.3">
      <c r="D677" s="6">
        <v>990</v>
      </c>
      <c r="E677" s="7">
        <v>197000</v>
      </c>
    </row>
    <row r="678" spans="4:5" x14ac:dyDescent="0.3">
      <c r="D678" s="6">
        <v>991</v>
      </c>
      <c r="E678" s="7">
        <v>348000</v>
      </c>
    </row>
    <row r="679" spans="4:5" x14ac:dyDescent="0.3">
      <c r="D679" s="6">
        <v>992</v>
      </c>
      <c r="E679" s="7">
        <v>168000</v>
      </c>
    </row>
    <row r="680" spans="4:5" x14ac:dyDescent="0.3">
      <c r="D680" s="6">
        <v>993</v>
      </c>
      <c r="E680" s="7">
        <v>187000</v>
      </c>
    </row>
    <row r="681" spans="4:5" x14ac:dyDescent="0.3">
      <c r="D681" s="6">
        <v>994</v>
      </c>
      <c r="E681" s="7">
        <v>173900</v>
      </c>
    </row>
    <row r="682" spans="4:5" x14ac:dyDescent="0.3">
      <c r="D682" s="6">
        <v>995</v>
      </c>
      <c r="E682" s="7">
        <v>337500</v>
      </c>
    </row>
    <row r="683" spans="4:5" x14ac:dyDescent="0.3">
      <c r="D683" s="6">
        <v>997</v>
      </c>
      <c r="E683" s="7">
        <v>136500</v>
      </c>
    </row>
    <row r="684" spans="4:5" x14ac:dyDescent="0.3">
      <c r="D684" s="6">
        <v>1000</v>
      </c>
      <c r="E684" s="7">
        <v>206000</v>
      </c>
    </row>
    <row r="685" spans="4:5" x14ac:dyDescent="0.3">
      <c r="D685" s="6">
        <v>1002</v>
      </c>
      <c r="E685" s="7">
        <v>86000</v>
      </c>
    </row>
    <row r="686" spans="4:5" x14ac:dyDescent="0.3">
      <c r="D686" s="6">
        <v>1003</v>
      </c>
      <c r="E686" s="7">
        <v>232000</v>
      </c>
    </row>
    <row r="687" spans="4:5" x14ac:dyDescent="0.3">
      <c r="D687" s="6">
        <v>1006</v>
      </c>
      <c r="E687" s="7">
        <v>149900</v>
      </c>
    </row>
    <row r="688" spans="4:5" x14ac:dyDescent="0.3">
      <c r="D688" s="6">
        <v>1007</v>
      </c>
      <c r="E688" s="7">
        <v>163500</v>
      </c>
    </row>
    <row r="689" spans="4:5" x14ac:dyDescent="0.3">
      <c r="D689" s="6">
        <v>1013</v>
      </c>
      <c r="E689" s="7">
        <v>165000</v>
      </c>
    </row>
    <row r="690" spans="4:5" x14ac:dyDescent="0.3">
      <c r="D690" s="6">
        <v>1014</v>
      </c>
      <c r="E690" s="7">
        <v>85000</v>
      </c>
    </row>
    <row r="691" spans="4:5" x14ac:dyDescent="0.3">
      <c r="D691" s="6">
        <v>1015</v>
      </c>
      <c r="E691" s="7">
        <v>119200</v>
      </c>
    </row>
    <row r="692" spans="4:5" x14ac:dyDescent="0.3">
      <c r="D692" s="6">
        <v>1017</v>
      </c>
      <c r="E692" s="7">
        <v>203000</v>
      </c>
    </row>
    <row r="693" spans="4:5" x14ac:dyDescent="0.3">
      <c r="D693" s="6">
        <v>1018</v>
      </c>
      <c r="E693" s="7">
        <v>187500</v>
      </c>
    </row>
    <row r="694" spans="4:5" x14ac:dyDescent="0.3">
      <c r="D694" s="6">
        <v>1019</v>
      </c>
      <c r="E694" s="7">
        <v>160000</v>
      </c>
    </row>
    <row r="695" spans="4:5" x14ac:dyDescent="0.3">
      <c r="D695" s="6">
        <v>1022</v>
      </c>
      <c r="E695" s="7">
        <v>194000</v>
      </c>
    </row>
    <row r="696" spans="4:5" x14ac:dyDescent="0.3">
      <c r="D696" s="6">
        <v>1023</v>
      </c>
      <c r="E696" s="7">
        <v>87000</v>
      </c>
    </row>
    <row r="697" spans="4:5" x14ac:dyDescent="0.3">
      <c r="D697" s="6">
        <v>1025</v>
      </c>
      <c r="E697" s="7">
        <v>287000</v>
      </c>
    </row>
    <row r="698" spans="4:5" x14ac:dyDescent="0.3">
      <c r="D698" s="6">
        <v>1026</v>
      </c>
      <c r="E698" s="7">
        <v>112500</v>
      </c>
    </row>
    <row r="699" spans="4:5" x14ac:dyDescent="0.3">
      <c r="D699" s="6">
        <v>1027</v>
      </c>
      <c r="E699" s="7">
        <v>167500</v>
      </c>
    </row>
    <row r="700" spans="4:5" x14ac:dyDescent="0.3">
      <c r="D700" s="6">
        <v>1028</v>
      </c>
      <c r="E700" s="7">
        <v>293077</v>
      </c>
    </row>
    <row r="701" spans="4:5" x14ac:dyDescent="0.3">
      <c r="D701" s="6">
        <v>1029</v>
      </c>
      <c r="E701" s="7">
        <v>105000</v>
      </c>
    </row>
    <row r="702" spans="4:5" x14ac:dyDescent="0.3">
      <c r="D702" s="6">
        <v>1033</v>
      </c>
      <c r="E702" s="7">
        <v>310000</v>
      </c>
    </row>
    <row r="703" spans="4:5" x14ac:dyDescent="0.3">
      <c r="D703" s="6">
        <v>1034</v>
      </c>
      <c r="E703" s="7">
        <v>230000</v>
      </c>
    </row>
    <row r="704" spans="4:5" x14ac:dyDescent="0.3">
      <c r="D704" s="6">
        <v>1035</v>
      </c>
      <c r="E704" s="7">
        <v>119750</v>
      </c>
    </row>
    <row r="705" spans="4:5" x14ac:dyDescent="0.3">
      <c r="D705" s="6">
        <v>1037</v>
      </c>
      <c r="E705" s="7">
        <v>315500</v>
      </c>
    </row>
    <row r="706" spans="4:5" x14ac:dyDescent="0.3">
      <c r="D706" s="6">
        <v>1038</v>
      </c>
      <c r="E706" s="7">
        <v>287000</v>
      </c>
    </row>
    <row r="707" spans="4:5" x14ac:dyDescent="0.3">
      <c r="D707" s="6">
        <v>1043</v>
      </c>
      <c r="E707" s="7">
        <v>196000</v>
      </c>
    </row>
    <row r="708" spans="4:5" x14ac:dyDescent="0.3">
      <c r="D708" s="6">
        <v>1044</v>
      </c>
      <c r="E708" s="7">
        <v>262280</v>
      </c>
    </row>
    <row r="709" spans="4:5" x14ac:dyDescent="0.3">
      <c r="D709" s="6">
        <v>1047</v>
      </c>
      <c r="E709" s="7">
        <v>556581</v>
      </c>
    </row>
    <row r="710" spans="4:5" x14ac:dyDescent="0.3">
      <c r="D710" s="6">
        <v>1048</v>
      </c>
      <c r="E710" s="7">
        <v>145000</v>
      </c>
    </row>
    <row r="711" spans="4:5" x14ac:dyDescent="0.3">
      <c r="D711" s="6">
        <v>1051</v>
      </c>
      <c r="E711" s="7">
        <v>176485</v>
      </c>
    </row>
    <row r="712" spans="4:5" x14ac:dyDescent="0.3">
      <c r="D712" s="6">
        <v>1052</v>
      </c>
      <c r="E712" s="7">
        <v>200141</v>
      </c>
    </row>
    <row r="713" spans="4:5" x14ac:dyDescent="0.3">
      <c r="D713" s="6">
        <v>1053</v>
      </c>
      <c r="E713" s="7">
        <v>165000</v>
      </c>
    </row>
    <row r="714" spans="4:5" x14ac:dyDescent="0.3">
      <c r="D714" s="6">
        <v>1055</v>
      </c>
      <c r="E714" s="7">
        <v>255000</v>
      </c>
    </row>
    <row r="715" spans="4:5" x14ac:dyDescent="0.3">
      <c r="D715" s="6">
        <v>1057</v>
      </c>
      <c r="E715" s="7">
        <v>185850</v>
      </c>
    </row>
    <row r="716" spans="4:5" x14ac:dyDescent="0.3">
      <c r="D716" s="6">
        <v>1058</v>
      </c>
      <c r="E716" s="7">
        <v>248000</v>
      </c>
    </row>
    <row r="717" spans="4:5" x14ac:dyDescent="0.3">
      <c r="D717" s="6">
        <v>1059</v>
      </c>
      <c r="E717" s="7">
        <v>335000</v>
      </c>
    </row>
    <row r="718" spans="4:5" x14ac:dyDescent="0.3">
      <c r="D718" s="6">
        <v>1060</v>
      </c>
      <c r="E718" s="7">
        <v>220000</v>
      </c>
    </row>
    <row r="719" spans="4:5" x14ac:dyDescent="0.3">
      <c r="D719" s="6">
        <v>1061</v>
      </c>
      <c r="E719" s="7">
        <v>213500</v>
      </c>
    </row>
    <row r="720" spans="4:5" x14ac:dyDescent="0.3">
      <c r="D720" s="6">
        <v>1063</v>
      </c>
      <c r="E720" s="7">
        <v>90000</v>
      </c>
    </row>
    <row r="721" spans="4:5" x14ac:dyDescent="0.3">
      <c r="D721" s="6">
        <v>1064</v>
      </c>
      <c r="E721" s="7">
        <v>110500</v>
      </c>
    </row>
    <row r="722" spans="4:5" x14ac:dyDescent="0.3">
      <c r="D722" s="6">
        <v>1065</v>
      </c>
      <c r="E722" s="7">
        <v>154000</v>
      </c>
    </row>
    <row r="723" spans="4:5" x14ac:dyDescent="0.3">
      <c r="D723" s="6">
        <v>1066</v>
      </c>
      <c r="E723" s="7">
        <v>328000</v>
      </c>
    </row>
    <row r="724" spans="4:5" x14ac:dyDescent="0.3">
      <c r="D724" s="6">
        <v>1067</v>
      </c>
      <c r="E724" s="7">
        <v>178000</v>
      </c>
    </row>
    <row r="725" spans="4:5" x14ac:dyDescent="0.3">
      <c r="D725" s="6">
        <v>1068</v>
      </c>
      <c r="E725" s="7">
        <v>167900</v>
      </c>
    </row>
    <row r="726" spans="4:5" x14ac:dyDescent="0.3">
      <c r="D726" s="6">
        <v>1070</v>
      </c>
      <c r="E726" s="7">
        <v>135000</v>
      </c>
    </row>
    <row r="727" spans="4:5" x14ac:dyDescent="0.3">
      <c r="D727" s="6">
        <v>1071</v>
      </c>
      <c r="E727" s="7">
        <v>135000</v>
      </c>
    </row>
    <row r="728" spans="4:5" x14ac:dyDescent="0.3">
      <c r="D728" s="6">
        <v>1075</v>
      </c>
      <c r="E728" s="7">
        <v>194000</v>
      </c>
    </row>
    <row r="729" spans="4:5" x14ac:dyDescent="0.3">
      <c r="D729" s="6">
        <v>1076</v>
      </c>
      <c r="E729" s="7">
        <v>219500</v>
      </c>
    </row>
    <row r="730" spans="4:5" x14ac:dyDescent="0.3">
      <c r="D730" s="6">
        <v>1077</v>
      </c>
      <c r="E730" s="7">
        <v>170000</v>
      </c>
    </row>
    <row r="731" spans="4:5" x14ac:dyDescent="0.3">
      <c r="D731" s="6">
        <v>1078</v>
      </c>
      <c r="E731" s="7">
        <v>138800</v>
      </c>
    </row>
    <row r="732" spans="4:5" x14ac:dyDescent="0.3">
      <c r="D732" s="6">
        <v>1079</v>
      </c>
      <c r="E732" s="7">
        <v>155900</v>
      </c>
    </row>
    <row r="733" spans="4:5" x14ac:dyDescent="0.3">
      <c r="D733" s="6">
        <v>1080</v>
      </c>
      <c r="E733" s="7">
        <v>126000</v>
      </c>
    </row>
    <row r="734" spans="4:5" x14ac:dyDescent="0.3">
      <c r="D734" s="6">
        <v>1083</v>
      </c>
      <c r="E734" s="7">
        <v>192000</v>
      </c>
    </row>
    <row r="735" spans="4:5" x14ac:dyDescent="0.3">
      <c r="D735" s="6">
        <v>1084</v>
      </c>
      <c r="E735" s="7">
        <v>160000</v>
      </c>
    </row>
    <row r="736" spans="4:5" x14ac:dyDescent="0.3">
      <c r="D736" s="6">
        <v>1085</v>
      </c>
      <c r="E736" s="7">
        <v>187500</v>
      </c>
    </row>
    <row r="737" spans="4:5" x14ac:dyDescent="0.3">
      <c r="D737" s="6">
        <v>1086</v>
      </c>
      <c r="E737" s="7">
        <v>147000</v>
      </c>
    </row>
    <row r="738" spans="4:5" x14ac:dyDescent="0.3">
      <c r="D738" s="6">
        <v>1088</v>
      </c>
      <c r="E738" s="7">
        <v>252000</v>
      </c>
    </row>
    <row r="739" spans="4:5" x14ac:dyDescent="0.3">
      <c r="D739" s="6">
        <v>1090</v>
      </c>
      <c r="E739" s="7">
        <v>197000</v>
      </c>
    </row>
    <row r="740" spans="4:5" x14ac:dyDescent="0.3">
      <c r="D740" s="6">
        <v>1091</v>
      </c>
      <c r="E740" s="7">
        <v>92900</v>
      </c>
    </row>
    <row r="741" spans="4:5" x14ac:dyDescent="0.3">
      <c r="D741" s="6">
        <v>1092</v>
      </c>
      <c r="E741" s="7">
        <v>160000</v>
      </c>
    </row>
    <row r="742" spans="4:5" x14ac:dyDescent="0.3">
      <c r="D742" s="6">
        <v>1094</v>
      </c>
      <c r="E742" s="7">
        <v>146000</v>
      </c>
    </row>
    <row r="743" spans="4:5" x14ac:dyDescent="0.3">
      <c r="D743" s="6">
        <v>1095</v>
      </c>
      <c r="E743" s="7">
        <v>129000</v>
      </c>
    </row>
    <row r="744" spans="4:5" x14ac:dyDescent="0.3">
      <c r="D744" s="6">
        <v>1096</v>
      </c>
      <c r="E744" s="7">
        <v>176432</v>
      </c>
    </row>
    <row r="745" spans="4:5" x14ac:dyDescent="0.3">
      <c r="D745" s="6">
        <v>1098</v>
      </c>
      <c r="E745" s="7">
        <v>170000</v>
      </c>
    </row>
    <row r="746" spans="4:5" x14ac:dyDescent="0.3">
      <c r="D746" s="6">
        <v>1102</v>
      </c>
      <c r="E746" s="7">
        <v>119500</v>
      </c>
    </row>
    <row r="747" spans="4:5" x14ac:dyDescent="0.3">
      <c r="D747" s="6">
        <v>1103</v>
      </c>
      <c r="E747" s="7">
        <v>135000</v>
      </c>
    </row>
    <row r="748" spans="4:5" x14ac:dyDescent="0.3">
      <c r="D748" s="6">
        <v>1104</v>
      </c>
      <c r="E748" s="7">
        <v>159500</v>
      </c>
    </row>
    <row r="749" spans="4:5" x14ac:dyDescent="0.3">
      <c r="D749" s="6">
        <v>1106</v>
      </c>
      <c r="E749" s="7">
        <v>325000</v>
      </c>
    </row>
    <row r="750" spans="4:5" x14ac:dyDescent="0.3">
      <c r="D750" s="6">
        <v>1107</v>
      </c>
      <c r="E750" s="7">
        <v>179900</v>
      </c>
    </row>
    <row r="751" spans="4:5" x14ac:dyDescent="0.3">
      <c r="D751" s="6">
        <v>1108</v>
      </c>
      <c r="E751" s="7">
        <v>274725</v>
      </c>
    </row>
    <row r="752" spans="4:5" x14ac:dyDescent="0.3">
      <c r="D752" s="6">
        <v>1109</v>
      </c>
      <c r="E752" s="7">
        <v>181000</v>
      </c>
    </row>
    <row r="753" spans="4:5" x14ac:dyDescent="0.3">
      <c r="D753" s="6">
        <v>1110</v>
      </c>
      <c r="E753" s="7">
        <v>280000</v>
      </c>
    </row>
    <row r="754" spans="4:5" x14ac:dyDescent="0.3">
      <c r="D754" s="6">
        <v>1111</v>
      </c>
      <c r="E754" s="7">
        <v>188000</v>
      </c>
    </row>
    <row r="755" spans="4:5" x14ac:dyDescent="0.3">
      <c r="D755" s="6">
        <v>1113</v>
      </c>
      <c r="E755" s="7">
        <v>129900</v>
      </c>
    </row>
    <row r="756" spans="4:5" x14ac:dyDescent="0.3">
      <c r="D756" s="6">
        <v>1114</v>
      </c>
      <c r="E756" s="7">
        <v>134500</v>
      </c>
    </row>
    <row r="757" spans="4:5" x14ac:dyDescent="0.3">
      <c r="D757" s="6">
        <v>1115</v>
      </c>
      <c r="E757" s="7">
        <v>117000</v>
      </c>
    </row>
    <row r="758" spans="4:5" x14ac:dyDescent="0.3">
      <c r="D758" s="6">
        <v>1116</v>
      </c>
      <c r="E758" s="7">
        <v>318000</v>
      </c>
    </row>
    <row r="759" spans="4:5" x14ac:dyDescent="0.3">
      <c r="D759" s="6">
        <v>1117</v>
      </c>
      <c r="E759" s="7">
        <v>184100</v>
      </c>
    </row>
    <row r="760" spans="4:5" x14ac:dyDescent="0.3">
      <c r="D760" s="6">
        <v>1120</v>
      </c>
      <c r="E760" s="7">
        <v>133700</v>
      </c>
    </row>
    <row r="761" spans="4:5" x14ac:dyDescent="0.3">
      <c r="D761" s="6">
        <v>1122</v>
      </c>
      <c r="E761" s="7">
        <v>212900</v>
      </c>
    </row>
    <row r="762" spans="4:5" x14ac:dyDescent="0.3">
      <c r="D762" s="6">
        <v>1125</v>
      </c>
      <c r="E762" s="7">
        <v>163900</v>
      </c>
    </row>
    <row r="763" spans="4:5" x14ac:dyDescent="0.3">
      <c r="D763" s="6">
        <v>1126</v>
      </c>
      <c r="E763" s="7">
        <v>115000</v>
      </c>
    </row>
    <row r="764" spans="4:5" x14ac:dyDescent="0.3">
      <c r="D764" s="6">
        <v>1128</v>
      </c>
      <c r="E764" s="7">
        <v>259000</v>
      </c>
    </row>
    <row r="765" spans="4:5" x14ac:dyDescent="0.3">
      <c r="D765" s="6">
        <v>1129</v>
      </c>
      <c r="E765" s="7">
        <v>215000</v>
      </c>
    </row>
    <row r="766" spans="4:5" x14ac:dyDescent="0.3">
      <c r="D766" s="6">
        <v>1130</v>
      </c>
      <c r="E766" s="7">
        <v>140000</v>
      </c>
    </row>
    <row r="767" spans="4:5" x14ac:dyDescent="0.3">
      <c r="D767" s="6">
        <v>1133</v>
      </c>
      <c r="E767" s="7">
        <v>117500</v>
      </c>
    </row>
    <row r="768" spans="4:5" x14ac:dyDescent="0.3">
      <c r="D768" s="6">
        <v>1134</v>
      </c>
      <c r="E768" s="7">
        <v>239500</v>
      </c>
    </row>
    <row r="769" spans="4:5" x14ac:dyDescent="0.3">
      <c r="D769" s="6">
        <v>1135</v>
      </c>
      <c r="E769" s="7">
        <v>169000</v>
      </c>
    </row>
    <row r="770" spans="4:5" x14ac:dyDescent="0.3">
      <c r="D770" s="6">
        <v>1137</v>
      </c>
      <c r="E770" s="7">
        <v>119000</v>
      </c>
    </row>
    <row r="771" spans="4:5" x14ac:dyDescent="0.3">
      <c r="D771" s="6">
        <v>1141</v>
      </c>
      <c r="E771" s="7">
        <v>139000</v>
      </c>
    </row>
    <row r="772" spans="4:5" x14ac:dyDescent="0.3">
      <c r="D772" s="6">
        <v>1143</v>
      </c>
      <c r="E772" s="7">
        <v>424870</v>
      </c>
    </row>
    <row r="773" spans="4:5" x14ac:dyDescent="0.3">
      <c r="D773" s="6">
        <v>1147</v>
      </c>
      <c r="E773" s="7">
        <v>180000</v>
      </c>
    </row>
    <row r="774" spans="4:5" x14ac:dyDescent="0.3">
      <c r="D774" s="6">
        <v>1148</v>
      </c>
      <c r="E774" s="7">
        <v>174500</v>
      </c>
    </row>
    <row r="775" spans="4:5" x14ac:dyDescent="0.3">
      <c r="D775" s="6">
        <v>1149</v>
      </c>
      <c r="E775" s="7">
        <v>116900</v>
      </c>
    </row>
    <row r="776" spans="4:5" x14ac:dyDescent="0.3">
      <c r="D776" s="6">
        <v>1150</v>
      </c>
      <c r="E776" s="7">
        <v>143000</v>
      </c>
    </row>
    <row r="777" spans="4:5" x14ac:dyDescent="0.3">
      <c r="D777" s="6">
        <v>1151</v>
      </c>
      <c r="E777" s="7">
        <v>124000</v>
      </c>
    </row>
    <row r="778" spans="4:5" x14ac:dyDescent="0.3">
      <c r="D778" s="6">
        <v>1153</v>
      </c>
      <c r="E778" s="7">
        <v>230000</v>
      </c>
    </row>
    <row r="779" spans="4:5" x14ac:dyDescent="0.3">
      <c r="D779" s="6">
        <v>1155</v>
      </c>
      <c r="E779" s="7">
        <v>201800</v>
      </c>
    </row>
    <row r="780" spans="4:5" x14ac:dyDescent="0.3">
      <c r="D780" s="6">
        <v>1156</v>
      </c>
      <c r="E780" s="7">
        <v>218000</v>
      </c>
    </row>
    <row r="781" spans="4:5" x14ac:dyDescent="0.3">
      <c r="D781" s="6">
        <v>1157</v>
      </c>
      <c r="E781" s="7">
        <v>179900</v>
      </c>
    </row>
    <row r="782" spans="4:5" x14ac:dyDescent="0.3">
      <c r="D782" s="6">
        <v>1158</v>
      </c>
      <c r="E782" s="7">
        <v>230000</v>
      </c>
    </row>
    <row r="783" spans="4:5" x14ac:dyDescent="0.3">
      <c r="D783" s="6">
        <v>1159</v>
      </c>
      <c r="E783" s="7">
        <v>235128</v>
      </c>
    </row>
    <row r="784" spans="4:5" x14ac:dyDescent="0.3">
      <c r="D784" s="6">
        <v>1162</v>
      </c>
      <c r="E784" s="7">
        <v>224000</v>
      </c>
    </row>
    <row r="785" spans="4:5" x14ac:dyDescent="0.3">
      <c r="D785" s="6">
        <v>1165</v>
      </c>
      <c r="E785" s="7">
        <v>194000</v>
      </c>
    </row>
    <row r="786" spans="4:5" x14ac:dyDescent="0.3">
      <c r="D786" s="6">
        <v>1166</v>
      </c>
      <c r="E786" s="7">
        <v>233170</v>
      </c>
    </row>
    <row r="787" spans="4:5" x14ac:dyDescent="0.3">
      <c r="D787" s="6">
        <v>1167</v>
      </c>
      <c r="E787" s="7">
        <v>245350</v>
      </c>
    </row>
    <row r="788" spans="4:5" x14ac:dyDescent="0.3">
      <c r="D788" s="6">
        <v>1168</v>
      </c>
      <c r="E788" s="7">
        <v>173000</v>
      </c>
    </row>
    <row r="789" spans="4:5" x14ac:dyDescent="0.3">
      <c r="D789" s="6">
        <v>1170</v>
      </c>
      <c r="E789" s="7">
        <v>625000</v>
      </c>
    </row>
    <row r="790" spans="4:5" x14ac:dyDescent="0.3">
      <c r="D790" s="6">
        <v>1172</v>
      </c>
      <c r="E790" s="7">
        <v>163000</v>
      </c>
    </row>
    <row r="791" spans="4:5" x14ac:dyDescent="0.3">
      <c r="D791" s="6">
        <v>1173</v>
      </c>
      <c r="E791" s="7">
        <v>171900</v>
      </c>
    </row>
    <row r="792" spans="4:5" x14ac:dyDescent="0.3">
      <c r="D792" s="6">
        <v>1174</v>
      </c>
      <c r="E792" s="7">
        <v>200500</v>
      </c>
    </row>
    <row r="793" spans="4:5" x14ac:dyDescent="0.3">
      <c r="D793" s="6">
        <v>1175</v>
      </c>
      <c r="E793" s="7">
        <v>239000</v>
      </c>
    </row>
    <row r="794" spans="4:5" x14ac:dyDescent="0.3">
      <c r="D794" s="6">
        <v>1176</v>
      </c>
      <c r="E794" s="7">
        <v>285000</v>
      </c>
    </row>
    <row r="795" spans="4:5" x14ac:dyDescent="0.3">
      <c r="D795" s="6">
        <v>1178</v>
      </c>
      <c r="E795" s="7">
        <v>115000</v>
      </c>
    </row>
    <row r="796" spans="4:5" x14ac:dyDescent="0.3">
      <c r="D796" s="6">
        <v>1179</v>
      </c>
      <c r="E796" s="7">
        <v>154900</v>
      </c>
    </row>
    <row r="797" spans="4:5" x14ac:dyDescent="0.3">
      <c r="D797" s="6">
        <v>1181</v>
      </c>
      <c r="E797" s="7">
        <v>250000</v>
      </c>
    </row>
    <row r="798" spans="4:5" x14ac:dyDescent="0.3">
      <c r="D798" s="6">
        <v>1182</v>
      </c>
      <c r="E798" s="7">
        <v>392500</v>
      </c>
    </row>
    <row r="799" spans="4:5" x14ac:dyDescent="0.3">
      <c r="D799" s="6">
        <v>1183</v>
      </c>
      <c r="E799" s="7">
        <v>745000</v>
      </c>
    </row>
    <row r="800" spans="4:5" x14ac:dyDescent="0.3">
      <c r="D800" s="6">
        <v>1184</v>
      </c>
      <c r="E800" s="7">
        <v>120000</v>
      </c>
    </row>
    <row r="801" spans="4:5" x14ac:dyDescent="0.3">
      <c r="D801" s="6">
        <v>1185</v>
      </c>
      <c r="E801" s="7">
        <v>186700</v>
      </c>
    </row>
    <row r="802" spans="4:5" x14ac:dyDescent="0.3">
      <c r="D802" s="6">
        <v>1187</v>
      </c>
      <c r="E802" s="7">
        <v>95000</v>
      </c>
    </row>
    <row r="803" spans="4:5" x14ac:dyDescent="0.3">
      <c r="D803" s="6">
        <v>1188</v>
      </c>
      <c r="E803" s="7">
        <v>262000</v>
      </c>
    </row>
    <row r="804" spans="4:5" x14ac:dyDescent="0.3">
      <c r="D804" s="6">
        <v>1189</v>
      </c>
      <c r="E804" s="7">
        <v>195000</v>
      </c>
    </row>
    <row r="805" spans="4:5" x14ac:dyDescent="0.3">
      <c r="D805" s="6">
        <v>1190</v>
      </c>
      <c r="E805" s="7">
        <v>189000</v>
      </c>
    </row>
    <row r="806" spans="4:5" x14ac:dyDescent="0.3">
      <c r="D806" s="6">
        <v>1192</v>
      </c>
      <c r="E806" s="7">
        <v>174000</v>
      </c>
    </row>
    <row r="807" spans="4:5" x14ac:dyDescent="0.3">
      <c r="D807" s="6">
        <v>1193</v>
      </c>
      <c r="E807" s="7">
        <v>125000</v>
      </c>
    </row>
    <row r="808" spans="4:5" x14ac:dyDescent="0.3">
      <c r="D808" s="6">
        <v>1196</v>
      </c>
      <c r="E808" s="7">
        <v>176000</v>
      </c>
    </row>
    <row r="809" spans="4:5" x14ac:dyDescent="0.3">
      <c r="D809" s="6">
        <v>1197</v>
      </c>
      <c r="E809" s="7">
        <v>219210</v>
      </c>
    </row>
    <row r="810" spans="4:5" x14ac:dyDescent="0.3">
      <c r="D810" s="6">
        <v>1198</v>
      </c>
      <c r="E810" s="7">
        <v>144000</v>
      </c>
    </row>
    <row r="811" spans="4:5" x14ac:dyDescent="0.3">
      <c r="D811" s="6">
        <v>1199</v>
      </c>
      <c r="E811" s="7">
        <v>178000</v>
      </c>
    </row>
    <row r="812" spans="4:5" x14ac:dyDescent="0.3">
      <c r="D812" s="6">
        <v>1201</v>
      </c>
      <c r="E812" s="7">
        <v>116050</v>
      </c>
    </row>
    <row r="813" spans="4:5" x14ac:dyDescent="0.3">
      <c r="D813" s="6">
        <v>1202</v>
      </c>
      <c r="E813" s="7">
        <v>197900</v>
      </c>
    </row>
    <row r="814" spans="4:5" x14ac:dyDescent="0.3">
      <c r="D814" s="6">
        <v>1204</v>
      </c>
      <c r="E814" s="7">
        <v>213000</v>
      </c>
    </row>
    <row r="815" spans="4:5" x14ac:dyDescent="0.3">
      <c r="D815" s="6">
        <v>1206</v>
      </c>
      <c r="E815" s="7">
        <v>271900</v>
      </c>
    </row>
    <row r="816" spans="4:5" x14ac:dyDescent="0.3">
      <c r="D816" s="6">
        <v>1207</v>
      </c>
      <c r="E816" s="7">
        <v>107000</v>
      </c>
    </row>
    <row r="817" spans="4:5" x14ac:dyDescent="0.3">
      <c r="D817" s="6">
        <v>1208</v>
      </c>
      <c r="E817" s="7">
        <v>200000</v>
      </c>
    </row>
    <row r="818" spans="4:5" x14ac:dyDescent="0.3">
      <c r="D818" s="6">
        <v>1209</v>
      </c>
      <c r="E818" s="7">
        <v>140000</v>
      </c>
    </row>
    <row r="819" spans="4:5" x14ac:dyDescent="0.3">
      <c r="D819" s="6">
        <v>1210</v>
      </c>
      <c r="E819" s="7">
        <v>290000</v>
      </c>
    </row>
    <row r="820" spans="4:5" x14ac:dyDescent="0.3">
      <c r="D820" s="6">
        <v>1211</v>
      </c>
      <c r="E820" s="7">
        <v>189000</v>
      </c>
    </row>
    <row r="821" spans="4:5" x14ac:dyDescent="0.3">
      <c r="D821" s="6">
        <v>1212</v>
      </c>
      <c r="E821" s="7">
        <v>164000</v>
      </c>
    </row>
    <row r="822" spans="4:5" x14ac:dyDescent="0.3">
      <c r="D822" s="6">
        <v>1215</v>
      </c>
      <c r="E822" s="7">
        <v>134500</v>
      </c>
    </row>
    <row r="823" spans="4:5" x14ac:dyDescent="0.3">
      <c r="D823" s="6">
        <v>1218</v>
      </c>
      <c r="E823" s="7">
        <v>229456</v>
      </c>
    </row>
    <row r="824" spans="4:5" x14ac:dyDescent="0.3">
      <c r="D824" s="6">
        <v>1221</v>
      </c>
      <c r="E824" s="7">
        <v>115000</v>
      </c>
    </row>
    <row r="825" spans="4:5" x14ac:dyDescent="0.3">
      <c r="D825" s="6">
        <v>1223</v>
      </c>
      <c r="E825" s="7">
        <v>143000</v>
      </c>
    </row>
    <row r="826" spans="4:5" x14ac:dyDescent="0.3">
      <c r="D826" s="6">
        <v>1224</v>
      </c>
      <c r="E826" s="7">
        <v>137900</v>
      </c>
    </row>
    <row r="827" spans="4:5" x14ac:dyDescent="0.3">
      <c r="D827" s="6">
        <v>1225</v>
      </c>
      <c r="E827" s="7">
        <v>184000</v>
      </c>
    </row>
    <row r="828" spans="4:5" x14ac:dyDescent="0.3">
      <c r="D828" s="6">
        <v>1226</v>
      </c>
      <c r="E828" s="7">
        <v>145000</v>
      </c>
    </row>
    <row r="829" spans="4:5" x14ac:dyDescent="0.3">
      <c r="D829" s="6">
        <v>1227</v>
      </c>
      <c r="E829" s="7">
        <v>214000</v>
      </c>
    </row>
    <row r="830" spans="4:5" x14ac:dyDescent="0.3">
      <c r="D830" s="6">
        <v>1228</v>
      </c>
      <c r="E830" s="7">
        <v>147000</v>
      </c>
    </row>
    <row r="831" spans="4:5" x14ac:dyDescent="0.3">
      <c r="D831" s="6">
        <v>1229</v>
      </c>
      <c r="E831" s="7">
        <v>367294</v>
      </c>
    </row>
    <row r="832" spans="4:5" x14ac:dyDescent="0.3">
      <c r="D832" s="6">
        <v>1230</v>
      </c>
      <c r="E832" s="7">
        <v>127000</v>
      </c>
    </row>
    <row r="833" spans="4:5" x14ac:dyDescent="0.3">
      <c r="D833" s="6">
        <v>1232</v>
      </c>
      <c r="E833" s="7">
        <v>132500</v>
      </c>
    </row>
    <row r="834" spans="4:5" x14ac:dyDescent="0.3">
      <c r="D834" s="6">
        <v>1233</v>
      </c>
      <c r="E834" s="7">
        <v>101800</v>
      </c>
    </row>
    <row r="835" spans="4:5" x14ac:dyDescent="0.3">
      <c r="D835" s="6">
        <v>1234</v>
      </c>
      <c r="E835" s="7">
        <v>142000</v>
      </c>
    </row>
    <row r="836" spans="4:5" x14ac:dyDescent="0.3">
      <c r="D836" s="6">
        <v>1236</v>
      </c>
      <c r="E836" s="7">
        <v>138887</v>
      </c>
    </row>
    <row r="837" spans="4:5" x14ac:dyDescent="0.3">
      <c r="D837" s="6">
        <v>1237</v>
      </c>
      <c r="E837" s="7">
        <v>175500</v>
      </c>
    </row>
    <row r="838" spans="4:5" x14ac:dyDescent="0.3">
      <c r="D838" s="6">
        <v>1238</v>
      </c>
      <c r="E838" s="7">
        <v>195000</v>
      </c>
    </row>
    <row r="839" spans="4:5" x14ac:dyDescent="0.3">
      <c r="D839" s="6">
        <v>1239</v>
      </c>
      <c r="E839" s="7">
        <v>142500</v>
      </c>
    </row>
    <row r="840" spans="4:5" x14ac:dyDescent="0.3">
      <c r="D840" s="6">
        <v>1240</v>
      </c>
      <c r="E840" s="7">
        <v>265900</v>
      </c>
    </row>
    <row r="841" spans="4:5" x14ac:dyDescent="0.3">
      <c r="D841" s="6">
        <v>1241</v>
      </c>
      <c r="E841" s="7">
        <v>224900</v>
      </c>
    </row>
    <row r="842" spans="4:5" x14ac:dyDescent="0.3">
      <c r="D842" s="6">
        <v>1242</v>
      </c>
      <c r="E842" s="7">
        <v>248328</v>
      </c>
    </row>
    <row r="843" spans="4:5" x14ac:dyDescent="0.3">
      <c r="D843" s="6">
        <v>1244</v>
      </c>
      <c r="E843" s="7">
        <v>465000</v>
      </c>
    </row>
    <row r="844" spans="4:5" x14ac:dyDescent="0.3">
      <c r="D844" s="6">
        <v>1245</v>
      </c>
      <c r="E844" s="7">
        <v>230000</v>
      </c>
    </row>
    <row r="845" spans="4:5" x14ac:dyDescent="0.3">
      <c r="D845" s="6">
        <v>1247</v>
      </c>
      <c r="E845" s="7">
        <v>186500</v>
      </c>
    </row>
    <row r="846" spans="4:5" x14ac:dyDescent="0.3">
      <c r="D846" s="6">
        <v>1249</v>
      </c>
      <c r="E846" s="7">
        <v>129500</v>
      </c>
    </row>
    <row r="847" spans="4:5" x14ac:dyDescent="0.3">
      <c r="D847" s="6">
        <v>1250</v>
      </c>
      <c r="E847" s="7">
        <v>119000</v>
      </c>
    </row>
    <row r="848" spans="4:5" x14ac:dyDescent="0.3">
      <c r="D848" s="6">
        <v>1251</v>
      </c>
      <c r="E848" s="7">
        <v>244000</v>
      </c>
    </row>
    <row r="849" spans="4:5" x14ac:dyDescent="0.3">
      <c r="D849" s="6">
        <v>1252</v>
      </c>
      <c r="E849" s="7">
        <v>171750</v>
      </c>
    </row>
    <row r="850" spans="4:5" x14ac:dyDescent="0.3">
      <c r="D850" s="6">
        <v>1254</v>
      </c>
      <c r="E850" s="7">
        <v>294000</v>
      </c>
    </row>
    <row r="851" spans="4:5" x14ac:dyDescent="0.3">
      <c r="D851" s="6">
        <v>1257</v>
      </c>
      <c r="E851" s="7">
        <v>301500</v>
      </c>
    </row>
    <row r="852" spans="4:5" x14ac:dyDescent="0.3">
      <c r="D852" s="6">
        <v>1259</v>
      </c>
      <c r="E852" s="7">
        <v>190000</v>
      </c>
    </row>
    <row r="853" spans="4:5" x14ac:dyDescent="0.3">
      <c r="D853" s="6">
        <v>1260</v>
      </c>
      <c r="E853" s="7">
        <v>151000</v>
      </c>
    </row>
    <row r="854" spans="4:5" x14ac:dyDescent="0.3">
      <c r="D854" s="6">
        <v>1261</v>
      </c>
      <c r="E854" s="7">
        <v>181000</v>
      </c>
    </row>
    <row r="855" spans="4:5" x14ac:dyDescent="0.3">
      <c r="D855" s="6">
        <v>1262</v>
      </c>
      <c r="E855" s="7">
        <v>128900</v>
      </c>
    </row>
    <row r="856" spans="4:5" x14ac:dyDescent="0.3">
      <c r="D856" s="6">
        <v>1263</v>
      </c>
      <c r="E856" s="7">
        <v>161500</v>
      </c>
    </row>
    <row r="857" spans="4:5" x14ac:dyDescent="0.3">
      <c r="D857" s="6">
        <v>1265</v>
      </c>
      <c r="E857" s="7">
        <v>181000</v>
      </c>
    </row>
    <row r="858" spans="4:5" x14ac:dyDescent="0.3">
      <c r="D858" s="6">
        <v>1266</v>
      </c>
      <c r="E858" s="7">
        <v>183900</v>
      </c>
    </row>
    <row r="859" spans="4:5" x14ac:dyDescent="0.3">
      <c r="D859" s="6">
        <v>1267</v>
      </c>
      <c r="E859" s="7">
        <v>122000</v>
      </c>
    </row>
    <row r="860" spans="4:5" x14ac:dyDescent="0.3">
      <c r="D860" s="6">
        <v>1268</v>
      </c>
      <c r="E860" s="7">
        <v>378500</v>
      </c>
    </row>
    <row r="861" spans="4:5" x14ac:dyDescent="0.3">
      <c r="D861" s="6">
        <v>1269</v>
      </c>
      <c r="E861" s="7">
        <v>381000</v>
      </c>
    </row>
    <row r="862" spans="4:5" x14ac:dyDescent="0.3">
      <c r="D862" s="6">
        <v>1270</v>
      </c>
      <c r="E862" s="7">
        <v>144000</v>
      </c>
    </row>
    <row r="863" spans="4:5" x14ac:dyDescent="0.3">
      <c r="D863" s="6">
        <v>1271</v>
      </c>
      <c r="E863" s="7">
        <v>260000</v>
      </c>
    </row>
    <row r="864" spans="4:5" x14ac:dyDescent="0.3">
      <c r="D864" s="6">
        <v>1275</v>
      </c>
      <c r="E864" s="7">
        <v>139000</v>
      </c>
    </row>
    <row r="865" spans="4:5" x14ac:dyDescent="0.3">
      <c r="D865" s="6">
        <v>1276</v>
      </c>
      <c r="E865" s="7">
        <v>137000</v>
      </c>
    </row>
    <row r="866" spans="4:5" x14ac:dyDescent="0.3">
      <c r="D866" s="6">
        <v>1279</v>
      </c>
      <c r="E866" s="7">
        <v>237000</v>
      </c>
    </row>
    <row r="867" spans="4:5" x14ac:dyDescent="0.3">
      <c r="D867" s="6">
        <v>1281</v>
      </c>
      <c r="E867" s="7">
        <v>227000</v>
      </c>
    </row>
    <row r="868" spans="4:5" x14ac:dyDescent="0.3">
      <c r="D868" s="6">
        <v>1282</v>
      </c>
      <c r="E868" s="7">
        <v>180000</v>
      </c>
    </row>
    <row r="869" spans="4:5" x14ac:dyDescent="0.3">
      <c r="D869" s="6">
        <v>1283</v>
      </c>
      <c r="E869" s="7">
        <v>150500</v>
      </c>
    </row>
    <row r="870" spans="4:5" x14ac:dyDescent="0.3">
      <c r="D870" s="6">
        <v>1288</v>
      </c>
      <c r="E870" s="7">
        <v>190000</v>
      </c>
    </row>
    <row r="871" spans="4:5" x14ac:dyDescent="0.3">
      <c r="D871" s="6">
        <v>1289</v>
      </c>
      <c r="E871" s="7">
        <v>278000</v>
      </c>
    </row>
    <row r="872" spans="4:5" x14ac:dyDescent="0.3">
      <c r="D872" s="6">
        <v>1290</v>
      </c>
      <c r="E872" s="7">
        <v>281000</v>
      </c>
    </row>
    <row r="873" spans="4:5" x14ac:dyDescent="0.3">
      <c r="D873" s="6">
        <v>1291</v>
      </c>
      <c r="E873" s="7">
        <v>180500</v>
      </c>
    </row>
    <row r="874" spans="4:5" x14ac:dyDescent="0.3">
      <c r="D874" s="6">
        <v>1293</v>
      </c>
      <c r="E874" s="7">
        <v>107500</v>
      </c>
    </row>
    <row r="875" spans="4:5" x14ac:dyDescent="0.3">
      <c r="D875" s="6">
        <v>1296</v>
      </c>
      <c r="E875" s="7">
        <v>138500</v>
      </c>
    </row>
    <row r="876" spans="4:5" x14ac:dyDescent="0.3">
      <c r="D876" s="6">
        <v>1297</v>
      </c>
      <c r="E876" s="7">
        <v>155000</v>
      </c>
    </row>
    <row r="877" spans="4:5" x14ac:dyDescent="0.3">
      <c r="D877" s="6">
        <v>1300</v>
      </c>
      <c r="E877" s="7">
        <v>154000</v>
      </c>
    </row>
    <row r="878" spans="4:5" x14ac:dyDescent="0.3">
      <c r="D878" s="6">
        <v>1301</v>
      </c>
      <c r="E878" s="7">
        <v>225000</v>
      </c>
    </row>
    <row r="879" spans="4:5" x14ac:dyDescent="0.3">
      <c r="D879" s="6">
        <v>1302</v>
      </c>
      <c r="E879" s="7">
        <v>177500</v>
      </c>
    </row>
    <row r="880" spans="4:5" x14ac:dyDescent="0.3">
      <c r="D880" s="6">
        <v>1303</v>
      </c>
      <c r="E880" s="7">
        <v>290000</v>
      </c>
    </row>
    <row r="881" spans="4:5" x14ac:dyDescent="0.3">
      <c r="D881" s="6">
        <v>1304</v>
      </c>
      <c r="E881" s="7">
        <v>232000</v>
      </c>
    </row>
    <row r="882" spans="4:5" x14ac:dyDescent="0.3">
      <c r="D882" s="6">
        <v>1306</v>
      </c>
      <c r="E882" s="7">
        <v>325000</v>
      </c>
    </row>
    <row r="883" spans="4:5" x14ac:dyDescent="0.3">
      <c r="D883" s="6">
        <v>1307</v>
      </c>
      <c r="E883" s="7">
        <v>202500</v>
      </c>
    </row>
    <row r="884" spans="4:5" x14ac:dyDescent="0.3">
      <c r="D884" s="6">
        <v>1308</v>
      </c>
      <c r="E884" s="7">
        <v>138000</v>
      </c>
    </row>
    <row r="885" spans="4:5" x14ac:dyDescent="0.3">
      <c r="D885" s="6">
        <v>1309</v>
      </c>
      <c r="E885" s="7">
        <v>147000</v>
      </c>
    </row>
    <row r="886" spans="4:5" x14ac:dyDescent="0.3">
      <c r="D886" s="6">
        <v>1310</v>
      </c>
      <c r="E886" s="7">
        <v>179200</v>
      </c>
    </row>
    <row r="887" spans="4:5" x14ac:dyDescent="0.3">
      <c r="D887" s="6">
        <v>1311</v>
      </c>
      <c r="E887" s="7">
        <v>335000</v>
      </c>
    </row>
    <row r="888" spans="4:5" x14ac:dyDescent="0.3">
      <c r="D888" s="6">
        <v>1312</v>
      </c>
      <c r="E888" s="7">
        <v>203000</v>
      </c>
    </row>
    <row r="889" spans="4:5" x14ac:dyDescent="0.3">
      <c r="D889" s="6">
        <v>1313</v>
      </c>
      <c r="E889" s="7">
        <v>302000</v>
      </c>
    </row>
    <row r="890" spans="4:5" x14ac:dyDescent="0.3">
      <c r="D890" s="6">
        <v>1314</v>
      </c>
      <c r="E890" s="7">
        <v>333168</v>
      </c>
    </row>
    <row r="891" spans="4:5" x14ac:dyDescent="0.3">
      <c r="D891" s="6">
        <v>1316</v>
      </c>
      <c r="E891" s="7">
        <v>206900</v>
      </c>
    </row>
    <row r="892" spans="4:5" x14ac:dyDescent="0.3">
      <c r="D892" s="6">
        <v>1317</v>
      </c>
      <c r="E892" s="7">
        <v>295493</v>
      </c>
    </row>
    <row r="893" spans="4:5" x14ac:dyDescent="0.3">
      <c r="D893" s="6">
        <v>1318</v>
      </c>
      <c r="E893" s="7">
        <v>208900</v>
      </c>
    </row>
    <row r="894" spans="4:5" x14ac:dyDescent="0.3">
      <c r="D894" s="6">
        <v>1319</v>
      </c>
      <c r="E894" s="7">
        <v>275000</v>
      </c>
    </row>
    <row r="895" spans="4:5" x14ac:dyDescent="0.3">
      <c r="D895" s="6">
        <v>1321</v>
      </c>
      <c r="E895" s="7">
        <v>156500</v>
      </c>
    </row>
    <row r="896" spans="4:5" x14ac:dyDescent="0.3">
      <c r="D896" s="6">
        <v>1323</v>
      </c>
      <c r="E896" s="7">
        <v>190000</v>
      </c>
    </row>
    <row r="897" spans="4:5" x14ac:dyDescent="0.3">
      <c r="D897" s="6">
        <v>1325</v>
      </c>
      <c r="E897" s="7">
        <v>147000</v>
      </c>
    </row>
    <row r="898" spans="4:5" x14ac:dyDescent="0.3">
      <c r="D898" s="6">
        <v>1329</v>
      </c>
      <c r="E898" s="7">
        <v>256000</v>
      </c>
    </row>
    <row r="899" spans="4:5" x14ac:dyDescent="0.3">
      <c r="D899" s="6">
        <v>1330</v>
      </c>
      <c r="E899" s="7">
        <v>176500</v>
      </c>
    </row>
    <row r="900" spans="4:5" x14ac:dyDescent="0.3">
      <c r="D900" s="6">
        <v>1331</v>
      </c>
      <c r="E900" s="7">
        <v>227000</v>
      </c>
    </row>
    <row r="901" spans="4:5" x14ac:dyDescent="0.3">
      <c r="D901" s="6">
        <v>1332</v>
      </c>
      <c r="E901" s="7">
        <v>132500</v>
      </c>
    </row>
    <row r="902" spans="4:5" x14ac:dyDescent="0.3">
      <c r="D902" s="6">
        <v>1338</v>
      </c>
      <c r="E902" s="7">
        <v>52500</v>
      </c>
    </row>
    <row r="903" spans="4:5" x14ac:dyDescent="0.3">
      <c r="D903" s="6">
        <v>1339</v>
      </c>
      <c r="E903" s="7">
        <v>200000</v>
      </c>
    </row>
    <row r="904" spans="4:5" x14ac:dyDescent="0.3">
      <c r="D904" s="6">
        <v>1340</v>
      </c>
      <c r="E904" s="7">
        <v>128500</v>
      </c>
    </row>
    <row r="905" spans="4:5" x14ac:dyDescent="0.3">
      <c r="D905" s="6">
        <v>1341</v>
      </c>
      <c r="E905" s="7">
        <v>123000</v>
      </c>
    </row>
    <row r="906" spans="4:5" x14ac:dyDescent="0.3">
      <c r="D906" s="6">
        <v>1342</v>
      </c>
      <c r="E906" s="7">
        <v>155000</v>
      </c>
    </row>
    <row r="907" spans="4:5" x14ac:dyDescent="0.3">
      <c r="D907" s="6">
        <v>1343</v>
      </c>
      <c r="E907" s="7">
        <v>228500</v>
      </c>
    </row>
    <row r="908" spans="4:5" x14ac:dyDescent="0.3">
      <c r="D908" s="6">
        <v>1344</v>
      </c>
      <c r="E908" s="7">
        <v>177000</v>
      </c>
    </row>
    <row r="909" spans="4:5" x14ac:dyDescent="0.3">
      <c r="D909" s="6">
        <v>1345</v>
      </c>
      <c r="E909" s="7">
        <v>155835</v>
      </c>
    </row>
    <row r="910" spans="4:5" x14ac:dyDescent="0.3">
      <c r="D910" s="6">
        <v>1346</v>
      </c>
      <c r="E910" s="7">
        <v>108500</v>
      </c>
    </row>
    <row r="911" spans="4:5" x14ac:dyDescent="0.3">
      <c r="D911" s="6">
        <v>1348</v>
      </c>
      <c r="E911" s="7">
        <v>283463</v>
      </c>
    </row>
    <row r="912" spans="4:5" x14ac:dyDescent="0.3">
      <c r="D912" s="6">
        <v>1349</v>
      </c>
      <c r="E912" s="7">
        <v>215000</v>
      </c>
    </row>
    <row r="913" spans="4:5" x14ac:dyDescent="0.3">
      <c r="D913" s="6">
        <v>1350</v>
      </c>
      <c r="E913" s="7">
        <v>122000</v>
      </c>
    </row>
    <row r="914" spans="4:5" x14ac:dyDescent="0.3">
      <c r="D914" s="6">
        <v>1351</v>
      </c>
      <c r="E914" s="7">
        <v>200000</v>
      </c>
    </row>
    <row r="915" spans="4:5" x14ac:dyDescent="0.3">
      <c r="D915" s="6">
        <v>1352</v>
      </c>
      <c r="E915" s="7">
        <v>171000</v>
      </c>
    </row>
    <row r="916" spans="4:5" x14ac:dyDescent="0.3">
      <c r="D916" s="6">
        <v>1354</v>
      </c>
      <c r="E916" s="7">
        <v>410000</v>
      </c>
    </row>
    <row r="917" spans="4:5" x14ac:dyDescent="0.3">
      <c r="D917" s="6">
        <v>1355</v>
      </c>
      <c r="E917" s="7">
        <v>235000</v>
      </c>
    </row>
    <row r="918" spans="4:5" x14ac:dyDescent="0.3">
      <c r="D918" s="6">
        <v>1357</v>
      </c>
      <c r="E918" s="7">
        <v>110000</v>
      </c>
    </row>
    <row r="919" spans="4:5" x14ac:dyDescent="0.3">
      <c r="D919" s="6">
        <v>1358</v>
      </c>
      <c r="E919" s="7">
        <v>149900</v>
      </c>
    </row>
    <row r="920" spans="4:5" x14ac:dyDescent="0.3">
      <c r="D920" s="6">
        <v>1359</v>
      </c>
      <c r="E920" s="7">
        <v>177500</v>
      </c>
    </row>
    <row r="921" spans="4:5" x14ac:dyDescent="0.3">
      <c r="D921" s="6">
        <v>1360</v>
      </c>
      <c r="E921" s="7">
        <v>315000</v>
      </c>
    </row>
    <row r="922" spans="4:5" x14ac:dyDescent="0.3">
      <c r="D922" s="6">
        <v>1362</v>
      </c>
      <c r="E922" s="7">
        <v>260000</v>
      </c>
    </row>
    <row r="923" spans="4:5" x14ac:dyDescent="0.3">
      <c r="D923" s="6">
        <v>1363</v>
      </c>
      <c r="E923" s="7">
        <v>104900</v>
      </c>
    </row>
    <row r="924" spans="4:5" x14ac:dyDescent="0.3">
      <c r="D924" s="6">
        <v>1364</v>
      </c>
      <c r="E924" s="7">
        <v>156932</v>
      </c>
    </row>
    <row r="925" spans="4:5" x14ac:dyDescent="0.3">
      <c r="D925" s="6">
        <v>1365</v>
      </c>
      <c r="E925" s="7">
        <v>144152</v>
      </c>
    </row>
    <row r="926" spans="4:5" x14ac:dyDescent="0.3">
      <c r="D926" s="6">
        <v>1366</v>
      </c>
      <c r="E926" s="7">
        <v>216000</v>
      </c>
    </row>
    <row r="927" spans="4:5" x14ac:dyDescent="0.3">
      <c r="D927" s="6">
        <v>1367</v>
      </c>
      <c r="E927" s="7">
        <v>193000</v>
      </c>
    </row>
    <row r="928" spans="4:5" x14ac:dyDescent="0.3">
      <c r="D928" s="6">
        <v>1369</v>
      </c>
      <c r="E928" s="7">
        <v>144000</v>
      </c>
    </row>
    <row r="929" spans="4:5" x14ac:dyDescent="0.3">
      <c r="D929" s="6">
        <v>1370</v>
      </c>
      <c r="E929" s="7">
        <v>232000</v>
      </c>
    </row>
    <row r="930" spans="4:5" x14ac:dyDescent="0.3">
      <c r="D930" s="6">
        <v>1371</v>
      </c>
      <c r="E930" s="7">
        <v>105000</v>
      </c>
    </row>
    <row r="931" spans="4:5" x14ac:dyDescent="0.3">
      <c r="D931" s="6">
        <v>1372</v>
      </c>
      <c r="E931" s="7">
        <v>165500</v>
      </c>
    </row>
    <row r="932" spans="4:5" x14ac:dyDescent="0.3">
      <c r="D932" s="6">
        <v>1373</v>
      </c>
      <c r="E932" s="7">
        <v>274300</v>
      </c>
    </row>
    <row r="933" spans="4:5" x14ac:dyDescent="0.3">
      <c r="D933" s="6">
        <v>1374</v>
      </c>
      <c r="E933" s="7">
        <v>466500</v>
      </c>
    </row>
    <row r="934" spans="4:5" x14ac:dyDescent="0.3">
      <c r="D934" s="6">
        <v>1375</v>
      </c>
      <c r="E934" s="7">
        <v>250000</v>
      </c>
    </row>
    <row r="935" spans="4:5" x14ac:dyDescent="0.3">
      <c r="D935" s="6">
        <v>1376</v>
      </c>
      <c r="E935" s="7">
        <v>239000</v>
      </c>
    </row>
    <row r="936" spans="4:5" x14ac:dyDescent="0.3">
      <c r="D936" s="6">
        <v>1380</v>
      </c>
      <c r="E936" s="7">
        <v>167500</v>
      </c>
    </row>
    <row r="937" spans="4:5" x14ac:dyDescent="0.3">
      <c r="D937" s="6">
        <v>1382</v>
      </c>
      <c r="E937" s="7">
        <v>237500</v>
      </c>
    </row>
    <row r="938" spans="4:5" x14ac:dyDescent="0.3">
      <c r="D938" s="6">
        <v>1383</v>
      </c>
      <c r="E938" s="7">
        <v>157000</v>
      </c>
    </row>
    <row r="939" spans="4:5" x14ac:dyDescent="0.3">
      <c r="D939" s="6">
        <v>1388</v>
      </c>
      <c r="E939" s="7">
        <v>136000</v>
      </c>
    </row>
    <row r="940" spans="4:5" x14ac:dyDescent="0.3">
      <c r="D940" s="6">
        <v>1389</v>
      </c>
      <c r="E940" s="7">
        <v>377500</v>
      </c>
    </row>
    <row r="941" spans="4:5" x14ac:dyDescent="0.3">
      <c r="D941" s="6">
        <v>1391</v>
      </c>
      <c r="E941" s="7">
        <v>235000</v>
      </c>
    </row>
    <row r="942" spans="4:5" x14ac:dyDescent="0.3">
      <c r="D942" s="6">
        <v>1392</v>
      </c>
      <c r="E942" s="7">
        <v>124000</v>
      </c>
    </row>
    <row r="943" spans="4:5" x14ac:dyDescent="0.3">
      <c r="D943" s="6">
        <v>1393</v>
      </c>
      <c r="E943" s="7">
        <v>123000</v>
      </c>
    </row>
    <row r="944" spans="4:5" x14ac:dyDescent="0.3">
      <c r="D944" s="6">
        <v>1394</v>
      </c>
      <c r="E944" s="7">
        <v>163000</v>
      </c>
    </row>
    <row r="945" spans="4:5" x14ac:dyDescent="0.3">
      <c r="D945" s="6">
        <v>1396</v>
      </c>
      <c r="E945" s="7">
        <v>281213</v>
      </c>
    </row>
    <row r="946" spans="4:5" x14ac:dyDescent="0.3">
      <c r="D946" s="6">
        <v>1397</v>
      </c>
      <c r="E946" s="7">
        <v>160000</v>
      </c>
    </row>
    <row r="947" spans="4:5" x14ac:dyDescent="0.3">
      <c r="D947" s="6">
        <v>1399</v>
      </c>
      <c r="E947" s="7">
        <v>138000</v>
      </c>
    </row>
    <row r="948" spans="4:5" x14ac:dyDescent="0.3">
      <c r="D948" s="6">
        <v>1402</v>
      </c>
      <c r="E948" s="7">
        <v>193000</v>
      </c>
    </row>
    <row r="949" spans="4:5" x14ac:dyDescent="0.3">
      <c r="D949" s="6">
        <v>1403</v>
      </c>
      <c r="E949" s="7">
        <v>193879</v>
      </c>
    </row>
    <row r="950" spans="4:5" x14ac:dyDescent="0.3">
      <c r="D950" s="6">
        <v>1404</v>
      </c>
      <c r="E950" s="7">
        <v>282922</v>
      </c>
    </row>
    <row r="951" spans="4:5" x14ac:dyDescent="0.3">
      <c r="D951" s="6">
        <v>1405</v>
      </c>
      <c r="E951" s="7">
        <v>105000</v>
      </c>
    </row>
    <row r="952" spans="4:5" x14ac:dyDescent="0.3">
      <c r="D952" s="6">
        <v>1406</v>
      </c>
      <c r="E952" s="7">
        <v>275000</v>
      </c>
    </row>
    <row r="953" spans="4:5" x14ac:dyDescent="0.3">
      <c r="D953" s="6">
        <v>1407</v>
      </c>
      <c r="E953" s="7">
        <v>133000</v>
      </c>
    </row>
    <row r="954" spans="4:5" x14ac:dyDescent="0.3">
      <c r="D954" s="6">
        <v>1409</v>
      </c>
      <c r="E954" s="7">
        <v>125500</v>
      </c>
    </row>
    <row r="955" spans="4:5" x14ac:dyDescent="0.3">
      <c r="D955" s="6">
        <v>1411</v>
      </c>
      <c r="E955" s="7">
        <v>230000</v>
      </c>
    </row>
    <row r="956" spans="4:5" x14ac:dyDescent="0.3">
      <c r="D956" s="6">
        <v>1412</v>
      </c>
      <c r="E956" s="7">
        <v>140000</v>
      </c>
    </row>
    <row r="957" spans="4:5" x14ac:dyDescent="0.3">
      <c r="D957" s="6">
        <v>1413</v>
      </c>
      <c r="E957" s="7">
        <v>90000</v>
      </c>
    </row>
    <row r="958" spans="4:5" x14ac:dyDescent="0.3">
      <c r="D958" s="6">
        <v>1414</v>
      </c>
      <c r="E958" s="7">
        <v>257000</v>
      </c>
    </row>
    <row r="959" spans="4:5" x14ac:dyDescent="0.3">
      <c r="D959" s="6">
        <v>1417</v>
      </c>
      <c r="E959" s="7">
        <v>122500</v>
      </c>
    </row>
    <row r="960" spans="4:5" x14ac:dyDescent="0.3">
      <c r="D960" s="6">
        <v>1418</v>
      </c>
      <c r="E960" s="7">
        <v>340000</v>
      </c>
    </row>
    <row r="961" spans="4:5" x14ac:dyDescent="0.3">
      <c r="D961" s="6">
        <v>1419</v>
      </c>
      <c r="E961" s="7">
        <v>124000</v>
      </c>
    </row>
    <row r="962" spans="4:5" x14ac:dyDescent="0.3">
      <c r="D962" s="6">
        <v>1420</v>
      </c>
      <c r="E962" s="7">
        <v>223000</v>
      </c>
    </row>
    <row r="963" spans="4:5" x14ac:dyDescent="0.3">
      <c r="D963" s="6">
        <v>1423</v>
      </c>
      <c r="E963" s="7">
        <v>136500</v>
      </c>
    </row>
    <row r="964" spans="4:5" x14ac:dyDescent="0.3">
      <c r="D964" s="6">
        <v>1425</v>
      </c>
      <c r="E964" s="7">
        <v>144000</v>
      </c>
    </row>
    <row r="965" spans="4:5" x14ac:dyDescent="0.3">
      <c r="D965" s="6">
        <v>1426</v>
      </c>
      <c r="E965" s="7">
        <v>142000</v>
      </c>
    </row>
    <row r="966" spans="4:5" x14ac:dyDescent="0.3">
      <c r="D966" s="6">
        <v>1427</v>
      </c>
      <c r="E966" s="7">
        <v>271000</v>
      </c>
    </row>
    <row r="967" spans="4:5" x14ac:dyDescent="0.3">
      <c r="D967" s="6">
        <v>1428</v>
      </c>
      <c r="E967" s="7">
        <v>140000</v>
      </c>
    </row>
    <row r="968" spans="4:5" x14ac:dyDescent="0.3">
      <c r="D968" s="6">
        <v>1429</v>
      </c>
      <c r="E968" s="7">
        <v>119000</v>
      </c>
    </row>
    <row r="969" spans="4:5" x14ac:dyDescent="0.3">
      <c r="D969" s="6">
        <v>1431</v>
      </c>
      <c r="E969" s="7">
        <v>192140</v>
      </c>
    </row>
    <row r="970" spans="4:5" x14ac:dyDescent="0.3">
      <c r="D970" s="6">
        <v>1433</v>
      </c>
      <c r="E970" s="7">
        <v>64500</v>
      </c>
    </row>
    <row r="971" spans="4:5" x14ac:dyDescent="0.3">
      <c r="D971" s="6">
        <v>1434</v>
      </c>
      <c r="E971" s="7">
        <v>186500</v>
      </c>
    </row>
    <row r="972" spans="4:5" x14ac:dyDescent="0.3">
      <c r="D972" s="6">
        <v>1436</v>
      </c>
      <c r="E972" s="7">
        <v>174000</v>
      </c>
    </row>
    <row r="973" spans="4:5" x14ac:dyDescent="0.3">
      <c r="D973" s="6">
        <v>1437</v>
      </c>
      <c r="E973" s="7">
        <v>120500</v>
      </c>
    </row>
    <row r="974" spans="4:5" x14ac:dyDescent="0.3">
      <c r="D974" s="6">
        <v>1438</v>
      </c>
      <c r="E974" s="7">
        <v>394617</v>
      </c>
    </row>
    <row r="975" spans="4:5" x14ac:dyDescent="0.3">
      <c r="D975" s="6">
        <v>1439</v>
      </c>
      <c r="E975" s="7">
        <v>149700</v>
      </c>
    </row>
    <row r="976" spans="4:5" x14ac:dyDescent="0.3">
      <c r="D976" s="6">
        <v>1441</v>
      </c>
      <c r="E976" s="7">
        <v>191000</v>
      </c>
    </row>
    <row r="977" spans="4:5" x14ac:dyDescent="0.3">
      <c r="D977" s="6">
        <v>1442</v>
      </c>
      <c r="E977" s="7">
        <v>149300</v>
      </c>
    </row>
    <row r="978" spans="4:5" x14ac:dyDescent="0.3">
      <c r="D978" s="6">
        <v>1443</v>
      </c>
      <c r="E978" s="7">
        <v>310000</v>
      </c>
    </row>
    <row r="979" spans="4:5" x14ac:dyDescent="0.3">
      <c r="D979" s="6">
        <v>1445</v>
      </c>
      <c r="E979" s="7">
        <v>179600</v>
      </c>
    </row>
    <row r="980" spans="4:5" x14ac:dyDescent="0.3">
      <c r="D980" s="6">
        <v>1448</v>
      </c>
      <c r="E980" s="7">
        <v>240000</v>
      </c>
    </row>
    <row r="981" spans="4:5" x14ac:dyDescent="0.3">
      <c r="D981" s="6">
        <v>1451</v>
      </c>
      <c r="E981" s="7">
        <v>136000</v>
      </c>
    </row>
    <row r="982" spans="4:5" x14ac:dyDescent="0.3">
      <c r="D982" s="6">
        <v>1452</v>
      </c>
      <c r="E982" s="7">
        <v>287090</v>
      </c>
    </row>
    <row r="983" spans="4:5" x14ac:dyDescent="0.3">
      <c r="D983" s="6">
        <v>1455</v>
      </c>
      <c r="E983" s="7">
        <v>185000</v>
      </c>
    </row>
    <row r="984" spans="4:5" x14ac:dyDescent="0.3">
      <c r="D984" s="6">
        <v>1456</v>
      </c>
      <c r="E984" s="7">
        <v>175000</v>
      </c>
    </row>
    <row r="985" spans="4:5" x14ac:dyDescent="0.3">
      <c r="D985" s="6">
        <v>1458</v>
      </c>
      <c r="E985" s="7">
        <v>266500</v>
      </c>
    </row>
    <row r="986" spans="4:5" x14ac:dyDescent="0.3">
      <c r="D986" s="6">
        <v>1459</v>
      </c>
      <c r="E986" s="7">
        <v>142125</v>
      </c>
    </row>
    <row r="987" spans="4:5" x14ac:dyDescent="0.3">
      <c r="D987" s="6" t="s">
        <v>267</v>
      </c>
      <c r="E987" s="7">
        <v>197012899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FA9804-4FCB-4E95-9250-A899DED9F4FE}">
  <dimension ref="A1:D26"/>
  <sheetViews>
    <sheetView workbookViewId="0">
      <selection activeCell="D13" sqref="D13"/>
    </sheetView>
  </sheetViews>
  <sheetFormatPr defaultRowHeight="14.4" x14ac:dyDescent="0.3"/>
  <cols>
    <col min="1" max="1" width="15.44140625" customWidth="1"/>
    <col min="2" max="2" width="18" style="28" customWidth="1"/>
    <col min="3" max="3" width="30.33203125" customWidth="1"/>
    <col min="4" max="4" width="30" customWidth="1"/>
  </cols>
  <sheetData>
    <row r="1" spans="1:4" x14ac:dyDescent="0.3">
      <c r="A1" s="26" t="s">
        <v>12</v>
      </c>
      <c r="B1" s="27" t="s">
        <v>316</v>
      </c>
      <c r="C1" s="26" t="s">
        <v>317</v>
      </c>
      <c r="D1" s="26" t="s">
        <v>318</v>
      </c>
    </row>
    <row r="2" spans="1:4" x14ac:dyDescent="0.3">
      <c r="A2" t="s">
        <v>91</v>
      </c>
      <c r="B2" s="28">
        <v>335295.31707317074</v>
      </c>
      <c r="C2" s="28">
        <f>AVERAGE(B2:B26)</f>
        <v>183964.85329961003</v>
      </c>
      <c r="D2" t="str">
        <f>IF(B2&gt;$C$2,"Greater than Average", "Less than Average")</f>
        <v>Greater than Average</v>
      </c>
    </row>
    <row r="3" spans="1:4" x14ac:dyDescent="0.3">
      <c r="A3" t="s">
        <v>123</v>
      </c>
      <c r="B3" s="28">
        <v>316270.62337662338</v>
      </c>
      <c r="D3" t="str">
        <f t="shared" ref="D3:D26" si="0">IF(B3&gt;$C$2,"Greater than Average", "Less than Average")</f>
        <v>Greater than Average</v>
      </c>
    </row>
    <row r="4" spans="1:4" x14ac:dyDescent="0.3">
      <c r="A4" t="s">
        <v>134</v>
      </c>
      <c r="B4" s="28">
        <v>310499</v>
      </c>
      <c r="D4" t="str">
        <f t="shared" si="0"/>
        <v>Greater than Average</v>
      </c>
    </row>
    <row r="5" spans="1:4" x14ac:dyDescent="0.3">
      <c r="A5" t="s">
        <v>144</v>
      </c>
      <c r="B5" s="28">
        <v>242247.44736842104</v>
      </c>
      <c r="D5" t="str">
        <f t="shared" si="0"/>
        <v>Greater than Average</v>
      </c>
    </row>
    <row r="6" spans="1:4" x14ac:dyDescent="0.3">
      <c r="A6" t="s">
        <v>152</v>
      </c>
      <c r="B6" s="28">
        <v>238772.72727272726</v>
      </c>
      <c r="D6" t="str">
        <f t="shared" si="0"/>
        <v>Greater than Average</v>
      </c>
    </row>
    <row r="7" spans="1:4" x14ac:dyDescent="0.3">
      <c r="A7" t="s">
        <v>153</v>
      </c>
      <c r="B7" s="28">
        <v>225379.83720930232</v>
      </c>
      <c r="D7" t="str">
        <f t="shared" si="0"/>
        <v>Greater than Average</v>
      </c>
    </row>
    <row r="8" spans="1:4" x14ac:dyDescent="0.3">
      <c r="A8" t="s">
        <v>159</v>
      </c>
      <c r="B8" s="28">
        <v>212565.42857142858</v>
      </c>
      <c r="D8" t="str">
        <f t="shared" si="0"/>
        <v>Greater than Average</v>
      </c>
    </row>
    <row r="9" spans="1:4" x14ac:dyDescent="0.3">
      <c r="A9" t="s">
        <v>163</v>
      </c>
      <c r="B9" s="28">
        <v>210624.72549019608</v>
      </c>
      <c r="D9" t="str">
        <f t="shared" si="0"/>
        <v>Greater than Average</v>
      </c>
    </row>
    <row r="10" spans="1:4" x14ac:dyDescent="0.3">
      <c r="A10" t="s">
        <v>168</v>
      </c>
      <c r="B10" s="28">
        <v>197965.77333333335</v>
      </c>
      <c r="D10" t="str">
        <f t="shared" si="0"/>
        <v>Greater than Average</v>
      </c>
    </row>
    <row r="11" spans="1:4" x14ac:dyDescent="0.3">
      <c r="A11" t="s">
        <v>169</v>
      </c>
      <c r="B11" s="28">
        <v>194870.88235294117</v>
      </c>
      <c r="D11" t="str">
        <f t="shared" si="0"/>
        <v>Greater than Average</v>
      </c>
    </row>
    <row r="12" spans="1:4" x14ac:dyDescent="0.3">
      <c r="A12" t="s">
        <v>177</v>
      </c>
      <c r="B12" s="28">
        <v>192854.50632911394</v>
      </c>
      <c r="D12" t="str">
        <f t="shared" si="0"/>
        <v>Greater than Average</v>
      </c>
    </row>
    <row r="13" spans="1:4" x14ac:dyDescent="0.3">
      <c r="A13" t="s">
        <v>182</v>
      </c>
      <c r="B13" s="28">
        <v>189050.0684931507</v>
      </c>
      <c r="D13" t="str">
        <f t="shared" si="0"/>
        <v>Greater than Average</v>
      </c>
    </row>
    <row r="14" spans="1:4" x14ac:dyDescent="0.3">
      <c r="A14" t="s">
        <v>185</v>
      </c>
      <c r="B14" s="28">
        <v>186555.79661016949</v>
      </c>
      <c r="D14" t="str">
        <f t="shared" si="0"/>
        <v>Greater than Average</v>
      </c>
    </row>
    <row r="15" spans="1:4" x14ac:dyDescent="0.3">
      <c r="A15" t="s">
        <v>186</v>
      </c>
      <c r="B15" s="28">
        <v>156270.12244897959</v>
      </c>
      <c r="D15" t="str">
        <f t="shared" si="0"/>
        <v>Less than Average</v>
      </c>
    </row>
    <row r="16" spans="1:4" x14ac:dyDescent="0.3">
      <c r="A16" t="s">
        <v>194</v>
      </c>
      <c r="B16" s="28">
        <v>145847.07999999999</v>
      </c>
      <c r="D16" t="str">
        <f t="shared" si="0"/>
        <v>Less than Average</v>
      </c>
    </row>
    <row r="17" spans="1:4" x14ac:dyDescent="0.3">
      <c r="A17" t="s">
        <v>201</v>
      </c>
      <c r="B17" s="28">
        <v>142694.44444444444</v>
      </c>
      <c r="D17" t="str">
        <f t="shared" si="0"/>
        <v>Less than Average</v>
      </c>
    </row>
    <row r="18" spans="1:4" x14ac:dyDescent="0.3">
      <c r="A18" t="s">
        <v>205</v>
      </c>
      <c r="B18" s="28">
        <v>142591.35999999999</v>
      </c>
      <c r="D18" t="str">
        <f t="shared" si="0"/>
        <v>Less than Average</v>
      </c>
    </row>
    <row r="19" spans="1:4" x14ac:dyDescent="0.3">
      <c r="A19" t="s">
        <v>219</v>
      </c>
      <c r="B19" s="28">
        <v>137500</v>
      </c>
      <c r="D19" t="str">
        <f t="shared" si="0"/>
        <v>Less than Average</v>
      </c>
    </row>
    <row r="20" spans="1:4" x14ac:dyDescent="0.3">
      <c r="A20" t="s">
        <v>225</v>
      </c>
      <c r="B20" s="28">
        <v>136793.13513513515</v>
      </c>
      <c r="D20" t="str">
        <f t="shared" si="0"/>
        <v>Less than Average</v>
      </c>
    </row>
    <row r="21" spans="1:4" x14ac:dyDescent="0.3">
      <c r="A21" t="s">
        <v>228</v>
      </c>
      <c r="B21" s="28">
        <v>128225.30088495575</v>
      </c>
      <c r="D21" t="str">
        <f t="shared" si="0"/>
        <v>Less than Average</v>
      </c>
    </row>
    <row r="22" spans="1:4" x14ac:dyDescent="0.3">
      <c r="A22" t="s">
        <v>236</v>
      </c>
      <c r="B22" s="28">
        <v>128219.7</v>
      </c>
      <c r="D22" t="str">
        <f t="shared" si="0"/>
        <v>Less than Average</v>
      </c>
    </row>
    <row r="23" spans="1:4" x14ac:dyDescent="0.3">
      <c r="A23" t="s">
        <v>240</v>
      </c>
      <c r="B23" s="28">
        <v>124834.05172413793</v>
      </c>
      <c r="D23" t="str">
        <f t="shared" si="0"/>
        <v>Less than Average</v>
      </c>
    </row>
    <row r="24" spans="1:4" x14ac:dyDescent="0.3">
      <c r="A24" t="s">
        <v>242</v>
      </c>
      <c r="B24" s="28">
        <v>104493.75</v>
      </c>
      <c r="D24" t="str">
        <f t="shared" si="0"/>
        <v>Less than Average</v>
      </c>
    </row>
    <row r="25" spans="1:4" x14ac:dyDescent="0.3">
      <c r="A25" t="s">
        <v>243</v>
      </c>
      <c r="B25" s="28">
        <v>100123.78378378379</v>
      </c>
      <c r="D25" t="str">
        <f t="shared" si="0"/>
        <v>Less than Average</v>
      </c>
    </row>
    <row r="26" spans="1:4" x14ac:dyDescent="0.3">
      <c r="A26" t="s">
        <v>253</v>
      </c>
      <c r="B26" s="28">
        <v>98576.470588235301</v>
      </c>
      <c r="D26" t="str">
        <f t="shared" si="0"/>
        <v>Less than Average</v>
      </c>
    </row>
  </sheetData>
  <sortState ref="A2:B26">
    <sortCondition descending="1" ref="B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49D17C-7EC4-4BD3-9223-4E97935D8F17}">
  <dimension ref="A1:C1461"/>
  <sheetViews>
    <sheetView workbookViewId="0">
      <selection activeCell="B2" sqref="B2"/>
    </sheetView>
  </sheetViews>
  <sheetFormatPr defaultRowHeight="14.4" x14ac:dyDescent="0.3"/>
  <cols>
    <col min="2" max="2" width="28.21875" customWidth="1"/>
  </cols>
  <sheetData>
    <row r="1" spans="1:3" x14ac:dyDescent="0.3">
      <c r="A1" t="s">
        <v>0</v>
      </c>
      <c r="B1" t="s">
        <v>318</v>
      </c>
      <c r="C1" t="s">
        <v>80</v>
      </c>
    </row>
    <row r="2" spans="1:3" x14ac:dyDescent="0.3">
      <c r="A2">
        <v>692</v>
      </c>
      <c r="B2" t="s">
        <v>319</v>
      </c>
      <c r="C2">
        <v>755000</v>
      </c>
    </row>
    <row r="3" spans="1:3" x14ac:dyDescent="0.3">
      <c r="A3">
        <v>1183</v>
      </c>
      <c r="B3" t="s">
        <v>319</v>
      </c>
      <c r="C3">
        <v>745000</v>
      </c>
    </row>
    <row r="4" spans="1:3" x14ac:dyDescent="0.3">
      <c r="A4">
        <v>1170</v>
      </c>
      <c r="B4" t="s">
        <v>319</v>
      </c>
      <c r="C4">
        <v>625000</v>
      </c>
    </row>
    <row r="5" spans="1:3" x14ac:dyDescent="0.3">
      <c r="A5">
        <v>899</v>
      </c>
      <c r="B5" t="s">
        <v>319</v>
      </c>
      <c r="C5">
        <v>611657</v>
      </c>
    </row>
    <row r="6" spans="1:3" x14ac:dyDescent="0.3">
      <c r="A6">
        <v>804</v>
      </c>
      <c r="B6" t="s">
        <v>319</v>
      </c>
      <c r="C6">
        <v>582933</v>
      </c>
    </row>
    <row r="7" spans="1:3" x14ac:dyDescent="0.3">
      <c r="A7">
        <v>1047</v>
      </c>
      <c r="B7" t="s">
        <v>319</v>
      </c>
      <c r="C7">
        <v>556581</v>
      </c>
    </row>
    <row r="8" spans="1:3" x14ac:dyDescent="0.3">
      <c r="A8">
        <v>441</v>
      </c>
      <c r="B8" t="s">
        <v>319</v>
      </c>
      <c r="C8">
        <v>555000</v>
      </c>
    </row>
    <row r="9" spans="1:3" x14ac:dyDescent="0.3">
      <c r="A9">
        <v>770</v>
      </c>
      <c r="B9" t="s">
        <v>319</v>
      </c>
      <c r="C9">
        <v>538000</v>
      </c>
    </row>
    <row r="10" spans="1:3" x14ac:dyDescent="0.3">
      <c r="A10">
        <v>179</v>
      </c>
      <c r="B10" t="s">
        <v>319</v>
      </c>
      <c r="C10">
        <v>501837</v>
      </c>
    </row>
    <row r="11" spans="1:3" x14ac:dyDescent="0.3">
      <c r="A11">
        <v>799</v>
      </c>
      <c r="B11" t="s">
        <v>319</v>
      </c>
      <c r="C11">
        <v>485000</v>
      </c>
    </row>
    <row r="12" spans="1:3" x14ac:dyDescent="0.3">
      <c r="A12">
        <v>186</v>
      </c>
      <c r="B12" t="s">
        <v>319</v>
      </c>
      <c r="C12">
        <v>475000</v>
      </c>
    </row>
    <row r="13" spans="1:3" x14ac:dyDescent="0.3">
      <c r="A13">
        <v>1374</v>
      </c>
      <c r="B13" t="s">
        <v>319</v>
      </c>
      <c r="C13">
        <v>466500</v>
      </c>
    </row>
    <row r="14" spans="1:3" x14ac:dyDescent="0.3">
      <c r="A14">
        <v>1244</v>
      </c>
      <c r="B14" t="s">
        <v>319</v>
      </c>
      <c r="C14">
        <v>465000</v>
      </c>
    </row>
    <row r="15" spans="1:3" x14ac:dyDescent="0.3">
      <c r="A15">
        <v>592</v>
      </c>
      <c r="B15" t="s">
        <v>319</v>
      </c>
      <c r="C15">
        <v>451950</v>
      </c>
    </row>
    <row r="16" spans="1:3" x14ac:dyDescent="0.3">
      <c r="A16">
        <v>528</v>
      </c>
      <c r="B16" t="s">
        <v>319</v>
      </c>
      <c r="C16">
        <v>446261</v>
      </c>
    </row>
    <row r="17" spans="1:3" x14ac:dyDescent="0.3">
      <c r="A17">
        <v>474</v>
      </c>
      <c r="B17" t="s">
        <v>319</v>
      </c>
      <c r="C17">
        <v>440000</v>
      </c>
    </row>
    <row r="18" spans="1:3" x14ac:dyDescent="0.3">
      <c r="A18">
        <v>59</v>
      </c>
      <c r="B18" t="s">
        <v>319</v>
      </c>
      <c r="C18">
        <v>438780</v>
      </c>
    </row>
    <row r="19" spans="1:3" x14ac:dyDescent="0.3">
      <c r="A19">
        <v>350</v>
      </c>
      <c r="B19" t="s">
        <v>319</v>
      </c>
      <c r="C19">
        <v>437154</v>
      </c>
    </row>
    <row r="20" spans="1:3" x14ac:dyDescent="0.3">
      <c r="A20">
        <v>497</v>
      </c>
      <c r="B20" t="s">
        <v>319</v>
      </c>
      <c r="C20">
        <v>430000</v>
      </c>
    </row>
    <row r="21" spans="1:3" x14ac:dyDescent="0.3">
      <c r="A21">
        <v>390</v>
      </c>
      <c r="B21" t="s">
        <v>319</v>
      </c>
      <c r="C21">
        <v>426000</v>
      </c>
    </row>
    <row r="22" spans="1:3" x14ac:dyDescent="0.3">
      <c r="A22">
        <v>1143</v>
      </c>
      <c r="B22" t="s">
        <v>319</v>
      </c>
      <c r="C22">
        <v>424870</v>
      </c>
    </row>
    <row r="23" spans="1:3" x14ac:dyDescent="0.3">
      <c r="A23">
        <v>665</v>
      </c>
      <c r="B23" t="s">
        <v>319</v>
      </c>
      <c r="C23">
        <v>423000</v>
      </c>
    </row>
    <row r="24" spans="1:3" x14ac:dyDescent="0.3">
      <c r="A24">
        <v>279</v>
      </c>
      <c r="B24" t="s">
        <v>319</v>
      </c>
      <c r="C24">
        <v>415298</v>
      </c>
    </row>
    <row r="25" spans="1:3" x14ac:dyDescent="0.3">
      <c r="A25">
        <v>162</v>
      </c>
      <c r="B25" t="s">
        <v>319</v>
      </c>
      <c r="C25">
        <v>412500</v>
      </c>
    </row>
    <row r="26" spans="1:3" x14ac:dyDescent="0.3">
      <c r="A26">
        <v>1354</v>
      </c>
      <c r="B26" t="s">
        <v>319</v>
      </c>
      <c r="C26">
        <v>410000</v>
      </c>
    </row>
    <row r="27" spans="1:3" x14ac:dyDescent="0.3">
      <c r="A27">
        <v>232</v>
      </c>
      <c r="B27" t="s">
        <v>319</v>
      </c>
      <c r="C27">
        <v>403000</v>
      </c>
    </row>
    <row r="28" spans="1:3" x14ac:dyDescent="0.3">
      <c r="A28">
        <v>516</v>
      </c>
      <c r="B28" t="s">
        <v>319</v>
      </c>
      <c r="C28">
        <v>402861</v>
      </c>
    </row>
    <row r="29" spans="1:3" x14ac:dyDescent="0.3">
      <c r="A29">
        <v>662</v>
      </c>
      <c r="B29" t="s">
        <v>319</v>
      </c>
      <c r="C29">
        <v>402000</v>
      </c>
    </row>
    <row r="30" spans="1:3" x14ac:dyDescent="0.3">
      <c r="A30">
        <v>988</v>
      </c>
      <c r="B30" t="s">
        <v>319</v>
      </c>
      <c r="C30">
        <v>395192</v>
      </c>
    </row>
    <row r="31" spans="1:3" x14ac:dyDescent="0.3">
      <c r="A31">
        <v>775</v>
      </c>
      <c r="B31" t="s">
        <v>319</v>
      </c>
      <c r="C31">
        <v>395000</v>
      </c>
    </row>
    <row r="32" spans="1:3" x14ac:dyDescent="0.3">
      <c r="A32">
        <v>1438</v>
      </c>
      <c r="B32" t="s">
        <v>319</v>
      </c>
      <c r="C32">
        <v>394617</v>
      </c>
    </row>
    <row r="33" spans="1:3" x14ac:dyDescent="0.3">
      <c r="A33">
        <v>379</v>
      </c>
      <c r="B33" t="s">
        <v>319</v>
      </c>
      <c r="C33">
        <v>394432</v>
      </c>
    </row>
    <row r="34" spans="1:3" x14ac:dyDescent="0.3">
      <c r="A34">
        <v>1182</v>
      </c>
      <c r="B34" t="s">
        <v>319</v>
      </c>
      <c r="C34">
        <v>392500</v>
      </c>
    </row>
    <row r="35" spans="1:3" x14ac:dyDescent="0.3">
      <c r="A35">
        <v>689</v>
      </c>
      <c r="B35" t="s">
        <v>319</v>
      </c>
      <c r="C35">
        <v>392000</v>
      </c>
    </row>
    <row r="36" spans="1:3" x14ac:dyDescent="0.3">
      <c r="A36">
        <v>225</v>
      </c>
      <c r="B36" t="s">
        <v>319</v>
      </c>
      <c r="C36">
        <v>386250</v>
      </c>
    </row>
    <row r="37" spans="1:3" x14ac:dyDescent="0.3">
      <c r="A37">
        <v>54</v>
      </c>
      <c r="B37" t="s">
        <v>319</v>
      </c>
      <c r="C37">
        <v>385000</v>
      </c>
    </row>
    <row r="38" spans="1:3" x14ac:dyDescent="0.3">
      <c r="A38">
        <v>826</v>
      </c>
      <c r="B38" t="s">
        <v>319</v>
      </c>
      <c r="C38">
        <v>385000</v>
      </c>
    </row>
    <row r="39" spans="1:3" x14ac:dyDescent="0.3">
      <c r="A39">
        <v>113</v>
      </c>
      <c r="B39" t="s">
        <v>319</v>
      </c>
      <c r="C39">
        <v>383970</v>
      </c>
    </row>
    <row r="40" spans="1:3" x14ac:dyDescent="0.3">
      <c r="A40">
        <v>1269</v>
      </c>
      <c r="B40" t="s">
        <v>319</v>
      </c>
      <c r="C40">
        <v>381000</v>
      </c>
    </row>
    <row r="41" spans="1:3" x14ac:dyDescent="0.3">
      <c r="A41">
        <v>478</v>
      </c>
      <c r="B41" t="s">
        <v>319</v>
      </c>
      <c r="C41">
        <v>380000</v>
      </c>
    </row>
    <row r="42" spans="1:3" x14ac:dyDescent="0.3">
      <c r="A42">
        <v>1268</v>
      </c>
      <c r="B42" t="s">
        <v>319</v>
      </c>
      <c r="C42">
        <v>378500</v>
      </c>
    </row>
    <row r="43" spans="1:3" x14ac:dyDescent="0.3">
      <c r="A43">
        <v>1389</v>
      </c>
      <c r="B43" t="s">
        <v>319</v>
      </c>
      <c r="C43">
        <v>377500</v>
      </c>
    </row>
    <row r="44" spans="1:3" x14ac:dyDescent="0.3">
      <c r="A44">
        <v>337</v>
      </c>
      <c r="B44" t="s">
        <v>319</v>
      </c>
      <c r="C44">
        <v>377426</v>
      </c>
    </row>
    <row r="45" spans="1:3" x14ac:dyDescent="0.3">
      <c r="A45">
        <v>314</v>
      </c>
      <c r="B45" t="s">
        <v>319</v>
      </c>
      <c r="C45">
        <v>375000</v>
      </c>
    </row>
    <row r="46" spans="1:3" x14ac:dyDescent="0.3">
      <c r="A46">
        <v>482</v>
      </c>
      <c r="B46" t="s">
        <v>319</v>
      </c>
      <c r="C46">
        <v>374000</v>
      </c>
    </row>
    <row r="47" spans="1:3" x14ac:dyDescent="0.3">
      <c r="A47">
        <v>679</v>
      </c>
      <c r="B47" t="s">
        <v>319</v>
      </c>
      <c r="C47">
        <v>372500</v>
      </c>
    </row>
    <row r="48" spans="1:3" x14ac:dyDescent="0.3">
      <c r="A48">
        <v>152</v>
      </c>
      <c r="B48" t="s">
        <v>319</v>
      </c>
      <c r="C48">
        <v>372402</v>
      </c>
    </row>
    <row r="49" spans="1:3" x14ac:dyDescent="0.3">
      <c r="A49">
        <v>645</v>
      </c>
      <c r="B49" t="s">
        <v>319</v>
      </c>
      <c r="C49">
        <v>370878</v>
      </c>
    </row>
    <row r="50" spans="1:3" x14ac:dyDescent="0.3">
      <c r="A50">
        <v>586</v>
      </c>
      <c r="B50" t="s">
        <v>319</v>
      </c>
      <c r="C50">
        <v>369900</v>
      </c>
    </row>
    <row r="51" spans="1:3" x14ac:dyDescent="0.3">
      <c r="A51">
        <v>1229</v>
      </c>
      <c r="B51" t="s">
        <v>319</v>
      </c>
      <c r="C51">
        <v>367294</v>
      </c>
    </row>
    <row r="52" spans="1:3" x14ac:dyDescent="0.3">
      <c r="A52">
        <v>703</v>
      </c>
      <c r="B52" t="s">
        <v>319</v>
      </c>
      <c r="C52">
        <v>361919</v>
      </c>
    </row>
    <row r="53" spans="1:3" x14ac:dyDescent="0.3">
      <c r="A53">
        <v>310</v>
      </c>
      <c r="B53" t="s">
        <v>319</v>
      </c>
      <c r="C53">
        <v>360000</v>
      </c>
    </row>
    <row r="54" spans="1:3" x14ac:dyDescent="0.3">
      <c r="A54">
        <v>609</v>
      </c>
      <c r="B54" t="s">
        <v>319</v>
      </c>
      <c r="C54">
        <v>359100</v>
      </c>
    </row>
    <row r="55" spans="1:3" x14ac:dyDescent="0.3">
      <c r="A55">
        <v>322</v>
      </c>
      <c r="B55" t="s">
        <v>319</v>
      </c>
      <c r="C55">
        <v>354000</v>
      </c>
    </row>
    <row r="56" spans="1:3" x14ac:dyDescent="0.3">
      <c r="A56">
        <v>655</v>
      </c>
      <c r="B56" t="s">
        <v>319</v>
      </c>
      <c r="C56">
        <v>350000</v>
      </c>
    </row>
    <row r="57" spans="1:3" x14ac:dyDescent="0.3">
      <c r="A57">
        <v>878</v>
      </c>
      <c r="B57" t="s">
        <v>319</v>
      </c>
      <c r="C57">
        <v>350000</v>
      </c>
    </row>
    <row r="58" spans="1:3" x14ac:dyDescent="0.3">
      <c r="A58">
        <v>991</v>
      </c>
      <c r="B58" t="s">
        <v>319</v>
      </c>
      <c r="C58">
        <v>348000</v>
      </c>
    </row>
    <row r="59" spans="1:3" x14ac:dyDescent="0.3">
      <c r="A59">
        <v>12</v>
      </c>
      <c r="B59" t="s">
        <v>319</v>
      </c>
      <c r="C59">
        <v>345000</v>
      </c>
    </row>
    <row r="60" spans="1:3" x14ac:dyDescent="0.3">
      <c r="A60">
        <v>643</v>
      </c>
      <c r="B60" t="s">
        <v>319</v>
      </c>
      <c r="C60">
        <v>345000</v>
      </c>
    </row>
    <row r="61" spans="1:3" x14ac:dyDescent="0.3">
      <c r="A61">
        <v>321</v>
      </c>
      <c r="B61" t="s">
        <v>319</v>
      </c>
      <c r="C61">
        <v>342643</v>
      </c>
    </row>
    <row r="62" spans="1:3" x14ac:dyDescent="0.3">
      <c r="A62">
        <v>719</v>
      </c>
      <c r="B62" t="s">
        <v>319</v>
      </c>
      <c r="C62">
        <v>341000</v>
      </c>
    </row>
    <row r="63" spans="1:3" x14ac:dyDescent="0.3">
      <c r="A63">
        <v>378</v>
      </c>
      <c r="B63" t="s">
        <v>319</v>
      </c>
      <c r="C63">
        <v>340000</v>
      </c>
    </row>
    <row r="64" spans="1:3" x14ac:dyDescent="0.3">
      <c r="A64">
        <v>1418</v>
      </c>
      <c r="B64" t="s">
        <v>319</v>
      </c>
      <c r="C64">
        <v>340000</v>
      </c>
    </row>
    <row r="65" spans="1:3" x14ac:dyDescent="0.3">
      <c r="A65">
        <v>410</v>
      </c>
      <c r="B65" t="s">
        <v>319</v>
      </c>
      <c r="C65">
        <v>339750</v>
      </c>
    </row>
    <row r="66" spans="1:3" x14ac:dyDescent="0.3">
      <c r="A66">
        <v>995</v>
      </c>
      <c r="B66" t="s">
        <v>319</v>
      </c>
      <c r="C66">
        <v>337500</v>
      </c>
    </row>
    <row r="67" spans="1:3" x14ac:dyDescent="0.3">
      <c r="A67">
        <v>764</v>
      </c>
      <c r="B67" t="s">
        <v>319</v>
      </c>
      <c r="C67">
        <v>337000</v>
      </c>
    </row>
    <row r="68" spans="1:3" x14ac:dyDescent="0.3">
      <c r="A68">
        <v>982</v>
      </c>
      <c r="B68" t="s">
        <v>319</v>
      </c>
      <c r="C68">
        <v>336000</v>
      </c>
    </row>
    <row r="69" spans="1:3" x14ac:dyDescent="0.3">
      <c r="A69">
        <v>693</v>
      </c>
      <c r="B69" t="s">
        <v>319</v>
      </c>
      <c r="C69">
        <v>335000</v>
      </c>
    </row>
    <row r="70" spans="1:3" x14ac:dyDescent="0.3">
      <c r="A70">
        <v>1059</v>
      </c>
      <c r="B70" t="s">
        <v>319</v>
      </c>
      <c r="C70">
        <v>335000</v>
      </c>
    </row>
    <row r="71" spans="1:3" x14ac:dyDescent="0.3">
      <c r="A71">
        <v>1311</v>
      </c>
      <c r="B71" t="s">
        <v>319</v>
      </c>
      <c r="C71">
        <v>335000</v>
      </c>
    </row>
    <row r="72" spans="1:3" x14ac:dyDescent="0.3">
      <c r="A72">
        <v>1314</v>
      </c>
      <c r="B72" t="s">
        <v>319</v>
      </c>
      <c r="C72">
        <v>333168</v>
      </c>
    </row>
    <row r="73" spans="1:3" x14ac:dyDescent="0.3">
      <c r="A73">
        <v>886</v>
      </c>
      <c r="B73" t="s">
        <v>319</v>
      </c>
      <c r="C73">
        <v>328900</v>
      </c>
    </row>
    <row r="74" spans="1:3" x14ac:dyDescent="0.3">
      <c r="A74">
        <v>1066</v>
      </c>
      <c r="B74" t="s">
        <v>319</v>
      </c>
      <c r="C74">
        <v>328000</v>
      </c>
    </row>
    <row r="75" spans="1:3" x14ac:dyDescent="0.3">
      <c r="A75">
        <v>481</v>
      </c>
      <c r="B75" t="s">
        <v>319</v>
      </c>
      <c r="C75">
        <v>326000</v>
      </c>
    </row>
    <row r="76" spans="1:3" x14ac:dyDescent="0.3">
      <c r="A76">
        <v>168</v>
      </c>
      <c r="B76" t="s">
        <v>319</v>
      </c>
      <c r="C76">
        <v>325624</v>
      </c>
    </row>
    <row r="77" spans="1:3" x14ac:dyDescent="0.3">
      <c r="A77">
        <v>21</v>
      </c>
      <c r="B77" t="s">
        <v>319</v>
      </c>
      <c r="C77">
        <v>325300</v>
      </c>
    </row>
    <row r="78" spans="1:3" x14ac:dyDescent="0.3">
      <c r="A78">
        <v>567</v>
      </c>
      <c r="B78" t="s">
        <v>319</v>
      </c>
      <c r="C78">
        <v>325000</v>
      </c>
    </row>
    <row r="79" spans="1:3" x14ac:dyDescent="0.3">
      <c r="A79">
        <v>584</v>
      </c>
      <c r="B79" t="s">
        <v>319</v>
      </c>
      <c r="C79">
        <v>325000</v>
      </c>
    </row>
    <row r="80" spans="1:3" x14ac:dyDescent="0.3">
      <c r="A80">
        <v>1106</v>
      </c>
      <c r="B80" t="s">
        <v>319</v>
      </c>
      <c r="C80">
        <v>325000</v>
      </c>
    </row>
    <row r="81" spans="1:3" x14ac:dyDescent="0.3">
      <c r="A81">
        <v>1306</v>
      </c>
      <c r="B81" t="s">
        <v>319</v>
      </c>
      <c r="C81">
        <v>325000</v>
      </c>
    </row>
    <row r="82" spans="1:3" x14ac:dyDescent="0.3">
      <c r="A82">
        <v>327</v>
      </c>
      <c r="B82" t="s">
        <v>319</v>
      </c>
      <c r="C82">
        <v>324000</v>
      </c>
    </row>
    <row r="83" spans="1:3" x14ac:dyDescent="0.3">
      <c r="A83">
        <v>119</v>
      </c>
      <c r="B83" t="s">
        <v>319</v>
      </c>
      <c r="C83">
        <v>320000</v>
      </c>
    </row>
    <row r="84" spans="1:3" x14ac:dyDescent="0.3">
      <c r="A84">
        <v>160</v>
      </c>
      <c r="B84" t="s">
        <v>319</v>
      </c>
      <c r="C84">
        <v>320000</v>
      </c>
    </row>
    <row r="85" spans="1:3" x14ac:dyDescent="0.3">
      <c r="A85">
        <v>725</v>
      </c>
      <c r="B85" t="s">
        <v>320</v>
      </c>
      <c r="C85">
        <v>320000</v>
      </c>
    </row>
    <row r="86" spans="1:3" x14ac:dyDescent="0.3">
      <c r="A86">
        <v>933</v>
      </c>
      <c r="B86" t="s">
        <v>319</v>
      </c>
      <c r="C86">
        <v>320000</v>
      </c>
    </row>
    <row r="87" spans="1:3" x14ac:dyDescent="0.3">
      <c r="A87">
        <v>46</v>
      </c>
      <c r="B87" t="s">
        <v>319</v>
      </c>
      <c r="C87">
        <v>319900</v>
      </c>
    </row>
    <row r="88" spans="1:3" x14ac:dyDescent="0.3">
      <c r="A88">
        <v>596</v>
      </c>
      <c r="B88" t="s">
        <v>319</v>
      </c>
      <c r="C88">
        <v>319000</v>
      </c>
    </row>
    <row r="89" spans="1:3" x14ac:dyDescent="0.3">
      <c r="A89">
        <v>351</v>
      </c>
      <c r="B89" t="s">
        <v>319</v>
      </c>
      <c r="C89">
        <v>318061</v>
      </c>
    </row>
    <row r="90" spans="1:3" x14ac:dyDescent="0.3">
      <c r="A90">
        <v>239</v>
      </c>
      <c r="B90" t="s">
        <v>319</v>
      </c>
      <c r="C90">
        <v>318000</v>
      </c>
    </row>
    <row r="91" spans="1:3" x14ac:dyDescent="0.3">
      <c r="A91">
        <v>1116</v>
      </c>
      <c r="B91" t="s">
        <v>319</v>
      </c>
      <c r="C91">
        <v>318000</v>
      </c>
    </row>
    <row r="92" spans="1:3" x14ac:dyDescent="0.3">
      <c r="A92">
        <v>66</v>
      </c>
      <c r="B92" t="s">
        <v>319</v>
      </c>
      <c r="C92">
        <v>317000</v>
      </c>
    </row>
    <row r="93" spans="1:3" x14ac:dyDescent="0.3">
      <c r="A93">
        <v>569</v>
      </c>
      <c r="B93" t="s">
        <v>319</v>
      </c>
      <c r="C93">
        <v>316600</v>
      </c>
    </row>
    <row r="94" spans="1:3" x14ac:dyDescent="0.3">
      <c r="A94">
        <v>525</v>
      </c>
      <c r="B94" t="s">
        <v>319</v>
      </c>
      <c r="C94">
        <v>315750</v>
      </c>
    </row>
    <row r="95" spans="1:3" x14ac:dyDescent="0.3">
      <c r="A95">
        <v>1037</v>
      </c>
      <c r="B95" t="s">
        <v>319</v>
      </c>
      <c r="C95">
        <v>315500</v>
      </c>
    </row>
    <row r="96" spans="1:3" x14ac:dyDescent="0.3">
      <c r="A96">
        <v>191</v>
      </c>
      <c r="B96" t="s">
        <v>319</v>
      </c>
      <c r="C96">
        <v>315000</v>
      </c>
    </row>
    <row r="97" spans="1:3" x14ac:dyDescent="0.3">
      <c r="A97">
        <v>424</v>
      </c>
      <c r="B97" t="s">
        <v>319</v>
      </c>
      <c r="C97">
        <v>315000</v>
      </c>
    </row>
    <row r="98" spans="1:3" x14ac:dyDescent="0.3">
      <c r="A98">
        <v>541</v>
      </c>
      <c r="B98" t="s">
        <v>319</v>
      </c>
      <c r="C98">
        <v>315000</v>
      </c>
    </row>
    <row r="99" spans="1:3" x14ac:dyDescent="0.3">
      <c r="A99">
        <v>1360</v>
      </c>
      <c r="B99" t="s">
        <v>319</v>
      </c>
      <c r="C99">
        <v>315000</v>
      </c>
    </row>
    <row r="100" spans="1:3" x14ac:dyDescent="0.3">
      <c r="A100">
        <v>619</v>
      </c>
      <c r="B100" t="s">
        <v>319</v>
      </c>
      <c r="C100">
        <v>314813</v>
      </c>
    </row>
    <row r="101" spans="1:3" x14ac:dyDescent="0.3">
      <c r="A101">
        <v>611</v>
      </c>
      <c r="B101" t="s">
        <v>319</v>
      </c>
      <c r="C101">
        <v>313000</v>
      </c>
    </row>
    <row r="102" spans="1:3" x14ac:dyDescent="0.3">
      <c r="A102">
        <v>701</v>
      </c>
      <c r="B102" t="s">
        <v>319</v>
      </c>
      <c r="C102">
        <v>312500</v>
      </c>
    </row>
    <row r="103" spans="1:3" x14ac:dyDescent="0.3">
      <c r="A103">
        <v>197</v>
      </c>
      <c r="B103" t="s">
        <v>319</v>
      </c>
      <c r="C103">
        <v>311872</v>
      </c>
    </row>
    <row r="104" spans="1:3" x14ac:dyDescent="0.3">
      <c r="A104">
        <v>219</v>
      </c>
      <c r="B104" t="s">
        <v>319</v>
      </c>
      <c r="C104">
        <v>311500</v>
      </c>
    </row>
    <row r="105" spans="1:3" x14ac:dyDescent="0.3">
      <c r="A105">
        <v>1033</v>
      </c>
      <c r="B105" t="s">
        <v>319</v>
      </c>
      <c r="C105">
        <v>310000</v>
      </c>
    </row>
    <row r="106" spans="1:3" x14ac:dyDescent="0.3">
      <c r="A106">
        <v>1443</v>
      </c>
      <c r="B106" t="s">
        <v>319</v>
      </c>
      <c r="C106">
        <v>310000</v>
      </c>
    </row>
    <row r="107" spans="1:3" x14ac:dyDescent="0.3">
      <c r="A107">
        <v>36</v>
      </c>
      <c r="B107" t="s">
        <v>319</v>
      </c>
      <c r="C107">
        <v>309000</v>
      </c>
    </row>
    <row r="108" spans="1:3" x14ac:dyDescent="0.3">
      <c r="A108">
        <v>7</v>
      </c>
      <c r="B108" t="s">
        <v>319</v>
      </c>
      <c r="C108">
        <v>307000</v>
      </c>
    </row>
    <row r="109" spans="1:3" x14ac:dyDescent="0.3">
      <c r="A109">
        <v>28</v>
      </c>
      <c r="B109" t="s">
        <v>319</v>
      </c>
      <c r="C109">
        <v>306000</v>
      </c>
    </row>
    <row r="110" spans="1:3" x14ac:dyDescent="0.3">
      <c r="A110">
        <v>306</v>
      </c>
      <c r="B110" t="s">
        <v>319</v>
      </c>
      <c r="C110">
        <v>305900</v>
      </c>
    </row>
    <row r="111" spans="1:3" x14ac:dyDescent="0.3">
      <c r="A111">
        <v>620</v>
      </c>
      <c r="B111" t="s">
        <v>319</v>
      </c>
      <c r="C111">
        <v>305000</v>
      </c>
    </row>
    <row r="112" spans="1:3" x14ac:dyDescent="0.3">
      <c r="A112">
        <v>876</v>
      </c>
      <c r="B112" t="s">
        <v>319</v>
      </c>
      <c r="C112">
        <v>303477</v>
      </c>
    </row>
    <row r="113" spans="1:3" x14ac:dyDescent="0.3">
      <c r="A113">
        <v>707</v>
      </c>
      <c r="B113" t="s">
        <v>319</v>
      </c>
      <c r="C113">
        <v>302000</v>
      </c>
    </row>
    <row r="114" spans="1:3" x14ac:dyDescent="0.3">
      <c r="A114">
        <v>1313</v>
      </c>
      <c r="B114" t="s">
        <v>319</v>
      </c>
      <c r="C114">
        <v>302000</v>
      </c>
    </row>
    <row r="115" spans="1:3" x14ac:dyDescent="0.3">
      <c r="A115">
        <v>1257</v>
      </c>
      <c r="B115" t="s">
        <v>319</v>
      </c>
      <c r="C115">
        <v>301500</v>
      </c>
    </row>
    <row r="116" spans="1:3" x14ac:dyDescent="0.3">
      <c r="A116">
        <v>323</v>
      </c>
      <c r="B116" t="s">
        <v>319</v>
      </c>
      <c r="C116">
        <v>301000</v>
      </c>
    </row>
    <row r="117" spans="1:3" x14ac:dyDescent="0.3">
      <c r="A117">
        <v>746</v>
      </c>
      <c r="B117" t="s">
        <v>320</v>
      </c>
      <c r="C117">
        <v>299800</v>
      </c>
    </row>
    <row r="118" spans="1:3" x14ac:dyDescent="0.3">
      <c r="A118">
        <v>479</v>
      </c>
      <c r="B118" t="s">
        <v>319</v>
      </c>
      <c r="C118">
        <v>297000</v>
      </c>
    </row>
    <row r="119" spans="1:3" x14ac:dyDescent="0.3">
      <c r="A119">
        <v>1317</v>
      </c>
      <c r="B119" t="s">
        <v>319</v>
      </c>
      <c r="C119">
        <v>295493</v>
      </c>
    </row>
    <row r="120" spans="1:3" x14ac:dyDescent="0.3">
      <c r="A120">
        <v>305</v>
      </c>
      <c r="B120" t="s">
        <v>319</v>
      </c>
      <c r="C120">
        <v>295000</v>
      </c>
    </row>
    <row r="121" spans="1:3" x14ac:dyDescent="0.3">
      <c r="A121">
        <v>1254</v>
      </c>
      <c r="B121" t="s">
        <v>319</v>
      </c>
      <c r="C121">
        <v>294000</v>
      </c>
    </row>
    <row r="122" spans="1:3" x14ac:dyDescent="0.3">
      <c r="A122">
        <v>1028</v>
      </c>
      <c r="B122" t="s">
        <v>319</v>
      </c>
      <c r="C122">
        <v>293077</v>
      </c>
    </row>
    <row r="123" spans="1:3" x14ac:dyDescent="0.3">
      <c r="A123">
        <v>227</v>
      </c>
      <c r="B123" t="s">
        <v>319</v>
      </c>
      <c r="C123">
        <v>290000</v>
      </c>
    </row>
    <row r="124" spans="1:3" x14ac:dyDescent="0.3">
      <c r="A124">
        <v>273</v>
      </c>
      <c r="B124" t="s">
        <v>319</v>
      </c>
      <c r="C124">
        <v>290000</v>
      </c>
    </row>
    <row r="125" spans="1:3" x14ac:dyDescent="0.3">
      <c r="A125">
        <v>760</v>
      </c>
      <c r="B125" t="s">
        <v>319</v>
      </c>
      <c r="C125">
        <v>290000</v>
      </c>
    </row>
    <row r="126" spans="1:3" x14ac:dyDescent="0.3">
      <c r="A126">
        <v>1210</v>
      </c>
      <c r="B126" t="s">
        <v>319</v>
      </c>
      <c r="C126">
        <v>290000</v>
      </c>
    </row>
    <row r="127" spans="1:3" x14ac:dyDescent="0.3">
      <c r="A127">
        <v>1303</v>
      </c>
      <c r="B127" t="s">
        <v>319</v>
      </c>
      <c r="C127">
        <v>290000</v>
      </c>
    </row>
    <row r="128" spans="1:3" x14ac:dyDescent="0.3">
      <c r="A128">
        <v>504</v>
      </c>
      <c r="B128" t="s">
        <v>319</v>
      </c>
      <c r="C128">
        <v>289000</v>
      </c>
    </row>
    <row r="129" spans="1:3" x14ac:dyDescent="0.3">
      <c r="A129">
        <v>1452</v>
      </c>
      <c r="B129" t="s">
        <v>319</v>
      </c>
      <c r="C129">
        <v>287090</v>
      </c>
    </row>
    <row r="130" spans="1:3" x14ac:dyDescent="0.3">
      <c r="A130">
        <v>1025</v>
      </c>
      <c r="B130" t="s">
        <v>319</v>
      </c>
      <c r="C130">
        <v>287000</v>
      </c>
    </row>
    <row r="131" spans="1:3" x14ac:dyDescent="0.3">
      <c r="A131">
        <v>1038</v>
      </c>
      <c r="B131" t="s">
        <v>319</v>
      </c>
      <c r="C131">
        <v>287000</v>
      </c>
    </row>
    <row r="132" spans="1:3" x14ac:dyDescent="0.3">
      <c r="A132">
        <v>190</v>
      </c>
      <c r="B132" t="s">
        <v>319</v>
      </c>
      <c r="C132">
        <v>286000</v>
      </c>
    </row>
    <row r="133" spans="1:3" x14ac:dyDescent="0.3">
      <c r="A133">
        <v>684</v>
      </c>
      <c r="B133" t="s">
        <v>319</v>
      </c>
      <c r="C133">
        <v>285000</v>
      </c>
    </row>
    <row r="134" spans="1:3" x14ac:dyDescent="0.3">
      <c r="A134">
        <v>927</v>
      </c>
      <c r="B134" t="s">
        <v>319</v>
      </c>
      <c r="C134">
        <v>285000</v>
      </c>
    </row>
    <row r="135" spans="1:3" x14ac:dyDescent="0.3">
      <c r="A135">
        <v>1176</v>
      </c>
      <c r="B135" t="s">
        <v>319</v>
      </c>
      <c r="C135">
        <v>285000</v>
      </c>
    </row>
    <row r="136" spans="1:3" x14ac:dyDescent="0.3">
      <c r="A136">
        <v>333</v>
      </c>
      <c r="B136" t="s">
        <v>319</v>
      </c>
      <c r="C136">
        <v>284000</v>
      </c>
    </row>
    <row r="137" spans="1:3" x14ac:dyDescent="0.3">
      <c r="A137">
        <v>555</v>
      </c>
      <c r="B137" t="s">
        <v>319</v>
      </c>
      <c r="C137">
        <v>284000</v>
      </c>
    </row>
    <row r="138" spans="1:3" x14ac:dyDescent="0.3">
      <c r="A138">
        <v>1348</v>
      </c>
      <c r="B138" t="s">
        <v>319</v>
      </c>
      <c r="C138">
        <v>283463</v>
      </c>
    </row>
    <row r="139" spans="1:3" x14ac:dyDescent="0.3">
      <c r="A139">
        <v>1404</v>
      </c>
      <c r="B139" t="s">
        <v>319</v>
      </c>
      <c r="C139">
        <v>282922</v>
      </c>
    </row>
    <row r="140" spans="1:3" x14ac:dyDescent="0.3">
      <c r="A140">
        <v>1396</v>
      </c>
      <c r="B140" t="s">
        <v>319</v>
      </c>
      <c r="C140">
        <v>281213</v>
      </c>
    </row>
    <row r="141" spans="1:3" x14ac:dyDescent="0.3">
      <c r="A141">
        <v>1290</v>
      </c>
      <c r="B141" t="s">
        <v>319</v>
      </c>
      <c r="C141">
        <v>281000</v>
      </c>
    </row>
    <row r="142" spans="1:3" x14ac:dyDescent="0.3">
      <c r="A142">
        <v>360</v>
      </c>
      <c r="B142" t="s">
        <v>319</v>
      </c>
      <c r="C142">
        <v>280000</v>
      </c>
    </row>
    <row r="143" spans="1:3" x14ac:dyDescent="0.3">
      <c r="A143">
        <v>409</v>
      </c>
      <c r="B143" t="s">
        <v>319</v>
      </c>
      <c r="C143">
        <v>280000</v>
      </c>
    </row>
    <row r="144" spans="1:3" x14ac:dyDescent="0.3">
      <c r="A144">
        <v>452</v>
      </c>
      <c r="B144" t="s">
        <v>319</v>
      </c>
      <c r="C144">
        <v>280000</v>
      </c>
    </row>
    <row r="145" spans="1:3" x14ac:dyDescent="0.3">
      <c r="A145">
        <v>1110</v>
      </c>
      <c r="B145" t="s">
        <v>319</v>
      </c>
      <c r="C145">
        <v>280000</v>
      </c>
    </row>
    <row r="146" spans="1:3" x14ac:dyDescent="0.3">
      <c r="A146">
        <v>14</v>
      </c>
      <c r="B146" t="s">
        <v>319</v>
      </c>
      <c r="C146">
        <v>279500</v>
      </c>
    </row>
    <row r="147" spans="1:3" x14ac:dyDescent="0.3">
      <c r="A147">
        <v>1045</v>
      </c>
      <c r="B147" t="s">
        <v>320</v>
      </c>
      <c r="C147">
        <v>278000</v>
      </c>
    </row>
    <row r="148" spans="1:3" x14ac:dyDescent="0.3">
      <c r="A148">
        <v>1289</v>
      </c>
      <c r="B148" t="s">
        <v>319</v>
      </c>
      <c r="C148">
        <v>278000</v>
      </c>
    </row>
    <row r="149" spans="1:3" x14ac:dyDescent="0.3">
      <c r="A149">
        <v>35</v>
      </c>
      <c r="B149" t="s">
        <v>319</v>
      </c>
      <c r="C149">
        <v>277500</v>
      </c>
    </row>
    <row r="150" spans="1:3" x14ac:dyDescent="0.3">
      <c r="A150">
        <v>209</v>
      </c>
      <c r="B150" t="s">
        <v>319</v>
      </c>
      <c r="C150">
        <v>277000</v>
      </c>
    </row>
    <row r="151" spans="1:3" x14ac:dyDescent="0.3">
      <c r="A151">
        <v>250</v>
      </c>
      <c r="B151" t="s">
        <v>319</v>
      </c>
      <c r="C151">
        <v>277000</v>
      </c>
    </row>
    <row r="152" spans="1:3" x14ac:dyDescent="0.3">
      <c r="A152">
        <v>262</v>
      </c>
      <c r="B152" t="s">
        <v>319</v>
      </c>
      <c r="C152">
        <v>276000</v>
      </c>
    </row>
    <row r="153" spans="1:3" x14ac:dyDescent="0.3">
      <c r="A153">
        <v>754</v>
      </c>
      <c r="B153" t="s">
        <v>319</v>
      </c>
      <c r="C153">
        <v>275500</v>
      </c>
    </row>
    <row r="154" spans="1:3" x14ac:dyDescent="0.3">
      <c r="A154">
        <v>427</v>
      </c>
      <c r="B154" t="s">
        <v>319</v>
      </c>
      <c r="C154">
        <v>275000</v>
      </c>
    </row>
    <row r="155" spans="1:3" x14ac:dyDescent="0.3">
      <c r="A155">
        <v>601</v>
      </c>
      <c r="B155" t="s">
        <v>319</v>
      </c>
      <c r="C155">
        <v>275000</v>
      </c>
    </row>
    <row r="156" spans="1:3" x14ac:dyDescent="0.3">
      <c r="A156">
        <v>721</v>
      </c>
      <c r="B156" t="s">
        <v>319</v>
      </c>
      <c r="C156">
        <v>275000</v>
      </c>
    </row>
    <row r="157" spans="1:3" x14ac:dyDescent="0.3">
      <c r="A157">
        <v>1319</v>
      </c>
      <c r="B157" t="s">
        <v>319</v>
      </c>
      <c r="C157">
        <v>275000</v>
      </c>
    </row>
    <row r="158" spans="1:3" x14ac:dyDescent="0.3">
      <c r="A158">
        <v>1406</v>
      </c>
      <c r="B158" t="s">
        <v>319</v>
      </c>
      <c r="C158">
        <v>275000</v>
      </c>
    </row>
    <row r="159" spans="1:3" x14ac:dyDescent="0.3">
      <c r="A159">
        <v>1424</v>
      </c>
      <c r="B159" t="s">
        <v>320</v>
      </c>
      <c r="C159">
        <v>274970</v>
      </c>
    </row>
    <row r="160" spans="1:3" x14ac:dyDescent="0.3">
      <c r="A160">
        <v>200</v>
      </c>
      <c r="B160" t="s">
        <v>319</v>
      </c>
      <c r="C160">
        <v>274900</v>
      </c>
    </row>
    <row r="161" spans="1:3" x14ac:dyDescent="0.3">
      <c r="A161">
        <v>1108</v>
      </c>
      <c r="B161" t="s">
        <v>319</v>
      </c>
      <c r="C161">
        <v>274725</v>
      </c>
    </row>
    <row r="162" spans="1:3" x14ac:dyDescent="0.3">
      <c r="A162">
        <v>1373</v>
      </c>
      <c r="B162" t="s">
        <v>319</v>
      </c>
      <c r="C162">
        <v>274300</v>
      </c>
    </row>
    <row r="163" spans="1:3" x14ac:dyDescent="0.3">
      <c r="A163">
        <v>641</v>
      </c>
      <c r="B163" t="s">
        <v>319</v>
      </c>
      <c r="C163">
        <v>274000</v>
      </c>
    </row>
    <row r="164" spans="1:3" x14ac:dyDescent="0.3">
      <c r="A164">
        <v>540</v>
      </c>
      <c r="B164" t="s">
        <v>319</v>
      </c>
      <c r="C164">
        <v>272000</v>
      </c>
    </row>
    <row r="165" spans="1:3" x14ac:dyDescent="0.3">
      <c r="A165">
        <v>962</v>
      </c>
      <c r="B165" t="s">
        <v>320</v>
      </c>
      <c r="C165">
        <v>272000</v>
      </c>
    </row>
    <row r="166" spans="1:3" x14ac:dyDescent="0.3">
      <c r="A166">
        <v>1206</v>
      </c>
      <c r="B166" t="s">
        <v>319</v>
      </c>
      <c r="C166">
        <v>271900</v>
      </c>
    </row>
    <row r="167" spans="1:3" x14ac:dyDescent="0.3">
      <c r="A167">
        <v>818</v>
      </c>
      <c r="B167" t="s">
        <v>320</v>
      </c>
      <c r="C167">
        <v>271000</v>
      </c>
    </row>
    <row r="168" spans="1:3" x14ac:dyDescent="0.3">
      <c r="A168">
        <v>1427</v>
      </c>
      <c r="B168" t="s">
        <v>319</v>
      </c>
      <c r="C168">
        <v>271000</v>
      </c>
    </row>
    <row r="169" spans="1:3" x14ac:dyDescent="0.3">
      <c r="A169">
        <v>318</v>
      </c>
      <c r="B169" t="s">
        <v>319</v>
      </c>
      <c r="C169">
        <v>270000</v>
      </c>
    </row>
    <row r="170" spans="1:3" x14ac:dyDescent="0.3">
      <c r="A170">
        <v>765</v>
      </c>
      <c r="B170" t="s">
        <v>319</v>
      </c>
      <c r="C170">
        <v>270000</v>
      </c>
    </row>
    <row r="171" spans="1:3" x14ac:dyDescent="0.3">
      <c r="A171">
        <v>948</v>
      </c>
      <c r="B171" t="s">
        <v>319</v>
      </c>
      <c r="C171">
        <v>270000</v>
      </c>
    </row>
    <row r="172" spans="1:3" x14ac:dyDescent="0.3">
      <c r="A172">
        <v>793</v>
      </c>
      <c r="B172" t="s">
        <v>319</v>
      </c>
      <c r="C172">
        <v>269790</v>
      </c>
    </row>
    <row r="173" spans="1:3" x14ac:dyDescent="0.3">
      <c r="A173">
        <v>158</v>
      </c>
      <c r="B173" t="s">
        <v>319</v>
      </c>
      <c r="C173">
        <v>269500</v>
      </c>
    </row>
    <row r="174" spans="1:3" x14ac:dyDescent="0.3">
      <c r="A174">
        <v>565</v>
      </c>
      <c r="B174" t="s">
        <v>319</v>
      </c>
      <c r="C174">
        <v>268000</v>
      </c>
    </row>
    <row r="175" spans="1:3" x14ac:dyDescent="0.3">
      <c r="A175">
        <v>889</v>
      </c>
      <c r="B175" t="s">
        <v>319</v>
      </c>
      <c r="C175">
        <v>268000</v>
      </c>
    </row>
    <row r="176" spans="1:3" x14ac:dyDescent="0.3">
      <c r="A176">
        <v>302</v>
      </c>
      <c r="B176" t="s">
        <v>319</v>
      </c>
      <c r="C176">
        <v>267000</v>
      </c>
    </row>
    <row r="177" spans="1:3" x14ac:dyDescent="0.3">
      <c r="A177">
        <v>1458</v>
      </c>
      <c r="B177" t="s">
        <v>319</v>
      </c>
      <c r="C177">
        <v>266500</v>
      </c>
    </row>
    <row r="178" spans="1:3" x14ac:dyDescent="0.3">
      <c r="A178">
        <v>271</v>
      </c>
      <c r="B178" t="s">
        <v>319</v>
      </c>
      <c r="C178">
        <v>266000</v>
      </c>
    </row>
    <row r="179" spans="1:3" x14ac:dyDescent="0.3">
      <c r="A179">
        <v>344</v>
      </c>
      <c r="B179" t="s">
        <v>319</v>
      </c>
      <c r="C179">
        <v>266000</v>
      </c>
    </row>
    <row r="180" spans="1:3" x14ac:dyDescent="0.3">
      <c r="A180">
        <v>748</v>
      </c>
      <c r="B180" t="s">
        <v>319</v>
      </c>
      <c r="C180">
        <v>265979</v>
      </c>
    </row>
    <row r="181" spans="1:3" x14ac:dyDescent="0.3">
      <c r="A181">
        <v>1240</v>
      </c>
      <c r="B181" t="s">
        <v>319</v>
      </c>
      <c r="C181">
        <v>265900</v>
      </c>
    </row>
    <row r="182" spans="1:3" x14ac:dyDescent="0.3">
      <c r="A182">
        <v>518</v>
      </c>
      <c r="B182" t="s">
        <v>319</v>
      </c>
      <c r="C182">
        <v>265000</v>
      </c>
    </row>
    <row r="183" spans="1:3" x14ac:dyDescent="0.3">
      <c r="A183">
        <v>640</v>
      </c>
      <c r="B183" t="s">
        <v>320</v>
      </c>
      <c r="C183">
        <v>264561</v>
      </c>
    </row>
    <row r="184" spans="1:3" x14ac:dyDescent="0.3">
      <c r="A184">
        <v>766</v>
      </c>
      <c r="B184" t="s">
        <v>319</v>
      </c>
      <c r="C184">
        <v>264132</v>
      </c>
    </row>
    <row r="185" spans="1:3" x14ac:dyDescent="0.3">
      <c r="A185">
        <v>461</v>
      </c>
      <c r="B185" t="s">
        <v>319</v>
      </c>
      <c r="C185">
        <v>263435</v>
      </c>
    </row>
    <row r="186" spans="1:3" x14ac:dyDescent="0.3">
      <c r="A186">
        <v>550</v>
      </c>
      <c r="B186" t="s">
        <v>319</v>
      </c>
      <c r="C186">
        <v>263000</v>
      </c>
    </row>
    <row r="187" spans="1:3" x14ac:dyDescent="0.3">
      <c r="A187">
        <v>241</v>
      </c>
      <c r="B187" t="s">
        <v>319</v>
      </c>
      <c r="C187">
        <v>262500</v>
      </c>
    </row>
    <row r="188" spans="1:3" x14ac:dyDescent="0.3">
      <c r="A188">
        <v>1347</v>
      </c>
      <c r="B188" t="s">
        <v>320</v>
      </c>
      <c r="C188">
        <v>262500</v>
      </c>
    </row>
    <row r="189" spans="1:3" x14ac:dyDescent="0.3">
      <c r="A189">
        <v>1044</v>
      </c>
      <c r="B189" t="s">
        <v>319</v>
      </c>
      <c r="C189">
        <v>262280</v>
      </c>
    </row>
    <row r="190" spans="1:3" x14ac:dyDescent="0.3">
      <c r="A190">
        <v>1188</v>
      </c>
      <c r="B190" t="s">
        <v>319</v>
      </c>
      <c r="C190">
        <v>262000</v>
      </c>
    </row>
    <row r="191" spans="1:3" x14ac:dyDescent="0.3">
      <c r="A191">
        <v>613</v>
      </c>
      <c r="B191" t="s">
        <v>319</v>
      </c>
      <c r="C191">
        <v>261500</v>
      </c>
    </row>
    <row r="192" spans="1:3" x14ac:dyDescent="0.3">
      <c r="A192">
        <v>749</v>
      </c>
      <c r="B192" t="s">
        <v>319</v>
      </c>
      <c r="C192">
        <v>260400</v>
      </c>
    </row>
    <row r="193" spans="1:3" x14ac:dyDescent="0.3">
      <c r="A193">
        <v>86</v>
      </c>
      <c r="B193" t="s">
        <v>319</v>
      </c>
      <c r="C193">
        <v>260000</v>
      </c>
    </row>
    <row r="194" spans="1:3" x14ac:dyDescent="0.3">
      <c r="A194">
        <v>142</v>
      </c>
      <c r="B194" t="s">
        <v>319</v>
      </c>
      <c r="C194">
        <v>260000</v>
      </c>
    </row>
    <row r="195" spans="1:3" x14ac:dyDescent="0.3">
      <c r="A195">
        <v>317</v>
      </c>
      <c r="B195" t="s">
        <v>320</v>
      </c>
      <c r="C195">
        <v>260000</v>
      </c>
    </row>
    <row r="196" spans="1:3" x14ac:dyDescent="0.3">
      <c r="A196">
        <v>319</v>
      </c>
      <c r="B196" t="s">
        <v>319</v>
      </c>
      <c r="C196">
        <v>260000</v>
      </c>
    </row>
    <row r="197" spans="1:3" x14ac:dyDescent="0.3">
      <c r="A197">
        <v>1271</v>
      </c>
      <c r="B197" t="s">
        <v>319</v>
      </c>
      <c r="C197">
        <v>260000</v>
      </c>
    </row>
    <row r="198" spans="1:3" x14ac:dyDescent="0.3">
      <c r="A198">
        <v>1362</v>
      </c>
      <c r="B198" t="s">
        <v>319</v>
      </c>
      <c r="C198">
        <v>260000</v>
      </c>
    </row>
    <row r="199" spans="1:3" x14ac:dyDescent="0.3">
      <c r="A199">
        <v>115</v>
      </c>
      <c r="B199" t="s">
        <v>319</v>
      </c>
      <c r="C199">
        <v>259500</v>
      </c>
    </row>
    <row r="200" spans="1:3" x14ac:dyDescent="0.3">
      <c r="A200">
        <v>1128</v>
      </c>
      <c r="B200" t="s">
        <v>319</v>
      </c>
      <c r="C200">
        <v>259000</v>
      </c>
    </row>
    <row r="201" spans="1:3" x14ac:dyDescent="0.3">
      <c r="A201">
        <v>404</v>
      </c>
      <c r="B201" t="s">
        <v>319</v>
      </c>
      <c r="C201">
        <v>258000</v>
      </c>
    </row>
    <row r="202" spans="1:3" x14ac:dyDescent="0.3">
      <c r="A202">
        <v>674</v>
      </c>
      <c r="B202" t="s">
        <v>319</v>
      </c>
      <c r="C202">
        <v>257500</v>
      </c>
    </row>
    <row r="203" spans="1:3" x14ac:dyDescent="0.3">
      <c r="A203">
        <v>1414</v>
      </c>
      <c r="B203" t="s">
        <v>319</v>
      </c>
      <c r="C203">
        <v>257000</v>
      </c>
    </row>
    <row r="204" spans="1:3" x14ac:dyDescent="0.3">
      <c r="A204">
        <v>26</v>
      </c>
      <c r="B204" t="s">
        <v>319</v>
      </c>
      <c r="C204">
        <v>256300</v>
      </c>
    </row>
    <row r="205" spans="1:3" x14ac:dyDescent="0.3">
      <c r="A205">
        <v>458</v>
      </c>
      <c r="B205" t="s">
        <v>319</v>
      </c>
      <c r="C205">
        <v>256000</v>
      </c>
    </row>
    <row r="206" spans="1:3" x14ac:dyDescent="0.3">
      <c r="A206">
        <v>1329</v>
      </c>
      <c r="B206" t="s">
        <v>319</v>
      </c>
      <c r="C206">
        <v>256000</v>
      </c>
    </row>
    <row r="207" spans="1:3" x14ac:dyDescent="0.3">
      <c r="A207">
        <v>984</v>
      </c>
      <c r="B207" t="s">
        <v>319</v>
      </c>
      <c r="C207">
        <v>255900</v>
      </c>
    </row>
    <row r="208" spans="1:3" x14ac:dyDescent="0.3">
      <c r="A208">
        <v>553</v>
      </c>
      <c r="B208" t="s">
        <v>319</v>
      </c>
      <c r="C208">
        <v>255500</v>
      </c>
    </row>
    <row r="209" spans="1:3" x14ac:dyDescent="0.3">
      <c r="A209">
        <v>907</v>
      </c>
      <c r="B209" t="s">
        <v>319</v>
      </c>
      <c r="C209">
        <v>255000</v>
      </c>
    </row>
    <row r="210" spans="1:3" x14ac:dyDescent="0.3">
      <c r="A210">
        <v>1055</v>
      </c>
      <c r="B210" t="s">
        <v>319</v>
      </c>
      <c r="C210">
        <v>255000</v>
      </c>
    </row>
    <row r="211" spans="1:3" x14ac:dyDescent="0.3">
      <c r="A211">
        <v>159</v>
      </c>
      <c r="B211" t="s">
        <v>319</v>
      </c>
      <c r="C211">
        <v>254900</v>
      </c>
    </row>
    <row r="212" spans="1:3" x14ac:dyDescent="0.3">
      <c r="A212">
        <v>708</v>
      </c>
      <c r="B212" t="s">
        <v>319</v>
      </c>
      <c r="C212">
        <v>254000</v>
      </c>
    </row>
    <row r="213" spans="1:3" x14ac:dyDescent="0.3">
      <c r="A213">
        <v>582</v>
      </c>
      <c r="B213" t="s">
        <v>319</v>
      </c>
      <c r="C213">
        <v>253293</v>
      </c>
    </row>
    <row r="214" spans="1:3" x14ac:dyDescent="0.3">
      <c r="A214">
        <v>938</v>
      </c>
      <c r="B214" t="s">
        <v>319</v>
      </c>
      <c r="C214">
        <v>253000</v>
      </c>
    </row>
    <row r="215" spans="1:3" x14ac:dyDescent="0.3">
      <c r="A215">
        <v>213</v>
      </c>
      <c r="B215" t="s">
        <v>319</v>
      </c>
      <c r="C215">
        <v>252678</v>
      </c>
    </row>
    <row r="216" spans="1:3" x14ac:dyDescent="0.3">
      <c r="A216">
        <v>1088</v>
      </c>
      <c r="B216" t="s">
        <v>319</v>
      </c>
      <c r="C216">
        <v>252000</v>
      </c>
    </row>
    <row r="217" spans="1:3" x14ac:dyDescent="0.3">
      <c r="A217">
        <v>475</v>
      </c>
      <c r="B217" t="s">
        <v>319</v>
      </c>
      <c r="C217">
        <v>251000</v>
      </c>
    </row>
    <row r="218" spans="1:3" x14ac:dyDescent="0.3">
      <c r="A218">
        <v>865</v>
      </c>
      <c r="B218" t="s">
        <v>319</v>
      </c>
      <c r="C218">
        <v>250580</v>
      </c>
    </row>
    <row r="219" spans="1:3" x14ac:dyDescent="0.3">
      <c r="A219">
        <v>5</v>
      </c>
      <c r="B219" t="s">
        <v>319</v>
      </c>
      <c r="C219">
        <v>250000</v>
      </c>
    </row>
    <row r="220" spans="1:3" x14ac:dyDescent="0.3">
      <c r="A220">
        <v>106</v>
      </c>
      <c r="B220" t="s">
        <v>319</v>
      </c>
      <c r="C220">
        <v>250000</v>
      </c>
    </row>
    <row r="221" spans="1:3" x14ac:dyDescent="0.3">
      <c r="A221">
        <v>469</v>
      </c>
      <c r="B221" t="s">
        <v>319</v>
      </c>
      <c r="C221">
        <v>250000</v>
      </c>
    </row>
    <row r="222" spans="1:3" x14ac:dyDescent="0.3">
      <c r="A222">
        <v>860</v>
      </c>
      <c r="B222" t="s">
        <v>320</v>
      </c>
      <c r="C222">
        <v>250000</v>
      </c>
    </row>
    <row r="223" spans="1:3" x14ac:dyDescent="0.3">
      <c r="A223">
        <v>908</v>
      </c>
      <c r="B223" t="s">
        <v>319</v>
      </c>
      <c r="C223">
        <v>250000</v>
      </c>
    </row>
    <row r="224" spans="1:3" x14ac:dyDescent="0.3">
      <c r="A224">
        <v>1181</v>
      </c>
      <c r="B224" t="s">
        <v>319</v>
      </c>
      <c r="C224">
        <v>250000</v>
      </c>
    </row>
    <row r="225" spans="1:3" x14ac:dyDescent="0.3">
      <c r="A225">
        <v>1375</v>
      </c>
      <c r="B225" t="s">
        <v>319</v>
      </c>
      <c r="C225">
        <v>250000</v>
      </c>
    </row>
    <row r="226" spans="1:3" x14ac:dyDescent="0.3">
      <c r="A226">
        <v>1387</v>
      </c>
      <c r="B226" t="s">
        <v>320</v>
      </c>
      <c r="C226">
        <v>250000</v>
      </c>
    </row>
    <row r="227" spans="1:3" x14ac:dyDescent="0.3">
      <c r="A227">
        <v>48</v>
      </c>
      <c r="B227" t="s">
        <v>319</v>
      </c>
      <c r="C227">
        <v>249700</v>
      </c>
    </row>
    <row r="228" spans="1:3" x14ac:dyDescent="0.3">
      <c r="A228">
        <v>867</v>
      </c>
      <c r="B228" t="s">
        <v>319</v>
      </c>
      <c r="C228">
        <v>248900</v>
      </c>
    </row>
    <row r="229" spans="1:3" x14ac:dyDescent="0.3">
      <c r="A229">
        <v>1242</v>
      </c>
      <c r="B229" t="s">
        <v>319</v>
      </c>
      <c r="C229">
        <v>248328</v>
      </c>
    </row>
    <row r="230" spans="1:3" x14ac:dyDescent="0.3">
      <c r="A230">
        <v>542</v>
      </c>
      <c r="B230" t="s">
        <v>319</v>
      </c>
      <c r="C230">
        <v>248000</v>
      </c>
    </row>
    <row r="231" spans="1:3" x14ac:dyDescent="0.3">
      <c r="A231">
        <v>1058</v>
      </c>
      <c r="B231" t="s">
        <v>319</v>
      </c>
      <c r="C231">
        <v>248000</v>
      </c>
    </row>
    <row r="232" spans="1:3" x14ac:dyDescent="0.3">
      <c r="A232">
        <v>1395</v>
      </c>
      <c r="B232" t="s">
        <v>320</v>
      </c>
      <c r="C232">
        <v>246578</v>
      </c>
    </row>
    <row r="233" spans="1:3" x14ac:dyDescent="0.3">
      <c r="A233">
        <v>401</v>
      </c>
      <c r="B233" t="s">
        <v>319</v>
      </c>
      <c r="C233">
        <v>245500</v>
      </c>
    </row>
    <row r="234" spans="1:3" x14ac:dyDescent="0.3">
      <c r="A234">
        <v>1167</v>
      </c>
      <c r="B234" t="s">
        <v>319</v>
      </c>
      <c r="C234">
        <v>245350</v>
      </c>
    </row>
    <row r="235" spans="1:3" x14ac:dyDescent="0.3">
      <c r="A235">
        <v>83</v>
      </c>
      <c r="B235" t="s">
        <v>319</v>
      </c>
      <c r="C235">
        <v>245000</v>
      </c>
    </row>
    <row r="236" spans="1:3" x14ac:dyDescent="0.3">
      <c r="A236">
        <v>284</v>
      </c>
      <c r="B236" t="s">
        <v>319</v>
      </c>
      <c r="C236">
        <v>244600</v>
      </c>
    </row>
    <row r="237" spans="1:3" x14ac:dyDescent="0.3">
      <c r="A237">
        <v>940</v>
      </c>
      <c r="B237" t="s">
        <v>319</v>
      </c>
      <c r="C237">
        <v>244400</v>
      </c>
    </row>
    <row r="238" spans="1:3" x14ac:dyDescent="0.3">
      <c r="A238">
        <v>71</v>
      </c>
      <c r="B238" t="s">
        <v>319</v>
      </c>
      <c r="C238">
        <v>244000</v>
      </c>
    </row>
    <row r="239" spans="1:3" x14ac:dyDescent="0.3">
      <c r="A239">
        <v>132</v>
      </c>
      <c r="B239" t="s">
        <v>319</v>
      </c>
      <c r="C239">
        <v>244000</v>
      </c>
    </row>
    <row r="240" spans="1:3" x14ac:dyDescent="0.3">
      <c r="A240">
        <v>1251</v>
      </c>
      <c r="B240" t="s">
        <v>319</v>
      </c>
      <c r="C240">
        <v>244000</v>
      </c>
    </row>
    <row r="241" spans="1:3" x14ac:dyDescent="0.3">
      <c r="A241">
        <v>176</v>
      </c>
      <c r="B241" t="s">
        <v>320</v>
      </c>
      <c r="C241">
        <v>243000</v>
      </c>
    </row>
    <row r="242" spans="1:3" x14ac:dyDescent="0.3">
      <c r="A242">
        <v>325</v>
      </c>
      <c r="B242" t="s">
        <v>319</v>
      </c>
      <c r="C242">
        <v>242000</v>
      </c>
    </row>
    <row r="243" spans="1:3" x14ac:dyDescent="0.3">
      <c r="A243">
        <v>935</v>
      </c>
      <c r="B243" t="s">
        <v>319</v>
      </c>
      <c r="C243">
        <v>242000</v>
      </c>
    </row>
    <row r="244" spans="1:3" x14ac:dyDescent="0.3">
      <c r="A244">
        <v>246</v>
      </c>
      <c r="B244" t="s">
        <v>320</v>
      </c>
      <c r="C244">
        <v>241500</v>
      </c>
    </row>
    <row r="245" spans="1:3" x14ac:dyDescent="0.3">
      <c r="A245">
        <v>272</v>
      </c>
      <c r="B245" t="s">
        <v>319</v>
      </c>
      <c r="C245">
        <v>241500</v>
      </c>
    </row>
    <row r="246" spans="1:3" x14ac:dyDescent="0.3">
      <c r="A246">
        <v>400</v>
      </c>
      <c r="B246" t="s">
        <v>319</v>
      </c>
      <c r="C246">
        <v>241000</v>
      </c>
    </row>
    <row r="247" spans="1:3" x14ac:dyDescent="0.3">
      <c r="A247">
        <v>385</v>
      </c>
      <c r="B247" t="s">
        <v>319</v>
      </c>
      <c r="C247">
        <v>240000</v>
      </c>
    </row>
    <row r="248" spans="1:3" x14ac:dyDescent="0.3">
      <c r="A248">
        <v>622</v>
      </c>
      <c r="B248" t="s">
        <v>320</v>
      </c>
      <c r="C248">
        <v>240000</v>
      </c>
    </row>
    <row r="249" spans="1:3" x14ac:dyDescent="0.3">
      <c r="A249">
        <v>849</v>
      </c>
      <c r="B249" t="s">
        <v>319</v>
      </c>
      <c r="C249">
        <v>240000</v>
      </c>
    </row>
    <row r="250" spans="1:3" x14ac:dyDescent="0.3">
      <c r="A250">
        <v>904</v>
      </c>
      <c r="B250" t="s">
        <v>319</v>
      </c>
      <c r="C250">
        <v>240000</v>
      </c>
    </row>
    <row r="251" spans="1:3" x14ac:dyDescent="0.3">
      <c r="A251">
        <v>1009</v>
      </c>
      <c r="B251" t="s">
        <v>320</v>
      </c>
      <c r="C251">
        <v>240000</v>
      </c>
    </row>
    <row r="252" spans="1:3" x14ac:dyDescent="0.3">
      <c r="A252">
        <v>1448</v>
      </c>
      <c r="B252" t="s">
        <v>319</v>
      </c>
      <c r="C252">
        <v>240000</v>
      </c>
    </row>
    <row r="253" spans="1:3" x14ac:dyDescent="0.3">
      <c r="A253">
        <v>738</v>
      </c>
      <c r="B253" t="s">
        <v>319</v>
      </c>
      <c r="C253">
        <v>239900</v>
      </c>
    </row>
    <row r="254" spans="1:3" x14ac:dyDescent="0.3">
      <c r="A254">
        <v>939</v>
      </c>
      <c r="B254" t="s">
        <v>319</v>
      </c>
      <c r="C254">
        <v>239799</v>
      </c>
    </row>
    <row r="255" spans="1:3" x14ac:dyDescent="0.3">
      <c r="A255">
        <v>47</v>
      </c>
      <c r="B255" t="s">
        <v>320</v>
      </c>
      <c r="C255">
        <v>239686</v>
      </c>
    </row>
    <row r="256" spans="1:3" x14ac:dyDescent="0.3">
      <c r="A256">
        <v>1134</v>
      </c>
      <c r="B256" t="s">
        <v>319</v>
      </c>
      <c r="C256">
        <v>239500</v>
      </c>
    </row>
    <row r="257" spans="1:3" x14ac:dyDescent="0.3">
      <c r="A257">
        <v>173</v>
      </c>
      <c r="B257" t="s">
        <v>319</v>
      </c>
      <c r="C257">
        <v>239000</v>
      </c>
    </row>
    <row r="258" spans="1:3" x14ac:dyDescent="0.3">
      <c r="A258">
        <v>298</v>
      </c>
      <c r="B258" t="s">
        <v>319</v>
      </c>
      <c r="C258">
        <v>239000</v>
      </c>
    </row>
    <row r="259" spans="1:3" x14ac:dyDescent="0.3">
      <c r="A259">
        <v>418</v>
      </c>
      <c r="B259" t="s">
        <v>319</v>
      </c>
      <c r="C259">
        <v>239000</v>
      </c>
    </row>
    <row r="260" spans="1:3" x14ac:dyDescent="0.3">
      <c r="A260">
        <v>964</v>
      </c>
      <c r="B260" t="s">
        <v>319</v>
      </c>
      <c r="C260">
        <v>239000</v>
      </c>
    </row>
    <row r="261" spans="1:3" x14ac:dyDescent="0.3">
      <c r="A261">
        <v>1175</v>
      </c>
      <c r="B261" t="s">
        <v>319</v>
      </c>
      <c r="C261">
        <v>239000</v>
      </c>
    </row>
    <row r="262" spans="1:3" x14ac:dyDescent="0.3">
      <c r="A262">
        <v>1376</v>
      </c>
      <c r="B262" t="s">
        <v>319</v>
      </c>
      <c r="C262">
        <v>239000</v>
      </c>
    </row>
    <row r="263" spans="1:3" x14ac:dyDescent="0.3">
      <c r="A263">
        <v>919</v>
      </c>
      <c r="B263" t="s">
        <v>319</v>
      </c>
      <c r="C263">
        <v>238000</v>
      </c>
    </row>
    <row r="264" spans="1:3" x14ac:dyDescent="0.3">
      <c r="A264">
        <v>1382</v>
      </c>
      <c r="B264" t="s">
        <v>319</v>
      </c>
      <c r="C264">
        <v>237500</v>
      </c>
    </row>
    <row r="265" spans="1:3" x14ac:dyDescent="0.3">
      <c r="A265">
        <v>833</v>
      </c>
      <c r="B265" t="s">
        <v>319</v>
      </c>
      <c r="C265">
        <v>237000</v>
      </c>
    </row>
    <row r="266" spans="1:3" x14ac:dyDescent="0.3">
      <c r="A266">
        <v>1279</v>
      </c>
      <c r="B266" t="s">
        <v>319</v>
      </c>
      <c r="C266">
        <v>237000</v>
      </c>
    </row>
    <row r="267" spans="1:3" x14ac:dyDescent="0.3">
      <c r="A267">
        <v>731</v>
      </c>
      <c r="B267" t="s">
        <v>319</v>
      </c>
      <c r="C267">
        <v>236500</v>
      </c>
    </row>
    <row r="268" spans="1:3" x14ac:dyDescent="0.3">
      <c r="A268">
        <v>929</v>
      </c>
      <c r="B268" t="s">
        <v>319</v>
      </c>
      <c r="C268">
        <v>236500</v>
      </c>
    </row>
    <row r="269" spans="1:3" x14ac:dyDescent="0.3">
      <c r="A269">
        <v>747</v>
      </c>
      <c r="B269" t="s">
        <v>319</v>
      </c>
      <c r="C269">
        <v>236000</v>
      </c>
    </row>
    <row r="270" spans="1:3" x14ac:dyDescent="0.3">
      <c r="A270">
        <v>870</v>
      </c>
      <c r="B270" t="s">
        <v>319</v>
      </c>
      <c r="C270">
        <v>236000</v>
      </c>
    </row>
    <row r="271" spans="1:3" x14ac:dyDescent="0.3">
      <c r="A271">
        <v>1159</v>
      </c>
      <c r="B271" t="s">
        <v>319</v>
      </c>
      <c r="C271">
        <v>235128</v>
      </c>
    </row>
    <row r="272" spans="1:3" x14ac:dyDescent="0.3">
      <c r="A272">
        <v>154</v>
      </c>
      <c r="B272" t="s">
        <v>319</v>
      </c>
      <c r="C272">
        <v>235000</v>
      </c>
    </row>
    <row r="273" spans="1:3" x14ac:dyDescent="0.3">
      <c r="A273">
        <v>198</v>
      </c>
      <c r="B273" t="s">
        <v>319</v>
      </c>
      <c r="C273">
        <v>235000</v>
      </c>
    </row>
    <row r="274" spans="1:3" x14ac:dyDescent="0.3">
      <c r="A274">
        <v>252</v>
      </c>
      <c r="B274" t="s">
        <v>319</v>
      </c>
      <c r="C274">
        <v>235000</v>
      </c>
    </row>
    <row r="275" spans="1:3" x14ac:dyDescent="0.3">
      <c r="A275">
        <v>294</v>
      </c>
      <c r="B275" t="s">
        <v>320</v>
      </c>
      <c r="C275">
        <v>235000</v>
      </c>
    </row>
    <row r="276" spans="1:3" x14ac:dyDescent="0.3">
      <c r="A276">
        <v>1169</v>
      </c>
      <c r="B276" t="s">
        <v>320</v>
      </c>
      <c r="C276">
        <v>235000</v>
      </c>
    </row>
    <row r="277" spans="1:3" x14ac:dyDescent="0.3">
      <c r="A277">
        <v>1355</v>
      </c>
      <c r="B277" t="s">
        <v>319</v>
      </c>
      <c r="C277">
        <v>235000</v>
      </c>
    </row>
    <row r="278" spans="1:3" x14ac:dyDescent="0.3">
      <c r="A278">
        <v>1391</v>
      </c>
      <c r="B278" t="s">
        <v>319</v>
      </c>
      <c r="C278">
        <v>235000</v>
      </c>
    </row>
    <row r="279" spans="1:3" x14ac:dyDescent="0.3">
      <c r="A279">
        <v>520</v>
      </c>
      <c r="B279" t="s">
        <v>319</v>
      </c>
      <c r="C279">
        <v>234000</v>
      </c>
    </row>
    <row r="280" spans="1:3" x14ac:dyDescent="0.3">
      <c r="A280">
        <v>560</v>
      </c>
      <c r="B280" t="s">
        <v>320</v>
      </c>
      <c r="C280">
        <v>234000</v>
      </c>
    </row>
    <row r="281" spans="1:3" x14ac:dyDescent="0.3">
      <c r="A281">
        <v>291</v>
      </c>
      <c r="B281" t="s">
        <v>319</v>
      </c>
      <c r="C281">
        <v>233230</v>
      </c>
    </row>
    <row r="282" spans="1:3" x14ac:dyDescent="0.3">
      <c r="A282">
        <v>1166</v>
      </c>
      <c r="B282" t="s">
        <v>319</v>
      </c>
      <c r="C282">
        <v>233170</v>
      </c>
    </row>
    <row r="283" spans="1:3" x14ac:dyDescent="0.3">
      <c r="A283">
        <v>788</v>
      </c>
      <c r="B283" t="s">
        <v>319</v>
      </c>
      <c r="C283">
        <v>233000</v>
      </c>
    </row>
    <row r="284" spans="1:3" x14ac:dyDescent="0.3">
      <c r="A284">
        <v>825</v>
      </c>
      <c r="B284" t="s">
        <v>319</v>
      </c>
      <c r="C284">
        <v>232600</v>
      </c>
    </row>
    <row r="285" spans="1:3" x14ac:dyDescent="0.3">
      <c r="A285">
        <v>1003</v>
      </c>
      <c r="B285" t="s">
        <v>319</v>
      </c>
      <c r="C285">
        <v>232000</v>
      </c>
    </row>
    <row r="286" spans="1:3" x14ac:dyDescent="0.3">
      <c r="A286">
        <v>1304</v>
      </c>
      <c r="B286" t="s">
        <v>319</v>
      </c>
      <c r="C286">
        <v>232000</v>
      </c>
    </row>
    <row r="287" spans="1:3" x14ac:dyDescent="0.3">
      <c r="A287">
        <v>1370</v>
      </c>
      <c r="B287" t="s">
        <v>319</v>
      </c>
      <c r="C287">
        <v>232000</v>
      </c>
    </row>
    <row r="288" spans="1:3" x14ac:dyDescent="0.3">
      <c r="A288">
        <v>140</v>
      </c>
      <c r="B288" t="s">
        <v>319</v>
      </c>
      <c r="C288">
        <v>231500</v>
      </c>
    </row>
    <row r="289" spans="1:3" x14ac:dyDescent="0.3">
      <c r="A289">
        <v>259</v>
      </c>
      <c r="B289" t="s">
        <v>319</v>
      </c>
      <c r="C289">
        <v>231500</v>
      </c>
    </row>
    <row r="290" spans="1:3" x14ac:dyDescent="0.3">
      <c r="A290">
        <v>666</v>
      </c>
      <c r="B290" t="s">
        <v>319</v>
      </c>
      <c r="C290">
        <v>230500</v>
      </c>
    </row>
    <row r="291" spans="1:3" x14ac:dyDescent="0.3">
      <c r="A291">
        <v>23</v>
      </c>
      <c r="B291" t="s">
        <v>319</v>
      </c>
      <c r="C291">
        <v>230000</v>
      </c>
    </row>
    <row r="292" spans="1:3" x14ac:dyDescent="0.3">
      <c r="A292">
        <v>139</v>
      </c>
      <c r="B292" t="s">
        <v>319</v>
      </c>
      <c r="C292">
        <v>230000</v>
      </c>
    </row>
    <row r="293" spans="1:3" x14ac:dyDescent="0.3">
      <c r="A293">
        <v>256</v>
      </c>
      <c r="B293" t="s">
        <v>319</v>
      </c>
      <c r="C293">
        <v>230000</v>
      </c>
    </row>
    <row r="294" spans="1:3" x14ac:dyDescent="0.3">
      <c r="A294">
        <v>1034</v>
      </c>
      <c r="B294" t="s">
        <v>319</v>
      </c>
      <c r="C294">
        <v>230000</v>
      </c>
    </row>
    <row r="295" spans="1:3" x14ac:dyDescent="0.3">
      <c r="A295">
        <v>1153</v>
      </c>
      <c r="B295" t="s">
        <v>319</v>
      </c>
      <c r="C295">
        <v>230000</v>
      </c>
    </row>
    <row r="296" spans="1:3" x14ac:dyDescent="0.3">
      <c r="A296">
        <v>1158</v>
      </c>
      <c r="B296" t="s">
        <v>319</v>
      </c>
      <c r="C296">
        <v>230000</v>
      </c>
    </row>
    <row r="297" spans="1:3" x14ac:dyDescent="0.3">
      <c r="A297">
        <v>1245</v>
      </c>
      <c r="B297" t="s">
        <v>319</v>
      </c>
      <c r="C297">
        <v>230000</v>
      </c>
    </row>
    <row r="298" spans="1:3" x14ac:dyDescent="0.3">
      <c r="A298">
        <v>1411</v>
      </c>
      <c r="B298" t="s">
        <v>319</v>
      </c>
      <c r="C298">
        <v>230000</v>
      </c>
    </row>
    <row r="299" spans="1:3" x14ac:dyDescent="0.3">
      <c r="A299">
        <v>1218</v>
      </c>
      <c r="B299" t="s">
        <v>319</v>
      </c>
      <c r="C299">
        <v>229456</v>
      </c>
    </row>
    <row r="300" spans="1:3" x14ac:dyDescent="0.3">
      <c r="A300">
        <v>546</v>
      </c>
      <c r="B300" t="s">
        <v>320</v>
      </c>
      <c r="C300">
        <v>229000</v>
      </c>
    </row>
    <row r="301" spans="1:3" x14ac:dyDescent="0.3">
      <c r="A301">
        <v>336</v>
      </c>
      <c r="B301" t="s">
        <v>319</v>
      </c>
      <c r="C301">
        <v>228950</v>
      </c>
    </row>
    <row r="302" spans="1:3" x14ac:dyDescent="0.3">
      <c r="A302">
        <v>281</v>
      </c>
      <c r="B302" t="s">
        <v>319</v>
      </c>
      <c r="C302">
        <v>228500</v>
      </c>
    </row>
    <row r="303" spans="1:3" x14ac:dyDescent="0.3">
      <c r="A303">
        <v>1343</v>
      </c>
      <c r="B303" t="s">
        <v>319</v>
      </c>
      <c r="C303">
        <v>228500</v>
      </c>
    </row>
    <row r="304" spans="1:3" x14ac:dyDescent="0.3">
      <c r="A304">
        <v>170</v>
      </c>
      <c r="B304" t="s">
        <v>319</v>
      </c>
      <c r="C304">
        <v>228000</v>
      </c>
    </row>
    <row r="305" spans="1:3" x14ac:dyDescent="0.3">
      <c r="A305">
        <v>415</v>
      </c>
      <c r="B305" t="s">
        <v>319</v>
      </c>
      <c r="C305">
        <v>228000</v>
      </c>
    </row>
    <row r="306" spans="1:3" x14ac:dyDescent="0.3">
      <c r="A306">
        <v>687</v>
      </c>
      <c r="B306" t="s">
        <v>319</v>
      </c>
      <c r="C306">
        <v>227875</v>
      </c>
    </row>
    <row r="307" spans="1:3" x14ac:dyDescent="0.3">
      <c r="A307">
        <v>806</v>
      </c>
      <c r="B307" t="s">
        <v>319</v>
      </c>
      <c r="C307">
        <v>227680</v>
      </c>
    </row>
    <row r="308" spans="1:3" x14ac:dyDescent="0.3">
      <c r="A308">
        <v>1016</v>
      </c>
      <c r="B308" t="s">
        <v>320</v>
      </c>
      <c r="C308">
        <v>227000</v>
      </c>
    </row>
    <row r="309" spans="1:3" x14ac:dyDescent="0.3">
      <c r="A309">
        <v>1281</v>
      </c>
      <c r="B309" t="s">
        <v>319</v>
      </c>
      <c r="C309">
        <v>227000</v>
      </c>
    </row>
    <row r="310" spans="1:3" x14ac:dyDescent="0.3">
      <c r="A310">
        <v>1331</v>
      </c>
      <c r="B310" t="s">
        <v>319</v>
      </c>
      <c r="C310">
        <v>227000</v>
      </c>
    </row>
    <row r="311" spans="1:3" x14ac:dyDescent="0.3">
      <c r="A311">
        <v>502</v>
      </c>
      <c r="B311" t="s">
        <v>319</v>
      </c>
      <c r="C311">
        <v>226700</v>
      </c>
    </row>
    <row r="312" spans="1:3" x14ac:dyDescent="0.3">
      <c r="A312">
        <v>68</v>
      </c>
      <c r="B312" t="s">
        <v>319</v>
      </c>
      <c r="C312">
        <v>226000</v>
      </c>
    </row>
    <row r="313" spans="1:3" x14ac:dyDescent="0.3">
      <c r="A313">
        <v>131</v>
      </c>
      <c r="B313" t="s">
        <v>319</v>
      </c>
      <c r="C313">
        <v>226000</v>
      </c>
    </row>
    <row r="314" spans="1:3" x14ac:dyDescent="0.3">
      <c r="A314">
        <v>642</v>
      </c>
      <c r="B314" t="s">
        <v>319</v>
      </c>
      <c r="C314">
        <v>226000</v>
      </c>
    </row>
    <row r="315" spans="1:3" x14ac:dyDescent="0.3">
      <c r="A315">
        <v>70</v>
      </c>
      <c r="B315" t="s">
        <v>319</v>
      </c>
      <c r="C315">
        <v>225000</v>
      </c>
    </row>
    <row r="316" spans="1:3" x14ac:dyDescent="0.3">
      <c r="A316">
        <v>307</v>
      </c>
      <c r="B316" t="s">
        <v>319</v>
      </c>
      <c r="C316">
        <v>225000</v>
      </c>
    </row>
    <row r="317" spans="1:3" x14ac:dyDescent="0.3">
      <c r="A317">
        <v>608</v>
      </c>
      <c r="B317" t="s">
        <v>320</v>
      </c>
      <c r="C317">
        <v>225000</v>
      </c>
    </row>
    <row r="318" spans="1:3" x14ac:dyDescent="0.3">
      <c r="A318">
        <v>794</v>
      </c>
      <c r="B318" t="s">
        <v>319</v>
      </c>
      <c r="C318">
        <v>225000</v>
      </c>
    </row>
    <row r="319" spans="1:3" x14ac:dyDescent="0.3">
      <c r="A319">
        <v>823</v>
      </c>
      <c r="B319" t="s">
        <v>319</v>
      </c>
      <c r="C319">
        <v>225000</v>
      </c>
    </row>
    <row r="320" spans="1:3" x14ac:dyDescent="0.3">
      <c r="A320">
        <v>1301</v>
      </c>
      <c r="B320" t="s">
        <v>319</v>
      </c>
      <c r="C320">
        <v>225000</v>
      </c>
    </row>
    <row r="321" spans="1:3" x14ac:dyDescent="0.3">
      <c r="A321">
        <v>816</v>
      </c>
      <c r="B321" t="s">
        <v>319</v>
      </c>
      <c r="C321">
        <v>224900</v>
      </c>
    </row>
    <row r="322" spans="1:3" x14ac:dyDescent="0.3">
      <c r="A322">
        <v>1241</v>
      </c>
      <c r="B322" t="s">
        <v>319</v>
      </c>
      <c r="C322">
        <v>224900</v>
      </c>
    </row>
    <row r="323" spans="1:3" x14ac:dyDescent="0.3">
      <c r="A323">
        <v>573</v>
      </c>
      <c r="B323" t="s">
        <v>319</v>
      </c>
      <c r="C323">
        <v>224500</v>
      </c>
    </row>
    <row r="324" spans="1:3" x14ac:dyDescent="0.3">
      <c r="A324">
        <v>820</v>
      </c>
      <c r="B324" t="s">
        <v>319</v>
      </c>
      <c r="C324">
        <v>224000</v>
      </c>
    </row>
    <row r="325" spans="1:3" x14ac:dyDescent="0.3">
      <c r="A325">
        <v>1162</v>
      </c>
      <c r="B325" t="s">
        <v>319</v>
      </c>
      <c r="C325">
        <v>224000</v>
      </c>
    </row>
    <row r="326" spans="1:3" x14ac:dyDescent="0.3">
      <c r="A326">
        <v>3</v>
      </c>
      <c r="B326" t="s">
        <v>319</v>
      </c>
      <c r="C326">
        <v>223500</v>
      </c>
    </row>
    <row r="327" spans="1:3" x14ac:dyDescent="0.3">
      <c r="A327">
        <v>808</v>
      </c>
      <c r="B327" t="s">
        <v>320</v>
      </c>
      <c r="C327">
        <v>223500</v>
      </c>
    </row>
    <row r="328" spans="1:3" x14ac:dyDescent="0.3">
      <c r="A328">
        <v>1420</v>
      </c>
      <c r="B328" t="s">
        <v>319</v>
      </c>
      <c r="C328">
        <v>223000</v>
      </c>
    </row>
    <row r="329" spans="1:3" x14ac:dyDescent="0.3">
      <c r="A329">
        <v>148</v>
      </c>
      <c r="B329" t="s">
        <v>319</v>
      </c>
      <c r="C329">
        <v>222500</v>
      </c>
    </row>
    <row r="330" spans="1:3" x14ac:dyDescent="0.3">
      <c r="A330">
        <v>733</v>
      </c>
      <c r="B330" t="s">
        <v>319</v>
      </c>
      <c r="C330">
        <v>222500</v>
      </c>
    </row>
    <row r="331" spans="1:3" x14ac:dyDescent="0.3">
      <c r="A331">
        <v>413</v>
      </c>
      <c r="B331" t="s">
        <v>319</v>
      </c>
      <c r="C331">
        <v>222000</v>
      </c>
    </row>
    <row r="332" spans="1:3" x14ac:dyDescent="0.3">
      <c r="A332">
        <v>727</v>
      </c>
      <c r="B332" t="s">
        <v>319</v>
      </c>
      <c r="C332">
        <v>222000</v>
      </c>
    </row>
    <row r="333" spans="1:3" x14ac:dyDescent="0.3">
      <c r="A333">
        <v>930</v>
      </c>
      <c r="B333" t="s">
        <v>319</v>
      </c>
      <c r="C333">
        <v>222000</v>
      </c>
    </row>
    <row r="334" spans="1:3" x14ac:dyDescent="0.3">
      <c r="A334">
        <v>777</v>
      </c>
      <c r="B334" t="s">
        <v>319</v>
      </c>
      <c r="C334">
        <v>221500</v>
      </c>
    </row>
    <row r="335" spans="1:3" x14ac:dyDescent="0.3">
      <c r="A335">
        <v>605</v>
      </c>
      <c r="B335" t="s">
        <v>319</v>
      </c>
      <c r="C335">
        <v>221000</v>
      </c>
    </row>
    <row r="336" spans="1:3" x14ac:dyDescent="0.3">
      <c r="A336">
        <v>685</v>
      </c>
      <c r="B336" t="s">
        <v>319</v>
      </c>
      <c r="C336">
        <v>221000</v>
      </c>
    </row>
    <row r="337" spans="1:3" x14ac:dyDescent="0.3">
      <c r="A337">
        <v>134</v>
      </c>
      <c r="B337" t="s">
        <v>319</v>
      </c>
      <c r="C337">
        <v>220000</v>
      </c>
    </row>
    <row r="338" spans="1:3" x14ac:dyDescent="0.3">
      <c r="A338">
        <v>163</v>
      </c>
      <c r="B338" t="s">
        <v>319</v>
      </c>
      <c r="C338">
        <v>220000</v>
      </c>
    </row>
    <row r="339" spans="1:3" x14ac:dyDescent="0.3">
      <c r="A339">
        <v>258</v>
      </c>
      <c r="B339" t="s">
        <v>319</v>
      </c>
      <c r="C339">
        <v>220000</v>
      </c>
    </row>
    <row r="340" spans="1:3" x14ac:dyDescent="0.3">
      <c r="A340">
        <v>603</v>
      </c>
      <c r="B340" t="s">
        <v>319</v>
      </c>
      <c r="C340">
        <v>220000</v>
      </c>
    </row>
    <row r="341" spans="1:3" x14ac:dyDescent="0.3">
      <c r="A341">
        <v>1060</v>
      </c>
      <c r="B341" t="s">
        <v>319</v>
      </c>
      <c r="C341">
        <v>220000</v>
      </c>
    </row>
    <row r="342" spans="1:3" x14ac:dyDescent="0.3">
      <c r="A342">
        <v>65</v>
      </c>
      <c r="B342" t="s">
        <v>319</v>
      </c>
      <c r="C342">
        <v>219500</v>
      </c>
    </row>
    <row r="343" spans="1:3" x14ac:dyDescent="0.3">
      <c r="A343">
        <v>375</v>
      </c>
      <c r="B343" t="s">
        <v>319</v>
      </c>
      <c r="C343">
        <v>219500</v>
      </c>
    </row>
    <row r="344" spans="1:3" x14ac:dyDescent="0.3">
      <c r="A344">
        <v>1076</v>
      </c>
      <c r="B344" t="s">
        <v>319</v>
      </c>
      <c r="C344">
        <v>219500</v>
      </c>
    </row>
    <row r="345" spans="1:3" x14ac:dyDescent="0.3">
      <c r="A345">
        <v>1197</v>
      </c>
      <c r="B345" t="s">
        <v>319</v>
      </c>
      <c r="C345">
        <v>219210</v>
      </c>
    </row>
    <row r="346" spans="1:3" x14ac:dyDescent="0.3">
      <c r="A346">
        <v>1156</v>
      </c>
      <c r="B346" t="s">
        <v>319</v>
      </c>
      <c r="C346">
        <v>218000</v>
      </c>
    </row>
    <row r="347" spans="1:3" x14ac:dyDescent="0.3">
      <c r="A347">
        <v>599</v>
      </c>
      <c r="B347" t="s">
        <v>319</v>
      </c>
      <c r="C347">
        <v>217500</v>
      </c>
    </row>
    <row r="348" spans="1:3" x14ac:dyDescent="0.3">
      <c r="A348">
        <v>114</v>
      </c>
      <c r="B348" t="s">
        <v>319</v>
      </c>
      <c r="C348">
        <v>217000</v>
      </c>
    </row>
    <row r="349" spans="1:3" x14ac:dyDescent="0.3">
      <c r="A349">
        <v>753</v>
      </c>
      <c r="B349" t="s">
        <v>319</v>
      </c>
      <c r="C349">
        <v>217000</v>
      </c>
    </row>
    <row r="350" spans="1:3" x14ac:dyDescent="0.3">
      <c r="A350">
        <v>769</v>
      </c>
      <c r="B350" t="s">
        <v>319</v>
      </c>
      <c r="C350">
        <v>216837</v>
      </c>
    </row>
    <row r="351" spans="1:3" x14ac:dyDescent="0.3">
      <c r="A351">
        <v>235</v>
      </c>
      <c r="B351" t="s">
        <v>319</v>
      </c>
      <c r="C351">
        <v>216500</v>
      </c>
    </row>
    <row r="352" spans="1:3" x14ac:dyDescent="0.3">
      <c r="A352">
        <v>1366</v>
      </c>
      <c r="B352" t="s">
        <v>319</v>
      </c>
      <c r="C352">
        <v>216000</v>
      </c>
    </row>
    <row r="353" spans="1:3" x14ac:dyDescent="0.3">
      <c r="A353">
        <v>763</v>
      </c>
      <c r="B353" t="s">
        <v>319</v>
      </c>
      <c r="C353">
        <v>215200</v>
      </c>
    </row>
    <row r="354" spans="1:3" x14ac:dyDescent="0.3">
      <c r="A354">
        <v>172</v>
      </c>
      <c r="B354" t="s">
        <v>319</v>
      </c>
      <c r="C354">
        <v>215000</v>
      </c>
    </row>
    <row r="355" spans="1:3" x14ac:dyDescent="0.3">
      <c r="A355">
        <v>392</v>
      </c>
      <c r="B355" t="s">
        <v>320</v>
      </c>
      <c r="C355">
        <v>215000</v>
      </c>
    </row>
    <row r="356" spans="1:3" x14ac:dyDescent="0.3">
      <c r="A356">
        <v>422</v>
      </c>
      <c r="B356" t="s">
        <v>320</v>
      </c>
      <c r="C356">
        <v>215000</v>
      </c>
    </row>
    <row r="357" spans="1:3" x14ac:dyDescent="0.3">
      <c r="A357">
        <v>507</v>
      </c>
      <c r="B357" t="s">
        <v>319</v>
      </c>
      <c r="C357">
        <v>215000</v>
      </c>
    </row>
    <row r="358" spans="1:3" x14ac:dyDescent="0.3">
      <c r="A358">
        <v>852</v>
      </c>
      <c r="B358" t="s">
        <v>320</v>
      </c>
      <c r="C358">
        <v>215000</v>
      </c>
    </row>
    <row r="359" spans="1:3" x14ac:dyDescent="0.3">
      <c r="A359">
        <v>1129</v>
      </c>
      <c r="B359" t="s">
        <v>319</v>
      </c>
      <c r="C359">
        <v>215000</v>
      </c>
    </row>
    <row r="360" spans="1:3" x14ac:dyDescent="0.3">
      <c r="A360">
        <v>1349</v>
      </c>
      <c r="B360" t="s">
        <v>319</v>
      </c>
      <c r="C360">
        <v>215000</v>
      </c>
    </row>
    <row r="361" spans="1:3" x14ac:dyDescent="0.3">
      <c r="A361">
        <v>1410</v>
      </c>
      <c r="B361" t="s">
        <v>320</v>
      </c>
      <c r="C361">
        <v>215000</v>
      </c>
    </row>
    <row r="362" spans="1:3" x14ac:dyDescent="0.3">
      <c r="A362">
        <v>965</v>
      </c>
      <c r="B362" t="s">
        <v>319</v>
      </c>
      <c r="C362">
        <v>214900</v>
      </c>
    </row>
    <row r="363" spans="1:3" x14ac:dyDescent="0.3">
      <c r="A363">
        <v>329</v>
      </c>
      <c r="B363" t="s">
        <v>320</v>
      </c>
      <c r="C363">
        <v>214500</v>
      </c>
    </row>
    <row r="364" spans="1:3" x14ac:dyDescent="0.3">
      <c r="A364">
        <v>97</v>
      </c>
      <c r="B364" t="s">
        <v>319</v>
      </c>
      <c r="C364">
        <v>214000</v>
      </c>
    </row>
    <row r="365" spans="1:3" x14ac:dyDescent="0.3">
      <c r="A365">
        <v>338</v>
      </c>
      <c r="B365" t="s">
        <v>319</v>
      </c>
      <c r="C365">
        <v>214000</v>
      </c>
    </row>
    <row r="366" spans="1:3" x14ac:dyDescent="0.3">
      <c r="A366">
        <v>568</v>
      </c>
      <c r="B366" t="s">
        <v>319</v>
      </c>
      <c r="C366">
        <v>214000</v>
      </c>
    </row>
    <row r="367" spans="1:3" x14ac:dyDescent="0.3">
      <c r="A367">
        <v>942</v>
      </c>
      <c r="B367" t="s">
        <v>319</v>
      </c>
      <c r="C367">
        <v>214000</v>
      </c>
    </row>
    <row r="368" spans="1:3" x14ac:dyDescent="0.3">
      <c r="A368">
        <v>1227</v>
      </c>
      <c r="B368" t="s">
        <v>319</v>
      </c>
      <c r="C368">
        <v>214000</v>
      </c>
    </row>
    <row r="369" spans="1:3" x14ac:dyDescent="0.3">
      <c r="A369">
        <v>383</v>
      </c>
      <c r="B369" t="s">
        <v>319</v>
      </c>
      <c r="C369">
        <v>213500</v>
      </c>
    </row>
    <row r="370" spans="1:3" x14ac:dyDescent="0.3">
      <c r="A370">
        <v>1061</v>
      </c>
      <c r="B370" t="s">
        <v>319</v>
      </c>
      <c r="C370">
        <v>213500</v>
      </c>
    </row>
    <row r="371" spans="1:3" x14ac:dyDescent="0.3">
      <c r="A371">
        <v>1020</v>
      </c>
      <c r="B371" t="s">
        <v>320</v>
      </c>
      <c r="C371">
        <v>213490</v>
      </c>
    </row>
    <row r="372" spans="1:3" x14ac:dyDescent="0.3">
      <c r="A372">
        <v>543</v>
      </c>
      <c r="B372" t="s">
        <v>320</v>
      </c>
      <c r="C372">
        <v>213250</v>
      </c>
    </row>
    <row r="373" spans="1:3" x14ac:dyDescent="0.3">
      <c r="A373">
        <v>705</v>
      </c>
      <c r="B373" t="s">
        <v>319</v>
      </c>
      <c r="C373">
        <v>213000</v>
      </c>
    </row>
    <row r="374" spans="1:3" x14ac:dyDescent="0.3">
      <c r="A374">
        <v>847</v>
      </c>
      <c r="B374" t="s">
        <v>319</v>
      </c>
      <c r="C374">
        <v>213000</v>
      </c>
    </row>
    <row r="375" spans="1:3" x14ac:dyDescent="0.3">
      <c r="A375">
        <v>1204</v>
      </c>
      <c r="B375" t="s">
        <v>319</v>
      </c>
      <c r="C375">
        <v>213000</v>
      </c>
    </row>
    <row r="376" spans="1:3" x14ac:dyDescent="0.3">
      <c r="A376">
        <v>1122</v>
      </c>
      <c r="B376" t="s">
        <v>319</v>
      </c>
      <c r="C376">
        <v>212900</v>
      </c>
    </row>
    <row r="377" spans="1:3" x14ac:dyDescent="0.3">
      <c r="A377">
        <v>436</v>
      </c>
      <c r="B377" t="s">
        <v>319</v>
      </c>
      <c r="C377">
        <v>212000</v>
      </c>
    </row>
    <row r="378" spans="1:3" x14ac:dyDescent="0.3">
      <c r="A378">
        <v>471</v>
      </c>
      <c r="B378" t="s">
        <v>319</v>
      </c>
      <c r="C378">
        <v>212000</v>
      </c>
    </row>
    <row r="379" spans="1:3" x14ac:dyDescent="0.3">
      <c r="A379">
        <v>757</v>
      </c>
      <c r="B379" t="s">
        <v>319</v>
      </c>
      <c r="C379">
        <v>212000</v>
      </c>
    </row>
    <row r="380" spans="1:3" x14ac:dyDescent="0.3">
      <c r="A380">
        <v>177</v>
      </c>
      <c r="B380" t="s">
        <v>319</v>
      </c>
      <c r="C380">
        <v>211000</v>
      </c>
    </row>
    <row r="381" spans="1:3" x14ac:dyDescent="0.3">
      <c r="A381">
        <v>519</v>
      </c>
      <c r="B381" t="s">
        <v>319</v>
      </c>
      <c r="C381">
        <v>211000</v>
      </c>
    </row>
    <row r="382" spans="1:3" x14ac:dyDescent="0.3">
      <c r="A382">
        <v>217</v>
      </c>
      <c r="B382" t="s">
        <v>319</v>
      </c>
      <c r="C382">
        <v>210000</v>
      </c>
    </row>
    <row r="383" spans="1:3" x14ac:dyDescent="0.3">
      <c r="A383">
        <v>445</v>
      </c>
      <c r="B383" t="s">
        <v>319</v>
      </c>
      <c r="C383">
        <v>210000</v>
      </c>
    </row>
    <row r="384" spans="1:3" x14ac:dyDescent="0.3">
      <c r="A384">
        <v>454</v>
      </c>
      <c r="B384" t="s">
        <v>319</v>
      </c>
      <c r="C384">
        <v>210000</v>
      </c>
    </row>
    <row r="385" spans="1:3" x14ac:dyDescent="0.3">
      <c r="A385">
        <v>547</v>
      </c>
      <c r="B385" t="s">
        <v>320</v>
      </c>
      <c r="C385">
        <v>210000</v>
      </c>
    </row>
    <row r="386" spans="1:3" x14ac:dyDescent="0.3">
      <c r="A386">
        <v>1457</v>
      </c>
      <c r="B386" t="s">
        <v>320</v>
      </c>
      <c r="C386">
        <v>210000</v>
      </c>
    </row>
    <row r="387" spans="1:3" x14ac:dyDescent="0.3">
      <c r="A387">
        <v>632</v>
      </c>
      <c r="B387" t="s">
        <v>319</v>
      </c>
      <c r="C387">
        <v>209500</v>
      </c>
    </row>
    <row r="388" spans="1:3" x14ac:dyDescent="0.3">
      <c r="A388">
        <v>477</v>
      </c>
      <c r="B388" t="s">
        <v>319</v>
      </c>
      <c r="C388">
        <v>208900</v>
      </c>
    </row>
    <row r="389" spans="1:3" x14ac:dyDescent="0.3">
      <c r="A389">
        <v>1318</v>
      </c>
      <c r="B389" t="s">
        <v>319</v>
      </c>
      <c r="C389">
        <v>208900</v>
      </c>
    </row>
    <row r="390" spans="1:3" x14ac:dyDescent="0.3">
      <c r="A390">
        <v>1</v>
      </c>
      <c r="B390" t="s">
        <v>319</v>
      </c>
      <c r="C390">
        <v>208500</v>
      </c>
    </row>
    <row r="391" spans="1:3" x14ac:dyDescent="0.3">
      <c r="A391">
        <v>508</v>
      </c>
      <c r="B391" t="s">
        <v>319</v>
      </c>
      <c r="C391">
        <v>208300</v>
      </c>
    </row>
    <row r="392" spans="1:3" x14ac:dyDescent="0.3">
      <c r="A392">
        <v>29</v>
      </c>
      <c r="B392" t="s">
        <v>319</v>
      </c>
      <c r="C392">
        <v>207500</v>
      </c>
    </row>
    <row r="393" spans="1:3" x14ac:dyDescent="0.3">
      <c r="A393">
        <v>257</v>
      </c>
      <c r="B393" t="s">
        <v>319</v>
      </c>
      <c r="C393">
        <v>207500</v>
      </c>
    </row>
    <row r="394" spans="1:3" x14ac:dyDescent="0.3">
      <c r="A394">
        <v>283</v>
      </c>
      <c r="B394" t="s">
        <v>319</v>
      </c>
      <c r="C394">
        <v>207500</v>
      </c>
    </row>
    <row r="395" spans="1:3" x14ac:dyDescent="0.3">
      <c r="A395">
        <v>686</v>
      </c>
      <c r="B395" t="s">
        <v>319</v>
      </c>
      <c r="C395">
        <v>207500</v>
      </c>
    </row>
    <row r="396" spans="1:3" x14ac:dyDescent="0.3">
      <c r="A396">
        <v>925</v>
      </c>
      <c r="B396" t="s">
        <v>320</v>
      </c>
      <c r="C396">
        <v>207500</v>
      </c>
    </row>
    <row r="397" spans="1:3" x14ac:dyDescent="0.3">
      <c r="A397">
        <v>334</v>
      </c>
      <c r="B397" t="s">
        <v>319</v>
      </c>
      <c r="C397">
        <v>207000</v>
      </c>
    </row>
    <row r="398" spans="1:3" x14ac:dyDescent="0.3">
      <c r="A398">
        <v>1415</v>
      </c>
      <c r="B398" t="s">
        <v>320</v>
      </c>
      <c r="C398">
        <v>207000</v>
      </c>
    </row>
    <row r="399" spans="1:3" x14ac:dyDescent="0.3">
      <c r="A399">
        <v>1316</v>
      </c>
      <c r="B399" t="s">
        <v>319</v>
      </c>
      <c r="C399">
        <v>206900</v>
      </c>
    </row>
    <row r="400" spans="1:3" x14ac:dyDescent="0.3">
      <c r="A400">
        <v>421</v>
      </c>
      <c r="B400" t="s">
        <v>320</v>
      </c>
      <c r="C400">
        <v>206300</v>
      </c>
    </row>
    <row r="401" spans="1:3" x14ac:dyDescent="0.3">
      <c r="A401">
        <v>1000</v>
      </c>
      <c r="B401" t="s">
        <v>319</v>
      </c>
      <c r="C401">
        <v>206000</v>
      </c>
    </row>
    <row r="402" spans="1:3" x14ac:dyDescent="0.3">
      <c r="A402">
        <v>651</v>
      </c>
      <c r="B402" t="s">
        <v>319</v>
      </c>
      <c r="C402">
        <v>205950</v>
      </c>
    </row>
    <row r="403" spans="1:3" x14ac:dyDescent="0.3">
      <c r="A403">
        <v>101</v>
      </c>
      <c r="B403" t="s">
        <v>320</v>
      </c>
      <c r="C403">
        <v>205000</v>
      </c>
    </row>
    <row r="404" spans="1:3" x14ac:dyDescent="0.3">
      <c r="A404">
        <v>245</v>
      </c>
      <c r="B404" t="s">
        <v>319</v>
      </c>
      <c r="C404">
        <v>205000</v>
      </c>
    </row>
    <row r="405" spans="1:3" x14ac:dyDescent="0.3">
      <c r="A405">
        <v>276</v>
      </c>
      <c r="B405" t="s">
        <v>320</v>
      </c>
      <c r="C405">
        <v>205000</v>
      </c>
    </row>
    <row r="406" spans="1:3" x14ac:dyDescent="0.3">
      <c r="A406">
        <v>303</v>
      </c>
      <c r="B406" t="s">
        <v>319</v>
      </c>
      <c r="C406">
        <v>205000</v>
      </c>
    </row>
    <row r="407" spans="1:3" x14ac:dyDescent="0.3">
      <c r="A407">
        <v>606</v>
      </c>
      <c r="B407" t="s">
        <v>319</v>
      </c>
      <c r="C407">
        <v>205000</v>
      </c>
    </row>
    <row r="408" spans="1:3" x14ac:dyDescent="0.3">
      <c r="A408">
        <v>1112</v>
      </c>
      <c r="B408" t="s">
        <v>320</v>
      </c>
      <c r="C408">
        <v>205000</v>
      </c>
    </row>
    <row r="409" spans="1:3" x14ac:dyDescent="0.3">
      <c r="A409">
        <v>221</v>
      </c>
      <c r="B409" t="s">
        <v>319</v>
      </c>
      <c r="C409">
        <v>204900</v>
      </c>
    </row>
    <row r="410" spans="1:3" x14ac:dyDescent="0.3">
      <c r="A410">
        <v>95</v>
      </c>
      <c r="B410" t="s">
        <v>319</v>
      </c>
      <c r="C410">
        <v>204750</v>
      </c>
    </row>
    <row r="411" spans="1:3" x14ac:dyDescent="0.3">
      <c r="A411">
        <v>144</v>
      </c>
      <c r="B411" t="s">
        <v>319</v>
      </c>
      <c r="C411">
        <v>204000</v>
      </c>
    </row>
    <row r="412" spans="1:3" x14ac:dyDescent="0.3">
      <c r="A412">
        <v>453</v>
      </c>
      <c r="B412" t="s">
        <v>319</v>
      </c>
      <c r="C412">
        <v>204000</v>
      </c>
    </row>
    <row r="413" spans="1:3" x14ac:dyDescent="0.3">
      <c r="A413">
        <v>1017</v>
      </c>
      <c r="B413" t="s">
        <v>319</v>
      </c>
      <c r="C413">
        <v>203000</v>
      </c>
    </row>
    <row r="414" spans="1:3" x14ac:dyDescent="0.3">
      <c r="A414">
        <v>1312</v>
      </c>
      <c r="B414" t="s">
        <v>319</v>
      </c>
      <c r="C414">
        <v>203000</v>
      </c>
    </row>
    <row r="415" spans="1:3" x14ac:dyDescent="0.3">
      <c r="A415">
        <v>341</v>
      </c>
      <c r="B415" t="s">
        <v>319</v>
      </c>
      <c r="C415">
        <v>202900</v>
      </c>
    </row>
    <row r="416" spans="1:3" x14ac:dyDescent="0.3">
      <c r="A416">
        <v>512</v>
      </c>
      <c r="B416" t="s">
        <v>319</v>
      </c>
      <c r="C416">
        <v>202665</v>
      </c>
    </row>
    <row r="417" spans="1:3" x14ac:dyDescent="0.3">
      <c r="A417">
        <v>63</v>
      </c>
      <c r="B417" t="s">
        <v>319</v>
      </c>
      <c r="C417">
        <v>202500</v>
      </c>
    </row>
    <row r="418" spans="1:3" x14ac:dyDescent="0.3">
      <c r="A418">
        <v>339</v>
      </c>
      <c r="B418" t="s">
        <v>320</v>
      </c>
      <c r="C418">
        <v>202500</v>
      </c>
    </row>
    <row r="419" spans="1:3" x14ac:dyDescent="0.3">
      <c r="A419">
        <v>1307</v>
      </c>
      <c r="B419" t="s">
        <v>319</v>
      </c>
      <c r="C419">
        <v>202500</v>
      </c>
    </row>
    <row r="420" spans="1:3" x14ac:dyDescent="0.3">
      <c r="A420">
        <v>1155</v>
      </c>
      <c r="B420" t="s">
        <v>319</v>
      </c>
      <c r="C420">
        <v>201800</v>
      </c>
    </row>
    <row r="421" spans="1:3" x14ac:dyDescent="0.3">
      <c r="A421">
        <v>277</v>
      </c>
      <c r="B421" t="s">
        <v>320</v>
      </c>
      <c r="C421">
        <v>201000</v>
      </c>
    </row>
    <row r="422" spans="1:3" x14ac:dyDescent="0.3">
      <c r="A422">
        <v>921</v>
      </c>
      <c r="B422" t="s">
        <v>319</v>
      </c>
      <c r="C422">
        <v>201000</v>
      </c>
    </row>
    <row r="423" spans="1:3" x14ac:dyDescent="0.3">
      <c r="A423">
        <v>931</v>
      </c>
      <c r="B423" t="s">
        <v>319</v>
      </c>
      <c r="C423">
        <v>201000</v>
      </c>
    </row>
    <row r="424" spans="1:3" x14ac:dyDescent="0.3">
      <c r="A424">
        <v>530</v>
      </c>
      <c r="B424" t="s">
        <v>319</v>
      </c>
      <c r="C424">
        <v>200624</v>
      </c>
    </row>
    <row r="425" spans="1:3" x14ac:dyDescent="0.3">
      <c r="A425">
        <v>872</v>
      </c>
      <c r="B425" t="s">
        <v>319</v>
      </c>
      <c r="C425">
        <v>200500</v>
      </c>
    </row>
    <row r="426" spans="1:3" x14ac:dyDescent="0.3">
      <c r="A426">
        <v>1174</v>
      </c>
      <c r="B426" t="s">
        <v>319</v>
      </c>
      <c r="C426">
        <v>200500</v>
      </c>
    </row>
    <row r="427" spans="1:3" x14ac:dyDescent="0.3">
      <c r="A427">
        <v>1052</v>
      </c>
      <c r="B427" t="s">
        <v>319</v>
      </c>
      <c r="C427">
        <v>200141</v>
      </c>
    </row>
    <row r="428" spans="1:3" x14ac:dyDescent="0.3">
      <c r="A428">
        <v>182</v>
      </c>
      <c r="B428" t="s">
        <v>319</v>
      </c>
      <c r="C428">
        <v>200100</v>
      </c>
    </row>
    <row r="429" spans="1:3" x14ac:dyDescent="0.3">
      <c r="A429">
        <v>8</v>
      </c>
      <c r="B429" t="s">
        <v>320</v>
      </c>
      <c r="C429">
        <v>200000</v>
      </c>
    </row>
    <row r="430" spans="1:3" x14ac:dyDescent="0.3">
      <c r="A430">
        <v>184</v>
      </c>
      <c r="B430" t="s">
        <v>319</v>
      </c>
      <c r="C430">
        <v>200000</v>
      </c>
    </row>
    <row r="431" spans="1:3" x14ac:dyDescent="0.3">
      <c r="A431">
        <v>222</v>
      </c>
      <c r="B431" t="s">
        <v>319</v>
      </c>
      <c r="C431">
        <v>200000</v>
      </c>
    </row>
    <row r="432" spans="1:3" x14ac:dyDescent="0.3">
      <c r="A432">
        <v>636</v>
      </c>
      <c r="B432" t="s">
        <v>320</v>
      </c>
      <c r="C432">
        <v>200000</v>
      </c>
    </row>
    <row r="433" spans="1:3" x14ac:dyDescent="0.3">
      <c r="A433">
        <v>801</v>
      </c>
      <c r="B433" t="s">
        <v>319</v>
      </c>
      <c r="C433">
        <v>200000</v>
      </c>
    </row>
    <row r="434" spans="1:3" x14ac:dyDescent="0.3">
      <c r="A434">
        <v>1208</v>
      </c>
      <c r="B434" t="s">
        <v>319</v>
      </c>
      <c r="C434">
        <v>200000</v>
      </c>
    </row>
    <row r="435" spans="1:3" x14ac:dyDescent="0.3">
      <c r="A435">
        <v>1339</v>
      </c>
      <c r="B435" t="s">
        <v>319</v>
      </c>
      <c r="C435">
        <v>200000</v>
      </c>
    </row>
    <row r="436" spans="1:3" x14ac:dyDescent="0.3">
      <c r="A436">
        <v>1351</v>
      </c>
      <c r="B436" t="s">
        <v>319</v>
      </c>
      <c r="C436">
        <v>200000</v>
      </c>
    </row>
    <row r="437" spans="1:3" x14ac:dyDescent="0.3">
      <c r="A437">
        <v>448</v>
      </c>
      <c r="B437" t="s">
        <v>319</v>
      </c>
      <c r="C437">
        <v>199900</v>
      </c>
    </row>
    <row r="438" spans="1:3" x14ac:dyDescent="0.3">
      <c r="A438">
        <v>978</v>
      </c>
      <c r="B438" t="s">
        <v>319</v>
      </c>
      <c r="C438">
        <v>199900</v>
      </c>
    </row>
    <row r="439" spans="1:3" x14ac:dyDescent="0.3">
      <c r="A439">
        <v>104</v>
      </c>
      <c r="B439" t="s">
        <v>319</v>
      </c>
      <c r="C439">
        <v>198900</v>
      </c>
    </row>
    <row r="440" spans="1:3" x14ac:dyDescent="0.3">
      <c r="A440">
        <v>363</v>
      </c>
      <c r="B440" t="s">
        <v>320</v>
      </c>
      <c r="C440">
        <v>198500</v>
      </c>
    </row>
    <row r="441" spans="1:3" x14ac:dyDescent="0.3">
      <c r="A441">
        <v>661</v>
      </c>
      <c r="B441" t="s">
        <v>320</v>
      </c>
      <c r="C441">
        <v>197900</v>
      </c>
    </row>
    <row r="442" spans="1:3" x14ac:dyDescent="0.3">
      <c r="A442">
        <v>1202</v>
      </c>
      <c r="B442" t="s">
        <v>319</v>
      </c>
      <c r="C442">
        <v>197900</v>
      </c>
    </row>
    <row r="443" spans="1:3" x14ac:dyDescent="0.3">
      <c r="A443">
        <v>1278</v>
      </c>
      <c r="B443" t="s">
        <v>320</v>
      </c>
      <c r="C443">
        <v>197900</v>
      </c>
    </row>
    <row r="444" spans="1:3" x14ac:dyDescent="0.3">
      <c r="A444">
        <v>950</v>
      </c>
      <c r="B444" t="s">
        <v>320</v>
      </c>
      <c r="C444">
        <v>197500</v>
      </c>
    </row>
    <row r="445" spans="1:3" x14ac:dyDescent="0.3">
      <c r="A445">
        <v>1142</v>
      </c>
      <c r="B445" t="s">
        <v>320</v>
      </c>
      <c r="C445">
        <v>197500</v>
      </c>
    </row>
    <row r="446" spans="1:3" x14ac:dyDescent="0.3">
      <c r="A446">
        <v>990</v>
      </c>
      <c r="B446" t="s">
        <v>319</v>
      </c>
      <c r="C446">
        <v>197000</v>
      </c>
    </row>
    <row r="447" spans="1:3" x14ac:dyDescent="0.3">
      <c r="A447">
        <v>1032</v>
      </c>
      <c r="B447" t="s">
        <v>320</v>
      </c>
      <c r="C447">
        <v>197000</v>
      </c>
    </row>
    <row r="448" spans="1:3" x14ac:dyDescent="0.3">
      <c r="A448">
        <v>1090</v>
      </c>
      <c r="B448" t="s">
        <v>319</v>
      </c>
      <c r="C448">
        <v>197000</v>
      </c>
    </row>
    <row r="449" spans="1:3" x14ac:dyDescent="0.3">
      <c r="A449">
        <v>1440</v>
      </c>
      <c r="B449" t="s">
        <v>320</v>
      </c>
      <c r="C449">
        <v>197000</v>
      </c>
    </row>
    <row r="450" spans="1:3" x14ac:dyDescent="0.3">
      <c r="A450">
        <v>58</v>
      </c>
      <c r="B450" t="s">
        <v>319</v>
      </c>
      <c r="C450">
        <v>196500</v>
      </c>
    </row>
    <row r="451" spans="1:3" x14ac:dyDescent="0.3">
      <c r="A451">
        <v>767</v>
      </c>
      <c r="B451" t="s">
        <v>320</v>
      </c>
      <c r="C451">
        <v>196500</v>
      </c>
    </row>
    <row r="452" spans="1:3" x14ac:dyDescent="0.3">
      <c r="A452">
        <v>700</v>
      </c>
      <c r="B452" t="s">
        <v>319</v>
      </c>
      <c r="C452">
        <v>196000</v>
      </c>
    </row>
    <row r="453" spans="1:3" x14ac:dyDescent="0.3">
      <c r="A453">
        <v>1043</v>
      </c>
      <c r="B453" t="s">
        <v>319</v>
      </c>
      <c r="C453">
        <v>196000</v>
      </c>
    </row>
    <row r="454" spans="1:3" x14ac:dyDescent="0.3">
      <c r="A454">
        <v>1139</v>
      </c>
      <c r="B454" t="s">
        <v>320</v>
      </c>
      <c r="C454">
        <v>196000</v>
      </c>
    </row>
    <row r="455" spans="1:3" x14ac:dyDescent="0.3">
      <c r="A455">
        <v>429</v>
      </c>
      <c r="B455" t="s">
        <v>319</v>
      </c>
      <c r="C455">
        <v>195400</v>
      </c>
    </row>
    <row r="456" spans="1:3" x14ac:dyDescent="0.3">
      <c r="A456">
        <v>989</v>
      </c>
      <c r="B456" t="s">
        <v>320</v>
      </c>
      <c r="C456">
        <v>195000</v>
      </c>
    </row>
    <row r="457" spans="1:3" x14ac:dyDescent="0.3">
      <c r="A457">
        <v>1189</v>
      </c>
      <c r="B457" t="s">
        <v>319</v>
      </c>
      <c r="C457">
        <v>195000</v>
      </c>
    </row>
    <row r="458" spans="1:3" x14ac:dyDescent="0.3">
      <c r="A458">
        <v>1238</v>
      </c>
      <c r="B458" t="s">
        <v>319</v>
      </c>
      <c r="C458">
        <v>195000</v>
      </c>
    </row>
    <row r="459" spans="1:3" x14ac:dyDescent="0.3">
      <c r="A459">
        <v>690</v>
      </c>
      <c r="B459" t="s">
        <v>319</v>
      </c>
      <c r="C459">
        <v>194700</v>
      </c>
    </row>
    <row r="460" spans="1:3" x14ac:dyDescent="0.3">
      <c r="A460">
        <v>238</v>
      </c>
      <c r="B460" t="s">
        <v>319</v>
      </c>
      <c r="C460">
        <v>194500</v>
      </c>
    </row>
    <row r="461" spans="1:3" x14ac:dyDescent="0.3">
      <c r="A461">
        <v>728</v>
      </c>
      <c r="B461" t="s">
        <v>319</v>
      </c>
      <c r="C461">
        <v>194500</v>
      </c>
    </row>
    <row r="462" spans="1:3" x14ac:dyDescent="0.3">
      <c r="A462">
        <v>795</v>
      </c>
      <c r="B462" t="s">
        <v>319</v>
      </c>
      <c r="C462">
        <v>194500</v>
      </c>
    </row>
    <row r="463" spans="1:3" x14ac:dyDescent="0.3">
      <c r="A463">
        <v>598</v>
      </c>
      <c r="B463" t="s">
        <v>320</v>
      </c>
      <c r="C463">
        <v>194201</v>
      </c>
    </row>
    <row r="464" spans="1:3" x14ac:dyDescent="0.3">
      <c r="A464">
        <v>1022</v>
      </c>
      <c r="B464" t="s">
        <v>319</v>
      </c>
      <c r="C464">
        <v>194000</v>
      </c>
    </row>
    <row r="465" spans="1:3" x14ac:dyDescent="0.3">
      <c r="A465">
        <v>1075</v>
      </c>
      <c r="B465" t="s">
        <v>319</v>
      </c>
      <c r="C465">
        <v>194000</v>
      </c>
    </row>
    <row r="466" spans="1:3" x14ac:dyDescent="0.3">
      <c r="A466">
        <v>1165</v>
      </c>
      <c r="B466" t="s">
        <v>319</v>
      </c>
      <c r="C466">
        <v>194000</v>
      </c>
    </row>
    <row r="467" spans="1:3" x14ac:dyDescent="0.3">
      <c r="A467">
        <v>1403</v>
      </c>
      <c r="B467" t="s">
        <v>319</v>
      </c>
      <c r="C467">
        <v>193879</v>
      </c>
    </row>
    <row r="468" spans="1:3" x14ac:dyDescent="0.3">
      <c r="A468">
        <v>81</v>
      </c>
      <c r="B468" t="s">
        <v>319</v>
      </c>
      <c r="C468">
        <v>193500</v>
      </c>
    </row>
    <row r="469" spans="1:3" x14ac:dyDescent="0.3">
      <c r="A469">
        <v>668</v>
      </c>
      <c r="B469" t="s">
        <v>319</v>
      </c>
      <c r="C469">
        <v>193500</v>
      </c>
    </row>
    <row r="470" spans="1:3" x14ac:dyDescent="0.3">
      <c r="A470">
        <v>924</v>
      </c>
      <c r="B470" t="s">
        <v>319</v>
      </c>
      <c r="C470">
        <v>193000</v>
      </c>
    </row>
    <row r="471" spans="1:3" x14ac:dyDescent="0.3">
      <c r="A471">
        <v>1367</v>
      </c>
      <c r="B471" t="s">
        <v>319</v>
      </c>
      <c r="C471">
        <v>193000</v>
      </c>
    </row>
    <row r="472" spans="1:3" x14ac:dyDescent="0.3">
      <c r="A472">
        <v>1402</v>
      </c>
      <c r="B472" t="s">
        <v>319</v>
      </c>
      <c r="C472">
        <v>193000</v>
      </c>
    </row>
    <row r="473" spans="1:3" x14ac:dyDescent="0.3">
      <c r="A473">
        <v>230</v>
      </c>
      <c r="B473" t="s">
        <v>320</v>
      </c>
      <c r="C473">
        <v>192500</v>
      </c>
    </row>
    <row r="474" spans="1:3" x14ac:dyDescent="0.3">
      <c r="A474">
        <v>949</v>
      </c>
      <c r="B474" t="s">
        <v>319</v>
      </c>
      <c r="C474">
        <v>192500</v>
      </c>
    </row>
    <row r="475" spans="1:3" x14ac:dyDescent="0.3">
      <c r="A475">
        <v>1431</v>
      </c>
      <c r="B475" t="s">
        <v>319</v>
      </c>
      <c r="C475">
        <v>192140</v>
      </c>
    </row>
    <row r="476" spans="1:3" x14ac:dyDescent="0.3">
      <c r="A476">
        <v>193</v>
      </c>
      <c r="B476" t="s">
        <v>319</v>
      </c>
      <c r="C476">
        <v>192000</v>
      </c>
    </row>
    <row r="477" spans="1:3" x14ac:dyDescent="0.3">
      <c r="A477">
        <v>280</v>
      </c>
      <c r="B477" t="s">
        <v>319</v>
      </c>
      <c r="C477">
        <v>192000</v>
      </c>
    </row>
    <row r="478" spans="1:3" x14ac:dyDescent="0.3">
      <c r="A478">
        <v>335</v>
      </c>
      <c r="B478" t="s">
        <v>319</v>
      </c>
      <c r="C478">
        <v>192000</v>
      </c>
    </row>
    <row r="479" spans="1:3" x14ac:dyDescent="0.3">
      <c r="A479">
        <v>386</v>
      </c>
      <c r="B479" t="s">
        <v>320</v>
      </c>
      <c r="C479">
        <v>192000</v>
      </c>
    </row>
    <row r="480" spans="1:3" x14ac:dyDescent="0.3">
      <c r="A480">
        <v>1083</v>
      </c>
      <c r="B480" t="s">
        <v>319</v>
      </c>
      <c r="C480">
        <v>192000</v>
      </c>
    </row>
    <row r="481" spans="1:3" x14ac:dyDescent="0.3">
      <c r="A481">
        <v>389</v>
      </c>
      <c r="B481" t="s">
        <v>319</v>
      </c>
      <c r="C481">
        <v>191000</v>
      </c>
    </row>
    <row r="482" spans="1:3" x14ac:dyDescent="0.3">
      <c r="A482">
        <v>653</v>
      </c>
      <c r="B482" t="s">
        <v>319</v>
      </c>
      <c r="C482">
        <v>191000</v>
      </c>
    </row>
    <row r="483" spans="1:3" x14ac:dyDescent="0.3">
      <c r="A483">
        <v>1024</v>
      </c>
      <c r="B483" t="s">
        <v>320</v>
      </c>
      <c r="C483">
        <v>191000</v>
      </c>
    </row>
    <row r="484" spans="1:3" x14ac:dyDescent="0.3">
      <c r="A484">
        <v>1441</v>
      </c>
      <c r="B484" t="s">
        <v>319</v>
      </c>
      <c r="C484">
        <v>191000</v>
      </c>
    </row>
    <row r="485" spans="1:3" x14ac:dyDescent="0.3">
      <c r="A485">
        <v>110</v>
      </c>
      <c r="B485" t="s">
        <v>320</v>
      </c>
      <c r="C485">
        <v>190000</v>
      </c>
    </row>
    <row r="486" spans="1:3" x14ac:dyDescent="0.3">
      <c r="A486">
        <v>153</v>
      </c>
      <c r="B486" t="s">
        <v>320</v>
      </c>
      <c r="C486">
        <v>190000</v>
      </c>
    </row>
    <row r="487" spans="1:3" x14ac:dyDescent="0.3">
      <c r="A487">
        <v>167</v>
      </c>
      <c r="B487" t="s">
        <v>319</v>
      </c>
      <c r="C487">
        <v>190000</v>
      </c>
    </row>
    <row r="488" spans="1:3" x14ac:dyDescent="0.3">
      <c r="A488">
        <v>352</v>
      </c>
      <c r="B488" t="s">
        <v>319</v>
      </c>
      <c r="C488">
        <v>190000</v>
      </c>
    </row>
    <row r="489" spans="1:3" x14ac:dyDescent="0.3">
      <c r="A489">
        <v>365</v>
      </c>
      <c r="B489" t="s">
        <v>320</v>
      </c>
      <c r="C489">
        <v>190000</v>
      </c>
    </row>
    <row r="490" spans="1:3" x14ac:dyDescent="0.3">
      <c r="A490">
        <v>447</v>
      </c>
      <c r="B490" t="s">
        <v>319</v>
      </c>
      <c r="C490">
        <v>190000</v>
      </c>
    </row>
    <row r="491" spans="1:3" x14ac:dyDescent="0.3">
      <c r="A491">
        <v>472</v>
      </c>
      <c r="B491" t="s">
        <v>320</v>
      </c>
      <c r="C491">
        <v>190000</v>
      </c>
    </row>
    <row r="492" spans="1:3" x14ac:dyDescent="0.3">
      <c r="A492">
        <v>740</v>
      </c>
      <c r="B492" t="s">
        <v>319</v>
      </c>
      <c r="C492">
        <v>190000</v>
      </c>
    </row>
    <row r="493" spans="1:3" x14ac:dyDescent="0.3">
      <c r="A493">
        <v>934</v>
      </c>
      <c r="B493" t="s">
        <v>319</v>
      </c>
      <c r="C493">
        <v>190000</v>
      </c>
    </row>
    <row r="494" spans="1:3" x14ac:dyDescent="0.3">
      <c r="A494">
        <v>1231</v>
      </c>
      <c r="B494" t="s">
        <v>320</v>
      </c>
      <c r="C494">
        <v>190000</v>
      </c>
    </row>
    <row r="495" spans="1:3" x14ac:dyDescent="0.3">
      <c r="A495">
        <v>1259</v>
      </c>
      <c r="B495" t="s">
        <v>319</v>
      </c>
      <c r="C495">
        <v>190000</v>
      </c>
    </row>
    <row r="496" spans="1:3" x14ac:dyDescent="0.3">
      <c r="A496">
        <v>1288</v>
      </c>
      <c r="B496" t="s">
        <v>319</v>
      </c>
      <c r="C496">
        <v>190000</v>
      </c>
    </row>
    <row r="497" spans="1:3" x14ac:dyDescent="0.3">
      <c r="A497">
        <v>1323</v>
      </c>
      <c r="B497" t="s">
        <v>319</v>
      </c>
      <c r="C497">
        <v>190000</v>
      </c>
    </row>
    <row r="498" spans="1:3" x14ac:dyDescent="0.3">
      <c r="A498">
        <v>861</v>
      </c>
      <c r="B498" t="s">
        <v>319</v>
      </c>
      <c r="C498">
        <v>189950</v>
      </c>
    </row>
    <row r="499" spans="1:3" x14ac:dyDescent="0.3">
      <c r="A499">
        <v>713</v>
      </c>
      <c r="B499" t="s">
        <v>319</v>
      </c>
      <c r="C499">
        <v>189000</v>
      </c>
    </row>
    <row r="500" spans="1:3" x14ac:dyDescent="0.3">
      <c r="A500">
        <v>803</v>
      </c>
      <c r="B500" t="s">
        <v>319</v>
      </c>
      <c r="C500">
        <v>189000</v>
      </c>
    </row>
    <row r="501" spans="1:3" x14ac:dyDescent="0.3">
      <c r="A501">
        <v>828</v>
      </c>
      <c r="B501" t="s">
        <v>319</v>
      </c>
      <c r="C501">
        <v>189000</v>
      </c>
    </row>
    <row r="502" spans="1:3" x14ac:dyDescent="0.3">
      <c r="A502">
        <v>1190</v>
      </c>
      <c r="B502" t="s">
        <v>319</v>
      </c>
      <c r="C502">
        <v>189000</v>
      </c>
    </row>
    <row r="503" spans="1:3" x14ac:dyDescent="0.3">
      <c r="A503">
        <v>1211</v>
      </c>
      <c r="B503" t="s">
        <v>319</v>
      </c>
      <c r="C503">
        <v>189000</v>
      </c>
    </row>
    <row r="504" spans="1:3" x14ac:dyDescent="0.3">
      <c r="A504">
        <v>1361</v>
      </c>
      <c r="B504" t="s">
        <v>320</v>
      </c>
      <c r="C504">
        <v>189000</v>
      </c>
    </row>
    <row r="505" spans="1:3" x14ac:dyDescent="0.3">
      <c r="A505">
        <v>464</v>
      </c>
      <c r="B505" t="s">
        <v>319</v>
      </c>
      <c r="C505">
        <v>188700</v>
      </c>
    </row>
    <row r="506" spans="1:3" x14ac:dyDescent="0.3">
      <c r="A506">
        <v>316</v>
      </c>
      <c r="B506" t="s">
        <v>319</v>
      </c>
      <c r="C506">
        <v>188500</v>
      </c>
    </row>
    <row r="507" spans="1:3" x14ac:dyDescent="0.3">
      <c r="A507">
        <v>455</v>
      </c>
      <c r="B507" t="s">
        <v>320</v>
      </c>
      <c r="C507">
        <v>188000</v>
      </c>
    </row>
    <row r="508" spans="1:3" x14ac:dyDescent="0.3">
      <c r="A508">
        <v>537</v>
      </c>
      <c r="B508" t="s">
        <v>319</v>
      </c>
      <c r="C508">
        <v>188000</v>
      </c>
    </row>
    <row r="509" spans="1:3" x14ac:dyDescent="0.3">
      <c r="A509">
        <v>1111</v>
      </c>
      <c r="B509" t="s">
        <v>319</v>
      </c>
      <c r="C509">
        <v>188000</v>
      </c>
    </row>
    <row r="510" spans="1:3" x14ac:dyDescent="0.3">
      <c r="A510">
        <v>382</v>
      </c>
      <c r="B510" t="s">
        <v>319</v>
      </c>
      <c r="C510">
        <v>187750</v>
      </c>
    </row>
    <row r="511" spans="1:3" x14ac:dyDescent="0.3">
      <c r="A511">
        <v>320</v>
      </c>
      <c r="B511" t="s">
        <v>320</v>
      </c>
      <c r="C511">
        <v>187500</v>
      </c>
    </row>
    <row r="512" spans="1:3" x14ac:dyDescent="0.3">
      <c r="A512">
        <v>732</v>
      </c>
      <c r="B512" t="s">
        <v>319</v>
      </c>
      <c r="C512">
        <v>187500</v>
      </c>
    </row>
    <row r="513" spans="1:3" x14ac:dyDescent="0.3">
      <c r="A513">
        <v>790</v>
      </c>
      <c r="B513" t="s">
        <v>319</v>
      </c>
      <c r="C513">
        <v>187500</v>
      </c>
    </row>
    <row r="514" spans="1:3" x14ac:dyDescent="0.3">
      <c r="A514">
        <v>882</v>
      </c>
      <c r="B514" t="s">
        <v>319</v>
      </c>
      <c r="C514">
        <v>187500</v>
      </c>
    </row>
    <row r="515" spans="1:3" x14ac:dyDescent="0.3">
      <c r="A515">
        <v>1018</v>
      </c>
      <c r="B515" t="s">
        <v>319</v>
      </c>
      <c r="C515">
        <v>187500</v>
      </c>
    </row>
    <row r="516" spans="1:3" x14ac:dyDescent="0.3">
      <c r="A516">
        <v>1085</v>
      </c>
      <c r="B516" t="s">
        <v>319</v>
      </c>
      <c r="C516">
        <v>187500</v>
      </c>
    </row>
    <row r="517" spans="1:3" x14ac:dyDescent="0.3">
      <c r="A517">
        <v>783</v>
      </c>
      <c r="B517" t="s">
        <v>319</v>
      </c>
      <c r="C517">
        <v>187100</v>
      </c>
    </row>
    <row r="518" spans="1:3" x14ac:dyDescent="0.3">
      <c r="A518">
        <v>470</v>
      </c>
      <c r="B518" t="s">
        <v>319</v>
      </c>
      <c r="C518">
        <v>187000</v>
      </c>
    </row>
    <row r="519" spans="1:3" x14ac:dyDescent="0.3">
      <c r="A519">
        <v>850</v>
      </c>
      <c r="B519" t="s">
        <v>319</v>
      </c>
      <c r="C519">
        <v>187000</v>
      </c>
    </row>
    <row r="520" spans="1:3" x14ac:dyDescent="0.3">
      <c r="A520">
        <v>993</v>
      </c>
      <c r="B520" t="s">
        <v>319</v>
      </c>
      <c r="C520">
        <v>187000</v>
      </c>
    </row>
    <row r="521" spans="1:3" x14ac:dyDescent="0.3">
      <c r="A521">
        <v>1185</v>
      </c>
      <c r="B521" t="s">
        <v>319</v>
      </c>
      <c r="C521">
        <v>186700</v>
      </c>
    </row>
    <row r="522" spans="1:3" x14ac:dyDescent="0.3">
      <c r="A522">
        <v>1247</v>
      </c>
      <c r="B522" t="s">
        <v>319</v>
      </c>
      <c r="C522">
        <v>186500</v>
      </c>
    </row>
    <row r="523" spans="1:3" x14ac:dyDescent="0.3">
      <c r="A523">
        <v>1434</v>
      </c>
      <c r="B523" t="s">
        <v>319</v>
      </c>
      <c r="C523">
        <v>186500</v>
      </c>
    </row>
    <row r="524" spans="1:3" x14ac:dyDescent="0.3">
      <c r="A524">
        <v>212</v>
      </c>
      <c r="B524" t="s">
        <v>320</v>
      </c>
      <c r="C524">
        <v>186000</v>
      </c>
    </row>
    <row r="525" spans="1:3" x14ac:dyDescent="0.3">
      <c r="A525">
        <v>591</v>
      </c>
      <c r="B525" t="s">
        <v>319</v>
      </c>
      <c r="C525">
        <v>185900</v>
      </c>
    </row>
    <row r="526" spans="1:3" x14ac:dyDescent="0.3">
      <c r="A526">
        <v>1057</v>
      </c>
      <c r="B526" t="s">
        <v>319</v>
      </c>
      <c r="C526">
        <v>185850</v>
      </c>
    </row>
    <row r="527" spans="1:3" x14ac:dyDescent="0.3">
      <c r="A527">
        <v>1272</v>
      </c>
      <c r="B527" t="s">
        <v>320</v>
      </c>
      <c r="C527">
        <v>185750</v>
      </c>
    </row>
    <row r="528" spans="1:3" x14ac:dyDescent="0.3">
      <c r="A528">
        <v>237</v>
      </c>
      <c r="B528" t="s">
        <v>319</v>
      </c>
      <c r="C528">
        <v>185500</v>
      </c>
    </row>
    <row r="529" spans="1:3" x14ac:dyDescent="0.3">
      <c r="A529">
        <v>73</v>
      </c>
      <c r="B529" t="s">
        <v>319</v>
      </c>
      <c r="C529">
        <v>185000</v>
      </c>
    </row>
    <row r="530" spans="1:3" x14ac:dyDescent="0.3">
      <c r="A530">
        <v>96</v>
      </c>
      <c r="B530" t="s">
        <v>319</v>
      </c>
      <c r="C530">
        <v>185000</v>
      </c>
    </row>
    <row r="531" spans="1:3" x14ac:dyDescent="0.3">
      <c r="A531">
        <v>267</v>
      </c>
      <c r="B531" t="s">
        <v>319</v>
      </c>
      <c r="C531">
        <v>185000</v>
      </c>
    </row>
    <row r="532" spans="1:3" x14ac:dyDescent="0.3">
      <c r="A532">
        <v>282</v>
      </c>
      <c r="B532" t="s">
        <v>319</v>
      </c>
      <c r="C532">
        <v>185000</v>
      </c>
    </row>
    <row r="533" spans="1:3" x14ac:dyDescent="0.3">
      <c r="A533">
        <v>564</v>
      </c>
      <c r="B533" t="s">
        <v>320</v>
      </c>
      <c r="C533">
        <v>185000</v>
      </c>
    </row>
    <row r="534" spans="1:3" x14ac:dyDescent="0.3">
      <c r="A534">
        <v>829</v>
      </c>
      <c r="B534" t="s">
        <v>319</v>
      </c>
      <c r="C534">
        <v>185000</v>
      </c>
    </row>
    <row r="535" spans="1:3" x14ac:dyDescent="0.3">
      <c r="A535">
        <v>959</v>
      </c>
      <c r="B535" t="s">
        <v>319</v>
      </c>
      <c r="C535">
        <v>185000</v>
      </c>
    </row>
    <row r="536" spans="1:3" x14ac:dyDescent="0.3">
      <c r="A536">
        <v>998</v>
      </c>
      <c r="B536" t="s">
        <v>320</v>
      </c>
      <c r="C536">
        <v>185000</v>
      </c>
    </row>
    <row r="537" spans="1:3" x14ac:dyDescent="0.3">
      <c r="A537">
        <v>1160</v>
      </c>
      <c r="B537" t="s">
        <v>320</v>
      </c>
      <c r="C537">
        <v>185000</v>
      </c>
    </row>
    <row r="538" spans="1:3" x14ac:dyDescent="0.3">
      <c r="A538">
        <v>1455</v>
      </c>
      <c r="B538" t="s">
        <v>319</v>
      </c>
      <c r="C538">
        <v>185000</v>
      </c>
    </row>
    <row r="539" spans="1:3" x14ac:dyDescent="0.3">
      <c r="A539">
        <v>937</v>
      </c>
      <c r="B539" t="s">
        <v>319</v>
      </c>
      <c r="C539">
        <v>184900</v>
      </c>
    </row>
    <row r="540" spans="1:3" x14ac:dyDescent="0.3">
      <c r="A540">
        <v>524</v>
      </c>
      <c r="B540" t="s">
        <v>320</v>
      </c>
      <c r="C540">
        <v>184750</v>
      </c>
    </row>
    <row r="541" spans="1:3" x14ac:dyDescent="0.3">
      <c r="A541">
        <v>1117</v>
      </c>
      <c r="B541" t="s">
        <v>319</v>
      </c>
      <c r="C541">
        <v>184100</v>
      </c>
    </row>
    <row r="542" spans="1:3" x14ac:dyDescent="0.3">
      <c r="A542">
        <v>175</v>
      </c>
      <c r="B542" t="s">
        <v>319</v>
      </c>
      <c r="C542">
        <v>184000</v>
      </c>
    </row>
    <row r="543" spans="1:3" x14ac:dyDescent="0.3">
      <c r="A543">
        <v>192</v>
      </c>
      <c r="B543" t="s">
        <v>319</v>
      </c>
      <c r="C543">
        <v>184000</v>
      </c>
    </row>
    <row r="544" spans="1:3" x14ac:dyDescent="0.3">
      <c r="A544">
        <v>498</v>
      </c>
      <c r="B544" t="s">
        <v>320</v>
      </c>
      <c r="C544">
        <v>184000</v>
      </c>
    </row>
    <row r="545" spans="1:3" x14ac:dyDescent="0.3">
      <c r="A545">
        <v>1225</v>
      </c>
      <c r="B545" t="s">
        <v>319</v>
      </c>
      <c r="C545">
        <v>184000</v>
      </c>
    </row>
    <row r="546" spans="1:3" x14ac:dyDescent="0.3">
      <c r="A546">
        <v>1266</v>
      </c>
      <c r="B546" t="s">
        <v>319</v>
      </c>
      <c r="C546">
        <v>183900</v>
      </c>
    </row>
    <row r="547" spans="1:3" x14ac:dyDescent="0.3">
      <c r="A547">
        <v>169</v>
      </c>
      <c r="B547" t="s">
        <v>319</v>
      </c>
      <c r="C547">
        <v>183500</v>
      </c>
    </row>
    <row r="548" spans="1:3" x14ac:dyDescent="0.3">
      <c r="A548">
        <v>617</v>
      </c>
      <c r="B548" t="s">
        <v>319</v>
      </c>
      <c r="C548">
        <v>183200</v>
      </c>
    </row>
    <row r="549" spans="1:3" x14ac:dyDescent="0.3">
      <c r="A549">
        <v>821</v>
      </c>
      <c r="B549" t="s">
        <v>319</v>
      </c>
      <c r="C549">
        <v>183000</v>
      </c>
    </row>
    <row r="550" spans="1:3" x14ac:dyDescent="0.3">
      <c r="A550">
        <v>1430</v>
      </c>
      <c r="B550" t="s">
        <v>320</v>
      </c>
      <c r="C550">
        <v>182900</v>
      </c>
    </row>
    <row r="551" spans="1:3" x14ac:dyDescent="0.3">
      <c r="A551">
        <v>974</v>
      </c>
      <c r="B551" t="s">
        <v>319</v>
      </c>
      <c r="C551">
        <v>182000</v>
      </c>
    </row>
    <row r="552" spans="1:3" x14ac:dyDescent="0.3">
      <c r="A552">
        <v>581</v>
      </c>
      <c r="B552" t="s">
        <v>319</v>
      </c>
      <c r="C552">
        <v>181900</v>
      </c>
    </row>
    <row r="553" spans="1:3" x14ac:dyDescent="0.3">
      <c r="A553">
        <v>2</v>
      </c>
      <c r="B553" t="s">
        <v>319</v>
      </c>
      <c r="C553">
        <v>181500</v>
      </c>
    </row>
    <row r="554" spans="1:3" x14ac:dyDescent="0.3">
      <c r="A554">
        <v>416</v>
      </c>
      <c r="B554" t="s">
        <v>319</v>
      </c>
      <c r="C554">
        <v>181134</v>
      </c>
    </row>
    <row r="555" spans="1:3" x14ac:dyDescent="0.3">
      <c r="A555">
        <v>125</v>
      </c>
      <c r="B555" t="s">
        <v>320</v>
      </c>
      <c r="C555">
        <v>181000</v>
      </c>
    </row>
    <row r="556" spans="1:3" x14ac:dyDescent="0.3">
      <c r="A556">
        <v>434</v>
      </c>
      <c r="B556" t="s">
        <v>319</v>
      </c>
      <c r="C556">
        <v>181000</v>
      </c>
    </row>
    <row r="557" spans="1:3" x14ac:dyDescent="0.3">
      <c r="A557">
        <v>811</v>
      </c>
      <c r="B557" t="s">
        <v>320</v>
      </c>
      <c r="C557">
        <v>181000</v>
      </c>
    </row>
    <row r="558" spans="1:3" x14ac:dyDescent="0.3">
      <c r="A558">
        <v>1005</v>
      </c>
      <c r="B558" t="s">
        <v>320</v>
      </c>
      <c r="C558">
        <v>181000</v>
      </c>
    </row>
    <row r="559" spans="1:3" x14ac:dyDescent="0.3">
      <c r="A559">
        <v>1109</v>
      </c>
      <c r="B559" t="s">
        <v>319</v>
      </c>
      <c r="C559">
        <v>181000</v>
      </c>
    </row>
    <row r="560" spans="1:3" x14ac:dyDescent="0.3">
      <c r="A560">
        <v>1261</v>
      </c>
      <c r="B560" t="s">
        <v>319</v>
      </c>
      <c r="C560">
        <v>181000</v>
      </c>
    </row>
    <row r="561" spans="1:3" x14ac:dyDescent="0.3">
      <c r="A561">
        <v>1265</v>
      </c>
      <c r="B561" t="s">
        <v>319</v>
      </c>
      <c r="C561">
        <v>181000</v>
      </c>
    </row>
    <row r="562" spans="1:3" x14ac:dyDescent="0.3">
      <c r="A562">
        <v>56</v>
      </c>
      <c r="B562" t="s">
        <v>319</v>
      </c>
      <c r="C562">
        <v>180500</v>
      </c>
    </row>
    <row r="563" spans="1:3" x14ac:dyDescent="0.3">
      <c r="A563">
        <v>206</v>
      </c>
      <c r="B563" t="s">
        <v>319</v>
      </c>
      <c r="C563">
        <v>180500</v>
      </c>
    </row>
    <row r="564" spans="1:3" x14ac:dyDescent="0.3">
      <c r="A564">
        <v>1264</v>
      </c>
      <c r="B564" t="s">
        <v>320</v>
      </c>
      <c r="C564">
        <v>180500</v>
      </c>
    </row>
    <row r="565" spans="1:3" x14ac:dyDescent="0.3">
      <c r="A565">
        <v>1291</v>
      </c>
      <c r="B565" t="s">
        <v>319</v>
      </c>
      <c r="C565">
        <v>180500</v>
      </c>
    </row>
    <row r="566" spans="1:3" x14ac:dyDescent="0.3">
      <c r="A566">
        <v>67</v>
      </c>
      <c r="B566" t="s">
        <v>319</v>
      </c>
      <c r="C566">
        <v>180000</v>
      </c>
    </row>
    <row r="567" spans="1:3" x14ac:dyDescent="0.3">
      <c r="A567">
        <v>112</v>
      </c>
      <c r="B567" t="s">
        <v>319</v>
      </c>
      <c r="C567">
        <v>180000</v>
      </c>
    </row>
    <row r="568" spans="1:3" x14ac:dyDescent="0.3">
      <c r="A568">
        <v>121</v>
      </c>
      <c r="B568" t="s">
        <v>319</v>
      </c>
      <c r="C568">
        <v>180000</v>
      </c>
    </row>
    <row r="569" spans="1:3" x14ac:dyDescent="0.3">
      <c r="A569">
        <v>135</v>
      </c>
      <c r="B569" t="s">
        <v>320</v>
      </c>
      <c r="C569">
        <v>180000</v>
      </c>
    </row>
    <row r="570" spans="1:3" x14ac:dyDescent="0.3">
      <c r="A570">
        <v>249</v>
      </c>
      <c r="B570" t="s">
        <v>319</v>
      </c>
      <c r="C570">
        <v>180000</v>
      </c>
    </row>
    <row r="571" spans="1:3" x14ac:dyDescent="0.3">
      <c r="A571">
        <v>745</v>
      </c>
      <c r="B571" t="s">
        <v>319</v>
      </c>
      <c r="C571">
        <v>180000</v>
      </c>
    </row>
    <row r="572" spans="1:3" x14ac:dyDescent="0.3">
      <c r="A572">
        <v>903</v>
      </c>
      <c r="B572" t="s">
        <v>319</v>
      </c>
      <c r="C572">
        <v>180000</v>
      </c>
    </row>
    <row r="573" spans="1:3" x14ac:dyDescent="0.3">
      <c r="A573">
        <v>1056</v>
      </c>
      <c r="B573" t="s">
        <v>320</v>
      </c>
      <c r="C573">
        <v>180000</v>
      </c>
    </row>
    <row r="574" spans="1:3" x14ac:dyDescent="0.3">
      <c r="A574">
        <v>1147</v>
      </c>
      <c r="B574" t="s">
        <v>319</v>
      </c>
      <c r="C574">
        <v>180000</v>
      </c>
    </row>
    <row r="575" spans="1:3" x14ac:dyDescent="0.3">
      <c r="A575">
        <v>1282</v>
      </c>
      <c r="B575" t="s">
        <v>319</v>
      </c>
      <c r="C575">
        <v>180000</v>
      </c>
    </row>
    <row r="576" spans="1:3" x14ac:dyDescent="0.3">
      <c r="A576">
        <v>33</v>
      </c>
      <c r="B576" t="s">
        <v>319</v>
      </c>
      <c r="C576">
        <v>179900</v>
      </c>
    </row>
    <row r="577" spans="1:3" x14ac:dyDescent="0.3">
      <c r="A577">
        <v>223</v>
      </c>
      <c r="B577" t="s">
        <v>320</v>
      </c>
      <c r="C577">
        <v>179900</v>
      </c>
    </row>
    <row r="578" spans="1:3" x14ac:dyDescent="0.3">
      <c r="A578">
        <v>1107</v>
      </c>
      <c r="B578" t="s">
        <v>319</v>
      </c>
      <c r="C578">
        <v>179900</v>
      </c>
    </row>
    <row r="579" spans="1:3" x14ac:dyDescent="0.3">
      <c r="A579">
        <v>1157</v>
      </c>
      <c r="B579" t="s">
        <v>319</v>
      </c>
      <c r="C579">
        <v>179900</v>
      </c>
    </row>
    <row r="580" spans="1:3" x14ac:dyDescent="0.3">
      <c r="A580">
        <v>1421</v>
      </c>
      <c r="B580" t="s">
        <v>320</v>
      </c>
      <c r="C580">
        <v>179900</v>
      </c>
    </row>
    <row r="581" spans="1:3" x14ac:dyDescent="0.3">
      <c r="A581">
        <v>545</v>
      </c>
      <c r="B581" t="s">
        <v>319</v>
      </c>
      <c r="C581">
        <v>179665</v>
      </c>
    </row>
    <row r="582" spans="1:3" x14ac:dyDescent="0.3">
      <c r="A582">
        <v>1445</v>
      </c>
      <c r="B582" t="s">
        <v>319</v>
      </c>
      <c r="C582">
        <v>179600</v>
      </c>
    </row>
    <row r="583" spans="1:3" x14ac:dyDescent="0.3">
      <c r="A583">
        <v>709</v>
      </c>
      <c r="B583" t="s">
        <v>319</v>
      </c>
      <c r="C583">
        <v>179540</v>
      </c>
    </row>
    <row r="584" spans="1:3" x14ac:dyDescent="0.3">
      <c r="A584">
        <v>268</v>
      </c>
      <c r="B584" t="s">
        <v>320</v>
      </c>
      <c r="C584">
        <v>179500</v>
      </c>
    </row>
    <row r="585" spans="1:3" x14ac:dyDescent="0.3">
      <c r="A585">
        <v>759</v>
      </c>
      <c r="B585" t="s">
        <v>319</v>
      </c>
      <c r="C585">
        <v>179400</v>
      </c>
    </row>
    <row r="586" spans="1:3" x14ac:dyDescent="0.3">
      <c r="A586">
        <v>285</v>
      </c>
      <c r="B586" t="s">
        <v>319</v>
      </c>
      <c r="C586">
        <v>179200</v>
      </c>
    </row>
    <row r="587" spans="1:3" x14ac:dyDescent="0.3">
      <c r="A587">
        <v>1310</v>
      </c>
      <c r="B587" t="s">
        <v>319</v>
      </c>
      <c r="C587">
        <v>179200</v>
      </c>
    </row>
    <row r="588" spans="1:3" x14ac:dyDescent="0.3">
      <c r="A588">
        <v>380</v>
      </c>
      <c r="B588" t="s">
        <v>319</v>
      </c>
      <c r="C588">
        <v>179000</v>
      </c>
    </row>
    <row r="589" spans="1:3" x14ac:dyDescent="0.3">
      <c r="A589">
        <v>739</v>
      </c>
      <c r="B589" t="s">
        <v>320</v>
      </c>
      <c r="C589">
        <v>179000</v>
      </c>
    </row>
    <row r="590" spans="1:3" x14ac:dyDescent="0.3">
      <c r="A590">
        <v>743</v>
      </c>
      <c r="B590" t="s">
        <v>319</v>
      </c>
      <c r="C590">
        <v>179000</v>
      </c>
    </row>
    <row r="591" spans="1:3" x14ac:dyDescent="0.3">
      <c r="A591">
        <v>966</v>
      </c>
      <c r="B591" t="s">
        <v>319</v>
      </c>
      <c r="C591">
        <v>178900</v>
      </c>
    </row>
    <row r="592" spans="1:3" x14ac:dyDescent="0.3">
      <c r="A592">
        <v>466</v>
      </c>
      <c r="B592" t="s">
        <v>320</v>
      </c>
      <c r="C592">
        <v>178740</v>
      </c>
    </row>
    <row r="593" spans="1:3" x14ac:dyDescent="0.3">
      <c r="A593">
        <v>981</v>
      </c>
      <c r="B593" t="s">
        <v>319</v>
      </c>
      <c r="C593">
        <v>178400</v>
      </c>
    </row>
    <row r="594" spans="1:3" x14ac:dyDescent="0.3">
      <c r="A594">
        <v>102</v>
      </c>
      <c r="B594" t="s">
        <v>319</v>
      </c>
      <c r="C594">
        <v>178000</v>
      </c>
    </row>
    <row r="595" spans="1:3" x14ac:dyDescent="0.3">
      <c r="A595">
        <v>315</v>
      </c>
      <c r="B595" t="s">
        <v>319</v>
      </c>
      <c r="C595">
        <v>178000</v>
      </c>
    </row>
    <row r="596" spans="1:3" x14ac:dyDescent="0.3">
      <c r="A596">
        <v>535</v>
      </c>
      <c r="B596" t="s">
        <v>319</v>
      </c>
      <c r="C596">
        <v>178000</v>
      </c>
    </row>
    <row r="597" spans="1:3" x14ac:dyDescent="0.3">
      <c r="A597">
        <v>883</v>
      </c>
      <c r="B597" t="s">
        <v>319</v>
      </c>
      <c r="C597">
        <v>178000</v>
      </c>
    </row>
    <row r="598" spans="1:3" x14ac:dyDescent="0.3">
      <c r="A598">
        <v>1067</v>
      </c>
      <c r="B598" t="s">
        <v>319</v>
      </c>
      <c r="C598">
        <v>178000</v>
      </c>
    </row>
    <row r="599" spans="1:3" x14ac:dyDescent="0.3">
      <c r="A599">
        <v>1199</v>
      </c>
      <c r="B599" t="s">
        <v>319</v>
      </c>
      <c r="C599">
        <v>178000</v>
      </c>
    </row>
    <row r="600" spans="1:3" x14ac:dyDescent="0.3">
      <c r="A600">
        <v>1246</v>
      </c>
      <c r="B600" t="s">
        <v>320</v>
      </c>
      <c r="C600">
        <v>178000</v>
      </c>
    </row>
    <row r="601" spans="1:3" x14ac:dyDescent="0.3">
      <c r="A601">
        <v>356</v>
      </c>
      <c r="B601" t="s">
        <v>319</v>
      </c>
      <c r="C601">
        <v>177500</v>
      </c>
    </row>
    <row r="602" spans="1:3" x14ac:dyDescent="0.3">
      <c r="A602">
        <v>1302</v>
      </c>
      <c r="B602" t="s">
        <v>319</v>
      </c>
      <c r="C602">
        <v>177500</v>
      </c>
    </row>
    <row r="603" spans="1:3" x14ac:dyDescent="0.3">
      <c r="A603">
        <v>1359</v>
      </c>
      <c r="B603" t="s">
        <v>319</v>
      </c>
      <c r="C603">
        <v>177500</v>
      </c>
    </row>
    <row r="604" spans="1:3" x14ac:dyDescent="0.3">
      <c r="A604">
        <v>51</v>
      </c>
      <c r="B604" t="s">
        <v>319</v>
      </c>
      <c r="C604">
        <v>177000</v>
      </c>
    </row>
    <row r="605" spans="1:3" x14ac:dyDescent="0.3">
      <c r="A605">
        <v>181</v>
      </c>
      <c r="B605" t="s">
        <v>319</v>
      </c>
      <c r="C605">
        <v>177000</v>
      </c>
    </row>
    <row r="606" spans="1:3" x14ac:dyDescent="0.3">
      <c r="A606">
        <v>408</v>
      </c>
      <c r="B606" t="s">
        <v>319</v>
      </c>
      <c r="C606">
        <v>177000</v>
      </c>
    </row>
    <row r="607" spans="1:3" x14ac:dyDescent="0.3">
      <c r="A607">
        <v>1274</v>
      </c>
      <c r="B607" t="s">
        <v>320</v>
      </c>
      <c r="C607">
        <v>177000</v>
      </c>
    </row>
    <row r="608" spans="1:3" x14ac:dyDescent="0.3">
      <c r="A608">
        <v>1344</v>
      </c>
      <c r="B608" t="s">
        <v>319</v>
      </c>
      <c r="C608">
        <v>177000</v>
      </c>
    </row>
    <row r="609" spans="1:3" x14ac:dyDescent="0.3">
      <c r="A609">
        <v>920</v>
      </c>
      <c r="B609" t="s">
        <v>319</v>
      </c>
      <c r="C609">
        <v>176500</v>
      </c>
    </row>
    <row r="610" spans="1:3" x14ac:dyDescent="0.3">
      <c r="A610">
        <v>1330</v>
      </c>
      <c r="B610" t="s">
        <v>319</v>
      </c>
      <c r="C610">
        <v>176500</v>
      </c>
    </row>
    <row r="611" spans="1:3" x14ac:dyDescent="0.3">
      <c r="A611">
        <v>1051</v>
      </c>
      <c r="B611" t="s">
        <v>319</v>
      </c>
      <c r="C611">
        <v>176485</v>
      </c>
    </row>
    <row r="612" spans="1:3" x14ac:dyDescent="0.3">
      <c r="A612">
        <v>1096</v>
      </c>
      <c r="B612" t="s">
        <v>319</v>
      </c>
      <c r="C612">
        <v>176432</v>
      </c>
    </row>
    <row r="613" spans="1:3" x14ac:dyDescent="0.3">
      <c r="A613">
        <v>116</v>
      </c>
      <c r="B613" t="s">
        <v>319</v>
      </c>
      <c r="C613">
        <v>176000</v>
      </c>
    </row>
    <row r="614" spans="1:3" x14ac:dyDescent="0.3">
      <c r="A614">
        <v>261</v>
      </c>
      <c r="B614" t="s">
        <v>319</v>
      </c>
      <c r="C614">
        <v>176000</v>
      </c>
    </row>
    <row r="615" spans="1:3" x14ac:dyDescent="0.3">
      <c r="A615">
        <v>526</v>
      </c>
      <c r="B615" t="s">
        <v>319</v>
      </c>
      <c r="C615">
        <v>176000</v>
      </c>
    </row>
    <row r="616" spans="1:3" x14ac:dyDescent="0.3">
      <c r="A616">
        <v>696</v>
      </c>
      <c r="B616" t="s">
        <v>319</v>
      </c>
      <c r="C616">
        <v>176000</v>
      </c>
    </row>
    <row r="617" spans="1:3" x14ac:dyDescent="0.3">
      <c r="A617">
        <v>781</v>
      </c>
      <c r="B617" t="s">
        <v>319</v>
      </c>
      <c r="C617">
        <v>176000</v>
      </c>
    </row>
    <row r="618" spans="1:3" x14ac:dyDescent="0.3">
      <c r="A618">
        <v>928</v>
      </c>
      <c r="B618" t="s">
        <v>320</v>
      </c>
      <c r="C618">
        <v>176000</v>
      </c>
    </row>
    <row r="619" spans="1:3" x14ac:dyDescent="0.3">
      <c r="A619">
        <v>1021</v>
      </c>
      <c r="B619" t="s">
        <v>320</v>
      </c>
      <c r="C619">
        <v>176000</v>
      </c>
    </row>
    <row r="620" spans="1:3" x14ac:dyDescent="0.3">
      <c r="A620">
        <v>1196</v>
      </c>
      <c r="B620" t="s">
        <v>319</v>
      </c>
      <c r="C620">
        <v>176000</v>
      </c>
    </row>
    <row r="621" spans="1:3" x14ac:dyDescent="0.3">
      <c r="A621">
        <v>782</v>
      </c>
      <c r="B621" t="s">
        <v>319</v>
      </c>
      <c r="C621">
        <v>175900</v>
      </c>
    </row>
    <row r="622" spans="1:3" x14ac:dyDescent="0.3">
      <c r="A622">
        <v>1416</v>
      </c>
      <c r="B622" t="s">
        <v>320</v>
      </c>
      <c r="C622">
        <v>175900</v>
      </c>
    </row>
    <row r="623" spans="1:3" x14ac:dyDescent="0.3">
      <c r="A623">
        <v>266</v>
      </c>
      <c r="B623" t="s">
        <v>320</v>
      </c>
      <c r="C623">
        <v>175500</v>
      </c>
    </row>
    <row r="624" spans="1:3" x14ac:dyDescent="0.3">
      <c r="A624">
        <v>456</v>
      </c>
      <c r="B624" t="s">
        <v>320</v>
      </c>
      <c r="C624">
        <v>175500</v>
      </c>
    </row>
    <row r="625" spans="1:3" x14ac:dyDescent="0.3">
      <c r="A625">
        <v>1237</v>
      </c>
      <c r="B625" t="s">
        <v>319</v>
      </c>
      <c r="C625">
        <v>175500</v>
      </c>
    </row>
    <row r="626" spans="1:3" x14ac:dyDescent="0.3">
      <c r="A626">
        <v>299</v>
      </c>
      <c r="B626" t="s">
        <v>320</v>
      </c>
      <c r="C626">
        <v>175000</v>
      </c>
    </row>
    <row r="627" spans="1:3" x14ac:dyDescent="0.3">
      <c r="A627">
        <v>430</v>
      </c>
      <c r="B627" t="s">
        <v>319</v>
      </c>
      <c r="C627">
        <v>175000</v>
      </c>
    </row>
    <row r="628" spans="1:3" x14ac:dyDescent="0.3">
      <c r="A628">
        <v>488</v>
      </c>
      <c r="B628" t="s">
        <v>320</v>
      </c>
      <c r="C628">
        <v>175000</v>
      </c>
    </row>
    <row r="629" spans="1:3" x14ac:dyDescent="0.3">
      <c r="A629">
        <v>531</v>
      </c>
      <c r="B629" t="s">
        <v>319</v>
      </c>
      <c r="C629">
        <v>175000</v>
      </c>
    </row>
    <row r="630" spans="1:3" x14ac:dyDescent="0.3">
      <c r="A630">
        <v>559</v>
      </c>
      <c r="B630" t="s">
        <v>319</v>
      </c>
      <c r="C630">
        <v>175000</v>
      </c>
    </row>
    <row r="631" spans="1:3" x14ac:dyDescent="0.3">
      <c r="A631">
        <v>744</v>
      </c>
      <c r="B631" t="s">
        <v>320</v>
      </c>
      <c r="C631">
        <v>175000</v>
      </c>
    </row>
    <row r="632" spans="1:3" x14ac:dyDescent="0.3">
      <c r="A632">
        <v>800</v>
      </c>
      <c r="B632" t="s">
        <v>320</v>
      </c>
      <c r="C632">
        <v>175000</v>
      </c>
    </row>
    <row r="633" spans="1:3" x14ac:dyDescent="0.3">
      <c r="A633">
        <v>926</v>
      </c>
      <c r="B633" t="s">
        <v>320</v>
      </c>
      <c r="C633">
        <v>175000</v>
      </c>
    </row>
    <row r="634" spans="1:3" x14ac:dyDescent="0.3">
      <c r="A634">
        <v>1456</v>
      </c>
      <c r="B634" t="s">
        <v>319</v>
      </c>
      <c r="C634">
        <v>175000</v>
      </c>
    </row>
    <row r="635" spans="1:3" x14ac:dyDescent="0.3">
      <c r="A635">
        <v>843</v>
      </c>
      <c r="B635" t="s">
        <v>319</v>
      </c>
      <c r="C635">
        <v>174900</v>
      </c>
    </row>
    <row r="636" spans="1:3" x14ac:dyDescent="0.3">
      <c r="A636">
        <v>1148</v>
      </c>
      <c r="B636" t="s">
        <v>319</v>
      </c>
      <c r="C636">
        <v>174500</v>
      </c>
    </row>
    <row r="637" spans="1:3" x14ac:dyDescent="0.3">
      <c r="A637">
        <v>87</v>
      </c>
      <c r="B637" t="s">
        <v>319</v>
      </c>
      <c r="C637">
        <v>174000</v>
      </c>
    </row>
    <row r="638" spans="1:3" x14ac:dyDescent="0.3">
      <c r="A638">
        <v>136</v>
      </c>
      <c r="B638" t="s">
        <v>320</v>
      </c>
      <c r="C638">
        <v>174000</v>
      </c>
    </row>
    <row r="639" spans="1:3" x14ac:dyDescent="0.3">
      <c r="A639">
        <v>858</v>
      </c>
      <c r="B639" t="s">
        <v>319</v>
      </c>
      <c r="C639">
        <v>174000</v>
      </c>
    </row>
    <row r="640" spans="1:3" x14ac:dyDescent="0.3">
      <c r="A640">
        <v>910</v>
      </c>
      <c r="B640" t="s">
        <v>319</v>
      </c>
      <c r="C640">
        <v>174000</v>
      </c>
    </row>
    <row r="641" spans="1:3" x14ac:dyDescent="0.3">
      <c r="A641">
        <v>1127</v>
      </c>
      <c r="B641" t="s">
        <v>320</v>
      </c>
      <c r="C641">
        <v>174000</v>
      </c>
    </row>
    <row r="642" spans="1:3" x14ac:dyDescent="0.3">
      <c r="A642">
        <v>1192</v>
      </c>
      <c r="B642" t="s">
        <v>319</v>
      </c>
      <c r="C642">
        <v>174000</v>
      </c>
    </row>
    <row r="643" spans="1:3" x14ac:dyDescent="0.3">
      <c r="A643">
        <v>1436</v>
      </c>
      <c r="B643" t="s">
        <v>319</v>
      </c>
      <c r="C643">
        <v>174000</v>
      </c>
    </row>
    <row r="644" spans="1:3" x14ac:dyDescent="0.3">
      <c r="A644">
        <v>994</v>
      </c>
      <c r="B644" t="s">
        <v>319</v>
      </c>
      <c r="C644">
        <v>173900</v>
      </c>
    </row>
    <row r="645" spans="1:3" x14ac:dyDescent="0.3">
      <c r="A645">
        <v>915</v>
      </c>
      <c r="B645" t="s">
        <v>319</v>
      </c>
      <c r="C645">
        <v>173733</v>
      </c>
    </row>
    <row r="646" spans="1:3" x14ac:dyDescent="0.3">
      <c r="A646">
        <v>671</v>
      </c>
      <c r="B646" t="s">
        <v>319</v>
      </c>
      <c r="C646">
        <v>173500</v>
      </c>
    </row>
    <row r="647" spans="1:3" x14ac:dyDescent="0.3">
      <c r="A647">
        <v>187</v>
      </c>
      <c r="B647" t="s">
        <v>320</v>
      </c>
      <c r="C647">
        <v>173000</v>
      </c>
    </row>
    <row r="648" spans="1:3" x14ac:dyDescent="0.3">
      <c r="A648">
        <v>253</v>
      </c>
      <c r="B648" t="s">
        <v>319</v>
      </c>
      <c r="C648">
        <v>173000</v>
      </c>
    </row>
    <row r="649" spans="1:3" x14ac:dyDescent="0.3">
      <c r="A649">
        <v>357</v>
      </c>
      <c r="B649" t="s">
        <v>319</v>
      </c>
      <c r="C649">
        <v>173000</v>
      </c>
    </row>
    <row r="650" spans="1:3" x14ac:dyDescent="0.3">
      <c r="A650">
        <v>683</v>
      </c>
      <c r="B650" t="s">
        <v>319</v>
      </c>
      <c r="C650">
        <v>173000</v>
      </c>
    </row>
    <row r="651" spans="1:3" x14ac:dyDescent="0.3">
      <c r="A651">
        <v>972</v>
      </c>
      <c r="B651" t="s">
        <v>319</v>
      </c>
      <c r="C651">
        <v>173000</v>
      </c>
    </row>
    <row r="652" spans="1:3" x14ac:dyDescent="0.3">
      <c r="A652">
        <v>1042</v>
      </c>
      <c r="B652" t="s">
        <v>320</v>
      </c>
      <c r="C652">
        <v>173000</v>
      </c>
    </row>
    <row r="653" spans="1:3" x14ac:dyDescent="0.3">
      <c r="A653">
        <v>1168</v>
      </c>
      <c r="B653" t="s">
        <v>319</v>
      </c>
      <c r="C653">
        <v>173000</v>
      </c>
    </row>
    <row r="654" spans="1:3" x14ac:dyDescent="0.3">
      <c r="A654">
        <v>493</v>
      </c>
      <c r="B654" t="s">
        <v>319</v>
      </c>
      <c r="C654">
        <v>172785</v>
      </c>
    </row>
    <row r="655" spans="1:3" x14ac:dyDescent="0.3">
      <c r="A655">
        <v>57</v>
      </c>
      <c r="B655" t="s">
        <v>319</v>
      </c>
      <c r="C655">
        <v>172500</v>
      </c>
    </row>
    <row r="656" spans="1:3" x14ac:dyDescent="0.3">
      <c r="A656">
        <v>178</v>
      </c>
      <c r="B656" t="s">
        <v>320</v>
      </c>
      <c r="C656">
        <v>172500</v>
      </c>
    </row>
    <row r="657" spans="1:3" x14ac:dyDescent="0.3">
      <c r="A657">
        <v>444</v>
      </c>
      <c r="B657" t="s">
        <v>320</v>
      </c>
      <c r="C657">
        <v>172500</v>
      </c>
    </row>
    <row r="658" spans="1:3" x14ac:dyDescent="0.3">
      <c r="A658">
        <v>756</v>
      </c>
      <c r="B658" t="s">
        <v>319</v>
      </c>
      <c r="C658">
        <v>172500</v>
      </c>
    </row>
    <row r="659" spans="1:3" x14ac:dyDescent="0.3">
      <c r="A659">
        <v>892</v>
      </c>
      <c r="B659" t="s">
        <v>320</v>
      </c>
      <c r="C659">
        <v>172500</v>
      </c>
    </row>
    <row r="660" spans="1:3" x14ac:dyDescent="0.3">
      <c r="A660">
        <v>371</v>
      </c>
      <c r="B660" t="s">
        <v>319</v>
      </c>
      <c r="C660">
        <v>172400</v>
      </c>
    </row>
    <row r="661" spans="1:3" x14ac:dyDescent="0.3">
      <c r="A661">
        <v>954</v>
      </c>
      <c r="B661" t="s">
        <v>320</v>
      </c>
      <c r="C661">
        <v>172000</v>
      </c>
    </row>
    <row r="662" spans="1:3" x14ac:dyDescent="0.3">
      <c r="A662">
        <v>1173</v>
      </c>
      <c r="B662" t="s">
        <v>319</v>
      </c>
      <c r="C662">
        <v>171900</v>
      </c>
    </row>
    <row r="663" spans="1:3" x14ac:dyDescent="0.3">
      <c r="A663">
        <v>1252</v>
      </c>
      <c r="B663" t="s">
        <v>319</v>
      </c>
      <c r="C663">
        <v>171750</v>
      </c>
    </row>
    <row r="664" spans="1:3" x14ac:dyDescent="0.3">
      <c r="A664">
        <v>202</v>
      </c>
      <c r="B664" t="s">
        <v>320</v>
      </c>
      <c r="C664">
        <v>171500</v>
      </c>
    </row>
    <row r="665" spans="1:3" x14ac:dyDescent="0.3">
      <c r="A665">
        <v>138</v>
      </c>
      <c r="B665" t="s">
        <v>320</v>
      </c>
      <c r="C665">
        <v>171000</v>
      </c>
    </row>
    <row r="666" spans="1:3" x14ac:dyDescent="0.3">
      <c r="A666">
        <v>796</v>
      </c>
      <c r="B666" t="s">
        <v>319</v>
      </c>
      <c r="C666">
        <v>171000</v>
      </c>
    </row>
    <row r="667" spans="1:3" x14ac:dyDescent="0.3">
      <c r="A667">
        <v>846</v>
      </c>
      <c r="B667" t="s">
        <v>320</v>
      </c>
      <c r="C667">
        <v>171000</v>
      </c>
    </row>
    <row r="668" spans="1:3" x14ac:dyDescent="0.3">
      <c r="A668">
        <v>1171</v>
      </c>
      <c r="B668" t="s">
        <v>320</v>
      </c>
      <c r="C668">
        <v>171000</v>
      </c>
    </row>
    <row r="669" spans="1:3" x14ac:dyDescent="0.3">
      <c r="A669">
        <v>1352</v>
      </c>
      <c r="B669" t="s">
        <v>319</v>
      </c>
      <c r="C669">
        <v>171000</v>
      </c>
    </row>
    <row r="670" spans="1:3" x14ac:dyDescent="0.3">
      <c r="A670">
        <v>42</v>
      </c>
      <c r="B670" t="s">
        <v>319</v>
      </c>
      <c r="C670">
        <v>170000</v>
      </c>
    </row>
    <row r="671" spans="1:3" x14ac:dyDescent="0.3">
      <c r="A671">
        <v>562</v>
      </c>
      <c r="B671" t="s">
        <v>320</v>
      </c>
      <c r="C671">
        <v>170000</v>
      </c>
    </row>
    <row r="672" spans="1:3" x14ac:dyDescent="0.3">
      <c r="A672">
        <v>574</v>
      </c>
      <c r="B672" t="s">
        <v>319</v>
      </c>
      <c r="C672">
        <v>170000</v>
      </c>
    </row>
    <row r="673" spans="1:3" x14ac:dyDescent="0.3">
      <c r="A673">
        <v>855</v>
      </c>
      <c r="B673" t="s">
        <v>320</v>
      </c>
      <c r="C673">
        <v>170000</v>
      </c>
    </row>
    <row r="674" spans="1:3" x14ac:dyDescent="0.3">
      <c r="A674">
        <v>1077</v>
      </c>
      <c r="B674" t="s">
        <v>319</v>
      </c>
      <c r="C674">
        <v>170000</v>
      </c>
    </row>
    <row r="675" spans="1:3" x14ac:dyDescent="0.3">
      <c r="A675">
        <v>1098</v>
      </c>
      <c r="B675" t="s">
        <v>319</v>
      </c>
      <c r="C675">
        <v>170000</v>
      </c>
    </row>
    <row r="676" spans="1:3" x14ac:dyDescent="0.3">
      <c r="A676">
        <v>1243</v>
      </c>
      <c r="B676" t="s">
        <v>320</v>
      </c>
      <c r="C676">
        <v>170000</v>
      </c>
    </row>
    <row r="677" spans="1:3" x14ac:dyDescent="0.3">
      <c r="A677">
        <v>1356</v>
      </c>
      <c r="B677" t="s">
        <v>320</v>
      </c>
      <c r="C677">
        <v>170000</v>
      </c>
    </row>
    <row r="678" spans="1:3" x14ac:dyDescent="0.3">
      <c r="A678">
        <v>923</v>
      </c>
      <c r="B678" t="s">
        <v>319</v>
      </c>
      <c r="C678">
        <v>169990</v>
      </c>
    </row>
    <row r="679" spans="1:3" x14ac:dyDescent="0.3">
      <c r="A679">
        <v>1248</v>
      </c>
      <c r="B679" t="s">
        <v>320</v>
      </c>
      <c r="C679">
        <v>169900</v>
      </c>
    </row>
    <row r="680" spans="1:3" x14ac:dyDescent="0.3">
      <c r="A680">
        <v>105</v>
      </c>
      <c r="B680" t="s">
        <v>320</v>
      </c>
      <c r="C680">
        <v>169500</v>
      </c>
    </row>
    <row r="681" spans="1:3" x14ac:dyDescent="0.3">
      <c r="A681">
        <v>398</v>
      </c>
      <c r="B681" t="s">
        <v>319</v>
      </c>
      <c r="C681">
        <v>169500</v>
      </c>
    </row>
    <row r="682" spans="1:3" x14ac:dyDescent="0.3">
      <c r="A682">
        <v>869</v>
      </c>
      <c r="B682" t="s">
        <v>319</v>
      </c>
      <c r="C682">
        <v>169000</v>
      </c>
    </row>
    <row r="683" spans="1:3" x14ac:dyDescent="0.3">
      <c r="A683">
        <v>1135</v>
      </c>
      <c r="B683" t="s">
        <v>319</v>
      </c>
      <c r="C683">
        <v>169000</v>
      </c>
    </row>
    <row r="684" spans="1:3" x14ac:dyDescent="0.3">
      <c r="A684">
        <v>1285</v>
      </c>
      <c r="B684" t="s">
        <v>320</v>
      </c>
      <c r="C684">
        <v>169000</v>
      </c>
    </row>
    <row r="685" spans="1:3" x14ac:dyDescent="0.3">
      <c r="A685">
        <v>85</v>
      </c>
      <c r="B685" t="s">
        <v>319</v>
      </c>
      <c r="C685">
        <v>168500</v>
      </c>
    </row>
    <row r="686" spans="1:3" x14ac:dyDescent="0.3">
      <c r="A686">
        <v>624</v>
      </c>
      <c r="B686" t="s">
        <v>319</v>
      </c>
      <c r="C686">
        <v>168500</v>
      </c>
    </row>
    <row r="687" spans="1:3" x14ac:dyDescent="0.3">
      <c r="A687">
        <v>630</v>
      </c>
      <c r="B687" t="s">
        <v>319</v>
      </c>
      <c r="C687">
        <v>168500</v>
      </c>
    </row>
    <row r="688" spans="1:3" x14ac:dyDescent="0.3">
      <c r="A688">
        <v>405</v>
      </c>
      <c r="B688" t="s">
        <v>319</v>
      </c>
      <c r="C688">
        <v>168000</v>
      </c>
    </row>
    <row r="689" spans="1:3" x14ac:dyDescent="0.3">
      <c r="A689">
        <v>669</v>
      </c>
      <c r="B689" t="s">
        <v>320</v>
      </c>
      <c r="C689">
        <v>168000</v>
      </c>
    </row>
    <row r="690" spans="1:3" x14ac:dyDescent="0.3">
      <c r="A690">
        <v>992</v>
      </c>
      <c r="B690" t="s">
        <v>319</v>
      </c>
      <c r="C690">
        <v>168000</v>
      </c>
    </row>
    <row r="691" spans="1:3" x14ac:dyDescent="0.3">
      <c r="A691">
        <v>1191</v>
      </c>
      <c r="B691" t="s">
        <v>320</v>
      </c>
      <c r="C691">
        <v>168000</v>
      </c>
    </row>
    <row r="692" spans="1:3" x14ac:dyDescent="0.3">
      <c r="A692">
        <v>1068</v>
      </c>
      <c r="B692" t="s">
        <v>319</v>
      </c>
      <c r="C692">
        <v>167900</v>
      </c>
    </row>
    <row r="693" spans="1:3" x14ac:dyDescent="0.3">
      <c r="A693">
        <v>1336</v>
      </c>
      <c r="B693" t="s">
        <v>320</v>
      </c>
      <c r="C693">
        <v>167900</v>
      </c>
    </row>
    <row r="694" spans="1:3" x14ac:dyDescent="0.3">
      <c r="A694">
        <v>975</v>
      </c>
      <c r="B694" t="s">
        <v>320</v>
      </c>
      <c r="C694">
        <v>167500</v>
      </c>
    </row>
    <row r="695" spans="1:3" x14ac:dyDescent="0.3">
      <c r="A695">
        <v>1027</v>
      </c>
      <c r="B695" t="s">
        <v>319</v>
      </c>
      <c r="C695">
        <v>167500</v>
      </c>
    </row>
    <row r="696" spans="1:3" x14ac:dyDescent="0.3">
      <c r="A696">
        <v>1380</v>
      </c>
      <c r="B696" t="s">
        <v>319</v>
      </c>
      <c r="C696">
        <v>167500</v>
      </c>
    </row>
    <row r="697" spans="1:3" x14ac:dyDescent="0.3">
      <c r="A697">
        <v>220</v>
      </c>
      <c r="B697" t="s">
        <v>320</v>
      </c>
      <c r="C697">
        <v>167240</v>
      </c>
    </row>
    <row r="698" spans="1:3" x14ac:dyDescent="0.3">
      <c r="A698">
        <v>295</v>
      </c>
      <c r="B698" t="s">
        <v>319</v>
      </c>
      <c r="C698">
        <v>167000</v>
      </c>
    </row>
    <row r="699" spans="1:3" x14ac:dyDescent="0.3">
      <c r="A699">
        <v>467</v>
      </c>
      <c r="B699" t="s">
        <v>319</v>
      </c>
      <c r="C699">
        <v>167000</v>
      </c>
    </row>
    <row r="700" spans="1:3" x14ac:dyDescent="0.3">
      <c r="A700">
        <v>660</v>
      </c>
      <c r="B700" t="s">
        <v>320</v>
      </c>
      <c r="C700">
        <v>167000</v>
      </c>
    </row>
    <row r="701" spans="1:3" x14ac:dyDescent="0.3">
      <c r="A701">
        <v>834</v>
      </c>
      <c r="B701" t="s">
        <v>319</v>
      </c>
      <c r="C701">
        <v>167000</v>
      </c>
    </row>
    <row r="702" spans="1:3" x14ac:dyDescent="0.3">
      <c r="A702">
        <v>143</v>
      </c>
      <c r="B702" t="s">
        <v>319</v>
      </c>
      <c r="C702">
        <v>166000</v>
      </c>
    </row>
    <row r="703" spans="1:3" x14ac:dyDescent="0.3">
      <c r="A703">
        <v>831</v>
      </c>
      <c r="B703" t="s">
        <v>319</v>
      </c>
      <c r="C703">
        <v>166000</v>
      </c>
    </row>
    <row r="704" spans="1:3" x14ac:dyDescent="0.3">
      <c r="A704">
        <v>311</v>
      </c>
      <c r="B704" t="s">
        <v>319</v>
      </c>
      <c r="C704">
        <v>165600</v>
      </c>
    </row>
    <row r="705" spans="1:3" x14ac:dyDescent="0.3">
      <c r="A705">
        <v>34</v>
      </c>
      <c r="B705" t="s">
        <v>319</v>
      </c>
      <c r="C705">
        <v>165500</v>
      </c>
    </row>
    <row r="706" spans="1:3" x14ac:dyDescent="0.3">
      <c r="A706">
        <v>784</v>
      </c>
      <c r="B706" t="s">
        <v>320</v>
      </c>
      <c r="C706">
        <v>165500</v>
      </c>
    </row>
    <row r="707" spans="1:3" x14ac:dyDescent="0.3">
      <c r="A707">
        <v>1372</v>
      </c>
      <c r="B707" t="s">
        <v>319</v>
      </c>
      <c r="C707">
        <v>165500</v>
      </c>
    </row>
    <row r="708" spans="1:3" x14ac:dyDescent="0.3">
      <c r="A708">
        <v>1255</v>
      </c>
      <c r="B708" t="s">
        <v>320</v>
      </c>
      <c r="C708">
        <v>165400</v>
      </c>
    </row>
    <row r="709" spans="1:3" x14ac:dyDescent="0.3">
      <c r="A709">
        <v>625</v>
      </c>
      <c r="B709" t="s">
        <v>320</v>
      </c>
      <c r="C709">
        <v>165150</v>
      </c>
    </row>
    <row r="710" spans="1:3" x14ac:dyDescent="0.3">
      <c r="A710">
        <v>368</v>
      </c>
      <c r="B710" t="s">
        <v>319</v>
      </c>
      <c r="C710">
        <v>165000</v>
      </c>
    </row>
    <row r="711" spans="1:3" x14ac:dyDescent="0.3">
      <c r="A711">
        <v>673</v>
      </c>
      <c r="B711" t="s">
        <v>319</v>
      </c>
      <c r="C711">
        <v>165000</v>
      </c>
    </row>
    <row r="712" spans="1:3" x14ac:dyDescent="0.3">
      <c r="A712">
        <v>716</v>
      </c>
      <c r="B712" t="s">
        <v>320</v>
      </c>
      <c r="C712">
        <v>165000</v>
      </c>
    </row>
    <row r="713" spans="1:3" x14ac:dyDescent="0.3">
      <c r="A713">
        <v>894</v>
      </c>
      <c r="B713" t="s">
        <v>320</v>
      </c>
      <c r="C713">
        <v>165000</v>
      </c>
    </row>
    <row r="714" spans="1:3" x14ac:dyDescent="0.3">
      <c r="A714">
        <v>976</v>
      </c>
      <c r="B714" t="s">
        <v>319</v>
      </c>
      <c r="C714">
        <v>165000</v>
      </c>
    </row>
    <row r="715" spans="1:3" x14ac:dyDescent="0.3">
      <c r="A715">
        <v>1013</v>
      </c>
      <c r="B715" t="s">
        <v>319</v>
      </c>
      <c r="C715">
        <v>165000</v>
      </c>
    </row>
    <row r="716" spans="1:3" x14ac:dyDescent="0.3">
      <c r="A716">
        <v>1053</v>
      </c>
      <c r="B716" t="s">
        <v>319</v>
      </c>
      <c r="C716">
        <v>165000</v>
      </c>
    </row>
    <row r="717" spans="1:3" x14ac:dyDescent="0.3">
      <c r="A717">
        <v>1194</v>
      </c>
      <c r="B717" t="s">
        <v>320</v>
      </c>
      <c r="C717">
        <v>165000</v>
      </c>
    </row>
    <row r="718" spans="1:3" x14ac:dyDescent="0.3">
      <c r="A718">
        <v>402</v>
      </c>
      <c r="B718" t="s">
        <v>319</v>
      </c>
      <c r="C718">
        <v>164990</v>
      </c>
    </row>
    <row r="719" spans="1:3" x14ac:dyDescent="0.3">
      <c r="A719">
        <v>511</v>
      </c>
      <c r="B719" t="s">
        <v>319</v>
      </c>
      <c r="C719">
        <v>164900</v>
      </c>
    </row>
    <row r="720" spans="1:3" x14ac:dyDescent="0.3">
      <c r="A720">
        <v>286</v>
      </c>
      <c r="B720" t="s">
        <v>319</v>
      </c>
      <c r="C720">
        <v>164700</v>
      </c>
    </row>
    <row r="721" spans="1:3" x14ac:dyDescent="0.3">
      <c r="A721">
        <v>88</v>
      </c>
      <c r="B721" t="s">
        <v>319</v>
      </c>
      <c r="C721">
        <v>164500</v>
      </c>
    </row>
    <row r="722" spans="1:3" x14ac:dyDescent="0.3">
      <c r="A722">
        <v>578</v>
      </c>
      <c r="B722" t="s">
        <v>320</v>
      </c>
      <c r="C722">
        <v>164500</v>
      </c>
    </row>
    <row r="723" spans="1:3" x14ac:dyDescent="0.3">
      <c r="A723">
        <v>484</v>
      </c>
      <c r="B723" t="s">
        <v>320</v>
      </c>
      <c r="C723">
        <v>164000</v>
      </c>
    </row>
    <row r="724" spans="1:3" x14ac:dyDescent="0.3">
      <c r="A724">
        <v>853</v>
      </c>
      <c r="B724" t="s">
        <v>319</v>
      </c>
      <c r="C724">
        <v>164000</v>
      </c>
    </row>
    <row r="725" spans="1:3" x14ac:dyDescent="0.3">
      <c r="A725">
        <v>1212</v>
      </c>
      <c r="B725" t="s">
        <v>319</v>
      </c>
      <c r="C725">
        <v>164000</v>
      </c>
    </row>
    <row r="726" spans="1:3" x14ac:dyDescent="0.3">
      <c r="A726">
        <v>120</v>
      </c>
      <c r="B726" t="s">
        <v>319</v>
      </c>
      <c r="C726">
        <v>163990</v>
      </c>
    </row>
    <row r="727" spans="1:3" x14ac:dyDescent="0.3">
      <c r="A727">
        <v>1125</v>
      </c>
      <c r="B727" t="s">
        <v>319</v>
      </c>
      <c r="C727">
        <v>163900</v>
      </c>
    </row>
    <row r="728" spans="1:3" x14ac:dyDescent="0.3">
      <c r="A728">
        <v>93</v>
      </c>
      <c r="B728" t="s">
        <v>319</v>
      </c>
      <c r="C728">
        <v>163500</v>
      </c>
    </row>
    <row r="729" spans="1:3" x14ac:dyDescent="0.3">
      <c r="A729">
        <v>1007</v>
      </c>
      <c r="B729" t="s">
        <v>319</v>
      </c>
      <c r="C729">
        <v>163500</v>
      </c>
    </row>
    <row r="730" spans="1:3" x14ac:dyDescent="0.3">
      <c r="A730">
        <v>174</v>
      </c>
      <c r="B730" t="s">
        <v>319</v>
      </c>
      <c r="C730">
        <v>163000</v>
      </c>
    </row>
    <row r="731" spans="1:3" x14ac:dyDescent="0.3">
      <c r="A731">
        <v>736</v>
      </c>
      <c r="B731" t="s">
        <v>319</v>
      </c>
      <c r="C731">
        <v>163000</v>
      </c>
    </row>
    <row r="732" spans="1:3" x14ac:dyDescent="0.3">
      <c r="A732">
        <v>1172</v>
      </c>
      <c r="B732" t="s">
        <v>319</v>
      </c>
      <c r="C732">
        <v>163000</v>
      </c>
    </row>
    <row r="733" spans="1:3" x14ac:dyDescent="0.3">
      <c r="A733">
        <v>1394</v>
      </c>
      <c r="B733" t="s">
        <v>319</v>
      </c>
      <c r="C733">
        <v>163000</v>
      </c>
    </row>
    <row r="734" spans="1:3" x14ac:dyDescent="0.3">
      <c r="A734">
        <v>443</v>
      </c>
      <c r="B734" t="s">
        <v>320</v>
      </c>
      <c r="C734">
        <v>162900</v>
      </c>
    </row>
    <row r="735" spans="1:3" x14ac:dyDescent="0.3">
      <c r="A735">
        <v>1294</v>
      </c>
      <c r="B735" t="s">
        <v>320</v>
      </c>
      <c r="C735">
        <v>162900</v>
      </c>
    </row>
    <row r="736" spans="1:3" x14ac:dyDescent="0.3">
      <c r="A736">
        <v>161</v>
      </c>
      <c r="B736" t="s">
        <v>319</v>
      </c>
      <c r="C736">
        <v>162500</v>
      </c>
    </row>
    <row r="737" spans="1:3" x14ac:dyDescent="0.3">
      <c r="A737">
        <v>370</v>
      </c>
      <c r="B737" t="s">
        <v>319</v>
      </c>
      <c r="C737">
        <v>162000</v>
      </c>
    </row>
    <row r="738" spans="1:3" x14ac:dyDescent="0.3">
      <c r="A738">
        <v>752</v>
      </c>
      <c r="B738" t="s">
        <v>319</v>
      </c>
      <c r="C738">
        <v>162000</v>
      </c>
    </row>
    <row r="739" spans="1:3" x14ac:dyDescent="0.3">
      <c r="A739">
        <v>776</v>
      </c>
      <c r="B739" t="s">
        <v>320</v>
      </c>
      <c r="C739">
        <v>162000</v>
      </c>
    </row>
    <row r="740" spans="1:3" x14ac:dyDescent="0.3">
      <c r="A740">
        <v>1277</v>
      </c>
      <c r="B740" t="s">
        <v>320</v>
      </c>
      <c r="C740">
        <v>162000</v>
      </c>
    </row>
    <row r="741" spans="1:3" x14ac:dyDescent="0.3">
      <c r="A741">
        <v>215</v>
      </c>
      <c r="B741" t="s">
        <v>319</v>
      </c>
      <c r="C741">
        <v>161750</v>
      </c>
    </row>
    <row r="742" spans="1:3" x14ac:dyDescent="0.3">
      <c r="A742">
        <v>786</v>
      </c>
      <c r="B742" t="s">
        <v>320</v>
      </c>
      <c r="C742">
        <v>161500</v>
      </c>
    </row>
    <row r="743" spans="1:3" x14ac:dyDescent="0.3">
      <c r="A743">
        <v>1263</v>
      </c>
      <c r="B743" t="s">
        <v>319</v>
      </c>
      <c r="C743">
        <v>161500</v>
      </c>
    </row>
    <row r="744" spans="1:3" x14ac:dyDescent="0.3">
      <c r="A744">
        <v>459</v>
      </c>
      <c r="B744" t="s">
        <v>319</v>
      </c>
      <c r="C744">
        <v>161000</v>
      </c>
    </row>
    <row r="745" spans="1:3" x14ac:dyDescent="0.3">
      <c r="A745">
        <v>509</v>
      </c>
      <c r="B745" t="s">
        <v>319</v>
      </c>
      <c r="C745">
        <v>161000</v>
      </c>
    </row>
    <row r="746" spans="1:3" x14ac:dyDescent="0.3">
      <c r="A746">
        <v>791</v>
      </c>
      <c r="B746" t="s">
        <v>320</v>
      </c>
      <c r="C746">
        <v>160200</v>
      </c>
    </row>
    <row r="747" spans="1:3" x14ac:dyDescent="0.3">
      <c r="A747">
        <v>41</v>
      </c>
      <c r="B747" t="s">
        <v>319</v>
      </c>
      <c r="C747">
        <v>160000</v>
      </c>
    </row>
    <row r="748" spans="1:3" x14ac:dyDescent="0.3">
      <c r="A748">
        <v>489</v>
      </c>
      <c r="B748" t="s">
        <v>319</v>
      </c>
      <c r="C748">
        <v>160000</v>
      </c>
    </row>
    <row r="749" spans="1:3" x14ac:dyDescent="0.3">
      <c r="A749">
        <v>626</v>
      </c>
      <c r="B749" t="s">
        <v>319</v>
      </c>
      <c r="C749">
        <v>160000</v>
      </c>
    </row>
    <row r="750" spans="1:3" x14ac:dyDescent="0.3">
      <c r="A750">
        <v>768</v>
      </c>
      <c r="B750" t="s">
        <v>320</v>
      </c>
      <c r="C750">
        <v>160000</v>
      </c>
    </row>
    <row r="751" spans="1:3" x14ac:dyDescent="0.3">
      <c r="A751">
        <v>967</v>
      </c>
      <c r="B751" t="s">
        <v>319</v>
      </c>
      <c r="C751">
        <v>160000</v>
      </c>
    </row>
    <row r="752" spans="1:3" x14ac:dyDescent="0.3">
      <c r="A752">
        <v>1019</v>
      </c>
      <c r="B752" t="s">
        <v>319</v>
      </c>
      <c r="C752">
        <v>160000</v>
      </c>
    </row>
    <row r="753" spans="1:3" x14ac:dyDescent="0.3">
      <c r="A753">
        <v>1031</v>
      </c>
      <c r="B753" t="s">
        <v>320</v>
      </c>
      <c r="C753">
        <v>160000</v>
      </c>
    </row>
    <row r="754" spans="1:3" x14ac:dyDescent="0.3">
      <c r="A754">
        <v>1084</v>
      </c>
      <c r="B754" t="s">
        <v>319</v>
      </c>
      <c r="C754">
        <v>160000</v>
      </c>
    </row>
    <row r="755" spans="1:3" x14ac:dyDescent="0.3">
      <c r="A755">
        <v>1092</v>
      </c>
      <c r="B755" t="s">
        <v>319</v>
      </c>
      <c r="C755">
        <v>160000</v>
      </c>
    </row>
    <row r="756" spans="1:3" x14ac:dyDescent="0.3">
      <c r="A756">
        <v>1299</v>
      </c>
      <c r="B756" t="s">
        <v>320</v>
      </c>
      <c r="C756">
        <v>160000</v>
      </c>
    </row>
    <row r="757" spans="1:3" x14ac:dyDescent="0.3">
      <c r="A757">
        <v>1397</v>
      </c>
      <c r="B757" t="s">
        <v>319</v>
      </c>
      <c r="C757">
        <v>160000</v>
      </c>
    </row>
    <row r="758" spans="1:3" x14ac:dyDescent="0.3">
      <c r="A758">
        <v>1435</v>
      </c>
      <c r="B758" t="s">
        <v>320</v>
      </c>
      <c r="C758">
        <v>160000</v>
      </c>
    </row>
    <row r="759" spans="1:3" x14ac:dyDescent="0.3">
      <c r="A759">
        <v>809</v>
      </c>
      <c r="B759" t="s">
        <v>319</v>
      </c>
      <c r="C759">
        <v>159950</v>
      </c>
    </row>
    <row r="760" spans="1:3" x14ac:dyDescent="0.3">
      <c r="A760">
        <v>983</v>
      </c>
      <c r="B760" t="s">
        <v>320</v>
      </c>
      <c r="C760">
        <v>159895</v>
      </c>
    </row>
    <row r="761" spans="1:3" x14ac:dyDescent="0.3">
      <c r="A761">
        <v>717</v>
      </c>
      <c r="B761" t="s">
        <v>319</v>
      </c>
      <c r="C761">
        <v>159500</v>
      </c>
    </row>
    <row r="762" spans="1:3" x14ac:dyDescent="0.3">
      <c r="A762">
        <v>1074</v>
      </c>
      <c r="B762" t="s">
        <v>320</v>
      </c>
      <c r="C762">
        <v>159500</v>
      </c>
    </row>
    <row r="763" spans="1:3" x14ac:dyDescent="0.3">
      <c r="A763">
        <v>1104</v>
      </c>
      <c r="B763" t="s">
        <v>319</v>
      </c>
      <c r="C763">
        <v>159500</v>
      </c>
    </row>
    <row r="764" spans="1:3" x14ac:dyDescent="0.3">
      <c r="A764">
        <v>682</v>
      </c>
      <c r="B764" t="s">
        <v>320</v>
      </c>
      <c r="C764">
        <v>159434</v>
      </c>
    </row>
    <row r="765" spans="1:3" x14ac:dyDescent="0.3">
      <c r="A765">
        <v>19</v>
      </c>
      <c r="B765" t="s">
        <v>319</v>
      </c>
      <c r="C765">
        <v>159000</v>
      </c>
    </row>
    <row r="766" spans="1:3" x14ac:dyDescent="0.3">
      <c r="A766">
        <v>287</v>
      </c>
      <c r="B766" t="s">
        <v>319</v>
      </c>
      <c r="C766">
        <v>159000</v>
      </c>
    </row>
    <row r="767" spans="1:3" x14ac:dyDescent="0.3">
      <c r="A767">
        <v>367</v>
      </c>
      <c r="B767" t="s">
        <v>319</v>
      </c>
      <c r="C767">
        <v>159000</v>
      </c>
    </row>
    <row r="768" spans="1:3" x14ac:dyDescent="0.3">
      <c r="A768">
        <v>523</v>
      </c>
      <c r="B768" t="s">
        <v>320</v>
      </c>
      <c r="C768">
        <v>159000</v>
      </c>
    </row>
    <row r="769" spans="1:3" x14ac:dyDescent="0.3">
      <c r="A769">
        <v>758</v>
      </c>
      <c r="B769" t="s">
        <v>320</v>
      </c>
      <c r="C769">
        <v>158900</v>
      </c>
    </row>
    <row r="770" spans="1:3" x14ac:dyDescent="0.3">
      <c r="A770">
        <v>300</v>
      </c>
      <c r="B770" t="s">
        <v>319</v>
      </c>
      <c r="C770">
        <v>158500</v>
      </c>
    </row>
    <row r="771" spans="1:3" x14ac:dyDescent="0.3">
      <c r="A771">
        <v>61</v>
      </c>
      <c r="B771" t="s">
        <v>319</v>
      </c>
      <c r="C771">
        <v>158000</v>
      </c>
    </row>
    <row r="772" spans="1:3" x14ac:dyDescent="0.3">
      <c r="A772">
        <v>254</v>
      </c>
      <c r="B772" t="s">
        <v>319</v>
      </c>
      <c r="C772">
        <v>158000</v>
      </c>
    </row>
    <row r="773" spans="1:3" x14ac:dyDescent="0.3">
      <c r="A773">
        <v>517</v>
      </c>
      <c r="B773" t="s">
        <v>320</v>
      </c>
      <c r="C773">
        <v>158000</v>
      </c>
    </row>
    <row r="774" spans="1:3" x14ac:dyDescent="0.3">
      <c r="A774">
        <v>539</v>
      </c>
      <c r="B774" t="s">
        <v>320</v>
      </c>
      <c r="C774">
        <v>158000</v>
      </c>
    </row>
    <row r="775" spans="1:3" x14ac:dyDescent="0.3">
      <c r="A775">
        <v>854</v>
      </c>
      <c r="B775" t="s">
        <v>319</v>
      </c>
      <c r="C775">
        <v>158000</v>
      </c>
    </row>
    <row r="776" spans="1:3" x14ac:dyDescent="0.3">
      <c r="A776">
        <v>1195</v>
      </c>
      <c r="B776" t="s">
        <v>320</v>
      </c>
      <c r="C776">
        <v>158000</v>
      </c>
    </row>
    <row r="777" spans="1:3" x14ac:dyDescent="0.3">
      <c r="A777">
        <v>814</v>
      </c>
      <c r="B777" t="s">
        <v>319</v>
      </c>
      <c r="C777">
        <v>157900</v>
      </c>
    </row>
    <row r="778" spans="1:3" x14ac:dyDescent="0.3">
      <c r="A778">
        <v>1447</v>
      </c>
      <c r="B778" t="s">
        <v>320</v>
      </c>
      <c r="C778">
        <v>157900</v>
      </c>
    </row>
    <row r="779" spans="1:3" x14ac:dyDescent="0.3">
      <c r="A779">
        <v>348</v>
      </c>
      <c r="B779" t="s">
        <v>319</v>
      </c>
      <c r="C779">
        <v>157500</v>
      </c>
    </row>
    <row r="780" spans="1:3" x14ac:dyDescent="0.3">
      <c r="A780">
        <v>842</v>
      </c>
      <c r="B780" t="s">
        <v>319</v>
      </c>
      <c r="C780">
        <v>157500</v>
      </c>
    </row>
    <row r="781" spans="1:3" x14ac:dyDescent="0.3">
      <c r="A781">
        <v>15</v>
      </c>
      <c r="B781" t="s">
        <v>319</v>
      </c>
      <c r="C781">
        <v>157000</v>
      </c>
    </row>
    <row r="782" spans="1:3" x14ac:dyDescent="0.3">
      <c r="A782">
        <v>301</v>
      </c>
      <c r="B782" t="s">
        <v>319</v>
      </c>
      <c r="C782">
        <v>157000</v>
      </c>
    </row>
    <row r="783" spans="1:3" x14ac:dyDescent="0.3">
      <c r="A783">
        <v>718</v>
      </c>
      <c r="B783" t="s">
        <v>320</v>
      </c>
      <c r="C783">
        <v>157000</v>
      </c>
    </row>
    <row r="784" spans="1:3" x14ac:dyDescent="0.3">
      <c r="A784">
        <v>881</v>
      </c>
      <c r="B784" t="s">
        <v>320</v>
      </c>
      <c r="C784">
        <v>157000</v>
      </c>
    </row>
    <row r="785" spans="1:3" x14ac:dyDescent="0.3">
      <c r="A785">
        <v>1100</v>
      </c>
      <c r="B785" t="s">
        <v>320</v>
      </c>
      <c r="C785">
        <v>157000</v>
      </c>
    </row>
    <row r="786" spans="1:3" x14ac:dyDescent="0.3">
      <c r="A786">
        <v>1383</v>
      </c>
      <c r="B786" t="s">
        <v>319</v>
      </c>
      <c r="C786">
        <v>157000</v>
      </c>
    </row>
    <row r="787" spans="1:3" x14ac:dyDescent="0.3">
      <c r="A787">
        <v>1364</v>
      </c>
      <c r="B787" t="s">
        <v>319</v>
      </c>
      <c r="C787">
        <v>156932</v>
      </c>
    </row>
    <row r="788" spans="1:3" x14ac:dyDescent="0.3">
      <c r="A788">
        <v>1321</v>
      </c>
      <c r="B788" t="s">
        <v>319</v>
      </c>
      <c r="C788">
        <v>156500</v>
      </c>
    </row>
    <row r="789" spans="1:3" x14ac:dyDescent="0.3">
      <c r="A789">
        <v>214</v>
      </c>
      <c r="B789" t="s">
        <v>319</v>
      </c>
      <c r="C789">
        <v>156000</v>
      </c>
    </row>
    <row r="790" spans="1:3" x14ac:dyDescent="0.3">
      <c r="A790">
        <v>361</v>
      </c>
      <c r="B790" t="s">
        <v>320</v>
      </c>
      <c r="C790">
        <v>156000</v>
      </c>
    </row>
    <row r="791" spans="1:3" x14ac:dyDescent="0.3">
      <c r="A791">
        <v>487</v>
      </c>
      <c r="B791" t="s">
        <v>319</v>
      </c>
      <c r="C791">
        <v>156000</v>
      </c>
    </row>
    <row r="792" spans="1:3" x14ac:dyDescent="0.3">
      <c r="A792">
        <v>755</v>
      </c>
      <c r="B792" t="s">
        <v>319</v>
      </c>
      <c r="C792">
        <v>156000</v>
      </c>
    </row>
    <row r="793" spans="1:3" x14ac:dyDescent="0.3">
      <c r="A793">
        <v>1079</v>
      </c>
      <c r="B793" t="s">
        <v>319</v>
      </c>
      <c r="C793">
        <v>155900</v>
      </c>
    </row>
    <row r="794" spans="1:3" x14ac:dyDescent="0.3">
      <c r="A794">
        <v>1345</v>
      </c>
      <c r="B794" t="s">
        <v>319</v>
      </c>
      <c r="C794">
        <v>155835</v>
      </c>
    </row>
    <row r="795" spans="1:3" x14ac:dyDescent="0.3">
      <c r="A795">
        <v>118</v>
      </c>
      <c r="B795" t="s">
        <v>320</v>
      </c>
      <c r="C795">
        <v>155000</v>
      </c>
    </row>
    <row r="796" spans="1:3" x14ac:dyDescent="0.3">
      <c r="A796">
        <v>129</v>
      </c>
      <c r="B796" t="s">
        <v>319</v>
      </c>
      <c r="C796">
        <v>155000</v>
      </c>
    </row>
    <row r="797" spans="1:3" x14ac:dyDescent="0.3">
      <c r="A797">
        <v>340</v>
      </c>
      <c r="B797" t="s">
        <v>319</v>
      </c>
      <c r="C797">
        <v>155000</v>
      </c>
    </row>
    <row r="798" spans="1:3" x14ac:dyDescent="0.3">
      <c r="A798">
        <v>462</v>
      </c>
      <c r="B798" t="s">
        <v>320</v>
      </c>
      <c r="C798">
        <v>155000</v>
      </c>
    </row>
    <row r="799" spans="1:3" x14ac:dyDescent="0.3">
      <c r="A799">
        <v>483</v>
      </c>
      <c r="B799" t="s">
        <v>319</v>
      </c>
      <c r="C799">
        <v>155000</v>
      </c>
    </row>
    <row r="800" spans="1:3" x14ac:dyDescent="0.3">
      <c r="A800">
        <v>494</v>
      </c>
      <c r="B800" t="s">
        <v>319</v>
      </c>
      <c r="C800">
        <v>155000</v>
      </c>
    </row>
    <row r="801" spans="1:3" x14ac:dyDescent="0.3">
      <c r="A801">
        <v>648</v>
      </c>
      <c r="B801" t="s">
        <v>320</v>
      </c>
      <c r="C801">
        <v>155000</v>
      </c>
    </row>
    <row r="802" spans="1:3" x14ac:dyDescent="0.3">
      <c r="A802">
        <v>649</v>
      </c>
      <c r="B802" t="s">
        <v>319</v>
      </c>
      <c r="C802">
        <v>155000</v>
      </c>
    </row>
    <row r="803" spans="1:3" x14ac:dyDescent="0.3">
      <c r="A803">
        <v>819</v>
      </c>
      <c r="B803" t="s">
        <v>319</v>
      </c>
      <c r="C803">
        <v>155000</v>
      </c>
    </row>
    <row r="804" spans="1:3" x14ac:dyDescent="0.3">
      <c r="A804">
        <v>960</v>
      </c>
      <c r="B804" t="s">
        <v>319</v>
      </c>
      <c r="C804">
        <v>155000</v>
      </c>
    </row>
    <row r="805" spans="1:3" x14ac:dyDescent="0.3">
      <c r="A805">
        <v>963</v>
      </c>
      <c r="B805" t="s">
        <v>320</v>
      </c>
      <c r="C805">
        <v>155000</v>
      </c>
    </row>
    <row r="806" spans="1:3" x14ac:dyDescent="0.3">
      <c r="A806">
        <v>1041</v>
      </c>
      <c r="B806" t="s">
        <v>320</v>
      </c>
      <c r="C806">
        <v>155000</v>
      </c>
    </row>
    <row r="807" spans="1:3" x14ac:dyDescent="0.3">
      <c r="A807">
        <v>1297</v>
      </c>
      <c r="B807" t="s">
        <v>319</v>
      </c>
      <c r="C807">
        <v>155000</v>
      </c>
    </row>
    <row r="808" spans="1:3" x14ac:dyDescent="0.3">
      <c r="A808">
        <v>1342</v>
      </c>
      <c r="B808" t="s">
        <v>319</v>
      </c>
      <c r="C808">
        <v>155000</v>
      </c>
    </row>
    <row r="809" spans="1:3" x14ac:dyDescent="0.3">
      <c r="A809">
        <v>1179</v>
      </c>
      <c r="B809" t="s">
        <v>319</v>
      </c>
      <c r="C809">
        <v>154900</v>
      </c>
    </row>
    <row r="810" spans="1:3" x14ac:dyDescent="0.3">
      <c r="A810">
        <v>893</v>
      </c>
      <c r="B810" t="s">
        <v>320</v>
      </c>
      <c r="C810">
        <v>154500</v>
      </c>
    </row>
    <row r="811" spans="1:3" x14ac:dyDescent="0.3">
      <c r="A811">
        <v>911</v>
      </c>
      <c r="B811" t="s">
        <v>319</v>
      </c>
      <c r="C811">
        <v>154300</v>
      </c>
    </row>
    <row r="812" spans="1:3" x14ac:dyDescent="0.3">
      <c r="A812">
        <v>25</v>
      </c>
      <c r="B812" t="s">
        <v>320</v>
      </c>
      <c r="C812">
        <v>154000</v>
      </c>
    </row>
    <row r="813" spans="1:3" x14ac:dyDescent="0.3">
      <c r="A813">
        <v>349</v>
      </c>
      <c r="B813" t="s">
        <v>319</v>
      </c>
      <c r="C813">
        <v>154000</v>
      </c>
    </row>
    <row r="814" spans="1:3" x14ac:dyDescent="0.3">
      <c r="A814">
        <v>1065</v>
      </c>
      <c r="B814" t="s">
        <v>319</v>
      </c>
      <c r="C814">
        <v>154000</v>
      </c>
    </row>
    <row r="815" spans="1:3" x14ac:dyDescent="0.3">
      <c r="A815">
        <v>1072</v>
      </c>
      <c r="B815" t="s">
        <v>320</v>
      </c>
      <c r="C815">
        <v>154000</v>
      </c>
    </row>
    <row r="816" spans="1:3" x14ac:dyDescent="0.3">
      <c r="A816">
        <v>1300</v>
      </c>
      <c r="B816" t="s">
        <v>319</v>
      </c>
      <c r="C816">
        <v>154000</v>
      </c>
    </row>
    <row r="817" spans="1:3" x14ac:dyDescent="0.3">
      <c r="A817">
        <v>124</v>
      </c>
      <c r="B817" t="s">
        <v>319</v>
      </c>
      <c r="C817">
        <v>153900</v>
      </c>
    </row>
    <row r="818" spans="1:3" x14ac:dyDescent="0.3">
      <c r="A818">
        <v>845</v>
      </c>
      <c r="B818" t="s">
        <v>319</v>
      </c>
      <c r="C818">
        <v>153900</v>
      </c>
    </row>
    <row r="819" spans="1:3" x14ac:dyDescent="0.3">
      <c r="A819">
        <v>290</v>
      </c>
      <c r="B819" t="s">
        <v>320</v>
      </c>
      <c r="C819">
        <v>153575</v>
      </c>
    </row>
    <row r="820" spans="1:3" x14ac:dyDescent="0.3">
      <c r="A820">
        <v>82</v>
      </c>
      <c r="B820" t="s">
        <v>320</v>
      </c>
      <c r="C820">
        <v>153500</v>
      </c>
    </row>
    <row r="821" spans="1:3" x14ac:dyDescent="0.3">
      <c r="A821">
        <v>837</v>
      </c>
      <c r="B821" t="s">
        <v>319</v>
      </c>
      <c r="C821">
        <v>153500</v>
      </c>
    </row>
    <row r="822" spans="1:3" x14ac:dyDescent="0.3">
      <c r="A822">
        <v>1205</v>
      </c>
      <c r="B822" t="s">
        <v>320</v>
      </c>
      <c r="C822">
        <v>153500</v>
      </c>
    </row>
    <row r="823" spans="1:3" x14ac:dyDescent="0.3">
      <c r="A823">
        <v>189</v>
      </c>
      <c r="B823" t="s">
        <v>319</v>
      </c>
      <c r="C823">
        <v>153337</v>
      </c>
    </row>
    <row r="824" spans="1:3" x14ac:dyDescent="0.3">
      <c r="A824">
        <v>38</v>
      </c>
      <c r="B824" t="s">
        <v>319</v>
      </c>
      <c r="C824">
        <v>153000</v>
      </c>
    </row>
    <row r="825" spans="1:3" x14ac:dyDescent="0.3">
      <c r="A825">
        <v>628</v>
      </c>
      <c r="B825" t="s">
        <v>319</v>
      </c>
      <c r="C825">
        <v>153000</v>
      </c>
    </row>
    <row r="826" spans="1:3" x14ac:dyDescent="0.3">
      <c r="A826">
        <v>902</v>
      </c>
      <c r="B826" t="s">
        <v>319</v>
      </c>
      <c r="C826">
        <v>153000</v>
      </c>
    </row>
    <row r="827" spans="1:3" x14ac:dyDescent="0.3">
      <c r="A827">
        <v>165</v>
      </c>
      <c r="B827" t="s">
        <v>319</v>
      </c>
      <c r="C827">
        <v>152000</v>
      </c>
    </row>
    <row r="828" spans="1:3" x14ac:dyDescent="0.3">
      <c r="A828">
        <v>297</v>
      </c>
      <c r="B828" t="s">
        <v>320</v>
      </c>
      <c r="C828">
        <v>152000</v>
      </c>
    </row>
    <row r="829" spans="1:3" x14ac:dyDescent="0.3">
      <c r="A829">
        <v>607</v>
      </c>
      <c r="B829" t="s">
        <v>319</v>
      </c>
      <c r="C829">
        <v>152000</v>
      </c>
    </row>
    <row r="830" spans="1:3" x14ac:dyDescent="0.3">
      <c r="A830">
        <v>644</v>
      </c>
      <c r="B830" t="s">
        <v>320</v>
      </c>
      <c r="C830">
        <v>152000</v>
      </c>
    </row>
    <row r="831" spans="1:3" x14ac:dyDescent="0.3">
      <c r="A831">
        <v>859</v>
      </c>
      <c r="B831" t="s">
        <v>320</v>
      </c>
      <c r="C831">
        <v>152000</v>
      </c>
    </row>
    <row r="832" spans="1:3" x14ac:dyDescent="0.3">
      <c r="A832">
        <v>863</v>
      </c>
      <c r="B832" t="s">
        <v>319</v>
      </c>
      <c r="C832">
        <v>152000</v>
      </c>
    </row>
    <row r="833" spans="1:3" x14ac:dyDescent="0.3">
      <c r="A833">
        <v>347</v>
      </c>
      <c r="B833" t="s">
        <v>319</v>
      </c>
      <c r="C833">
        <v>151500</v>
      </c>
    </row>
    <row r="834" spans="1:3" x14ac:dyDescent="0.3">
      <c r="A834">
        <v>1069</v>
      </c>
      <c r="B834" t="s">
        <v>320</v>
      </c>
      <c r="C834">
        <v>151400</v>
      </c>
    </row>
    <row r="835" spans="1:3" x14ac:dyDescent="0.3">
      <c r="A835">
        <v>263</v>
      </c>
      <c r="B835" t="s">
        <v>320</v>
      </c>
      <c r="C835">
        <v>151000</v>
      </c>
    </row>
    <row r="836" spans="1:3" x14ac:dyDescent="0.3">
      <c r="A836">
        <v>600</v>
      </c>
      <c r="B836" t="s">
        <v>320</v>
      </c>
      <c r="C836">
        <v>151000</v>
      </c>
    </row>
    <row r="837" spans="1:3" x14ac:dyDescent="0.3">
      <c r="A837">
        <v>604</v>
      </c>
      <c r="B837" t="s">
        <v>319</v>
      </c>
      <c r="C837">
        <v>151000</v>
      </c>
    </row>
    <row r="838" spans="1:3" x14ac:dyDescent="0.3">
      <c r="A838">
        <v>832</v>
      </c>
      <c r="B838" t="s">
        <v>319</v>
      </c>
      <c r="C838">
        <v>151000</v>
      </c>
    </row>
    <row r="839" spans="1:3" x14ac:dyDescent="0.3">
      <c r="A839">
        <v>1260</v>
      </c>
      <c r="B839" t="s">
        <v>319</v>
      </c>
      <c r="C839">
        <v>151000</v>
      </c>
    </row>
    <row r="840" spans="1:3" x14ac:dyDescent="0.3">
      <c r="A840">
        <v>941</v>
      </c>
      <c r="B840" t="s">
        <v>320</v>
      </c>
      <c r="C840">
        <v>150900</v>
      </c>
    </row>
    <row r="841" spans="1:3" x14ac:dyDescent="0.3">
      <c r="A841">
        <v>133</v>
      </c>
      <c r="B841" t="s">
        <v>319</v>
      </c>
      <c r="C841">
        <v>150750</v>
      </c>
    </row>
    <row r="842" spans="1:3" x14ac:dyDescent="0.3">
      <c r="A842">
        <v>1283</v>
      </c>
      <c r="B842" t="s">
        <v>319</v>
      </c>
      <c r="C842">
        <v>150500</v>
      </c>
    </row>
    <row r="843" spans="1:3" x14ac:dyDescent="0.3">
      <c r="A843">
        <v>130</v>
      </c>
      <c r="B843" t="s">
        <v>319</v>
      </c>
      <c r="C843">
        <v>150000</v>
      </c>
    </row>
    <row r="844" spans="1:3" x14ac:dyDescent="0.3">
      <c r="A844">
        <v>406</v>
      </c>
      <c r="B844" t="s">
        <v>320</v>
      </c>
      <c r="C844">
        <v>150000</v>
      </c>
    </row>
    <row r="845" spans="1:3" x14ac:dyDescent="0.3">
      <c r="A845">
        <v>522</v>
      </c>
      <c r="B845" t="s">
        <v>319</v>
      </c>
      <c r="C845">
        <v>150000</v>
      </c>
    </row>
    <row r="846" spans="1:3" x14ac:dyDescent="0.3">
      <c r="A846">
        <v>943</v>
      </c>
      <c r="B846" t="s">
        <v>320</v>
      </c>
      <c r="C846">
        <v>150000</v>
      </c>
    </row>
    <row r="847" spans="1:3" x14ac:dyDescent="0.3">
      <c r="A847">
        <v>304</v>
      </c>
      <c r="B847" t="s">
        <v>319</v>
      </c>
      <c r="C847">
        <v>149900</v>
      </c>
    </row>
    <row r="848" spans="1:3" x14ac:dyDescent="0.3">
      <c r="A848">
        <v>1006</v>
      </c>
      <c r="B848" t="s">
        <v>319</v>
      </c>
      <c r="C848">
        <v>149900</v>
      </c>
    </row>
    <row r="849" spans="1:3" x14ac:dyDescent="0.3">
      <c r="A849">
        <v>1152</v>
      </c>
      <c r="B849" t="s">
        <v>320</v>
      </c>
      <c r="C849">
        <v>149900</v>
      </c>
    </row>
    <row r="850" spans="1:3" x14ac:dyDescent="0.3">
      <c r="A850">
        <v>1358</v>
      </c>
      <c r="B850" t="s">
        <v>319</v>
      </c>
      <c r="C850">
        <v>149900</v>
      </c>
    </row>
    <row r="851" spans="1:3" x14ac:dyDescent="0.3">
      <c r="A851">
        <v>1439</v>
      </c>
      <c r="B851" t="s">
        <v>319</v>
      </c>
      <c r="C851">
        <v>149700</v>
      </c>
    </row>
    <row r="852" spans="1:3" x14ac:dyDescent="0.3">
      <c r="A852">
        <v>417</v>
      </c>
      <c r="B852" t="s">
        <v>320</v>
      </c>
      <c r="C852">
        <v>149500</v>
      </c>
    </row>
    <row r="853" spans="1:3" x14ac:dyDescent="0.3">
      <c r="A853">
        <v>890</v>
      </c>
      <c r="B853" t="s">
        <v>319</v>
      </c>
      <c r="C853">
        <v>149500</v>
      </c>
    </row>
    <row r="854" spans="1:3" x14ac:dyDescent="0.3">
      <c r="A854">
        <v>32</v>
      </c>
      <c r="B854" t="s">
        <v>320</v>
      </c>
      <c r="C854">
        <v>149350</v>
      </c>
    </row>
    <row r="855" spans="1:3" x14ac:dyDescent="0.3">
      <c r="A855">
        <v>1442</v>
      </c>
      <c r="B855" t="s">
        <v>319</v>
      </c>
      <c r="C855">
        <v>149300</v>
      </c>
    </row>
    <row r="856" spans="1:3" x14ac:dyDescent="0.3">
      <c r="A856">
        <v>17</v>
      </c>
      <c r="B856" t="s">
        <v>319</v>
      </c>
      <c r="C856">
        <v>149000</v>
      </c>
    </row>
    <row r="857" spans="1:3" x14ac:dyDescent="0.3">
      <c r="A857">
        <v>204</v>
      </c>
      <c r="B857" t="s">
        <v>319</v>
      </c>
      <c r="C857">
        <v>149000</v>
      </c>
    </row>
    <row r="858" spans="1:3" x14ac:dyDescent="0.3">
      <c r="A858">
        <v>658</v>
      </c>
      <c r="B858" t="s">
        <v>319</v>
      </c>
      <c r="C858">
        <v>149000</v>
      </c>
    </row>
    <row r="859" spans="1:3" x14ac:dyDescent="0.3">
      <c r="A859">
        <v>1146</v>
      </c>
      <c r="B859" t="s">
        <v>320</v>
      </c>
      <c r="C859">
        <v>149000</v>
      </c>
    </row>
    <row r="860" spans="1:3" x14ac:dyDescent="0.3">
      <c r="A860">
        <v>688</v>
      </c>
      <c r="B860" t="s">
        <v>319</v>
      </c>
      <c r="C860">
        <v>148800</v>
      </c>
    </row>
    <row r="861" spans="1:3" x14ac:dyDescent="0.3">
      <c r="A861">
        <v>196</v>
      </c>
      <c r="B861" t="s">
        <v>320</v>
      </c>
      <c r="C861">
        <v>148500</v>
      </c>
    </row>
    <row r="862" spans="1:3" x14ac:dyDescent="0.3">
      <c r="A862">
        <v>676</v>
      </c>
      <c r="B862" t="s">
        <v>320</v>
      </c>
      <c r="C862">
        <v>148500</v>
      </c>
    </row>
    <row r="863" spans="1:3" x14ac:dyDescent="0.3">
      <c r="A863">
        <v>866</v>
      </c>
      <c r="B863" t="s">
        <v>319</v>
      </c>
      <c r="C863">
        <v>148500</v>
      </c>
    </row>
    <row r="864" spans="1:3" x14ac:dyDescent="0.3">
      <c r="A864">
        <v>231</v>
      </c>
      <c r="B864" t="s">
        <v>319</v>
      </c>
      <c r="C864">
        <v>148000</v>
      </c>
    </row>
    <row r="865" spans="1:3" x14ac:dyDescent="0.3">
      <c r="A865">
        <v>270</v>
      </c>
      <c r="B865" t="s">
        <v>320</v>
      </c>
      <c r="C865">
        <v>148000</v>
      </c>
    </row>
    <row r="866" spans="1:3" x14ac:dyDescent="0.3">
      <c r="A866">
        <v>377</v>
      </c>
      <c r="B866" t="s">
        <v>319</v>
      </c>
      <c r="C866">
        <v>148000</v>
      </c>
    </row>
    <row r="867" spans="1:3" x14ac:dyDescent="0.3">
      <c r="A867">
        <v>473</v>
      </c>
      <c r="B867" t="s">
        <v>320</v>
      </c>
      <c r="C867">
        <v>148000</v>
      </c>
    </row>
    <row r="868" spans="1:3" x14ac:dyDescent="0.3">
      <c r="A868">
        <v>612</v>
      </c>
      <c r="B868" t="s">
        <v>320</v>
      </c>
      <c r="C868">
        <v>148000</v>
      </c>
    </row>
    <row r="869" spans="1:3" x14ac:dyDescent="0.3">
      <c r="A869">
        <v>879</v>
      </c>
      <c r="B869" t="s">
        <v>320</v>
      </c>
      <c r="C869">
        <v>148000</v>
      </c>
    </row>
    <row r="870" spans="1:3" x14ac:dyDescent="0.3">
      <c r="A870">
        <v>1200</v>
      </c>
      <c r="B870" t="s">
        <v>320</v>
      </c>
      <c r="C870">
        <v>148000</v>
      </c>
    </row>
    <row r="871" spans="1:3" x14ac:dyDescent="0.3">
      <c r="A871">
        <v>1460</v>
      </c>
      <c r="B871" t="s">
        <v>320</v>
      </c>
      <c r="C871">
        <v>147500</v>
      </c>
    </row>
    <row r="872" spans="1:3" x14ac:dyDescent="0.3">
      <c r="A872">
        <v>830</v>
      </c>
      <c r="B872" t="s">
        <v>319</v>
      </c>
      <c r="C872">
        <v>147400</v>
      </c>
    </row>
    <row r="873" spans="1:3" x14ac:dyDescent="0.3">
      <c r="A873">
        <v>366</v>
      </c>
      <c r="B873" t="s">
        <v>320</v>
      </c>
      <c r="C873">
        <v>147000</v>
      </c>
    </row>
    <row r="874" spans="1:3" x14ac:dyDescent="0.3">
      <c r="A874">
        <v>486</v>
      </c>
      <c r="B874" t="s">
        <v>319</v>
      </c>
      <c r="C874">
        <v>147000</v>
      </c>
    </row>
    <row r="875" spans="1:3" x14ac:dyDescent="0.3">
      <c r="A875">
        <v>505</v>
      </c>
      <c r="B875" t="s">
        <v>320</v>
      </c>
      <c r="C875">
        <v>147000</v>
      </c>
    </row>
    <row r="876" spans="1:3" x14ac:dyDescent="0.3">
      <c r="A876">
        <v>614</v>
      </c>
      <c r="B876" t="s">
        <v>320</v>
      </c>
      <c r="C876">
        <v>147000</v>
      </c>
    </row>
    <row r="877" spans="1:3" x14ac:dyDescent="0.3">
      <c r="A877">
        <v>857</v>
      </c>
      <c r="B877" t="s">
        <v>319</v>
      </c>
      <c r="C877">
        <v>147000</v>
      </c>
    </row>
    <row r="878" spans="1:3" x14ac:dyDescent="0.3">
      <c r="A878">
        <v>1086</v>
      </c>
      <c r="B878" t="s">
        <v>319</v>
      </c>
      <c r="C878">
        <v>147000</v>
      </c>
    </row>
    <row r="879" spans="1:3" x14ac:dyDescent="0.3">
      <c r="A879">
        <v>1228</v>
      </c>
      <c r="B879" t="s">
        <v>319</v>
      </c>
      <c r="C879">
        <v>147000</v>
      </c>
    </row>
    <row r="880" spans="1:3" x14ac:dyDescent="0.3">
      <c r="A880">
        <v>1309</v>
      </c>
      <c r="B880" t="s">
        <v>319</v>
      </c>
      <c r="C880">
        <v>147000</v>
      </c>
    </row>
    <row r="881" spans="1:3" x14ac:dyDescent="0.3">
      <c r="A881">
        <v>1325</v>
      </c>
      <c r="B881" t="s">
        <v>319</v>
      </c>
      <c r="C881">
        <v>147000</v>
      </c>
    </row>
    <row r="882" spans="1:3" x14ac:dyDescent="0.3">
      <c r="A882">
        <v>792</v>
      </c>
      <c r="B882" t="s">
        <v>320</v>
      </c>
      <c r="C882">
        <v>146800</v>
      </c>
    </row>
    <row r="883" spans="1:3" x14ac:dyDescent="0.3">
      <c r="A883">
        <v>468</v>
      </c>
      <c r="B883" t="s">
        <v>319</v>
      </c>
      <c r="C883">
        <v>146500</v>
      </c>
    </row>
    <row r="884" spans="1:3" x14ac:dyDescent="0.3">
      <c r="A884">
        <v>579</v>
      </c>
      <c r="B884" t="s">
        <v>319</v>
      </c>
      <c r="C884">
        <v>146000</v>
      </c>
    </row>
    <row r="885" spans="1:3" x14ac:dyDescent="0.3">
      <c r="A885">
        <v>1094</v>
      </c>
      <c r="B885" t="s">
        <v>319</v>
      </c>
      <c r="C885">
        <v>146000</v>
      </c>
    </row>
    <row r="886" spans="1:3" x14ac:dyDescent="0.3">
      <c r="A886">
        <v>1161</v>
      </c>
      <c r="B886" t="s">
        <v>320</v>
      </c>
      <c r="C886">
        <v>146000</v>
      </c>
    </row>
    <row r="887" spans="1:3" x14ac:dyDescent="0.3">
      <c r="A887">
        <v>922</v>
      </c>
      <c r="B887" t="s">
        <v>320</v>
      </c>
      <c r="C887">
        <v>145900</v>
      </c>
    </row>
    <row r="888" spans="1:3" x14ac:dyDescent="0.3">
      <c r="A888">
        <v>657</v>
      </c>
      <c r="B888" t="s">
        <v>319</v>
      </c>
      <c r="C888">
        <v>145500</v>
      </c>
    </row>
    <row r="889" spans="1:3" x14ac:dyDescent="0.3">
      <c r="A889">
        <v>328</v>
      </c>
      <c r="B889" t="s">
        <v>319</v>
      </c>
      <c r="C889">
        <v>145250</v>
      </c>
    </row>
    <row r="890" spans="1:3" x14ac:dyDescent="0.3">
      <c r="A890">
        <v>37</v>
      </c>
      <c r="B890" t="s">
        <v>319</v>
      </c>
      <c r="C890">
        <v>145000</v>
      </c>
    </row>
    <row r="891" spans="1:3" x14ac:dyDescent="0.3">
      <c r="A891">
        <v>210</v>
      </c>
      <c r="B891" t="s">
        <v>319</v>
      </c>
      <c r="C891">
        <v>145000</v>
      </c>
    </row>
    <row r="892" spans="1:3" x14ac:dyDescent="0.3">
      <c r="A892">
        <v>255</v>
      </c>
      <c r="B892" t="s">
        <v>319</v>
      </c>
      <c r="C892">
        <v>145000</v>
      </c>
    </row>
    <row r="893" spans="1:3" x14ac:dyDescent="0.3">
      <c r="A893">
        <v>362</v>
      </c>
      <c r="B893" t="s">
        <v>320</v>
      </c>
      <c r="C893">
        <v>145000</v>
      </c>
    </row>
    <row r="894" spans="1:3" x14ac:dyDescent="0.3">
      <c r="A894">
        <v>412</v>
      </c>
      <c r="B894" t="s">
        <v>319</v>
      </c>
      <c r="C894">
        <v>145000</v>
      </c>
    </row>
    <row r="895" spans="1:3" x14ac:dyDescent="0.3">
      <c r="A895">
        <v>577</v>
      </c>
      <c r="B895" t="s">
        <v>320</v>
      </c>
      <c r="C895">
        <v>145000</v>
      </c>
    </row>
    <row r="896" spans="1:3" x14ac:dyDescent="0.3">
      <c r="A896">
        <v>887</v>
      </c>
      <c r="B896" t="s">
        <v>319</v>
      </c>
      <c r="C896">
        <v>145000</v>
      </c>
    </row>
    <row r="897" spans="1:3" x14ac:dyDescent="0.3">
      <c r="A897">
        <v>914</v>
      </c>
      <c r="B897" t="s">
        <v>319</v>
      </c>
      <c r="C897">
        <v>145000</v>
      </c>
    </row>
    <row r="898" spans="1:3" x14ac:dyDescent="0.3">
      <c r="A898">
        <v>956</v>
      </c>
      <c r="B898" t="s">
        <v>319</v>
      </c>
      <c r="C898">
        <v>145000</v>
      </c>
    </row>
    <row r="899" spans="1:3" x14ac:dyDescent="0.3">
      <c r="A899">
        <v>1048</v>
      </c>
      <c r="B899" t="s">
        <v>319</v>
      </c>
      <c r="C899">
        <v>145000</v>
      </c>
    </row>
    <row r="900" spans="1:3" x14ac:dyDescent="0.3">
      <c r="A900">
        <v>1081</v>
      </c>
      <c r="B900" t="s">
        <v>320</v>
      </c>
      <c r="C900">
        <v>145000</v>
      </c>
    </row>
    <row r="901" spans="1:3" x14ac:dyDescent="0.3">
      <c r="A901">
        <v>1214</v>
      </c>
      <c r="B901" t="s">
        <v>320</v>
      </c>
      <c r="C901">
        <v>145000</v>
      </c>
    </row>
    <row r="902" spans="1:3" x14ac:dyDescent="0.3">
      <c r="A902">
        <v>1226</v>
      </c>
      <c r="B902" t="s">
        <v>319</v>
      </c>
      <c r="C902">
        <v>145000</v>
      </c>
    </row>
    <row r="903" spans="1:3" x14ac:dyDescent="0.3">
      <c r="A903">
        <v>1453</v>
      </c>
      <c r="B903" t="s">
        <v>320</v>
      </c>
      <c r="C903">
        <v>145000</v>
      </c>
    </row>
    <row r="904" spans="1:3" x14ac:dyDescent="0.3">
      <c r="A904">
        <v>74</v>
      </c>
      <c r="B904" t="s">
        <v>319</v>
      </c>
      <c r="C904">
        <v>144900</v>
      </c>
    </row>
    <row r="905" spans="1:3" x14ac:dyDescent="0.3">
      <c r="A905">
        <v>812</v>
      </c>
      <c r="B905" t="s">
        <v>319</v>
      </c>
      <c r="C905">
        <v>144500</v>
      </c>
    </row>
    <row r="906" spans="1:3" x14ac:dyDescent="0.3">
      <c r="A906">
        <v>1054</v>
      </c>
      <c r="B906" t="s">
        <v>320</v>
      </c>
      <c r="C906">
        <v>144500</v>
      </c>
    </row>
    <row r="907" spans="1:3" x14ac:dyDescent="0.3">
      <c r="A907">
        <v>1365</v>
      </c>
      <c r="B907" t="s">
        <v>319</v>
      </c>
      <c r="C907">
        <v>144152</v>
      </c>
    </row>
    <row r="908" spans="1:3" x14ac:dyDescent="0.3">
      <c r="A908">
        <v>13</v>
      </c>
      <c r="B908" t="s">
        <v>320</v>
      </c>
      <c r="C908">
        <v>144000</v>
      </c>
    </row>
    <row r="909" spans="1:3" x14ac:dyDescent="0.3">
      <c r="A909">
        <v>43</v>
      </c>
      <c r="B909" t="s">
        <v>319</v>
      </c>
      <c r="C909">
        <v>144000</v>
      </c>
    </row>
    <row r="910" spans="1:3" x14ac:dyDescent="0.3">
      <c r="A910">
        <v>635</v>
      </c>
      <c r="B910" t="s">
        <v>319</v>
      </c>
      <c r="C910">
        <v>144000</v>
      </c>
    </row>
    <row r="911" spans="1:3" x14ac:dyDescent="0.3">
      <c r="A911">
        <v>779</v>
      </c>
      <c r="B911" t="s">
        <v>319</v>
      </c>
      <c r="C911">
        <v>144000</v>
      </c>
    </row>
    <row r="912" spans="1:3" x14ac:dyDescent="0.3">
      <c r="A912">
        <v>839</v>
      </c>
      <c r="B912" t="s">
        <v>319</v>
      </c>
      <c r="C912">
        <v>144000</v>
      </c>
    </row>
    <row r="913" spans="1:3" x14ac:dyDescent="0.3">
      <c r="A913">
        <v>1140</v>
      </c>
      <c r="B913" t="s">
        <v>320</v>
      </c>
      <c r="C913">
        <v>144000</v>
      </c>
    </row>
    <row r="914" spans="1:3" x14ac:dyDescent="0.3">
      <c r="A914">
        <v>1198</v>
      </c>
      <c r="B914" t="s">
        <v>319</v>
      </c>
      <c r="C914">
        <v>144000</v>
      </c>
    </row>
    <row r="915" spans="1:3" x14ac:dyDescent="0.3">
      <c r="A915">
        <v>1270</v>
      </c>
      <c r="B915" t="s">
        <v>319</v>
      </c>
      <c r="C915">
        <v>144000</v>
      </c>
    </row>
    <row r="916" spans="1:3" x14ac:dyDescent="0.3">
      <c r="A916">
        <v>1369</v>
      </c>
      <c r="B916" t="s">
        <v>319</v>
      </c>
      <c r="C916">
        <v>144000</v>
      </c>
    </row>
    <row r="917" spans="1:3" x14ac:dyDescent="0.3">
      <c r="A917">
        <v>1425</v>
      </c>
      <c r="B917" t="s">
        <v>319</v>
      </c>
      <c r="C917">
        <v>144000</v>
      </c>
    </row>
    <row r="918" spans="1:3" x14ac:dyDescent="0.3">
      <c r="A918">
        <v>207</v>
      </c>
      <c r="B918" t="s">
        <v>320</v>
      </c>
      <c r="C918">
        <v>143900</v>
      </c>
    </row>
    <row r="919" spans="1:3" x14ac:dyDescent="0.3">
      <c r="A919">
        <v>1432</v>
      </c>
      <c r="B919" t="s">
        <v>320</v>
      </c>
      <c r="C919">
        <v>143750</v>
      </c>
    </row>
    <row r="920" spans="1:3" x14ac:dyDescent="0.3">
      <c r="A920">
        <v>797</v>
      </c>
      <c r="B920" t="s">
        <v>320</v>
      </c>
      <c r="C920">
        <v>143500</v>
      </c>
    </row>
    <row r="921" spans="1:3" x14ac:dyDescent="0.3">
      <c r="A921">
        <v>912</v>
      </c>
      <c r="B921" t="s">
        <v>319</v>
      </c>
      <c r="C921">
        <v>143500</v>
      </c>
    </row>
    <row r="922" spans="1:3" x14ac:dyDescent="0.3">
      <c r="A922">
        <v>646</v>
      </c>
      <c r="B922" t="s">
        <v>319</v>
      </c>
      <c r="C922">
        <v>143250</v>
      </c>
    </row>
    <row r="923" spans="1:3" x14ac:dyDescent="0.3">
      <c r="A923">
        <v>6</v>
      </c>
      <c r="B923" t="s">
        <v>320</v>
      </c>
      <c r="C923">
        <v>143000</v>
      </c>
    </row>
    <row r="924" spans="1:3" x14ac:dyDescent="0.3">
      <c r="A924">
        <v>137</v>
      </c>
      <c r="B924" t="s">
        <v>319</v>
      </c>
      <c r="C924">
        <v>143000</v>
      </c>
    </row>
    <row r="925" spans="1:3" x14ac:dyDescent="0.3">
      <c r="A925">
        <v>589</v>
      </c>
      <c r="B925" t="s">
        <v>319</v>
      </c>
      <c r="C925">
        <v>143000</v>
      </c>
    </row>
    <row r="926" spans="1:3" x14ac:dyDescent="0.3">
      <c r="A926">
        <v>681</v>
      </c>
      <c r="B926" t="s">
        <v>319</v>
      </c>
      <c r="C926">
        <v>143000</v>
      </c>
    </row>
    <row r="927" spans="1:3" x14ac:dyDescent="0.3">
      <c r="A927">
        <v>722</v>
      </c>
      <c r="B927" t="s">
        <v>319</v>
      </c>
      <c r="C927">
        <v>143000</v>
      </c>
    </row>
    <row r="928" spans="1:3" x14ac:dyDescent="0.3">
      <c r="A928">
        <v>944</v>
      </c>
      <c r="B928" t="s">
        <v>320</v>
      </c>
      <c r="C928">
        <v>143000</v>
      </c>
    </row>
    <row r="929" spans="1:3" x14ac:dyDescent="0.3">
      <c r="A929">
        <v>947</v>
      </c>
      <c r="B929" t="s">
        <v>319</v>
      </c>
      <c r="C929">
        <v>143000</v>
      </c>
    </row>
    <row r="930" spans="1:3" x14ac:dyDescent="0.3">
      <c r="A930">
        <v>1150</v>
      </c>
      <c r="B930" t="s">
        <v>319</v>
      </c>
      <c r="C930">
        <v>143000</v>
      </c>
    </row>
    <row r="931" spans="1:3" x14ac:dyDescent="0.3">
      <c r="A931">
        <v>1223</v>
      </c>
      <c r="B931" t="s">
        <v>319</v>
      </c>
      <c r="C931">
        <v>143000</v>
      </c>
    </row>
    <row r="932" spans="1:3" x14ac:dyDescent="0.3">
      <c r="A932">
        <v>1287</v>
      </c>
      <c r="B932" t="s">
        <v>320</v>
      </c>
      <c r="C932">
        <v>143000</v>
      </c>
    </row>
    <row r="933" spans="1:3" x14ac:dyDescent="0.3">
      <c r="A933">
        <v>898</v>
      </c>
      <c r="B933" t="s">
        <v>319</v>
      </c>
      <c r="C933">
        <v>142953</v>
      </c>
    </row>
    <row r="934" spans="1:3" x14ac:dyDescent="0.3">
      <c r="A934">
        <v>571</v>
      </c>
      <c r="B934" t="s">
        <v>319</v>
      </c>
      <c r="C934">
        <v>142600</v>
      </c>
    </row>
    <row r="935" spans="1:3" x14ac:dyDescent="0.3">
      <c r="A935">
        <v>296</v>
      </c>
      <c r="B935" t="s">
        <v>320</v>
      </c>
      <c r="C935">
        <v>142500</v>
      </c>
    </row>
    <row r="936" spans="1:3" x14ac:dyDescent="0.3">
      <c r="A936">
        <v>778</v>
      </c>
      <c r="B936" t="s">
        <v>320</v>
      </c>
      <c r="C936">
        <v>142500</v>
      </c>
    </row>
    <row r="937" spans="1:3" x14ac:dyDescent="0.3">
      <c r="A937">
        <v>1239</v>
      </c>
      <c r="B937" t="s">
        <v>319</v>
      </c>
      <c r="C937">
        <v>142500</v>
      </c>
    </row>
    <row r="938" spans="1:3" x14ac:dyDescent="0.3">
      <c r="A938">
        <v>1459</v>
      </c>
      <c r="B938" t="s">
        <v>319</v>
      </c>
      <c r="C938">
        <v>142125</v>
      </c>
    </row>
    <row r="939" spans="1:3" x14ac:dyDescent="0.3">
      <c r="A939">
        <v>420</v>
      </c>
      <c r="B939" t="s">
        <v>319</v>
      </c>
      <c r="C939">
        <v>142000</v>
      </c>
    </row>
    <row r="940" spans="1:3" x14ac:dyDescent="0.3">
      <c r="A940">
        <v>742</v>
      </c>
      <c r="B940" t="s">
        <v>320</v>
      </c>
      <c r="C940">
        <v>142000</v>
      </c>
    </row>
    <row r="941" spans="1:3" x14ac:dyDescent="0.3">
      <c r="A941">
        <v>1234</v>
      </c>
      <c r="B941" t="s">
        <v>319</v>
      </c>
      <c r="C941">
        <v>142000</v>
      </c>
    </row>
    <row r="942" spans="1:3" x14ac:dyDescent="0.3">
      <c r="A942">
        <v>1426</v>
      </c>
      <c r="B942" t="s">
        <v>319</v>
      </c>
      <c r="C942">
        <v>142000</v>
      </c>
    </row>
    <row r="943" spans="1:3" x14ac:dyDescent="0.3">
      <c r="A943">
        <v>695</v>
      </c>
      <c r="B943" t="s">
        <v>320</v>
      </c>
      <c r="C943">
        <v>141500</v>
      </c>
    </row>
    <row r="944" spans="1:3" x14ac:dyDescent="0.3">
      <c r="A944">
        <v>45</v>
      </c>
      <c r="B944" t="s">
        <v>319</v>
      </c>
      <c r="C944">
        <v>141000</v>
      </c>
    </row>
    <row r="945" spans="1:3" x14ac:dyDescent="0.3">
      <c r="A945">
        <v>149</v>
      </c>
      <c r="B945" t="s">
        <v>319</v>
      </c>
      <c r="C945">
        <v>141000</v>
      </c>
    </row>
    <row r="946" spans="1:3" x14ac:dyDescent="0.3">
      <c r="A946">
        <v>208</v>
      </c>
      <c r="B946" t="s">
        <v>319</v>
      </c>
      <c r="C946">
        <v>141000</v>
      </c>
    </row>
    <row r="947" spans="1:3" x14ac:dyDescent="0.3">
      <c r="A947">
        <v>278</v>
      </c>
      <c r="B947" t="s">
        <v>319</v>
      </c>
      <c r="C947">
        <v>141000</v>
      </c>
    </row>
    <row r="948" spans="1:3" x14ac:dyDescent="0.3">
      <c r="A948">
        <v>557</v>
      </c>
      <c r="B948" t="s">
        <v>319</v>
      </c>
      <c r="C948">
        <v>141000</v>
      </c>
    </row>
    <row r="949" spans="1:3" x14ac:dyDescent="0.3">
      <c r="A949">
        <v>602</v>
      </c>
      <c r="B949" t="s">
        <v>320</v>
      </c>
      <c r="C949">
        <v>141000</v>
      </c>
    </row>
    <row r="950" spans="1:3" x14ac:dyDescent="0.3">
      <c r="A950">
        <v>691</v>
      </c>
      <c r="B950" t="s">
        <v>319</v>
      </c>
      <c r="C950">
        <v>141000</v>
      </c>
    </row>
    <row r="951" spans="1:3" x14ac:dyDescent="0.3">
      <c r="A951">
        <v>844</v>
      </c>
      <c r="B951" t="s">
        <v>319</v>
      </c>
      <c r="C951">
        <v>141000</v>
      </c>
    </row>
    <row r="952" spans="1:3" x14ac:dyDescent="0.3">
      <c r="A952">
        <v>346</v>
      </c>
      <c r="B952" t="s">
        <v>320</v>
      </c>
      <c r="C952">
        <v>140200</v>
      </c>
    </row>
    <row r="953" spans="1:3" x14ac:dyDescent="0.3">
      <c r="A953">
        <v>4</v>
      </c>
      <c r="B953" t="s">
        <v>319</v>
      </c>
      <c r="C953">
        <v>140000</v>
      </c>
    </row>
    <row r="954" spans="1:3" x14ac:dyDescent="0.3">
      <c r="A954">
        <v>64</v>
      </c>
      <c r="B954" t="s">
        <v>319</v>
      </c>
      <c r="C954">
        <v>140000</v>
      </c>
    </row>
    <row r="955" spans="1:3" x14ac:dyDescent="0.3">
      <c r="A955">
        <v>201</v>
      </c>
      <c r="B955" t="s">
        <v>320</v>
      </c>
      <c r="C955">
        <v>140000</v>
      </c>
    </row>
    <row r="956" spans="1:3" x14ac:dyDescent="0.3">
      <c r="A956">
        <v>248</v>
      </c>
      <c r="B956" t="s">
        <v>319</v>
      </c>
      <c r="C956">
        <v>140000</v>
      </c>
    </row>
    <row r="957" spans="1:3" x14ac:dyDescent="0.3">
      <c r="A957">
        <v>355</v>
      </c>
      <c r="B957" t="s">
        <v>320</v>
      </c>
      <c r="C957">
        <v>140000</v>
      </c>
    </row>
    <row r="958" spans="1:3" x14ac:dyDescent="0.3">
      <c r="A958">
        <v>503</v>
      </c>
      <c r="B958" t="s">
        <v>320</v>
      </c>
      <c r="C958">
        <v>140000</v>
      </c>
    </row>
    <row r="959" spans="1:3" x14ac:dyDescent="0.3">
      <c r="A959">
        <v>551</v>
      </c>
      <c r="B959" t="s">
        <v>320</v>
      </c>
      <c r="C959">
        <v>140000</v>
      </c>
    </row>
    <row r="960" spans="1:3" x14ac:dyDescent="0.3">
      <c r="A960">
        <v>594</v>
      </c>
      <c r="B960" t="s">
        <v>319</v>
      </c>
      <c r="C960">
        <v>140000</v>
      </c>
    </row>
    <row r="961" spans="1:3" x14ac:dyDescent="0.3">
      <c r="A961">
        <v>675</v>
      </c>
      <c r="B961" t="s">
        <v>319</v>
      </c>
      <c r="C961">
        <v>140000</v>
      </c>
    </row>
    <row r="962" spans="1:3" x14ac:dyDescent="0.3">
      <c r="A962">
        <v>702</v>
      </c>
      <c r="B962" t="s">
        <v>320</v>
      </c>
      <c r="C962">
        <v>140000</v>
      </c>
    </row>
    <row r="963" spans="1:3" x14ac:dyDescent="0.3">
      <c r="A963">
        <v>704</v>
      </c>
      <c r="B963" t="s">
        <v>319</v>
      </c>
      <c r="C963">
        <v>140000</v>
      </c>
    </row>
    <row r="964" spans="1:3" x14ac:dyDescent="0.3">
      <c r="A964">
        <v>841</v>
      </c>
      <c r="B964" t="s">
        <v>320</v>
      </c>
      <c r="C964">
        <v>140000</v>
      </c>
    </row>
    <row r="965" spans="1:3" x14ac:dyDescent="0.3">
      <c r="A965">
        <v>896</v>
      </c>
      <c r="B965" t="s">
        <v>319</v>
      </c>
      <c r="C965">
        <v>140000</v>
      </c>
    </row>
    <row r="966" spans="1:3" x14ac:dyDescent="0.3">
      <c r="A966">
        <v>970</v>
      </c>
      <c r="B966" t="s">
        <v>319</v>
      </c>
      <c r="C966">
        <v>140000</v>
      </c>
    </row>
    <row r="967" spans="1:3" x14ac:dyDescent="0.3">
      <c r="A967">
        <v>1119</v>
      </c>
      <c r="B967" t="s">
        <v>320</v>
      </c>
      <c r="C967">
        <v>140000</v>
      </c>
    </row>
    <row r="968" spans="1:3" x14ac:dyDescent="0.3">
      <c r="A968">
        <v>1130</v>
      </c>
      <c r="B968" t="s">
        <v>319</v>
      </c>
      <c r="C968">
        <v>140000</v>
      </c>
    </row>
    <row r="969" spans="1:3" x14ac:dyDescent="0.3">
      <c r="A969">
        <v>1209</v>
      </c>
      <c r="B969" t="s">
        <v>319</v>
      </c>
      <c r="C969">
        <v>140000</v>
      </c>
    </row>
    <row r="970" spans="1:3" x14ac:dyDescent="0.3">
      <c r="A970">
        <v>1298</v>
      </c>
      <c r="B970" t="s">
        <v>320</v>
      </c>
      <c r="C970">
        <v>140000</v>
      </c>
    </row>
    <row r="971" spans="1:3" x14ac:dyDescent="0.3">
      <c r="A971">
        <v>1412</v>
      </c>
      <c r="B971" t="s">
        <v>319</v>
      </c>
      <c r="C971">
        <v>140000</v>
      </c>
    </row>
    <row r="972" spans="1:3" x14ac:dyDescent="0.3">
      <c r="A972">
        <v>1428</v>
      </c>
      <c r="B972" t="s">
        <v>319</v>
      </c>
      <c r="C972">
        <v>140000</v>
      </c>
    </row>
    <row r="973" spans="1:3" x14ac:dyDescent="0.3">
      <c r="A973">
        <v>835</v>
      </c>
      <c r="B973" t="s">
        <v>319</v>
      </c>
      <c r="C973">
        <v>139950</v>
      </c>
    </row>
    <row r="974" spans="1:3" x14ac:dyDescent="0.3">
      <c r="A974">
        <v>627</v>
      </c>
      <c r="B974" t="s">
        <v>319</v>
      </c>
      <c r="C974">
        <v>139900</v>
      </c>
    </row>
    <row r="975" spans="1:3" x14ac:dyDescent="0.3">
      <c r="A975">
        <v>1046</v>
      </c>
      <c r="B975" t="s">
        <v>320</v>
      </c>
      <c r="C975">
        <v>139600</v>
      </c>
    </row>
    <row r="976" spans="1:3" x14ac:dyDescent="0.3">
      <c r="A976">
        <v>824</v>
      </c>
      <c r="B976" t="s">
        <v>320</v>
      </c>
      <c r="C976">
        <v>139500</v>
      </c>
    </row>
    <row r="977" spans="1:3" x14ac:dyDescent="0.3">
      <c r="A977">
        <v>22</v>
      </c>
      <c r="B977" t="s">
        <v>320</v>
      </c>
      <c r="C977">
        <v>139400</v>
      </c>
    </row>
    <row r="978" spans="1:3" x14ac:dyDescent="0.3">
      <c r="A978">
        <v>634</v>
      </c>
      <c r="B978" t="s">
        <v>319</v>
      </c>
      <c r="C978">
        <v>139400</v>
      </c>
    </row>
    <row r="979" spans="1:3" x14ac:dyDescent="0.3">
      <c r="A979">
        <v>20</v>
      </c>
      <c r="B979" t="s">
        <v>319</v>
      </c>
      <c r="C979">
        <v>139000</v>
      </c>
    </row>
    <row r="980" spans="1:3" x14ac:dyDescent="0.3">
      <c r="A980">
        <v>117</v>
      </c>
      <c r="B980" t="s">
        <v>320</v>
      </c>
      <c r="C980">
        <v>139000</v>
      </c>
    </row>
    <row r="981" spans="1:3" x14ac:dyDescent="0.3">
      <c r="A981">
        <v>274</v>
      </c>
      <c r="B981" t="s">
        <v>319</v>
      </c>
      <c r="C981">
        <v>139000</v>
      </c>
    </row>
    <row r="982" spans="1:3" x14ac:dyDescent="0.3">
      <c r="A982">
        <v>332</v>
      </c>
      <c r="B982" t="s">
        <v>319</v>
      </c>
      <c r="C982">
        <v>139000</v>
      </c>
    </row>
    <row r="983" spans="1:3" x14ac:dyDescent="0.3">
      <c r="A983">
        <v>425</v>
      </c>
      <c r="B983" t="s">
        <v>319</v>
      </c>
      <c r="C983">
        <v>139000</v>
      </c>
    </row>
    <row r="984" spans="1:3" x14ac:dyDescent="0.3">
      <c r="A984">
        <v>575</v>
      </c>
      <c r="B984" t="s">
        <v>319</v>
      </c>
      <c r="C984">
        <v>139000</v>
      </c>
    </row>
    <row r="985" spans="1:3" x14ac:dyDescent="0.3">
      <c r="A985">
        <v>787</v>
      </c>
      <c r="B985" t="s">
        <v>319</v>
      </c>
      <c r="C985">
        <v>139000</v>
      </c>
    </row>
    <row r="986" spans="1:3" x14ac:dyDescent="0.3">
      <c r="A986">
        <v>980</v>
      </c>
      <c r="B986" t="s">
        <v>320</v>
      </c>
      <c r="C986">
        <v>139000</v>
      </c>
    </row>
    <row r="987" spans="1:3" x14ac:dyDescent="0.3">
      <c r="A987">
        <v>1141</v>
      </c>
      <c r="B987" t="s">
        <v>319</v>
      </c>
      <c r="C987">
        <v>139000</v>
      </c>
    </row>
    <row r="988" spans="1:3" x14ac:dyDescent="0.3">
      <c r="A988">
        <v>1275</v>
      </c>
      <c r="B988" t="s">
        <v>319</v>
      </c>
      <c r="C988">
        <v>139000</v>
      </c>
    </row>
    <row r="989" spans="1:3" x14ac:dyDescent="0.3">
      <c r="A989">
        <v>1284</v>
      </c>
      <c r="B989" t="s">
        <v>320</v>
      </c>
      <c r="C989">
        <v>139000</v>
      </c>
    </row>
    <row r="990" spans="1:3" x14ac:dyDescent="0.3">
      <c r="A990">
        <v>1236</v>
      </c>
      <c r="B990" t="s">
        <v>319</v>
      </c>
      <c r="C990">
        <v>138887</v>
      </c>
    </row>
    <row r="991" spans="1:3" x14ac:dyDescent="0.3">
      <c r="A991">
        <v>1078</v>
      </c>
      <c r="B991" t="s">
        <v>319</v>
      </c>
      <c r="C991">
        <v>138800</v>
      </c>
    </row>
    <row r="992" spans="1:3" x14ac:dyDescent="0.3">
      <c r="A992">
        <v>699</v>
      </c>
      <c r="B992" t="s">
        <v>320</v>
      </c>
      <c r="C992">
        <v>138500</v>
      </c>
    </row>
    <row r="993" spans="1:3" x14ac:dyDescent="0.3">
      <c r="A993">
        <v>1296</v>
      </c>
      <c r="B993" t="s">
        <v>319</v>
      </c>
      <c r="C993">
        <v>138500</v>
      </c>
    </row>
    <row r="994" spans="1:3" x14ac:dyDescent="0.3">
      <c r="A994">
        <v>593</v>
      </c>
      <c r="B994" t="s">
        <v>320</v>
      </c>
      <c r="C994">
        <v>138000</v>
      </c>
    </row>
    <row r="995" spans="1:3" x14ac:dyDescent="0.3">
      <c r="A995">
        <v>1308</v>
      </c>
      <c r="B995" t="s">
        <v>319</v>
      </c>
      <c r="C995">
        <v>138000</v>
      </c>
    </row>
    <row r="996" spans="1:3" x14ac:dyDescent="0.3">
      <c r="A996">
        <v>1399</v>
      </c>
      <c r="B996" t="s">
        <v>319</v>
      </c>
      <c r="C996">
        <v>138000</v>
      </c>
    </row>
    <row r="997" spans="1:3" x14ac:dyDescent="0.3">
      <c r="A997">
        <v>1224</v>
      </c>
      <c r="B997" t="s">
        <v>319</v>
      </c>
      <c r="C997">
        <v>137900</v>
      </c>
    </row>
    <row r="998" spans="1:3" x14ac:dyDescent="0.3">
      <c r="A998">
        <v>616</v>
      </c>
      <c r="B998" t="s">
        <v>319</v>
      </c>
      <c r="C998">
        <v>137500</v>
      </c>
    </row>
    <row r="999" spans="1:3" x14ac:dyDescent="0.3">
      <c r="A999">
        <v>664</v>
      </c>
      <c r="B999" t="s">
        <v>320</v>
      </c>
      <c r="C999">
        <v>137500</v>
      </c>
    </row>
    <row r="1000" spans="1:3" x14ac:dyDescent="0.3">
      <c r="A1000">
        <v>670</v>
      </c>
      <c r="B1000" t="s">
        <v>319</v>
      </c>
      <c r="C1000">
        <v>137500</v>
      </c>
    </row>
    <row r="1001" spans="1:3" x14ac:dyDescent="0.3">
      <c r="A1001">
        <v>945</v>
      </c>
      <c r="B1001" t="s">
        <v>319</v>
      </c>
      <c r="C1001">
        <v>137500</v>
      </c>
    </row>
    <row r="1002" spans="1:3" x14ac:dyDescent="0.3">
      <c r="A1002">
        <v>1089</v>
      </c>
      <c r="B1002" t="s">
        <v>320</v>
      </c>
      <c r="C1002">
        <v>137500</v>
      </c>
    </row>
    <row r="1003" spans="1:3" x14ac:dyDescent="0.3">
      <c r="A1003">
        <v>1398</v>
      </c>
      <c r="B1003" t="s">
        <v>320</v>
      </c>
      <c r="C1003">
        <v>137500</v>
      </c>
    </row>
    <row r="1004" spans="1:3" x14ac:dyDescent="0.3">
      <c r="A1004">
        <v>1400</v>
      </c>
      <c r="B1004" t="s">
        <v>320</v>
      </c>
      <c r="C1004">
        <v>137450</v>
      </c>
    </row>
    <row r="1005" spans="1:3" x14ac:dyDescent="0.3">
      <c r="A1005">
        <v>247</v>
      </c>
      <c r="B1005" t="s">
        <v>319</v>
      </c>
      <c r="C1005">
        <v>137000</v>
      </c>
    </row>
    <row r="1006" spans="1:3" x14ac:dyDescent="0.3">
      <c r="A1006">
        <v>588</v>
      </c>
      <c r="B1006" t="s">
        <v>320</v>
      </c>
      <c r="C1006">
        <v>137000</v>
      </c>
    </row>
    <row r="1007" spans="1:3" x14ac:dyDescent="0.3">
      <c r="A1007">
        <v>817</v>
      </c>
      <c r="B1007" t="s">
        <v>319</v>
      </c>
      <c r="C1007">
        <v>137000</v>
      </c>
    </row>
    <row r="1008" spans="1:3" x14ac:dyDescent="0.3">
      <c r="A1008">
        <v>1273</v>
      </c>
      <c r="B1008" t="s">
        <v>320</v>
      </c>
      <c r="C1008">
        <v>137000</v>
      </c>
    </row>
    <row r="1009" spans="1:3" x14ac:dyDescent="0.3">
      <c r="A1009">
        <v>1276</v>
      </c>
      <c r="B1009" t="s">
        <v>319</v>
      </c>
      <c r="C1009">
        <v>137000</v>
      </c>
    </row>
    <row r="1010" spans="1:3" x14ac:dyDescent="0.3">
      <c r="A1010">
        <v>1004</v>
      </c>
      <c r="B1010" t="s">
        <v>320</v>
      </c>
      <c r="C1010">
        <v>136905</v>
      </c>
    </row>
    <row r="1011" spans="1:3" x14ac:dyDescent="0.3">
      <c r="A1011">
        <v>111</v>
      </c>
      <c r="B1011" t="s">
        <v>320</v>
      </c>
      <c r="C1011">
        <v>136900</v>
      </c>
    </row>
    <row r="1012" spans="1:3" x14ac:dyDescent="0.3">
      <c r="A1012">
        <v>79</v>
      </c>
      <c r="B1012" t="s">
        <v>320</v>
      </c>
      <c r="C1012">
        <v>136500</v>
      </c>
    </row>
    <row r="1013" spans="1:3" x14ac:dyDescent="0.3">
      <c r="A1013">
        <v>880</v>
      </c>
      <c r="B1013" t="s">
        <v>319</v>
      </c>
      <c r="C1013">
        <v>136500</v>
      </c>
    </row>
    <row r="1014" spans="1:3" x14ac:dyDescent="0.3">
      <c r="A1014">
        <v>997</v>
      </c>
      <c r="B1014" t="s">
        <v>319</v>
      </c>
      <c r="C1014">
        <v>136500</v>
      </c>
    </row>
    <row r="1015" spans="1:3" x14ac:dyDescent="0.3">
      <c r="A1015">
        <v>1093</v>
      </c>
      <c r="B1015" t="s">
        <v>320</v>
      </c>
      <c r="C1015">
        <v>136500</v>
      </c>
    </row>
    <row r="1016" spans="1:3" x14ac:dyDescent="0.3">
      <c r="A1016">
        <v>1423</v>
      </c>
      <c r="B1016" t="s">
        <v>319</v>
      </c>
      <c r="C1016">
        <v>136500</v>
      </c>
    </row>
    <row r="1017" spans="1:3" x14ac:dyDescent="0.3">
      <c r="A1017">
        <v>123</v>
      </c>
      <c r="B1017" t="s">
        <v>319</v>
      </c>
      <c r="C1017">
        <v>136000</v>
      </c>
    </row>
    <row r="1018" spans="1:3" x14ac:dyDescent="0.3">
      <c r="A1018">
        <v>1388</v>
      </c>
      <c r="B1018" t="s">
        <v>319</v>
      </c>
      <c r="C1018">
        <v>136000</v>
      </c>
    </row>
    <row r="1019" spans="1:3" x14ac:dyDescent="0.3">
      <c r="A1019">
        <v>1451</v>
      </c>
      <c r="B1019" t="s">
        <v>319</v>
      </c>
      <c r="C1019">
        <v>136000</v>
      </c>
    </row>
    <row r="1020" spans="1:3" x14ac:dyDescent="0.3">
      <c r="A1020">
        <v>570</v>
      </c>
      <c r="B1020" t="s">
        <v>319</v>
      </c>
      <c r="C1020">
        <v>135960</v>
      </c>
    </row>
    <row r="1021" spans="1:3" x14ac:dyDescent="0.3">
      <c r="A1021">
        <v>292</v>
      </c>
      <c r="B1021" t="s">
        <v>320</v>
      </c>
      <c r="C1021">
        <v>135900</v>
      </c>
    </row>
    <row r="1022" spans="1:3" x14ac:dyDescent="0.3">
      <c r="A1022">
        <v>77</v>
      </c>
      <c r="B1022" t="s">
        <v>319</v>
      </c>
      <c r="C1022">
        <v>135750</v>
      </c>
    </row>
    <row r="1023" spans="1:3" x14ac:dyDescent="0.3">
      <c r="A1023">
        <v>807</v>
      </c>
      <c r="B1023" t="s">
        <v>319</v>
      </c>
      <c r="C1023">
        <v>135500</v>
      </c>
    </row>
    <row r="1024" spans="1:3" x14ac:dyDescent="0.3">
      <c r="A1024">
        <v>888</v>
      </c>
      <c r="B1024" t="s">
        <v>320</v>
      </c>
      <c r="C1024">
        <v>135500</v>
      </c>
    </row>
    <row r="1025" spans="1:3" x14ac:dyDescent="0.3">
      <c r="A1025">
        <v>188</v>
      </c>
      <c r="B1025" t="s">
        <v>319</v>
      </c>
      <c r="C1025">
        <v>135000</v>
      </c>
    </row>
    <row r="1026" spans="1:3" x14ac:dyDescent="0.3">
      <c r="A1026">
        <v>426</v>
      </c>
      <c r="B1026" t="s">
        <v>319</v>
      </c>
      <c r="C1026">
        <v>135000</v>
      </c>
    </row>
    <row r="1027" spans="1:3" x14ac:dyDescent="0.3">
      <c r="A1027">
        <v>623</v>
      </c>
      <c r="B1027" t="s">
        <v>320</v>
      </c>
      <c r="C1027">
        <v>135000</v>
      </c>
    </row>
    <row r="1028" spans="1:3" x14ac:dyDescent="0.3">
      <c r="A1028">
        <v>629</v>
      </c>
      <c r="B1028" t="s">
        <v>319</v>
      </c>
      <c r="C1028">
        <v>135000</v>
      </c>
    </row>
    <row r="1029" spans="1:3" x14ac:dyDescent="0.3">
      <c r="A1029">
        <v>654</v>
      </c>
      <c r="B1029" t="s">
        <v>320</v>
      </c>
      <c r="C1029">
        <v>135000</v>
      </c>
    </row>
    <row r="1030" spans="1:3" x14ac:dyDescent="0.3">
      <c r="A1030">
        <v>724</v>
      </c>
      <c r="B1030" t="s">
        <v>320</v>
      </c>
      <c r="C1030">
        <v>135000</v>
      </c>
    </row>
    <row r="1031" spans="1:3" x14ac:dyDescent="0.3">
      <c r="A1031">
        <v>780</v>
      </c>
      <c r="B1031" t="s">
        <v>320</v>
      </c>
      <c r="C1031">
        <v>135000</v>
      </c>
    </row>
    <row r="1032" spans="1:3" x14ac:dyDescent="0.3">
      <c r="A1032">
        <v>900</v>
      </c>
      <c r="B1032" t="s">
        <v>320</v>
      </c>
      <c r="C1032">
        <v>135000</v>
      </c>
    </row>
    <row r="1033" spans="1:3" x14ac:dyDescent="0.3">
      <c r="A1033">
        <v>918</v>
      </c>
      <c r="B1033" t="s">
        <v>320</v>
      </c>
      <c r="C1033">
        <v>135000</v>
      </c>
    </row>
    <row r="1034" spans="1:3" x14ac:dyDescent="0.3">
      <c r="A1034">
        <v>968</v>
      </c>
      <c r="B1034" t="s">
        <v>319</v>
      </c>
      <c r="C1034">
        <v>135000</v>
      </c>
    </row>
    <row r="1035" spans="1:3" x14ac:dyDescent="0.3">
      <c r="A1035">
        <v>971</v>
      </c>
      <c r="B1035" t="s">
        <v>319</v>
      </c>
      <c r="C1035">
        <v>135000</v>
      </c>
    </row>
    <row r="1036" spans="1:3" x14ac:dyDescent="0.3">
      <c r="A1036">
        <v>1011</v>
      </c>
      <c r="B1036" t="s">
        <v>320</v>
      </c>
      <c r="C1036">
        <v>135000</v>
      </c>
    </row>
    <row r="1037" spans="1:3" x14ac:dyDescent="0.3">
      <c r="A1037">
        <v>1070</v>
      </c>
      <c r="B1037" t="s">
        <v>319</v>
      </c>
      <c r="C1037">
        <v>135000</v>
      </c>
    </row>
    <row r="1038" spans="1:3" x14ac:dyDescent="0.3">
      <c r="A1038">
        <v>1071</v>
      </c>
      <c r="B1038" t="s">
        <v>319</v>
      </c>
      <c r="C1038">
        <v>135000</v>
      </c>
    </row>
    <row r="1039" spans="1:3" x14ac:dyDescent="0.3">
      <c r="A1039">
        <v>1103</v>
      </c>
      <c r="B1039" t="s">
        <v>319</v>
      </c>
      <c r="C1039">
        <v>135000</v>
      </c>
    </row>
    <row r="1040" spans="1:3" x14ac:dyDescent="0.3">
      <c r="A1040">
        <v>1131</v>
      </c>
      <c r="B1040" t="s">
        <v>320</v>
      </c>
      <c r="C1040">
        <v>135000</v>
      </c>
    </row>
    <row r="1041" spans="1:3" x14ac:dyDescent="0.3">
      <c r="A1041">
        <v>1337</v>
      </c>
      <c r="B1041" t="s">
        <v>320</v>
      </c>
      <c r="C1041">
        <v>135000</v>
      </c>
    </row>
    <row r="1042" spans="1:3" x14ac:dyDescent="0.3">
      <c r="A1042">
        <v>771</v>
      </c>
      <c r="B1042" t="s">
        <v>320</v>
      </c>
      <c r="C1042">
        <v>134900</v>
      </c>
    </row>
    <row r="1043" spans="1:3" x14ac:dyDescent="0.3">
      <c r="A1043">
        <v>1353</v>
      </c>
      <c r="B1043" t="s">
        <v>320</v>
      </c>
      <c r="C1043">
        <v>134900</v>
      </c>
    </row>
    <row r="1044" spans="1:3" x14ac:dyDescent="0.3">
      <c r="A1044">
        <v>27</v>
      </c>
      <c r="B1044" t="s">
        <v>319</v>
      </c>
      <c r="C1044">
        <v>134800</v>
      </c>
    </row>
    <row r="1045" spans="1:3" x14ac:dyDescent="0.3">
      <c r="A1045">
        <v>1114</v>
      </c>
      <c r="B1045" t="s">
        <v>319</v>
      </c>
      <c r="C1045">
        <v>134500</v>
      </c>
    </row>
    <row r="1046" spans="1:3" x14ac:dyDescent="0.3">
      <c r="A1046">
        <v>1215</v>
      </c>
      <c r="B1046" t="s">
        <v>319</v>
      </c>
      <c r="C1046">
        <v>134500</v>
      </c>
    </row>
    <row r="1047" spans="1:3" x14ac:dyDescent="0.3">
      <c r="A1047">
        <v>216</v>
      </c>
      <c r="B1047" t="s">
        <v>319</v>
      </c>
      <c r="C1047">
        <v>134450</v>
      </c>
    </row>
    <row r="1048" spans="1:3" x14ac:dyDescent="0.3">
      <c r="A1048">
        <v>372</v>
      </c>
      <c r="B1048" t="s">
        <v>319</v>
      </c>
      <c r="C1048">
        <v>134432</v>
      </c>
    </row>
    <row r="1049" spans="1:3" x14ac:dyDescent="0.3">
      <c r="A1049">
        <v>358</v>
      </c>
      <c r="B1049" t="s">
        <v>320</v>
      </c>
      <c r="C1049">
        <v>134000</v>
      </c>
    </row>
    <row r="1050" spans="1:3" x14ac:dyDescent="0.3">
      <c r="A1050">
        <v>514</v>
      </c>
      <c r="B1050" t="s">
        <v>320</v>
      </c>
      <c r="C1050">
        <v>134000</v>
      </c>
    </row>
    <row r="1051" spans="1:3" x14ac:dyDescent="0.3">
      <c r="A1051">
        <v>1222</v>
      </c>
      <c r="B1051" t="s">
        <v>320</v>
      </c>
      <c r="C1051">
        <v>134000</v>
      </c>
    </row>
    <row r="1052" spans="1:3" x14ac:dyDescent="0.3">
      <c r="A1052">
        <v>94</v>
      </c>
      <c r="B1052" t="s">
        <v>319</v>
      </c>
      <c r="C1052">
        <v>133900</v>
      </c>
    </row>
    <row r="1053" spans="1:3" x14ac:dyDescent="0.3">
      <c r="A1053">
        <v>953</v>
      </c>
      <c r="B1053" t="s">
        <v>319</v>
      </c>
      <c r="C1053">
        <v>133900</v>
      </c>
    </row>
    <row r="1054" spans="1:3" x14ac:dyDescent="0.3">
      <c r="A1054">
        <v>1120</v>
      </c>
      <c r="B1054" t="s">
        <v>319</v>
      </c>
      <c r="C1054">
        <v>133700</v>
      </c>
    </row>
    <row r="1055" spans="1:3" x14ac:dyDescent="0.3">
      <c r="A1055">
        <v>848</v>
      </c>
      <c r="B1055" t="s">
        <v>319</v>
      </c>
      <c r="C1055">
        <v>133500</v>
      </c>
    </row>
    <row r="1056" spans="1:3" x14ac:dyDescent="0.3">
      <c r="A1056">
        <v>492</v>
      </c>
      <c r="B1056" t="s">
        <v>319</v>
      </c>
      <c r="C1056">
        <v>133000</v>
      </c>
    </row>
    <row r="1057" spans="1:3" x14ac:dyDescent="0.3">
      <c r="A1057">
        <v>544</v>
      </c>
      <c r="B1057" t="s">
        <v>319</v>
      </c>
      <c r="C1057">
        <v>133000</v>
      </c>
    </row>
    <row r="1058" spans="1:3" x14ac:dyDescent="0.3">
      <c r="A1058">
        <v>585</v>
      </c>
      <c r="B1058" t="s">
        <v>320</v>
      </c>
      <c r="C1058">
        <v>133000</v>
      </c>
    </row>
    <row r="1059" spans="1:3" x14ac:dyDescent="0.3">
      <c r="A1059">
        <v>874</v>
      </c>
      <c r="B1059" t="s">
        <v>319</v>
      </c>
      <c r="C1059">
        <v>133000</v>
      </c>
    </row>
    <row r="1060" spans="1:3" x14ac:dyDescent="0.3">
      <c r="A1060">
        <v>1082</v>
      </c>
      <c r="B1060" t="s">
        <v>320</v>
      </c>
      <c r="C1060">
        <v>133000</v>
      </c>
    </row>
    <row r="1061" spans="1:3" x14ac:dyDescent="0.3">
      <c r="A1061">
        <v>1407</v>
      </c>
      <c r="B1061" t="s">
        <v>319</v>
      </c>
      <c r="C1061">
        <v>133000</v>
      </c>
    </row>
    <row r="1062" spans="1:3" x14ac:dyDescent="0.3">
      <c r="A1062">
        <v>476</v>
      </c>
      <c r="B1062" t="s">
        <v>320</v>
      </c>
      <c r="C1062">
        <v>132500</v>
      </c>
    </row>
    <row r="1063" spans="1:3" x14ac:dyDescent="0.3">
      <c r="A1063">
        <v>485</v>
      </c>
      <c r="B1063" t="s">
        <v>320</v>
      </c>
      <c r="C1063">
        <v>132500</v>
      </c>
    </row>
    <row r="1064" spans="1:3" x14ac:dyDescent="0.3">
      <c r="A1064">
        <v>864</v>
      </c>
      <c r="B1064" t="s">
        <v>319</v>
      </c>
      <c r="C1064">
        <v>132500</v>
      </c>
    </row>
    <row r="1065" spans="1:3" x14ac:dyDescent="0.3">
      <c r="A1065">
        <v>1232</v>
      </c>
      <c r="B1065" t="s">
        <v>319</v>
      </c>
      <c r="C1065">
        <v>132500</v>
      </c>
    </row>
    <row r="1066" spans="1:3" x14ac:dyDescent="0.3">
      <c r="A1066">
        <v>1286</v>
      </c>
      <c r="B1066" t="s">
        <v>320</v>
      </c>
      <c r="C1066">
        <v>132500</v>
      </c>
    </row>
    <row r="1067" spans="1:3" x14ac:dyDescent="0.3">
      <c r="A1067">
        <v>1332</v>
      </c>
      <c r="B1067" t="s">
        <v>319</v>
      </c>
      <c r="C1067">
        <v>132500</v>
      </c>
    </row>
    <row r="1068" spans="1:3" x14ac:dyDescent="0.3">
      <c r="A1068">
        <v>877</v>
      </c>
      <c r="B1068" t="s">
        <v>320</v>
      </c>
      <c r="C1068">
        <v>132250</v>
      </c>
    </row>
    <row r="1069" spans="1:3" x14ac:dyDescent="0.3">
      <c r="A1069">
        <v>16</v>
      </c>
      <c r="B1069" t="s">
        <v>320</v>
      </c>
      <c r="C1069">
        <v>132000</v>
      </c>
    </row>
    <row r="1070" spans="1:3" x14ac:dyDescent="0.3">
      <c r="A1070">
        <v>312</v>
      </c>
      <c r="B1070" t="s">
        <v>319</v>
      </c>
      <c r="C1070">
        <v>132000</v>
      </c>
    </row>
    <row r="1071" spans="1:3" x14ac:dyDescent="0.3">
      <c r="A1071">
        <v>369</v>
      </c>
      <c r="B1071" t="s">
        <v>319</v>
      </c>
      <c r="C1071">
        <v>132000</v>
      </c>
    </row>
    <row r="1072" spans="1:3" x14ac:dyDescent="0.3">
      <c r="A1072">
        <v>527</v>
      </c>
      <c r="B1072" t="s">
        <v>319</v>
      </c>
      <c r="C1072">
        <v>132000</v>
      </c>
    </row>
    <row r="1073" spans="1:3" x14ac:dyDescent="0.3">
      <c r="A1073">
        <v>741</v>
      </c>
      <c r="B1073" t="s">
        <v>319</v>
      </c>
      <c r="C1073">
        <v>132000</v>
      </c>
    </row>
    <row r="1074" spans="1:3" x14ac:dyDescent="0.3">
      <c r="A1074">
        <v>958</v>
      </c>
      <c r="B1074" t="s">
        <v>320</v>
      </c>
      <c r="C1074">
        <v>132000</v>
      </c>
    </row>
    <row r="1075" spans="1:3" x14ac:dyDescent="0.3">
      <c r="A1075">
        <v>580</v>
      </c>
      <c r="B1075" t="s">
        <v>319</v>
      </c>
      <c r="C1075">
        <v>131500</v>
      </c>
    </row>
    <row r="1076" spans="1:3" x14ac:dyDescent="0.3">
      <c r="A1076">
        <v>851</v>
      </c>
      <c r="B1076" t="s">
        <v>319</v>
      </c>
      <c r="C1076">
        <v>131500</v>
      </c>
    </row>
    <row r="1077" spans="1:3" x14ac:dyDescent="0.3">
      <c r="A1077">
        <v>862</v>
      </c>
      <c r="B1077" t="s">
        <v>320</v>
      </c>
      <c r="C1077">
        <v>131500</v>
      </c>
    </row>
    <row r="1078" spans="1:3" x14ac:dyDescent="0.3">
      <c r="A1078">
        <v>734</v>
      </c>
      <c r="B1078" t="s">
        <v>320</v>
      </c>
      <c r="C1078">
        <v>131400</v>
      </c>
    </row>
    <row r="1079" spans="1:3" x14ac:dyDescent="0.3">
      <c r="A1079">
        <v>293</v>
      </c>
      <c r="B1079" t="s">
        <v>320</v>
      </c>
      <c r="C1079">
        <v>131000</v>
      </c>
    </row>
    <row r="1080" spans="1:3" x14ac:dyDescent="0.3">
      <c r="A1080">
        <v>909</v>
      </c>
      <c r="B1080" t="s">
        <v>320</v>
      </c>
      <c r="C1080">
        <v>131000</v>
      </c>
    </row>
    <row r="1081" spans="1:3" x14ac:dyDescent="0.3">
      <c r="A1081">
        <v>1390</v>
      </c>
      <c r="B1081" t="s">
        <v>320</v>
      </c>
      <c r="C1081">
        <v>131000</v>
      </c>
    </row>
    <row r="1082" spans="1:3" x14ac:dyDescent="0.3">
      <c r="A1082">
        <v>715</v>
      </c>
      <c r="B1082" t="s">
        <v>320</v>
      </c>
      <c r="C1082">
        <v>130500</v>
      </c>
    </row>
    <row r="1083" spans="1:3" x14ac:dyDescent="0.3">
      <c r="A1083">
        <v>840</v>
      </c>
      <c r="B1083" t="s">
        <v>320</v>
      </c>
      <c r="C1083">
        <v>130500</v>
      </c>
    </row>
    <row r="1084" spans="1:3" x14ac:dyDescent="0.3">
      <c r="A1084">
        <v>1328</v>
      </c>
      <c r="B1084" t="s">
        <v>320</v>
      </c>
      <c r="C1084">
        <v>130500</v>
      </c>
    </row>
    <row r="1085" spans="1:3" x14ac:dyDescent="0.3">
      <c r="A1085">
        <v>44</v>
      </c>
      <c r="B1085" t="s">
        <v>319</v>
      </c>
      <c r="C1085">
        <v>130250</v>
      </c>
    </row>
    <row r="1086" spans="1:3" x14ac:dyDescent="0.3">
      <c r="A1086">
        <v>55</v>
      </c>
      <c r="B1086" t="s">
        <v>319</v>
      </c>
      <c r="C1086">
        <v>130000</v>
      </c>
    </row>
    <row r="1087" spans="1:3" x14ac:dyDescent="0.3">
      <c r="A1087">
        <v>146</v>
      </c>
      <c r="B1087" t="s">
        <v>320</v>
      </c>
      <c r="C1087">
        <v>130000</v>
      </c>
    </row>
    <row r="1088" spans="1:3" x14ac:dyDescent="0.3">
      <c r="A1088">
        <v>194</v>
      </c>
      <c r="B1088" t="s">
        <v>320</v>
      </c>
      <c r="C1088">
        <v>130000</v>
      </c>
    </row>
    <row r="1089" spans="1:3" x14ac:dyDescent="0.3">
      <c r="A1089">
        <v>264</v>
      </c>
      <c r="B1089" t="s">
        <v>319</v>
      </c>
      <c r="C1089">
        <v>130000</v>
      </c>
    </row>
    <row r="1090" spans="1:3" x14ac:dyDescent="0.3">
      <c r="A1090">
        <v>359</v>
      </c>
      <c r="B1090" t="s">
        <v>319</v>
      </c>
      <c r="C1090">
        <v>130000</v>
      </c>
    </row>
    <row r="1091" spans="1:3" x14ac:dyDescent="0.3">
      <c r="A1091">
        <v>499</v>
      </c>
      <c r="B1091" t="s">
        <v>320</v>
      </c>
      <c r="C1091">
        <v>130000</v>
      </c>
    </row>
    <row r="1092" spans="1:3" x14ac:dyDescent="0.3">
      <c r="A1092">
        <v>587</v>
      </c>
      <c r="B1092" t="s">
        <v>320</v>
      </c>
      <c r="C1092">
        <v>130000</v>
      </c>
    </row>
    <row r="1093" spans="1:3" x14ac:dyDescent="0.3">
      <c r="A1093">
        <v>1118</v>
      </c>
      <c r="B1093" t="s">
        <v>320</v>
      </c>
      <c r="C1093">
        <v>130000</v>
      </c>
    </row>
    <row r="1094" spans="1:3" x14ac:dyDescent="0.3">
      <c r="A1094">
        <v>1235</v>
      </c>
      <c r="B1094" t="s">
        <v>320</v>
      </c>
      <c r="C1094">
        <v>130000</v>
      </c>
    </row>
    <row r="1095" spans="1:3" x14ac:dyDescent="0.3">
      <c r="A1095">
        <v>1253</v>
      </c>
      <c r="B1095" t="s">
        <v>320</v>
      </c>
      <c r="C1095">
        <v>130000</v>
      </c>
    </row>
    <row r="1096" spans="1:3" x14ac:dyDescent="0.3">
      <c r="A1096">
        <v>1305</v>
      </c>
      <c r="B1096" t="s">
        <v>320</v>
      </c>
      <c r="C1096">
        <v>130000</v>
      </c>
    </row>
    <row r="1097" spans="1:3" x14ac:dyDescent="0.3">
      <c r="A1097">
        <v>9</v>
      </c>
      <c r="B1097" t="s">
        <v>319</v>
      </c>
      <c r="C1097">
        <v>129900</v>
      </c>
    </row>
    <row r="1098" spans="1:3" x14ac:dyDescent="0.3">
      <c r="A1098">
        <v>24</v>
      </c>
      <c r="B1098" t="s">
        <v>320</v>
      </c>
      <c r="C1098">
        <v>129900</v>
      </c>
    </row>
    <row r="1099" spans="1:3" x14ac:dyDescent="0.3">
      <c r="A1099">
        <v>513</v>
      </c>
      <c r="B1099" t="s">
        <v>319</v>
      </c>
      <c r="C1099">
        <v>129900</v>
      </c>
    </row>
    <row r="1100" spans="1:3" x14ac:dyDescent="0.3">
      <c r="A1100">
        <v>1113</v>
      </c>
      <c r="B1100" t="s">
        <v>319</v>
      </c>
      <c r="C1100">
        <v>129900</v>
      </c>
    </row>
    <row r="1101" spans="1:3" x14ac:dyDescent="0.3">
      <c r="A1101">
        <v>11</v>
      </c>
      <c r="B1101" t="s">
        <v>320</v>
      </c>
      <c r="C1101">
        <v>129500</v>
      </c>
    </row>
    <row r="1102" spans="1:3" x14ac:dyDescent="0.3">
      <c r="A1102">
        <v>72</v>
      </c>
      <c r="B1102" t="s">
        <v>320</v>
      </c>
      <c r="C1102">
        <v>129500</v>
      </c>
    </row>
    <row r="1103" spans="1:3" x14ac:dyDescent="0.3">
      <c r="A1103">
        <v>548</v>
      </c>
      <c r="B1103" t="s">
        <v>320</v>
      </c>
      <c r="C1103">
        <v>129500</v>
      </c>
    </row>
    <row r="1104" spans="1:3" x14ac:dyDescent="0.3">
      <c r="A1104">
        <v>1249</v>
      </c>
      <c r="B1104" t="s">
        <v>319</v>
      </c>
      <c r="C1104">
        <v>129500</v>
      </c>
    </row>
    <row r="1105" spans="1:3" x14ac:dyDescent="0.3">
      <c r="A1105">
        <v>396</v>
      </c>
      <c r="B1105" t="s">
        <v>320</v>
      </c>
      <c r="C1105">
        <v>129000</v>
      </c>
    </row>
    <row r="1106" spans="1:3" x14ac:dyDescent="0.3">
      <c r="A1106">
        <v>667</v>
      </c>
      <c r="B1106" t="s">
        <v>319</v>
      </c>
      <c r="C1106">
        <v>129000</v>
      </c>
    </row>
    <row r="1107" spans="1:3" x14ac:dyDescent="0.3">
      <c r="A1107">
        <v>714</v>
      </c>
      <c r="B1107" t="s">
        <v>320</v>
      </c>
      <c r="C1107">
        <v>129000</v>
      </c>
    </row>
    <row r="1108" spans="1:3" x14ac:dyDescent="0.3">
      <c r="A1108">
        <v>868</v>
      </c>
      <c r="B1108" t="s">
        <v>320</v>
      </c>
      <c r="C1108">
        <v>129000</v>
      </c>
    </row>
    <row r="1109" spans="1:3" x14ac:dyDescent="0.3">
      <c r="A1109">
        <v>951</v>
      </c>
      <c r="B1109" t="s">
        <v>319</v>
      </c>
      <c r="C1109">
        <v>129000</v>
      </c>
    </row>
    <row r="1110" spans="1:3" x14ac:dyDescent="0.3">
      <c r="A1110">
        <v>1095</v>
      </c>
      <c r="B1110" t="s">
        <v>319</v>
      </c>
      <c r="C1110">
        <v>129000</v>
      </c>
    </row>
    <row r="1111" spans="1:3" x14ac:dyDescent="0.3">
      <c r="A1111">
        <v>1163</v>
      </c>
      <c r="B1111" t="s">
        <v>320</v>
      </c>
      <c r="C1111">
        <v>129000</v>
      </c>
    </row>
    <row r="1112" spans="1:3" x14ac:dyDescent="0.3">
      <c r="A1112">
        <v>1446</v>
      </c>
      <c r="B1112" t="s">
        <v>320</v>
      </c>
      <c r="C1112">
        <v>129000</v>
      </c>
    </row>
    <row r="1113" spans="1:3" x14ac:dyDescent="0.3">
      <c r="A1113">
        <v>100</v>
      </c>
      <c r="B1113" t="s">
        <v>319</v>
      </c>
      <c r="C1113">
        <v>128950</v>
      </c>
    </row>
    <row r="1114" spans="1:3" x14ac:dyDescent="0.3">
      <c r="A1114">
        <v>1262</v>
      </c>
      <c r="B1114" t="s">
        <v>319</v>
      </c>
      <c r="C1114">
        <v>128900</v>
      </c>
    </row>
    <row r="1115" spans="1:3" x14ac:dyDescent="0.3">
      <c r="A1115">
        <v>171</v>
      </c>
      <c r="B1115" t="s">
        <v>319</v>
      </c>
      <c r="C1115">
        <v>128500</v>
      </c>
    </row>
    <row r="1116" spans="1:3" x14ac:dyDescent="0.3">
      <c r="A1116">
        <v>680</v>
      </c>
      <c r="B1116" t="s">
        <v>320</v>
      </c>
      <c r="C1116">
        <v>128500</v>
      </c>
    </row>
    <row r="1117" spans="1:3" x14ac:dyDescent="0.3">
      <c r="A1117">
        <v>720</v>
      </c>
      <c r="B1117" t="s">
        <v>319</v>
      </c>
      <c r="C1117">
        <v>128500</v>
      </c>
    </row>
    <row r="1118" spans="1:3" x14ac:dyDescent="0.3">
      <c r="A1118">
        <v>1340</v>
      </c>
      <c r="B1118" t="s">
        <v>319</v>
      </c>
      <c r="C1118">
        <v>128500</v>
      </c>
    </row>
    <row r="1119" spans="1:3" x14ac:dyDescent="0.3">
      <c r="A1119">
        <v>234</v>
      </c>
      <c r="B1119" t="s">
        <v>319</v>
      </c>
      <c r="C1119">
        <v>128200</v>
      </c>
    </row>
    <row r="1120" spans="1:3" x14ac:dyDescent="0.3">
      <c r="A1120">
        <v>127</v>
      </c>
      <c r="B1120" t="s">
        <v>320</v>
      </c>
      <c r="C1120">
        <v>128000</v>
      </c>
    </row>
    <row r="1121" spans="1:3" x14ac:dyDescent="0.3">
      <c r="A1121">
        <v>532</v>
      </c>
      <c r="B1121" t="s">
        <v>320</v>
      </c>
      <c r="C1121">
        <v>128000</v>
      </c>
    </row>
    <row r="1122" spans="1:3" x14ac:dyDescent="0.3">
      <c r="A1122">
        <v>566</v>
      </c>
      <c r="B1122" t="s">
        <v>320</v>
      </c>
      <c r="C1122">
        <v>128000</v>
      </c>
    </row>
    <row r="1123" spans="1:3" x14ac:dyDescent="0.3">
      <c r="A1123">
        <v>785</v>
      </c>
      <c r="B1123" t="s">
        <v>319</v>
      </c>
      <c r="C1123">
        <v>128000</v>
      </c>
    </row>
    <row r="1124" spans="1:3" x14ac:dyDescent="0.3">
      <c r="A1124">
        <v>836</v>
      </c>
      <c r="B1124" t="s">
        <v>320</v>
      </c>
      <c r="C1124">
        <v>128000</v>
      </c>
    </row>
    <row r="1125" spans="1:3" x14ac:dyDescent="0.3">
      <c r="A1125">
        <v>906</v>
      </c>
      <c r="B1125" t="s">
        <v>319</v>
      </c>
      <c r="C1125">
        <v>128000</v>
      </c>
    </row>
    <row r="1126" spans="1:3" x14ac:dyDescent="0.3">
      <c r="A1126">
        <v>1099</v>
      </c>
      <c r="B1126" t="s">
        <v>320</v>
      </c>
      <c r="C1126">
        <v>128000</v>
      </c>
    </row>
    <row r="1127" spans="1:3" x14ac:dyDescent="0.3">
      <c r="A1127">
        <v>166</v>
      </c>
      <c r="B1127" t="s">
        <v>320</v>
      </c>
      <c r="C1127">
        <v>127500</v>
      </c>
    </row>
    <row r="1128" spans="1:3" x14ac:dyDescent="0.3">
      <c r="A1128">
        <v>446</v>
      </c>
      <c r="B1128" t="s">
        <v>320</v>
      </c>
      <c r="C1128">
        <v>127500</v>
      </c>
    </row>
    <row r="1129" spans="1:3" x14ac:dyDescent="0.3">
      <c r="A1129">
        <v>761</v>
      </c>
      <c r="B1129" t="s">
        <v>319</v>
      </c>
      <c r="C1129">
        <v>127500</v>
      </c>
    </row>
    <row r="1130" spans="1:3" x14ac:dyDescent="0.3">
      <c r="A1130">
        <v>955</v>
      </c>
      <c r="B1130" t="s">
        <v>320</v>
      </c>
      <c r="C1130">
        <v>127500</v>
      </c>
    </row>
    <row r="1131" spans="1:3" x14ac:dyDescent="0.3">
      <c r="A1131">
        <v>1256</v>
      </c>
      <c r="B1131" t="s">
        <v>320</v>
      </c>
      <c r="C1131">
        <v>127500</v>
      </c>
    </row>
    <row r="1132" spans="1:3" x14ac:dyDescent="0.3">
      <c r="A1132">
        <v>1422</v>
      </c>
      <c r="B1132" t="s">
        <v>320</v>
      </c>
      <c r="C1132">
        <v>127500</v>
      </c>
    </row>
    <row r="1133" spans="1:3" x14ac:dyDescent="0.3">
      <c r="A1133">
        <v>50</v>
      </c>
      <c r="B1133" t="s">
        <v>320</v>
      </c>
      <c r="C1133">
        <v>127000</v>
      </c>
    </row>
    <row r="1134" spans="1:3" x14ac:dyDescent="0.3">
      <c r="A1134">
        <v>78</v>
      </c>
      <c r="B1134" t="s">
        <v>320</v>
      </c>
      <c r="C1134">
        <v>127000</v>
      </c>
    </row>
    <row r="1135" spans="1:3" x14ac:dyDescent="0.3">
      <c r="A1135">
        <v>185</v>
      </c>
      <c r="B1135" t="s">
        <v>320</v>
      </c>
      <c r="C1135">
        <v>127000</v>
      </c>
    </row>
    <row r="1136" spans="1:3" x14ac:dyDescent="0.3">
      <c r="A1136">
        <v>195</v>
      </c>
      <c r="B1136" t="s">
        <v>319</v>
      </c>
      <c r="C1136">
        <v>127000</v>
      </c>
    </row>
    <row r="1137" spans="1:3" x14ac:dyDescent="0.3">
      <c r="A1137">
        <v>381</v>
      </c>
      <c r="B1137" t="s">
        <v>320</v>
      </c>
      <c r="C1137">
        <v>127000</v>
      </c>
    </row>
    <row r="1138" spans="1:3" x14ac:dyDescent="0.3">
      <c r="A1138">
        <v>856</v>
      </c>
      <c r="B1138" t="s">
        <v>320</v>
      </c>
      <c r="C1138">
        <v>127000</v>
      </c>
    </row>
    <row r="1139" spans="1:3" x14ac:dyDescent="0.3">
      <c r="A1139">
        <v>1097</v>
      </c>
      <c r="B1139" t="s">
        <v>320</v>
      </c>
      <c r="C1139">
        <v>127000</v>
      </c>
    </row>
    <row r="1140" spans="1:3" x14ac:dyDescent="0.3">
      <c r="A1140">
        <v>1230</v>
      </c>
      <c r="B1140" t="s">
        <v>319</v>
      </c>
      <c r="C1140">
        <v>127000</v>
      </c>
    </row>
    <row r="1141" spans="1:3" x14ac:dyDescent="0.3">
      <c r="A1141">
        <v>1368</v>
      </c>
      <c r="B1141" t="s">
        <v>320</v>
      </c>
      <c r="C1141">
        <v>127000</v>
      </c>
    </row>
    <row r="1142" spans="1:3" x14ac:dyDescent="0.3">
      <c r="A1142">
        <v>84</v>
      </c>
      <c r="B1142" t="s">
        <v>319</v>
      </c>
      <c r="C1142">
        <v>126500</v>
      </c>
    </row>
    <row r="1143" spans="1:3" x14ac:dyDescent="0.3">
      <c r="A1143">
        <v>324</v>
      </c>
      <c r="B1143" t="s">
        <v>319</v>
      </c>
      <c r="C1143">
        <v>126175</v>
      </c>
    </row>
    <row r="1144" spans="1:3" x14ac:dyDescent="0.3">
      <c r="A1144">
        <v>419</v>
      </c>
      <c r="B1144" t="s">
        <v>320</v>
      </c>
      <c r="C1144">
        <v>126000</v>
      </c>
    </row>
    <row r="1145" spans="1:3" x14ac:dyDescent="0.3">
      <c r="A1145">
        <v>985</v>
      </c>
      <c r="B1145" t="s">
        <v>320</v>
      </c>
      <c r="C1145">
        <v>126000</v>
      </c>
    </row>
    <row r="1146" spans="1:3" x14ac:dyDescent="0.3">
      <c r="A1146">
        <v>1080</v>
      </c>
      <c r="B1146" t="s">
        <v>319</v>
      </c>
      <c r="C1146">
        <v>126000</v>
      </c>
    </row>
    <row r="1147" spans="1:3" x14ac:dyDescent="0.3">
      <c r="A1147">
        <v>905</v>
      </c>
      <c r="B1147" t="s">
        <v>320</v>
      </c>
      <c r="C1147">
        <v>125500</v>
      </c>
    </row>
    <row r="1148" spans="1:3" x14ac:dyDescent="0.3">
      <c r="A1148">
        <v>1334</v>
      </c>
      <c r="B1148" t="s">
        <v>320</v>
      </c>
      <c r="C1148">
        <v>125500</v>
      </c>
    </row>
    <row r="1149" spans="1:3" x14ac:dyDescent="0.3">
      <c r="A1149">
        <v>1386</v>
      </c>
      <c r="B1149" t="s">
        <v>320</v>
      </c>
      <c r="C1149">
        <v>125500</v>
      </c>
    </row>
    <row r="1150" spans="1:3" x14ac:dyDescent="0.3">
      <c r="A1150">
        <v>1409</v>
      </c>
      <c r="B1150" t="s">
        <v>319</v>
      </c>
      <c r="C1150">
        <v>125500</v>
      </c>
    </row>
    <row r="1151" spans="1:3" x14ac:dyDescent="0.3">
      <c r="A1151">
        <v>145</v>
      </c>
      <c r="B1151" t="s">
        <v>320</v>
      </c>
      <c r="C1151">
        <v>125000</v>
      </c>
    </row>
    <row r="1152" spans="1:3" x14ac:dyDescent="0.3">
      <c r="A1152">
        <v>155</v>
      </c>
      <c r="B1152" t="s">
        <v>319</v>
      </c>
      <c r="C1152">
        <v>125000</v>
      </c>
    </row>
    <row r="1153" spans="1:3" x14ac:dyDescent="0.3">
      <c r="A1153">
        <v>229</v>
      </c>
      <c r="B1153" t="s">
        <v>320</v>
      </c>
      <c r="C1153">
        <v>125000</v>
      </c>
    </row>
    <row r="1154" spans="1:3" x14ac:dyDescent="0.3">
      <c r="A1154">
        <v>373</v>
      </c>
      <c r="B1154" t="s">
        <v>319</v>
      </c>
      <c r="C1154">
        <v>125000</v>
      </c>
    </row>
    <row r="1155" spans="1:3" x14ac:dyDescent="0.3">
      <c r="A1155">
        <v>388</v>
      </c>
      <c r="B1155" t="s">
        <v>320</v>
      </c>
      <c r="C1155">
        <v>125000</v>
      </c>
    </row>
    <row r="1156" spans="1:3" x14ac:dyDescent="0.3">
      <c r="A1156">
        <v>549</v>
      </c>
      <c r="B1156" t="s">
        <v>319</v>
      </c>
      <c r="C1156">
        <v>125000</v>
      </c>
    </row>
    <row r="1157" spans="1:3" x14ac:dyDescent="0.3">
      <c r="A1157">
        <v>986</v>
      </c>
      <c r="B1157" t="s">
        <v>320</v>
      </c>
      <c r="C1157">
        <v>125000</v>
      </c>
    </row>
    <row r="1158" spans="1:3" x14ac:dyDescent="0.3">
      <c r="A1158">
        <v>1193</v>
      </c>
      <c r="B1158" t="s">
        <v>319</v>
      </c>
      <c r="C1158">
        <v>125000</v>
      </c>
    </row>
    <row r="1159" spans="1:3" x14ac:dyDescent="0.3">
      <c r="A1159">
        <v>1216</v>
      </c>
      <c r="B1159" t="s">
        <v>320</v>
      </c>
      <c r="C1159">
        <v>125000</v>
      </c>
    </row>
    <row r="1160" spans="1:3" x14ac:dyDescent="0.3">
      <c r="A1160">
        <v>1335</v>
      </c>
      <c r="B1160" t="s">
        <v>320</v>
      </c>
      <c r="C1160">
        <v>125000</v>
      </c>
    </row>
    <row r="1161" spans="1:3" x14ac:dyDescent="0.3">
      <c r="A1161">
        <v>60</v>
      </c>
      <c r="B1161" t="s">
        <v>319</v>
      </c>
      <c r="C1161">
        <v>124900</v>
      </c>
    </row>
    <row r="1162" spans="1:3" x14ac:dyDescent="0.3">
      <c r="A1162">
        <v>946</v>
      </c>
      <c r="B1162" t="s">
        <v>319</v>
      </c>
      <c r="C1162">
        <v>124900</v>
      </c>
    </row>
    <row r="1163" spans="1:3" x14ac:dyDescent="0.3">
      <c r="A1163">
        <v>275</v>
      </c>
      <c r="B1163" t="s">
        <v>320</v>
      </c>
      <c r="C1163">
        <v>124500</v>
      </c>
    </row>
    <row r="1164" spans="1:3" x14ac:dyDescent="0.3">
      <c r="A1164">
        <v>506</v>
      </c>
      <c r="B1164" t="s">
        <v>319</v>
      </c>
      <c r="C1164">
        <v>124500</v>
      </c>
    </row>
    <row r="1165" spans="1:3" x14ac:dyDescent="0.3">
      <c r="A1165">
        <v>510</v>
      </c>
      <c r="B1165" t="s">
        <v>319</v>
      </c>
      <c r="C1165">
        <v>124500</v>
      </c>
    </row>
    <row r="1166" spans="1:3" x14ac:dyDescent="0.3">
      <c r="A1166">
        <v>723</v>
      </c>
      <c r="B1166" t="s">
        <v>319</v>
      </c>
      <c r="C1166">
        <v>124500</v>
      </c>
    </row>
    <row r="1167" spans="1:3" x14ac:dyDescent="0.3">
      <c r="A1167">
        <v>465</v>
      </c>
      <c r="B1167" t="s">
        <v>319</v>
      </c>
      <c r="C1167">
        <v>124000</v>
      </c>
    </row>
    <row r="1168" spans="1:3" x14ac:dyDescent="0.3">
      <c r="A1168">
        <v>631</v>
      </c>
      <c r="B1168" t="s">
        <v>319</v>
      </c>
      <c r="C1168">
        <v>124000</v>
      </c>
    </row>
    <row r="1169" spans="1:3" x14ac:dyDescent="0.3">
      <c r="A1169">
        <v>957</v>
      </c>
      <c r="B1169" t="s">
        <v>320</v>
      </c>
      <c r="C1169">
        <v>124000</v>
      </c>
    </row>
    <row r="1170" spans="1:3" x14ac:dyDescent="0.3">
      <c r="A1170">
        <v>1151</v>
      </c>
      <c r="B1170" t="s">
        <v>319</v>
      </c>
      <c r="C1170">
        <v>124000</v>
      </c>
    </row>
    <row r="1171" spans="1:3" x14ac:dyDescent="0.3">
      <c r="A1171">
        <v>1392</v>
      </c>
      <c r="B1171" t="s">
        <v>319</v>
      </c>
      <c r="C1171">
        <v>124000</v>
      </c>
    </row>
    <row r="1172" spans="1:3" x14ac:dyDescent="0.3">
      <c r="A1172">
        <v>1419</v>
      </c>
      <c r="B1172" t="s">
        <v>319</v>
      </c>
      <c r="C1172">
        <v>124000</v>
      </c>
    </row>
    <row r="1173" spans="1:3" x14ac:dyDescent="0.3">
      <c r="A1173">
        <v>90</v>
      </c>
      <c r="B1173" t="s">
        <v>319</v>
      </c>
      <c r="C1173">
        <v>123600</v>
      </c>
    </row>
    <row r="1174" spans="1:3" x14ac:dyDescent="0.3">
      <c r="A1174">
        <v>698</v>
      </c>
      <c r="B1174" t="s">
        <v>320</v>
      </c>
      <c r="C1174">
        <v>123500</v>
      </c>
    </row>
    <row r="1175" spans="1:3" x14ac:dyDescent="0.3">
      <c r="A1175">
        <v>374</v>
      </c>
      <c r="B1175" t="s">
        <v>319</v>
      </c>
      <c r="C1175">
        <v>123000</v>
      </c>
    </row>
    <row r="1176" spans="1:3" x14ac:dyDescent="0.3">
      <c r="A1176">
        <v>397</v>
      </c>
      <c r="B1176" t="s">
        <v>319</v>
      </c>
      <c r="C1176">
        <v>123000</v>
      </c>
    </row>
    <row r="1177" spans="1:3" x14ac:dyDescent="0.3">
      <c r="A1177">
        <v>1341</v>
      </c>
      <c r="B1177" t="s">
        <v>319</v>
      </c>
      <c r="C1177">
        <v>123000</v>
      </c>
    </row>
    <row r="1178" spans="1:3" x14ac:dyDescent="0.3">
      <c r="A1178">
        <v>1393</v>
      </c>
      <c r="B1178" t="s">
        <v>319</v>
      </c>
      <c r="C1178">
        <v>123000</v>
      </c>
    </row>
    <row r="1179" spans="1:3" x14ac:dyDescent="0.3">
      <c r="A1179">
        <v>891</v>
      </c>
      <c r="B1179" t="s">
        <v>319</v>
      </c>
      <c r="C1179">
        <v>122900</v>
      </c>
    </row>
    <row r="1180" spans="1:3" x14ac:dyDescent="0.3">
      <c r="A1180">
        <v>433</v>
      </c>
      <c r="B1180" t="s">
        <v>320</v>
      </c>
      <c r="C1180">
        <v>122500</v>
      </c>
    </row>
    <row r="1181" spans="1:3" x14ac:dyDescent="0.3">
      <c r="A1181">
        <v>1417</v>
      </c>
      <c r="B1181" t="s">
        <v>319</v>
      </c>
      <c r="C1181">
        <v>122500</v>
      </c>
    </row>
    <row r="1182" spans="1:3" x14ac:dyDescent="0.3">
      <c r="A1182">
        <v>151</v>
      </c>
      <c r="B1182" t="s">
        <v>319</v>
      </c>
      <c r="C1182">
        <v>122000</v>
      </c>
    </row>
    <row r="1183" spans="1:3" x14ac:dyDescent="0.3">
      <c r="A1183">
        <v>289</v>
      </c>
      <c r="B1183" t="s">
        <v>320</v>
      </c>
      <c r="C1183">
        <v>122000</v>
      </c>
    </row>
    <row r="1184" spans="1:3" x14ac:dyDescent="0.3">
      <c r="A1184">
        <v>1267</v>
      </c>
      <c r="B1184" t="s">
        <v>319</v>
      </c>
      <c r="C1184">
        <v>122000</v>
      </c>
    </row>
    <row r="1185" spans="1:3" x14ac:dyDescent="0.3">
      <c r="A1185">
        <v>1350</v>
      </c>
      <c r="B1185" t="s">
        <v>319</v>
      </c>
      <c r="C1185">
        <v>122000</v>
      </c>
    </row>
    <row r="1186" spans="1:3" x14ac:dyDescent="0.3">
      <c r="A1186">
        <v>996</v>
      </c>
      <c r="B1186" t="s">
        <v>320</v>
      </c>
      <c r="C1186">
        <v>121600</v>
      </c>
    </row>
    <row r="1187" spans="1:3" x14ac:dyDescent="0.3">
      <c r="A1187">
        <v>561</v>
      </c>
      <c r="B1187" t="s">
        <v>320</v>
      </c>
      <c r="C1187">
        <v>121500</v>
      </c>
    </row>
    <row r="1188" spans="1:3" x14ac:dyDescent="0.3">
      <c r="A1188">
        <v>1444</v>
      </c>
      <c r="B1188" t="s">
        <v>320</v>
      </c>
      <c r="C1188">
        <v>121000</v>
      </c>
    </row>
    <row r="1189" spans="1:3" x14ac:dyDescent="0.3">
      <c r="A1189">
        <v>269</v>
      </c>
      <c r="B1189" t="s">
        <v>320</v>
      </c>
      <c r="C1189">
        <v>120500</v>
      </c>
    </row>
    <row r="1190" spans="1:3" x14ac:dyDescent="0.3">
      <c r="A1190">
        <v>726</v>
      </c>
      <c r="B1190" t="s">
        <v>319</v>
      </c>
      <c r="C1190">
        <v>120500</v>
      </c>
    </row>
    <row r="1191" spans="1:3" x14ac:dyDescent="0.3">
      <c r="A1191">
        <v>1154</v>
      </c>
      <c r="B1191" t="s">
        <v>320</v>
      </c>
      <c r="C1191">
        <v>120500</v>
      </c>
    </row>
    <row r="1192" spans="1:3" x14ac:dyDescent="0.3">
      <c r="A1192">
        <v>1437</v>
      </c>
      <c r="B1192" t="s">
        <v>319</v>
      </c>
      <c r="C1192">
        <v>120500</v>
      </c>
    </row>
    <row r="1193" spans="1:3" x14ac:dyDescent="0.3">
      <c r="A1193">
        <v>183</v>
      </c>
      <c r="B1193" t="s">
        <v>320</v>
      </c>
      <c r="C1193">
        <v>120000</v>
      </c>
    </row>
    <row r="1194" spans="1:3" x14ac:dyDescent="0.3">
      <c r="A1194">
        <v>244</v>
      </c>
      <c r="B1194" t="s">
        <v>319</v>
      </c>
      <c r="C1194">
        <v>120000</v>
      </c>
    </row>
    <row r="1195" spans="1:3" x14ac:dyDescent="0.3">
      <c r="A1195">
        <v>450</v>
      </c>
      <c r="B1195" t="s">
        <v>319</v>
      </c>
      <c r="C1195">
        <v>120000</v>
      </c>
    </row>
    <row r="1196" spans="1:3" x14ac:dyDescent="0.3">
      <c r="A1196">
        <v>500</v>
      </c>
      <c r="B1196" t="s">
        <v>319</v>
      </c>
      <c r="C1196">
        <v>120000</v>
      </c>
    </row>
    <row r="1197" spans="1:3" x14ac:dyDescent="0.3">
      <c r="A1197">
        <v>572</v>
      </c>
      <c r="B1197" t="s">
        <v>319</v>
      </c>
      <c r="C1197">
        <v>120000</v>
      </c>
    </row>
    <row r="1198" spans="1:3" x14ac:dyDescent="0.3">
      <c r="A1198">
        <v>1184</v>
      </c>
      <c r="B1198" t="s">
        <v>319</v>
      </c>
      <c r="C1198">
        <v>120000</v>
      </c>
    </row>
    <row r="1199" spans="1:3" x14ac:dyDescent="0.3">
      <c r="A1199">
        <v>1401</v>
      </c>
      <c r="B1199" t="s">
        <v>320</v>
      </c>
      <c r="C1199">
        <v>120000</v>
      </c>
    </row>
    <row r="1200" spans="1:3" x14ac:dyDescent="0.3">
      <c r="A1200">
        <v>313</v>
      </c>
      <c r="B1200" t="s">
        <v>319</v>
      </c>
      <c r="C1200">
        <v>119900</v>
      </c>
    </row>
    <row r="1201" spans="1:3" x14ac:dyDescent="0.3">
      <c r="A1201">
        <v>952</v>
      </c>
      <c r="B1201" t="s">
        <v>319</v>
      </c>
      <c r="C1201">
        <v>119900</v>
      </c>
    </row>
    <row r="1202" spans="1:3" x14ac:dyDescent="0.3">
      <c r="A1202">
        <v>1035</v>
      </c>
      <c r="B1202" t="s">
        <v>319</v>
      </c>
      <c r="C1202">
        <v>119750</v>
      </c>
    </row>
    <row r="1203" spans="1:3" x14ac:dyDescent="0.3">
      <c r="A1203">
        <v>449</v>
      </c>
      <c r="B1203" t="s">
        <v>320</v>
      </c>
      <c r="C1203">
        <v>119500</v>
      </c>
    </row>
    <row r="1204" spans="1:3" x14ac:dyDescent="0.3">
      <c r="A1204">
        <v>1102</v>
      </c>
      <c r="B1204" t="s">
        <v>319</v>
      </c>
      <c r="C1204">
        <v>119500</v>
      </c>
    </row>
    <row r="1205" spans="1:3" x14ac:dyDescent="0.3">
      <c r="A1205">
        <v>1177</v>
      </c>
      <c r="B1205" t="s">
        <v>320</v>
      </c>
      <c r="C1205">
        <v>119500</v>
      </c>
    </row>
    <row r="1206" spans="1:3" x14ac:dyDescent="0.3">
      <c r="A1206">
        <v>1292</v>
      </c>
      <c r="B1206" t="s">
        <v>320</v>
      </c>
      <c r="C1206">
        <v>119500</v>
      </c>
    </row>
    <row r="1207" spans="1:3" x14ac:dyDescent="0.3">
      <c r="A1207">
        <v>1015</v>
      </c>
      <c r="B1207" t="s">
        <v>319</v>
      </c>
      <c r="C1207">
        <v>119200</v>
      </c>
    </row>
    <row r="1208" spans="1:3" x14ac:dyDescent="0.3">
      <c r="A1208">
        <v>331</v>
      </c>
      <c r="B1208" t="s">
        <v>319</v>
      </c>
      <c r="C1208">
        <v>119000</v>
      </c>
    </row>
    <row r="1209" spans="1:3" x14ac:dyDescent="0.3">
      <c r="A1209">
        <v>391</v>
      </c>
      <c r="B1209" t="s">
        <v>320</v>
      </c>
      <c r="C1209">
        <v>119000</v>
      </c>
    </row>
    <row r="1210" spans="1:3" x14ac:dyDescent="0.3">
      <c r="A1210">
        <v>438</v>
      </c>
      <c r="B1210" t="s">
        <v>320</v>
      </c>
      <c r="C1210">
        <v>119000</v>
      </c>
    </row>
    <row r="1211" spans="1:3" x14ac:dyDescent="0.3">
      <c r="A1211">
        <v>1137</v>
      </c>
      <c r="B1211" t="s">
        <v>319</v>
      </c>
      <c r="C1211">
        <v>119000</v>
      </c>
    </row>
    <row r="1212" spans="1:3" x14ac:dyDescent="0.3">
      <c r="A1212">
        <v>1250</v>
      </c>
      <c r="B1212" t="s">
        <v>319</v>
      </c>
      <c r="C1212">
        <v>119000</v>
      </c>
    </row>
    <row r="1213" spans="1:3" x14ac:dyDescent="0.3">
      <c r="A1213">
        <v>1315</v>
      </c>
      <c r="B1213" t="s">
        <v>320</v>
      </c>
      <c r="C1213">
        <v>119000</v>
      </c>
    </row>
    <row r="1214" spans="1:3" x14ac:dyDescent="0.3">
      <c r="A1214">
        <v>1429</v>
      </c>
      <c r="B1214" t="s">
        <v>319</v>
      </c>
      <c r="C1214">
        <v>119000</v>
      </c>
    </row>
    <row r="1215" spans="1:3" x14ac:dyDescent="0.3">
      <c r="A1215">
        <v>103</v>
      </c>
      <c r="B1215" t="s">
        <v>319</v>
      </c>
      <c r="C1215">
        <v>118964</v>
      </c>
    </row>
    <row r="1216" spans="1:3" x14ac:dyDescent="0.3">
      <c r="A1216">
        <v>895</v>
      </c>
      <c r="B1216" t="s">
        <v>319</v>
      </c>
      <c r="C1216">
        <v>118858</v>
      </c>
    </row>
    <row r="1217" spans="1:3" x14ac:dyDescent="0.3">
      <c r="A1217">
        <v>576</v>
      </c>
      <c r="B1217" t="s">
        <v>319</v>
      </c>
      <c r="C1217">
        <v>118500</v>
      </c>
    </row>
    <row r="1218" spans="1:3" x14ac:dyDescent="0.3">
      <c r="A1218">
        <v>583</v>
      </c>
      <c r="B1218" t="s">
        <v>320</v>
      </c>
      <c r="C1218">
        <v>118500</v>
      </c>
    </row>
    <row r="1219" spans="1:3" x14ac:dyDescent="0.3">
      <c r="A1219">
        <v>610</v>
      </c>
      <c r="B1219" t="s">
        <v>320</v>
      </c>
      <c r="C1219">
        <v>118500</v>
      </c>
    </row>
    <row r="1220" spans="1:3" x14ac:dyDescent="0.3">
      <c r="A1220">
        <v>884</v>
      </c>
      <c r="B1220" t="s">
        <v>320</v>
      </c>
      <c r="C1220">
        <v>118500</v>
      </c>
    </row>
    <row r="1221" spans="1:3" x14ac:dyDescent="0.3">
      <c r="A1221">
        <v>1121</v>
      </c>
      <c r="B1221" t="s">
        <v>320</v>
      </c>
      <c r="C1221">
        <v>118400</v>
      </c>
    </row>
    <row r="1222" spans="1:3" x14ac:dyDescent="0.3">
      <c r="A1222">
        <v>10</v>
      </c>
      <c r="B1222" t="s">
        <v>320</v>
      </c>
      <c r="C1222">
        <v>118000</v>
      </c>
    </row>
    <row r="1223" spans="1:3" x14ac:dyDescent="0.3">
      <c r="A1223">
        <v>364</v>
      </c>
      <c r="B1223" t="s">
        <v>320</v>
      </c>
      <c r="C1223">
        <v>118000</v>
      </c>
    </row>
    <row r="1224" spans="1:3" x14ac:dyDescent="0.3">
      <c r="A1224">
        <v>442</v>
      </c>
      <c r="B1224" t="s">
        <v>320</v>
      </c>
      <c r="C1224">
        <v>118000</v>
      </c>
    </row>
    <row r="1225" spans="1:3" x14ac:dyDescent="0.3">
      <c r="A1225">
        <v>805</v>
      </c>
      <c r="B1225" t="s">
        <v>319</v>
      </c>
      <c r="C1225">
        <v>118000</v>
      </c>
    </row>
    <row r="1226" spans="1:3" x14ac:dyDescent="0.3">
      <c r="A1226">
        <v>1030</v>
      </c>
      <c r="B1226" t="s">
        <v>320</v>
      </c>
      <c r="C1226">
        <v>118000</v>
      </c>
    </row>
    <row r="1227" spans="1:3" x14ac:dyDescent="0.3">
      <c r="A1227">
        <v>1124</v>
      </c>
      <c r="B1227" t="s">
        <v>320</v>
      </c>
      <c r="C1227">
        <v>118000</v>
      </c>
    </row>
    <row r="1228" spans="1:3" x14ac:dyDescent="0.3">
      <c r="A1228">
        <v>932</v>
      </c>
      <c r="B1228" t="s">
        <v>319</v>
      </c>
      <c r="C1228">
        <v>117500</v>
      </c>
    </row>
    <row r="1229" spans="1:3" x14ac:dyDescent="0.3">
      <c r="A1229">
        <v>1133</v>
      </c>
      <c r="B1229" t="s">
        <v>319</v>
      </c>
      <c r="C1229">
        <v>117500</v>
      </c>
    </row>
    <row r="1230" spans="1:3" x14ac:dyDescent="0.3">
      <c r="A1230">
        <v>987</v>
      </c>
      <c r="B1230" t="s">
        <v>319</v>
      </c>
      <c r="C1230">
        <v>117000</v>
      </c>
    </row>
    <row r="1231" spans="1:3" x14ac:dyDescent="0.3">
      <c r="A1231">
        <v>1115</v>
      </c>
      <c r="B1231" t="s">
        <v>319</v>
      </c>
      <c r="C1231">
        <v>117000</v>
      </c>
    </row>
    <row r="1232" spans="1:3" x14ac:dyDescent="0.3">
      <c r="A1232">
        <v>1203</v>
      </c>
      <c r="B1232" t="s">
        <v>320</v>
      </c>
      <c r="C1232">
        <v>117000</v>
      </c>
    </row>
    <row r="1233" spans="1:3" x14ac:dyDescent="0.3">
      <c r="A1233">
        <v>1378</v>
      </c>
      <c r="B1233" t="s">
        <v>320</v>
      </c>
      <c r="C1233">
        <v>117000</v>
      </c>
    </row>
    <row r="1234" spans="1:3" x14ac:dyDescent="0.3">
      <c r="A1234">
        <v>1149</v>
      </c>
      <c r="B1234" t="s">
        <v>319</v>
      </c>
      <c r="C1234">
        <v>116900</v>
      </c>
    </row>
    <row r="1235" spans="1:3" x14ac:dyDescent="0.3">
      <c r="A1235">
        <v>961</v>
      </c>
      <c r="B1235" t="s">
        <v>320</v>
      </c>
      <c r="C1235">
        <v>116500</v>
      </c>
    </row>
    <row r="1236" spans="1:3" x14ac:dyDescent="0.3">
      <c r="A1236">
        <v>1201</v>
      </c>
      <c r="B1236" t="s">
        <v>319</v>
      </c>
      <c r="C1236">
        <v>116050</v>
      </c>
    </row>
    <row r="1237" spans="1:3" x14ac:dyDescent="0.3">
      <c r="A1237">
        <v>437</v>
      </c>
      <c r="B1237" t="s">
        <v>319</v>
      </c>
      <c r="C1237">
        <v>116000</v>
      </c>
    </row>
    <row r="1238" spans="1:3" x14ac:dyDescent="0.3">
      <c r="A1238">
        <v>815</v>
      </c>
      <c r="B1238" t="s">
        <v>320</v>
      </c>
      <c r="C1238">
        <v>116000</v>
      </c>
    </row>
    <row r="1239" spans="1:3" x14ac:dyDescent="0.3">
      <c r="A1239">
        <v>873</v>
      </c>
      <c r="B1239" t="s">
        <v>319</v>
      </c>
      <c r="C1239">
        <v>116000</v>
      </c>
    </row>
    <row r="1240" spans="1:3" x14ac:dyDescent="0.3">
      <c r="A1240">
        <v>108</v>
      </c>
      <c r="B1240" t="s">
        <v>319</v>
      </c>
      <c r="C1240">
        <v>115000</v>
      </c>
    </row>
    <row r="1241" spans="1:3" x14ac:dyDescent="0.3">
      <c r="A1241">
        <v>109</v>
      </c>
      <c r="B1241" t="s">
        <v>320</v>
      </c>
      <c r="C1241">
        <v>115000</v>
      </c>
    </row>
    <row r="1242" spans="1:3" x14ac:dyDescent="0.3">
      <c r="A1242">
        <v>141</v>
      </c>
      <c r="B1242" t="s">
        <v>319</v>
      </c>
      <c r="C1242">
        <v>115000</v>
      </c>
    </row>
    <row r="1243" spans="1:3" x14ac:dyDescent="0.3">
      <c r="A1243">
        <v>150</v>
      </c>
      <c r="B1243" t="s">
        <v>320</v>
      </c>
      <c r="C1243">
        <v>115000</v>
      </c>
    </row>
    <row r="1244" spans="1:3" x14ac:dyDescent="0.3">
      <c r="A1244">
        <v>407</v>
      </c>
      <c r="B1244" t="s">
        <v>320</v>
      </c>
      <c r="C1244">
        <v>115000</v>
      </c>
    </row>
    <row r="1245" spans="1:3" x14ac:dyDescent="0.3">
      <c r="A1245">
        <v>414</v>
      </c>
      <c r="B1245" t="s">
        <v>319</v>
      </c>
      <c r="C1245">
        <v>115000</v>
      </c>
    </row>
    <row r="1246" spans="1:3" x14ac:dyDescent="0.3">
      <c r="A1246">
        <v>491</v>
      </c>
      <c r="B1246" t="s">
        <v>320</v>
      </c>
      <c r="C1246">
        <v>115000</v>
      </c>
    </row>
    <row r="1247" spans="1:3" x14ac:dyDescent="0.3">
      <c r="A1247">
        <v>1049</v>
      </c>
      <c r="B1247" t="s">
        <v>320</v>
      </c>
      <c r="C1247">
        <v>115000</v>
      </c>
    </row>
    <row r="1248" spans="1:3" x14ac:dyDescent="0.3">
      <c r="A1248">
        <v>1126</v>
      </c>
      <c r="B1248" t="s">
        <v>319</v>
      </c>
      <c r="C1248">
        <v>115000</v>
      </c>
    </row>
    <row r="1249" spans="1:3" x14ac:dyDescent="0.3">
      <c r="A1249">
        <v>1178</v>
      </c>
      <c r="B1249" t="s">
        <v>319</v>
      </c>
      <c r="C1249">
        <v>115000</v>
      </c>
    </row>
    <row r="1250" spans="1:3" x14ac:dyDescent="0.3">
      <c r="A1250">
        <v>1221</v>
      </c>
      <c r="B1250" t="s">
        <v>319</v>
      </c>
      <c r="C1250">
        <v>115000</v>
      </c>
    </row>
    <row r="1251" spans="1:3" x14ac:dyDescent="0.3">
      <c r="A1251">
        <v>1295</v>
      </c>
      <c r="B1251" t="s">
        <v>320</v>
      </c>
      <c r="C1251">
        <v>115000</v>
      </c>
    </row>
    <row r="1252" spans="1:3" x14ac:dyDescent="0.3">
      <c r="A1252">
        <v>597</v>
      </c>
      <c r="B1252" t="s">
        <v>319</v>
      </c>
      <c r="C1252">
        <v>114504</v>
      </c>
    </row>
    <row r="1253" spans="1:3" x14ac:dyDescent="0.3">
      <c r="A1253">
        <v>52</v>
      </c>
      <c r="B1253" t="s">
        <v>320</v>
      </c>
      <c r="C1253">
        <v>114500</v>
      </c>
    </row>
    <row r="1254" spans="1:3" x14ac:dyDescent="0.3">
      <c r="A1254">
        <v>774</v>
      </c>
      <c r="B1254" t="s">
        <v>319</v>
      </c>
      <c r="C1254">
        <v>114500</v>
      </c>
    </row>
    <row r="1255" spans="1:3" x14ac:dyDescent="0.3">
      <c r="A1255">
        <v>49</v>
      </c>
      <c r="B1255" t="s">
        <v>319</v>
      </c>
      <c r="C1255">
        <v>113000</v>
      </c>
    </row>
    <row r="1256" spans="1:3" x14ac:dyDescent="0.3">
      <c r="A1256">
        <v>240</v>
      </c>
      <c r="B1256" t="s">
        <v>320</v>
      </c>
      <c r="C1256">
        <v>113000</v>
      </c>
    </row>
    <row r="1257" spans="1:3" x14ac:dyDescent="0.3">
      <c r="A1257">
        <v>423</v>
      </c>
      <c r="B1257" t="s">
        <v>320</v>
      </c>
      <c r="C1257">
        <v>113000</v>
      </c>
    </row>
    <row r="1258" spans="1:3" x14ac:dyDescent="0.3">
      <c r="A1258">
        <v>501</v>
      </c>
      <c r="B1258" t="s">
        <v>320</v>
      </c>
      <c r="C1258">
        <v>113000</v>
      </c>
    </row>
    <row r="1259" spans="1:3" x14ac:dyDescent="0.3">
      <c r="A1259">
        <v>556</v>
      </c>
      <c r="B1259" t="s">
        <v>320</v>
      </c>
      <c r="C1259">
        <v>113000</v>
      </c>
    </row>
    <row r="1260" spans="1:3" x14ac:dyDescent="0.3">
      <c r="A1260">
        <v>1213</v>
      </c>
      <c r="B1260" t="s">
        <v>320</v>
      </c>
      <c r="C1260">
        <v>113000</v>
      </c>
    </row>
    <row r="1261" spans="1:3" x14ac:dyDescent="0.3">
      <c r="A1261">
        <v>552</v>
      </c>
      <c r="B1261" t="s">
        <v>319</v>
      </c>
      <c r="C1261">
        <v>112500</v>
      </c>
    </row>
    <row r="1262" spans="1:3" x14ac:dyDescent="0.3">
      <c r="A1262">
        <v>1026</v>
      </c>
      <c r="B1262" t="s">
        <v>319</v>
      </c>
      <c r="C1262">
        <v>112500</v>
      </c>
    </row>
    <row r="1263" spans="1:3" x14ac:dyDescent="0.3">
      <c r="A1263">
        <v>203</v>
      </c>
      <c r="B1263" t="s">
        <v>319</v>
      </c>
      <c r="C1263">
        <v>112000</v>
      </c>
    </row>
    <row r="1264" spans="1:3" x14ac:dyDescent="0.3">
      <c r="A1264">
        <v>226</v>
      </c>
      <c r="B1264" t="s">
        <v>320</v>
      </c>
      <c r="C1264">
        <v>112000</v>
      </c>
    </row>
    <row r="1265" spans="1:3" x14ac:dyDescent="0.3">
      <c r="A1265">
        <v>1123</v>
      </c>
      <c r="B1265" t="s">
        <v>320</v>
      </c>
      <c r="C1265">
        <v>112000</v>
      </c>
    </row>
    <row r="1266" spans="1:3" x14ac:dyDescent="0.3">
      <c r="A1266">
        <v>1217</v>
      </c>
      <c r="B1266" t="s">
        <v>320</v>
      </c>
      <c r="C1266">
        <v>112000</v>
      </c>
    </row>
    <row r="1267" spans="1:3" x14ac:dyDescent="0.3">
      <c r="A1267">
        <v>1384</v>
      </c>
      <c r="B1267" t="s">
        <v>320</v>
      </c>
      <c r="C1267">
        <v>112000</v>
      </c>
    </row>
    <row r="1268" spans="1:3" x14ac:dyDescent="0.3">
      <c r="A1268">
        <v>1408</v>
      </c>
      <c r="B1268" t="s">
        <v>320</v>
      </c>
      <c r="C1268">
        <v>112000</v>
      </c>
    </row>
    <row r="1269" spans="1:3" x14ac:dyDescent="0.3">
      <c r="A1269">
        <v>1449</v>
      </c>
      <c r="B1269" t="s">
        <v>320</v>
      </c>
      <c r="C1269">
        <v>112000</v>
      </c>
    </row>
    <row r="1270" spans="1:3" x14ac:dyDescent="0.3">
      <c r="A1270">
        <v>538</v>
      </c>
      <c r="B1270" t="s">
        <v>319</v>
      </c>
      <c r="C1270">
        <v>111250</v>
      </c>
    </row>
    <row r="1271" spans="1:3" x14ac:dyDescent="0.3">
      <c r="A1271">
        <v>1320</v>
      </c>
      <c r="B1271" t="s">
        <v>320</v>
      </c>
      <c r="C1271">
        <v>111000</v>
      </c>
    </row>
    <row r="1272" spans="1:3" x14ac:dyDescent="0.3">
      <c r="A1272">
        <v>242</v>
      </c>
      <c r="B1272" t="s">
        <v>319</v>
      </c>
      <c r="C1272">
        <v>110500</v>
      </c>
    </row>
    <row r="1273" spans="1:3" x14ac:dyDescent="0.3">
      <c r="A1273">
        <v>1064</v>
      </c>
      <c r="B1273" t="s">
        <v>319</v>
      </c>
      <c r="C1273">
        <v>110500</v>
      </c>
    </row>
    <row r="1274" spans="1:3" x14ac:dyDescent="0.3">
      <c r="A1274">
        <v>53</v>
      </c>
      <c r="B1274" t="s">
        <v>320</v>
      </c>
      <c r="C1274">
        <v>110000</v>
      </c>
    </row>
    <row r="1275" spans="1:3" x14ac:dyDescent="0.3">
      <c r="A1275">
        <v>80</v>
      </c>
      <c r="B1275" t="s">
        <v>319</v>
      </c>
      <c r="C1275">
        <v>110000</v>
      </c>
    </row>
    <row r="1276" spans="1:3" x14ac:dyDescent="0.3">
      <c r="A1276">
        <v>205</v>
      </c>
      <c r="B1276" t="s">
        <v>319</v>
      </c>
      <c r="C1276">
        <v>110000</v>
      </c>
    </row>
    <row r="1277" spans="1:3" x14ac:dyDescent="0.3">
      <c r="A1277">
        <v>440</v>
      </c>
      <c r="B1277" t="s">
        <v>320</v>
      </c>
      <c r="C1277">
        <v>110000</v>
      </c>
    </row>
    <row r="1278" spans="1:3" x14ac:dyDescent="0.3">
      <c r="A1278">
        <v>451</v>
      </c>
      <c r="B1278" t="s">
        <v>319</v>
      </c>
      <c r="C1278">
        <v>110000</v>
      </c>
    </row>
    <row r="1279" spans="1:3" x14ac:dyDescent="0.3">
      <c r="A1279">
        <v>460</v>
      </c>
      <c r="B1279" t="s">
        <v>320</v>
      </c>
      <c r="C1279">
        <v>110000</v>
      </c>
    </row>
    <row r="1280" spans="1:3" x14ac:dyDescent="0.3">
      <c r="A1280">
        <v>595</v>
      </c>
      <c r="B1280" t="s">
        <v>319</v>
      </c>
      <c r="C1280">
        <v>110000</v>
      </c>
    </row>
    <row r="1281" spans="1:3" x14ac:dyDescent="0.3">
      <c r="A1281">
        <v>663</v>
      </c>
      <c r="B1281" t="s">
        <v>319</v>
      </c>
      <c r="C1281">
        <v>110000</v>
      </c>
    </row>
    <row r="1282" spans="1:3" x14ac:dyDescent="0.3">
      <c r="A1282">
        <v>729</v>
      </c>
      <c r="B1282" t="s">
        <v>319</v>
      </c>
      <c r="C1282">
        <v>110000</v>
      </c>
    </row>
    <row r="1283" spans="1:3" x14ac:dyDescent="0.3">
      <c r="A1283">
        <v>798</v>
      </c>
      <c r="B1283" t="s">
        <v>319</v>
      </c>
      <c r="C1283">
        <v>110000</v>
      </c>
    </row>
    <row r="1284" spans="1:3" x14ac:dyDescent="0.3">
      <c r="A1284">
        <v>901</v>
      </c>
      <c r="B1284" t="s">
        <v>319</v>
      </c>
      <c r="C1284">
        <v>110000</v>
      </c>
    </row>
    <row r="1285" spans="1:3" x14ac:dyDescent="0.3">
      <c r="A1285">
        <v>979</v>
      </c>
      <c r="B1285" t="s">
        <v>320</v>
      </c>
      <c r="C1285">
        <v>110000</v>
      </c>
    </row>
    <row r="1286" spans="1:3" x14ac:dyDescent="0.3">
      <c r="A1286">
        <v>1357</v>
      </c>
      <c r="B1286" t="s">
        <v>319</v>
      </c>
      <c r="C1286">
        <v>110000</v>
      </c>
    </row>
    <row r="1287" spans="1:3" x14ac:dyDescent="0.3">
      <c r="A1287">
        <v>91</v>
      </c>
      <c r="B1287" t="s">
        <v>319</v>
      </c>
      <c r="C1287">
        <v>109900</v>
      </c>
    </row>
    <row r="1288" spans="1:3" x14ac:dyDescent="0.3">
      <c r="A1288">
        <v>710</v>
      </c>
      <c r="B1288" t="s">
        <v>320</v>
      </c>
      <c r="C1288">
        <v>109900</v>
      </c>
    </row>
    <row r="1289" spans="1:3" x14ac:dyDescent="0.3">
      <c r="A1289">
        <v>802</v>
      </c>
      <c r="B1289" t="s">
        <v>320</v>
      </c>
      <c r="C1289">
        <v>109900</v>
      </c>
    </row>
    <row r="1290" spans="1:3" x14ac:dyDescent="0.3">
      <c r="A1290">
        <v>157</v>
      </c>
      <c r="B1290" t="s">
        <v>319</v>
      </c>
      <c r="C1290">
        <v>109500</v>
      </c>
    </row>
    <row r="1291" spans="1:3" x14ac:dyDescent="0.3">
      <c r="A1291">
        <v>678</v>
      </c>
      <c r="B1291" t="s">
        <v>319</v>
      </c>
      <c r="C1291">
        <v>109500</v>
      </c>
    </row>
    <row r="1292" spans="1:3" x14ac:dyDescent="0.3">
      <c r="A1292">
        <v>827</v>
      </c>
      <c r="B1292" t="s">
        <v>320</v>
      </c>
      <c r="C1292">
        <v>109500</v>
      </c>
    </row>
    <row r="1293" spans="1:3" x14ac:dyDescent="0.3">
      <c r="A1293">
        <v>871</v>
      </c>
      <c r="B1293" t="s">
        <v>319</v>
      </c>
      <c r="C1293">
        <v>109500</v>
      </c>
    </row>
    <row r="1294" spans="1:3" x14ac:dyDescent="0.3">
      <c r="A1294">
        <v>428</v>
      </c>
      <c r="B1294" t="s">
        <v>319</v>
      </c>
      <c r="C1294">
        <v>109008</v>
      </c>
    </row>
    <row r="1295" spans="1:3" x14ac:dyDescent="0.3">
      <c r="A1295">
        <v>39</v>
      </c>
      <c r="B1295" t="s">
        <v>319</v>
      </c>
      <c r="C1295">
        <v>109000</v>
      </c>
    </row>
    <row r="1296" spans="1:3" x14ac:dyDescent="0.3">
      <c r="A1296">
        <v>395</v>
      </c>
      <c r="B1296" t="s">
        <v>319</v>
      </c>
      <c r="C1296">
        <v>109000</v>
      </c>
    </row>
    <row r="1297" spans="1:3" x14ac:dyDescent="0.3">
      <c r="A1297">
        <v>1164</v>
      </c>
      <c r="B1297" t="s">
        <v>320</v>
      </c>
      <c r="C1297">
        <v>108959</v>
      </c>
    </row>
    <row r="1298" spans="1:3" x14ac:dyDescent="0.3">
      <c r="A1298">
        <v>1346</v>
      </c>
      <c r="B1298" t="s">
        <v>319</v>
      </c>
      <c r="C1298">
        <v>108500</v>
      </c>
    </row>
    <row r="1299" spans="1:3" x14ac:dyDescent="0.3">
      <c r="A1299">
        <v>694</v>
      </c>
      <c r="B1299" t="s">
        <v>319</v>
      </c>
      <c r="C1299">
        <v>108480</v>
      </c>
    </row>
    <row r="1300" spans="1:3" x14ac:dyDescent="0.3">
      <c r="A1300">
        <v>403</v>
      </c>
      <c r="B1300" t="s">
        <v>320</v>
      </c>
      <c r="C1300">
        <v>108000</v>
      </c>
    </row>
    <row r="1301" spans="1:3" x14ac:dyDescent="0.3">
      <c r="A1301">
        <v>554</v>
      </c>
      <c r="B1301" t="s">
        <v>320</v>
      </c>
      <c r="C1301">
        <v>108000</v>
      </c>
    </row>
    <row r="1302" spans="1:3" x14ac:dyDescent="0.3">
      <c r="A1302">
        <v>558</v>
      </c>
      <c r="B1302" t="s">
        <v>320</v>
      </c>
      <c r="C1302">
        <v>108000</v>
      </c>
    </row>
    <row r="1303" spans="1:3" x14ac:dyDescent="0.3">
      <c r="A1303">
        <v>563</v>
      </c>
      <c r="B1303" t="s">
        <v>320</v>
      </c>
      <c r="C1303">
        <v>108000</v>
      </c>
    </row>
    <row r="1304" spans="1:3" x14ac:dyDescent="0.3">
      <c r="A1304">
        <v>652</v>
      </c>
      <c r="B1304" t="s">
        <v>320</v>
      </c>
      <c r="C1304">
        <v>108000</v>
      </c>
    </row>
    <row r="1305" spans="1:3" x14ac:dyDescent="0.3">
      <c r="A1305">
        <v>735</v>
      </c>
      <c r="B1305" t="s">
        <v>320</v>
      </c>
      <c r="C1305">
        <v>108000</v>
      </c>
    </row>
    <row r="1306" spans="1:3" x14ac:dyDescent="0.3">
      <c r="A1306">
        <v>789</v>
      </c>
      <c r="B1306" t="s">
        <v>319</v>
      </c>
      <c r="C1306">
        <v>107900</v>
      </c>
    </row>
    <row r="1307" spans="1:3" x14ac:dyDescent="0.3">
      <c r="A1307">
        <v>533</v>
      </c>
      <c r="B1307" t="s">
        <v>319</v>
      </c>
      <c r="C1307">
        <v>107500</v>
      </c>
    </row>
    <row r="1308" spans="1:3" x14ac:dyDescent="0.3">
      <c r="A1308">
        <v>536</v>
      </c>
      <c r="B1308" t="s">
        <v>320</v>
      </c>
      <c r="C1308">
        <v>107500</v>
      </c>
    </row>
    <row r="1309" spans="1:3" x14ac:dyDescent="0.3">
      <c r="A1309">
        <v>1293</v>
      </c>
      <c r="B1309" t="s">
        <v>319</v>
      </c>
      <c r="C1309">
        <v>107500</v>
      </c>
    </row>
    <row r="1310" spans="1:3" x14ac:dyDescent="0.3">
      <c r="A1310">
        <v>75</v>
      </c>
      <c r="B1310" t="s">
        <v>319</v>
      </c>
      <c r="C1310">
        <v>107400</v>
      </c>
    </row>
    <row r="1311" spans="1:3" x14ac:dyDescent="0.3">
      <c r="A1311">
        <v>218</v>
      </c>
      <c r="B1311" t="s">
        <v>319</v>
      </c>
      <c r="C1311">
        <v>107000</v>
      </c>
    </row>
    <row r="1312" spans="1:3" x14ac:dyDescent="0.3">
      <c r="A1312">
        <v>773</v>
      </c>
      <c r="B1312" t="s">
        <v>320</v>
      </c>
      <c r="C1312">
        <v>107000</v>
      </c>
    </row>
    <row r="1313" spans="1:3" x14ac:dyDescent="0.3">
      <c r="A1313">
        <v>1207</v>
      </c>
      <c r="B1313" t="s">
        <v>319</v>
      </c>
      <c r="C1313">
        <v>107000</v>
      </c>
    </row>
    <row r="1314" spans="1:3" x14ac:dyDescent="0.3">
      <c r="A1314">
        <v>393</v>
      </c>
      <c r="B1314" t="s">
        <v>319</v>
      </c>
      <c r="C1314">
        <v>106500</v>
      </c>
    </row>
    <row r="1315" spans="1:3" x14ac:dyDescent="0.3">
      <c r="A1315">
        <v>897</v>
      </c>
      <c r="B1315" t="s">
        <v>320</v>
      </c>
      <c r="C1315">
        <v>106500</v>
      </c>
    </row>
    <row r="1316" spans="1:3" x14ac:dyDescent="0.3">
      <c r="A1316">
        <v>521</v>
      </c>
      <c r="B1316" t="s">
        <v>319</v>
      </c>
      <c r="C1316">
        <v>106250</v>
      </c>
    </row>
    <row r="1317" spans="1:3" x14ac:dyDescent="0.3">
      <c r="A1317">
        <v>228</v>
      </c>
      <c r="B1317" t="s">
        <v>320</v>
      </c>
      <c r="C1317">
        <v>106000</v>
      </c>
    </row>
    <row r="1318" spans="1:3" x14ac:dyDescent="0.3">
      <c r="A1318">
        <v>810</v>
      </c>
      <c r="B1318" t="s">
        <v>319</v>
      </c>
      <c r="C1318">
        <v>106000</v>
      </c>
    </row>
    <row r="1319" spans="1:3" x14ac:dyDescent="0.3">
      <c r="A1319">
        <v>1105</v>
      </c>
      <c r="B1319" t="s">
        <v>320</v>
      </c>
      <c r="C1319">
        <v>106000</v>
      </c>
    </row>
    <row r="1320" spans="1:3" x14ac:dyDescent="0.3">
      <c r="A1320">
        <v>354</v>
      </c>
      <c r="B1320" t="s">
        <v>319</v>
      </c>
      <c r="C1320">
        <v>105900</v>
      </c>
    </row>
    <row r="1321" spans="1:3" x14ac:dyDescent="0.3">
      <c r="A1321">
        <v>618</v>
      </c>
      <c r="B1321" t="s">
        <v>319</v>
      </c>
      <c r="C1321">
        <v>105500</v>
      </c>
    </row>
    <row r="1322" spans="1:3" x14ac:dyDescent="0.3">
      <c r="A1322">
        <v>147</v>
      </c>
      <c r="B1322" t="s">
        <v>320</v>
      </c>
      <c r="C1322">
        <v>105000</v>
      </c>
    </row>
    <row r="1323" spans="1:3" x14ac:dyDescent="0.3">
      <c r="A1323">
        <v>1029</v>
      </c>
      <c r="B1323" t="s">
        <v>319</v>
      </c>
      <c r="C1323">
        <v>105000</v>
      </c>
    </row>
    <row r="1324" spans="1:3" x14ac:dyDescent="0.3">
      <c r="A1324">
        <v>1371</v>
      </c>
      <c r="B1324" t="s">
        <v>319</v>
      </c>
      <c r="C1324">
        <v>105000</v>
      </c>
    </row>
    <row r="1325" spans="1:3" x14ac:dyDescent="0.3">
      <c r="A1325">
        <v>1385</v>
      </c>
      <c r="B1325" t="s">
        <v>320</v>
      </c>
      <c r="C1325">
        <v>105000</v>
      </c>
    </row>
    <row r="1326" spans="1:3" x14ac:dyDescent="0.3">
      <c r="A1326">
        <v>1405</v>
      </c>
      <c r="B1326" t="s">
        <v>319</v>
      </c>
      <c r="C1326">
        <v>105000</v>
      </c>
    </row>
    <row r="1327" spans="1:3" x14ac:dyDescent="0.3">
      <c r="A1327">
        <v>1186</v>
      </c>
      <c r="B1327" t="s">
        <v>320</v>
      </c>
      <c r="C1327">
        <v>104900</v>
      </c>
    </row>
    <row r="1328" spans="1:3" x14ac:dyDescent="0.3">
      <c r="A1328">
        <v>1363</v>
      </c>
      <c r="B1328" t="s">
        <v>319</v>
      </c>
      <c r="C1328">
        <v>104900</v>
      </c>
    </row>
    <row r="1329" spans="1:3" x14ac:dyDescent="0.3">
      <c r="A1329">
        <v>199</v>
      </c>
      <c r="B1329" t="s">
        <v>319</v>
      </c>
      <c r="C1329">
        <v>104000</v>
      </c>
    </row>
    <row r="1330" spans="1:3" x14ac:dyDescent="0.3">
      <c r="A1330">
        <v>672</v>
      </c>
      <c r="B1330" t="s">
        <v>320</v>
      </c>
      <c r="C1330">
        <v>103600</v>
      </c>
    </row>
    <row r="1331" spans="1:3" x14ac:dyDescent="0.3">
      <c r="A1331">
        <v>164</v>
      </c>
      <c r="B1331" t="s">
        <v>319</v>
      </c>
      <c r="C1331">
        <v>103200</v>
      </c>
    </row>
    <row r="1332" spans="1:3" x14ac:dyDescent="0.3">
      <c r="A1332">
        <v>730</v>
      </c>
      <c r="B1332" t="s">
        <v>320</v>
      </c>
      <c r="C1332">
        <v>103000</v>
      </c>
    </row>
    <row r="1333" spans="1:3" x14ac:dyDescent="0.3">
      <c r="A1333">
        <v>712</v>
      </c>
      <c r="B1333" t="s">
        <v>320</v>
      </c>
      <c r="C1333">
        <v>102776</v>
      </c>
    </row>
    <row r="1334" spans="1:3" x14ac:dyDescent="0.3">
      <c r="A1334">
        <v>772</v>
      </c>
      <c r="B1334" t="s">
        <v>320</v>
      </c>
      <c r="C1334">
        <v>102000</v>
      </c>
    </row>
    <row r="1335" spans="1:3" x14ac:dyDescent="0.3">
      <c r="A1335">
        <v>1010</v>
      </c>
      <c r="B1335" t="s">
        <v>320</v>
      </c>
      <c r="C1335">
        <v>102000</v>
      </c>
    </row>
    <row r="1336" spans="1:3" x14ac:dyDescent="0.3">
      <c r="A1336">
        <v>1136</v>
      </c>
      <c r="B1336" t="s">
        <v>320</v>
      </c>
      <c r="C1336">
        <v>102000</v>
      </c>
    </row>
    <row r="1337" spans="1:3" x14ac:dyDescent="0.3">
      <c r="A1337">
        <v>1233</v>
      </c>
      <c r="B1337" t="s">
        <v>319</v>
      </c>
      <c r="C1337">
        <v>101800</v>
      </c>
    </row>
    <row r="1338" spans="1:3" x14ac:dyDescent="0.3">
      <c r="A1338">
        <v>62</v>
      </c>
      <c r="B1338" t="s">
        <v>320</v>
      </c>
      <c r="C1338">
        <v>101000</v>
      </c>
    </row>
    <row r="1339" spans="1:3" x14ac:dyDescent="0.3">
      <c r="A1339">
        <v>107</v>
      </c>
      <c r="B1339" t="s">
        <v>319</v>
      </c>
      <c r="C1339">
        <v>100000</v>
      </c>
    </row>
    <row r="1340" spans="1:3" x14ac:dyDescent="0.3">
      <c r="A1340">
        <v>122</v>
      </c>
      <c r="B1340" t="s">
        <v>320</v>
      </c>
      <c r="C1340">
        <v>100000</v>
      </c>
    </row>
    <row r="1341" spans="1:3" x14ac:dyDescent="0.3">
      <c r="A1341">
        <v>180</v>
      </c>
      <c r="B1341" t="s">
        <v>319</v>
      </c>
      <c r="C1341">
        <v>100000</v>
      </c>
    </row>
    <row r="1342" spans="1:3" x14ac:dyDescent="0.3">
      <c r="A1342">
        <v>394</v>
      </c>
      <c r="B1342" t="s">
        <v>320</v>
      </c>
      <c r="C1342">
        <v>100000</v>
      </c>
    </row>
    <row r="1343" spans="1:3" x14ac:dyDescent="0.3">
      <c r="A1343">
        <v>762</v>
      </c>
      <c r="B1343" t="s">
        <v>320</v>
      </c>
      <c r="C1343">
        <v>100000</v>
      </c>
    </row>
    <row r="1344" spans="1:3" x14ac:dyDescent="0.3">
      <c r="A1344">
        <v>838</v>
      </c>
      <c r="B1344" t="s">
        <v>320</v>
      </c>
      <c r="C1344">
        <v>100000</v>
      </c>
    </row>
    <row r="1345" spans="1:3" x14ac:dyDescent="0.3">
      <c r="A1345">
        <v>885</v>
      </c>
      <c r="B1345" t="s">
        <v>319</v>
      </c>
      <c r="C1345">
        <v>100000</v>
      </c>
    </row>
    <row r="1346" spans="1:3" x14ac:dyDescent="0.3">
      <c r="A1346">
        <v>1012</v>
      </c>
      <c r="B1346" t="s">
        <v>320</v>
      </c>
      <c r="C1346">
        <v>100000</v>
      </c>
    </row>
    <row r="1347" spans="1:3" x14ac:dyDescent="0.3">
      <c r="A1347">
        <v>1333</v>
      </c>
      <c r="B1347" t="s">
        <v>320</v>
      </c>
      <c r="C1347">
        <v>100000</v>
      </c>
    </row>
    <row r="1348" spans="1:3" x14ac:dyDescent="0.3">
      <c r="A1348">
        <v>1258</v>
      </c>
      <c r="B1348" t="s">
        <v>320</v>
      </c>
      <c r="C1348">
        <v>99900</v>
      </c>
    </row>
    <row r="1349" spans="1:3" x14ac:dyDescent="0.3">
      <c r="A1349">
        <v>973</v>
      </c>
      <c r="B1349" t="s">
        <v>319</v>
      </c>
      <c r="C1349">
        <v>99500</v>
      </c>
    </row>
    <row r="1350" spans="1:3" x14ac:dyDescent="0.3">
      <c r="A1350">
        <v>92</v>
      </c>
      <c r="B1350" t="s">
        <v>319</v>
      </c>
      <c r="C1350">
        <v>98600</v>
      </c>
    </row>
    <row r="1351" spans="1:3" x14ac:dyDescent="0.3">
      <c r="A1351">
        <v>647</v>
      </c>
      <c r="B1351" t="s">
        <v>319</v>
      </c>
      <c r="C1351">
        <v>98300</v>
      </c>
    </row>
    <row r="1352" spans="1:3" x14ac:dyDescent="0.3">
      <c r="A1352">
        <v>211</v>
      </c>
      <c r="B1352" t="s">
        <v>320</v>
      </c>
      <c r="C1352">
        <v>98000</v>
      </c>
    </row>
    <row r="1353" spans="1:3" x14ac:dyDescent="0.3">
      <c r="A1353">
        <v>457</v>
      </c>
      <c r="B1353" t="s">
        <v>319</v>
      </c>
      <c r="C1353">
        <v>98000</v>
      </c>
    </row>
    <row r="1354" spans="1:3" x14ac:dyDescent="0.3">
      <c r="A1354">
        <v>750</v>
      </c>
      <c r="B1354" t="s">
        <v>320</v>
      </c>
      <c r="C1354">
        <v>98000</v>
      </c>
    </row>
    <row r="1355" spans="1:3" x14ac:dyDescent="0.3">
      <c r="A1355">
        <v>659</v>
      </c>
      <c r="B1355" t="s">
        <v>319</v>
      </c>
      <c r="C1355">
        <v>97500</v>
      </c>
    </row>
    <row r="1356" spans="1:3" x14ac:dyDescent="0.3">
      <c r="A1356">
        <v>224</v>
      </c>
      <c r="B1356" t="s">
        <v>319</v>
      </c>
      <c r="C1356">
        <v>97000</v>
      </c>
    </row>
    <row r="1357" spans="1:3" x14ac:dyDescent="0.3">
      <c r="A1357">
        <v>260</v>
      </c>
      <c r="B1357" t="s">
        <v>319</v>
      </c>
      <c r="C1357">
        <v>97000</v>
      </c>
    </row>
    <row r="1358" spans="1:3" x14ac:dyDescent="0.3">
      <c r="A1358">
        <v>1039</v>
      </c>
      <c r="B1358" t="s">
        <v>320</v>
      </c>
      <c r="C1358">
        <v>97000</v>
      </c>
    </row>
    <row r="1359" spans="1:3" x14ac:dyDescent="0.3">
      <c r="A1359">
        <v>515</v>
      </c>
      <c r="B1359" t="s">
        <v>319</v>
      </c>
      <c r="C1359">
        <v>96500</v>
      </c>
    </row>
    <row r="1360" spans="1:3" x14ac:dyDescent="0.3">
      <c r="A1360">
        <v>751</v>
      </c>
      <c r="B1360" t="s">
        <v>319</v>
      </c>
      <c r="C1360">
        <v>96500</v>
      </c>
    </row>
    <row r="1361" spans="1:3" x14ac:dyDescent="0.3">
      <c r="A1361">
        <v>353</v>
      </c>
      <c r="B1361" t="s">
        <v>320</v>
      </c>
      <c r="C1361">
        <v>95000</v>
      </c>
    </row>
    <row r="1362" spans="1:3" x14ac:dyDescent="0.3">
      <c r="A1362">
        <v>1187</v>
      </c>
      <c r="B1362" t="s">
        <v>319</v>
      </c>
      <c r="C1362">
        <v>95000</v>
      </c>
    </row>
    <row r="1363" spans="1:3" x14ac:dyDescent="0.3">
      <c r="A1363">
        <v>98</v>
      </c>
      <c r="B1363" t="s">
        <v>320</v>
      </c>
      <c r="C1363">
        <v>94750</v>
      </c>
    </row>
    <row r="1364" spans="1:3" x14ac:dyDescent="0.3">
      <c r="A1364">
        <v>233</v>
      </c>
      <c r="B1364" t="s">
        <v>320</v>
      </c>
      <c r="C1364">
        <v>94500</v>
      </c>
    </row>
    <row r="1365" spans="1:3" x14ac:dyDescent="0.3">
      <c r="A1365">
        <v>1138</v>
      </c>
      <c r="B1365" t="s">
        <v>320</v>
      </c>
      <c r="C1365">
        <v>94000</v>
      </c>
    </row>
    <row r="1366" spans="1:3" x14ac:dyDescent="0.3">
      <c r="A1366">
        <v>737</v>
      </c>
      <c r="B1366" t="s">
        <v>319</v>
      </c>
      <c r="C1366">
        <v>93500</v>
      </c>
    </row>
    <row r="1367" spans="1:3" x14ac:dyDescent="0.3">
      <c r="A1367">
        <v>1132</v>
      </c>
      <c r="B1367" t="s">
        <v>320</v>
      </c>
      <c r="C1367">
        <v>93500</v>
      </c>
    </row>
    <row r="1368" spans="1:3" x14ac:dyDescent="0.3">
      <c r="A1368">
        <v>638</v>
      </c>
      <c r="B1368" t="s">
        <v>319</v>
      </c>
      <c r="C1368">
        <v>93000</v>
      </c>
    </row>
    <row r="1369" spans="1:3" x14ac:dyDescent="0.3">
      <c r="A1369">
        <v>822</v>
      </c>
      <c r="B1369" t="s">
        <v>319</v>
      </c>
      <c r="C1369">
        <v>93000</v>
      </c>
    </row>
    <row r="1370" spans="1:3" x14ac:dyDescent="0.3">
      <c r="A1370">
        <v>1180</v>
      </c>
      <c r="B1370" t="s">
        <v>320</v>
      </c>
      <c r="C1370">
        <v>93000</v>
      </c>
    </row>
    <row r="1371" spans="1:3" x14ac:dyDescent="0.3">
      <c r="A1371">
        <v>1091</v>
      </c>
      <c r="B1371" t="s">
        <v>319</v>
      </c>
      <c r="C1371">
        <v>92900</v>
      </c>
    </row>
    <row r="1372" spans="1:3" x14ac:dyDescent="0.3">
      <c r="A1372">
        <v>1450</v>
      </c>
      <c r="B1372" t="s">
        <v>320</v>
      </c>
      <c r="C1372">
        <v>92000</v>
      </c>
    </row>
    <row r="1373" spans="1:3" x14ac:dyDescent="0.3">
      <c r="A1373">
        <v>1073</v>
      </c>
      <c r="B1373" t="s">
        <v>320</v>
      </c>
      <c r="C1373">
        <v>91500</v>
      </c>
    </row>
    <row r="1374" spans="1:3" x14ac:dyDescent="0.3">
      <c r="A1374">
        <v>1220</v>
      </c>
      <c r="B1374" t="s">
        <v>320</v>
      </c>
      <c r="C1374">
        <v>91500</v>
      </c>
    </row>
    <row r="1375" spans="1:3" x14ac:dyDescent="0.3">
      <c r="A1375">
        <v>495</v>
      </c>
      <c r="B1375" t="s">
        <v>319</v>
      </c>
      <c r="C1375">
        <v>91300</v>
      </c>
    </row>
    <row r="1376" spans="1:3" x14ac:dyDescent="0.3">
      <c r="A1376">
        <v>76</v>
      </c>
      <c r="B1376" t="s">
        <v>320</v>
      </c>
      <c r="C1376">
        <v>91000</v>
      </c>
    </row>
    <row r="1377" spans="1:3" x14ac:dyDescent="0.3">
      <c r="A1377">
        <v>999</v>
      </c>
      <c r="B1377" t="s">
        <v>320</v>
      </c>
      <c r="C1377">
        <v>91000</v>
      </c>
    </row>
    <row r="1378" spans="1:3" x14ac:dyDescent="0.3">
      <c r="A1378">
        <v>1377</v>
      </c>
      <c r="B1378" t="s">
        <v>320</v>
      </c>
      <c r="C1378">
        <v>91000</v>
      </c>
    </row>
    <row r="1379" spans="1:3" x14ac:dyDescent="0.3">
      <c r="A1379">
        <v>439</v>
      </c>
      <c r="B1379" t="s">
        <v>319</v>
      </c>
      <c r="C1379">
        <v>90350</v>
      </c>
    </row>
    <row r="1380" spans="1:3" x14ac:dyDescent="0.3">
      <c r="A1380">
        <v>18</v>
      </c>
      <c r="B1380" t="s">
        <v>320</v>
      </c>
      <c r="C1380">
        <v>90000</v>
      </c>
    </row>
    <row r="1381" spans="1:3" x14ac:dyDescent="0.3">
      <c r="A1381">
        <v>1063</v>
      </c>
      <c r="B1381" t="s">
        <v>319</v>
      </c>
      <c r="C1381">
        <v>90000</v>
      </c>
    </row>
    <row r="1382" spans="1:3" x14ac:dyDescent="0.3">
      <c r="A1382">
        <v>1413</v>
      </c>
      <c r="B1382" t="s">
        <v>319</v>
      </c>
      <c r="C1382">
        <v>90000</v>
      </c>
    </row>
    <row r="1383" spans="1:3" x14ac:dyDescent="0.3">
      <c r="A1383">
        <v>236</v>
      </c>
      <c r="B1383" t="s">
        <v>320</v>
      </c>
      <c r="C1383">
        <v>89500</v>
      </c>
    </row>
    <row r="1384" spans="1:3" x14ac:dyDescent="0.3">
      <c r="A1384">
        <v>308</v>
      </c>
      <c r="B1384" t="s">
        <v>320</v>
      </c>
      <c r="C1384">
        <v>89500</v>
      </c>
    </row>
    <row r="1385" spans="1:3" x14ac:dyDescent="0.3">
      <c r="A1385">
        <v>480</v>
      </c>
      <c r="B1385" t="s">
        <v>319</v>
      </c>
      <c r="C1385">
        <v>89471</v>
      </c>
    </row>
    <row r="1386" spans="1:3" x14ac:dyDescent="0.3">
      <c r="A1386">
        <v>697</v>
      </c>
      <c r="B1386" t="s">
        <v>320</v>
      </c>
      <c r="C1386">
        <v>89000</v>
      </c>
    </row>
    <row r="1387" spans="1:3" x14ac:dyDescent="0.3">
      <c r="A1387">
        <v>288</v>
      </c>
      <c r="B1387" t="s">
        <v>319</v>
      </c>
      <c r="C1387">
        <v>88000</v>
      </c>
    </row>
    <row r="1388" spans="1:3" x14ac:dyDescent="0.3">
      <c r="A1388">
        <v>656</v>
      </c>
      <c r="B1388" t="s">
        <v>320</v>
      </c>
      <c r="C1388">
        <v>88000</v>
      </c>
    </row>
    <row r="1389" spans="1:3" x14ac:dyDescent="0.3">
      <c r="A1389">
        <v>913</v>
      </c>
      <c r="B1389" t="s">
        <v>320</v>
      </c>
      <c r="C1389">
        <v>88000</v>
      </c>
    </row>
    <row r="1390" spans="1:3" x14ac:dyDescent="0.3">
      <c r="A1390">
        <v>1008</v>
      </c>
      <c r="B1390" t="s">
        <v>320</v>
      </c>
      <c r="C1390">
        <v>88000</v>
      </c>
    </row>
    <row r="1391" spans="1:3" x14ac:dyDescent="0.3">
      <c r="A1391">
        <v>343</v>
      </c>
      <c r="B1391" t="s">
        <v>319</v>
      </c>
      <c r="C1391">
        <v>87500</v>
      </c>
    </row>
    <row r="1392" spans="1:3" x14ac:dyDescent="0.3">
      <c r="A1392">
        <v>128</v>
      </c>
      <c r="B1392" t="s">
        <v>319</v>
      </c>
      <c r="C1392">
        <v>87000</v>
      </c>
    </row>
    <row r="1393" spans="1:3" x14ac:dyDescent="0.3">
      <c r="A1393">
        <v>326</v>
      </c>
      <c r="B1393" t="s">
        <v>320</v>
      </c>
      <c r="C1393">
        <v>87000</v>
      </c>
    </row>
    <row r="1394" spans="1:3" x14ac:dyDescent="0.3">
      <c r="A1394">
        <v>677</v>
      </c>
      <c r="B1394" t="s">
        <v>319</v>
      </c>
      <c r="C1394">
        <v>87000</v>
      </c>
    </row>
    <row r="1395" spans="1:3" x14ac:dyDescent="0.3">
      <c r="A1395">
        <v>1023</v>
      </c>
      <c r="B1395" t="s">
        <v>319</v>
      </c>
      <c r="C1395">
        <v>87000</v>
      </c>
    </row>
    <row r="1396" spans="1:3" x14ac:dyDescent="0.3">
      <c r="A1396">
        <v>490</v>
      </c>
      <c r="B1396" t="s">
        <v>320</v>
      </c>
      <c r="C1396">
        <v>86000</v>
      </c>
    </row>
    <row r="1397" spans="1:3" x14ac:dyDescent="0.3">
      <c r="A1397">
        <v>529</v>
      </c>
      <c r="B1397" t="s">
        <v>320</v>
      </c>
      <c r="C1397">
        <v>86000</v>
      </c>
    </row>
    <row r="1398" spans="1:3" x14ac:dyDescent="0.3">
      <c r="A1398">
        <v>1002</v>
      </c>
      <c r="B1398" t="s">
        <v>319</v>
      </c>
      <c r="C1398">
        <v>86000</v>
      </c>
    </row>
    <row r="1399" spans="1:3" x14ac:dyDescent="0.3">
      <c r="A1399">
        <v>977</v>
      </c>
      <c r="B1399" t="s">
        <v>320</v>
      </c>
      <c r="C1399">
        <v>85500</v>
      </c>
    </row>
    <row r="1400" spans="1:3" x14ac:dyDescent="0.3">
      <c r="A1400">
        <v>431</v>
      </c>
      <c r="B1400" t="s">
        <v>320</v>
      </c>
      <c r="C1400">
        <v>85400</v>
      </c>
    </row>
    <row r="1401" spans="1:3" x14ac:dyDescent="0.3">
      <c r="A1401">
        <v>89</v>
      </c>
      <c r="B1401" t="s">
        <v>320</v>
      </c>
      <c r="C1401">
        <v>85000</v>
      </c>
    </row>
    <row r="1402" spans="1:3" x14ac:dyDescent="0.3">
      <c r="A1402">
        <v>345</v>
      </c>
      <c r="B1402" t="s">
        <v>320</v>
      </c>
      <c r="C1402">
        <v>85000</v>
      </c>
    </row>
    <row r="1403" spans="1:3" x14ac:dyDescent="0.3">
      <c r="A1403">
        <v>639</v>
      </c>
      <c r="B1403" t="s">
        <v>320</v>
      </c>
      <c r="C1403">
        <v>85000</v>
      </c>
    </row>
    <row r="1404" spans="1:3" x14ac:dyDescent="0.3">
      <c r="A1404">
        <v>1014</v>
      </c>
      <c r="B1404" t="s">
        <v>319</v>
      </c>
      <c r="C1404">
        <v>85000</v>
      </c>
    </row>
    <row r="1405" spans="1:3" x14ac:dyDescent="0.3">
      <c r="A1405">
        <v>1050</v>
      </c>
      <c r="B1405" t="s">
        <v>320</v>
      </c>
      <c r="C1405">
        <v>84900</v>
      </c>
    </row>
    <row r="1406" spans="1:3" x14ac:dyDescent="0.3">
      <c r="A1406">
        <v>126</v>
      </c>
      <c r="B1406" t="s">
        <v>320</v>
      </c>
      <c r="C1406">
        <v>84500</v>
      </c>
    </row>
    <row r="1407" spans="1:3" x14ac:dyDescent="0.3">
      <c r="A1407">
        <v>650</v>
      </c>
      <c r="B1407" t="s">
        <v>320</v>
      </c>
      <c r="C1407">
        <v>84500</v>
      </c>
    </row>
    <row r="1408" spans="1:3" x14ac:dyDescent="0.3">
      <c r="A1408">
        <v>1454</v>
      </c>
      <c r="B1408" t="s">
        <v>320</v>
      </c>
      <c r="C1408">
        <v>84500</v>
      </c>
    </row>
    <row r="1409" spans="1:3" x14ac:dyDescent="0.3">
      <c r="A1409">
        <v>1036</v>
      </c>
      <c r="B1409" t="s">
        <v>320</v>
      </c>
      <c r="C1409">
        <v>84000</v>
      </c>
    </row>
    <row r="1410" spans="1:3" x14ac:dyDescent="0.3">
      <c r="A1410">
        <v>1087</v>
      </c>
      <c r="B1410" t="s">
        <v>320</v>
      </c>
      <c r="C1410">
        <v>83500</v>
      </c>
    </row>
    <row r="1411" spans="1:3" x14ac:dyDescent="0.3">
      <c r="A1411">
        <v>99</v>
      </c>
      <c r="B1411" t="s">
        <v>320</v>
      </c>
      <c r="C1411">
        <v>83000</v>
      </c>
    </row>
    <row r="1412" spans="1:3" x14ac:dyDescent="0.3">
      <c r="A1412">
        <v>1379</v>
      </c>
      <c r="B1412" t="s">
        <v>320</v>
      </c>
      <c r="C1412">
        <v>83000</v>
      </c>
    </row>
    <row r="1413" spans="1:3" x14ac:dyDescent="0.3">
      <c r="A1413">
        <v>309</v>
      </c>
      <c r="B1413" t="s">
        <v>320</v>
      </c>
      <c r="C1413">
        <v>82500</v>
      </c>
    </row>
    <row r="1414" spans="1:3" x14ac:dyDescent="0.3">
      <c r="A1414">
        <v>633</v>
      </c>
      <c r="B1414" t="s">
        <v>320</v>
      </c>
      <c r="C1414">
        <v>82500</v>
      </c>
    </row>
    <row r="1415" spans="1:3" x14ac:dyDescent="0.3">
      <c r="A1415">
        <v>1324</v>
      </c>
      <c r="B1415" t="s">
        <v>320</v>
      </c>
      <c r="C1415">
        <v>82500</v>
      </c>
    </row>
    <row r="1416" spans="1:3" x14ac:dyDescent="0.3">
      <c r="A1416">
        <v>40</v>
      </c>
      <c r="B1416" t="s">
        <v>320</v>
      </c>
      <c r="C1416">
        <v>82000</v>
      </c>
    </row>
    <row r="1417" spans="1:3" x14ac:dyDescent="0.3">
      <c r="A1417">
        <v>342</v>
      </c>
      <c r="B1417" t="s">
        <v>319</v>
      </c>
      <c r="C1417">
        <v>82000</v>
      </c>
    </row>
    <row r="1418" spans="1:3" x14ac:dyDescent="0.3">
      <c r="A1418">
        <v>1001</v>
      </c>
      <c r="B1418" t="s">
        <v>320</v>
      </c>
      <c r="C1418">
        <v>82000</v>
      </c>
    </row>
    <row r="1419" spans="1:3" x14ac:dyDescent="0.3">
      <c r="A1419">
        <v>387</v>
      </c>
      <c r="B1419" t="s">
        <v>320</v>
      </c>
      <c r="C1419">
        <v>81000</v>
      </c>
    </row>
    <row r="1420" spans="1:3" x14ac:dyDescent="0.3">
      <c r="A1420">
        <v>435</v>
      </c>
      <c r="B1420" t="s">
        <v>320</v>
      </c>
      <c r="C1420">
        <v>81000</v>
      </c>
    </row>
    <row r="1421" spans="1:3" x14ac:dyDescent="0.3">
      <c r="A1421">
        <v>1062</v>
      </c>
      <c r="B1421" t="s">
        <v>320</v>
      </c>
      <c r="C1421">
        <v>81000</v>
      </c>
    </row>
    <row r="1422" spans="1:3" x14ac:dyDescent="0.3">
      <c r="A1422">
        <v>1219</v>
      </c>
      <c r="B1422" t="s">
        <v>320</v>
      </c>
      <c r="C1422">
        <v>80500</v>
      </c>
    </row>
    <row r="1423" spans="1:3" x14ac:dyDescent="0.3">
      <c r="A1423">
        <v>69</v>
      </c>
      <c r="B1423" t="s">
        <v>319</v>
      </c>
      <c r="C1423">
        <v>80000</v>
      </c>
    </row>
    <row r="1424" spans="1:3" x14ac:dyDescent="0.3">
      <c r="A1424">
        <v>1040</v>
      </c>
      <c r="B1424" t="s">
        <v>320</v>
      </c>
      <c r="C1424">
        <v>80000</v>
      </c>
    </row>
    <row r="1425" spans="1:3" x14ac:dyDescent="0.3">
      <c r="A1425">
        <v>1144</v>
      </c>
      <c r="B1425" t="s">
        <v>320</v>
      </c>
      <c r="C1425">
        <v>80000</v>
      </c>
    </row>
    <row r="1426" spans="1:3" x14ac:dyDescent="0.3">
      <c r="A1426">
        <v>1145</v>
      </c>
      <c r="B1426" t="s">
        <v>320</v>
      </c>
      <c r="C1426">
        <v>80000</v>
      </c>
    </row>
    <row r="1427" spans="1:3" x14ac:dyDescent="0.3">
      <c r="A1427">
        <v>432</v>
      </c>
      <c r="B1427" t="s">
        <v>319</v>
      </c>
      <c r="C1427">
        <v>79900</v>
      </c>
    </row>
    <row r="1428" spans="1:3" x14ac:dyDescent="0.3">
      <c r="A1428">
        <v>936</v>
      </c>
      <c r="B1428" t="s">
        <v>320</v>
      </c>
      <c r="C1428">
        <v>79900</v>
      </c>
    </row>
    <row r="1429" spans="1:3" x14ac:dyDescent="0.3">
      <c r="A1429">
        <v>590</v>
      </c>
      <c r="B1429" t="s">
        <v>320</v>
      </c>
      <c r="C1429">
        <v>79500</v>
      </c>
    </row>
    <row r="1430" spans="1:3" x14ac:dyDescent="0.3">
      <c r="A1430">
        <v>156</v>
      </c>
      <c r="B1430" t="s">
        <v>320</v>
      </c>
      <c r="C1430">
        <v>79000</v>
      </c>
    </row>
    <row r="1431" spans="1:3" x14ac:dyDescent="0.3">
      <c r="A1431">
        <v>243</v>
      </c>
      <c r="B1431" t="s">
        <v>319</v>
      </c>
      <c r="C1431">
        <v>79000</v>
      </c>
    </row>
    <row r="1432" spans="1:3" x14ac:dyDescent="0.3">
      <c r="A1432">
        <v>1327</v>
      </c>
      <c r="B1432" t="s">
        <v>320</v>
      </c>
      <c r="C1432">
        <v>79000</v>
      </c>
    </row>
    <row r="1433" spans="1:3" x14ac:dyDescent="0.3">
      <c r="A1433">
        <v>330</v>
      </c>
      <c r="B1433" t="s">
        <v>320</v>
      </c>
      <c r="C1433">
        <v>78000</v>
      </c>
    </row>
    <row r="1434" spans="1:3" x14ac:dyDescent="0.3">
      <c r="A1434">
        <v>251</v>
      </c>
      <c r="B1434" t="s">
        <v>320</v>
      </c>
      <c r="C1434">
        <v>76500</v>
      </c>
    </row>
    <row r="1435" spans="1:3" x14ac:dyDescent="0.3">
      <c r="A1435">
        <v>384</v>
      </c>
      <c r="B1435" t="s">
        <v>319</v>
      </c>
      <c r="C1435">
        <v>76000</v>
      </c>
    </row>
    <row r="1436" spans="1:3" x14ac:dyDescent="0.3">
      <c r="A1436">
        <v>615</v>
      </c>
      <c r="B1436" t="s">
        <v>320</v>
      </c>
      <c r="C1436">
        <v>75500</v>
      </c>
    </row>
    <row r="1437" spans="1:3" x14ac:dyDescent="0.3">
      <c r="A1437">
        <v>916</v>
      </c>
      <c r="B1437" t="s">
        <v>320</v>
      </c>
      <c r="C1437">
        <v>75000</v>
      </c>
    </row>
    <row r="1438" spans="1:3" x14ac:dyDescent="0.3">
      <c r="A1438">
        <v>265</v>
      </c>
      <c r="B1438" t="s">
        <v>319</v>
      </c>
      <c r="C1438">
        <v>73000</v>
      </c>
    </row>
    <row r="1439" spans="1:3" x14ac:dyDescent="0.3">
      <c r="A1439">
        <v>1322</v>
      </c>
      <c r="B1439" t="s">
        <v>320</v>
      </c>
      <c r="C1439">
        <v>72500</v>
      </c>
    </row>
    <row r="1440" spans="1:3" x14ac:dyDescent="0.3">
      <c r="A1440">
        <v>30</v>
      </c>
      <c r="B1440" t="s">
        <v>320</v>
      </c>
      <c r="C1440">
        <v>68500</v>
      </c>
    </row>
    <row r="1441" spans="1:3" x14ac:dyDescent="0.3">
      <c r="A1441">
        <v>1280</v>
      </c>
      <c r="B1441" t="s">
        <v>320</v>
      </c>
      <c r="C1441">
        <v>68400</v>
      </c>
    </row>
    <row r="1442" spans="1:3" x14ac:dyDescent="0.3">
      <c r="A1442">
        <v>399</v>
      </c>
      <c r="B1442" t="s">
        <v>320</v>
      </c>
      <c r="C1442">
        <v>67000</v>
      </c>
    </row>
    <row r="1443" spans="1:3" x14ac:dyDescent="0.3">
      <c r="A1443">
        <v>621</v>
      </c>
      <c r="B1443" t="s">
        <v>320</v>
      </c>
      <c r="C1443">
        <v>67000</v>
      </c>
    </row>
    <row r="1444" spans="1:3" x14ac:dyDescent="0.3">
      <c r="A1444">
        <v>875</v>
      </c>
      <c r="B1444" t="s">
        <v>319</v>
      </c>
      <c r="C1444">
        <v>66500</v>
      </c>
    </row>
    <row r="1445" spans="1:3" x14ac:dyDescent="0.3">
      <c r="A1445">
        <v>1433</v>
      </c>
      <c r="B1445" t="s">
        <v>319</v>
      </c>
      <c r="C1445">
        <v>64500</v>
      </c>
    </row>
    <row r="1446" spans="1:3" x14ac:dyDescent="0.3">
      <c r="A1446">
        <v>463</v>
      </c>
      <c r="B1446" t="s">
        <v>320</v>
      </c>
      <c r="C1446">
        <v>62383</v>
      </c>
    </row>
    <row r="1447" spans="1:3" x14ac:dyDescent="0.3">
      <c r="A1447">
        <v>376</v>
      </c>
      <c r="B1447" t="s">
        <v>320</v>
      </c>
      <c r="C1447">
        <v>61000</v>
      </c>
    </row>
    <row r="1448" spans="1:3" x14ac:dyDescent="0.3">
      <c r="A1448">
        <v>411</v>
      </c>
      <c r="B1448" t="s">
        <v>320</v>
      </c>
      <c r="C1448">
        <v>60000</v>
      </c>
    </row>
    <row r="1449" spans="1:3" x14ac:dyDescent="0.3">
      <c r="A1449">
        <v>637</v>
      </c>
      <c r="B1449" t="s">
        <v>320</v>
      </c>
      <c r="C1449">
        <v>60000</v>
      </c>
    </row>
    <row r="1450" spans="1:3" x14ac:dyDescent="0.3">
      <c r="A1450">
        <v>1101</v>
      </c>
      <c r="B1450" t="s">
        <v>320</v>
      </c>
      <c r="C1450">
        <v>60000</v>
      </c>
    </row>
    <row r="1451" spans="1:3" x14ac:dyDescent="0.3">
      <c r="A1451">
        <v>1381</v>
      </c>
      <c r="B1451" t="s">
        <v>320</v>
      </c>
      <c r="C1451">
        <v>58500</v>
      </c>
    </row>
    <row r="1452" spans="1:3" x14ac:dyDescent="0.3">
      <c r="A1452">
        <v>813</v>
      </c>
      <c r="B1452" t="s">
        <v>320</v>
      </c>
      <c r="C1452">
        <v>55993</v>
      </c>
    </row>
    <row r="1453" spans="1:3" x14ac:dyDescent="0.3">
      <c r="A1453">
        <v>706</v>
      </c>
      <c r="B1453" t="s">
        <v>320</v>
      </c>
      <c r="C1453">
        <v>55000</v>
      </c>
    </row>
    <row r="1454" spans="1:3" x14ac:dyDescent="0.3">
      <c r="A1454">
        <v>1326</v>
      </c>
      <c r="B1454" t="s">
        <v>320</v>
      </c>
      <c r="C1454">
        <v>55000</v>
      </c>
    </row>
    <row r="1455" spans="1:3" x14ac:dyDescent="0.3">
      <c r="A1455">
        <v>1338</v>
      </c>
      <c r="B1455" t="s">
        <v>319</v>
      </c>
      <c r="C1455">
        <v>52500</v>
      </c>
    </row>
    <row r="1456" spans="1:3" x14ac:dyDescent="0.3">
      <c r="A1456">
        <v>711</v>
      </c>
      <c r="B1456" t="s">
        <v>320</v>
      </c>
      <c r="C1456">
        <v>52000</v>
      </c>
    </row>
    <row r="1457" spans="1:3" x14ac:dyDescent="0.3">
      <c r="A1457">
        <v>31</v>
      </c>
      <c r="B1457" t="s">
        <v>320</v>
      </c>
      <c r="C1457">
        <v>40000</v>
      </c>
    </row>
    <row r="1458" spans="1:3" x14ac:dyDescent="0.3">
      <c r="A1458">
        <v>534</v>
      </c>
      <c r="B1458" t="s">
        <v>320</v>
      </c>
      <c r="C1458">
        <v>39300</v>
      </c>
    </row>
    <row r="1459" spans="1:3" x14ac:dyDescent="0.3">
      <c r="A1459">
        <v>969</v>
      </c>
      <c r="B1459" t="s">
        <v>319</v>
      </c>
      <c r="C1459">
        <v>37900</v>
      </c>
    </row>
    <row r="1460" spans="1:3" x14ac:dyDescent="0.3">
      <c r="A1460">
        <v>917</v>
      </c>
      <c r="B1460" t="s">
        <v>320</v>
      </c>
      <c r="C1460">
        <v>35311</v>
      </c>
    </row>
    <row r="1461" spans="1:3" x14ac:dyDescent="0.3">
      <c r="A1461">
        <v>496</v>
      </c>
      <c r="B1461" t="s">
        <v>320</v>
      </c>
      <c r="C1461">
        <v>34900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4FF0E-A9D4-4EFB-86AB-9E4835A93B9F}">
  <dimension ref="A1:L24"/>
  <sheetViews>
    <sheetView topLeftCell="A4" workbookViewId="0">
      <selection activeCell="D18" sqref="D18"/>
    </sheetView>
  </sheetViews>
  <sheetFormatPr defaultRowHeight="14.4" x14ac:dyDescent="0.3"/>
  <cols>
    <col min="1" max="1" width="32.33203125" customWidth="1"/>
    <col min="2" max="2" width="18.88671875" customWidth="1"/>
    <col min="3" max="3" width="20" customWidth="1"/>
    <col min="4" max="4" width="38.21875" customWidth="1"/>
    <col min="5" max="5" width="17.33203125" customWidth="1"/>
    <col min="6" max="6" width="22.5546875" customWidth="1"/>
    <col min="7" max="7" width="16.6640625" customWidth="1"/>
    <col min="8" max="8" width="14.77734375" customWidth="1"/>
  </cols>
  <sheetData>
    <row r="1" spans="1:8" ht="28.8" x14ac:dyDescent="0.3">
      <c r="A1" t="s">
        <v>269</v>
      </c>
      <c r="G1" s="12" t="s">
        <v>304</v>
      </c>
    </row>
    <row r="2" spans="1:8" ht="15" thickBot="1" x14ac:dyDescent="0.35">
      <c r="G2" s="8"/>
    </row>
    <row r="3" spans="1:8" x14ac:dyDescent="0.3">
      <c r="A3" s="3"/>
      <c r="B3" s="3" t="s">
        <v>320</v>
      </c>
      <c r="C3" s="3" t="s">
        <v>319</v>
      </c>
      <c r="G3" s="13" t="s">
        <v>320</v>
      </c>
      <c r="H3" s="13" t="s">
        <v>322</v>
      </c>
    </row>
    <row r="4" spans="1:8" x14ac:dyDescent="0.3">
      <c r="A4" s="1" t="s">
        <v>260</v>
      </c>
      <c r="B4" s="1">
        <v>140738.04402515723</v>
      </c>
      <c r="C4" s="1">
        <v>200420.03967446592</v>
      </c>
      <c r="F4" t="s">
        <v>260</v>
      </c>
      <c r="G4">
        <f t="shared" ref="G4:H6" si="0">B4</f>
        <v>140738.04402515723</v>
      </c>
      <c r="H4">
        <f t="shared" si="0"/>
        <v>200420.03967446592</v>
      </c>
    </row>
    <row r="5" spans="1:8" x14ac:dyDescent="0.3">
      <c r="A5" s="1" t="s">
        <v>270</v>
      </c>
      <c r="B5" s="1">
        <v>1989069736.6892357</v>
      </c>
      <c r="C5" s="1">
        <v>7247624886.4841681</v>
      </c>
      <c r="F5" t="s">
        <v>270</v>
      </c>
      <c r="G5">
        <f t="shared" si="0"/>
        <v>1989069736.6892357</v>
      </c>
      <c r="H5">
        <f t="shared" si="0"/>
        <v>7247624886.4841681</v>
      </c>
    </row>
    <row r="6" spans="1:8" x14ac:dyDescent="0.3">
      <c r="A6" s="1" t="s">
        <v>271</v>
      </c>
      <c r="B6" s="1">
        <v>477</v>
      </c>
      <c r="C6" s="1">
        <v>983</v>
      </c>
      <c r="F6" t="s">
        <v>271</v>
      </c>
      <c r="G6">
        <f t="shared" si="0"/>
        <v>477</v>
      </c>
      <c r="H6">
        <f t="shared" si="0"/>
        <v>983</v>
      </c>
    </row>
    <row r="7" spans="1:8" x14ac:dyDescent="0.3">
      <c r="A7" s="1" t="s">
        <v>272</v>
      </c>
      <c r="B7" s="1">
        <v>0</v>
      </c>
      <c r="C7" s="1"/>
      <c r="F7" t="s">
        <v>261</v>
      </c>
      <c r="G7">
        <f>SQRT(G5/G6)</f>
        <v>2042.0473841869207</v>
      </c>
      <c r="H7">
        <f>SQRT(H5/H6)</f>
        <v>2715.3204776830844</v>
      </c>
    </row>
    <row r="8" spans="1:8" x14ac:dyDescent="0.3">
      <c r="A8" s="1" t="s">
        <v>273</v>
      </c>
      <c r="B8" s="1">
        <v>1450</v>
      </c>
      <c r="C8" s="1"/>
      <c r="F8" t="s">
        <v>290</v>
      </c>
      <c r="G8">
        <f>G7*B13</f>
        <v>4005.6829606221795</v>
      </c>
      <c r="H8">
        <f>H7*B13</f>
        <v>5326.3763878889495</v>
      </c>
    </row>
    <row r="9" spans="1:8" x14ac:dyDescent="0.3">
      <c r="A9" s="1" t="s">
        <v>274</v>
      </c>
      <c r="B9" s="1">
        <v>-17.566508122068861</v>
      </c>
      <c r="C9" s="1"/>
      <c r="F9" t="s">
        <v>291</v>
      </c>
      <c r="G9">
        <f>G7*B13</f>
        <v>4005.6829606221795</v>
      </c>
      <c r="H9">
        <f>H7*B13</f>
        <v>5326.3763878889495</v>
      </c>
    </row>
    <row r="10" spans="1:8" x14ac:dyDescent="0.3">
      <c r="A10" s="1" t="s">
        <v>275</v>
      </c>
      <c r="B10" s="1">
        <v>4.4209452787788477E-63</v>
      </c>
      <c r="C10" s="1"/>
    </row>
    <row r="11" spans="1:8" x14ac:dyDescent="0.3">
      <c r="A11" s="1" t="s">
        <v>276</v>
      </c>
      <c r="B11" s="1">
        <v>1.6459051780311622</v>
      </c>
      <c r="C11" s="1"/>
    </row>
    <row r="12" spans="1:8" x14ac:dyDescent="0.3">
      <c r="A12" s="1" t="s">
        <v>277</v>
      </c>
      <c r="B12" s="1">
        <v>8.8418905575576955E-63</v>
      </c>
      <c r="C12" s="1"/>
    </row>
    <row r="13" spans="1:8" ht="15" thickBot="1" x14ac:dyDescent="0.35">
      <c r="A13" s="2" t="s">
        <v>278</v>
      </c>
      <c r="B13" s="2">
        <v>1.9616013769519443</v>
      </c>
      <c r="C13" s="2"/>
    </row>
    <row r="15" spans="1:8" x14ac:dyDescent="0.3">
      <c r="A15" t="s">
        <v>281</v>
      </c>
      <c r="B15">
        <f>B6+C6</f>
        <v>1460</v>
      </c>
    </row>
    <row r="16" spans="1:8" x14ac:dyDescent="0.3">
      <c r="A16" t="s">
        <v>282</v>
      </c>
      <c r="B16">
        <f>B4-C4</f>
        <v>-59681.995649308694</v>
      </c>
    </row>
    <row r="17" spans="1:12" x14ac:dyDescent="0.3">
      <c r="A17" t="s">
        <v>283</v>
      </c>
      <c r="B17">
        <f>SQRT((B5/B6)+(C5/C6))</f>
        <v>3397.4877212125052</v>
      </c>
    </row>
    <row r="18" spans="1:12" ht="57.6" x14ac:dyDescent="0.3">
      <c r="D18" s="12" t="s">
        <v>321</v>
      </c>
      <c r="E18" s="12"/>
      <c r="F18" s="12"/>
    </row>
    <row r="19" spans="1:12" ht="28.8" x14ac:dyDescent="0.3">
      <c r="A19" s="16" t="s">
        <v>284</v>
      </c>
      <c r="B19">
        <f>B17*B13</f>
        <v>6664.5165921077732</v>
      </c>
    </row>
    <row r="20" spans="1:12" x14ac:dyDescent="0.3">
      <c r="A20" t="s">
        <v>286</v>
      </c>
      <c r="B20">
        <f>B16-B19</f>
        <v>-66346.512241416465</v>
      </c>
    </row>
    <row r="21" spans="1:12" x14ac:dyDescent="0.3">
      <c r="A21" t="s">
        <v>285</v>
      </c>
      <c r="B21">
        <f>B16+B19</f>
        <v>-53017.479057200922</v>
      </c>
    </row>
    <row r="23" spans="1:12" ht="14.4" customHeight="1" x14ac:dyDescent="0.3">
      <c r="A23" t="s">
        <v>288</v>
      </c>
      <c r="B23">
        <f>SQRT((B5+C5)/2)</f>
        <v>67958.423404216068</v>
      </c>
      <c r="F23" s="8" t="s">
        <v>323</v>
      </c>
      <c r="G23" s="8"/>
      <c r="H23" s="8"/>
      <c r="I23" s="8"/>
      <c r="J23" s="8"/>
      <c r="K23" s="8"/>
      <c r="L23" s="8"/>
    </row>
    <row r="24" spans="1:12" x14ac:dyDescent="0.3">
      <c r="A24" t="s">
        <v>287</v>
      </c>
      <c r="B24">
        <f>B16/B23</f>
        <v>-0.87821336428481778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F1360F-F008-44EA-BC47-AFD25A8D94D7}">
  <dimension ref="A1:E926"/>
  <sheetViews>
    <sheetView workbookViewId="0">
      <selection activeCell="K2" sqref="K2"/>
    </sheetView>
  </sheetViews>
  <sheetFormatPr defaultRowHeight="14.4" x14ac:dyDescent="0.3"/>
  <cols>
    <col min="1" max="1" width="21.88671875" bestFit="1" customWidth="1"/>
    <col min="2" max="2" width="15.109375" bestFit="1" customWidth="1"/>
    <col min="4" max="4" width="21.88671875" bestFit="1" customWidth="1"/>
    <col min="5" max="5" width="15.109375" bestFit="1" customWidth="1"/>
  </cols>
  <sheetData>
    <row r="1" spans="1:5" x14ac:dyDescent="0.3">
      <c r="A1" s="5" t="s">
        <v>306</v>
      </c>
      <c r="B1" t="s">
        <v>308</v>
      </c>
      <c r="D1" s="5" t="s">
        <v>306</v>
      </c>
      <c r="E1" t="s">
        <v>307</v>
      </c>
    </row>
    <row r="3" spans="1:5" x14ac:dyDescent="0.3">
      <c r="A3" s="5" t="s">
        <v>266</v>
      </c>
      <c r="B3" t="s">
        <v>268</v>
      </c>
      <c r="D3" s="5" t="s">
        <v>266</v>
      </c>
      <c r="E3" s="5" t="s">
        <v>268</v>
      </c>
    </row>
    <row r="4" spans="1:5" x14ac:dyDescent="0.3">
      <c r="A4" s="6">
        <v>6</v>
      </c>
      <c r="B4" s="7">
        <v>143000</v>
      </c>
      <c r="D4" s="6">
        <v>1</v>
      </c>
      <c r="E4" s="7">
        <v>208500</v>
      </c>
    </row>
    <row r="5" spans="1:5" x14ac:dyDescent="0.3">
      <c r="A5" s="6">
        <v>10</v>
      </c>
      <c r="B5" s="7">
        <v>118000</v>
      </c>
      <c r="D5" s="6">
        <v>2</v>
      </c>
      <c r="E5" s="7">
        <v>181500</v>
      </c>
    </row>
    <row r="6" spans="1:5" x14ac:dyDescent="0.3">
      <c r="A6" s="6">
        <v>11</v>
      </c>
      <c r="B6" s="7">
        <v>129500</v>
      </c>
      <c r="D6" s="6">
        <v>3</v>
      </c>
      <c r="E6" s="7">
        <v>223500</v>
      </c>
    </row>
    <row r="7" spans="1:5" x14ac:dyDescent="0.3">
      <c r="A7" s="6">
        <v>13</v>
      </c>
      <c r="B7" s="7">
        <v>144000</v>
      </c>
      <c r="D7" s="6">
        <v>4</v>
      </c>
      <c r="E7" s="7">
        <v>140000</v>
      </c>
    </row>
    <row r="8" spans="1:5" x14ac:dyDescent="0.3">
      <c r="A8" s="6">
        <v>18</v>
      </c>
      <c r="B8" s="7">
        <v>90000</v>
      </c>
      <c r="D8" s="6">
        <v>5</v>
      </c>
      <c r="E8" s="7">
        <v>250000</v>
      </c>
    </row>
    <row r="9" spans="1:5" x14ac:dyDescent="0.3">
      <c r="A9" s="6">
        <v>19</v>
      </c>
      <c r="B9" s="7">
        <v>159000</v>
      </c>
      <c r="D9" s="6">
        <v>7</v>
      </c>
      <c r="E9" s="7">
        <v>307000</v>
      </c>
    </row>
    <row r="10" spans="1:5" x14ac:dyDescent="0.3">
      <c r="A10" s="6">
        <v>20</v>
      </c>
      <c r="B10" s="7">
        <v>139000</v>
      </c>
      <c r="D10" s="6">
        <v>8</v>
      </c>
      <c r="E10" s="7">
        <v>200000</v>
      </c>
    </row>
    <row r="11" spans="1:5" x14ac:dyDescent="0.3">
      <c r="A11" s="6">
        <v>24</v>
      </c>
      <c r="B11" s="7">
        <v>129900</v>
      </c>
      <c r="D11" s="6">
        <v>9</v>
      </c>
      <c r="E11" s="7">
        <v>129900</v>
      </c>
    </row>
    <row r="12" spans="1:5" x14ac:dyDescent="0.3">
      <c r="A12" s="6">
        <v>25</v>
      </c>
      <c r="B12" s="7">
        <v>154000</v>
      </c>
      <c r="D12" s="6">
        <v>12</v>
      </c>
      <c r="E12" s="7">
        <v>345000</v>
      </c>
    </row>
    <row r="13" spans="1:5" x14ac:dyDescent="0.3">
      <c r="A13" s="6">
        <v>27</v>
      </c>
      <c r="B13" s="7">
        <v>134800</v>
      </c>
      <c r="D13" s="6">
        <v>14</v>
      </c>
      <c r="E13" s="7">
        <v>279500</v>
      </c>
    </row>
    <row r="14" spans="1:5" x14ac:dyDescent="0.3">
      <c r="A14" s="6">
        <v>29</v>
      </c>
      <c r="B14" s="7">
        <v>207500</v>
      </c>
      <c r="D14" s="6">
        <v>15</v>
      </c>
      <c r="E14" s="7">
        <v>157000</v>
      </c>
    </row>
    <row r="15" spans="1:5" x14ac:dyDescent="0.3">
      <c r="A15" s="6">
        <v>30</v>
      </c>
      <c r="B15" s="7">
        <v>68500</v>
      </c>
      <c r="D15" s="6">
        <v>16</v>
      </c>
      <c r="E15" s="7">
        <v>132000</v>
      </c>
    </row>
    <row r="16" spans="1:5" x14ac:dyDescent="0.3">
      <c r="A16" s="6">
        <v>31</v>
      </c>
      <c r="B16" s="7">
        <v>40000</v>
      </c>
      <c r="D16" s="6">
        <v>17</v>
      </c>
      <c r="E16" s="7">
        <v>149000</v>
      </c>
    </row>
    <row r="17" spans="1:5" x14ac:dyDescent="0.3">
      <c r="A17" s="6">
        <v>32</v>
      </c>
      <c r="B17" s="7">
        <v>149350</v>
      </c>
      <c r="D17" s="6">
        <v>21</v>
      </c>
      <c r="E17" s="7">
        <v>325300</v>
      </c>
    </row>
    <row r="18" spans="1:5" x14ac:dyDescent="0.3">
      <c r="A18" s="6">
        <v>34</v>
      </c>
      <c r="B18" s="7">
        <v>165500</v>
      </c>
      <c r="D18" s="6">
        <v>22</v>
      </c>
      <c r="E18" s="7">
        <v>139400</v>
      </c>
    </row>
    <row r="19" spans="1:5" x14ac:dyDescent="0.3">
      <c r="A19" s="6">
        <v>37</v>
      </c>
      <c r="B19" s="7">
        <v>145000</v>
      </c>
      <c r="D19" s="6">
        <v>23</v>
      </c>
      <c r="E19" s="7">
        <v>230000</v>
      </c>
    </row>
    <row r="20" spans="1:5" x14ac:dyDescent="0.3">
      <c r="A20" s="6">
        <v>38</v>
      </c>
      <c r="B20" s="7">
        <v>153000</v>
      </c>
      <c r="D20" s="6">
        <v>26</v>
      </c>
      <c r="E20" s="7">
        <v>256300</v>
      </c>
    </row>
    <row r="21" spans="1:5" x14ac:dyDescent="0.3">
      <c r="A21" s="6">
        <v>39</v>
      </c>
      <c r="B21" s="7">
        <v>109000</v>
      </c>
      <c r="D21" s="6">
        <v>28</v>
      </c>
      <c r="E21" s="7">
        <v>306000</v>
      </c>
    </row>
    <row r="22" spans="1:5" x14ac:dyDescent="0.3">
      <c r="A22" s="6">
        <v>40</v>
      </c>
      <c r="B22" s="7">
        <v>82000</v>
      </c>
      <c r="D22" s="6">
        <v>33</v>
      </c>
      <c r="E22" s="7">
        <v>179900</v>
      </c>
    </row>
    <row r="23" spans="1:5" x14ac:dyDescent="0.3">
      <c r="A23" s="6">
        <v>42</v>
      </c>
      <c r="B23" s="7">
        <v>170000</v>
      </c>
      <c r="D23" s="6">
        <v>35</v>
      </c>
      <c r="E23" s="7">
        <v>277500</v>
      </c>
    </row>
    <row r="24" spans="1:5" x14ac:dyDescent="0.3">
      <c r="A24" s="6">
        <v>43</v>
      </c>
      <c r="B24" s="7">
        <v>144000</v>
      </c>
      <c r="D24" s="6">
        <v>36</v>
      </c>
      <c r="E24" s="7">
        <v>309000</v>
      </c>
    </row>
    <row r="25" spans="1:5" x14ac:dyDescent="0.3">
      <c r="A25" s="6">
        <v>44</v>
      </c>
      <c r="B25" s="7">
        <v>130250</v>
      </c>
      <c r="D25" s="6">
        <v>41</v>
      </c>
      <c r="E25" s="7">
        <v>160000</v>
      </c>
    </row>
    <row r="26" spans="1:5" x14ac:dyDescent="0.3">
      <c r="A26" s="6">
        <v>45</v>
      </c>
      <c r="B26" s="7">
        <v>141000</v>
      </c>
      <c r="D26" s="6">
        <v>46</v>
      </c>
      <c r="E26" s="7">
        <v>319900</v>
      </c>
    </row>
    <row r="27" spans="1:5" x14ac:dyDescent="0.3">
      <c r="A27" s="6">
        <v>49</v>
      </c>
      <c r="B27" s="7">
        <v>113000</v>
      </c>
      <c r="D27" s="6">
        <v>47</v>
      </c>
      <c r="E27" s="7">
        <v>239686</v>
      </c>
    </row>
    <row r="28" spans="1:5" x14ac:dyDescent="0.3">
      <c r="A28" s="6">
        <v>50</v>
      </c>
      <c r="B28" s="7">
        <v>127000</v>
      </c>
      <c r="D28" s="6">
        <v>48</v>
      </c>
      <c r="E28" s="7">
        <v>249700</v>
      </c>
    </row>
    <row r="29" spans="1:5" x14ac:dyDescent="0.3">
      <c r="A29" s="6">
        <v>53</v>
      </c>
      <c r="B29" s="7">
        <v>110000</v>
      </c>
      <c r="D29" s="6">
        <v>51</v>
      </c>
      <c r="E29" s="7">
        <v>177000</v>
      </c>
    </row>
    <row r="30" spans="1:5" x14ac:dyDescent="0.3">
      <c r="A30" s="6">
        <v>55</v>
      </c>
      <c r="B30" s="7">
        <v>130000</v>
      </c>
      <c r="D30" s="6">
        <v>52</v>
      </c>
      <c r="E30" s="7">
        <v>114500</v>
      </c>
    </row>
    <row r="31" spans="1:5" x14ac:dyDescent="0.3">
      <c r="A31" s="6">
        <v>60</v>
      </c>
      <c r="B31" s="7">
        <v>124900</v>
      </c>
      <c r="D31" s="6">
        <v>54</v>
      </c>
      <c r="E31" s="7">
        <v>385000</v>
      </c>
    </row>
    <row r="32" spans="1:5" x14ac:dyDescent="0.3">
      <c r="A32" s="6">
        <v>62</v>
      </c>
      <c r="B32" s="7">
        <v>101000</v>
      </c>
      <c r="D32" s="6">
        <v>56</v>
      </c>
      <c r="E32" s="7">
        <v>180500</v>
      </c>
    </row>
    <row r="33" spans="1:5" x14ac:dyDescent="0.3">
      <c r="A33" s="6">
        <v>69</v>
      </c>
      <c r="B33" s="7">
        <v>80000</v>
      </c>
      <c r="D33" s="6">
        <v>57</v>
      </c>
      <c r="E33" s="7">
        <v>172500</v>
      </c>
    </row>
    <row r="34" spans="1:5" x14ac:dyDescent="0.3">
      <c r="A34" s="6">
        <v>72</v>
      </c>
      <c r="B34" s="7">
        <v>129500</v>
      </c>
      <c r="D34" s="6">
        <v>58</v>
      </c>
      <c r="E34" s="7">
        <v>196500</v>
      </c>
    </row>
    <row r="35" spans="1:5" x14ac:dyDescent="0.3">
      <c r="A35" s="6">
        <v>74</v>
      </c>
      <c r="B35" s="7">
        <v>144900</v>
      </c>
      <c r="D35" s="6">
        <v>59</v>
      </c>
      <c r="E35" s="7">
        <v>438780</v>
      </c>
    </row>
    <row r="36" spans="1:5" x14ac:dyDescent="0.3">
      <c r="A36" s="6">
        <v>75</v>
      </c>
      <c r="B36" s="7">
        <v>107400</v>
      </c>
      <c r="D36" s="6">
        <v>61</v>
      </c>
      <c r="E36" s="7">
        <v>158000</v>
      </c>
    </row>
    <row r="37" spans="1:5" x14ac:dyDescent="0.3">
      <c r="A37" s="6">
        <v>76</v>
      </c>
      <c r="B37" s="7">
        <v>91000</v>
      </c>
      <c r="D37" s="6">
        <v>63</v>
      </c>
      <c r="E37" s="7">
        <v>202500</v>
      </c>
    </row>
    <row r="38" spans="1:5" x14ac:dyDescent="0.3">
      <c r="A38" s="6">
        <v>77</v>
      </c>
      <c r="B38" s="7">
        <v>135750</v>
      </c>
      <c r="D38" s="6">
        <v>64</v>
      </c>
      <c r="E38" s="7">
        <v>140000</v>
      </c>
    </row>
    <row r="39" spans="1:5" x14ac:dyDescent="0.3">
      <c r="A39" s="6">
        <v>78</v>
      </c>
      <c r="B39" s="7">
        <v>127000</v>
      </c>
      <c r="D39" s="6">
        <v>65</v>
      </c>
      <c r="E39" s="7">
        <v>219500</v>
      </c>
    </row>
    <row r="40" spans="1:5" x14ac:dyDescent="0.3">
      <c r="A40" s="6">
        <v>79</v>
      </c>
      <c r="B40" s="7">
        <v>136500</v>
      </c>
      <c r="D40" s="6">
        <v>66</v>
      </c>
      <c r="E40" s="7">
        <v>317000</v>
      </c>
    </row>
    <row r="41" spans="1:5" x14ac:dyDescent="0.3">
      <c r="A41" s="6">
        <v>80</v>
      </c>
      <c r="B41" s="7">
        <v>110000</v>
      </c>
      <c r="D41" s="6">
        <v>67</v>
      </c>
      <c r="E41" s="7">
        <v>180000</v>
      </c>
    </row>
    <row r="42" spans="1:5" x14ac:dyDescent="0.3">
      <c r="A42" s="6">
        <v>84</v>
      </c>
      <c r="B42" s="7">
        <v>126500</v>
      </c>
      <c r="D42" s="6">
        <v>68</v>
      </c>
      <c r="E42" s="7">
        <v>226000</v>
      </c>
    </row>
    <row r="43" spans="1:5" x14ac:dyDescent="0.3">
      <c r="A43" s="6">
        <v>89</v>
      </c>
      <c r="B43" s="7">
        <v>85000</v>
      </c>
      <c r="D43" s="6">
        <v>70</v>
      </c>
      <c r="E43" s="7">
        <v>225000</v>
      </c>
    </row>
    <row r="44" spans="1:5" x14ac:dyDescent="0.3">
      <c r="A44" s="6">
        <v>90</v>
      </c>
      <c r="B44" s="7">
        <v>123600</v>
      </c>
      <c r="D44" s="6">
        <v>71</v>
      </c>
      <c r="E44" s="7">
        <v>244000</v>
      </c>
    </row>
    <row r="45" spans="1:5" x14ac:dyDescent="0.3">
      <c r="A45" s="6">
        <v>91</v>
      </c>
      <c r="B45" s="7">
        <v>109900</v>
      </c>
      <c r="D45" s="6">
        <v>73</v>
      </c>
      <c r="E45" s="7">
        <v>185000</v>
      </c>
    </row>
    <row r="46" spans="1:5" x14ac:dyDescent="0.3">
      <c r="A46" s="6">
        <v>92</v>
      </c>
      <c r="B46" s="7">
        <v>98600</v>
      </c>
      <c r="D46" s="6">
        <v>81</v>
      </c>
      <c r="E46" s="7">
        <v>193500</v>
      </c>
    </row>
    <row r="47" spans="1:5" x14ac:dyDescent="0.3">
      <c r="A47" s="6">
        <v>93</v>
      </c>
      <c r="B47" s="7">
        <v>163500</v>
      </c>
      <c r="D47" s="6">
        <v>82</v>
      </c>
      <c r="E47" s="7">
        <v>153500</v>
      </c>
    </row>
    <row r="48" spans="1:5" x14ac:dyDescent="0.3">
      <c r="A48" s="6">
        <v>98</v>
      </c>
      <c r="B48" s="7">
        <v>94750</v>
      </c>
      <c r="D48" s="6">
        <v>83</v>
      </c>
      <c r="E48" s="7">
        <v>245000</v>
      </c>
    </row>
    <row r="49" spans="1:5" x14ac:dyDescent="0.3">
      <c r="A49" s="6">
        <v>99</v>
      </c>
      <c r="B49" s="7">
        <v>83000</v>
      </c>
      <c r="D49" s="6">
        <v>85</v>
      </c>
      <c r="E49" s="7">
        <v>168500</v>
      </c>
    </row>
    <row r="50" spans="1:5" x14ac:dyDescent="0.3">
      <c r="A50" s="6">
        <v>100</v>
      </c>
      <c r="B50" s="7">
        <v>128950</v>
      </c>
      <c r="D50" s="6">
        <v>86</v>
      </c>
      <c r="E50" s="7">
        <v>260000</v>
      </c>
    </row>
    <row r="51" spans="1:5" x14ac:dyDescent="0.3">
      <c r="A51" s="6">
        <v>103</v>
      </c>
      <c r="B51" s="7">
        <v>118964</v>
      </c>
      <c r="D51" s="6">
        <v>87</v>
      </c>
      <c r="E51" s="7">
        <v>174000</v>
      </c>
    </row>
    <row r="52" spans="1:5" x14ac:dyDescent="0.3">
      <c r="A52" s="6">
        <v>107</v>
      </c>
      <c r="B52" s="7">
        <v>100000</v>
      </c>
      <c r="D52" s="6">
        <v>88</v>
      </c>
      <c r="E52" s="7">
        <v>164500</v>
      </c>
    </row>
    <row r="53" spans="1:5" x14ac:dyDescent="0.3">
      <c r="A53" s="6">
        <v>108</v>
      </c>
      <c r="B53" s="7">
        <v>115000</v>
      </c>
      <c r="D53" s="6">
        <v>94</v>
      </c>
      <c r="E53" s="7">
        <v>133900</v>
      </c>
    </row>
    <row r="54" spans="1:5" x14ac:dyDescent="0.3">
      <c r="A54" s="6">
        <v>109</v>
      </c>
      <c r="B54" s="7">
        <v>115000</v>
      </c>
      <c r="D54" s="6">
        <v>95</v>
      </c>
      <c r="E54" s="7">
        <v>204750</v>
      </c>
    </row>
    <row r="55" spans="1:5" x14ac:dyDescent="0.3">
      <c r="A55" s="6">
        <v>117</v>
      </c>
      <c r="B55" s="7">
        <v>139000</v>
      </c>
      <c r="D55" s="6">
        <v>96</v>
      </c>
      <c r="E55" s="7">
        <v>185000</v>
      </c>
    </row>
    <row r="56" spans="1:5" x14ac:dyDescent="0.3">
      <c r="A56" s="6">
        <v>118</v>
      </c>
      <c r="B56" s="7">
        <v>155000</v>
      </c>
      <c r="D56" s="6">
        <v>97</v>
      </c>
      <c r="E56" s="7">
        <v>214000</v>
      </c>
    </row>
    <row r="57" spans="1:5" x14ac:dyDescent="0.3">
      <c r="A57" s="6">
        <v>122</v>
      </c>
      <c r="B57" s="7">
        <v>100000</v>
      </c>
      <c r="D57" s="6">
        <v>101</v>
      </c>
      <c r="E57" s="7">
        <v>205000</v>
      </c>
    </row>
    <row r="58" spans="1:5" x14ac:dyDescent="0.3">
      <c r="A58" s="6">
        <v>128</v>
      </c>
      <c r="B58" s="7">
        <v>87000</v>
      </c>
      <c r="D58" s="6">
        <v>102</v>
      </c>
      <c r="E58" s="7">
        <v>178000</v>
      </c>
    </row>
    <row r="59" spans="1:5" x14ac:dyDescent="0.3">
      <c r="A59" s="6">
        <v>130</v>
      </c>
      <c r="B59" s="7">
        <v>150000</v>
      </c>
      <c r="D59" s="6">
        <v>104</v>
      </c>
      <c r="E59" s="7">
        <v>198900</v>
      </c>
    </row>
    <row r="60" spans="1:5" x14ac:dyDescent="0.3">
      <c r="A60" s="6">
        <v>133</v>
      </c>
      <c r="B60" s="7">
        <v>150750</v>
      </c>
      <c r="D60" s="6">
        <v>105</v>
      </c>
      <c r="E60" s="7">
        <v>169500</v>
      </c>
    </row>
    <row r="61" spans="1:5" x14ac:dyDescent="0.3">
      <c r="A61" s="6">
        <v>135</v>
      </c>
      <c r="B61" s="7">
        <v>180000</v>
      </c>
      <c r="D61" s="6">
        <v>106</v>
      </c>
      <c r="E61" s="7">
        <v>250000</v>
      </c>
    </row>
    <row r="62" spans="1:5" x14ac:dyDescent="0.3">
      <c r="A62" s="6">
        <v>137</v>
      </c>
      <c r="B62" s="7">
        <v>143000</v>
      </c>
      <c r="D62" s="6">
        <v>110</v>
      </c>
      <c r="E62" s="7">
        <v>190000</v>
      </c>
    </row>
    <row r="63" spans="1:5" x14ac:dyDescent="0.3">
      <c r="A63" s="6">
        <v>141</v>
      </c>
      <c r="B63" s="7">
        <v>115000</v>
      </c>
      <c r="D63" s="6">
        <v>111</v>
      </c>
      <c r="E63" s="7">
        <v>136900</v>
      </c>
    </row>
    <row r="64" spans="1:5" x14ac:dyDescent="0.3">
      <c r="A64" s="6">
        <v>143</v>
      </c>
      <c r="B64" s="7">
        <v>166000</v>
      </c>
      <c r="D64" s="6">
        <v>112</v>
      </c>
      <c r="E64" s="7">
        <v>180000</v>
      </c>
    </row>
    <row r="65" spans="1:5" x14ac:dyDescent="0.3">
      <c r="A65" s="6">
        <v>145</v>
      </c>
      <c r="B65" s="7">
        <v>125000</v>
      </c>
      <c r="D65" s="6">
        <v>113</v>
      </c>
      <c r="E65" s="7">
        <v>383970</v>
      </c>
    </row>
    <row r="66" spans="1:5" x14ac:dyDescent="0.3">
      <c r="A66" s="6">
        <v>147</v>
      </c>
      <c r="B66" s="7">
        <v>105000</v>
      </c>
      <c r="D66" s="6">
        <v>114</v>
      </c>
      <c r="E66" s="7">
        <v>217000</v>
      </c>
    </row>
    <row r="67" spans="1:5" x14ac:dyDescent="0.3">
      <c r="A67" s="6">
        <v>150</v>
      </c>
      <c r="B67" s="7">
        <v>115000</v>
      </c>
      <c r="D67" s="6">
        <v>115</v>
      </c>
      <c r="E67" s="7">
        <v>259500</v>
      </c>
    </row>
    <row r="68" spans="1:5" x14ac:dyDescent="0.3">
      <c r="A68" s="6">
        <v>151</v>
      </c>
      <c r="B68" s="7">
        <v>122000</v>
      </c>
      <c r="D68" s="6">
        <v>116</v>
      </c>
      <c r="E68" s="7">
        <v>176000</v>
      </c>
    </row>
    <row r="69" spans="1:5" x14ac:dyDescent="0.3">
      <c r="A69" s="6">
        <v>157</v>
      </c>
      <c r="B69" s="7">
        <v>109500</v>
      </c>
      <c r="D69" s="6">
        <v>119</v>
      </c>
      <c r="E69" s="7">
        <v>320000</v>
      </c>
    </row>
    <row r="70" spans="1:5" x14ac:dyDescent="0.3">
      <c r="A70" s="6">
        <v>164</v>
      </c>
      <c r="B70" s="7">
        <v>103200</v>
      </c>
      <c r="D70" s="6">
        <v>120</v>
      </c>
      <c r="E70" s="7">
        <v>163990</v>
      </c>
    </row>
    <row r="71" spans="1:5" x14ac:dyDescent="0.3">
      <c r="A71" s="6">
        <v>166</v>
      </c>
      <c r="B71" s="7">
        <v>127500</v>
      </c>
      <c r="D71" s="6">
        <v>121</v>
      </c>
      <c r="E71" s="7">
        <v>180000</v>
      </c>
    </row>
    <row r="72" spans="1:5" x14ac:dyDescent="0.3">
      <c r="A72" s="6">
        <v>167</v>
      </c>
      <c r="B72" s="7">
        <v>190000</v>
      </c>
      <c r="D72" s="6">
        <v>123</v>
      </c>
      <c r="E72" s="7">
        <v>136000</v>
      </c>
    </row>
    <row r="73" spans="1:5" x14ac:dyDescent="0.3">
      <c r="A73" s="6">
        <v>171</v>
      </c>
      <c r="B73" s="7">
        <v>128500</v>
      </c>
      <c r="D73" s="6">
        <v>124</v>
      </c>
      <c r="E73" s="7">
        <v>153900</v>
      </c>
    </row>
    <row r="74" spans="1:5" x14ac:dyDescent="0.3">
      <c r="A74" s="6">
        <v>178</v>
      </c>
      <c r="B74" s="7">
        <v>172500</v>
      </c>
      <c r="D74" s="6">
        <v>125</v>
      </c>
      <c r="E74" s="7">
        <v>181000</v>
      </c>
    </row>
    <row r="75" spans="1:5" x14ac:dyDescent="0.3">
      <c r="A75" s="6">
        <v>180</v>
      </c>
      <c r="B75" s="7">
        <v>100000</v>
      </c>
      <c r="D75" s="6">
        <v>126</v>
      </c>
      <c r="E75" s="7">
        <v>84500</v>
      </c>
    </row>
    <row r="76" spans="1:5" x14ac:dyDescent="0.3">
      <c r="A76" s="6">
        <v>183</v>
      </c>
      <c r="B76" s="7">
        <v>120000</v>
      </c>
      <c r="D76" s="6">
        <v>127</v>
      </c>
      <c r="E76" s="7">
        <v>128000</v>
      </c>
    </row>
    <row r="77" spans="1:5" x14ac:dyDescent="0.3">
      <c r="A77" s="6">
        <v>185</v>
      </c>
      <c r="B77" s="7">
        <v>127000</v>
      </c>
      <c r="D77" s="6">
        <v>129</v>
      </c>
      <c r="E77" s="7">
        <v>155000</v>
      </c>
    </row>
    <row r="78" spans="1:5" x14ac:dyDescent="0.3">
      <c r="A78" s="6">
        <v>188</v>
      </c>
      <c r="B78" s="7">
        <v>135000</v>
      </c>
      <c r="D78" s="6">
        <v>131</v>
      </c>
      <c r="E78" s="7">
        <v>226000</v>
      </c>
    </row>
    <row r="79" spans="1:5" x14ac:dyDescent="0.3">
      <c r="A79" s="6">
        <v>189</v>
      </c>
      <c r="B79" s="7">
        <v>153337</v>
      </c>
      <c r="D79" s="6">
        <v>132</v>
      </c>
      <c r="E79" s="7">
        <v>244000</v>
      </c>
    </row>
    <row r="80" spans="1:5" x14ac:dyDescent="0.3">
      <c r="A80" s="6">
        <v>195</v>
      </c>
      <c r="B80" s="7">
        <v>127000</v>
      </c>
      <c r="D80" s="6">
        <v>134</v>
      </c>
      <c r="E80" s="7">
        <v>220000</v>
      </c>
    </row>
    <row r="81" spans="1:5" x14ac:dyDescent="0.3">
      <c r="A81" s="6">
        <v>201</v>
      </c>
      <c r="B81" s="7">
        <v>140000</v>
      </c>
      <c r="D81" s="6">
        <v>136</v>
      </c>
      <c r="E81" s="7">
        <v>174000</v>
      </c>
    </row>
    <row r="82" spans="1:5" x14ac:dyDescent="0.3">
      <c r="A82" s="6">
        <v>205</v>
      </c>
      <c r="B82" s="7">
        <v>110000</v>
      </c>
      <c r="D82" s="6">
        <v>138</v>
      </c>
      <c r="E82" s="7">
        <v>171000</v>
      </c>
    </row>
    <row r="83" spans="1:5" x14ac:dyDescent="0.3">
      <c r="A83" s="6">
        <v>207</v>
      </c>
      <c r="B83" s="7">
        <v>143900</v>
      </c>
      <c r="D83" s="6">
        <v>139</v>
      </c>
      <c r="E83" s="7">
        <v>230000</v>
      </c>
    </row>
    <row r="84" spans="1:5" x14ac:dyDescent="0.3">
      <c r="A84" s="6">
        <v>208</v>
      </c>
      <c r="B84" s="7">
        <v>141000</v>
      </c>
      <c r="D84" s="6">
        <v>140</v>
      </c>
      <c r="E84" s="7">
        <v>231500</v>
      </c>
    </row>
    <row r="85" spans="1:5" x14ac:dyDescent="0.3">
      <c r="A85" s="6">
        <v>211</v>
      </c>
      <c r="B85" s="7">
        <v>98000</v>
      </c>
      <c r="D85" s="6">
        <v>142</v>
      </c>
      <c r="E85" s="7">
        <v>260000</v>
      </c>
    </row>
    <row r="86" spans="1:5" x14ac:dyDescent="0.3">
      <c r="A86" s="6">
        <v>214</v>
      </c>
      <c r="B86" s="7">
        <v>156000</v>
      </c>
      <c r="D86" s="6">
        <v>144</v>
      </c>
      <c r="E86" s="7">
        <v>204000</v>
      </c>
    </row>
    <row r="87" spans="1:5" x14ac:dyDescent="0.3">
      <c r="A87" s="6">
        <v>216</v>
      </c>
      <c r="B87" s="7">
        <v>134450</v>
      </c>
      <c r="D87" s="6">
        <v>146</v>
      </c>
      <c r="E87" s="7">
        <v>130000</v>
      </c>
    </row>
    <row r="88" spans="1:5" x14ac:dyDescent="0.3">
      <c r="A88" s="6">
        <v>218</v>
      </c>
      <c r="B88" s="7">
        <v>107000</v>
      </c>
      <c r="D88" s="6">
        <v>148</v>
      </c>
      <c r="E88" s="7">
        <v>222500</v>
      </c>
    </row>
    <row r="89" spans="1:5" x14ac:dyDescent="0.3">
      <c r="A89" s="6">
        <v>224</v>
      </c>
      <c r="B89" s="7">
        <v>97000</v>
      </c>
      <c r="D89" s="6">
        <v>149</v>
      </c>
      <c r="E89" s="7">
        <v>141000</v>
      </c>
    </row>
    <row r="90" spans="1:5" x14ac:dyDescent="0.3">
      <c r="A90" s="6">
        <v>226</v>
      </c>
      <c r="B90" s="7">
        <v>112000</v>
      </c>
      <c r="D90" s="6">
        <v>152</v>
      </c>
      <c r="E90" s="7">
        <v>372402</v>
      </c>
    </row>
    <row r="91" spans="1:5" x14ac:dyDescent="0.3">
      <c r="A91" s="6">
        <v>229</v>
      </c>
      <c r="B91" s="7">
        <v>125000</v>
      </c>
      <c r="D91" s="6">
        <v>153</v>
      </c>
      <c r="E91" s="7">
        <v>190000</v>
      </c>
    </row>
    <row r="92" spans="1:5" x14ac:dyDescent="0.3">
      <c r="A92" s="6">
        <v>234</v>
      </c>
      <c r="B92" s="7">
        <v>128200</v>
      </c>
      <c r="D92" s="6">
        <v>154</v>
      </c>
      <c r="E92" s="7">
        <v>235000</v>
      </c>
    </row>
    <row r="93" spans="1:5" x14ac:dyDescent="0.3">
      <c r="A93" s="6">
        <v>242</v>
      </c>
      <c r="B93" s="7">
        <v>110500</v>
      </c>
      <c r="D93" s="6">
        <v>155</v>
      </c>
      <c r="E93" s="7">
        <v>125000</v>
      </c>
    </row>
    <row r="94" spans="1:5" x14ac:dyDescent="0.3">
      <c r="A94" s="6">
        <v>243</v>
      </c>
      <c r="B94" s="7">
        <v>79000</v>
      </c>
      <c r="D94" s="6">
        <v>156</v>
      </c>
      <c r="E94" s="7">
        <v>79000</v>
      </c>
    </row>
    <row r="95" spans="1:5" x14ac:dyDescent="0.3">
      <c r="A95" s="6">
        <v>251</v>
      </c>
      <c r="B95" s="7">
        <v>76500</v>
      </c>
      <c r="D95" s="6">
        <v>158</v>
      </c>
      <c r="E95" s="7">
        <v>269500</v>
      </c>
    </row>
    <row r="96" spans="1:5" x14ac:dyDescent="0.3">
      <c r="A96" s="6">
        <v>255</v>
      </c>
      <c r="B96" s="7">
        <v>145000</v>
      </c>
      <c r="D96" s="6">
        <v>159</v>
      </c>
      <c r="E96" s="7">
        <v>254900</v>
      </c>
    </row>
    <row r="97" spans="1:5" x14ac:dyDescent="0.3">
      <c r="A97" s="6">
        <v>260</v>
      </c>
      <c r="B97" s="7">
        <v>97000</v>
      </c>
      <c r="D97" s="6">
        <v>160</v>
      </c>
      <c r="E97" s="7">
        <v>320000</v>
      </c>
    </row>
    <row r="98" spans="1:5" x14ac:dyDescent="0.3">
      <c r="A98" s="6">
        <v>264</v>
      </c>
      <c r="B98" s="7">
        <v>130000</v>
      </c>
      <c r="D98" s="6">
        <v>161</v>
      </c>
      <c r="E98" s="7">
        <v>162500</v>
      </c>
    </row>
    <row r="99" spans="1:5" x14ac:dyDescent="0.3">
      <c r="A99" s="6">
        <v>265</v>
      </c>
      <c r="B99" s="7">
        <v>73000</v>
      </c>
      <c r="D99" s="6">
        <v>162</v>
      </c>
      <c r="E99" s="7">
        <v>412500</v>
      </c>
    </row>
    <row r="100" spans="1:5" x14ac:dyDescent="0.3">
      <c r="A100" s="6">
        <v>268</v>
      </c>
      <c r="B100" s="7">
        <v>179500</v>
      </c>
      <c r="D100" s="6">
        <v>163</v>
      </c>
      <c r="E100" s="7">
        <v>220000</v>
      </c>
    </row>
    <row r="101" spans="1:5" x14ac:dyDescent="0.3">
      <c r="A101" s="6">
        <v>269</v>
      </c>
      <c r="B101" s="7">
        <v>120500</v>
      </c>
      <c r="D101" s="6">
        <v>165</v>
      </c>
      <c r="E101" s="7">
        <v>152000</v>
      </c>
    </row>
    <row r="102" spans="1:5" x14ac:dyDescent="0.3">
      <c r="A102" s="6">
        <v>275</v>
      </c>
      <c r="B102" s="7">
        <v>124500</v>
      </c>
      <c r="D102" s="6">
        <v>168</v>
      </c>
      <c r="E102" s="7">
        <v>325624</v>
      </c>
    </row>
    <row r="103" spans="1:5" x14ac:dyDescent="0.3">
      <c r="A103" s="6">
        <v>278</v>
      </c>
      <c r="B103" s="7">
        <v>141000</v>
      </c>
      <c r="D103" s="6">
        <v>169</v>
      </c>
      <c r="E103" s="7">
        <v>183500</v>
      </c>
    </row>
    <row r="104" spans="1:5" x14ac:dyDescent="0.3">
      <c r="A104" s="6">
        <v>288</v>
      </c>
      <c r="B104" s="7">
        <v>88000</v>
      </c>
      <c r="D104" s="6">
        <v>170</v>
      </c>
      <c r="E104" s="7">
        <v>228000</v>
      </c>
    </row>
    <row r="105" spans="1:5" x14ac:dyDescent="0.3">
      <c r="A105" s="6">
        <v>289</v>
      </c>
      <c r="B105" s="7">
        <v>122000</v>
      </c>
      <c r="D105" s="6">
        <v>172</v>
      </c>
      <c r="E105" s="7">
        <v>215000</v>
      </c>
    </row>
    <row r="106" spans="1:5" x14ac:dyDescent="0.3">
      <c r="A106" s="6">
        <v>292</v>
      </c>
      <c r="B106" s="7">
        <v>135900</v>
      </c>
      <c r="D106" s="6">
        <v>173</v>
      </c>
      <c r="E106" s="7">
        <v>239000</v>
      </c>
    </row>
    <row r="107" spans="1:5" x14ac:dyDescent="0.3">
      <c r="A107" s="6">
        <v>293</v>
      </c>
      <c r="B107" s="7">
        <v>131000</v>
      </c>
      <c r="D107" s="6">
        <v>174</v>
      </c>
      <c r="E107" s="7">
        <v>163000</v>
      </c>
    </row>
    <row r="108" spans="1:5" x14ac:dyDescent="0.3">
      <c r="A108" s="6">
        <v>297</v>
      </c>
      <c r="B108" s="7">
        <v>152000</v>
      </c>
      <c r="D108" s="6">
        <v>175</v>
      </c>
      <c r="E108" s="7">
        <v>184000</v>
      </c>
    </row>
    <row r="109" spans="1:5" x14ac:dyDescent="0.3">
      <c r="A109" s="6">
        <v>301</v>
      </c>
      <c r="B109" s="7">
        <v>157000</v>
      </c>
      <c r="D109" s="6">
        <v>176</v>
      </c>
      <c r="E109" s="7">
        <v>243000</v>
      </c>
    </row>
    <row r="110" spans="1:5" x14ac:dyDescent="0.3">
      <c r="A110" s="6">
        <v>304</v>
      </c>
      <c r="B110" s="7">
        <v>149900</v>
      </c>
      <c r="D110" s="6">
        <v>177</v>
      </c>
      <c r="E110" s="7">
        <v>211000</v>
      </c>
    </row>
    <row r="111" spans="1:5" x14ac:dyDescent="0.3">
      <c r="A111" s="6">
        <v>309</v>
      </c>
      <c r="B111" s="7">
        <v>82500</v>
      </c>
      <c r="D111" s="6">
        <v>179</v>
      </c>
      <c r="E111" s="7">
        <v>501837</v>
      </c>
    </row>
    <row r="112" spans="1:5" x14ac:dyDescent="0.3">
      <c r="A112" s="6">
        <v>313</v>
      </c>
      <c r="B112" s="7">
        <v>119900</v>
      </c>
      <c r="D112" s="6">
        <v>181</v>
      </c>
      <c r="E112" s="7">
        <v>177000</v>
      </c>
    </row>
    <row r="113" spans="1:5" x14ac:dyDescent="0.3">
      <c r="A113" s="6">
        <v>324</v>
      </c>
      <c r="B113" s="7">
        <v>126175</v>
      </c>
      <c r="D113" s="6">
        <v>182</v>
      </c>
      <c r="E113" s="7">
        <v>200100</v>
      </c>
    </row>
    <row r="114" spans="1:5" x14ac:dyDescent="0.3">
      <c r="A114" s="6">
        <v>326</v>
      </c>
      <c r="B114" s="7">
        <v>87000</v>
      </c>
      <c r="D114" s="6">
        <v>184</v>
      </c>
      <c r="E114" s="7">
        <v>200000</v>
      </c>
    </row>
    <row r="115" spans="1:5" x14ac:dyDescent="0.3">
      <c r="A115" s="6">
        <v>330</v>
      </c>
      <c r="B115" s="7">
        <v>78000</v>
      </c>
      <c r="D115" s="6">
        <v>186</v>
      </c>
      <c r="E115" s="7">
        <v>475000</v>
      </c>
    </row>
    <row r="116" spans="1:5" x14ac:dyDescent="0.3">
      <c r="A116" s="6">
        <v>331</v>
      </c>
      <c r="B116" s="7">
        <v>119000</v>
      </c>
      <c r="D116" s="6">
        <v>187</v>
      </c>
      <c r="E116" s="7">
        <v>173000</v>
      </c>
    </row>
    <row r="117" spans="1:5" x14ac:dyDescent="0.3">
      <c r="A117" s="6">
        <v>332</v>
      </c>
      <c r="B117" s="7">
        <v>139000</v>
      </c>
      <c r="D117" s="6">
        <v>190</v>
      </c>
      <c r="E117" s="7">
        <v>286000</v>
      </c>
    </row>
    <row r="118" spans="1:5" x14ac:dyDescent="0.3">
      <c r="A118" s="6">
        <v>336</v>
      </c>
      <c r="B118" s="7">
        <v>228950</v>
      </c>
      <c r="D118" s="6">
        <v>191</v>
      </c>
      <c r="E118" s="7">
        <v>315000</v>
      </c>
    </row>
    <row r="119" spans="1:5" x14ac:dyDescent="0.3">
      <c r="A119" s="6">
        <v>342</v>
      </c>
      <c r="B119" s="7">
        <v>82000</v>
      </c>
      <c r="D119" s="6">
        <v>192</v>
      </c>
      <c r="E119" s="7">
        <v>184000</v>
      </c>
    </row>
    <row r="120" spans="1:5" x14ac:dyDescent="0.3">
      <c r="A120" s="6">
        <v>343</v>
      </c>
      <c r="B120" s="7">
        <v>87500</v>
      </c>
      <c r="D120" s="6">
        <v>193</v>
      </c>
      <c r="E120" s="7">
        <v>192000</v>
      </c>
    </row>
    <row r="121" spans="1:5" x14ac:dyDescent="0.3">
      <c r="A121" s="6">
        <v>345</v>
      </c>
      <c r="B121" s="7">
        <v>85000</v>
      </c>
      <c r="D121" s="6">
        <v>194</v>
      </c>
      <c r="E121" s="7">
        <v>130000</v>
      </c>
    </row>
    <row r="122" spans="1:5" x14ac:dyDescent="0.3">
      <c r="A122" s="6">
        <v>353</v>
      </c>
      <c r="B122" s="7">
        <v>95000</v>
      </c>
      <c r="D122" s="6">
        <v>196</v>
      </c>
      <c r="E122" s="7">
        <v>148500</v>
      </c>
    </row>
    <row r="123" spans="1:5" x14ac:dyDescent="0.3">
      <c r="A123" s="6">
        <v>358</v>
      </c>
      <c r="B123" s="7">
        <v>134000</v>
      </c>
      <c r="D123" s="6">
        <v>197</v>
      </c>
      <c r="E123" s="7">
        <v>311872</v>
      </c>
    </row>
    <row r="124" spans="1:5" x14ac:dyDescent="0.3">
      <c r="A124" s="6">
        <v>359</v>
      </c>
      <c r="B124" s="7">
        <v>130000</v>
      </c>
      <c r="D124" s="6">
        <v>198</v>
      </c>
      <c r="E124" s="7">
        <v>235000</v>
      </c>
    </row>
    <row r="125" spans="1:5" x14ac:dyDescent="0.3">
      <c r="A125" s="6">
        <v>362</v>
      </c>
      <c r="B125" s="7">
        <v>145000</v>
      </c>
      <c r="D125" s="6">
        <v>199</v>
      </c>
      <c r="E125" s="7">
        <v>104000</v>
      </c>
    </row>
    <row r="126" spans="1:5" x14ac:dyDescent="0.3">
      <c r="A126" s="6">
        <v>366</v>
      </c>
      <c r="B126" s="7">
        <v>147000</v>
      </c>
      <c r="D126" s="6">
        <v>200</v>
      </c>
      <c r="E126" s="7">
        <v>274900</v>
      </c>
    </row>
    <row r="127" spans="1:5" x14ac:dyDescent="0.3">
      <c r="A127" s="6">
        <v>369</v>
      </c>
      <c r="B127" s="7">
        <v>132000</v>
      </c>
      <c r="D127" s="6">
        <v>202</v>
      </c>
      <c r="E127" s="7">
        <v>171500</v>
      </c>
    </row>
    <row r="128" spans="1:5" x14ac:dyDescent="0.3">
      <c r="A128" s="6">
        <v>370</v>
      </c>
      <c r="B128" s="7">
        <v>162000</v>
      </c>
      <c r="D128" s="6">
        <v>203</v>
      </c>
      <c r="E128" s="7">
        <v>112000</v>
      </c>
    </row>
    <row r="129" spans="1:5" x14ac:dyDescent="0.3">
      <c r="A129" s="6">
        <v>372</v>
      </c>
      <c r="B129" s="7">
        <v>134432</v>
      </c>
      <c r="D129" s="6">
        <v>204</v>
      </c>
      <c r="E129" s="7">
        <v>149000</v>
      </c>
    </row>
    <row r="130" spans="1:5" x14ac:dyDescent="0.3">
      <c r="A130" s="6">
        <v>374</v>
      </c>
      <c r="B130" s="7">
        <v>123000</v>
      </c>
      <c r="D130" s="6">
        <v>206</v>
      </c>
      <c r="E130" s="7">
        <v>180500</v>
      </c>
    </row>
    <row r="131" spans="1:5" x14ac:dyDescent="0.3">
      <c r="A131" s="6">
        <v>376</v>
      </c>
      <c r="B131" s="7">
        <v>61000</v>
      </c>
      <c r="D131" s="6">
        <v>209</v>
      </c>
      <c r="E131" s="7">
        <v>277000</v>
      </c>
    </row>
    <row r="132" spans="1:5" x14ac:dyDescent="0.3">
      <c r="A132" s="6">
        <v>377</v>
      </c>
      <c r="B132" s="7">
        <v>148000</v>
      </c>
      <c r="D132" s="6">
        <v>210</v>
      </c>
      <c r="E132" s="7">
        <v>145000</v>
      </c>
    </row>
    <row r="133" spans="1:5" x14ac:dyDescent="0.3">
      <c r="A133" s="6">
        <v>381</v>
      </c>
      <c r="B133" s="7">
        <v>127000</v>
      </c>
      <c r="D133" s="6">
        <v>212</v>
      </c>
      <c r="E133" s="7">
        <v>186000</v>
      </c>
    </row>
    <row r="134" spans="1:5" x14ac:dyDescent="0.3">
      <c r="A134" s="6">
        <v>387</v>
      </c>
      <c r="B134" s="7">
        <v>81000</v>
      </c>
      <c r="D134" s="6">
        <v>213</v>
      </c>
      <c r="E134" s="7">
        <v>252678</v>
      </c>
    </row>
    <row r="135" spans="1:5" x14ac:dyDescent="0.3">
      <c r="A135" s="6">
        <v>391</v>
      </c>
      <c r="B135" s="7">
        <v>119000</v>
      </c>
      <c r="D135" s="6">
        <v>215</v>
      </c>
      <c r="E135" s="7">
        <v>161750</v>
      </c>
    </row>
    <row r="136" spans="1:5" x14ac:dyDescent="0.3">
      <c r="A136" s="6">
        <v>393</v>
      </c>
      <c r="B136" s="7">
        <v>106500</v>
      </c>
      <c r="D136" s="6">
        <v>217</v>
      </c>
      <c r="E136" s="7">
        <v>210000</v>
      </c>
    </row>
    <row r="137" spans="1:5" x14ac:dyDescent="0.3">
      <c r="A137" s="6">
        <v>394</v>
      </c>
      <c r="B137" s="7">
        <v>100000</v>
      </c>
      <c r="D137" s="6">
        <v>219</v>
      </c>
      <c r="E137" s="7">
        <v>311500</v>
      </c>
    </row>
    <row r="138" spans="1:5" x14ac:dyDescent="0.3">
      <c r="A138" s="6">
        <v>395</v>
      </c>
      <c r="B138" s="7">
        <v>109000</v>
      </c>
      <c r="D138" s="6">
        <v>220</v>
      </c>
      <c r="E138" s="7">
        <v>167240</v>
      </c>
    </row>
    <row r="139" spans="1:5" x14ac:dyDescent="0.3">
      <c r="A139" s="6">
        <v>396</v>
      </c>
      <c r="B139" s="7">
        <v>129000</v>
      </c>
      <c r="D139" s="6">
        <v>221</v>
      </c>
      <c r="E139" s="7">
        <v>204900</v>
      </c>
    </row>
    <row r="140" spans="1:5" x14ac:dyDescent="0.3">
      <c r="A140" s="6">
        <v>397</v>
      </c>
      <c r="B140" s="7">
        <v>123000</v>
      </c>
      <c r="D140" s="6">
        <v>222</v>
      </c>
      <c r="E140" s="7">
        <v>200000</v>
      </c>
    </row>
    <row r="141" spans="1:5" x14ac:dyDescent="0.3">
      <c r="A141" s="6">
        <v>398</v>
      </c>
      <c r="B141" s="7">
        <v>169500</v>
      </c>
      <c r="D141" s="6">
        <v>223</v>
      </c>
      <c r="E141" s="7">
        <v>179900</v>
      </c>
    </row>
    <row r="142" spans="1:5" x14ac:dyDescent="0.3">
      <c r="A142" s="6">
        <v>399</v>
      </c>
      <c r="B142" s="7">
        <v>67000</v>
      </c>
      <c r="D142" s="6">
        <v>225</v>
      </c>
      <c r="E142" s="7">
        <v>386250</v>
      </c>
    </row>
    <row r="143" spans="1:5" x14ac:dyDescent="0.3">
      <c r="A143" s="6">
        <v>403</v>
      </c>
      <c r="B143" s="7">
        <v>108000</v>
      </c>
      <c r="D143" s="6">
        <v>227</v>
      </c>
      <c r="E143" s="7">
        <v>290000</v>
      </c>
    </row>
    <row r="144" spans="1:5" x14ac:dyDescent="0.3">
      <c r="A144" s="6">
        <v>406</v>
      </c>
      <c r="B144" s="7">
        <v>150000</v>
      </c>
      <c r="D144" s="6">
        <v>228</v>
      </c>
      <c r="E144" s="7">
        <v>106000</v>
      </c>
    </row>
    <row r="145" spans="1:5" x14ac:dyDescent="0.3">
      <c r="A145" s="6">
        <v>411</v>
      </c>
      <c r="B145" s="7">
        <v>60000</v>
      </c>
      <c r="D145" s="6">
        <v>230</v>
      </c>
      <c r="E145" s="7">
        <v>192500</v>
      </c>
    </row>
    <row r="146" spans="1:5" x14ac:dyDescent="0.3">
      <c r="A146" s="6">
        <v>412</v>
      </c>
      <c r="B146" s="7">
        <v>145000</v>
      </c>
      <c r="D146" s="6">
        <v>231</v>
      </c>
      <c r="E146" s="7">
        <v>148000</v>
      </c>
    </row>
    <row r="147" spans="1:5" x14ac:dyDescent="0.3">
      <c r="A147" s="6">
        <v>414</v>
      </c>
      <c r="B147" s="7">
        <v>115000</v>
      </c>
      <c r="D147" s="6">
        <v>232</v>
      </c>
      <c r="E147" s="7">
        <v>403000</v>
      </c>
    </row>
    <row r="148" spans="1:5" x14ac:dyDescent="0.3">
      <c r="A148" s="6">
        <v>419</v>
      </c>
      <c r="B148" s="7">
        <v>126000</v>
      </c>
      <c r="D148" s="6">
        <v>233</v>
      </c>
      <c r="E148" s="7">
        <v>94500</v>
      </c>
    </row>
    <row r="149" spans="1:5" x14ac:dyDescent="0.3">
      <c r="A149" s="6">
        <v>420</v>
      </c>
      <c r="B149" s="7">
        <v>142000</v>
      </c>
      <c r="D149" s="6">
        <v>235</v>
      </c>
      <c r="E149" s="7">
        <v>216500</v>
      </c>
    </row>
    <row r="150" spans="1:5" x14ac:dyDescent="0.3">
      <c r="A150" s="6">
        <v>423</v>
      </c>
      <c r="B150" s="7">
        <v>113000</v>
      </c>
      <c r="D150" s="6">
        <v>236</v>
      </c>
      <c r="E150" s="7">
        <v>89500</v>
      </c>
    </row>
    <row r="151" spans="1:5" x14ac:dyDescent="0.3">
      <c r="A151" s="6">
        <v>428</v>
      </c>
      <c r="B151" s="7">
        <v>109008</v>
      </c>
      <c r="D151" s="6">
        <v>237</v>
      </c>
      <c r="E151" s="7">
        <v>185500</v>
      </c>
    </row>
    <row r="152" spans="1:5" x14ac:dyDescent="0.3">
      <c r="A152" s="6">
        <v>433</v>
      </c>
      <c r="B152" s="7">
        <v>122500</v>
      </c>
      <c r="D152" s="6">
        <v>238</v>
      </c>
      <c r="E152" s="7">
        <v>194500</v>
      </c>
    </row>
    <row r="153" spans="1:5" x14ac:dyDescent="0.3">
      <c r="A153" s="6">
        <v>435</v>
      </c>
      <c r="B153" s="7">
        <v>81000</v>
      </c>
      <c r="D153" s="6">
        <v>239</v>
      </c>
      <c r="E153" s="7">
        <v>318000</v>
      </c>
    </row>
    <row r="154" spans="1:5" x14ac:dyDescent="0.3">
      <c r="A154" s="6">
        <v>439</v>
      </c>
      <c r="B154" s="7">
        <v>90350</v>
      </c>
      <c r="D154" s="6">
        <v>240</v>
      </c>
      <c r="E154" s="7">
        <v>113000</v>
      </c>
    </row>
    <row r="155" spans="1:5" x14ac:dyDescent="0.3">
      <c r="A155" s="6">
        <v>442</v>
      </c>
      <c r="B155" s="7">
        <v>118000</v>
      </c>
      <c r="D155" s="6">
        <v>241</v>
      </c>
      <c r="E155" s="7">
        <v>262500</v>
      </c>
    </row>
    <row r="156" spans="1:5" x14ac:dyDescent="0.3">
      <c r="A156" s="6">
        <v>443</v>
      </c>
      <c r="B156" s="7">
        <v>162900</v>
      </c>
      <c r="D156" s="6">
        <v>244</v>
      </c>
      <c r="E156" s="7">
        <v>120000</v>
      </c>
    </row>
    <row r="157" spans="1:5" x14ac:dyDescent="0.3">
      <c r="A157" s="6">
        <v>450</v>
      </c>
      <c r="B157" s="7">
        <v>120000</v>
      </c>
      <c r="D157" s="6">
        <v>245</v>
      </c>
      <c r="E157" s="7">
        <v>205000</v>
      </c>
    </row>
    <row r="158" spans="1:5" x14ac:dyDescent="0.3">
      <c r="A158" s="6">
        <v>455</v>
      </c>
      <c r="B158" s="7">
        <v>188000</v>
      </c>
      <c r="D158" s="6">
        <v>246</v>
      </c>
      <c r="E158" s="7">
        <v>241500</v>
      </c>
    </row>
    <row r="159" spans="1:5" x14ac:dyDescent="0.3">
      <c r="A159" s="6">
        <v>457</v>
      </c>
      <c r="B159" s="7">
        <v>98000</v>
      </c>
      <c r="D159" s="6">
        <v>247</v>
      </c>
      <c r="E159" s="7">
        <v>137000</v>
      </c>
    </row>
    <row r="160" spans="1:5" x14ac:dyDescent="0.3">
      <c r="A160" s="6">
        <v>458</v>
      </c>
      <c r="B160" s="7">
        <v>256000</v>
      </c>
      <c r="D160" s="6">
        <v>248</v>
      </c>
      <c r="E160" s="7">
        <v>140000</v>
      </c>
    </row>
    <row r="161" spans="1:5" x14ac:dyDescent="0.3">
      <c r="A161" s="6">
        <v>460</v>
      </c>
      <c r="B161" s="7">
        <v>110000</v>
      </c>
      <c r="D161" s="6">
        <v>249</v>
      </c>
      <c r="E161" s="7">
        <v>180000</v>
      </c>
    </row>
    <row r="162" spans="1:5" x14ac:dyDescent="0.3">
      <c r="A162" s="6">
        <v>463</v>
      </c>
      <c r="B162" s="7">
        <v>62383</v>
      </c>
      <c r="D162" s="6">
        <v>250</v>
      </c>
      <c r="E162" s="7">
        <v>277000</v>
      </c>
    </row>
    <row r="163" spans="1:5" x14ac:dyDescent="0.3">
      <c r="A163" s="6">
        <v>465</v>
      </c>
      <c r="B163" s="7">
        <v>124000</v>
      </c>
      <c r="D163" s="6">
        <v>252</v>
      </c>
      <c r="E163" s="7">
        <v>235000</v>
      </c>
    </row>
    <row r="164" spans="1:5" x14ac:dyDescent="0.3">
      <c r="A164" s="6">
        <v>468</v>
      </c>
      <c r="B164" s="7">
        <v>146500</v>
      </c>
      <c r="D164" s="6">
        <v>253</v>
      </c>
      <c r="E164" s="7">
        <v>173000</v>
      </c>
    </row>
    <row r="165" spans="1:5" x14ac:dyDescent="0.3">
      <c r="A165" s="6">
        <v>476</v>
      </c>
      <c r="B165" s="7">
        <v>132500</v>
      </c>
      <c r="D165" s="6">
        <v>254</v>
      </c>
      <c r="E165" s="7">
        <v>158000</v>
      </c>
    </row>
    <row r="166" spans="1:5" x14ac:dyDescent="0.3">
      <c r="A166" s="6">
        <v>480</v>
      </c>
      <c r="B166" s="7">
        <v>89471</v>
      </c>
      <c r="D166" s="6">
        <v>256</v>
      </c>
      <c r="E166" s="7">
        <v>230000</v>
      </c>
    </row>
    <row r="167" spans="1:5" x14ac:dyDescent="0.3">
      <c r="A167" s="6">
        <v>485</v>
      </c>
      <c r="B167" s="7">
        <v>132500</v>
      </c>
      <c r="D167" s="6">
        <v>257</v>
      </c>
      <c r="E167" s="7">
        <v>207500</v>
      </c>
    </row>
    <row r="168" spans="1:5" x14ac:dyDescent="0.3">
      <c r="A168" s="6">
        <v>486</v>
      </c>
      <c r="B168" s="7">
        <v>147000</v>
      </c>
      <c r="D168" s="6">
        <v>258</v>
      </c>
      <c r="E168" s="7">
        <v>220000</v>
      </c>
    </row>
    <row r="169" spans="1:5" x14ac:dyDescent="0.3">
      <c r="A169" s="6">
        <v>487</v>
      </c>
      <c r="B169" s="7">
        <v>156000</v>
      </c>
      <c r="D169" s="6">
        <v>259</v>
      </c>
      <c r="E169" s="7">
        <v>231500</v>
      </c>
    </row>
    <row r="170" spans="1:5" x14ac:dyDescent="0.3">
      <c r="A170" s="6">
        <v>488</v>
      </c>
      <c r="B170" s="7">
        <v>175000</v>
      </c>
      <c r="D170" s="6">
        <v>261</v>
      </c>
      <c r="E170" s="7">
        <v>176000</v>
      </c>
    </row>
    <row r="171" spans="1:5" x14ac:dyDescent="0.3">
      <c r="A171" s="6">
        <v>489</v>
      </c>
      <c r="B171" s="7">
        <v>160000</v>
      </c>
      <c r="D171" s="6">
        <v>262</v>
      </c>
      <c r="E171" s="7">
        <v>276000</v>
      </c>
    </row>
    <row r="172" spans="1:5" x14ac:dyDescent="0.3">
      <c r="A172" s="6">
        <v>490</v>
      </c>
      <c r="B172" s="7">
        <v>86000</v>
      </c>
      <c r="D172" s="6">
        <v>263</v>
      </c>
      <c r="E172" s="7">
        <v>151000</v>
      </c>
    </row>
    <row r="173" spans="1:5" x14ac:dyDescent="0.3">
      <c r="A173" s="6">
        <v>491</v>
      </c>
      <c r="B173" s="7">
        <v>115000</v>
      </c>
      <c r="D173" s="6">
        <v>266</v>
      </c>
      <c r="E173" s="7">
        <v>175500</v>
      </c>
    </row>
    <row r="174" spans="1:5" x14ac:dyDescent="0.3">
      <c r="A174" s="6">
        <v>494</v>
      </c>
      <c r="B174" s="7">
        <v>155000</v>
      </c>
      <c r="D174" s="6">
        <v>267</v>
      </c>
      <c r="E174" s="7">
        <v>185000</v>
      </c>
    </row>
    <row r="175" spans="1:5" x14ac:dyDescent="0.3">
      <c r="A175" s="6">
        <v>495</v>
      </c>
      <c r="B175" s="7">
        <v>91300</v>
      </c>
      <c r="D175" s="6">
        <v>270</v>
      </c>
      <c r="E175" s="7">
        <v>148000</v>
      </c>
    </row>
    <row r="176" spans="1:5" x14ac:dyDescent="0.3">
      <c r="A176" s="6">
        <v>496</v>
      </c>
      <c r="B176" s="7">
        <v>34900</v>
      </c>
      <c r="D176" s="6">
        <v>271</v>
      </c>
      <c r="E176" s="7">
        <v>266000</v>
      </c>
    </row>
    <row r="177" spans="1:5" x14ac:dyDescent="0.3">
      <c r="A177" s="6">
        <v>499</v>
      </c>
      <c r="B177" s="7">
        <v>130000</v>
      </c>
      <c r="D177" s="6">
        <v>272</v>
      </c>
      <c r="E177" s="7">
        <v>241500</v>
      </c>
    </row>
    <row r="178" spans="1:5" x14ac:dyDescent="0.3">
      <c r="A178" s="6">
        <v>500</v>
      </c>
      <c r="B178" s="7">
        <v>120000</v>
      </c>
      <c r="D178" s="6">
        <v>273</v>
      </c>
      <c r="E178" s="7">
        <v>290000</v>
      </c>
    </row>
    <row r="179" spans="1:5" x14ac:dyDescent="0.3">
      <c r="A179" s="6">
        <v>503</v>
      </c>
      <c r="B179" s="7">
        <v>140000</v>
      </c>
      <c r="D179" s="6">
        <v>274</v>
      </c>
      <c r="E179" s="7">
        <v>139000</v>
      </c>
    </row>
    <row r="180" spans="1:5" x14ac:dyDescent="0.3">
      <c r="A180" s="6">
        <v>506</v>
      </c>
      <c r="B180" s="7">
        <v>124500</v>
      </c>
      <c r="D180" s="6">
        <v>276</v>
      </c>
      <c r="E180" s="7">
        <v>205000</v>
      </c>
    </row>
    <row r="181" spans="1:5" x14ac:dyDescent="0.3">
      <c r="A181" s="6">
        <v>510</v>
      </c>
      <c r="B181" s="7">
        <v>124500</v>
      </c>
      <c r="D181" s="6">
        <v>277</v>
      </c>
      <c r="E181" s="7">
        <v>201000</v>
      </c>
    </row>
    <row r="182" spans="1:5" x14ac:dyDescent="0.3">
      <c r="A182" s="6">
        <v>511</v>
      </c>
      <c r="B182" s="7">
        <v>164900</v>
      </c>
      <c r="D182" s="6">
        <v>279</v>
      </c>
      <c r="E182" s="7">
        <v>415298</v>
      </c>
    </row>
    <row r="183" spans="1:5" x14ac:dyDescent="0.3">
      <c r="A183" s="6">
        <v>513</v>
      </c>
      <c r="B183" s="7">
        <v>129900</v>
      </c>
      <c r="D183" s="6">
        <v>280</v>
      </c>
      <c r="E183" s="7">
        <v>192000</v>
      </c>
    </row>
    <row r="184" spans="1:5" x14ac:dyDescent="0.3">
      <c r="A184" s="6">
        <v>515</v>
      </c>
      <c r="B184" s="7">
        <v>96500</v>
      </c>
      <c r="D184" s="6">
        <v>281</v>
      </c>
      <c r="E184" s="7">
        <v>228500</v>
      </c>
    </row>
    <row r="185" spans="1:5" x14ac:dyDescent="0.3">
      <c r="A185" s="6">
        <v>521</v>
      </c>
      <c r="B185" s="7">
        <v>106250</v>
      </c>
      <c r="D185" s="6">
        <v>282</v>
      </c>
      <c r="E185" s="7">
        <v>185000</v>
      </c>
    </row>
    <row r="186" spans="1:5" x14ac:dyDescent="0.3">
      <c r="A186" s="6">
        <v>527</v>
      </c>
      <c r="B186" s="7">
        <v>132000</v>
      </c>
      <c r="D186" s="6">
        <v>283</v>
      </c>
      <c r="E186" s="7">
        <v>207500</v>
      </c>
    </row>
    <row r="187" spans="1:5" x14ac:dyDescent="0.3">
      <c r="A187" s="6">
        <v>529</v>
      </c>
      <c r="B187" s="7">
        <v>86000</v>
      </c>
      <c r="D187" s="6">
        <v>284</v>
      </c>
      <c r="E187" s="7">
        <v>244600</v>
      </c>
    </row>
    <row r="188" spans="1:5" x14ac:dyDescent="0.3">
      <c r="A188" s="6">
        <v>533</v>
      </c>
      <c r="B188" s="7">
        <v>107500</v>
      </c>
      <c r="D188" s="6">
        <v>285</v>
      </c>
      <c r="E188" s="7">
        <v>179200</v>
      </c>
    </row>
    <row r="189" spans="1:5" x14ac:dyDescent="0.3">
      <c r="A189" s="6">
        <v>534</v>
      </c>
      <c r="B189" s="7">
        <v>39300</v>
      </c>
      <c r="D189" s="6">
        <v>286</v>
      </c>
      <c r="E189" s="7">
        <v>164700</v>
      </c>
    </row>
    <row r="190" spans="1:5" x14ac:dyDescent="0.3">
      <c r="A190" s="6">
        <v>536</v>
      </c>
      <c r="B190" s="7">
        <v>107500</v>
      </c>
      <c r="D190" s="6">
        <v>287</v>
      </c>
      <c r="E190" s="7">
        <v>159000</v>
      </c>
    </row>
    <row r="191" spans="1:5" x14ac:dyDescent="0.3">
      <c r="A191" s="6">
        <v>538</v>
      </c>
      <c r="B191" s="7">
        <v>111250</v>
      </c>
      <c r="D191" s="6">
        <v>290</v>
      </c>
      <c r="E191" s="7">
        <v>153575</v>
      </c>
    </row>
    <row r="192" spans="1:5" x14ac:dyDescent="0.3">
      <c r="A192" s="6">
        <v>539</v>
      </c>
      <c r="B192" s="7">
        <v>158000</v>
      </c>
      <c r="D192" s="6">
        <v>291</v>
      </c>
      <c r="E192" s="7">
        <v>233230</v>
      </c>
    </row>
    <row r="193" spans="1:5" x14ac:dyDescent="0.3">
      <c r="A193" s="6">
        <v>548</v>
      </c>
      <c r="B193" s="7">
        <v>129500</v>
      </c>
      <c r="D193" s="6">
        <v>294</v>
      </c>
      <c r="E193" s="7">
        <v>235000</v>
      </c>
    </row>
    <row r="194" spans="1:5" x14ac:dyDescent="0.3">
      <c r="A194" s="6">
        <v>549</v>
      </c>
      <c r="B194" s="7">
        <v>125000</v>
      </c>
      <c r="D194" s="6">
        <v>295</v>
      </c>
      <c r="E194" s="7">
        <v>167000</v>
      </c>
    </row>
    <row r="195" spans="1:5" x14ac:dyDescent="0.3">
      <c r="A195" s="6">
        <v>552</v>
      </c>
      <c r="B195" s="7">
        <v>112500</v>
      </c>
      <c r="D195" s="6">
        <v>296</v>
      </c>
      <c r="E195" s="7">
        <v>142500</v>
      </c>
    </row>
    <row r="196" spans="1:5" x14ac:dyDescent="0.3">
      <c r="A196" s="6">
        <v>554</v>
      </c>
      <c r="B196" s="7">
        <v>108000</v>
      </c>
      <c r="D196" s="6">
        <v>298</v>
      </c>
      <c r="E196" s="7">
        <v>239000</v>
      </c>
    </row>
    <row r="197" spans="1:5" x14ac:dyDescent="0.3">
      <c r="A197" s="6">
        <v>556</v>
      </c>
      <c r="B197" s="7">
        <v>113000</v>
      </c>
      <c r="D197" s="6">
        <v>299</v>
      </c>
      <c r="E197" s="7">
        <v>175000</v>
      </c>
    </row>
    <row r="198" spans="1:5" x14ac:dyDescent="0.3">
      <c r="A198" s="6">
        <v>557</v>
      </c>
      <c r="B198" s="7">
        <v>141000</v>
      </c>
      <c r="D198" s="6">
        <v>300</v>
      </c>
      <c r="E198" s="7">
        <v>158500</v>
      </c>
    </row>
    <row r="199" spans="1:5" x14ac:dyDescent="0.3">
      <c r="A199" s="6">
        <v>558</v>
      </c>
      <c r="B199" s="7">
        <v>108000</v>
      </c>
      <c r="D199" s="6">
        <v>302</v>
      </c>
      <c r="E199" s="7">
        <v>267000</v>
      </c>
    </row>
    <row r="200" spans="1:5" x14ac:dyDescent="0.3">
      <c r="A200" s="6">
        <v>561</v>
      </c>
      <c r="B200" s="7">
        <v>121500</v>
      </c>
      <c r="D200" s="6">
        <v>303</v>
      </c>
      <c r="E200" s="7">
        <v>205000</v>
      </c>
    </row>
    <row r="201" spans="1:5" x14ac:dyDescent="0.3">
      <c r="A201" s="6">
        <v>562</v>
      </c>
      <c r="B201" s="7">
        <v>170000</v>
      </c>
      <c r="D201" s="6">
        <v>305</v>
      </c>
      <c r="E201" s="7">
        <v>295000</v>
      </c>
    </row>
    <row r="202" spans="1:5" x14ac:dyDescent="0.3">
      <c r="A202" s="6">
        <v>563</v>
      </c>
      <c r="B202" s="7">
        <v>108000</v>
      </c>
      <c r="D202" s="6">
        <v>306</v>
      </c>
      <c r="E202" s="7">
        <v>305900</v>
      </c>
    </row>
    <row r="203" spans="1:5" x14ac:dyDescent="0.3">
      <c r="A203" s="6">
        <v>570</v>
      </c>
      <c r="B203" s="7">
        <v>135960</v>
      </c>
      <c r="D203" s="6">
        <v>307</v>
      </c>
      <c r="E203" s="7">
        <v>225000</v>
      </c>
    </row>
    <row r="204" spans="1:5" x14ac:dyDescent="0.3">
      <c r="A204" s="6">
        <v>571</v>
      </c>
      <c r="B204" s="7">
        <v>142600</v>
      </c>
      <c r="D204" s="6">
        <v>308</v>
      </c>
      <c r="E204" s="7">
        <v>89500</v>
      </c>
    </row>
    <row r="205" spans="1:5" x14ac:dyDescent="0.3">
      <c r="A205" s="6">
        <v>575</v>
      </c>
      <c r="B205" s="7">
        <v>139000</v>
      </c>
      <c r="D205" s="6">
        <v>310</v>
      </c>
      <c r="E205" s="7">
        <v>360000</v>
      </c>
    </row>
    <row r="206" spans="1:5" x14ac:dyDescent="0.3">
      <c r="A206" s="6">
        <v>576</v>
      </c>
      <c r="B206" s="7">
        <v>118500</v>
      </c>
      <c r="D206" s="6">
        <v>311</v>
      </c>
      <c r="E206" s="7">
        <v>165600</v>
      </c>
    </row>
    <row r="207" spans="1:5" x14ac:dyDescent="0.3">
      <c r="A207" s="6">
        <v>578</v>
      </c>
      <c r="B207" s="7">
        <v>164500</v>
      </c>
      <c r="D207" s="6">
        <v>312</v>
      </c>
      <c r="E207" s="7">
        <v>132000</v>
      </c>
    </row>
    <row r="208" spans="1:5" x14ac:dyDescent="0.3">
      <c r="A208" s="6">
        <v>580</v>
      </c>
      <c r="B208" s="7">
        <v>131500</v>
      </c>
      <c r="D208" s="6">
        <v>314</v>
      </c>
      <c r="E208" s="7">
        <v>375000</v>
      </c>
    </row>
    <row r="209" spans="1:5" x14ac:dyDescent="0.3">
      <c r="A209" s="6">
        <v>585</v>
      </c>
      <c r="B209" s="7">
        <v>133000</v>
      </c>
      <c r="D209" s="6">
        <v>315</v>
      </c>
      <c r="E209" s="7">
        <v>178000</v>
      </c>
    </row>
    <row r="210" spans="1:5" x14ac:dyDescent="0.3">
      <c r="A210" s="6">
        <v>588</v>
      </c>
      <c r="B210" s="7">
        <v>137000</v>
      </c>
      <c r="D210" s="6">
        <v>316</v>
      </c>
      <c r="E210" s="7">
        <v>188500</v>
      </c>
    </row>
    <row r="211" spans="1:5" x14ac:dyDescent="0.3">
      <c r="A211" s="6">
        <v>589</v>
      </c>
      <c r="B211" s="7">
        <v>143000</v>
      </c>
      <c r="D211" s="6">
        <v>317</v>
      </c>
      <c r="E211" s="7">
        <v>260000</v>
      </c>
    </row>
    <row r="212" spans="1:5" x14ac:dyDescent="0.3">
      <c r="A212" s="6">
        <v>590</v>
      </c>
      <c r="B212" s="7">
        <v>79500</v>
      </c>
      <c r="D212" s="6">
        <v>318</v>
      </c>
      <c r="E212" s="7">
        <v>270000</v>
      </c>
    </row>
    <row r="213" spans="1:5" x14ac:dyDescent="0.3">
      <c r="A213" s="6">
        <v>593</v>
      </c>
      <c r="B213" s="7">
        <v>138000</v>
      </c>
      <c r="D213" s="6">
        <v>319</v>
      </c>
      <c r="E213" s="7">
        <v>260000</v>
      </c>
    </row>
    <row r="214" spans="1:5" x14ac:dyDescent="0.3">
      <c r="A214" s="6">
        <v>595</v>
      </c>
      <c r="B214" s="7">
        <v>110000</v>
      </c>
      <c r="D214" s="6">
        <v>320</v>
      </c>
      <c r="E214" s="7">
        <v>187500</v>
      </c>
    </row>
    <row r="215" spans="1:5" x14ac:dyDescent="0.3">
      <c r="A215" s="6">
        <v>599</v>
      </c>
      <c r="B215" s="7">
        <v>217500</v>
      </c>
      <c r="D215" s="6">
        <v>321</v>
      </c>
      <c r="E215" s="7">
        <v>342643</v>
      </c>
    </row>
    <row r="216" spans="1:5" x14ac:dyDescent="0.3">
      <c r="A216" s="6">
        <v>607</v>
      </c>
      <c r="B216" s="7">
        <v>152000</v>
      </c>
      <c r="D216" s="6">
        <v>322</v>
      </c>
      <c r="E216" s="7">
        <v>354000</v>
      </c>
    </row>
    <row r="217" spans="1:5" x14ac:dyDescent="0.3">
      <c r="A217" s="6">
        <v>608</v>
      </c>
      <c r="B217" s="7">
        <v>225000</v>
      </c>
      <c r="D217" s="6">
        <v>323</v>
      </c>
      <c r="E217" s="7">
        <v>301000</v>
      </c>
    </row>
    <row r="218" spans="1:5" x14ac:dyDescent="0.3">
      <c r="A218" s="6">
        <v>610</v>
      </c>
      <c r="B218" s="7">
        <v>118500</v>
      </c>
      <c r="D218" s="6">
        <v>325</v>
      </c>
      <c r="E218" s="7">
        <v>242000</v>
      </c>
    </row>
    <row r="219" spans="1:5" x14ac:dyDescent="0.3">
      <c r="A219" s="6">
        <v>614</v>
      </c>
      <c r="B219" s="7">
        <v>147000</v>
      </c>
      <c r="D219" s="6">
        <v>327</v>
      </c>
      <c r="E219" s="7">
        <v>324000</v>
      </c>
    </row>
    <row r="220" spans="1:5" x14ac:dyDescent="0.3">
      <c r="A220" s="6">
        <v>615</v>
      </c>
      <c r="B220" s="7">
        <v>75500</v>
      </c>
      <c r="D220" s="6">
        <v>328</v>
      </c>
      <c r="E220" s="7">
        <v>145250</v>
      </c>
    </row>
    <row r="221" spans="1:5" x14ac:dyDescent="0.3">
      <c r="A221" s="6">
        <v>621</v>
      </c>
      <c r="B221" s="7">
        <v>67000</v>
      </c>
      <c r="D221" s="6">
        <v>329</v>
      </c>
      <c r="E221" s="7">
        <v>214500</v>
      </c>
    </row>
    <row r="222" spans="1:5" x14ac:dyDescent="0.3">
      <c r="A222" s="6">
        <v>623</v>
      </c>
      <c r="B222" s="7">
        <v>135000</v>
      </c>
      <c r="D222" s="6">
        <v>333</v>
      </c>
      <c r="E222" s="7">
        <v>284000</v>
      </c>
    </row>
    <row r="223" spans="1:5" x14ac:dyDescent="0.3">
      <c r="A223" s="6">
        <v>627</v>
      </c>
      <c r="B223" s="7">
        <v>139900</v>
      </c>
      <c r="D223" s="6">
        <v>334</v>
      </c>
      <c r="E223" s="7">
        <v>207000</v>
      </c>
    </row>
    <row r="224" spans="1:5" x14ac:dyDescent="0.3">
      <c r="A224" s="6">
        <v>629</v>
      </c>
      <c r="B224" s="7">
        <v>135000</v>
      </c>
      <c r="D224" s="6">
        <v>335</v>
      </c>
      <c r="E224" s="7">
        <v>192000</v>
      </c>
    </row>
    <row r="225" spans="1:5" x14ac:dyDescent="0.3">
      <c r="A225" s="6">
        <v>631</v>
      </c>
      <c r="B225" s="7">
        <v>124000</v>
      </c>
      <c r="D225" s="6">
        <v>337</v>
      </c>
      <c r="E225" s="7">
        <v>377426</v>
      </c>
    </row>
    <row r="226" spans="1:5" x14ac:dyDescent="0.3">
      <c r="A226" s="6">
        <v>634</v>
      </c>
      <c r="B226" s="7">
        <v>139400</v>
      </c>
      <c r="D226" s="6">
        <v>338</v>
      </c>
      <c r="E226" s="7">
        <v>214000</v>
      </c>
    </row>
    <row r="227" spans="1:5" x14ac:dyDescent="0.3">
      <c r="A227" s="6">
        <v>637</v>
      </c>
      <c r="B227" s="7">
        <v>60000</v>
      </c>
      <c r="D227" s="6">
        <v>339</v>
      </c>
      <c r="E227" s="7">
        <v>202500</v>
      </c>
    </row>
    <row r="228" spans="1:5" x14ac:dyDescent="0.3">
      <c r="A228" s="6">
        <v>638</v>
      </c>
      <c r="B228" s="7">
        <v>93000</v>
      </c>
      <c r="D228" s="6">
        <v>340</v>
      </c>
      <c r="E228" s="7">
        <v>155000</v>
      </c>
    </row>
    <row r="229" spans="1:5" x14ac:dyDescent="0.3">
      <c r="A229" s="6">
        <v>639</v>
      </c>
      <c r="B229" s="7">
        <v>85000</v>
      </c>
      <c r="D229" s="6">
        <v>341</v>
      </c>
      <c r="E229" s="7">
        <v>202900</v>
      </c>
    </row>
    <row r="230" spans="1:5" x14ac:dyDescent="0.3">
      <c r="A230" s="6">
        <v>644</v>
      </c>
      <c r="B230" s="7">
        <v>152000</v>
      </c>
      <c r="D230" s="6">
        <v>344</v>
      </c>
      <c r="E230" s="7">
        <v>266000</v>
      </c>
    </row>
    <row r="231" spans="1:5" x14ac:dyDescent="0.3">
      <c r="A231" s="6">
        <v>647</v>
      </c>
      <c r="B231" s="7">
        <v>98300</v>
      </c>
      <c r="D231" s="6">
        <v>346</v>
      </c>
      <c r="E231" s="7">
        <v>140200</v>
      </c>
    </row>
    <row r="232" spans="1:5" x14ac:dyDescent="0.3">
      <c r="A232" s="6">
        <v>650</v>
      </c>
      <c r="B232" s="7">
        <v>84500</v>
      </c>
      <c r="D232" s="6">
        <v>347</v>
      </c>
      <c r="E232" s="7">
        <v>151500</v>
      </c>
    </row>
    <row r="233" spans="1:5" x14ac:dyDescent="0.3">
      <c r="A233" s="6">
        <v>652</v>
      </c>
      <c r="B233" s="7">
        <v>108000</v>
      </c>
      <c r="D233" s="6">
        <v>348</v>
      </c>
      <c r="E233" s="7">
        <v>157500</v>
      </c>
    </row>
    <row r="234" spans="1:5" x14ac:dyDescent="0.3">
      <c r="A234" s="6">
        <v>657</v>
      </c>
      <c r="B234" s="7">
        <v>145500</v>
      </c>
      <c r="D234" s="6">
        <v>349</v>
      </c>
      <c r="E234" s="7">
        <v>154000</v>
      </c>
    </row>
    <row r="235" spans="1:5" x14ac:dyDescent="0.3">
      <c r="A235" s="6">
        <v>660</v>
      </c>
      <c r="B235" s="7">
        <v>167000</v>
      </c>
      <c r="D235" s="6">
        <v>350</v>
      </c>
      <c r="E235" s="7">
        <v>437154</v>
      </c>
    </row>
    <row r="236" spans="1:5" x14ac:dyDescent="0.3">
      <c r="A236" s="6">
        <v>664</v>
      </c>
      <c r="B236" s="7">
        <v>137500</v>
      </c>
      <c r="D236" s="6">
        <v>351</v>
      </c>
      <c r="E236" s="7">
        <v>318061</v>
      </c>
    </row>
    <row r="237" spans="1:5" x14ac:dyDescent="0.3">
      <c r="A237" s="6">
        <v>669</v>
      </c>
      <c r="B237" s="7">
        <v>168000</v>
      </c>
      <c r="D237" s="6">
        <v>352</v>
      </c>
      <c r="E237" s="7">
        <v>190000</v>
      </c>
    </row>
    <row r="238" spans="1:5" x14ac:dyDescent="0.3">
      <c r="A238" s="6">
        <v>670</v>
      </c>
      <c r="B238" s="7">
        <v>137500</v>
      </c>
      <c r="D238" s="6">
        <v>354</v>
      </c>
      <c r="E238" s="7">
        <v>105900</v>
      </c>
    </row>
    <row r="239" spans="1:5" x14ac:dyDescent="0.3">
      <c r="A239" s="6">
        <v>677</v>
      </c>
      <c r="B239" s="7">
        <v>87000</v>
      </c>
      <c r="D239" s="6">
        <v>355</v>
      </c>
      <c r="E239" s="7">
        <v>140000</v>
      </c>
    </row>
    <row r="240" spans="1:5" x14ac:dyDescent="0.3">
      <c r="A240" s="6">
        <v>678</v>
      </c>
      <c r="B240" s="7">
        <v>109500</v>
      </c>
      <c r="D240" s="6">
        <v>356</v>
      </c>
      <c r="E240" s="7">
        <v>177500</v>
      </c>
    </row>
    <row r="241" spans="1:5" x14ac:dyDescent="0.3">
      <c r="A241" s="6">
        <v>680</v>
      </c>
      <c r="B241" s="7">
        <v>128500</v>
      </c>
      <c r="D241" s="6">
        <v>357</v>
      </c>
      <c r="E241" s="7">
        <v>173000</v>
      </c>
    </row>
    <row r="242" spans="1:5" x14ac:dyDescent="0.3">
      <c r="A242" s="6">
        <v>682</v>
      </c>
      <c r="B242" s="7">
        <v>159434</v>
      </c>
      <c r="D242" s="6">
        <v>360</v>
      </c>
      <c r="E242" s="7">
        <v>280000</v>
      </c>
    </row>
    <row r="243" spans="1:5" x14ac:dyDescent="0.3">
      <c r="A243" s="6">
        <v>694</v>
      </c>
      <c r="B243" s="7">
        <v>108480</v>
      </c>
      <c r="D243" s="6">
        <v>361</v>
      </c>
      <c r="E243" s="7">
        <v>156000</v>
      </c>
    </row>
    <row r="244" spans="1:5" x14ac:dyDescent="0.3">
      <c r="A244" s="6">
        <v>695</v>
      </c>
      <c r="B244" s="7">
        <v>141500</v>
      </c>
      <c r="D244" s="6">
        <v>363</v>
      </c>
      <c r="E244" s="7">
        <v>198500</v>
      </c>
    </row>
    <row r="245" spans="1:5" x14ac:dyDescent="0.3">
      <c r="A245" s="6">
        <v>697</v>
      </c>
      <c r="B245" s="7">
        <v>89000</v>
      </c>
      <c r="D245" s="6">
        <v>364</v>
      </c>
      <c r="E245" s="7">
        <v>118000</v>
      </c>
    </row>
    <row r="246" spans="1:5" x14ac:dyDescent="0.3">
      <c r="A246" s="6">
        <v>698</v>
      </c>
      <c r="B246" s="7">
        <v>123500</v>
      </c>
      <c r="D246" s="6">
        <v>365</v>
      </c>
      <c r="E246" s="7">
        <v>190000</v>
      </c>
    </row>
    <row r="247" spans="1:5" x14ac:dyDescent="0.3">
      <c r="A247" s="6">
        <v>699</v>
      </c>
      <c r="B247" s="7">
        <v>138500</v>
      </c>
      <c r="D247" s="6">
        <v>367</v>
      </c>
      <c r="E247" s="7">
        <v>159000</v>
      </c>
    </row>
    <row r="248" spans="1:5" x14ac:dyDescent="0.3">
      <c r="A248" s="6">
        <v>704</v>
      </c>
      <c r="B248" s="7">
        <v>140000</v>
      </c>
      <c r="D248" s="6">
        <v>368</v>
      </c>
      <c r="E248" s="7">
        <v>165000</v>
      </c>
    </row>
    <row r="249" spans="1:5" x14ac:dyDescent="0.3">
      <c r="A249" s="6">
        <v>706</v>
      </c>
      <c r="B249" s="7">
        <v>55000</v>
      </c>
      <c r="D249" s="6">
        <v>371</v>
      </c>
      <c r="E249" s="7">
        <v>172400</v>
      </c>
    </row>
    <row r="250" spans="1:5" x14ac:dyDescent="0.3">
      <c r="A250" s="6">
        <v>710</v>
      </c>
      <c r="B250" s="7">
        <v>109900</v>
      </c>
      <c r="D250" s="6">
        <v>373</v>
      </c>
      <c r="E250" s="7">
        <v>125000</v>
      </c>
    </row>
    <row r="251" spans="1:5" x14ac:dyDescent="0.3">
      <c r="A251" s="6">
        <v>711</v>
      </c>
      <c r="B251" s="7">
        <v>52000</v>
      </c>
      <c r="D251" s="6">
        <v>375</v>
      </c>
      <c r="E251" s="7">
        <v>219500</v>
      </c>
    </row>
    <row r="252" spans="1:5" x14ac:dyDescent="0.3">
      <c r="A252" s="6">
        <v>712</v>
      </c>
      <c r="B252" s="7">
        <v>102776</v>
      </c>
      <c r="D252" s="6">
        <v>378</v>
      </c>
      <c r="E252" s="7">
        <v>340000</v>
      </c>
    </row>
    <row r="253" spans="1:5" x14ac:dyDescent="0.3">
      <c r="A253" s="6">
        <v>714</v>
      </c>
      <c r="B253" s="7">
        <v>129000</v>
      </c>
      <c r="D253" s="6">
        <v>379</v>
      </c>
      <c r="E253" s="7">
        <v>394432</v>
      </c>
    </row>
    <row r="254" spans="1:5" x14ac:dyDescent="0.3">
      <c r="A254" s="6">
        <v>718</v>
      </c>
      <c r="B254" s="7">
        <v>157000</v>
      </c>
      <c r="D254" s="6">
        <v>380</v>
      </c>
      <c r="E254" s="7">
        <v>179000</v>
      </c>
    </row>
    <row r="255" spans="1:5" x14ac:dyDescent="0.3">
      <c r="A255" s="6">
        <v>720</v>
      </c>
      <c r="B255" s="7">
        <v>128500</v>
      </c>
      <c r="D255" s="6">
        <v>382</v>
      </c>
      <c r="E255" s="7">
        <v>187750</v>
      </c>
    </row>
    <row r="256" spans="1:5" x14ac:dyDescent="0.3">
      <c r="A256" s="6">
        <v>723</v>
      </c>
      <c r="B256" s="7">
        <v>124500</v>
      </c>
      <c r="D256" s="6">
        <v>383</v>
      </c>
      <c r="E256" s="7">
        <v>213500</v>
      </c>
    </row>
    <row r="257" spans="1:5" x14ac:dyDescent="0.3">
      <c r="A257" s="6">
        <v>724</v>
      </c>
      <c r="B257" s="7">
        <v>135000</v>
      </c>
      <c r="D257" s="6">
        <v>384</v>
      </c>
      <c r="E257" s="7">
        <v>76000</v>
      </c>
    </row>
    <row r="258" spans="1:5" x14ac:dyDescent="0.3">
      <c r="A258" s="6">
        <v>726</v>
      </c>
      <c r="B258" s="7">
        <v>120500</v>
      </c>
      <c r="D258" s="6">
        <v>385</v>
      </c>
      <c r="E258" s="7">
        <v>240000</v>
      </c>
    </row>
    <row r="259" spans="1:5" x14ac:dyDescent="0.3">
      <c r="A259" s="6">
        <v>729</v>
      </c>
      <c r="B259" s="7">
        <v>110000</v>
      </c>
      <c r="D259" s="6">
        <v>386</v>
      </c>
      <c r="E259" s="7">
        <v>192000</v>
      </c>
    </row>
    <row r="260" spans="1:5" x14ac:dyDescent="0.3">
      <c r="A260" s="6">
        <v>730</v>
      </c>
      <c r="B260" s="7">
        <v>103000</v>
      </c>
      <c r="D260" s="6">
        <v>388</v>
      </c>
      <c r="E260" s="7">
        <v>125000</v>
      </c>
    </row>
    <row r="261" spans="1:5" x14ac:dyDescent="0.3">
      <c r="A261" s="6">
        <v>734</v>
      </c>
      <c r="B261" s="7">
        <v>131400</v>
      </c>
      <c r="D261" s="6">
        <v>389</v>
      </c>
      <c r="E261" s="7">
        <v>191000</v>
      </c>
    </row>
    <row r="262" spans="1:5" x14ac:dyDescent="0.3">
      <c r="A262" s="6">
        <v>735</v>
      </c>
      <c r="B262" s="7">
        <v>108000</v>
      </c>
      <c r="D262" s="6">
        <v>390</v>
      </c>
      <c r="E262" s="7">
        <v>426000</v>
      </c>
    </row>
    <row r="263" spans="1:5" x14ac:dyDescent="0.3">
      <c r="A263" s="6">
        <v>737</v>
      </c>
      <c r="B263" s="7">
        <v>93500</v>
      </c>
      <c r="D263" s="6">
        <v>392</v>
      </c>
      <c r="E263" s="7">
        <v>215000</v>
      </c>
    </row>
    <row r="264" spans="1:5" x14ac:dyDescent="0.3">
      <c r="A264" s="6">
        <v>739</v>
      </c>
      <c r="B264" s="7">
        <v>179000</v>
      </c>
      <c r="D264" s="6">
        <v>400</v>
      </c>
      <c r="E264" s="7">
        <v>241000</v>
      </c>
    </row>
    <row r="265" spans="1:5" x14ac:dyDescent="0.3">
      <c r="A265" s="6">
        <v>741</v>
      </c>
      <c r="B265" s="7">
        <v>132000</v>
      </c>
      <c r="D265" s="6">
        <v>401</v>
      </c>
      <c r="E265" s="7">
        <v>245500</v>
      </c>
    </row>
    <row r="266" spans="1:5" x14ac:dyDescent="0.3">
      <c r="A266" s="6">
        <v>744</v>
      </c>
      <c r="B266" s="7">
        <v>175000</v>
      </c>
      <c r="D266" s="6">
        <v>402</v>
      </c>
      <c r="E266" s="7">
        <v>164990</v>
      </c>
    </row>
    <row r="267" spans="1:5" x14ac:dyDescent="0.3">
      <c r="A267" s="6">
        <v>750</v>
      </c>
      <c r="B267" s="7">
        <v>98000</v>
      </c>
      <c r="D267" s="6">
        <v>404</v>
      </c>
      <c r="E267" s="7">
        <v>258000</v>
      </c>
    </row>
    <row r="268" spans="1:5" x14ac:dyDescent="0.3">
      <c r="A268" s="6">
        <v>751</v>
      </c>
      <c r="B268" s="7">
        <v>96500</v>
      </c>
      <c r="D268" s="6">
        <v>405</v>
      </c>
      <c r="E268" s="7">
        <v>168000</v>
      </c>
    </row>
    <row r="269" spans="1:5" x14ac:dyDescent="0.3">
      <c r="A269" s="6">
        <v>762</v>
      </c>
      <c r="B269" s="7">
        <v>100000</v>
      </c>
      <c r="D269" s="6">
        <v>407</v>
      </c>
      <c r="E269" s="7">
        <v>115000</v>
      </c>
    </row>
    <row r="270" spans="1:5" x14ac:dyDescent="0.3">
      <c r="A270" s="6">
        <v>771</v>
      </c>
      <c r="B270" s="7">
        <v>134900</v>
      </c>
      <c r="D270" s="6">
        <v>408</v>
      </c>
      <c r="E270" s="7">
        <v>177000</v>
      </c>
    </row>
    <row r="271" spans="1:5" x14ac:dyDescent="0.3">
      <c r="A271" s="6">
        <v>772</v>
      </c>
      <c r="B271" s="7">
        <v>102000</v>
      </c>
      <c r="D271" s="6">
        <v>409</v>
      </c>
      <c r="E271" s="7">
        <v>280000</v>
      </c>
    </row>
    <row r="272" spans="1:5" x14ac:dyDescent="0.3">
      <c r="A272" s="6">
        <v>774</v>
      </c>
      <c r="B272" s="7">
        <v>114500</v>
      </c>
      <c r="D272" s="6">
        <v>410</v>
      </c>
      <c r="E272" s="7">
        <v>339750</v>
      </c>
    </row>
    <row r="273" spans="1:5" x14ac:dyDescent="0.3">
      <c r="A273" s="6">
        <v>778</v>
      </c>
      <c r="B273" s="7">
        <v>142500</v>
      </c>
      <c r="D273" s="6">
        <v>413</v>
      </c>
      <c r="E273" s="7">
        <v>222000</v>
      </c>
    </row>
    <row r="274" spans="1:5" x14ac:dyDescent="0.3">
      <c r="A274" s="6">
        <v>779</v>
      </c>
      <c r="B274" s="7">
        <v>144000</v>
      </c>
      <c r="D274" s="6">
        <v>415</v>
      </c>
      <c r="E274" s="7">
        <v>228000</v>
      </c>
    </row>
    <row r="275" spans="1:5" x14ac:dyDescent="0.3">
      <c r="A275" s="6">
        <v>784</v>
      </c>
      <c r="B275" s="7">
        <v>165500</v>
      </c>
      <c r="D275" s="6">
        <v>416</v>
      </c>
      <c r="E275" s="7">
        <v>181134</v>
      </c>
    </row>
    <row r="276" spans="1:5" x14ac:dyDescent="0.3">
      <c r="A276" s="6">
        <v>787</v>
      </c>
      <c r="B276" s="7">
        <v>139000</v>
      </c>
      <c r="D276" s="6">
        <v>417</v>
      </c>
      <c r="E276" s="7">
        <v>149500</v>
      </c>
    </row>
    <row r="277" spans="1:5" x14ac:dyDescent="0.3">
      <c r="A277" s="6">
        <v>789</v>
      </c>
      <c r="B277" s="7">
        <v>107900</v>
      </c>
      <c r="D277" s="6">
        <v>418</v>
      </c>
      <c r="E277" s="7">
        <v>239000</v>
      </c>
    </row>
    <row r="278" spans="1:5" x14ac:dyDescent="0.3">
      <c r="A278" s="6">
        <v>798</v>
      </c>
      <c r="B278" s="7">
        <v>110000</v>
      </c>
      <c r="D278" s="6">
        <v>421</v>
      </c>
      <c r="E278" s="7">
        <v>206300</v>
      </c>
    </row>
    <row r="279" spans="1:5" x14ac:dyDescent="0.3">
      <c r="A279" s="6">
        <v>800</v>
      </c>
      <c r="B279" s="7">
        <v>175000</v>
      </c>
      <c r="D279" s="6">
        <v>422</v>
      </c>
      <c r="E279" s="7">
        <v>215000</v>
      </c>
    </row>
    <row r="280" spans="1:5" x14ac:dyDescent="0.3">
      <c r="A280" s="6">
        <v>802</v>
      </c>
      <c r="B280" s="7">
        <v>109900</v>
      </c>
      <c r="D280" s="6">
        <v>424</v>
      </c>
      <c r="E280" s="7">
        <v>315000</v>
      </c>
    </row>
    <row r="281" spans="1:5" x14ac:dyDescent="0.3">
      <c r="A281" s="6">
        <v>805</v>
      </c>
      <c r="B281" s="7">
        <v>118000</v>
      </c>
      <c r="D281" s="6">
        <v>425</v>
      </c>
      <c r="E281" s="7">
        <v>139000</v>
      </c>
    </row>
    <row r="282" spans="1:5" x14ac:dyDescent="0.3">
      <c r="A282" s="6">
        <v>807</v>
      </c>
      <c r="B282" s="7">
        <v>135500</v>
      </c>
      <c r="D282" s="6">
        <v>426</v>
      </c>
      <c r="E282" s="7">
        <v>135000</v>
      </c>
    </row>
    <row r="283" spans="1:5" x14ac:dyDescent="0.3">
      <c r="A283" s="6">
        <v>808</v>
      </c>
      <c r="B283" s="7">
        <v>223500</v>
      </c>
      <c r="D283" s="6">
        <v>427</v>
      </c>
      <c r="E283" s="7">
        <v>275000</v>
      </c>
    </row>
    <row r="284" spans="1:5" x14ac:dyDescent="0.3">
      <c r="A284" s="6">
        <v>809</v>
      </c>
      <c r="B284" s="7">
        <v>159950</v>
      </c>
      <c r="D284" s="6">
        <v>429</v>
      </c>
      <c r="E284" s="7">
        <v>195400</v>
      </c>
    </row>
    <row r="285" spans="1:5" x14ac:dyDescent="0.3">
      <c r="A285" s="6">
        <v>810</v>
      </c>
      <c r="B285" s="7">
        <v>106000</v>
      </c>
      <c r="D285" s="6">
        <v>430</v>
      </c>
      <c r="E285" s="7">
        <v>175000</v>
      </c>
    </row>
    <row r="286" spans="1:5" x14ac:dyDescent="0.3">
      <c r="A286" s="6">
        <v>813</v>
      </c>
      <c r="B286" s="7">
        <v>55993</v>
      </c>
      <c r="D286" s="6">
        <v>431</v>
      </c>
      <c r="E286" s="7">
        <v>85400</v>
      </c>
    </row>
    <row r="287" spans="1:5" x14ac:dyDescent="0.3">
      <c r="A287" s="6">
        <v>815</v>
      </c>
      <c r="B287" s="7">
        <v>116000</v>
      </c>
      <c r="D287" s="6">
        <v>432</v>
      </c>
      <c r="E287" s="7">
        <v>79900</v>
      </c>
    </row>
    <row r="288" spans="1:5" x14ac:dyDescent="0.3">
      <c r="A288" s="6">
        <v>817</v>
      </c>
      <c r="B288" s="7">
        <v>137000</v>
      </c>
      <c r="D288" s="6">
        <v>434</v>
      </c>
      <c r="E288" s="7">
        <v>181000</v>
      </c>
    </row>
    <row r="289" spans="1:5" x14ac:dyDescent="0.3">
      <c r="A289" s="6">
        <v>822</v>
      </c>
      <c r="B289" s="7">
        <v>93000</v>
      </c>
      <c r="D289" s="6">
        <v>436</v>
      </c>
      <c r="E289" s="7">
        <v>212000</v>
      </c>
    </row>
    <row r="290" spans="1:5" x14ac:dyDescent="0.3">
      <c r="A290" s="6">
        <v>827</v>
      </c>
      <c r="B290" s="7">
        <v>109500</v>
      </c>
      <c r="D290" s="6">
        <v>437</v>
      </c>
      <c r="E290" s="7">
        <v>116000</v>
      </c>
    </row>
    <row r="291" spans="1:5" x14ac:dyDescent="0.3">
      <c r="A291" s="6">
        <v>829</v>
      </c>
      <c r="B291" s="7">
        <v>185000</v>
      </c>
      <c r="D291" s="6">
        <v>438</v>
      </c>
      <c r="E291" s="7">
        <v>119000</v>
      </c>
    </row>
    <row r="292" spans="1:5" x14ac:dyDescent="0.3">
      <c r="A292" s="6">
        <v>835</v>
      </c>
      <c r="B292" s="7">
        <v>139950</v>
      </c>
      <c r="D292" s="6">
        <v>440</v>
      </c>
      <c r="E292" s="7">
        <v>110000</v>
      </c>
    </row>
    <row r="293" spans="1:5" x14ac:dyDescent="0.3">
      <c r="A293" s="6">
        <v>836</v>
      </c>
      <c r="B293" s="7">
        <v>128000</v>
      </c>
      <c r="D293" s="6">
        <v>441</v>
      </c>
      <c r="E293" s="7">
        <v>555000</v>
      </c>
    </row>
    <row r="294" spans="1:5" x14ac:dyDescent="0.3">
      <c r="A294" s="6">
        <v>837</v>
      </c>
      <c r="B294" s="7">
        <v>153500</v>
      </c>
      <c r="D294" s="6">
        <v>444</v>
      </c>
      <c r="E294" s="7">
        <v>172500</v>
      </c>
    </row>
    <row r="295" spans="1:5" x14ac:dyDescent="0.3">
      <c r="A295" s="6">
        <v>839</v>
      </c>
      <c r="B295" s="7">
        <v>144000</v>
      </c>
      <c r="D295" s="6">
        <v>445</v>
      </c>
      <c r="E295" s="7">
        <v>210000</v>
      </c>
    </row>
    <row r="296" spans="1:5" x14ac:dyDescent="0.3">
      <c r="A296" s="6">
        <v>840</v>
      </c>
      <c r="B296" s="7">
        <v>130500</v>
      </c>
      <c r="D296" s="6">
        <v>446</v>
      </c>
      <c r="E296" s="7">
        <v>127500</v>
      </c>
    </row>
    <row r="297" spans="1:5" x14ac:dyDescent="0.3">
      <c r="A297" s="6">
        <v>842</v>
      </c>
      <c r="B297" s="7">
        <v>157500</v>
      </c>
      <c r="D297" s="6">
        <v>447</v>
      </c>
      <c r="E297" s="7">
        <v>190000</v>
      </c>
    </row>
    <row r="298" spans="1:5" x14ac:dyDescent="0.3">
      <c r="A298" s="6">
        <v>844</v>
      </c>
      <c r="B298" s="7">
        <v>141000</v>
      </c>
      <c r="D298" s="6">
        <v>448</v>
      </c>
      <c r="E298" s="7">
        <v>199900</v>
      </c>
    </row>
    <row r="299" spans="1:5" x14ac:dyDescent="0.3">
      <c r="A299" s="6">
        <v>845</v>
      </c>
      <c r="B299" s="7">
        <v>153900</v>
      </c>
      <c r="D299" s="6">
        <v>449</v>
      </c>
      <c r="E299" s="7">
        <v>119500</v>
      </c>
    </row>
    <row r="300" spans="1:5" x14ac:dyDescent="0.3">
      <c r="A300" s="6">
        <v>846</v>
      </c>
      <c r="B300" s="7">
        <v>171000</v>
      </c>
      <c r="D300" s="6">
        <v>451</v>
      </c>
      <c r="E300" s="7">
        <v>110000</v>
      </c>
    </row>
    <row r="301" spans="1:5" x14ac:dyDescent="0.3">
      <c r="A301" s="6">
        <v>848</v>
      </c>
      <c r="B301" s="7">
        <v>133500</v>
      </c>
      <c r="D301" s="6">
        <v>452</v>
      </c>
      <c r="E301" s="7">
        <v>280000</v>
      </c>
    </row>
    <row r="302" spans="1:5" x14ac:dyDescent="0.3">
      <c r="A302" s="6">
        <v>855</v>
      </c>
      <c r="B302" s="7">
        <v>170000</v>
      </c>
      <c r="D302" s="6">
        <v>453</v>
      </c>
      <c r="E302" s="7">
        <v>204000</v>
      </c>
    </row>
    <row r="303" spans="1:5" x14ac:dyDescent="0.3">
      <c r="A303" s="6">
        <v>856</v>
      </c>
      <c r="B303" s="7">
        <v>127000</v>
      </c>
      <c r="D303" s="6">
        <v>454</v>
      </c>
      <c r="E303" s="7">
        <v>210000</v>
      </c>
    </row>
    <row r="304" spans="1:5" x14ac:dyDescent="0.3">
      <c r="A304" s="6">
        <v>862</v>
      </c>
      <c r="B304" s="7">
        <v>131500</v>
      </c>
      <c r="D304" s="6">
        <v>456</v>
      </c>
      <c r="E304" s="7">
        <v>175500</v>
      </c>
    </row>
    <row r="305" spans="1:5" x14ac:dyDescent="0.3">
      <c r="A305" s="6">
        <v>864</v>
      </c>
      <c r="B305" s="7">
        <v>132500</v>
      </c>
      <c r="D305" s="6">
        <v>459</v>
      </c>
      <c r="E305" s="7">
        <v>161000</v>
      </c>
    </row>
    <row r="306" spans="1:5" x14ac:dyDescent="0.3">
      <c r="A306" s="6">
        <v>866</v>
      </c>
      <c r="B306" s="7">
        <v>148500</v>
      </c>
      <c r="D306" s="6">
        <v>461</v>
      </c>
      <c r="E306" s="7">
        <v>263435</v>
      </c>
    </row>
    <row r="307" spans="1:5" x14ac:dyDescent="0.3">
      <c r="A307" s="6">
        <v>868</v>
      </c>
      <c r="B307" s="7">
        <v>129000</v>
      </c>
      <c r="D307" s="6">
        <v>462</v>
      </c>
      <c r="E307" s="7">
        <v>155000</v>
      </c>
    </row>
    <row r="308" spans="1:5" x14ac:dyDescent="0.3">
      <c r="A308" s="6">
        <v>869</v>
      </c>
      <c r="B308" s="7">
        <v>169000</v>
      </c>
      <c r="D308" s="6">
        <v>464</v>
      </c>
      <c r="E308" s="7">
        <v>188700</v>
      </c>
    </row>
    <row r="309" spans="1:5" x14ac:dyDescent="0.3">
      <c r="A309" s="6">
        <v>871</v>
      </c>
      <c r="B309" s="7">
        <v>109500</v>
      </c>
      <c r="D309" s="6">
        <v>466</v>
      </c>
      <c r="E309" s="7">
        <v>178740</v>
      </c>
    </row>
    <row r="310" spans="1:5" x14ac:dyDescent="0.3">
      <c r="A310" s="6">
        <v>873</v>
      </c>
      <c r="B310" s="7">
        <v>116000</v>
      </c>
      <c r="D310" s="6">
        <v>467</v>
      </c>
      <c r="E310" s="7">
        <v>167000</v>
      </c>
    </row>
    <row r="311" spans="1:5" x14ac:dyDescent="0.3">
      <c r="A311" s="6">
        <v>874</v>
      </c>
      <c r="B311" s="7">
        <v>133000</v>
      </c>
      <c r="D311" s="6">
        <v>469</v>
      </c>
      <c r="E311" s="7">
        <v>250000</v>
      </c>
    </row>
    <row r="312" spans="1:5" x14ac:dyDescent="0.3">
      <c r="A312" s="6">
        <v>875</v>
      </c>
      <c r="B312" s="7">
        <v>66500</v>
      </c>
      <c r="D312" s="6">
        <v>470</v>
      </c>
      <c r="E312" s="7">
        <v>187000</v>
      </c>
    </row>
    <row r="313" spans="1:5" x14ac:dyDescent="0.3">
      <c r="A313" s="6">
        <v>877</v>
      </c>
      <c r="B313" s="7">
        <v>132250</v>
      </c>
      <c r="D313" s="6">
        <v>471</v>
      </c>
      <c r="E313" s="7">
        <v>212000</v>
      </c>
    </row>
    <row r="314" spans="1:5" x14ac:dyDescent="0.3">
      <c r="A314" s="6">
        <v>879</v>
      </c>
      <c r="B314" s="7">
        <v>148000</v>
      </c>
      <c r="D314" s="6">
        <v>472</v>
      </c>
      <c r="E314" s="7">
        <v>190000</v>
      </c>
    </row>
    <row r="315" spans="1:5" x14ac:dyDescent="0.3">
      <c r="A315" s="6">
        <v>880</v>
      </c>
      <c r="B315" s="7">
        <v>136500</v>
      </c>
      <c r="D315" s="6">
        <v>473</v>
      </c>
      <c r="E315" s="7">
        <v>148000</v>
      </c>
    </row>
    <row r="316" spans="1:5" x14ac:dyDescent="0.3">
      <c r="A316" s="6">
        <v>881</v>
      </c>
      <c r="B316" s="7">
        <v>157000</v>
      </c>
      <c r="D316" s="6">
        <v>474</v>
      </c>
      <c r="E316" s="7">
        <v>440000</v>
      </c>
    </row>
    <row r="317" spans="1:5" x14ac:dyDescent="0.3">
      <c r="A317" s="6">
        <v>884</v>
      </c>
      <c r="B317" s="7">
        <v>118500</v>
      </c>
      <c r="D317" s="6">
        <v>475</v>
      </c>
      <c r="E317" s="7">
        <v>251000</v>
      </c>
    </row>
    <row r="318" spans="1:5" x14ac:dyDescent="0.3">
      <c r="A318" s="6">
        <v>885</v>
      </c>
      <c r="B318" s="7">
        <v>100000</v>
      </c>
      <c r="D318" s="6">
        <v>477</v>
      </c>
      <c r="E318" s="7">
        <v>208900</v>
      </c>
    </row>
    <row r="319" spans="1:5" x14ac:dyDescent="0.3">
      <c r="A319" s="6">
        <v>887</v>
      </c>
      <c r="B319" s="7">
        <v>145000</v>
      </c>
      <c r="D319" s="6">
        <v>478</v>
      </c>
      <c r="E319" s="7">
        <v>380000</v>
      </c>
    </row>
    <row r="320" spans="1:5" x14ac:dyDescent="0.3">
      <c r="A320" s="6">
        <v>888</v>
      </c>
      <c r="B320" s="7">
        <v>135500</v>
      </c>
      <c r="D320" s="6">
        <v>479</v>
      </c>
      <c r="E320" s="7">
        <v>297000</v>
      </c>
    </row>
    <row r="321" spans="1:5" x14ac:dyDescent="0.3">
      <c r="A321" s="6">
        <v>891</v>
      </c>
      <c r="B321" s="7">
        <v>122900</v>
      </c>
      <c r="D321" s="6">
        <v>481</v>
      </c>
      <c r="E321" s="7">
        <v>326000</v>
      </c>
    </row>
    <row r="322" spans="1:5" x14ac:dyDescent="0.3">
      <c r="A322" s="6">
        <v>894</v>
      </c>
      <c r="B322" s="7">
        <v>165000</v>
      </c>
      <c r="D322" s="6">
        <v>482</v>
      </c>
      <c r="E322" s="7">
        <v>374000</v>
      </c>
    </row>
    <row r="323" spans="1:5" x14ac:dyDescent="0.3">
      <c r="A323" s="6">
        <v>895</v>
      </c>
      <c r="B323" s="7">
        <v>118858</v>
      </c>
      <c r="D323" s="6">
        <v>483</v>
      </c>
      <c r="E323" s="7">
        <v>155000</v>
      </c>
    </row>
    <row r="324" spans="1:5" x14ac:dyDescent="0.3">
      <c r="A324" s="6">
        <v>897</v>
      </c>
      <c r="B324" s="7">
        <v>106500</v>
      </c>
      <c r="D324" s="6">
        <v>484</v>
      </c>
      <c r="E324" s="7">
        <v>164000</v>
      </c>
    </row>
    <row r="325" spans="1:5" x14ac:dyDescent="0.3">
      <c r="A325" s="6">
        <v>898</v>
      </c>
      <c r="B325" s="7">
        <v>142953</v>
      </c>
      <c r="D325" s="6">
        <v>492</v>
      </c>
      <c r="E325" s="7">
        <v>133000</v>
      </c>
    </row>
    <row r="326" spans="1:5" x14ac:dyDescent="0.3">
      <c r="A326" s="6">
        <v>900</v>
      </c>
      <c r="B326" s="7">
        <v>135000</v>
      </c>
      <c r="D326" s="6">
        <v>493</v>
      </c>
      <c r="E326" s="7">
        <v>172785</v>
      </c>
    </row>
    <row r="327" spans="1:5" x14ac:dyDescent="0.3">
      <c r="A327" s="6">
        <v>901</v>
      </c>
      <c r="B327" s="7">
        <v>110000</v>
      </c>
      <c r="D327" s="6">
        <v>497</v>
      </c>
      <c r="E327" s="7">
        <v>430000</v>
      </c>
    </row>
    <row r="328" spans="1:5" x14ac:dyDescent="0.3">
      <c r="A328" s="6">
        <v>902</v>
      </c>
      <c r="B328" s="7">
        <v>153000</v>
      </c>
      <c r="D328" s="6">
        <v>498</v>
      </c>
      <c r="E328" s="7">
        <v>184000</v>
      </c>
    </row>
    <row r="329" spans="1:5" x14ac:dyDescent="0.3">
      <c r="A329" s="6">
        <v>905</v>
      </c>
      <c r="B329" s="7">
        <v>125500</v>
      </c>
      <c r="D329" s="6">
        <v>501</v>
      </c>
      <c r="E329" s="7">
        <v>113000</v>
      </c>
    </row>
    <row r="330" spans="1:5" x14ac:dyDescent="0.3">
      <c r="A330" s="6">
        <v>906</v>
      </c>
      <c r="B330" s="7">
        <v>128000</v>
      </c>
      <c r="D330" s="6">
        <v>502</v>
      </c>
      <c r="E330" s="7">
        <v>226700</v>
      </c>
    </row>
    <row r="331" spans="1:5" x14ac:dyDescent="0.3">
      <c r="A331" s="6">
        <v>909</v>
      </c>
      <c r="B331" s="7">
        <v>131000</v>
      </c>
      <c r="D331" s="6">
        <v>504</v>
      </c>
      <c r="E331" s="7">
        <v>289000</v>
      </c>
    </row>
    <row r="332" spans="1:5" x14ac:dyDescent="0.3">
      <c r="A332" s="6">
        <v>911</v>
      </c>
      <c r="B332" s="7">
        <v>154300</v>
      </c>
      <c r="D332" s="6">
        <v>505</v>
      </c>
      <c r="E332" s="7">
        <v>147000</v>
      </c>
    </row>
    <row r="333" spans="1:5" x14ac:dyDescent="0.3">
      <c r="A333" s="6">
        <v>912</v>
      </c>
      <c r="B333" s="7">
        <v>143500</v>
      </c>
      <c r="D333" s="6">
        <v>507</v>
      </c>
      <c r="E333" s="7">
        <v>215000</v>
      </c>
    </row>
    <row r="334" spans="1:5" x14ac:dyDescent="0.3">
      <c r="A334" s="6">
        <v>913</v>
      </c>
      <c r="B334" s="7">
        <v>88000</v>
      </c>
      <c r="D334" s="6">
        <v>508</v>
      </c>
      <c r="E334" s="7">
        <v>208300</v>
      </c>
    </row>
    <row r="335" spans="1:5" x14ac:dyDescent="0.3">
      <c r="A335" s="6">
        <v>914</v>
      </c>
      <c r="B335" s="7">
        <v>145000</v>
      </c>
      <c r="D335" s="6">
        <v>509</v>
      </c>
      <c r="E335" s="7">
        <v>161000</v>
      </c>
    </row>
    <row r="336" spans="1:5" x14ac:dyDescent="0.3">
      <c r="A336" s="6">
        <v>916</v>
      </c>
      <c r="B336" s="7">
        <v>75000</v>
      </c>
      <c r="D336" s="6">
        <v>512</v>
      </c>
      <c r="E336" s="7">
        <v>202665</v>
      </c>
    </row>
    <row r="337" spans="1:5" x14ac:dyDescent="0.3">
      <c r="A337" s="6">
        <v>917</v>
      </c>
      <c r="B337" s="7">
        <v>35311</v>
      </c>
      <c r="D337" s="6">
        <v>514</v>
      </c>
      <c r="E337" s="7">
        <v>134000</v>
      </c>
    </row>
    <row r="338" spans="1:5" x14ac:dyDescent="0.3">
      <c r="A338" s="6">
        <v>918</v>
      </c>
      <c r="B338" s="7">
        <v>135000</v>
      </c>
      <c r="D338" s="6">
        <v>516</v>
      </c>
      <c r="E338" s="7">
        <v>402861</v>
      </c>
    </row>
    <row r="339" spans="1:5" x14ac:dyDescent="0.3">
      <c r="A339" s="6">
        <v>922</v>
      </c>
      <c r="B339" s="7">
        <v>145900</v>
      </c>
      <c r="D339" s="6">
        <v>517</v>
      </c>
      <c r="E339" s="7">
        <v>158000</v>
      </c>
    </row>
    <row r="340" spans="1:5" x14ac:dyDescent="0.3">
      <c r="A340" s="6">
        <v>926</v>
      </c>
      <c r="B340" s="7">
        <v>175000</v>
      </c>
      <c r="D340" s="6">
        <v>518</v>
      </c>
      <c r="E340" s="7">
        <v>265000</v>
      </c>
    </row>
    <row r="341" spans="1:5" x14ac:dyDescent="0.3">
      <c r="A341" s="6">
        <v>932</v>
      </c>
      <c r="B341" s="7">
        <v>117500</v>
      </c>
      <c r="D341" s="6">
        <v>519</v>
      </c>
      <c r="E341" s="7">
        <v>211000</v>
      </c>
    </row>
    <row r="342" spans="1:5" x14ac:dyDescent="0.3">
      <c r="A342" s="6">
        <v>936</v>
      </c>
      <c r="B342" s="7">
        <v>79900</v>
      </c>
      <c r="D342" s="6">
        <v>520</v>
      </c>
      <c r="E342" s="7">
        <v>234000</v>
      </c>
    </row>
    <row r="343" spans="1:5" x14ac:dyDescent="0.3">
      <c r="A343" s="6">
        <v>943</v>
      </c>
      <c r="B343" s="7">
        <v>150000</v>
      </c>
      <c r="D343" s="6">
        <v>522</v>
      </c>
      <c r="E343" s="7">
        <v>150000</v>
      </c>
    </row>
    <row r="344" spans="1:5" x14ac:dyDescent="0.3">
      <c r="A344" s="6">
        <v>944</v>
      </c>
      <c r="B344" s="7">
        <v>143000</v>
      </c>
      <c r="D344" s="6">
        <v>523</v>
      </c>
      <c r="E344" s="7">
        <v>159000</v>
      </c>
    </row>
    <row r="345" spans="1:5" x14ac:dyDescent="0.3">
      <c r="A345" s="6">
        <v>946</v>
      </c>
      <c r="B345" s="7">
        <v>124900</v>
      </c>
      <c r="D345" s="6">
        <v>524</v>
      </c>
      <c r="E345" s="7">
        <v>184750</v>
      </c>
    </row>
    <row r="346" spans="1:5" x14ac:dyDescent="0.3">
      <c r="A346" s="6">
        <v>947</v>
      </c>
      <c r="B346" s="7">
        <v>143000</v>
      </c>
      <c r="D346" s="6">
        <v>525</v>
      </c>
      <c r="E346" s="7">
        <v>315750</v>
      </c>
    </row>
    <row r="347" spans="1:5" x14ac:dyDescent="0.3">
      <c r="A347" s="6">
        <v>951</v>
      </c>
      <c r="B347" s="7">
        <v>129000</v>
      </c>
      <c r="D347" s="6">
        <v>526</v>
      </c>
      <c r="E347" s="7">
        <v>176000</v>
      </c>
    </row>
    <row r="348" spans="1:5" x14ac:dyDescent="0.3">
      <c r="A348" s="6">
        <v>952</v>
      </c>
      <c r="B348" s="7">
        <v>119900</v>
      </c>
      <c r="D348" s="6">
        <v>528</v>
      </c>
      <c r="E348" s="7">
        <v>446261</v>
      </c>
    </row>
    <row r="349" spans="1:5" x14ac:dyDescent="0.3">
      <c r="A349" s="6">
        <v>953</v>
      </c>
      <c r="B349" s="7">
        <v>133900</v>
      </c>
      <c r="D349" s="6">
        <v>530</v>
      </c>
      <c r="E349" s="7">
        <v>200624</v>
      </c>
    </row>
    <row r="350" spans="1:5" x14ac:dyDescent="0.3">
      <c r="A350" s="6">
        <v>954</v>
      </c>
      <c r="B350" s="7">
        <v>172000</v>
      </c>
      <c r="D350" s="6">
        <v>531</v>
      </c>
      <c r="E350" s="7">
        <v>175000</v>
      </c>
    </row>
    <row r="351" spans="1:5" x14ac:dyDescent="0.3">
      <c r="A351" s="6">
        <v>958</v>
      </c>
      <c r="B351" s="7">
        <v>132000</v>
      </c>
      <c r="D351" s="6">
        <v>532</v>
      </c>
      <c r="E351" s="7">
        <v>128000</v>
      </c>
    </row>
    <row r="352" spans="1:5" x14ac:dyDescent="0.3">
      <c r="A352" s="6">
        <v>961</v>
      </c>
      <c r="B352" s="7">
        <v>116500</v>
      </c>
      <c r="D352" s="6">
        <v>535</v>
      </c>
      <c r="E352" s="7">
        <v>178000</v>
      </c>
    </row>
    <row r="353" spans="1:5" x14ac:dyDescent="0.3">
      <c r="A353" s="6">
        <v>967</v>
      </c>
      <c r="B353" s="7">
        <v>160000</v>
      </c>
      <c r="D353" s="6">
        <v>537</v>
      </c>
      <c r="E353" s="7">
        <v>188000</v>
      </c>
    </row>
    <row r="354" spans="1:5" x14ac:dyDescent="0.3">
      <c r="A354" s="6">
        <v>968</v>
      </c>
      <c r="B354" s="7">
        <v>135000</v>
      </c>
      <c r="D354" s="6">
        <v>540</v>
      </c>
      <c r="E354" s="7">
        <v>272000</v>
      </c>
    </row>
    <row r="355" spans="1:5" x14ac:dyDescent="0.3">
      <c r="A355" s="6">
        <v>969</v>
      </c>
      <c r="B355" s="7">
        <v>37900</v>
      </c>
      <c r="D355" s="6">
        <v>541</v>
      </c>
      <c r="E355" s="7">
        <v>315000</v>
      </c>
    </row>
    <row r="356" spans="1:5" x14ac:dyDescent="0.3">
      <c r="A356" s="6">
        <v>971</v>
      </c>
      <c r="B356" s="7">
        <v>135000</v>
      </c>
      <c r="D356" s="6">
        <v>542</v>
      </c>
      <c r="E356" s="7">
        <v>248000</v>
      </c>
    </row>
    <row r="357" spans="1:5" x14ac:dyDescent="0.3">
      <c r="A357" s="6">
        <v>977</v>
      </c>
      <c r="B357" s="7">
        <v>85500</v>
      </c>
      <c r="D357" s="6">
        <v>543</v>
      </c>
      <c r="E357" s="7">
        <v>213250</v>
      </c>
    </row>
    <row r="358" spans="1:5" x14ac:dyDescent="0.3">
      <c r="A358" s="6">
        <v>979</v>
      </c>
      <c r="B358" s="7">
        <v>110000</v>
      </c>
      <c r="D358" s="6">
        <v>544</v>
      </c>
      <c r="E358" s="7">
        <v>133000</v>
      </c>
    </row>
    <row r="359" spans="1:5" x14ac:dyDescent="0.3">
      <c r="A359" s="6">
        <v>980</v>
      </c>
      <c r="B359" s="7">
        <v>139000</v>
      </c>
      <c r="D359" s="6">
        <v>545</v>
      </c>
      <c r="E359" s="7">
        <v>179665</v>
      </c>
    </row>
    <row r="360" spans="1:5" x14ac:dyDescent="0.3">
      <c r="A360" s="6">
        <v>985</v>
      </c>
      <c r="B360" s="7">
        <v>126000</v>
      </c>
      <c r="D360" s="6">
        <v>546</v>
      </c>
      <c r="E360" s="7">
        <v>229000</v>
      </c>
    </row>
    <row r="361" spans="1:5" x14ac:dyDescent="0.3">
      <c r="A361" s="6">
        <v>986</v>
      </c>
      <c r="B361" s="7">
        <v>125000</v>
      </c>
      <c r="D361" s="6">
        <v>547</v>
      </c>
      <c r="E361" s="7">
        <v>210000</v>
      </c>
    </row>
    <row r="362" spans="1:5" x14ac:dyDescent="0.3">
      <c r="A362" s="6">
        <v>996</v>
      </c>
      <c r="B362" s="7">
        <v>121600</v>
      </c>
      <c r="D362" s="6">
        <v>550</v>
      </c>
      <c r="E362" s="7">
        <v>263000</v>
      </c>
    </row>
    <row r="363" spans="1:5" x14ac:dyDescent="0.3">
      <c r="A363" s="6">
        <v>997</v>
      </c>
      <c r="B363" s="7">
        <v>136500</v>
      </c>
      <c r="D363" s="6">
        <v>551</v>
      </c>
      <c r="E363" s="7">
        <v>140000</v>
      </c>
    </row>
    <row r="364" spans="1:5" x14ac:dyDescent="0.3">
      <c r="A364" s="6">
        <v>999</v>
      </c>
      <c r="B364" s="7">
        <v>91000</v>
      </c>
      <c r="D364" s="6">
        <v>553</v>
      </c>
      <c r="E364" s="7">
        <v>255500</v>
      </c>
    </row>
    <row r="365" spans="1:5" x14ac:dyDescent="0.3">
      <c r="A365" s="6">
        <v>1001</v>
      </c>
      <c r="B365" s="7">
        <v>82000</v>
      </c>
      <c r="D365" s="6">
        <v>555</v>
      </c>
      <c r="E365" s="7">
        <v>284000</v>
      </c>
    </row>
    <row r="366" spans="1:5" x14ac:dyDescent="0.3">
      <c r="A366" s="6">
        <v>1002</v>
      </c>
      <c r="B366" s="7">
        <v>86000</v>
      </c>
      <c r="D366" s="6">
        <v>559</v>
      </c>
      <c r="E366" s="7">
        <v>175000</v>
      </c>
    </row>
    <row r="367" spans="1:5" x14ac:dyDescent="0.3">
      <c r="A367" s="6">
        <v>1004</v>
      </c>
      <c r="B367" s="7">
        <v>136905</v>
      </c>
      <c r="D367" s="6">
        <v>560</v>
      </c>
      <c r="E367" s="7">
        <v>234000</v>
      </c>
    </row>
    <row r="368" spans="1:5" x14ac:dyDescent="0.3">
      <c r="A368" s="6">
        <v>1006</v>
      </c>
      <c r="B368" s="7">
        <v>149900</v>
      </c>
      <c r="D368" s="6">
        <v>564</v>
      </c>
      <c r="E368" s="7">
        <v>185000</v>
      </c>
    </row>
    <row r="369" spans="1:5" x14ac:dyDescent="0.3">
      <c r="A369" s="6">
        <v>1008</v>
      </c>
      <c r="B369" s="7">
        <v>88000</v>
      </c>
      <c r="D369" s="6">
        <v>565</v>
      </c>
      <c r="E369" s="7">
        <v>268000</v>
      </c>
    </row>
    <row r="370" spans="1:5" x14ac:dyDescent="0.3">
      <c r="A370" s="6">
        <v>1010</v>
      </c>
      <c r="B370" s="7">
        <v>102000</v>
      </c>
      <c r="D370" s="6">
        <v>566</v>
      </c>
      <c r="E370" s="7">
        <v>128000</v>
      </c>
    </row>
    <row r="371" spans="1:5" x14ac:dyDescent="0.3">
      <c r="A371" s="6">
        <v>1011</v>
      </c>
      <c r="B371" s="7">
        <v>135000</v>
      </c>
      <c r="D371" s="6">
        <v>567</v>
      </c>
      <c r="E371" s="7">
        <v>325000</v>
      </c>
    </row>
    <row r="372" spans="1:5" x14ac:dyDescent="0.3">
      <c r="A372" s="6">
        <v>1012</v>
      </c>
      <c r="B372" s="7">
        <v>100000</v>
      </c>
      <c r="D372" s="6">
        <v>568</v>
      </c>
      <c r="E372" s="7">
        <v>214000</v>
      </c>
    </row>
    <row r="373" spans="1:5" x14ac:dyDescent="0.3">
      <c r="A373" s="6">
        <v>1014</v>
      </c>
      <c r="B373" s="7">
        <v>85000</v>
      </c>
      <c r="D373" s="6">
        <v>569</v>
      </c>
      <c r="E373" s="7">
        <v>316600</v>
      </c>
    </row>
    <row r="374" spans="1:5" x14ac:dyDescent="0.3">
      <c r="A374" s="6">
        <v>1021</v>
      </c>
      <c r="B374" s="7">
        <v>176000</v>
      </c>
      <c r="D374" s="6">
        <v>572</v>
      </c>
      <c r="E374" s="7">
        <v>120000</v>
      </c>
    </row>
    <row r="375" spans="1:5" x14ac:dyDescent="0.3">
      <c r="A375" s="6">
        <v>1023</v>
      </c>
      <c r="B375" s="7">
        <v>87000</v>
      </c>
      <c r="D375" s="6">
        <v>573</v>
      </c>
      <c r="E375" s="7">
        <v>224500</v>
      </c>
    </row>
    <row r="376" spans="1:5" x14ac:dyDescent="0.3">
      <c r="A376" s="6">
        <v>1026</v>
      </c>
      <c r="B376" s="7">
        <v>112500</v>
      </c>
      <c r="D376" s="6">
        <v>574</v>
      </c>
      <c r="E376" s="7">
        <v>170000</v>
      </c>
    </row>
    <row r="377" spans="1:5" x14ac:dyDescent="0.3">
      <c r="A377" s="6">
        <v>1027</v>
      </c>
      <c r="B377" s="7">
        <v>167500</v>
      </c>
      <c r="D377" s="6">
        <v>577</v>
      </c>
      <c r="E377" s="7">
        <v>145000</v>
      </c>
    </row>
    <row r="378" spans="1:5" x14ac:dyDescent="0.3">
      <c r="A378" s="6">
        <v>1029</v>
      </c>
      <c r="B378" s="7">
        <v>105000</v>
      </c>
      <c r="D378" s="6">
        <v>579</v>
      </c>
      <c r="E378" s="7">
        <v>146000</v>
      </c>
    </row>
    <row r="379" spans="1:5" x14ac:dyDescent="0.3">
      <c r="A379" s="6">
        <v>1031</v>
      </c>
      <c r="B379" s="7">
        <v>160000</v>
      </c>
      <c r="D379" s="6">
        <v>581</v>
      </c>
      <c r="E379" s="7">
        <v>181900</v>
      </c>
    </row>
    <row r="380" spans="1:5" x14ac:dyDescent="0.3">
      <c r="A380" s="6">
        <v>1035</v>
      </c>
      <c r="B380" s="7">
        <v>119750</v>
      </c>
      <c r="D380" s="6">
        <v>582</v>
      </c>
      <c r="E380" s="7">
        <v>253293</v>
      </c>
    </row>
    <row r="381" spans="1:5" x14ac:dyDescent="0.3">
      <c r="A381" s="6">
        <v>1036</v>
      </c>
      <c r="B381" s="7">
        <v>84000</v>
      </c>
      <c r="D381" s="6">
        <v>583</v>
      </c>
      <c r="E381" s="7">
        <v>118500</v>
      </c>
    </row>
    <row r="382" spans="1:5" x14ac:dyDescent="0.3">
      <c r="A382" s="6">
        <v>1039</v>
      </c>
      <c r="B382" s="7">
        <v>97000</v>
      </c>
      <c r="D382" s="6">
        <v>584</v>
      </c>
      <c r="E382" s="7">
        <v>325000</v>
      </c>
    </row>
    <row r="383" spans="1:5" x14ac:dyDescent="0.3">
      <c r="A383" s="6">
        <v>1040</v>
      </c>
      <c r="B383" s="7">
        <v>80000</v>
      </c>
      <c r="D383" s="6">
        <v>586</v>
      </c>
      <c r="E383" s="7">
        <v>369900</v>
      </c>
    </row>
    <row r="384" spans="1:5" x14ac:dyDescent="0.3">
      <c r="A384" s="6">
        <v>1041</v>
      </c>
      <c r="B384" s="7">
        <v>155000</v>
      </c>
      <c r="D384" s="6">
        <v>587</v>
      </c>
      <c r="E384" s="7">
        <v>130000</v>
      </c>
    </row>
    <row r="385" spans="1:5" x14ac:dyDescent="0.3">
      <c r="A385" s="6">
        <v>1046</v>
      </c>
      <c r="B385" s="7">
        <v>139600</v>
      </c>
      <c r="D385" s="6">
        <v>591</v>
      </c>
      <c r="E385" s="7">
        <v>185900</v>
      </c>
    </row>
    <row r="386" spans="1:5" x14ac:dyDescent="0.3">
      <c r="A386" s="6">
        <v>1048</v>
      </c>
      <c r="B386" s="7">
        <v>145000</v>
      </c>
      <c r="D386" s="6">
        <v>592</v>
      </c>
      <c r="E386" s="7">
        <v>451950</v>
      </c>
    </row>
    <row r="387" spans="1:5" x14ac:dyDescent="0.3">
      <c r="A387" s="6">
        <v>1049</v>
      </c>
      <c r="B387" s="7">
        <v>115000</v>
      </c>
      <c r="D387" s="6">
        <v>594</v>
      </c>
      <c r="E387" s="7">
        <v>140000</v>
      </c>
    </row>
    <row r="388" spans="1:5" x14ac:dyDescent="0.3">
      <c r="A388" s="6">
        <v>1050</v>
      </c>
      <c r="B388" s="7">
        <v>84900</v>
      </c>
      <c r="D388" s="6">
        <v>596</v>
      </c>
      <c r="E388" s="7">
        <v>319000</v>
      </c>
    </row>
    <row r="389" spans="1:5" x14ac:dyDescent="0.3">
      <c r="A389" s="6">
        <v>1054</v>
      </c>
      <c r="B389" s="7">
        <v>144500</v>
      </c>
      <c r="D389" s="6">
        <v>597</v>
      </c>
      <c r="E389" s="7">
        <v>114504</v>
      </c>
    </row>
    <row r="390" spans="1:5" x14ac:dyDescent="0.3">
      <c r="A390" s="6">
        <v>1062</v>
      </c>
      <c r="B390" s="7">
        <v>81000</v>
      </c>
      <c r="D390" s="6">
        <v>598</v>
      </c>
      <c r="E390" s="7">
        <v>194201</v>
      </c>
    </row>
    <row r="391" spans="1:5" x14ac:dyDescent="0.3">
      <c r="A391" s="6">
        <v>1063</v>
      </c>
      <c r="B391" s="7">
        <v>90000</v>
      </c>
      <c r="D391" s="6">
        <v>600</v>
      </c>
      <c r="E391" s="7">
        <v>151000</v>
      </c>
    </row>
    <row r="392" spans="1:5" x14ac:dyDescent="0.3">
      <c r="A392" s="6">
        <v>1065</v>
      </c>
      <c r="B392" s="7">
        <v>154000</v>
      </c>
      <c r="D392" s="6">
        <v>601</v>
      </c>
      <c r="E392" s="7">
        <v>275000</v>
      </c>
    </row>
    <row r="393" spans="1:5" x14ac:dyDescent="0.3">
      <c r="A393" s="6">
        <v>1070</v>
      </c>
      <c r="B393" s="7">
        <v>135000</v>
      </c>
      <c r="D393" s="6">
        <v>602</v>
      </c>
      <c r="E393" s="7">
        <v>141000</v>
      </c>
    </row>
    <row r="394" spans="1:5" x14ac:dyDescent="0.3">
      <c r="A394" s="6">
        <v>1071</v>
      </c>
      <c r="B394" s="7">
        <v>135000</v>
      </c>
      <c r="D394" s="6">
        <v>603</v>
      </c>
      <c r="E394" s="7">
        <v>220000</v>
      </c>
    </row>
    <row r="395" spans="1:5" x14ac:dyDescent="0.3">
      <c r="A395" s="6">
        <v>1073</v>
      </c>
      <c r="B395" s="7">
        <v>91500</v>
      </c>
      <c r="D395" s="6">
        <v>604</v>
      </c>
      <c r="E395" s="7">
        <v>151000</v>
      </c>
    </row>
    <row r="396" spans="1:5" x14ac:dyDescent="0.3">
      <c r="A396" s="6">
        <v>1077</v>
      </c>
      <c r="B396" s="7">
        <v>170000</v>
      </c>
      <c r="D396" s="6">
        <v>605</v>
      </c>
      <c r="E396" s="7">
        <v>221000</v>
      </c>
    </row>
    <row r="397" spans="1:5" x14ac:dyDescent="0.3">
      <c r="A397" s="6">
        <v>1078</v>
      </c>
      <c r="B397" s="7">
        <v>138800</v>
      </c>
      <c r="D397" s="6">
        <v>606</v>
      </c>
      <c r="E397" s="7">
        <v>205000</v>
      </c>
    </row>
    <row r="398" spans="1:5" x14ac:dyDescent="0.3">
      <c r="A398" s="6">
        <v>1080</v>
      </c>
      <c r="B398" s="7">
        <v>126000</v>
      </c>
      <c r="D398" s="6">
        <v>609</v>
      </c>
      <c r="E398" s="7">
        <v>359100</v>
      </c>
    </row>
    <row r="399" spans="1:5" x14ac:dyDescent="0.3">
      <c r="A399" s="6">
        <v>1082</v>
      </c>
      <c r="B399" s="7">
        <v>133000</v>
      </c>
      <c r="D399" s="6">
        <v>611</v>
      </c>
      <c r="E399" s="7">
        <v>313000</v>
      </c>
    </row>
    <row r="400" spans="1:5" x14ac:dyDescent="0.3">
      <c r="A400" s="6">
        <v>1087</v>
      </c>
      <c r="B400" s="7">
        <v>83500</v>
      </c>
      <c r="D400" s="6">
        <v>612</v>
      </c>
      <c r="E400" s="7">
        <v>148000</v>
      </c>
    </row>
    <row r="401" spans="1:5" x14ac:dyDescent="0.3">
      <c r="A401" s="6">
        <v>1091</v>
      </c>
      <c r="B401" s="7">
        <v>92900</v>
      </c>
      <c r="D401" s="6">
        <v>613</v>
      </c>
      <c r="E401" s="7">
        <v>261500</v>
      </c>
    </row>
    <row r="402" spans="1:5" x14ac:dyDescent="0.3">
      <c r="A402" s="6">
        <v>1094</v>
      </c>
      <c r="B402" s="7">
        <v>146000</v>
      </c>
      <c r="D402" s="6">
        <v>616</v>
      </c>
      <c r="E402" s="7">
        <v>137500</v>
      </c>
    </row>
    <row r="403" spans="1:5" x14ac:dyDescent="0.3">
      <c r="A403" s="6">
        <v>1095</v>
      </c>
      <c r="B403" s="7">
        <v>129000</v>
      </c>
      <c r="D403" s="6">
        <v>617</v>
      </c>
      <c r="E403" s="7">
        <v>183200</v>
      </c>
    </row>
    <row r="404" spans="1:5" x14ac:dyDescent="0.3">
      <c r="A404" s="6">
        <v>1099</v>
      </c>
      <c r="B404" s="7">
        <v>128000</v>
      </c>
      <c r="D404" s="6">
        <v>618</v>
      </c>
      <c r="E404" s="7">
        <v>105500</v>
      </c>
    </row>
    <row r="405" spans="1:5" x14ac:dyDescent="0.3">
      <c r="A405" s="6">
        <v>1101</v>
      </c>
      <c r="B405" s="7">
        <v>60000</v>
      </c>
      <c r="D405" s="6">
        <v>619</v>
      </c>
      <c r="E405" s="7">
        <v>314813</v>
      </c>
    </row>
    <row r="406" spans="1:5" x14ac:dyDescent="0.3">
      <c r="A406" s="6">
        <v>1102</v>
      </c>
      <c r="B406" s="7">
        <v>119500</v>
      </c>
      <c r="D406" s="6">
        <v>620</v>
      </c>
      <c r="E406" s="7">
        <v>305000</v>
      </c>
    </row>
    <row r="407" spans="1:5" x14ac:dyDescent="0.3">
      <c r="A407" s="6">
        <v>1103</v>
      </c>
      <c r="B407" s="7">
        <v>135000</v>
      </c>
      <c r="D407" s="6">
        <v>622</v>
      </c>
      <c r="E407" s="7">
        <v>240000</v>
      </c>
    </row>
    <row r="408" spans="1:5" x14ac:dyDescent="0.3">
      <c r="A408" s="6">
        <v>1105</v>
      </c>
      <c r="B408" s="7">
        <v>106000</v>
      </c>
      <c r="D408" s="6">
        <v>624</v>
      </c>
      <c r="E408" s="7">
        <v>168500</v>
      </c>
    </row>
    <row r="409" spans="1:5" x14ac:dyDescent="0.3">
      <c r="A409" s="6">
        <v>1113</v>
      </c>
      <c r="B409" s="7">
        <v>129900</v>
      </c>
      <c r="D409" s="6">
        <v>625</v>
      </c>
      <c r="E409" s="7">
        <v>165150</v>
      </c>
    </row>
    <row r="410" spans="1:5" x14ac:dyDescent="0.3">
      <c r="A410" s="6">
        <v>1114</v>
      </c>
      <c r="B410" s="7">
        <v>134500</v>
      </c>
      <c r="D410" s="6">
        <v>626</v>
      </c>
      <c r="E410" s="7">
        <v>160000</v>
      </c>
    </row>
    <row r="411" spans="1:5" x14ac:dyDescent="0.3">
      <c r="A411" s="6">
        <v>1115</v>
      </c>
      <c r="B411" s="7">
        <v>117000</v>
      </c>
      <c r="D411" s="6">
        <v>628</v>
      </c>
      <c r="E411" s="7">
        <v>153000</v>
      </c>
    </row>
    <row r="412" spans="1:5" x14ac:dyDescent="0.3">
      <c r="A412" s="6">
        <v>1118</v>
      </c>
      <c r="B412" s="7">
        <v>130000</v>
      </c>
      <c r="D412" s="6">
        <v>630</v>
      </c>
      <c r="E412" s="7">
        <v>168500</v>
      </c>
    </row>
    <row r="413" spans="1:5" x14ac:dyDescent="0.3">
      <c r="A413" s="6">
        <v>1119</v>
      </c>
      <c r="B413" s="7">
        <v>140000</v>
      </c>
      <c r="D413" s="6">
        <v>632</v>
      </c>
      <c r="E413" s="7">
        <v>209500</v>
      </c>
    </row>
    <row r="414" spans="1:5" x14ac:dyDescent="0.3">
      <c r="A414" s="6">
        <v>1120</v>
      </c>
      <c r="B414" s="7">
        <v>133700</v>
      </c>
      <c r="D414" s="6">
        <v>633</v>
      </c>
      <c r="E414" s="7">
        <v>82500</v>
      </c>
    </row>
    <row r="415" spans="1:5" x14ac:dyDescent="0.3">
      <c r="A415" s="6">
        <v>1123</v>
      </c>
      <c r="B415" s="7">
        <v>112000</v>
      </c>
      <c r="D415" s="6">
        <v>635</v>
      </c>
      <c r="E415" s="7">
        <v>144000</v>
      </c>
    </row>
    <row r="416" spans="1:5" x14ac:dyDescent="0.3">
      <c r="A416" s="6">
        <v>1124</v>
      </c>
      <c r="B416" s="7">
        <v>118000</v>
      </c>
      <c r="D416" s="6">
        <v>636</v>
      </c>
      <c r="E416" s="7">
        <v>200000</v>
      </c>
    </row>
    <row r="417" spans="1:5" x14ac:dyDescent="0.3">
      <c r="A417" s="6">
        <v>1126</v>
      </c>
      <c r="B417" s="7">
        <v>115000</v>
      </c>
      <c r="D417" s="6">
        <v>640</v>
      </c>
      <c r="E417" s="7">
        <v>264561</v>
      </c>
    </row>
    <row r="418" spans="1:5" x14ac:dyDescent="0.3">
      <c r="A418" s="6">
        <v>1130</v>
      </c>
      <c r="B418" s="7">
        <v>140000</v>
      </c>
      <c r="D418" s="6">
        <v>641</v>
      </c>
      <c r="E418" s="7">
        <v>274000</v>
      </c>
    </row>
    <row r="419" spans="1:5" x14ac:dyDescent="0.3">
      <c r="A419" s="6">
        <v>1131</v>
      </c>
      <c r="B419" s="7">
        <v>135000</v>
      </c>
      <c r="D419" s="6">
        <v>642</v>
      </c>
      <c r="E419" s="7">
        <v>226000</v>
      </c>
    </row>
    <row r="420" spans="1:5" x14ac:dyDescent="0.3">
      <c r="A420" s="6">
        <v>1132</v>
      </c>
      <c r="B420" s="7">
        <v>93500</v>
      </c>
      <c r="D420" s="6">
        <v>643</v>
      </c>
      <c r="E420" s="7">
        <v>345000</v>
      </c>
    </row>
    <row r="421" spans="1:5" x14ac:dyDescent="0.3">
      <c r="A421" s="6">
        <v>1138</v>
      </c>
      <c r="B421" s="7">
        <v>94000</v>
      </c>
      <c r="D421" s="6">
        <v>645</v>
      </c>
      <c r="E421" s="7">
        <v>370878</v>
      </c>
    </row>
    <row r="422" spans="1:5" x14ac:dyDescent="0.3">
      <c r="A422" s="6">
        <v>1140</v>
      </c>
      <c r="B422" s="7">
        <v>144000</v>
      </c>
      <c r="D422" s="6">
        <v>646</v>
      </c>
      <c r="E422" s="7">
        <v>143250</v>
      </c>
    </row>
    <row r="423" spans="1:5" x14ac:dyDescent="0.3">
      <c r="A423" s="6">
        <v>1141</v>
      </c>
      <c r="B423" s="7">
        <v>139000</v>
      </c>
      <c r="D423" s="6">
        <v>648</v>
      </c>
      <c r="E423" s="7">
        <v>155000</v>
      </c>
    </row>
    <row r="424" spans="1:5" x14ac:dyDescent="0.3">
      <c r="A424" s="6">
        <v>1142</v>
      </c>
      <c r="B424" s="7">
        <v>197500</v>
      </c>
      <c r="D424" s="6">
        <v>649</v>
      </c>
      <c r="E424" s="7">
        <v>155000</v>
      </c>
    </row>
    <row r="425" spans="1:5" x14ac:dyDescent="0.3">
      <c r="A425" s="6">
        <v>1144</v>
      </c>
      <c r="B425" s="7">
        <v>80000</v>
      </c>
      <c r="D425" s="6">
        <v>651</v>
      </c>
      <c r="E425" s="7">
        <v>205950</v>
      </c>
    </row>
    <row r="426" spans="1:5" x14ac:dyDescent="0.3">
      <c r="A426" s="6">
        <v>1145</v>
      </c>
      <c r="B426" s="7">
        <v>80000</v>
      </c>
      <c r="D426" s="6">
        <v>653</v>
      </c>
      <c r="E426" s="7">
        <v>191000</v>
      </c>
    </row>
    <row r="427" spans="1:5" x14ac:dyDescent="0.3">
      <c r="A427" s="6">
        <v>1146</v>
      </c>
      <c r="B427" s="7">
        <v>149000</v>
      </c>
      <c r="D427" s="6">
        <v>654</v>
      </c>
      <c r="E427" s="7">
        <v>135000</v>
      </c>
    </row>
    <row r="428" spans="1:5" x14ac:dyDescent="0.3">
      <c r="A428" s="6">
        <v>1152</v>
      </c>
      <c r="B428" s="7">
        <v>149900</v>
      </c>
      <c r="D428" s="6">
        <v>655</v>
      </c>
      <c r="E428" s="7">
        <v>350000</v>
      </c>
    </row>
    <row r="429" spans="1:5" x14ac:dyDescent="0.3">
      <c r="A429" s="6">
        <v>1156</v>
      </c>
      <c r="B429" s="7">
        <v>218000</v>
      </c>
      <c r="D429" s="6">
        <v>656</v>
      </c>
      <c r="E429" s="7">
        <v>88000</v>
      </c>
    </row>
    <row r="430" spans="1:5" x14ac:dyDescent="0.3">
      <c r="A430" s="6">
        <v>1157</v>
      </c>
      <c r="B430" s="7">
        <v>179900</v>
      </c>
      <c r="D430" s="6">
        <v>658</v>
      </c>
      <c r="E430" s="7">
        <v>149000</v>
      </c>
    </row>
    <row r="431" spans="1:5" x14ac:dyDescent="0.3">
      <c r="A431" s="6">
        <v>1163</v>
      </c>
      <c r="B431" s="7">
        <v>129000</v>
      </c>
      <c r="D431" s="6">
        <v>659</v>
      </c>
      <c r="E431" s="7">
        <v>97500</v>
      </c>
    </row>
    <row r="432" spans="1:5" x14ac:dyDescent="0.3">
      <c r="A432" s="6">
        <v>1164</v>
      </c>
      <c r="B432" s="7">
        <v>108959</v>
      </c>
      <c r="D432" s="6">
        <v>661</v>
      </c>
      <c r="E432" s="7">
        <v>197900</v>
      </c>
    </row>
    <row r="433" spans="1:5" x14ac:dyDescent="0.3">
      <c r="A433" s="6">
        <v>1165</v>
      </c>
      <c r="B433" s="7">
        <v>194000</v>
      </c>
      <c r="D433" s="6">
        <v>662</v>
      </c>
      <c r="E433" s="7">
        <v>402000</v>
      </c>
    </row>
    <row r="434" spans="1:5" x14ac:dyDescent="0.3">
      <c r="A434" s="6">
        <v>1174</v>
      </c>
      <c r="B434" s="7">
        <v>200500</v>
      </c>
      <c r="D434" s="6">
        <v>663</v>
      </c>
      <c r="E434" s="7">
        <v>110000</v>
      </c>
    </row>
    <row r="435" spans="1:5" x14ac:dyDescent="0.3">
      <c r="A435" s="6">
        <v>1177</v>
      </c>
      <c r="B435" s="7">
        <v>119500</v>
      </c>
      <c r="D435" s="6">
        <v>665</v>
      </c>
      <c r="E435" s="7">
        <v>423000</v>
      </c>
    </row>
    <row r="436" spans="1:5" x14ac:dyDescent="0.3">
      <c r="A436" s="6">
        <v>1179</v>
      </c>
      <c r="B436" s="7">
        <v>154900</v>
      </c>
      <c r="D436" s="6">
        <v>666</v>
      </c>
      <c r="E436" s="7">
        <v>230500</v>
      </c>
    </row>
    <row r="437" spans="1:5" x14ac:dyDescent="0.3">
      <c r="A437" s="6">
        <v>1180</v>
      </c>
      <c r="B437" s="7">
        <v>93000</v>
      </c>
      <c r="D437" s="6">
        <v>667</v>
      </c>
      <c r="E437" s="7">
        <v>129000</v>
      </c>
    </row>
    <row r="438" spans="1:5" x14ac:dyDescent="0.3">
      <c r="A438" s="6">
        <v>1184</v>
      </c>
      <c r="B438" s="7">
        <v>120000</v>
      </c>
      <c r="D438" s="6">
        <v>668</v>
      </c>
      <c r="E438" s="7">
        <v>193500</v>
      </c>
    </row>
    <row r="439" spans="1:5" x14ac:dyDescent="0.3">
      <c r="A439" s="6">
        <v>1185</v>
      </c>
      <c r="B439" s="7">
        <v>186700</v>
      </c>
      <c r="D439" s="6">
        <v>671</v>
      </c>
      <c r="E439" s="7">
        <v>173500</v>
      </c>
    </row>
    <row r="440" spans="1:5" x14ac:dyDescent="0.3">
      <c r="A440" s="6">
        <v>1186</v>
      </c>
      <c r="B440" s="7">
        <v>104900</v>
      </c>
      <c r="D440" s="6">
        <v>672</v>
      </c>
      <c r="E440" s="7">
        <v>103600</v>
      </c>
    </row>
    <row r="441" spans="1:5" x14ac:dyDescent="0.3">
      <c r="A441" s="6">
        <v>1187</v>
      </c>
      <c r="B441" s="7">
        <v>95000</v>
      </c>
      <c r="D441" s="6">
        <v>673</v>
      </c>
      <c r="E441" s="7">
        <v>165000</v>
      </c>
    </row>
    <row r="442" spans="1:5" x14ac:dyDescent="0.3">
      <c r="A442" s="6">
        <v>1191</v>
      </c>
      <c r="B442" s="7">
        <v>168000</v>
      </c>
      <c r="D442" s="6">
        <v>674</v>
      </c>
      <c r="E442" s="7">
        <v>257500</v>
      </c>
    </row>
    <row r="443" spans="1:5" x14ac:dyDescent="0.3">
      <c r="A443" s="6">
        <v>1193</v>
      </c>
      <c r="B443" s="7">
        <v>125000</v>
      </c>
      <c r="D443" s="6">
        <v>675</v>
      </c>
      <c r="E443" s="7">
        <v>140000</v>
      </c>
    </row>
    <row r="444" spans="1:5" x14ac:dyDescent="0.3">
      <c r="A444" s="6">
        <v>1200</v>
      </c>
      <c r="B444" s="7">
        <v>148000</v>
      </c>
      <c r="D444" s="6">
        <v>676</v>
      </c>
      <c r="E444" s="7">
        <v>148500</v>
      </c>
    </row>
    <row r="445" spans="1:5" x14ac:dyDescent="0.3">
      <c r="A445" s="6">
        <v>1201</v>
      </c>
      <c r="B445" s="7">
        <v>116050</v>
      </c>
      <c r="D445" s="6">
        <v>679</v>
      </c>
      <c r="E445" s="7">
        <v>372500</v>
      </c>
    </row>
    <row r="446" spans="1:5" x14ac:dyDescent="0.3">
      <c r="A446" s="6">
        <v>1203</v>
      </c>
      <c r="B446" s="7">
        <v>117000</v>
      </c>
      <c r="D446" s="6">
        <v>681</v>
      </c>
      <c r="E446" s="7">
        <v>143000</v>
      </c>
    </row>
    <row r="447" spans="1:5" x14ac:dyDescent="0.3">
      <c r="A447" s="6">
        <v>1205</v>
      </c>
      <c r="B447" s="7">
        <v>153500</v>
      </c>
      <c r="D447" s="6">
        <v>683</v>
      </c>
      <c r="E447" s="7">
        <v>173000</v>
      </c>
    </row>
    <row r="448" spans="1:5" x14ac:dyDescent="0.3">
      <c r="A448" s="6">
        <v>1207</v>
      </c>
      <c r="B448" s="7">
        <v>107000</v>
      </c>
      <c r="D448" s="6">
        <v>684</v>
      </c>
      <c r="E448" s="7">
        <v>285000</v>
      </c>
    </row>
    <row r="449" spans="1:5" x14ac:dyDescent="0.3">
      <c r="A449" s="6">
        <v>1209</v>
      </c>
      <c r="B449" s="7">
        <v>140000</v>
      </c>
      <c r="D449" s="6">
        <v>685</v>
      </c>
      <c r="E449" s="7">
        <v>221000</v>
      </c>
    </row>
    <row r="450" spans="1:5" x14ac:dyDescent="0.3">
      <c r="A450" s="6">
        <v>1213</v>
      </c>
      <c r="B450" s="7">
        <v>113000</v>
      </c>
      <c r="D450" s="6">
        <v>686</v>
      </c>
      <c r="E450" s="7">
        <v>207500</v>
      </c>
    </row>
    <row r="451" spans="1:5" x14ac:dyDescent="0.3">
      <c r="A451" s="6">
        <v>1214</v>
      </c>
      <c r="B451" s="7">
        <v>145000</v>
      </c>
      <c r="D451" s="6">
        <v>687</v>
      </c>
      <c r="E451" s="7">
        <v>227875</v>
      </c>
    </row>
    <row r="452" spans="1:5" x14ac:dyDescent="0.3">
      <c r="A452" s="6">
        <v>1215</v>
      </c>
      <c r="B452" s="7">
        <v>134500</v>
      </c>
      <c r="D452" s="6">
        <v>688</v>
      </c>
      <c r="E452" s="7">
        <v>148800</v>
      </c>
    </row>
    <row r="453" spans="1:5" x14ac:dyDescent="0.3">
      <c r="A453" s="6">
        <v>1216</v>
      </c>
      <c r="B453" s="7">
        <v>125000</v>
      </c>
      <c r="D453" s="6">
        <v>689</v>
      </c>
      <c r="E453" s="7">
        <v>392000</v>
      </c>
    </row>
    <row r="454" spans="1:5" x14ac:dyDescent="0.3">
      <c r="A454" s="6">
        <v>1219</v>
      </c>
      <c r="B454" s="7">
        <v>80500</v>
      </c>
      <c r="D454" s="6">
        <v>690</v>
      </c>
      <c r="E454" s="7">
        <v>194700</v>
      </c>
    </row>
    <row r="455" spans="1:5" x14ac:dyDescent="0.3">
      <c r="A455" s="6">
        <v>1221</v>
      </c>
      <c r="B455" s="7">
        <v>115000</v>
      </c>
      <c r="D455" s="6">
        <v>691</v>
      </c>
      <c r="E455" s="7">
        <v>141000</v>
      </c>
    </row>
    <row r="456" spans="1:5" x14ac:dyDescent="0.3">
      <c r="A456" s="6">
        <v>1222</v>
      </c>
      <c r="B456" s="7">
        <v>134000</v>
      </c>
      <c r="D456" s="6">
        <v>692</v>
      </c>
      <c r="E456" s="7">
        <v>755000</v>
      </c>
    </row>
    <row r="457" spans="1:5" x14ac:dyDescent="0.3">
      <c r="A457" s="6">
        <v>1224</v>
      </c>
      <c r="B457" s="7">
        <v>137900</v>
      </c>
      <c r="D457" s="6">
        <v>693</v>
      </c>
      <c r="E457" s="7">
        <v>335000</v>
      </c>
    </row>
    <row r="458" spans="1:5" x14ac:dyDescent="0.3">
      <c r="A458" s="6">
        <v>1228</v>
      </c>
      <c r="B458" s="7">
        <v>147000</v>
      </c>
      <c r="D458" s="6">
        <v>696</v>
      </c>
      <c r="E458" s="7">
        <v>176000</v>
      </c>
    </row>
    <row r="459" spans="1:5" x14ac:dyDescent="0.3">
      <c r="A459" s="6">
        <v>1230</v>
      </c>
      <c r="B459" s="7">
        <v>127000</v>
      </c>
      <c r="D459" s="6">
        <v>700</v>
      </c>
      <c r="E459" s="7">
        <v>196000</v>
      </c>
    </row>
    <row r="460" spans="1:5" x14ac:dyDescent="0.3">
      <c r="A460" s="6">
        <v>1231</v>
      </c>
      <c r="B460" s="7">
        <v>190000</v>
      </c>
      <c r="D460" s="6">
        <v>701</v>
      </c>
      <c r="E460" s="7">
        <v>312500</v>
      </c>
    </row>
    <row r="461" spans="1:5" x14ac:dyDescent="0.3">
      <c r="A461" s="6">
        <v>1232</v>
      </c>
      <c r="B461" s="7">
        <v>132500</v>
      </c>
      <c r="D461" s="6">
        <v>702</v>
      </c>
      <c r="E461" s="7">
        <v>140000</v>
      </c>
    </row>
    <row r="462" spans="1:5" x14ac:dyDescent="0.3">
      <c r="A462" s="6">
        <v>1233</v>
      </c>
      <c r="B462" s="7">
        <v>101800</v>
      </c>
      <c r="D462" s="6">
        <v>703</v>
      </c>
      <c r="E462" s="7">
        <v>361919</v>
      </c>
    </row>
    <row r="463" spans="1:5" x14ac:dyDescent="0.3">
      <c r="A463" s="6">
        <v>1234</v>
      </c>
      <c r="B463" s="7">
        <v>142000</v>
      </c>
      <c r="D463" s="6">
        <v>705</v>
      </c>
      <c r="E463" s="7">
        <v>213000</v>
      </c>
    </row>
    <row r="464" spans="1:5" x14ac:dyDescent="0.3">
      <c r="A464" s="6">
        <v>1235</v>
      </c>
      <c r="B464" s="7">
        <v>130000</v>
      </c>
      <c r="D464" s="6">
        <v>707</v>
      </c>
      <c r="E464" s="7">
        <v>302000</v>
      </c>
    </row>
    <row r="465" spans="1:5" x14ac:dyDescent="0.3">
      <c r="A465" s="6">
        <v>1236</v>
      </c>
      <c r="B465" s="7">
        <v>138887</v>
      </c>
      <c r="D465" s="6">
        <v>708</v>
      </c>
      <c r="E465" s="7">
        <v>254000</v>
      </c>
    </row>
    <row r="466" spans="1:5" x14ac:dyDescent="0.3">
      <c r="A466" s="6">
        <v>1250</v>
      </c>
      <c r="B466" s="7">
        <v>119000</v>
      </c>
      <c r="D466" s="6">
        <v>709</v>
      </c>
      <c r="E466" s="7">
        <v>179540</v>
      </c>
    </row>
    <row r="467" spans="1:5" x14ac:dyDescent="0.3">
      <c r="A467" s="6">
        <v>1253</v>
      </c>
      <c r="B467" s="7">
        <v>130000</v>
      </c>
      <c r="D467" s="6">
        <v>713</v>
      </c>
      <c r="E467" s="7">
        <v>189000</v>
      </c>
    </row>
    <row r="468" spans="1:5" x14ac:dyDescent="0.3">
      <c r="A468" s="6">
        <v>1258</v>
      </c>
      <c r="B468" s="7">
        <v>99900</v>
      </c>
      <c r="D468" s="6">
        <v>715</v>
      </c>
      <c r="E468" s="7">
        <v>130500</v>
      </c>
    </row>
    <row r="469" spans="1:5" x14ac:dyDescent="0.3">
      <c r="A469" s="6">
        <v>1262</v>
      </c>
      <c r="B469" s="7">
        <v>128900</v>
      </c>
      <c r="D469" s="6">
        <v>716</v>
      </c>
      <c r="E469" s="7">
        <v>165000</v>
      </c>
    </row>
    <row r="470" spans="1:5" x14ac:dyDescent="0.3">
      <c r="A470" s="6">
        <v>1263</v>
      </c>
      <c r="B470" s="7">
        <v>161500</v>
      </c>
      <c r="D470" s="6">
        <v>717</v>
      </c>
      <c r="E470" s="7">
        <v>159500</v>
      </c>
    </row>
    <row r="471" spans="1:5" x14ac:dyDescent="0.3">
      <c r="A471" s="6">
        <v>1270</v>
      </c>
      <c r="B471" s="7">
        <v>144000</v>
      </c>
      <c r="D471" s="6">
        <v>719</v>
      </c>
      <c r="E471" s="7">
        <v>341000</v>
      </c>
    </row>
    <row r="472" spans="1:5" x14ac:dyDescent="0.3">
      <c r="A472" s="6">
        <v>1273</v>
      </c>
      <c r="B472" s="7">
        <v>137000</v>
      </c>
      <c r="D472" s="6">
        <v>721</v>
      </c>
      <c r="E472" s="7">
        <v>275000</v>
      </c>
    </row>
    <row r="473" spans="1:5" x14ac:dyDescent="0.3">
      <c r="A473" s="6">
        <v>1275</v>
      </c>
      <c r="B473" s="7">
        <v>139000</v>
      </c>
      <c r="D473" s="6">
        <v>722</v>
      </c>
      <c r="E473" s="7">
        <v>143000</v>
      </c>
    </row>
    <row r="474" spans="1:5" x14ac:dyDescent="0.3">
      <c r="A474" s="6">
        <v>1276</v>
      </c>
      <c r="B474" s="7">
        <v>137000</v>
      </c>
      <c r="D474" s="6">
        <v>725</v>
      </c>
      <c r="E474" s="7">
        <v>320000</v>
      </c>
    </row>
    <row r="475" spans="1:5" x14ac:dyDescent="0.3">
      <c r="A475" s="6">
        <v>1280</v>
      </c>
      <c r="B475" s="7">
        <v>68400</v>
      </c>
      <c r="D475" s="6">
        <v>727</v>
      </c>
      <c r="E475" s="7">
        <v>222000</v>
      </c>
    </row>
    <row r="476" spans="1:5" x14ac:dyDescent="0.3">
      <c r="A476" s="6">
        <v>1283</v>
      </c>
      <c r="B476" s="7">
        <v>150500</v>
      </c>
      <c r="D476" s="6">
        <v>728</v>
      </c>
      <c r="E476" s="7">
        <v>194500</v>
      </c>
    </row>
    <row r="477" spans="1:5" x14ac:dyDescent="0.3">
      <c r="A477" s="6">
        <v>1288</v>
      </c>
      <c r="B477" s="7">
        <v>190000</v>
      </c>
      <c r="D477" s="6">
        <v>731</v>
      </c>
      <c r="E477" s="7">
        <v>236500</v>
      </c>
    </row>
    <row r="478" spans="1:5" x14ac:dyDescent="0.3">
      <c r="A478" s="6">
        <v>1291</v>
      </c>
      <c r="B478" s="7">
        <v>180500</v>
      </c>
      <c r="D478" s="6">
        <v>732</v>
      </c>
      <c r="E478" s="7">
        <v>187500</v>
      </c>
    </row>
    <row r="479" spans="1:5" x14ac:dyDescent="0.3">
      <c r="A479" s="6">
        <v>1292</v>
      </c>
      <c r="B479" s="7">
        <v>119500</v>
      </c>
      <c r="D479" s="6">
        <v>733</v>
      </c>
      <c r="E479" s="7">
        <v>222500</v>
      </c>
    </row>
    <row r="480" spans="1:5" x14ac:dyDescent="0.3">
      <c r="A480" s="6">
        <v>1293</v>
      </c>
      <c r="B480" s="7">
        <v>107500</v>
      </c>
      <c r="D480" s="6">
        <v>736</v>
      </c>
      <c r="E480" s="7">
        <v>163000</v>
      </c>
    </row>
    <row r="481" spans="1:5" x14ac:dyDescent="0.3">
      <c r="A481" s="6">
        <v>1295</v>
      </c>
      <c r="B481" s="7">
        <v>115000</v>
      </c>
      <c r="D481" s="6">
        <v>738</v>
      </c>
      <c r="E481" s="7">
        <v>239900</v>
      </c>
    </row>
    <row r="482" spans="1:5" x14ac:dyDescent="0.3">
      <c r="A482" s="6">
        <v>1296</v>
      </c>
      <c r="B482" s="7">
        <v>138500</v>
      </c>
      <c r="D482" s="6">
        <v>740</v>
      </c>
      <c r="E482" s="7">
        <v>190000</v>
      </c>
    </row>
    <row r="483" spans="1:5" x14ac:dyDescent="0.3">
      <c r="A483" s="6">
        <v>1297</v>
      </c>
      <c r="B483" s="7">
        <v>155000</v>
      </c>
      <c r="D483" s="6">
        <v>742</v>
      </c>
      <c r="E483" s="7">
        <v>142000</v>
      </c>
    </row>
    <row r="484" spans="1:5" x14ac:dyDescent="0.3">
      <c r="A484" s="6">
        <v>1300</v>
      </c>
      <c r="B484" s="7">
        <v>154000</v>
      </c>
      <c r="D484" s="6">
        <v>743</v>
      </c>
      <c r="E484" s="7">
        <v>179000</v>
      </c>
    </row>
    <row r="485" spans="1:5" x14ac:dyDescent="0.3">
      <c r="A485" s="6">
        <v>1308</v>
      </c>
      <c r="B485" s="7">
        <v>138000</v>
      </c>
      <c r="D485" s="6">
        <v>745</v>
      </c>
      <c r="E485" s="7">
        <v>180000</v>
      </c>
    </row>
    <row r="486" spans="1:5" x14ac:dyDescent="0.3">
      <c r="A486" s="6">
        <v>1309</v>
      </c>
      <c r="B486" s="7">
        <v>147000</v>
      </c>
      <c r="D486" s="6">
        <v>746</v>
      </c>
      <c r="E486" s="7">
        <v>299800</v>
      </c>
    </row>
    <row r="487" spans="1:5" x14ac:dyDescent="0.3">
      <c r="A487" s="6">
        <v>1315</v>
      </c>
      <c r="B487" s="7">
        <v>119000</v>
      </c>
      <c r="D487" s="6">
        <v>747</v>
      </c>
      <c r="E487" s="7">
        <v>236000</v>
      </c>
    </row>
    <row r="488" spans="1:5" x14ac:dyDescent="0.3">
      <c r="A488" s="6">
        <v>1320</v>
      </c>
      <c r="B488" s="7">
        <v>111000</v>
      </c>
      <c r="D488" s="6">
        <v>748</v>
      </c>
      <c r="E488" s="7">
        <v>265979</v>
      </c>
    </row>
    <row r="489" spans="1:5" x14ac:dyDescent="0.3">
      <c r="A489" s="6">
        <v>1322</v>
      </c>
      <c r="B489" s="7">
        <v>72500</v>
      </c>
      <c r="D489" s="6">
        <v>749</v>
      </c>
      <c r="E489" s="7">
        <v>260400</v>
      </c>
    </row>
    <row r="490" spans="1:5" x14ac:dyDescent="0.3">
      <c r="A490" s="6">
        <v>1324</v>
      </c>
      <c r="B490" s="7">
        <v>82500</v>
      </c>
      <c r="D490" s="6">
        <v>752</v>
      </c>
      <c r="E490" s="7">
        <v>162000</v>
      </c>
    </row>
    <row r="491" spans="1:5" x14ac:dyDescent="0.3">
      <c r="A491" s="6">
        <v>1326</v>
      </c>
      <c r="B491" s="7">
        <v>55000</v>
      </c>
      <c r="D491" s="6">
        <v>753</v>
      </c>
      <c r="E491" s="7">
        <v>217000</v>
      </c>
    </row>
    <row r="492" spans="1:5" x14ac:dyDescent="0.3">
      <c r="A492" s="6">
        <v>1327</v>
      </c>
      <c r="B492" s="7">
        <v>79000</v>
      </c>
      <c r="D492" s="6">
        <v>754</v>
      </c>
      <c r="E492" s="7">
        <v>275500</v>
      </c>
    </row>
    <row r="493" spans="1:5" x14ac:dyDescent="0.3">
      <c r="A493" s="6">
        <v>1328</v>
      </c>
      <c r="B493" s="7">
        <v>130500</v>
      </c>
      <c r="D493" s="6">
        <v>755</v>
      </c>
      <c r="E493" s="7">
        <v>156000</v>
      </c>
    </row>
    <row r="494" spans="1:5" x14ac:dyDescent="0.3">
      <c r="A494" s="6">
        <v>1332</v>
      </c>
      <c r="B494" s="7">
        <v>132500</v>
      </c>
      <c r="D494" s="6">
        <v>756</v>
      </c>
      <c r="E494" s="7">
        <v>172500</v>
      </c>
    </row>
    <row r="495" spans="1:5" x14ac:dyDescent="0.3">
      <c r="A495" s="6">
        <v>1333</v>
      </c>
      <c r="B495" s="7">
        <v>100000</v>
      </c>
      <c r="D495" s="6">
        <v>757</v>
      </c>
      <c r="E495" s="7">
        <v>212000</v>
      </c>
    </row>
    <row r="496" spans="1:5" x14ac:dyDescent="0.3">
      <c r="A496" s="6">
        <v>1334</v>
      </c>
      <c r="B496" s="7">
        <v>125500</v>
      </c>
      <c r="D496" s="6">
        <v>758</v>
      </c>
      <c r="E496" s="7">
        <v>158900</v>
      </c>
    </row>
    <row r="497" spans="1:5" x14ac:dyDescent="0.3">
      <c r="A497" s="6">
        <v>1335</v>
      </c>
      <c r="B497" s="7">
        <v>125000</v>
      </c>
      <c r="D497" s="6">
        <v>759</v>
      </c>
      <c r="E497" s="7">
        <v>179400</v>
      </c>
    </row>
    <row r="498" spans="1:5" x14ac:dyDescent="0.3">
      <c r="A498" s="6">
        <v>1337</v>
      </c>
      <c r="B498" s="7">
        <v>135000</v>
      </c>
      <c r="D498" s="6">
        <v>760</v>
      </c>
      <c r="E498" s="7">
        <v>290000</v>
      </c>
    </row>
    <row r="499" spans="1:5" x14ac:dyDescent="0.3">
      <c r="A499" s="6">
        <v>1338</v>
      </c>
      <c r="B499" s="7">
        <v>52500</v>
      </c>
      <c r="D499" s="6">
        <v>761</v>
      </c>
      <c r="E499" s="7">
        <v>127500</v>
      </c>
    </row>
    <row r="500" spans="1:5" x14ac:dyDescent="0.3">
      <c r="A500" s="6">
        <v>1340</v>
      </c>
      <c r="B500" s="7">
        <v>128500</v>
      </c>
      <c r="D500" s="6">
        <v>763</v>
      </c>
      <c r="E500" s="7">
        <v>215200</v>
      </c>
    </row>
    <row r="501" spans="1:5" x14ac:dyDescent="0.3">
      <c r="A501" s="6">
        <v>1341</v>
      </c>
      <c r="B501" s="7">
        <v>123000</v>
      </c>
      <c r="D501" s="6">
        <v>764</v>
      </c>
      <c r="E501" s="7">
        <v>337000</v>
      </c>
    </row>
    <row r="502" spans="1:5" x14ac:dyDescent="0.3">
      <c r="A502" s="6">
        <v>1346</v>
      </c>
      <c r="B502" s="7">
        <v>108500</v>
      </c>
      <c r="D502" s="6">
        <v>765</v>
      </c>
      <c r="E502" s="7">
        <v>270000</v>
      </c>
    </row>
    <row r="503" spans="1:5" x14ac:dyDescent="0.3">
      <c r="A503" s="6">
        <v>1351</v>
      </c>
      <c r="B503" s="7">
        <v>200000</v>
      </c>
      <c r="D503" s="6">
        <v>766</v>
      </c>
      <c r="E503" s="7">
        <v>264132</v>
      </c>
    </row>
    <row r="504" spans="1:5" x14ac:dyDescent="0.3">
      <c r="A504" s="6">
        <v>1357</v>
      </c>
      <c r="B504" s="7">
        <v>110000</v>
      </c>
      <c r="D504" s="6">
        <v>767</v>
      </c>
      <c r="E504" s="7">
        <v>196500</v>
      </c>
    </row>
    <row r="505" spans="1:5" x14ac:dyDescent="0.3">
      <c r="A505" s="6">
        <v>1358</v>
      </c>
      <c r="B505" s="7">
        <v>149900</v>
      </c>
      <c r="D505" s="6">
        <v>768</v>
      </c>
      <c r="E505" s="7">
        <v>160000</v>
      </c>
    </row>
    <row r="506" spans="1:5" x14ac:dyDescent="0.3">
      <c r="A506" s="6">
        <v>1361</v>
      </c>
      <c r="B506" s="7">
        <v>189000</v>
      </c>
      <c r="D506" s="6">
        <v>769</v>
      </c>
      <c r="E506" s="7">
        <v>216837</v>
      </c>
    </row>
    <row r="507" spans="1:5" x14ac:dyDescent="0.3">
      <c r="A507" s="6">
        <v>1363</v>
      </c>
      <c r="B507" s="7">
        <v>104900</v>
      </c>
      <c r="D507" s="6">
        <v>770</v>
      </c>
      <c r="E507" s="7">
        <v>538000</v>
      </c>
    </row>
    <row r="508" spans="1:5" x14ac:dyDescent="0.3">
      <c r="A508" s="6">
        <v>1368</v>
      </c>
      <c r="B508" s="7">
        <v>127000</v>
      </c>
      <c r="D508" s="6">
        <v>773</v>
      </c>
      <c r="E508" s="7">
        <v>107000</v>
      </c>
    </row>
    <row r="509" spans="1:5" x14ac:dyDescent="0.3">
      <c r="A509" s="6">
        <v>1371</v>
      </c>
      <c r="B509" s="7">
        <v>105000</v>
      </c>
      <c r="D509" s="6">
        <v>775</v>
      </c>
      <c r="E509" s="7">
        <v>395000</v>
      </c>
    </row>
    <row r="510" spans="1:5" x14ac:dyDescent="0.3">
      <c r="A510" s="6">
        <v>1378</v>
      </c>
      <c r="B510" s="7">
        <v>117000</v>
      </c>
      <c r="D510" s="6">
        <v>776</v>
      </c>
      <c r="E510" s="7">
        <v>162000</v>
      </c>
    </row>
    <row r="511" spans="1:5" x14ac:dyDescent="0.3">
      <c r="A511" s="6">
        <v>1380</v>
      </c>
      <c r="B511" s="7">
        <v>167500</v>
      </c>
      <c r="D511" s="6">
        <v>777</v>
      </c>
      <c r="E511" s="7">
        <v>221500</v>
      </c>
    </row>
    <row r="512" spans="1:5" x14ac:dyDescent="0.3">
      <c r="A512" s="6">
        <v>1381</v>
      </c>
      <c r="B512" s="7">
        <v>58500</v>
      </c>
      <c r="D512" s="6">
        <v>780</v>
      </c>
      <c r="E512" s="7">
        <v>135000</v>
      </c>
    </row>
    <row r="513" spans="1:5" x14ac:dyDescent="0.3">
      <c r="A513" s="6">
        <v>1384</v>
      </c>
      <c r="B513" s="7">
        <v>112000</v>
      </c>
      <c r="D513" s="6">
        <v>781</v>
      </c>
      <c r="E513" s="7">
        <v>176000</v>
      </c>
    </row>
    <row r="514" spans="1:5" x14ac:dyDescent="0.3">
      <c r="A514" s="6">
        <v>1386</v>
      </c>
      <c r="B514" s="7">
        <v>125500</v>
      </c>
      <c r="D514" s="6">
        <v>782</v>
      </c>
      <c r="E514" s="7">
        <v>175900</v>
      </c>
    </row>
    <row r="515" spans="1:5" x14ac:dyDescent="0.3">
      <c r="A515" s="6">
        <v>1392</v>
      </c>
      <c r="B515" s="7">
        <v>124000</v>
      </c>
      <c r="D515" s="6">
        <v>783</v>
      </c>
      <c r="E515" s="7">
        <v>187100</v>
      </c>
    </row>
    <row r="516" spans="1:5" x14ac:dyDescent="0.3">
      <c r="A516" s="6">
        <v>1393</v>
      </c>
      <c r="B516" s="7">
        <v>123000</v>
      </c>
      <c r="D516" s="6">
        <v>785</v>
      </c>
      <c r="E516" s="7">
        <v>128000</v>
      </c>
    </row>
    <row r="517" spans="1:5" x14ac:dyDescent="0.3">
      <c r="A517" s="6">
        <v>1397</v>
      </c>
      <c r="B517" s="7">
        <v>160000</v>
      </c>
      <c r="D517" s="6">
        <v>786</v>
      </c>
      <c r="E517" s="7">
        <v>161500</v>
      </c>
    </row>
    <row r="518" spans="1:5" x14ac:dyDescent="0.3">
      <c r="A518" s="6">
        <v>1398</v>
      </c>
      <c r="B518" s="7">
        <v>137500</v>
      </c>
      <c r="D518" s="6">
        <v>788</v>
      </c>
      <c r="E518" s="7">
        <v>233000</v>
      </c>
    </row>
    <row r="519" spans="1:5" x14ac:dyDescent="0.3">
      <c r="A519" s="6">
        <v>1399</v>
      </c>
      <c r="B519" s="7">
        <v>138000</v>
      </c>
      <c r="D519" s="6">
        <v>790</v>
      </c>
      <c r="E519" s="7">
        <v>187500</v>
      </c>
    </row>
    <row r="520" spans="1:5" x14ac:dyDescent="0.3">
      <c r="A520" s="6">
        <v>1405</v>
      </c>
      <c r="B520" s="7">
        <v>105000</v>
      </c>
      <c r="D520" s="6">
        <v>791</v>
      </c>
      <c r="E520" s="7">
        <v>160200</v>
      </c>
    </row>
    <row r="521" spans="1:5" x14ac:dyDescent="0.3">
      <c r="A521" s="6">
        <v>1407</v>
      </c>
      <c r="B521" s="7">
        <v>133000</v>
      </c>
      <c r="D521" s="6">
        <v>792</v>
      </c>
      <c r="E521" s="7">
        <v>146800</v>
      </c>
    </row>
    <row r="522" spans="1:5" x14ac:dyDescent="0.3">
      <c r="A522" s="6">
        <v>1408</v>
      </c>
      <c r="B522" s="7">
        <v>112000</v>
      </c>
      <c r="D522" s="6">
        <v>793</v>
      </c>
      <c r="E522" s="7">
        <v>269790</v>
      </c>
    </row>
    <row r="523" spans="1:5" x14ac:dyDescent="0.3">
      <c r="A523" s="6">
        <v>1409</v>
      </c>
      <c r="B523" s="7">
        <v>125500</v>
      </c>
      <c r="D523" s="6">
        <v>794</v>
      </c>
      <c r="E523" s="7">
        <v>225000</v>
      </c>
    </row>
    <row r="524" spans="1:5" x14ac:dyDescent="0.3">
      <c r="A524" s="6">
        <v>1413</v>
      </c>
      <c r="B524" s="7">
        <v>90000</v>
      </c>
      <c r="D524" s="6">
        <v>795</v>
      </c>
      <c r="E524" s="7">
        <v>194500</v>
      </c>
    </row>
    <row r="525" spans="1:5" x14ac:dyDescent="0.3">
      <c r="A525" s="6">
        <v>1417</v>
      </c>
      <c r="B525" s="7">
        <v>122500</v>
      </c>
      <c r="D525" s="6">
        <v>796</v>
      </c>
      <c r="E525" s="7">
        <v>171000</v>
      </c>
    </row>
    <row r="526" spans="1:5" x14ac:dyDescent="0.3">
      <c r="A526" s="6">
        <v>1419</v>
      </c>
      <c r="B526" s="7">
        <v>124000</v>
      </c>
      <c r="D526" s="6">
        <v>797</v>
      </c>
      <c r="E526" s="7">
        <v>143500</v>
      </c>
    </row>
    <row r="527" spans="1:5" x14ac:dyDescent="0.3">
      <c r="A527" s="6">
        <v>1425</v>
      </c>
      <c r="B527" s="7">
        <v>144000</v>
      </c>
      <c r="D527" s="6">
        <v>799</v>
      </c>
      <c r="E527" s="7">
        <v>485000</v>
      </c>
    </row>
    <row r="528" spans="1:5" x14ac:dyDescent="0.3">
      <c r="A528" s="6">
        <v>1428</v>
      </c>
      <c r="B528" s="7">
        <v>140000</v>
      </c>
      <c r="D528" s="6">
        <v>801</v>
      </c>
      <c r="E528" s="7">
        <v>200000</v>
      </c>
    </row>
    <row r="529" spans="1:5" x14ac:dyDescent="0.3">
      <c r="A529" s="6">
        <v>1429</v>
      </c>
      <c r="B529" s="7">
        <v>119000</v>
      </c>
      <c r="D529" s="6">
        <v>803</v>
      </c>
      <c r="E529" s="7">
        <v>189000</v>
      </c>
    </row>
    <row r="530" spans="1:5" x14ac:dyDescent="0.3">
      <c r="A530" s="6">
        <v>1431</v>
      </c>
      <c r="B530" s="7">
        <v>192140</v>
      </c>
      <c r="D530" s="6">
        <v>804</v>
      </c>
      <c r="E530" s="7">
        <v>582933</v>
      </c>
    </row>
    <row r="531" spans="1:5" x14ac:dyDescent="0.3">
      <c r="A531" s="6">
        <v>1433</v>
      </c>
      <c r="B531" s="7">
        <v>64500</v>
      </c>
      <c r="D531" s="6">
        <v>806</v>
      </c>
      <c r="E531" s="7">
        <v>227680</v>
      </c>
    </row>
    <row r="532" spans="1:5" x14ac:dyDescent="0.3">
      <c r="A532" s="6">
        <v>1435</v>
      </c>
      <c r="B532" s="7">
        <v>160000</v>
      </c>
      <c r="D532" s="6">
        <v>811</v>
      </c>
      <c r="E532" s="7">
        <v>181000</v>
      </c>
    </row>
    <row r="533" spans="1:5" x14ac:dyDescent="0.3">
      <c r="A533" s="6">
        <v>1437</v>
      </c>
      <c r="B533" s="7">
        <v>120500</v>
      </c>
      <c r="D533" s="6">
        <v>812</v>
      </c>
      <c r="E533" s="7">
        <v>144500</v>
      </c>
    </row>
    <row r="534" spans="1:5" x14ac:dyDescent="0.3">
      <c r="A534" s="6">
        <v>1447</v>
      </c>
      <c r="B534" s="7">
        <v>157900</v>
      </c>
      <c r="D534" s="6">
        <v>814</v>
      </c>
      <c r="E534" s="7">
        <v>157900</v>
      </c>
    </row>
    <row r="535" spans="1:5" x14ac:dyDescent="0.3">
      <c r="A535" s="6">
        <v>1449</v>
      </c>
      <c r="B535" s="7">
        <v>112000</v>
      </c>
      <c r="D535" s="6">
        <v>816</v>
      </c>
      <c r="E535" s="7">
        <v>224900</v>
      </c>
    </row>
    <row r="536" spans="1:5" x14ac:dyDescent="0.3">
      <c r="A536" s="6">
        <v>1450</v>
      </c>
      <c r="B536" s="7">
        <v>92000</v>
      </c>
      <c r="D536" s="6">
        <v>818</v>
      </c>
      <c r="E536" s="7">
        <v>271000</v>
      </c>
    </row>
    <row r="537" spans="1:5" x14ac:dyDescent="0.3">
      <c r="A537" s="6">
        <v>1451</v>
      </c>
      <c r="B537" s="7">
        <v>136000</v>
      </c>
      <c r="D537" s="6">
        <v>819</v>
      </c>
      <c r="E537" s="7">
        <v>155000</v>
      </c>
    </row>
    <row r="538" spans="1:5" x14ac:dyDescent="0.3">
      <c r="A538" s="6">
        <v>1453</v>
      </c>
      <c r="B538" s="7">
        <v>145000</v>
      </c>
      <c r="D538" s="6">
        <v>820</v>
      </c>
      <c r="E538" s="7">
        <v>224000</v>
      </c>
    </row>
    <row r="539" spans="1:5" x14ac:dyDescent="0.3">
      <c r="A539" s="6">
        <v>1454</v>
      </c>
      <c r="B539" s="7">
        <v>84500</v>
      </c>
      <c r="D539" s="6">
        <v>821</v>
      </c>
      <c r="E539" s="7">
        <v>183000</v>
      </c>
    </row>
    <row r="540" spans="1:5" x14ac:dyDescent="0.3">
      <c r="A540" s="6">
        <v>1459</v>
      </c>
      <c r="B540" s="7">
        <v>142125</v>
      </c>
      <c r="D540" s="6">
        <v>823</v>
      </c>
      <c r="E540" s="7">
        <v>225000</v>
      </c>
    </row>
    <row r="541" spans="1:5" x14ac:dyDescent="0.3">
      <c r="A541" s="6">
        <v>1460</v>
      </c>
      <c r="B541" s="7">
        <v>147500</v>
      </c>
      <c r="D541" s="6">
        <v>824</v>
      </c>
      <c r="E541" s="7">
        <v>139500</v>
      </c>
    </row>
    <row r="542" spans="1:5" x14ac:dyDescent="0.3">
      <c r="A542" s="6" t="s">
        <v>267</v>
      </c>
      <c r="B542" s="7">
        <v>67590651</v>
      </c>
      <c r="D542" s="6">
        <v>825</v>
      </c>
      <c r="E542" s="7">
        <v>232600</v>
      </c>
    </row>
    <row r="543" spans="1:5" x14ac:dyDescent="0.3">
      <c r="D543" s="6">
        <v>826</v>
      </c>
      <c r="E543" s="7">
        <v>385000</v>
      </c>
    </row>
    <row r="544" spans="1:5" x14ac:dyDescent="0.3">
      <c r="D544" s="6">
        <v>828</v>
      </c>
      <c r="E544" s="7">
        <v>189000</v>
      </c>
    </row>
    <row r="545" spans="4:5" x14ac:dyDescent="0.3">
      <c r="D545" s="6">
        <v>830</v>
      </c>
      <c r="E545" s="7">
        <v>147400</v>
      </c>
    </row>
    <row r="546" spans="4:5" x14ac:dyDescent="0.3">
      <c r="D546" s="6">
        <v>831</v>
      </c>
      <c r="E546" s="7">
        <v>166000</v>
      </c>
    </row>
    <row r="547" spans="4:5" x14ac:dyDescent="0.3">
      <c r="D547" s="6">
        <v>832</v>
      </c>
      <c r="E547" s="7">
        <v>151000</v>
      </c>
    </row>
    <row r="548" spans="4:5" x14ac:dyDescent="0.3">
      <c r="D548" s="6">
        <v>833</v>
      </c>
      <c r="E548" s="7">
        <v>237000</v>
      </c>
    </row>
    <row r="549" spans="4:5" x14ac:dyDescent="0.3">
      <c r="D549" s="6">
        <v>834</v>
      </c>
      <c r="E549" s="7">
        <v>167000</v>
      </c>
    </row>
    <row r="550" spans="4:5" x14ac:dyDescent="0.3">
      <c r="D550" s="6">
        <v>838</v>
      </c>
      <c r="E550" s="7">
        <v>100000</v>
      </c>
    </row>
    <row r="551" spans="4:5" x14ac:dyDescent="0.3">
      <c r="D551" s="6">
        <v>841</v>
      </c>
      <c r="E551" s="7">
        <v>140000</v>
      </c>
    </row>
    <row r="552" spans="4:5" x14ac:dyDescent="0.3">
      <c r="D552" s="6">
        <v>843</v>
      </c>
      <c r="E552" s="7">
        <v>174900</v>
      </c>
    </row>
    <row r="553" spans="4:5" x14ac:dyDescent="0.3">
      <c r="D553" s="6">
        <v>847</v>
      </c>
      <c r="E553" s="7">
        <v>213000</v>
      </c>
    </row>
    <row r="554" spans="4:5" x14ac:dyDescent="0.3">
      <c r="D554" s="6">
        <v>849</v>
      </c>
      <c r="E554" s="7">
        <v>240000</v>
      </c>
    </row>
    <row r="555" spans="4:5" x14ac:dyDescent="0.3">
      <c r="D555" s="6">
        <v>850</v>
      </c>
      <c r="E555" s="7">
        <v>187000</v>
      </c>
    </row>
    <row r="556" spans="4:5" x14ac:dyDescent="0.3">
      <c r="D556" s="6">
        <v>851</v>
      </c>
      <c r="E556" s="7">
        <v>131500</v>
      </c>
    </row>
    <row r="557" spans="4:5" x14ac:dyDescent="0.3">
      <c r="D557" s="6">
        <v>852</v>
      </c>
      <c r="E557" s="7">
        <v>215000</v>
      </c>
    </row>
    <row r="558" spans="4:5" x14ac:dyDescent="0.3">
      <c r="D558" s="6">
        <v>853</v>
      </c>
      <c r="E558" s="7">
        <v>164000</v>
      </c>
    </row>
    <row r="559" spans="4:5" x14ac:dyDescent="0.3">
      <c r="D559" s="6">
        <v>854</v>
      </c>
      <c r="E559" s="7">
        <v>158000</v>
      </c>
    </row>
    <row r="560" spans="4:5" x14ac:dyDescent="0.3">
      <c r="D560" s="6">
        <v>857</v>
      </c>
      <c r="E560" s="7">
        <v>147000</v>
      </c>
    </row>
    <row r="561" spans="4:5" x14ac:dyDescent="0.3">
      <c r="D561" s="6">
        <v>858</v>
      </c>
      <c r="E561" s="7">
        <v>174000</v>
      </c>
    </row>
    <row r="562" spans="4:5" x14ac:dyDescent="0.3">
      <c r="D562" s="6">
        <v>859</v>
      </c>
      <c r="E562" s="7">
        <v>152000</v>
      </c>
    </row>
    <row r="563" spans="4:5" x14ac:dyDescent="0.3">
      <c r="D563" s="6">
        <v>860</v>
      </c>
      <c r="E563" s="7">
        <v>250000</v>
      </c>
    </row>
    <row r="564" spans="4:5" x14ac:dyDescent="0.3">
      <c r="D564" s="6">
        <v>861</v>
      </c>
      <c r="E564" s="7">
        <v>189950</v>
      </c>
    </row>
    <row r="565" spans="4:5" x14ac:dyDescent="0.3">
      <c r="D565" s="6">
        <v>863</v>
      </c>
      <c r="E565" s="7">
        <v>152000</v>
      </c>
    </row>
    <row r="566" spans="4:5" x14ac:dyDescent="0.3">
      <c r="D566" s="6">
        <v>865</v>
      </c>
      <c r="E566" s="7">
        <v>250580</v>
      </c>
    </row>
    <row r="567" spans="4:5" x14ac:dyDescent="0.3">
      <c r="D567" s="6">
        <v>867</v>
      </c>
      <c r="E567" s="7">
        <v>248900</v>
      </c>
    </row>
    <row r="568" spans="4:5" x14ac:dyDescent="0.3">
      <c r="D568" s="6">
        <v>870</v>
      </c>
      <c r="E568" s="7">
        <v>236000</v>
      </c>
    </row>
    <row r="569" spans="4:5" x14ac:dyDescent="0.3">
      <c r="D569" s="6">
        <v>872</v>
      </c>
      <c r="E569" s="7">
        <v>200500</v>
      </c>
    </row>
    <row r="570" spans="4:5" x14ac:dyDescent="0.3">
      <c r="D570" s="6">
        <v>876</v>
      </c>
      <c r="E570" s="7">
        <v>303477</v>
      </c>
    </row>
    <row r="571" spans="4:5" x14ac:dyDescent="0.3">
      <c r="D571" s="6">
        <v>878</v>
      </c>
      <c r="E571" s="7">
        <v>350000</v>
      </c>
    </row>
    <row r="572" spans="4:5" x14ac:dyDescent="0.3">
      <c r="D572" s="6">
        <v>882</v>
      </c>
      <c r="E572" s="7">
        <v>187500</v>
      </c>
    </row>
    <row r="573" spans="4:5" x14ac:dyDescent="0.3">
      <c r="D573" s="6">
        <v>883</v>
      </c>
      <c r="E573" s="7">
        <v>178000</v>
      </c>
    </row>
    <row r="574" spans="4:5" x14ac:dyDescent="0.3">
      <c r="D574" s="6">
        <v>886</v>
      </c>
      <c r="E574" s="7">
        <v>328900</v>
      </c>
    </row>
    <row r="575" spans="4:5" x14ac:dyDescent="0.3">
      <c r="D575" s="6">
        <v>889</v>
      </c>
      <c r="E575" s="7">
        <v>268000</v>
      </c>
    </row>
    <row r="576" spans="4:5" x14ac:dyDescent="0.3">
      <c r="D576" s="6">
        <v>890</v>
      </c>
      <c r="E576" s="7">
        <v>149500</v>
      </c>
    </row>
    <row r="577" spans="4:5" x14ac:dyDescent="0.3">
      <c r="D577" s="6">
        <v>892</v>
      </c>
      <c r="E577" s="7">
        <v>172500</v>
      </c>
    </row>
    <row r="578" spans="4:5" x14ac:dyDescent="0.3">
      <c r="D578" s="6">
        <v>893</v>
      </c>
      <c r="E578" s="7">
        <v>154500</v>
      </c>
    </row>
    <row r="579" spans="4:5" x14ac:dyDescent="0.3">
      <c r="D579" s="6">
        <v>896</v>
      </c>
      <c r="E579" s="7">
        <v>140000</v>
      </c>
    </row>
    <row r="580" spans="4:5" x14ac:dyDescent="0.3">
      <c r="D580" s="6">
        <v>899</v>
      </c>
      <c r="E580" s="7">
        <v>611657</v>
      </c>
    </row>
    <row r="581" spans="4:5" x14ac:dyDescent="0.3">
      <c r="D581" s="6">
        <v>903</v>
      </c>
      <c r="E581" s="7">
        <v>180000</v>
      </c>
    </row>
    <row r="582" spans="4:5" x14ac:dyDescent="0.3">
      <c r="D582" s="6">
        <v>904</v>
      </c>
      <c r="E582" s="7">
        <v>240000</v>
      </c>
    </row>
    <row r="583" spans="4:5" x14ac:dyDescent="0.3">
      <c r="D583" s="6">
        <v>907</v>
      </c>
      <c r="E583" s="7">
        <v>255000</v>
      </c>
    </row>
    <row r="584" spans="4:5" x14ac:dyDescent="0.3">
      <c r="D584" s="6">
        <v>908</v>
      </c>
      <c r="E584" s="7">
        <v>250000</v>
      </c>
    </row>
    <row r="585" spans="4:5" x14ac:dyDescent="0.3">
      <c r="D585" s="6">
        <v>910</v>
      </c>
      <c r="E585" s="7">
        <v>174000</v>
      </c>
    </row>
    <row r="586" spans="4:5" x14ac:dyDescent="0.3">
      <c r="D586" s="6">
        <v>915</v>
      </c>
      <c r="E586" s="7">
        <v>173733</v>
      </c>
    </row>
    <row r="587" spans="4:5" x14ac:dyDescent="0.3">
      <c r="D587" s="6">
        <v>919</v>
      </c>
      <c r="E587" s="7">
        <v>238000</v>
      </c>
    </row>
    <row r="588" spans="4:5" x14ac:dyDescent="0.3">
      <c r="D588" s="6">
        <v>920</v>
      </c>
      <c r="E588" s="7">
        <v>176500</v>
      </c>
    </row>
    <row r="589" spans="4:5" x14ac:dyDescent="0.3">
      <c r="D589" s="6">
        <v>921</v>
      </c>
      <c r="E589" s="7">
        <v>201000</v>
      </c>
    </row>
    <row r="590" spans="4:5" x14ac:dyDescent="0.3">
      <c r="D590" s="6">
        <v>923</v>
      </c>
      <c r="E590" s="7">
        <v>169990</v>
      </c>
    </row>
    <row r="591" spans="4:5" x14ac:dyDescent="0.3">
      <c r="D591" s="6">
        <v>924</v>
      </c>
      <c r="E591" s="7">
        <v>193000</v>
      </c>
    </row>
    <row r="592" spans="4:5" x14ac:dyDescent="0.3">
      <c r="D592" s="6">
        <v>925</v>
      </c>
      <c r="E592" s="7">
        <v>207500</v>
      </c>
    </row>
    <row r="593" spans="4:5" x14ac:dyDescent="0.3">
      <c r="D593" s="6">
        <v>927</v>
      </c>
      <c r="E593" s="7">
        <v>285000</v>
      </c>
    </row>
    <row r="594" spans="4:5" x14ac:dyDescent="0.3">
      <c r="D594" s="6">
        <v>928</v>
      </c>
      <c r="E594" s="7">
        <v>176000</v>
      </c>
    </row>
    <row r="595" spans="4:5" x14ac:dyDescent="0.3">
      <c r="D595" s="6">
        <v>929</v>
      </c>
      <c r="E595" s="7">
        <v>236500</v>
      </c>
    </row>
    <row r="596" spans="4:5" x14ac:dyDescent="0.3">
      <c r="D596" s="6">
        <v>930</v>
      </c>
      <c r="E596" s="7">
        <v>222000</v>
      </c>
    </row>
    <row r="597" spans="4:5" x14ac:dyDescent="0.3">
      <c r="D597" s="6">
        <v>931</v>
      </c>
      <c r="E597" s="7">
        <v>201000</v>
      </c>
    </row>
    <row r="598" spans="4:5" x14ac:dyDescent="0.3">
      <c r="D598" s="6">
        <v>933</v>
      </c>
      <c r="E598" s="7">
        <v>320000</v>
      </c>
    </row>
    <row r="599" spans="4:5" x14ac:dyDescent="0.3">
      <c r="D599" s="6">
        <v>934</v>
      </c>
      <c r="E599" s="7">
        <v>190000</v>
      </c>
    </row>
    <row r="600" spans="4:5" x14ac:dyDescent="0.3">
      <c r="D600" s="6">
        <v>935</v>
      </c>
      <c r="E600" s="7">
        <v>242000</v>
      </c>
    </row>
    <row r="601" spans="4:5" x14ac:dyDescent="0.3">
      <c r="D601" s="6">
        <v>937</v>
      </c>
      <c r="E601" s="7">
        <v>184900</v>
      </c>
    </row>
    <row r="602" spans="4:5" x14ac:dyDescent="0.3">
      <c r="D602" s="6">
        <v>938</v>
      </c>
      <c r="E602" s="7">
        <v>253000</v>
      </c>
    </row>
    <row r="603" spans="4:5" x14ac:dyDescent="0.3">
      <c r="D603" s="6">
        <v>939</v>
      </c>
      <c r="E603" s="7">
        <v>239799</v>
      </c>
    </row>
    <row r="604" spans="4:5" x14ac:dyDescent="0.3">
      <c r="D604" s="6">
        <v>940</v>
      </c>
      <c r="E604" s="7">
        <v>244400</v>
      </c>
    </row>
    <row r="605" spans="4:5" x14ac:dyDescent="0.3">
      <c r="D605" s="6">
        <v>941</v>
      </c>
      <c r="E605" s="7">
        <v>150900</v>
      </c>
    </row>
    <row r="606" spans="4:5" x14ac:dyDescent="0.3">
      <c r="D606" s="6">
        <v>942</v>
      </c>
      <c r="E606" s="7">
        <v>214000</v>
      </c>
    </row>
    <row r="607" spans="4:5" x14ac:dyDescent="0.3">
      <c r="D607" s="6">
        <v>945</v>
      </c>
      <c r="E607" s="7">
        <v>137500</v>
      </c>
    </row>
    <row r="608" spans="4:5" x14ac:dyDescent="0.3">
      <c r="D608" s="6">
        <v>948</v>
      </c>
      <c r="E608" s="7">
        <v>270000</v>
      </c>
    </row>
    <row r="609" spans="4:5" x14ac:dyDescent="0.3">
      <c r="D609" s="6">
        <v>949</v>
      </c>
      <c r="E609" s="7">
        <v>192500</v>
      </c>
    </row>
    <row r="610" spans="4:5" x14ac:dyDescent="0.3">
      <c r="D610" s="6">
        <v>950</v>
      </c>
      <c r="E610" s="7">
        <v>197500</v>
      </c>
    </row>
    <row r="611" spans="4:5" x14ac:dyDescent="0.3">
      <c r="D611" s="6">
        <v>955</v>
      </c>
      <c r="E611" s="7">
        <v>127500</v>
      </c>
    </row>
    <row r="612" spans="4:5" x14ac:dyDescent="0.3">
      <c r="D612" s="6">
        <v>956</v>
      </c>
      <c r="E612" s="7">
        <v>145000</v>
      </c>
    </row>
    <row r="613" spans="4:5" x14ac:dyDescent="0.3">
      <c r="D613" s="6">
        <v>957</v>
      </c>
      <c r="E613" s="7">
        <v>124000</v>
      </c>
    </row>
    <row r="614" spans="4:5" x14ac:dyDescent="0.3">
      <c r="D614" s="6">
        <v>959</v>
      </c>
      <c r="E614" s="7">
        <v>185000</v>
      </c>
    </row>
    <row r="615" spans="4:5" x14ac:dyDescent="0.3">
      <c r="D615" s="6">
        <v>960</v>
      </c>
      <c r="E615" s="7">
        <v>155000</v>
      </c>
    </row>
    <row r="616" spans="4:5" x14ac:dyDescent="0.3">
      <c r="D616" s="6">
        <v>962</v>
      </c>
      <c r="E616" s="7">
        <v>272000</v>
      </c>
    </row>
    <row r="617" spans="4:5" x14ac:dyDescent="0.3">
      <c r="D617" s="6">
        <v>963</v>
      </c>
      <c r="E617" s="7">
        <v>155000</v>
      </c>
    </row>
    <row r="618" spans="4:5" x14ac:dyDescent="0.3">
      <c r="D618" s="6">
        <v>964</v>
      </c>
      <c r="E618" s="7">
        <v>239000</v>
      </c>
    </row>
    <row r="619" spans="4:5" x14ac:dyDescent="0.3">
      <c r="D619" s="6">
        <v>965</v>
      </c>
      <c r="E619" s="7">
        <v>214900</v>
      </c>
    </row>
    <row r="620" spans="4:5" x14ac:dyDescent="0.3">
      <c r="D620" s="6">
        <v>966</v>
      </c>
      <c r="E620" s="7">
        <v>178900</v>
      </c>
    </row>
    <row r="621" spans="4:5" x14ac:dyDescent="0.3">
      <c r="D621" s="6">
        <v>970</v>
      </c>
      <c r="E621" s="7">
        <v>140000</v>
      </c>
    </row>
    <row r="622" spans="4:5" x14ac:dyDescent="0.3">
      <c r="D622" s="6">
        <v>972</v>
      </c>
      <c r="E622" s="7">
        <v>173000</v>
      </c>
    </row>
    <row r="623" spans="4:5" x14ac:dyDescent="0.3">
      <c r="D623" s="6">
        <v>973</v>
      </c>
      <c r="E623" s="7">
        <v>99500</v>
      </c>
    </row>
    <row r="624" spans="4:5" x14ac:dyDescent="0.3">
      <c r="D624" s="6">
        <v>974</v>
      </c>
      <c r="E624" s="7">
        <v>182000</v>
      </c>
    </row>
    <row r="625" spans="4:5" x14ac:dyDescent="0.3">
      <c r="D625" s="6">
        <v>975</v>
      </c>
      <c r="E625" s="7">
        <v>167500</v>
      </c>
    </row>
    <row r="626" spans="4:5" x14ac:dyDescent="0.3">
      <c r="D626" s="6">
        <v>976</v>
      </c>
      <c r="E626" s="7">
        <v>165000</v>
      </c>
    </row>
    <row r="627" spans="4:5" x14ac:dyDescent="0.3">
      <c r="D627" s="6">
        <v>978</v>
      </c>
      <c r="E627" s="7">
        <v>199900</v>
      </c>
    </row>
    <row r="628" spans="4:5" x14ac:dyDescent="0.3">
      <c r="D628" s="6">
        <v>981</v>
      </c>
      <c r="E628" s="7">
        <v>178400</v>
      </c>
    </row>
    <row r="629" spans="4:5" x14ac:dyDescent="0.3">
      <c r="D629" s="6">
        <v>982</v>
      </c>
      <c r="E629" s="7">
        <v>336000</v>
      </c>
    </row>
    <row r="630" spans="4:5" x14ac:dyDescent="0.3">
      <c r="D630" s="6">
        <v>983</v>
      </c>
      <c r="E630" s="7">
        <v>159895</v>
      </c>
    </row>
    <row r="631" spans="4:5" x14ac:dyDescent="0.3">
      <c r="D631" s="6">
        <v>984</v>
      </c>
      <c r="E631" s="7">
        <v>255900</v>
      </c>
    </row>
    <row r="632" spans="4:5" x14ac:dyDescent="0.3">
      <c r="D632" s="6">
        <v>987</v>
      </c>
      <c r="E632" s="7">
        <v>117000</v>
      </c>
    </row>
    <row r="633" spans="4:5" x14ac:dyDescent="0.3">
      <c r="D633" s="6">
        <v>988</v>
      </c>
      <c r="E633" s="7">
        <v>395192</v>
      </c>
    </row>
    <row r="634" spans="4:5" x14ac:dyDescent="0.3">
      <c r="D634" s="6">
        <v>989</v>
      </c>
      <c r="E634" s="7">
        <v>195000</v>
      </c>
    </row>
    <row r="635" spans="4:5" x14ac:dyDescent="0.3">
      <c r="D635" s="6">
        <v>990</v>
      </c>
      <c r="E635" s="7">
        <v>197000</v>
      </c>
    </row>
    <row r="636" spans="4:5" x14ac:dyDescent="0.3">
      <c r="D636" s="6">
        <v>991</v>
      </c>
      <c r="E636" s="7">
        <v>348000</v>
      </c>
    </row>
    <row r="637" spans="4:5" x14ac:dyDescent="0.3">
      <c r="D637" s="6">
        <v>992</v>
      </c>
      <c r="E637" s="7">
        <v>168000</v>
      </c>
    </row>
    <row r="638" spans="4:5" x14ac:dyDescent="0.3">
      <c r="D638" s="6">
        <v>993</v>
      </c>
      <c r="E638" s="7">
        <v>187000</v>
      </c>
    </row>
    <row r="639" spans="4:5" x14ac:dyDescent="0.3">
      <c r="D639" s="6">
        <v>994</v>
      </c>
      <c r="E639" s="7">
        <v>173900</v>
      </c>
    </row>
    <row r="640" spans="4:5" x14ac:dyDescent="0.3">
      <c r="D640" s="6">
        <v>995</v>
      </c>
      <c r="E640" s="7">
        <v>337500</v>
      </c>
    </row>
    <row r="641" spans="4:5" x14ac:dyDescent="0.3">
      <c r="D641" s="6">
        <v>998</v>
      </c>
      <c r="E641" s="7">
        <v>185000</v>
      </c>
    </row>
    <row r="642" spans="4:5" x14ac:dyDescent="0.3">
      <c r="D642" s="6">
        <v>1000</v>
      </c>
      <c r="E642" s="7">
        <v>206000</v>
      </c>
    </row>
    <row r="643" spans="4:5" x14ac:dyDescent="0.3">
      <c r="D643" s="6">
        <v>1003</v>
      </c>
      <c r="E643" s="7">
        <v>232000</v>
      </c>
    </row>
    <row r="644" spans="4:5" x14ac:dyDescent="0.3">
      <c r="D644" s="6">
        <v>1005</v>
      </c>
      <c r="E644" s="7">
        <v>181000</v>
      </c>
    </row>
    <row r="645" spans="4:5" x14ac:dyDescent="0.3">
      <c r="D645" s="6">
        <v>1007</v>
      </c>
      <c r="E645" s="7">
        <v>163500</v>
      </c>
    </row>
    <row r="646" spans="4:5" x14ac:dyDescent="0.3">
      <c r="D646" s="6">
        <v>1009</v>
      </c>
      <c r="E646" s="7">
        <v>240000</v>
      </c>
    </row>
    <row r="647" spans="4:5" x14ac:dyDescent="0.3">
      <c r="D647" s="6">
        <v>1013</v>
      </c>
      <c r="E647" s="7">
        <v>165000</v>
      </c>
    </row>
    <row r="648" spans="4:5" x14ac:dyDescent="0.3">
      <c r="D648" s="6">
        <v>1015</v>
      </c>
      <c r="E648" s="7">
        <v>119200</v>
      </c>
    </row>
    <row r="649" spans="4:5" x14ac:dyDescent="0.3">
      <c r="D649" s="6">
        <v>1016</v>
      </c>
      <c r="E649" s="7">
        <v>227000</v>
      </c>
    </row>
    <row r="650" spans="4:5" x14ac:dyDescent="0.3">
      <c r="D650" s="6">
        <v>1017</v>
      </c>
      <c r="E650" s="7">
        <v>203000</v>
      </c>
    </row>
    <row r="651" spans="4:5" x14ac:dyDescent="0.3">
      <c r="D651" s="6">
        <v>1018</v>
      </c>
      <c r="E651" s="7">
        <v>187500</v>
      </c>
    </row>
    <row r="652" spans="4:5" x14ac:dyDescent="0.3">
      <c r="D652" s="6">
        <v>1019</v>
      </c>
      <c r="E652" s="7">
        <v>160000</v>
      </c>
    </row>
    <row r="653" spans="4:5" x14ac:dyDescent="0.3">
      <c r="D653" s="6">
        <v>1020</v>
      </c>
      <c r="E653" s="7">
        <v>213490</v>
      </c>
    </row>
    <row r="654" spans="4:5" x14ac:dyDescent="0.3">
      <c r="D654" s="6">
        <v>1022</v>
      </c>
      <c r="E654" s="7">
        <v>194000</v>
      </c>
    </row>
    <row r="655" spans="4:5" x14ac:dyDescent="0.3">
      <c r="D655" s="6">
        <v>1024</v>
      </c>
      <c r="E655" s="7">
        <v>191000</v>
      </c>
    </row>
    <row r="656" spans="4:5" x14ac:dyDescent="0.3">
      <c r="D656" s="6">
        <v>1025</v>
      </c>
      <c r="E656" s="7">
        <v>287000</v>
      </c>
    </row>
    <row r="657" spans="4:5" x14ac:dyDescent="0.3">
      <c r="D657" s="6">
        <v>1028</v>
      </c>
      <c r="E657" s="7">
        <v>293077</v>
      </c>
    </row>
    <row r="658" spans="4:5" x14ac:dyDescent="0.3">
      <c r="D658" s="6">
        <v>1030</v>
      </c>
      <c r="E658" s="7">
        <v>118000</v>
      </c>
    </row>
    <row r="659" spans="4:5" x14ac:dyDescent="0.3">
      <c r="D659" s="6">
        <v>1032</v>
      </c>
      <c r="E659" s="7">
        <v>197000</v>
      </c>
    </row>
    <row r="660" spans="4:5" x14ac:dyDescent="0.3">
      <c r="D660" s="6">
        <v>1033</v>
      </c>
      <c r="E660" s="7">
        <v>310000</v>
      </c>
    </row>
    <row r="661" spans="4:5" x14ac:dyDescent="0.3">
      <c r="D661" s="6">
        <v>1034</v>
      </c>
      <c r="E661" s="7">
        <v>230000</v>
      </c>
    </row>
    <row r="662" spans="4:5" x14ac:dyDescent="0.3">
      <c r="D662" s="6">
        <v>1037</v>
      </c>
      <c r="E662" s="7">
        <v>315500</v>
      </c>
    </row>
    <row r="663" spans="4:5" x14ac:dyDescent="0.3">
      <c r="D663" s="6">
        <v>1038</v>
      </c>
      <c r="E663" s="7">
        <v>287000</v>
      </c>
    </row>
    <row r="664" spans="4:5" x14ac:dyDescent="0.3">
      <c r="D664" s="6">
        <v>1042</v>
      </c>
      <c r="E664" s="7">
        <v>173000</v>
      </c>
    </row>
    <row r="665" spans="4:5" x14ac:dyDescent="0.3">
      <c r="D665" s="6">
        <v>1043</v>
      </c>
      <c r="E665" s="7">
        <v>196000</v>
      </c>
    </row>
    <row r="666" spans="4:5" x14ac:dyDescent="0.3">
      <c r="D666" s="6">
        <v>1044</v>
      </c>
      <c r="E666" s="7">
        <v>262280</v>
      </c>
    </row>
    <row r="667" spans="4:5" x14ac:dyDescent="0.3">
      <c r="D667" s="6">
        <v>1045</v>
      </c>
      <c r="E667" s="7">
        <v>278000</v>
      </c>
    </row>
    <row r="668" spans="4:5" x14ac:dyDescent="0.3">
      <c r="D668" s="6">
        <v>1047</v>
      </c>
      <c r="E668" s="7">
        <v>556581</v>
      </c>
    </row>
    <row r="669" spans="4:5" x14ac:dyDescent="0.3">
      <c r="D669" s="6">
        <v>1051</v>
      </c>
      <c r="E669" s="7">
        <v>176485</v>
      </c>
    </row>
    <row r="670" spans="4:5" x14ac:dyDescent="0.3">
      <c r="D670" s="6">
        <v>1052</v>
      </c>
      <c r="E670" s="7">
        <v>200141</v>
      </c>
    </row>
    <row r="671" spans="4:5" x14ac:dyDescent="0.3">
      <c r="D671" s="6">
        <v>1053</v>
      </c>
      <c r="E671" s="7">
        <v>165000</v>
      </c>
    </row>
    <row r="672" spans="4:5" x14ac:dyDescent="0.3">
      <c r="D672" s="6">
        <v>1055</v>
      </c>
      <c r="E672" s="7">
        <v>255000</v>
      </c>
    </row>
    <row r="673" spans="4:5" x14ac:dyDescent="0.3">
      <c r="D673" s="6">
        <v>1056</v>
      </c>
      <c r="E673" s="7">
        <v>180000</v>
      </c>
    </row>
    <row r="674" spans="4:5" x14ac:dyDescent="0.3">
      <c r="D674" s="6">
        <v>1057</v>
      </c>
      <c r="E674" s="7">
        <v>185850</v>
      </c>
    </row>
    <row r="675" spans="4:5" x14ac:dyDescent="0.3">
      <c r="D675" s="6">
        <v>1058</v>
      </c>
      <c r="E675" s="7">
        <v>248000</v>
      </c>
    </row>
    <row r="676" spans="4:5" x14ac:dyDescent="0.3">
      <c r="D676" s="6">
        <v>1059</v>
      </c>
      <c r="E676" s="7">
        <v>335000</v>
      </c>
    </row>
    <row r="677" spans="4:5" x14ac:dyDescent="0.3">
      <c r="D677" s="6">
        <v>1060</v>
      </c>
      <c r="E677" s="7">
        <v>220000</v>
      </c>
    </row>
    <row r="678" spans="4:5" x14ac:dyDescent="0.3">
      <c r="D678" s="6">
        <v>1061</v>
      </c>
      <c r="E678" s="7">
        <v>213500</v>
      </c>
    </row>
    <row r="679" spans="4:5" x14ac:dyDescent="0.3">
      <c r="D679" s="6">
        <v>1064</v>
      </c>
      <c r="E679" s="7">
        <v>110500</v>
      </c>
    </row>
    <row r="680" spans="4:5" x14ac:dyDescent="0.3">
      <c r="D680" s="6">
        <v>1066</v>
      </c>
      <c r="E680" s="7">
        <v>328000</v>
      </c>
    </row>
    <row r="681" spans="4:5" x14ac:dyDescent="0.3">
      <c r="D681" s="6">
        <v>1067</v>
      </c>
      <c r="E681" s="7">
        <v>178000</v>
      </c>
    </row>
    <row r="682" spans="4:5" x14ac:dyDescent="0.3">
      <c r="D682" s="6">
        <v>1068</v>
      </c>
      <c r="E682" s="7">
        <v>167900</v>
      </c>
    </row>
    <row r="683" spans="4:5" x14ac:dyDescent="0.3">
      <c r="D683" s="6">
        <v>1069</v>
      </c>
      <c r="E683" s="7">
        <v>151400</v>
      </c>
    </row>
    <row r="684" spans="4:5" x14ac:dyDescent="0.3">
      <c r="D684" s="6">
        <v>1072</v>
      </c>
      <c r="E684" s="7">
        <v>154000</v>
      </c>
    </row>
    <row r="685" spans="4:5" x14ac:dyDescent="0.3">
      <c r="D685" s="6">
        <v>1074</v>
      </c>
      <c r="E685" s="7">
        <v>159500</v>
      </c>
    </row>
    <row r="686" spans="4:5" x14ac:dyDescent="0.3">
      <c r="D686" s="6">
        <v>1075</v>
      </c>
      <c r="E686" s="7">
        <v>194000</v>
      </c>
    </row>
    <row r="687" spans="4:5" x14ac:dyDescent="0.3">
      <c r="D687" s="6">
        <v>1076</v>
      </c>
      <c r="E687" s="7">
        <v>219500</v>
      </c>
    </row>
    <row r="688" spans="4:5" x14ac:dyDescent="0.3">
      <c r="D688" s="6">
        <v>1079</v>
      </c>
      <c r="E688" s="7">
        <v>155900</v>
      </c>
    </row>
    <row r="689" spans="4:5" x14ac:dyDescent="0.3">
      <c r="D689" s="6">
        <v>1081</v>
      </c>
      <c r="E689" s="7">
        <v>145000</v>
      </c>
    </row>
    <row r="690" spans="4:5" x14ac:dyDescent="0.3">
      <c r="D690" s="6">
        <v>1083</v>
      </c>
      <c r="E690" s="7">
        <v>192000</v>
      </c>
    </row>
    <row r="691" spans="4:5" x14ac:dyDescent="0.3">
      <c r="D691" s="6">
        <v>1084</v>
      </c>
      <c r="E691" s="7">
        <v>160000</v>
      </c>
    </row>
    <row r="692" spans="4:5" x14ac:dyDescent="0.3">
      <c r="D692" s="6">
        <v>1085</v>
      </c>
      <c r="E692" s="7">
        <v>187500</v>
      </c>
    </row>
    <row r="693" spans="4:5" x14ac:dyDescent="0.3">
      <c r="D693" s="6">
        <v>1086</v>
      </c>
      <c r="E693" s="7">
        <v>147000</v>
      </c>
    </row>
    <row r="694" spans="4:5" x14ac:dyDescent="0.3">
      <c r="D694" s="6">
        <v>1088</v>
      </c>
      <c r="E694" s="7">
        <v>252000</v>
      </c>
    </row>
    <row r="695" spans="4:5" x14ac:dyDescent="0.3">
      <c r="D695" s="6">
        <v>1089</v>
      </c>
      <c r="E695" s="7">
        <v>137500</v>
      </c>
    </row>
    <row r="696" spans="4:5" x14ac:dyDescent="0.3">
      <c r="D696" s="6">
        <v>1090</v>
      </c>
      <c r="E696" s="7">
        <v>197000</v>
      </c>
    </row>
    <row r="697" spans="4:5" x14ac:dyDescent="0.3">
      <c r="D697" s="6">
        <v>1092</v>
      </c>
      <c r="E697" s="7">
        <v>160000</v>
      </c>
    </row>
    <row r="698" spans="4:5" x14ac:dyDescent="0.3">
      <c r="D698" s="6">
        <v>1093</v>
      </c>
      <c r="E698" s="7">
        <v>136500</v>
      </c>
    </row>
    <row r="699" spans="4:5" x14ac:dyDescent="0.3">
      <c r="D699" s="6">
        <v>1096</v>
      </c>
      <c r="E699" s="7">
        <v>176432</v>
      </c>
    </row>
    <row r="700" spans="4:5" x14ac:dyDescent="0.3">
      <c r="D700" s="6">
        <v>1097</v>
      </c>
      <c r="E700" s="7">
        <v>127000</v>
      </c>
    </row>
    <row r="701" spans="4:5" x14ac:dyDescent="0.3">
      <c r="D701" s="6">
        <v>1098</v>
      </c>
      <c r="E701" s="7">
        <v>170000</v>
      </c>
    </row>
    <row r="702" spans="4:5" x14ac:dyDescent="0.3">
      <c r="D702" s="6">
        <v>1100</v>
      </c>
      <c r="E702" s="7">
        <v>157000</v>
      </c>
    </row>
    <row r="703" spans="4:5" x14ac:dyDescent="0.3">
      <c r="D703" s="6">
        <v>1104</v>
      </c>
      <c r="E703" s="7">
        <v>159500</v>
      </c>
    </row>
    <row r="704" spans="4:5" x14ac:dyDescent="0.3">
      <c r="D704" s="6">
        <v>1106</v>
      </c>
      <c r="E704" s="7">
        <v>325000</v>
      </c>
    </row>
    <row r="705" spans="4:5" x14ac:dyDescent="0.3">
      <c r="D705" s="6">
        <v>1107</v>
      </c>
      <c r="E705" s="7">
        <v>179900</v>
      </c>
    </row>
    <row r="706" spans="4:5" x14ac:dyDescent="0.3">
      <c r="D706" s="6">
        <v>1108</v>
      </c>
      <c r="E706" s="7">
        <v>274725</v>
      </c>
    </row>
    <row r="707" spans="4:5" x14ac:dyDescent="0.3">
      <c r="D707" s="6">
        <v>1109</v>
      </c>
      <c r="E707" s="7">
        <v>181000</v>
      </c>
    </row>
    <row r="708" spans="4:5" x14ac:dyDescent="0.3">
      <c r="D708" s="6">
        <v>1110</v>
      </c>
      <c r="E708" s="7">
        <v>280000</v>
      </c>
    </row>
    <row r="709" spans="4:5" x14ac:dyDescent="0.3">
      <c r="D709" s="6">
        <v>1111</v>
      </c>
      <c r="E709" s="7">
        <v>188000</v>
      </c>
    </row>
    <row r="710" spans="4:5" x14ac:dyDescent="0.3">
      <c r="D710" s="6">
        <v>1112</v>
      </c>
      <c r="E710" s="7">
        <v>205000</v>
      </c>
    </row>
    <row r="711" spans="4:5" x14ac:dyDescent="0.3">
      <c r="D711" s="6">
        <v>1116</v>
      </c>
      <c r="E711" s="7">
        <v>318000</v>
      </c>
    </row>
    <row r="712" spans="4:5" x14ac:dyDescent="0.3">
      <c r="D712" s="6">
        <v>1117</v>
      </c>
      <c r="E712" s="7">
        <v>184100</v>
      </c>
    </row>
    <row r="713" spans="4:5" x14ac:dyDescent="0.3">
      <c r="D713" s="6">
        <v>1121</v>
      </c>
      <c r="E713" s="7">
        <v>118400</v>
      </c>
    </row>
    <row r="714" spans="4:5" x14ac:dyDescent="0.3">
      <c r="D714" s="6">
        <v>1122</v>
      </c>
      <c r="E714" s="7">
        <v>212900</v>
      </c>
    </row>
    <row r="715" spans="4:5" x14ac:dyDescent="0.3">
      <c r="D715" s="6">
        <v>1125</v>
      </c>
      <c r="E715" s="7">
        <v>163900</v>
      </c>
    </row>
    <row r="716" spans="4:5" x14ac:dyDescent="0.3">
      <c r="D716" s="6">
        <v>1127</v>
      </c>
      <c r="E716" s="7">
        <v>174000</v>
      </c>
    </row>
    <row r="717" spans="4:5" x14ac:dyDescent="0.3">
      <c r="D717" s="6">
        <v>1128</v>
      </c>
      <c r="E717" s="7">
        <v>259000</v>
      </c>
    </row>
    <row r="718" spans="4:5" x14ac:dyDescent="0.3">
      <c r="D718" s="6">
        <v>1129</v>
      </c>
      <c r="E718" s="7">
        <v>215000</v>
      </c>
    </row>
    <row r="719" spans="4:5" x14ac:dyDescent="0.3">
      <c r="D719" s="6">
        <v>1133</v>
      </c>
      <c r="E719" s="7">
        <v>117500</v>
      </c>
    </row>
    <row r="720" spans="4:5" x14ac:dyDescent="0.3">
      <c r="D720" s="6">
        <v>1134</v>
      </c>
      <c r="E720" s="7">
        <v>239500</v>
      </c>
    </row>
    <row r="721" spans="4:5" x14ac:dyDescent="0.3">
      <c r="D721" s="6">
        <v>1135</v>
      </c>
      <c r="E721" s="7">
        <v>169000</v>
      </c>
    </row>
    <row r="722" spans="4:5" x14ac:dyDescent="0.3">
      <c r="D722" s="6">
        <v>1136</v>
      </c>
      <c r="E722" s="7">
        <v>102000</v>
      </c>
    </row>
    <row r="723" spans="4:5" x14ac:dyDescent="0.3">
      <c r="D723" s="6">
        <v>1137</v>
      </c>
      <c r="E723" s="7">
        <v>119000</v>
      </c>
    </row>
    <row r="724" spans="4:5" x14ac:dyDescent="0.3">
      <c r="D724" s="6">
        <v>1139</v>
      </c>
      <c r="E724" s="7">
        <v>196000</v>
      </c>
    </row>
    <row r="725" spans="4:5" x14ac:dyDescent="0.3">
      <c r="D725" s="6">
        <v>1143</v>
      </c>
      <c r="E725" s="7">
        <v>424870</v>
      </c>
    </row>
    <row r="726" spans="4:5" x14ac:dyDescent="0.3">
      <c r="D726" s="6">
        <v>1147</v>
      </c>
      <c r="E726" s="7">
        <v>180000</v>
      </c>
    </row>
    <row r="727" spans="4:5" x14ac:dyDescent="0.3">
      <c r="D727" s="6">
        <v>1148</v>
      </c>
      <c r="E727" s="7">
        <v>174500</v>
      </c>
    </row>
    <row r="728" spans="4:5" x14ac:dyDescent="0.3">
      <c r="D728" s="6">
        <v>1149</v>
      </c>
      <c r="E728" s="7">
        <v>116900</v>
      </c>
    </row>
    <row r="729" spans="4:5" x14ac:dyDescent="0.3">
      <c r="D729" s="6">
        <v>1150</v>
      </c>
      <c r="E729" s="7">
        <v>143000</v>
      </c>
    </row>
    <row r="730" spans="4:5" x14ac:dyDescent="0.3">
      <c r="D730" s="6">
        <v>1151</v>
      </c>
      <c r="E730" s="7">
        <v>124000</v>
      </c>
    </row>
    <row r="731" spans="4:5" x14ac:dyDescent="0.3">
      <c r="D731" s="6">
        <v>1153</v>
      </c>
      <c r="E731" s="7">
        <v>230000</v>
      </c>
    </row>
    <row r="732" spans="4:5" x14ac:dyDescent="0.3">
      <c r="D732" s="6">
        <v>1154</v>
      </c>
      <c r="E732" s="7">
        <v>120500</v>
      </c>
    </row>
    <row r="733" spans="4:5" x14ac:dyDescent="0.3">
      <c r="D733" s="6">
        <v>1155</v>
      </c>
      <c r="E733" s="7">
        <v>201800</v>
      </c>
    </row>
    <row r="734" spans="4:5" x14ac:dyDescent="0.3">
      <c r="D734" s="6">
        <v>1158</v>
      </c>
      <c r="E734" s="7">
        <v>230000</v>
      </c>
    </row>
    <row r="735" spans="4:5" x14ac:dyDescent="0.3">
      <c r="D735" s="6">
        <v>1159</v>
      </c>
      <c r="E735" s="7">
        <v>235128</v>
      </c>
    </row>
    <row r="736" spans="4:5" x14ac:dyDescent="0.3">
      <c r="D736" s="6">
        <v>1160</v>
      </c>
      <c r="E736" s="7">
        <v>185000</v>
      </c>
    </row>
    <row r="737" spans="4:5" x14ac:dyDescent="0.3">
      <c r="D737" s="6">
        <v>1161</v>
      </c>
      <c r="E737" s="7">
        <v>146000</v>
      </c>
    </row>
    <row r="738" spans="4:5" x14ac:dyDescent="0.3">
      <c r="D738" s="6">
        <v>1162</v>
      </c>
      <c r="E738" s="7">
        <v>224000</v>
      </c>
    </row>
    <row r="739" spans="4:5" x14ac:dyDescent="0.3">
      <c r="D739" s="6">
        <v>1166</v>
      </c>
      <c r="E739" s="7">
        <v>233170</v>
      </c>
    </row>
    <row r="740" spans="4:5" x14ac:dyDescent="0.3">
      <c r="D740" s="6">
        <v>1167</v>
      </c>
      <c r="E740" s="7">
        <v>245350</v>
      </c>
    </row>
    <row r="741" spans="4:5" x14ac:dyDescent="0.3">
      <c r="D741" s="6">
        <v>1168</v>
      </c>
      <c r="E741" s="7">
        <v>173000</v>
      </c>
    </row>
    <row r="742" spans="4:5" x14ac:dyDescent="0.3">
      <c r="D742" s="6">
        <v>1169</v>
      </c>
      <c r="E742" s="7">
        <v>235000</v>
      </c>
    </row>
    <row r="743" spans="4:5" x14ac:dyDescent="0.3">
      <c r="D743" s="6">
        <v>1170</v>
      </c>
      <c r="E743" s="7">
        <v>625000</v>
      </c>
    </row>
    <row r="744" spans="4:5" x14ac:dyDescent="0.3">
      <c r="D744" s="6">
        <v>1171</v>
      </c>
      <c r="E744" s="7">
        <v>171000</v>
      </c>
    </row>
    <row r="745" spans="4:5" x14ac:dyDescent="0.3">
      <c r="D745" s="6">
        <v>1172</v>
      </c>
      <c r="E745" s="7">
        <v>163000</v>
      </c>
    </row>
    <row r="746" spans="4:5" x14ac:dyDescent="0.3">
      <c r="D746" s="6">
        <v>1173</v>
      </c>
      <c r="E746" s="7">
        <v>171900</v>
      </c>
    </row>
    <row r="747" spans="4:5" x14ac:dyDescent="0.3">
      <c r="D747" s="6">
        <v>1175</v>
      </c>
      <c r="E747" s="7">
        <v>239000</v>
      </c>
    </row>
    <row r="748" spans="4:5" x14ac:dyDescent="0.3">
      <c r="D748" s="6">
        <v>1176</v>
      </c>
      <c r="E748" s="7">
        <v>285000</v>
      </c>
    </row>
    <row r="749" spans="4:5" x14ac:dyDescent="0.3">
      <c r="D749" s="6">
        <v>1178</v>
      </c>
      <c r="E749" s="7">
        <v>115000</v>
      </c>
    </row>
    <row r="750" spans="4:5" x14ac:dyDescent="0.3">
      <c r="D750" s="6">
        <v>1181</v>
      </c>
      <c r="E750" s="7">
        <v>250000</v>
      </c>
    </row>
    <row r="751" spans="4:5" x14ac:dyDescent="0.3">
      <c r="D751" s="6">
        <v>1182</v>
      </c>
      <c r="E751" s="7">
        <v>392500</v>
      </c>
    </row>
    <row r="752" spans="4:5" x14ac:dyDescent="0.3">
      <c r="D752" s="6">
        <v>1183</v>
      </c>
      <c r="E752" s="7">
        <v>745000</v>
      </c>
    </row>
    <row r="753" spans="4:5" x14ac:dyDescent="0.3">
      <c r="D753" s="6">
        <v>1188</v>
      </c>
      <c r="E753" s="7">
        <v>262000</v>
      </c>
    </row>
    <row r="754" spans="4:5" x14ac:dyDescent="0.3">
      <c r="D754" s="6">
        <v>1189</v>
      </c>
      <c r="E754" s="7">
        <v>195000</v>
      </c>
    </row>
    <row r="755" spans="4:5" x14ac:dyDescent="0.3">
      <c r="D755" s="6">
        <v>1190</v>
      </c>
      <c r="E755" s="7">
        <v>189000</v>
      </c>
    </row>
    <row r="756" spans="4:5" x14ac:dyDescent="0.3">
      <c r="D756" s="6">
        <v>1192</v>
      </c>
      <c r="E756" s="7">
        <v>174000</v>
      </c>
    </row>
    <row r="757" spans="4:5" x14ac:dyDescent="0.3">
      <c r="D757" s="6">
        <v>1194</v>
      </c>
      <c r="E757" s="7">
        <v>165000</v>
      </c>
    </row>
    <row r="758" spans="4:5" x14ac:dyDescent="0.3">
      <c r="D758" s="6">
        <v>1195</v>
      </c>
      <c r="E758" s="7">
        <v>158000</v>
      </c>
    </row>
    <row r="759" spans="4:5" x14ac:dyDescent="0.3">
      <c r="D759" s="6">
        <v>1196</v>
      </c>
      <c r="E759" s="7">
        <v>176000</v>
      </c>
    </row>
    <row r="760" spans="4:5" x14ac:dyDescent="0.3">
      <c r="D760" s="6">
        <v>1197</v>
      </c>
      <c r="E760" s="7">
        <v>219210</v>
      </c>
    </row>
    <row r="761" spans="4:5" x14ac:dyDescent="0.3">
      <c r="D761" s="6">
        <v>1198</v>
      </c>
      <c r="E761" s="7">
        <v>144000</v>
      </c>
    </row>
    <row r="762" spans="4:5" x14ac:dyDescent="0.3">
      <c r="D762" s="6">
        <v>1199</v>
      </c>
      <c r="E762" s="7">
        <v>178000</v>
      </c>
    </row>
    <row r="763" spans="4:5" x14ac:dyDescent="0.3">
      <c r="D763" s="6">
        <v>1202</v>
      </c>
      <c r="E763" s="7">
        <v>197900</v>
      </c>
    </row>
    <row r="764" spans="4:5" x14ac:dyDescent="0.3">
      <c r="D764" s="6">
        <v>1204</v>
      </c>
      <c r="E764" s="7">
        <v>213000</v>
      </c>
    </row>
    <row r="765" spans="4:5" x14ac:dyDescent="0.3">
      <c r="D765" s="6">
        <v>1206</v>
      </c>
      <c r="E765" s="7">
        <v>271900</v>
      </c>
    </row>
    <row r="766" spans="4:5" x14ac:dyDescent="0.3">
      <c r="D766" s="6">
        <v>1208</v>
      </c>
      <c r="E766" s="7">
        <v>200000</v>
      </c>
    </row>
    <row r="767" spans="4:5" x14ac:dyDescent="0.3">
      <c r="D767" s="6">
        <v>1210</v>
      </c>
      <c r="E767" s="7">
        <v>290000</v>
      </c>
    </row>
    <row r="768" spans="4:5" x14ac:dyDescent="0.3">
      <c r="D768" s="6">
        <v>1211</v>
      </c>
      <c r="E768" s="7">
        <v>189000</v>
      </c>
    </row>
    <row r="769" spans="4:5" x14ac:dyDescent="0.3">
      <c r="D769" s="6">
        <v>1212</v>
      </c>
      <c r="E769" s="7">
        <v>164000</v>
      </c>
    </row>
    <row r="770" spans="4:5" x14ac:dyDescent="0.3">
      <c r="D770" s="6">
        <v>1217</v>
      </c>
      <c r="E770" s="7">
        <v>112000</v>
      </c>
    </row>
    <row r="771" spans="4:5" x14ac:dyDescent="0.3">
      <c r="D771" s="6">
        <v>1218</v>
      </c>
      <c r="E771" s="7">
        <v>229456</v>
      </c>
    </row>
    <row r="772" spans="4:5" x14ac:dyDescent="0.3">
      <c r="D772" s="6">
        <v>1220</v>
      </c>
      <c r="E772" s="7">
        <v>91500</v>
      </c>
    </row>
    <row r="773" spans="4:5" x14ac:dyDescent="0.3">
      <c r="D773" s="6">
        <v>1223</v>
      </c>
      <c r="E773" s="7">
        <v>143000</v>
      </c>
    </row>
    <row r="774" spans="4:5" x14ac:dyDescent="0.3">
      <c r="D774" s="6">
        <v>1225</v>
      </c>
      <c r="E774" s="7">
        <v>184000</v>
      </c>
    </row>
    <row r="775" spans="4:5" x14ac:dyDescent="0.3">
      <c r="D775" s="6">
        <v>1226</v>
      </c>
      <c r="E775" s="7">
        <v>145000</v>
      </c>
    </row>
    <row r="776" spans="4:5" x14ac:dyDescent="0.3">
      <c r="D776" s="6">
        <v>1227</v>
      </c>
      <c r="E776" s="7">
        <v>214000</v>
      </c>
    </row>
    <row r="777" spans="4:5" x14ac:dyDescent="0.3">
      <c r="D777" s="6">
        <v>1229</v>
      </c>
      <c r="E777" s="7">
        <v>367294</v>
      </c>
    </row>
    <row r="778" spans="4:5" x14ac:dyDescent="0.3">
      <c r="D778" s="6">
        <v>1237</v>
      </c>
      <c r="E778" s="7">
        <v>175500</v>
      </c>
    </row>
    <row r="779" spans="4:5" x14ac:dyDescent="0.3">
      <c r="D779" s="6">
        <v>1238</v>
      </c>
      <c r="E779" s="7">
        <v>195000</v>
      </c>
    </row>
    <row r="780" spans="4:5" x14ac:dyDescent="0.3">
      <c r="D780" s="6">
        <v>1239</v>
      </c>
      <c r="E780" s="7">
        <v>142500</v>
      </c>
    </row>
    <row r="781" spans="4:5" x14ac:dyDescent="0.3">
      <c r="D781" s="6">
        <v>1240</v>
      </c>
      <c r="E781" s="7">
        <v>265900</v>
      </c>
    </row>
    <row r="782" spans="4:5" x14ac:dyDescent="0.3">
      <c r="D782" s="6">
        <v>1241</v>
      </c>
      <c r="E782" s="7">
        <v>224900</v>
      </c>
    </row>
    <row r="783" spans="4:5" x14ac:dyDescent="0.3">
      <c r="D783" s="6">
        <v>1242</v>
      </c>
      <c r="E783" s="7">
        <v>248328</v>
      </c>
    </row>
    <row r="784" spans="4:5" x14ac:dyDescent="0.3">
      <c r="D784" s="6">
        <v>1243</v>
      </c>
      <c r="E784" s="7">
        <v>170000</v>
      </c>
    </row>
    <row r="785" spans="4:5" x14ac:dyDescent="0.3">
      <c r="D785" s="6">
        <v>1244</v>
      </c>
      <c r="E785" s="7">
        <v>465000</v>
      </c>
    </row>
    <row r="786" spans="4:5" x14ac:dyDescent="0.3">
      <c r="D786" s="6">
        <v>1245</v>
      </c>
      <c r="E786" s="7">
        <v>230000</v>
      </c>
    </row>
    <row r="787" spans="4:5" x14ac:dyDescent="0.3">
      <c r="D787" s="6">
        <v>1246</v>
      </c>
      <c r="E787" s="7">
        <v>178000</v>
      </c>
    </row>
    <row r="788" spans="4:5" x14ac:dyDescent="0.3">
      <c r="D788" s="6">
        <v>1247</v>
      </c>
      <c r="E788" s="7">
        <v>186500</v>
      </c>
    </row>
    <row r="789" spans="4:5" x14ac:dyDescent="0.3">
      <c r="D789" s="6">
        <v>1248</v>
      </c>
      <c r="E789" s="7">
        <v>169900</v>
      </c>
    </row>
    <row r="790" spans="4:5" x14ac:dyDescent="0.3">
      <c r="D790" s="6">
        <v>1249</v>
      </c>
      <c r="E790" s="7">
        <v>129500</v>
      </c>
    </row>
    <row r="791" spans="4:5" x14ac:dyDescent="0.3">
      <c r="D791" s="6">
        <v>1251</v>
      </c>
      <c r="E791" s="7">
        <v>244000</v>
      </c>
    </row>
    <row r="792" spans="4:5" x14ac:dyDescent="0.3">
      <c r="D792" s="6">
        <v>1252</v>
      </c>
      <c r="E792" s="7">
        <v>171750</v>
      </c>
    </row>
    <row r="793" spans="4:5" x14ac:dyDescent="0.3">
      <c r="D793" s="6">
        <v>1254</v>
      </c>
      <c r="E793" s="7">
        <v>294000</v>
      </c>
    </row>
    <row r="794" spans="4:5" x14ac:dyDescent="0.3">
      <c r="D794" s="6">
        <v>1255</v>
      </c>
      <c r="E794" s="7">
        <v>165400</v>
      </c>
    </row>
    <row r="795" spans="4:5" x14ac:dyDescent="0.3">
      <c r="D795" s="6">
        <v>1256</v>
      </c>
      <c r="E795" s="7">
        <v>127500</v>
      </c>
    </row>
    <row r="796" spans="4:5" x14ac:dyDescent="0.3">
      <c r="D796" s="6">
        <v>1257</v>
      </c>
      <c r="E796" s="7">
        <v>301500</v>
      </c>
    </row>
    <row r="797" spans="4:5" x14ac:dyDescent="0.3">
      <c r="D797" s="6">
        <v>1259</v>
      </c>
      <c r="E797" s="7">
        <v>190000</v>
      </c>
    </row>
    <row r="798" spans="4:5" x14ac:dyDescent="0.3">
      <c r="D798" s="6">
        <v>1260</v>
      </c>
      <c r="E798" s="7">
        <v>151000</v>
      </c>
    </row>
    <row r="799" spans="4:5" x14ac:dyDescent="0.3">
      <c r="D799" s="6">
        <v>1261</v>
      </c>
      <c r="E799" s="7">
        <v>181000</v>
      </c>
    </row>
    <row r="800" spans="4:5" x14ac:dyDescent="0.3">
      <c r="D800" s="6">
        <v>1264</v>
      </c>
      <c r="E800" s="7">
        <v>180500</v>
      </c>
    </row>
    <row r="801" spans="4:5" x14ac:dyDescent="0.3">
      <c r="D801" s="6">
        <v>1265</v>
      </c>
      <c r="E801" s="7">
        <v>181000</v>
      </c>
    </row>
    <row r="802" spans="4:5" x14ac:dyDescent="0.3">
      <c r="D802" s="6">
        <v>1266</v>
      </c>
      <c r="E802" s="7">
        <v>183900</v>
      </c>
    </row>
    <row r="803" spans="4:5" x14ac:dyDescent="0.3">
      <c r="D803" s="6">
        <v>1267</v>
      </c>
      <c r="E803" s="7">
        <v>122000</v>
      </c>
    </row>
    <row r="804" spans="4:5" x14ac:dyDescent="0.3">
      <c r="D804" s="6">
        <v>1268</v>
      </c>
      <c r="E804" s="7">
        <v>378500</v>
      </c>
    </row>
    <row r="805" spans="4:5" x14ac:dyDescent="0.3">
      <c r="D805" s="6">
        <v>1269</v>
      </c>
      <c r="E805" s="7">
        <v>381000</v>
      </c>
    </row>
    <row r="806" spans="4:5" x14ac:dyDescent="0.3">
      <c r="D806" s="6">
        <v>1271</v>
      </c>
      <c r="E806" s="7">
        <v>260000</v>
      </c>
    </row>
    <row r="807" spans="4:5" x14ac:dyDescent="0.3">
      <c r="D807" s="6">
        <v>1272</v>
      </c>
      <c r="E807" s="7">
        <v>185750</v>
      </c>
    </row>
    <row r="808" spans="4:5" x14ac:dyDescent="0.3">
      <c r="D808" s="6">
        <v>1274</v>
      </c>
      <c r="E808" s="7">
        <v>177000</v>
      </c>
    </row>
    <row r="809" spans="4:5" x14ac:dyDescent="0.3">
      <c r="D809" s="6">
        <v>1277</v>
      </c>
      <c r="E809" s="7">
        <v>162000</v>
      </c>
    </row>
    <row r="810" spans="4:5" x14ac:dyDescent="0.3">
      <c r="D810" s="6">
        <v>1278</v>
      </c>
      <c r="E810" s="7">
        <v>197900</v>
      </c>
    </row>
    <row r="811" spans="4:5" x14ac:dyDescent="0.3">
      <c r="D811" s="6">
        <v>1279</v>
      </c>
      <c r="E811" s="7">
        <v>237000</v>
      </c>
    </row>
    <row r="812" spans="4:5" x14ac:dyDescent="0.3">
      <c r="D812" s="6">
        <v>1281</v>
      </c>
      <c r="E812" s="7">
        <v>227000</v>
      </c>
    </row>
    <row r="813" spans="4:5" x14ac:dyDescent="0.3">
      <c r="D813" s="6">
        <v>1282</v>
      </c>
      <c r="E813" s="7">
        <v>180000</v>
      </c>
    </row>
    <row r="814" spans="4:5" x14ac:dyDescent="0.3">
      <c r="D814" s="6">
        <v>1284</v>
      </c>
      <c r="E814" s="7">
        <v>139000</v>
      </c>
    </row>
    <row r="815" spans="4:5" x14ac:dyDescent="0.3">
      <c r="D815" s="6">
        <v>1285</v>
      </c>
      <c r="E815" s="7">
        <v>169000</v>
      </c>
    </row>
    <row r="816" spans="4:5" x14ac:dyDescent="0.3">
      <c r="D816" s="6">
        <v>1286</v>
      </c>
      <c r="E816" s="7">
        <v>132500</v>
      </c>
    </row>
    <row r="817" spans="4:5" x14ac:dyDescent="0.3">
      <c r="D817" s="6">
        <v>1287</v>
      </c>
      <c r="E817" s="7">
        <v>143000</v>
      </c>
    </row>
    <row r="818" spans="4:5" x14ac:dyDescent="0.3">
      <c r="D818" s="6">
        <v>1289</v>
      </c>
      <c r="E818" s="7">
        <v>278000</v>
      </c>
    </row>
    <row r="819" spans="4:5" x14ac:dyDescent="0.3">
      <c r="D819" s="6">
        <v>1290</v>
      </c>
      <c r="E819" s="7">
        <v>281000</v>
      </c>
    </row>
    <row r="820" spans="4:5" x14ac:dyDescent="0.3">
      <c r="D820" s="6">
        <v>1294</v>
      </c>
      <c r="E820" s="7">
        <v>162900</v>
      </c>
    </row>
    <row r="821" spans="4:5" x14ac:dyDescent="0.3">
      <c r="D821" s="6">
        <v>1298</v>
      </c>
      <c r="E821" s="7">
        <v>140000</v>
      </c>
    </row>
    <row r="822" spans="4:5" x14ac:dyDescent="0.3">
      <c r="D822" s="6">
        <v>1299</v>
      </c>
      <c r="E822" s="7">
        <v>160000</v>
      </c>
    </row>
    <row r="823" spans="4:5" x14ac:dyDescent="0.3">
      <c r="D823" s="6">
        <v>1301</v>
      </c>
      <c r="E823" s="7">
        <v>225000</v>
      </c>
    </row>
    <row r="824" spans="4:5" x14ac:dyDescent="0.3">
      <c r="D824" s="6">
        <v>1302</v>
      </c>
      <c r="E824" s="7">
        <v>177500</v>
      </c>
    </row>
    <row r="825" spans="4:5" x14ac:dyDescent="0.3">
      <c r="D825" s="6">
        <v>1303</v>
      </c>
      <c r="E825" s="7">
        <v>290000</v>
      </c>
    </row>
    <row r="826" spans="4:5" x14ac:dyDescent="0.3">
      <c r="D826" s="6">
        <v>1304</v>
      </c>
      <c r="E826" s="7">
        <v>232000</v>
      </c>
    </row>
    <row r="827" spans="4:5" x14ac:dyDescent="0.3">
      <c r="D827" s="6">
        <v>1305</v>
      </c>
      <c r="E827" s="7">
        <v>130000</v>
      </c>
    </row>
    <row r="828" spans="4:5" x14ac:dyDescent="0.3">
      <c r="D828" s="6">
        <v>1306</v>
      </c>
      <c r="E828" s="7">
        <v>325000</v>
      </c>
    </row>
    <row r="829" spans="4:5" x14ac:dyDescent="0.3">
      <c r="D829" s="6">
        <v>1307</v>
      </c>
      <c r="E829" s="7">
        <v>202500</v>
      </c>
    </row>
    <row r="830" spans="4:5" x14ac:dyDescent="0.3">
      <c r="D830" s="6">
        <v>1310</v>
      </c>
      <c r="E830" s="7">
        <v>179200</v>
      </c>
    </row>
    <row r="831" spans="4:5" x14ac:dyDescent="0.3">
      <c r="D831" s="6">
        <v>1311</v>
      </c>
      <c r="E831" s="7">
        <v>335000</v>
      </c>
    </row>
    <row r="832" spans="4:5" x14ac:dyDescent="0.3">
      <c r="D832" s="6">
        <v>1312</v>
      </c>
      <c r="E832" s="7">
        <v>203000</v>
      </c>
    </row>
    <row r="833" spans="4:5" x14ac:dyDescent="0.3">
      <c r="D833" s="6">
        <v>1313</v>
      </c>
      <c r="E833" s="7">
        <v>302000</v>
      </c>
    </row>
    <row r="834" spans="4:5" x14ac:dyDescent="0.3">
      <c r="D834" s="6">
        <v>1314</v>
      </c>
      <c r="E834" s="7">
        <v>333168</v>
      </c>
    </row>
    <row r="835" spans="4:5" x14ac:dyDescent="0.3">
      <c r="D835" s="6">
        <v>1316</v>
      </c>
      <c r="E835" s="7">
        <v>206900</v>
      </c>
    </row>
    <row r="836" spans="4:5" x14ac:dyDescent="0.3">
      <c r="D836" s="6">
        <v>1317</v>
      </c>
      <c r="E836" s="7">
        <v>295493</v>
      </c>
    </row>
    <row r="837" spans="4:5" x14ac:dyDescent="0.3">
      <c r="D837" s="6">
        <v>1318</v>
      </c>
      <c r="E837" s="7">
        <v>208900</v>
      </c>
    </row>
    <row r="838" spans="4:5" x14ac:dyDescent="0.3">
      <c r="D838" s="6">
        <v>1319</v>
      </c>
      <c r="E838" s="7">
        <v>275000</v>
      </c>
    </row>
    <row r="839" spans="4:5" x14ac:dyDescent="0.3">
      <c r="D839" s="6">
        <v>1321</v>
      </c>
      <c r="E839" s="7">
        <v>156500</v>
      </c>
    </row>
    <row r="840" spans="4:5" x14ac:dyDescent="0.3">
      <c r="D840" s="6">
        <v>1323</v>
      </c>
      <c r="E840" s="7">
        <v>190000</v>
      </c>
    </row>
    <row r="841" spans="4:5" x14ac:dyDescent="0.3">
      <c r="D841" s="6">
        <v>1325</v>
      </c>
      <c r="E841" s="7">
        <v>147000</v>
      </c>
    </row>
    <row r="842" spans="4:5" x14ac:dyDescent="0.3">
      <c r="D842" s="6">
        <v>1329</v>
      </c>
      <c r="E842" s="7">
        <v>256000</v>
      </c>
    </row>
    <row r="843" spans="4:5" x14ac:dyDescent="0.3">
      <c r="D843" s="6">
        <v>1330</v>
      </c>
      <c r="E843" s="7">
        <v>176500</v>
      </c>
    </row>
    <row r="844" spans="4:5" x14ac:dyDescent="0.3">
      <c r="D844" s="6">
        <v>1331</v>
      </c>
      <c r="E844" s="7">
        <v>227000</v>
      </c>
    </row>
    <row r="845" spans="4:5" x14ac:dyDescent="0.3">
      <c r="D845" s="6">
        <v>1336</v>
      </c>
      <c r="E845" s="7">
        <v>167900</v>
      </c>
    </row>
    <row r="846" spans="4:5" x14ac:dyDescent="0.3">
      <c r="D846" s="6">
        <v>1339</v>
      </c>
      <c r="E846" s="7">
        <v>200000</v>
      </c>
    </row>
    <row r="847" spans="4:5" x14ac:dyDescent="0.3">
      <c r="D847" s="6">
        <v>1342</v>
      </c>
      <c r="E847" s="7">
        <v>155000</v>
      </c>
    </row>
    <row r="848" spans="4:5" x14ac:dyDescent="0.3">
      <c r="D848" s="6">
        <v>1343</v>
      </c>
      <c r="E848" s="7">
        <v>228500</v>
      </c>
    </row>
    <row r="849" spans="4:5" x14ac:dyDescent="0.3">
      <c r="D849" s="6">
        <v>1344</v>
      </c>
      <c r="E849" s="7">
        <v>177000</v>
      </c>
    </row>
    <row r="850" spans="4:5" x14ac:dyDescent="0.3">
      <c r="D850" s="6">
        <v>1345</v>
      </c>
      <c r="E850" s="7">
        <v>155835</v>
      </c>
    </row>
    <row r="851" spans="4:5" x14ac:dyDescent="0.3">
      <c r="D851" s="6">
        <v>1347</v>
      </c>
      <c r="E851" s="7">
        <v>262500</v>
      </c>
    </row>
    <row r="852" spans="4:5" x14ac:dyDescent="0.3">
      <c r="D852" s="6">
        <v>1348</v>
      </c>
      <c r="E852" s="7">
        <v>283463</v>
      </c>
    </row>
    <row r="853" spans="4:5" x14ac:dyDescent="0.3">
      <c r="D853" s="6">
        <v>1349</v>
      </c>
      <c r="E853" s="7">
        <v>215000</v>
      </c>
    </row>
    <row r="854" spans="4:5" x14ac:dyDescent="0.3">
      <c r="D854" s="6">
        <v>1350</v>
      </c>
      <c r="E854" s="7">
        <v>122000</v>
      </c>
    </row>
    <row r="855" spans="4:5" x14ac:dyDescent="0.3">
      <c r="D855" s="6">
        <v>1352</v>
      </c>
      <c r="E855" s="7">
        <v>171000</v>
      </c>
    </row>
    <row r="856" spans="4:5" x14ac:dyDescent="0.3">
      <c r="D856" s="6">
        <v>1353</v>
      </c>
      <c r="E856" s="7">
        <v>134900</v>
      </c>
    </row>
    <row r="857" spans="4:5" x14ac:dyDescent="0.3">
      <c r="D857" s="6">
        <v>1354</v>
      </c>
      <c r="E857" s="7">
        <v>410000</v>
      </c>
    </row>
    <row r="858" spans="4:5" x14ac:dyDescent="0.3">
      <c r="D858" s="6">
        <v>1355</v>
      </c>
      <c r="E858" s="7">
        <v>235000</v>
      </c>
    </row>
    <row r="859" spans="4:5" x14ac:dyDescent="0.3">
      <c r="D859" s="6">
        <v>1356</v>
      </c>
      <c r="E859" s="7">
        <v>170000</v>
      </c>
    </row>
    <row r="860" spans="4:5" x14ac:dyDescent="0.3">
      <c r="D860" s="6">
        <v>1359</v>
      </c>
      <c r="E860" s="7">
        <v>177500</v>
      </c>
    </row>
    <row r="861" spans="4:5" x14ac:dyDescent="0.3">
      <c r="D861" s="6">
        <v>1360</v>
      </c>
      <c r="E861" s="7">
        <v>315000</v>
      </c>
    </row>
    <row r="862" spans="4:5" x14ac:dyDescent="0.3">
      <c r="D862" s="6">
        <v>1362</v>
      </c>
      <c r="E862" s="7">
        <v>260000</v>
      </c>
    </row>
    <row r="863" spans="4:5" x14ac:dyDescent="0.3">
      <c r="D863" s="6">
        <v>1364</v>
      </c>
      <c r="E863" s="7">
        <v>156932</v>
      </c>
    </row>
    <row r="864" spans="4:5" x14ac:dyDescent="0.3">
      <c r="D864" s="6">
        <v>1365</v>
      </c>
      <c r="E864" s="7">
        <v>144152</v>
      </c>
    </row>
    <row r="865" spans="4:5" x14ac:dyDescent="0.3">
      <c r="D865" s="6">
        <v>1366</v>
      </c>
      <c r="E865" s="7">
        <v>216000</v>
      </c>
    </row>
    <row r="866" spans="4:5" x14ac:dyDescent="0.3">
      <c r="D866" s="6">
        <v>1367</v>
      </c>
      <c r="E866" s="7">
        <v>193000</v>
      </c>
    </row>
    <row r="867" spans="4:5" x14ac:dyDescent="0.3">
      <c r="D867" s="6">
        <v>1369</v>
      </c>
      <c r="E867" s="7">
        <v>144000</v>
      </c>
    </row>
    <row r="868" spans="4:5" x14ac:dyDescent="0.3">
      <c r="D868" s="6">
        <v>1370</v>
      </c>
      <c r="E868" s="7">
        <v>232000</v>
      </c>
    </row>
    <row r="869" spans="4:5" x14ac:dyDescent="0.3">
      <c r="D869" s="6">
        <v>1372</v>
      </c>
      <c r="E869" s="7">
        <v>165500</v>
      </c>
    </row>
    <row r="870" spans="4:5" x14ac:dyDescent="0.3">
      <c r="D870" s="6">
        <v>1373</v>
      </c>
      <c r="E870" s="7">
        <v>274300</v>
      </c>
    </row>
    <row r="871" spans="4:5" x14ac:dyDescent="0.3">
      <c r="D871" s="6">
        <v>1374</v>
      </c>
      <c r="E871" s="7">
        <v>466500</v>
      </c>
    </row>
    <row r="872" spans="4:5" x14ac:dyDescent="0.3">
      <c r="D872" s="6">
        <v>1375</v>
      </c>
      <c r="E872" s="7">
        <v>250000</v>
      </c>
    </row>
    <row r="873" spans="4:5" x14ac:dyDescent="0.3">
      <c r="D873" s="6">
        <v>1376</v>
      </c>
      <c r="E873" s="7">
        <v>239000</v>
      </c>
    </row>
    <row r="874" spans="4:5" x14ac:dyDescent="0.3">
      <c r="D874" s="6">
        <v>1377</v>
      </c>
      <c r="E874" s="7">
        <v>91000</v>
      </c>
    </row>
    <row r="875" spans="4:5" x14ac:dyDescent="0.3">
      <c r="D875" s="6">
        <v>1379</v>
      </c>
      <c r="E875" s="7">
        <v>83000</v>
      </c>
    </row>
    <row r="876" spans="4:5" x14ac:dyDescent="0.3">
      <c r="D876" s="6">
        <v>1382</v>
      </c>
      <c r="E876" s="7">
        <v>237500</v>
      </c>
    </row>
    <row r="877" spans="4:5" x14ac:dyDescent="0.3">
      <c r="D877" s="6">
        <v>1383</v>
      </c>
      <c r="E877" s="7">
        <v>157000</v>
      </c>
    </row>
    <row r="878" spans="4:5" x14ac:dyDescent="0.3">
      <c r="D878" s="6">
        <v>1385</v>
      </c>
      <c r="E878" s="7">
        <v>105000</v>
      </c>
    </row>
    <row r="879" spans="4:5" x14ac:dyDescent="0.3">
      <c r="D879" s="6">
        <v>1387</v>
      </c>
      <c r="E879" s="7">
        <v>250000</v>
      </c>
    </row>
    <row r="880" spans="4:5" x14ac:dyDescent="0.3">
      <c r="D880" s="6">
        <v>1388</v>
      </c>
      <c r="E880" s="7">
        <v>136000</v>
      </c>
    </row>
    <row r="881" spans="4:5" x14ac:dyDescent="0.3">
      <c r="D881" s="6">
        <v>1389</v>
      </c>
      <c r="E881" s="7">
        <v>377500</v>
      </c>
    </row>
    <row r="882" spans="4:5" x14ac:dyDescent="0.3">
      <c r="D882" s="6">
        <v>1390</v>
      </c>
      <c r="E882" s="7">
        <v>131000</v>
      </c>
    </row>
    <row r="883" spans="4:5" x14ac:dyDescent="0.3">
      <c r="D883" s="6">
        <v>1391</v>
      </c>
      <c r="E883" s="7">
        <v>235000</v>
      </c>
    </row>
    <row r="884" spans="4:5" x14ac:dyDescent="0.3">
      <c r="D884" s="6">
        <v>1394</v>
      </c>
      <c r="E884" s="7">
        <v>163000</v>
      </c>
    </row>
    <row r="885" spans="4:5" x14ac:dyDescent="0.3">
      <c r="D885" s="6">
        <v>1395</v>
      </c>
      <c r="E885" s="7">
        <v>246578</v>
      </c>
    </row>
    <row r="886" spans="4:5" x14ac:dyDescent="0.3">
      <c r="D886" s="6">
        <v>1396</v>
      </c>
      <c r="E886" s="7">
        <v>281213</v>
      </c>
    </row>
    <row r="887" spans="4:5" x14ac:dyDescent="0.3">
      <c r="D887" s="6">
        <v>1400</v>
      </c>
      <c r="E887" s="7">
        <v>137450</v>
      </c>
    </row>
    <row r="888" spans="4:5" x14ac:dyDescent="0.3">
      <c r="D888" s="6">
        <v>1401</v>
      </c>
      <c r="E888" s="7">
        <v>120000</v>
      </c>
    </row>
    <row r="889" spans="4:5" x14ac:dyDescent="0.3">
      <c r="D889" s="6">
        <v>1402</v>
      </c>
      <c r="E889" s="7">
        <v>193000</v>
      </c>
    </row>
    <row r="890" spans="4:5" x14ac:dyDescent="0.3">
      <c r="D890" s="6">
        <v>1403</v>
      </c>
      <c r="E890" s="7">
        <v>193879</v>
      </c>
    </row>
    <row r="891" spans="4:5" x14ac:dyDescent="0.3">
      <c r="D891" s="6">
        <v>1404</v>
      </c>
      <c r="E891" s="7">
        <v>282922</v>
      </c>
    </row>
    <row r="892" spans="4:5" x14ac:dyDescent="0.3">
      <c r="D892" s="6">
        <v>1406</v>
      </c>
      <c r="E892" s="7">
        <v>275000</v>
      </c>
    </row>
    <row r="893" spans="4:5" x14ac:dyDescent="0.3">
      <c r="D893" s="6">
        <v>1410</v>
      </c>
      <c r="E893" s="7">
        <v>215000</v>
      </c>
    </row>
    <row r="894" spans="4:5" x14ac:dyDescent="0.3">
      <c r="D894" s="6">
        <v>1411</v>
      </c>
      <c r="E894" s="7">
        <v>230000</v>
      </c>
    </row>
    <row r="895" spans="4:5" x14ac:dyDescent="0.3">
      <c r="D895" s="6">
        <v>1412</v>
      </c>
      <c r="E895" s="7">
        <v>140000</v>
      </c>
    </row>
    <row r="896" spans="4:5" x14ac:dyDescent="0.3">
      <c r="D896" s="6">
        <v>1414</v>
      </c>
      <c r="E896" s="7">
        <v>257000</v>
      </c>
    </row>
    <row r="897" spans="4:5" x14ac:dyDescent="0.3">
      <c r="D897" s="6">
        <v>1415</v>
      </c>
      <c r="E897" s="7">
        <v>207000</v>
      </c>
    </row>
    <row r="898" spans="4:5" x14ac:dyDescent="0.3">
      <c r="D898" s="6">
        <v>1416</v>
      </c>
      <c r="E898" s="7">
        <v>175900</v>
      </c>
    </row>
    <row r="899" spans="4:5" x14ac:dyDescent="0.3">
      <c r="D899" s="6">
        <v>1418</v>
      </c>
      <c r="E899" s="7">
        <v>340000</v>
      </c>
    </row>
    <row r="900" spans="4:5" x14ac:dyDescent="0.3">
      <c r="D900" s="6">
        <v>1420</v>
      </c>
      <c r="E900" s="7">
        <v>223000</v>
      </c>
    </row>
    <row r="901" spans="4:5" x14ac:dyDescent="0.3">
      <c r="D901" s="6">
        <v>1421</v>
      </c>
      <c r="E901" s="7">
        <v>179900</v>
      </c>
    </row>
    <row r="902" spans="4:5" x14ac:dyDescent="0.3">
      <c r="D902" s="6">
        <v>1422</v>
      </c>
      <c r="E902" s="7">
        <v>127500</v>
      </c>
    </row>
    <row r="903" spans="4:5" x14ac:dyDescent="0.3">
      <c r="D903" s="6">
        <v>1423</v>
      </c>
      <c r="E903" s="7">
        <v>136500</v>
      </c>
    </row>
    <row r="904" spans="4:5" x14ac:dyDescent="0.3">
      <c r="D904" s="6">
        <v>1424</v>
      </c>
      <c r="E904" s="7">
        <v>274970</v>
      </c>
    </row>
    <row r="905" spans="4:5" x14ac:dyDescent="0.3">
      <c r="D905" s="6">
        <v>1426</v>
      </c>
      <c r="E905" s="7">
        <v>142000</v>
      </c>
    </row>
    <row r="906" spans="4:5" x14ac:dyDescent="0.3">
      <c r="D906" s="6">
        <v>1427</v>
      </c>
      <c r="E906" s="7">
        <v>271000</v>
      </c>
    </row>
    <row r="907" spans="4:5" x14ac:dyDescent="0.3">
      <c r="D907" s="6">
        <v>1430</v>
      </c>
      <c r="E907" s="7">
        <v>182900</v>
      </c>
    </row>
    <row r="908" spans="4:5" x14ac:dyDescent="0.3">
      <c r="D908" s="6">
        <v>1432</v>
      </c>
      <c r="E908" s="7">
        <v>143750</v>
      </c>
    </row>
    <row r="909" spans="4:5" x14ac:dyDescent="0.3">
      <c r="D909" s="6">
        <v>1434</v>
      </c>
      <c r="E909" s="7">
        <v>186500</v>
      </c>
    </row>
    <row r="910" spans="4:5" x14ac:dyDescent="0.3">
      <c r="D910" s="6">
        <v>1436</v>
      </c>
      <c r="E910" s="7">
        <v>174000</v>
      </c>
    </row>
    <row r="911" spans="4:5" x14ac:dyDescent="0.3">
      <c r="D911" s="6">
        <v>1438</v>
      </c>
      <c r="E911" s="7">
        <v>394617</v>
      </c>
    </row>
    <row r="912" spans="4:5" x14ac:dyDescent="0.3">
      <c r="D912" s="6">
        <v>1439</v>
      </c>
      <c r="E912" s="7">
        <v>149700</v>
      </c>
    </row>
    <row r="913" spans="4:5" x14ac:dyDescent="0.3">
      <c r="D913" s="6">
        <v>1440</v>
      </c>
      <c r="E913" s="7">
        <v>197000</v>
      </c>
    </row>
    <row r="914" spans="4:5" x14ac:dyDescent="0.3">
      <c r="D914" s="6">
        <v>1441</v>
      </c>
      <c r="E914" s="7">
        <v>191000</v>
      </c>
    </row>
    <row r="915" spans="4:5" x14ac:dyDescent="0.3">
      <c r="D915" s="6">
        <v>1442</v>
      </c>
      <c r="E915" s="7">
        <v>149300</v>
      </c>
    </row>
    <row r="916" spans="4:5" x14ac:dyDescent="0.3">
      <c r="D916" s="6">
        <v>1443</v>
      </c>
      <c r="E916" s="7">
        <v>310000</v>
      </c>
    </row>
    <row r="917" spans="4:5" x14ac:dyDescent="0.3">
      <c r="D917" s="6">
        <v>1444</v>
      </c>
      <c r="E917" s="7">
        <v>121000</v>
      </c>
    </row>
    <row r="918" spans="4:5" x14ac:dyDescent="0.3">
      <c r="D918" s="6">
        <v>1445</v>
      </c>
      <c r="E918" s="7">
        <v>179600</v>
      </c>
    </row>
    <row r="919" spans="4:5" x14ac:dyDescent="0.3">
      <c r="D919" s="6">
        <v>1446</v>
      </c>
      <c r="E919" s="7">
        <v>129000</v>
      </c>
    </row>
    <row r="920" spans="4:5" x14ac:dyDescent="0.3">
      <c r="D920" s="6">
        <v>1448</v>
      </c>
      <c r="E920" s="7">
        <v>240000</v>
      </c>
    </row>
    <row r="921" spans="4:5" x14ac:dyDescent="0.3">
      <c r="D921" s="6">
        <v>1452</v>
      </c>
      <c r="E921" s="7">
        <v>287090</v>
      </c>
    </row>
    <row r="922" spans="4:5" x14ac:dyDescent="0.3">
      <c r="D922" s="6">
        <v>1455</v>
      </c>
      <c r="E922" s="7">
        <v>185000</v>
      </c>
    </row>
    <row r="923" spans="4:5" x14ac:dyDescent="0.3">
      <c r="D923" s="6">
        <v>1456</v>
      </c>
      <c r="E923" s="7">
        <v>175000</v>
      </c>
    </row>
    <row r="924" spans="4:5" x14ac:dyDescent="0.3">
      <c r="D924" s="6">
        <v>1457</v>
      </c>
      <c r="E924" s="7">
        <v>210000</v>
      </c>
    </row>
    <row r="925" spans="4:5" x14ac:dyDescent="0.3">
      <c r="D925" s="6">
        <v>1458</v>
      </c>
      <c r="E925" s="7">
        <v>266500</v>
      </c>
    </row>
    <row r="926" spans="4:5" x14ac:dyDescent="0.3">
      <c r="D926" s="6" t="s">
        <v>267</v>
      </c>
      <c r="E926" s="7">
        <v>196554295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321E-9D53-4313-B6AB-4031A14B78CA}">
  <dimension ref="A1:C1461"/>
  <sheetViews>
    <sheetView workbookViewId="0">
      <selection activeCell="H19" sqref="H19"/>
    </sheetView>
  </sheetViews>
  <sheetFormatPr defaultRowHeight="14.4" x14ac:dyDescent="0.3"/>
  <cols>
    <col min="2" max="2" width="23.88671875" style="4" customWidth="1"/>
  </cols>
  <sheetData>
    <row r="1" spans="1:3" x14ac:dyDescent="0.3">
      <c r="A1" t="s">
        <v>0</v>
      </c>
      <c r="B1" s="4" t="s">
        <v>306</v>
      </c>
      <c r="C1" t="s">
        <v>80</v>
      </c>
    </row>
    <row r="2" spans="1:3" x14ac:dyDescent="0.3">
      <c r="A2">
        <v>692</v>
      </c>
      <c r="B2" s="4" t="s">
        <v>307</v>
      </c>
      <c r="C2">
        <v>755000</v>
      </c>
    </row>
    <row r="3" spans="1:3" x14ac:dyDescent="0.3">
      <c r="A3">
        <v>1183</v>
      </c>
      <c r="B3" s="4" t="s">
        <v>307</v>
      </c>
      <c r="C3">
        <v>745000</v>
      </c>
    </row>
    <row r="4" spans="1:3" x14ac:dyDescent="0.3">
      <c r="A4">
        <v>1170</v>
      </c>
      <c r="B4" s="4" t="s">
        <v>307</v>
      </c>
      <c r="C4">
        <v>625000</v>
      </c>
    </row>
    <row r="5" spans="1:3" x14ac:dyDescent="0.3">
      <c r="A5">
        <v>899</v>
      </c>
      <c r="B5" s="4" t="s">
        <v>307</v>
      </c>
      <c r="C5">
        <v>611657</v>
      </c>
    </row>
    <row r="6" spans="1:3" x14ac:dyDescent="0.3">
      <c r="A6">
        <v>804</v>
      </c>
      <c r="B6" s="4" t="s">
        <v>307</v>
      </c>
      <c r="C6">
        <v>582933</v>
      </c>
    </row>
    <row r="7" spans="1:3" x14ac:dyDescent="0.3">
      <c r="A7">
        <v>1047</v>
      </c>
      <c r="B7" s="4" t="s">
        <v>307</v>
      </c>
      <c r="C7">
        <v>556581</v>
      </c>
    </row>
    <row r="8" spans="1:3" x14ac:dyDescent="0.3">
      <c r="A8">
        <v>441</v>
      </c>
      <c r="B8" s="4" t="s">
        <v>307</v>
      </c>
      <c r="C8">
        <v>555000</v>
      </c>
    </row>
    <row r="9" spans="1:3" x14ac:dyDescent="0.3">
      <c r="A9">
        <v>770</v>
      </c>
      <c r="B9" s="4" t="s">
        <v>307</v>
      </c>
      <c r="C9">
        <v>538000</v>
      </c>
    </row>
    <row r="10" spans="1:3" x14ac:dyDescent="0.3">
      <c r="A10">
        <v>179</v>
      </c>
      <c r="B10" s="4" t="s">
        <v>307</v>
      </c>
      <c r="C10">
        <v>501837</v>
      </c>
    </row>
    <row r="11" spans="1:3" x14ac:dyDescent="0.3">
      <c r="A11">
        <v>799</v>
      </c>
      <c r="B11" s="4" t="s">
        <v>307</v>
      </c>
      <c r="C11">
        <v>485000</v>
      </c>
    </row>
    <row r="12" spans="1:3" x14ac:dyDescent="0.3">
      <c r="A12">
        <v>186</v>
      </c>
      <c r="B12" s="4" t="s">
        <v>307</v>
      </c>
      <c r="C12">
        <v>475000</v>
      </c>
    </row>
    <row r="13" spans="1:3" x14ac:dyDescent="0.3">
      <c r="A13">
        <v>1374</v>
      </c>
      <c r="B13" s="4" t="s">
        <v>307</v>
      </c>
      <c r="C13">
        <v>466500</v>
      </c>
    </row>
    <row r="14" spans="1:3" x14ac:dyDescent="0.3">
      <c r="A14">
        <v>1244</v>
      </c>
      <c r="B14" s="4" t="s">
        <v>307</v>
      </c>
      <c r="C14">
        <v>465000</v>
      </c>
    </row>
    <row r="15" spans="1:3" x14ac:dyDescent="0.3">
      <c r="A15">
        <v>592</v>
      </c>
      <c r="B15" s="4" t="s">
        <v>307</v>
      </c>
      <c r="C15">
        <v>451950</v>
      </c>
    </row>
    <row r="16" spans="1:3" x14ac:dyDescent="0.3">
      <c r="A16">
        <v>528</v>
      </c>
      <c r="B16" s="4" t="s">
        <v>307</v>
      </c>
      <c r="C16">
        <v>446261</v>
      </c>
    </row>
    <row r="17" spans="1:3" x14ac:dyDescent="0.3">
      <c r="A17">
        <v>474</v>
      </c>
      <c r="B17" s="4" t="s">
        <v>307</v>
      </c>
      <c r="C17">
        <v>440000</v>
      </c>
    </row>
    <row r="18" spans="1:3" x14ac:dyDescent="0.3">
      <c r="A18">
        <v>59</v>
      </c>
      <c r="B18" s="4" t="s">
        <v>307</v>
      </c>
      <c r="C18">
        <v>438780</v>
      </c>
    </row>
    <row r="19" spans="1:3" x14ac:dyDescent="0.3">
      <c r="A19">
        <v>350</v>
      </c>
      <c r="B19" s="4" t="s">
        <v>307</v>
      </c>
      <c r="C19">
        <v>437154</v>
      </c>
    </row>
    <row r="20" spans="1:3" x14ac:dyDescent="0.3">
      <c r="A20">
        <v>497</v>
      </c>
      <c r="B20" s="4" t="s">
        <v>307</v>
      </c>
      <c r="C20">
        <v>430000</v>
      </c>
    </row>
    <row r="21" spans="1:3" x14ac:dyDescent="0.3">
      <c r="A21">
        <v>390</v>
      </c>
      <c r="B21" s="4" t="s">
        <v>307</v>
      </c>
      <c r="C21">
        <v>426000</v>
      </c>
    </row>
    <row r="22" spans="1:3" x14ac:dyDescent="0.3">
      <c r="A22">
        <v>1143</v>
      </c>
      <c r="B22" s="4" t="s">
        <v>307</v>
      </c>
      <c r="C22">
        <v>424870</v>
      </c>
    </row>
    <row r="23" spans="1:3" x14ac:dyDescent="0.3">
      <c r="A23">
        <v>665</v>
      </c>
      <c r="B23" s="4" t="s">
        <v>307</v>
      </c>
      <c r="C23">
        <v>423000</v>
      </c>
    </row>
    <row r="24" spans="1:3" x14ac:dyDescent="0.3">
      <c r="A24">
        <v>279</v>
      </c>
      <c r="B24" s="4" t="s">
        <v>307</v>
      </c>
      <c r="C24">
        <v>415298</v>
      </c>
    </row>
    <row r="25" spans="1:3" x14ac:dyDescent="0.3">
      <c r="A25">
        <v>162</v>
      </c>
      <c r="B25" s="4" t="s">
        <v>307</v>
      </c>
      <c r="C25">
        <v>412500</v>
      </c>
    </row>
    <row r="26" spans="1:3" x14ac:dyDescent="0.3">
      <c r="A26">
        <v>1354</v>
      </c>
      <c r="B26" s="4" t="s">
        <v>307</v>
      </c>
      <c r="C26">
        <v>410000</v>
      </c>
    </row>
    <row r="27" spans="1:3" x14ac:dyDescent="0.3">
      <c r="A27">
        <v>232</v>
      </c>
      <c r="B27" s="4" t="s">
        <v>307</v>
      </c>
      <c r="C27">
        <v>403000</v>
      </c>
    </row>
    <row r="28" spans="1:3" x14ac:dyDescent="0.3">
      <c r="A28">
        <v>516</v>
      </c>
      <c r="B28" s="4" t="s">
        <v>307</v>
      </c>
      <c r="C28">
        <v>402861</v>
      </c>
    </row>
    <row r="29" spans="1:3" x14ac:dyDescent="0.3">
      <c r="A29">
        <v>662</v>
      </c>
      <c r="B29" s="4" t="s">
        <v>307</v>
      </c>
      <c r="C29">
        <v>402000</v>
      </c>
    </row>
    <row r="30" spans="1:3" x14ac:dyDescent="0.3">
      <c r="A30">
        <v>988</v>
      </c>
      <c r="B30" s="4" t="s">
        <v>307</v>
      </c>
      <c r="C30">
        <v>395192</v>
      </c>
    </row>
    <row r="31" spans="1:3" x14ac:dyDescent="0.3">
      <c r="A31">
        <v>775</v>
      </c>
      <c r="B31" s="4" t="s">
        <v>307</v>
      </c>
      <c r="C31">
        <v>395000</v>
      </c>
    </row>
    <row r="32" spans="1:3" x14ac:dyDescent="0.3">
      <c r="A32">
        <v>1438</v>
      </c>
      <c r="B32" s="4" t="s">
        <v>307</v>
      </c>
      <c r="C32">
        <v>394617</v>
      </c>
    </row>
    <row r="33" spans="1:3" x14ac:dyDescent="0.3">
      <c r="A33">
        <v>379</v>
      </c>
      <c r="B33" s="4" t="s">
        <v>307</v>
      </c>
      <c r="C33">
        <v>394432</v>
      </c>
    </row>
    <row r="34" spans="1:3" x14ac:dyDescent="0.3">
      <c r="A34">
        <v>1182</v>
      </c>
      <c r="B34" s="4" t="s">
        <v>307</v>
      </c>
      <c r="C34">
        <v>392500</v>
      </c>
    </row>
    <row r="35" spans="1:3" x14ac:dyDescent="0.3">
      <c r="A35">
        <v>689</v>
      </c>
      <c r="B35" s="4" t="s">
        <v>307</v>
      </c>
      <c r="C35">
        <v>392000</v>
      </c>
    </row>
    <row r="36" spans="1:3" x14ac:dyDescent="0.3">
      <c r="A36">
        <v>225</v>
      </c>
      <c r="B36" s="4" t="s">
        <v>307</v>
      </c>
      <c r="C36">
        <v>386250</v>
      </c>
    </row>
    <row r="37" spans="1:3" x14ac:dyDescent="0.3">
      <c r="A37">
        <v>54</v>
      </c>
      <c r="B37" s="4" t="s">
        <v>307</v>
      </c>
      <c r="C37">
        <v>385000</v>
      </c>
    </row>
    <row r="38" spans="1:3" x14ac:dyDescent="0.3">
      <c r="A38">
        <v>826</v>
      </c>
      <c r="B38" s="4" t="s">
        <v>307</v>
      </c>
      <c r="C38">
        <v>385000</v>
      </c>
    </row>
    <row r="39" spans="1:3" x14ac:dyDescent="0.3">
      <c r="A39">
        <v>113</v>
      </c>
      <c r="B39" s="4" t="s">
        <v>307</v>
      </c>
      <c r="C39">
        <v>383970</v>
      </c>
    </row>
    <row r="40" spans="1:3" x14ac:dyDescent="0.3">
      <c r="A40">
        <v>1269</v>
      </c>
      <c r="B40" s="4" t="s">
        <v>307</v>
      </c>
      <c r="C40">
        <v>381000</v>
      </c>
    </row>
    <row r="41" spans="1:3" x14ac:dyDescent="0.3">
      <c r="A41">
        <v>478</v>
      </c>
      <c r="B41" s="4" t="s">
        <v>307</v>
      </c>
      <c r="C41">
        <v>380000</v>
      </c>
    </row>
    <row r="42" spans="1:3" x14ac:dyDescent="0.3">
      <c r="A42">
        <v>1268</v>
      </c>
      <c r="B42" s="4" t="s">
        <v>307</v>
      </c>
      <c r="C42">
        <v>378500</v>
      </c>
    </row>
    <row r="43" spans="1:3" x14ac:dyDescent="0.3">
      <c r="A43">
        <v>1389</v>
      </c>
      <c r="B43" s="4" t="s">
        <v>307</v>
      </c>
      <c r="C43">
        <v>377500</v>
      </c>
    </row>
    <row r="44" spans="1:3" x14ac:dyDescent="0.3">
      <c r="A44">
        <v>337</v>
      </c>
      <c r="B44" s="4" t="s">
        <v>307</v>
      </c>
      <c r="C44">
        <v>377426</v>
      </c>
    </row>
    <row r="45" spans="1:3" x14ac:dyDescent="0.3">
      <c r="A45">
        <v>314</v>
      </c>
      <c r="B45" s="4" t="s">
        <v>307</v>
      </c>
      <c r="C45">
        <v>375000</v>
      </c>
    </row>
    <row r="46" spans="1:3" x14ac:dyDescent="0.3">
      <c r="A46">
        <v>482</v>
      </c>
      <c r="B46" s="4" t="s">
        <v>307</v>
      </c>
      <c r="C46">
        <v>374000</v>
      </c>
    </row>
    <row r="47" spans="1:3" x14ac:dyDescent="0.3">
      <c r="A47">
        <v>679</v>
      </c>
      <c r="B47" s="4" t="s">
        <v>307</v>
      </c>
      <c r="C47">
        <v>372500</v>
      </c>
    </row>
    <row r="48" spans="1:3" x14ac:dyDescent="0.3">
      <c r="A48">
        <v>152</v>
      </c>
      <c r="B48" s="4" t="s">
        <v>307</v>
      </c>
      <c r="C48">
        <v>372402</v>
      </c>
    </row>
    <row r="49" spans="1:3" x14ac:dyDescent="0.3">
      <c r="A49">
        <v>645</v>
      </c>
      <c r="B49" s="4" t="s">
        <v>307</v>
      </c>
      <c r="C49">
        <v>370878</v>
      </c>
    </row>
    <row r="50" spans="1:3" x14ac:dyDescent="0.3">
      <c r="A50">
        <v>586</v>
      </c>
      <c r="B50" s="4" t="s">
        <v>307</v>
      </c>
      <c r="C50">
        <v>369900</v>
      </c>
    </row>
    <row r="51" spans="1:3" x14ac:dyDescent="0.3">
      <c r="A51">
        <v>1229</v>
      </c>
      <c r="B51" s="4" t="s">
        <v>307</v>
      </c>
      <c r="C51">
        <v>367294</v>
      </c>
    </row>
    <row r="52" spans="1:3" x14ac:dyDescent="0.3">
      <c r="A52">
        <v>703</v>
      </c>
      <c r="B52" s="4" t="s">
        <v>307</v>
      </c>
      <c r="C52">
        <v>361919</v>
      </c>
    </row>
    <row r="53" spans="1:3" x14ac:dyDescent="0.3">
      <c r="A53">
        <v>310</v>
      </c>
      <c r="B53" s="4" t="s">
        <v>307</v>
      </c>
      <c r="C53">
        <v>360000</v>
      </c>
    </row>
    <row r="54" spans="1:3" x14ac:dyDescent="0.3">
      <c r="A54">
        <v>609</v>
      </c>
      <c r="B54" s="4" t="s">
        <v>307</v>
      </c>
      <c r="C54">
        <v>359100</v>
      </c>
    </row>
    <row r="55" spans="1:3" x14ac:dyDescent="0.3">
      <c r="A55">
        <v>322</v>
      </c>
      <c r="B55" s="4" t="s">
        <v>307</v>
      </c>
      <c r="C55">
        <v>354000</v>
      </c>
    </row>
    <row r="56" spans="1:3" x14ac:dyDescent="0.3">
      <c r="A56">
        <v>655</v>
      </c>
      <c r="B56" s="4" t="s">
        <v>307</v>
      </c>
      <c r="C56">
        <v>350000</v>
      </c>
    </row>
    <row r="57" spans="1:3" x14ac:dyDescent="0.3">
      <c r="A57">
        <v>878</v>
      </c>
      <c r="B57" s="4" t="s">
        <v>307</v>
      </c>
      <c r="C57">
        <v>350000</v>
      </c>
    </row>
    <row r="58" spans="1:3" x14ac:dyDescent="0.3">
      <c r="A58">
        <v>991</v>
      </c>
      <c r="B58" s="4" t="s">
        <v>307</v>
      </c>
      <c r="C58">
        <v>348000</v>
      </c>
    </row>
    <row r="59" spans="1:3" x14ac:dyDescent="0.3">
      <c r="A59">
        <v>12</v>
      </c>
      <c r="B59" s="4" t="s">
        <v>307</v>
      </c>
      <c r="C59">
        <v>345000</v>
      </c>
    </row>
    <row r="60" spans="1:3" x14ac:dyDescent="0.3">
      <c r="A60">
        <v>643</v>
      </c>
      <c r="B60" s="4" t="s">
        <v>307</v>
      </c>
      <c r="C60">
        <v>345000</v>
      </c>
    </row>
    <row r="61" spans="1:3" x14ac:dyDescent="0.3">
      <c r="A61">
        <v>321</v>
      </c>
      <c r="B61" s="4" t="s">
        <v>307</v>
      </c>
      <c r="C61">
        <v>342643</v>
      </c>
    </row>
    <row r="62" spans="1:3" x14ac:dyDescent="0.3">
      <c r="A62">
        <v>719</v>
      </c>
      <c r="B62" s="4" t="s">
        <v>307</v>
      </c>
      <c r="C62">
        <v>341000</v>
      </c>
    </row>
    <row r="63" spans="1:3" x14ac:dyDescent="0.3">
      <c r="A63">
        <v>378</v>
      </c>
      <c r="B63" s="4" t="s">
        <v>307</v>
      </c>
      <c r="C63">
        <v>340000</v>
      </c>
    </row>
    <row r="64" spans="1:3" x14ac:dyDescent="0.3">
      <c r="A64">
        <v>1418</v>
      </c>
      <c r="B64" s="4" t="s">
        <v>307</v>
      </c>
      <c r="C64">
        <v>340000</v>
      </c>
    </row>
    <row r="65" spans="1:3" x14ac:dyDescent="0.3">
      <c r="A65">
        <v>410</v>
      </c>
      <c r="B65" s="4" t="s">
        <v>307</v>
      </c>
      <c r="C65">
        <v>339750</v>
      </c>
    </row>
    <row r="66" spans="1:3" x14ac:dyDescent="0.3">
      <c r="A66">
        <v>995</v>
      </c>
      <c r="B66" s="4" t="s">
        <v>307</v>
      </c>
      <c r="C66">
        <v>337500</v>
      </c>
    </row>
    <row r="67" spans="1:3" x14ac:dyDescent="0.3">
      <c r="A67">
        <v>764</v>
      </c>
      <c r="B67" s="4" t="s">
        <v>307</v>
      </c>
      <c r="C67">
        <v>337000</v>
      </c>
    </row>
    <row r="68" spans="1:3" x14ac:dyDescent="0.3">
      <c r="A68">
        <v>982</v>
      </c>
      <c r="B68" s="4" t="s">
        <v>307</v>
      </c>
      <c r="C68">
        <v>336000</v>
      </c>
    </row>
    <row r="69" spans="1:3" x14ac:dyDescent="0.3">
      <c r="A69">
        <v>693</v>
      </c>
      <c r="B69" s="4" t="s">
        <v>307</v>
      </c>
      <c r="C69">
        <v>335000</v>
      </c>
    </row>
    <row r="70" spans="1:3" x14ac:dyDescent="0.3">
      <c r="A70">
        <v>1059</v>
      </c>
      <c r="B70" s="4" t="s">
        <v>307</v>
      </c>
      <c r="C70">
        <v>335000</v>
      </c>
    </row>
    <row r="71" spans="1:3" x14ac:dyDescent="0.3">
      <c r="A71">
        <v>1311</v>
      </c>
      <c r="B71" s="4" t="s">
        <v>307</v>
      </c>
      <c r="C71">
        <v>335000</v>
      </c>
    </row>
    <row r="72" spans="1:3" x14ac:dyDescent="0.3">
      <c r="A72">
        <v>1314</v>
      </c>
      <c r="B72" s="4" t="s">
        <v>307</v>
      </c>
      <c r="C72">
        <v>333168</v>
      </c>
    </row>
    <row r="73" spans="1:3" x14ac:dyDescent="0.3">
      <c r="A73">
        <v>886</v>
      </c>
      <c r="B73" s="4" t="s">
        <v>307</v>
      </c>
      <c r="C73">
        <v>328900</v>
      </c>
    </row>
    <row r="74" spans="1:3" x14ac:dyDescent="0.3">
      <c r="A74">
        <v>1066</v>
      </c>
      <c r="B74" s="4" t="s">
        <v>307</v>
      </c>
      <c r="C74">
        <v>328000</v>
      </c>
    </row>
    <row r="75" spans="1:3" x14ac:dyDescent="0.3">
      <c r="A75">
        <v>481</v>
      </c>
      <c r="B75" s="4" t="s">
        <v>307</v>
      </c>
      <c r="C75">
        <v>326000</v>
      </c>
    </row>
    <row r="76" spans="1:3" x14ac:dyDescent="0.3">
      <c r="A76">
        <v>168</v>
      </c>
      <c r="B76" s="4" t="s">
        <v>307</v>
      </c>
      <c r="C76">
        <v>325624</v>
      </c>
    </row>
    <row r="77" spans="1:3" x14ac:dyDescent="0.3">
      <c r="A77">
        <v>21</v>
      </c>
      <c r="B77" s="4" t="s">
        <v>307</v>
      </c>
      <c r="C77">
        <v>325300</v>
      </c>
    </row>
    <row r="78" spans="1:3" x14ac:dyDescent="0.3">
      <c r="A78">
        <v>567</v>
      </c>
      <c r="B78" s="4" t="s">
        <v>307</v>
      </c>
      <c r="C78">
        <v>325000</v>
      </c>
    </row>
    <row r="79" spans="1:3" x14ac:dyDescent="0.3">
      <c r="A79">
        <v>584</v>
      </c>
      <c r="B79" s="4" t="s">
        <v>307</v>
      </c>
      <c r="C79">
        <v>325000</v>
      </c>
    </row>
    <row r="80" spans="1:3" x14ac:dyDescent="0.3">
      <c r="A80">
        <v>1106</v>
      </c>
      <c r="B80" s="4" t="s">
        <v>307</v>
      </c>
      <c r="C80">
        <v>325000</v>
      </c>
    </row>
    <row r="81" spans="1:3" x14ac:dyDescent="0.3">
      <c r="A81">
        <v>1306</v>
      </c>
      <c r="B81" s="4" t="s">
        <v>307</v>
      </c>
      <c r="C81">
        <v>325000</v>
      </c>
    </row>
    <row r="82" spans="1:3" x14ac:dyDescent="0.3">
      <c r="A82">
        <v>327</v>
      </c>
      <c r="B82" s="4" t="s">
        <v>307</v>
      </c>
      <c r="C82">
        <v>324000</v>
      </c>
    </row>
    <row r="83" spans="1:3" x14ac:dyDescent="0.3">
      <c r="A83">
        <v>119</v>
      </c>
      <c r="B83" s="4" t="s">
        <v>307</v>
      </c>
      <c r="C83">
        <v>320000</v>
      </c>
    </row>
    <row r="84" spans="1:3" x14ac:dyDescent="0.3">
      <c r="A84">
        <v>160</v>
      </c>
      <c r="B84" s="4" t="s">
        <v>307</v>
      </c>
      <c r="C84">
        <v>320000</v>
      </c>
    </row>
    <row r="85" spans="1:3" x14ac:dyDescent="0.3">
      <c r="A85">
        <v>725</v>
      </c>
      <c r="B85" s="4" t="s">
        <v>307</v>
      </c>
      <c r="C85">
        <v>320000</v>
      </c>
    </row>
    <row r="86" spans="1:3" x14ac:dyDescent="0.3">
      <c r="A86">
        <v>933</v>
      </c>
      <c r="B86" s="4" t="s">
        <v>307</v>
      </c>
      <c r="C86">
        <v>320000</v>
      </c>
    </row>
    <row r="87" spans="1:3" x14ac:dyDescent="0.3">
      <c r="A87">
        <v>46</v>
      </c>
      <c r="B87" s="4" t="s">
        <v>307</v>
      </c>
      <c r="C87">
        <v>319900</v>
      </c>
    </row>
    <row r="88" spans="1:3" x14ac:dyDescent="0.3">
      <c r="A88">
        <v>596</v>
      </c>
      <c r="B88" s="4" t="s">
        <v>307</v>
      </c>
      <c r="C88">
        <v>319000</v>
      </c>
    </row>
    <row r="89" spans="1:3" x14ac:dyDescent="0.3">
      <c r="A89">
        <v>351</v>
      </c>
      <c r="B89" s="4" t="s">
        <v>307</v>
      </c>
      <c r="C89">
        <v>318061</v>
      </c>
    </row>
    <row r="90" spans="1:3" x14ac:dyDescent="0.3">
      <c r="A90">
        <v>239</v>
      </c>
      <c r="B90" s="4" t="s">
        <v>307</v>
      </c>
      <c r="C90">
        <v>318000</v>
      </c>
    </row>
    <row r="91" spans="1:3" x14ac:dyDescent="0.3">
      <c r="A91">
        <v>1116</v>
      </c>
      <c r="B91" s="4" t="s">
        <v>307</v>
      </c>
      <c r="C91">
        <v>318000</v>
      </c>
    </row>
    <row r="92" spans="1:3" x14ac:dyDescent="0.3">
      <c r="A92">
        <v>66</v>
      </c>
      <c r="B92" s="4" t="s">
        <v>307</v>
      </c>
      <c r="C92">
        <v>317000</v>
      </c>
    </row>
    <row r="93" spans="1:3" x14ac:dyDescent="0.3">
      <c r="A93">
        <v>569</v>
      </c>
      <c r="B93" s="4" t="s">
        <v>307</v>
      </c>
      <c r="C93">
        <v>316600</v>
      </c>
    </row>
    <row r="94" spans="1:3" x14ac:dyDescent="0.3">
      <c r="A94">
        <v>525</v>
      </c>
      <c r="B94" s="4" t="s">
        <v>307</v>
      </c>
      <c r="C94">
        <v>315750</v>
      </c>
    </row>
    <row r="95" spans="1:3" x14ac:dyDescent="0.3">
      <c r="A95">
        <v>1037</v>
      </c>
      <c r="B95" s="4" t="s">
        <v>307</v>
      </c>
      <c r="C95">
        <v>315500</v>
      </c>
    </row>
    <row r="96" spans="1:3" x14ac:dyDescent="0.3">
      <c r="A96">
        <v>191</v>
      </c>
      <c r="B96" s="4" t="s">
        <v>307</v>
      </c>
      <c r="C96">
        <v>315000</v>
      </c>
    </row>
    <row r="97" spans="1:3" x14ac:dyDescent="0.3">
      <c r="A97">
        <v>424</v>
      </c>
      <c r="B97" s="4" t="s">
        <v>307</v>
      </c>
      <c r="C97">
        <v>315000</v>
      </c>
    </row>
    <row r="98" spans="1:3" x14ac:dyDescent="0.3">
      <c r="A98">
        <v>541</v>
      </c>
      <c r="B98" s="4" t="s">
        <v>307</v>
      </c>
      <c r="C98">
        <v>315000</v>
      </c>
    </row>
    <row r="99" spans="1:3" x14ac:dyDescent="0.3">
      <c r="A99">
        <v>1360</v>
      </c>
      <c r="B99" s="4" t="s">
        <v>307</v>
      </c>
      <c r="C99">
        <v>315000</v>
      </c>
    </row>
    <row r="100" spans="1:3" x14ac:dyDescent="0.3">
      <c r="A100">
        <v>619</v>
      </c>
      <c r="B100" s="4" t="s">
        <v>307</v>
      </c>
      <c r="C100">
        <v>314813</v>
      </c>
    </row>
    <row r="101" spans="1:3" x14ac:dyDescent="0.3">
      <c r="A101">
        <v>611</v>
      </c>
      <c r="B101" s="4" t="s">
        <v>307</v>
      </c>
      <c r="C101">
        <v>313000</v>
      </c>
    </row>
    <row r="102" spans="1:3" x14ac:dyDescent="0.3">
      <c r="A102">
        <v>701</v>
      </c>
      <c r="B102" s="4" t="s">
        <v>307</v>
      </c>
      <c r="C102">
        <v>312500</v>
      </c>
    </row>
    <row r="103" spans="1:3" x14ac:dyDescent="0.3">
      <c r="A103">
        <v>197</v>
      </c>
      <c r="B103" s="4" t="s">
        <v>307</v>
      </c>
      <c r="C103">
        <v>311872</v>
      </c>
    </row>
    <row r="104" spans="1:3" x14ac:dyDescent="0.3">
      <c r="A104">
        <v>219</v>
      </c>
      <c r="B104" s="4" t="s">
        <v>307</v>
      </c>
      <c r="C104">
        <v>311500</v>
      </c>
    </row>
    <row r="105" spans="1:3" x14ac:dyDescent="0.3">
      <c r="A105">
        <v>1033</v>
      </c>
      <c r="B105" s="4" t="s">
        <v>307</v>
      </c>
      <c r="C105">
        <v>310000</v>
      </c>
    </row>
    <row r="106" spans="1:3" x14ac:dyDescent="0.3">
      <c r="A106">
        <v>1443</v>
      </c>
      <c r="B106" s="4" t="s">
        <v>307</v>
      </c>
      <c r="C106">
        <v>310000</v>
      </c>
    </row>
    <row r="107" spans="1:3" x14ac:dyDescent="0.3">
      <c r="A107">
        <v>36</v>
      </c>
      <c r="B107" s="4" t="s">
        <v>307</v>
      </c>
      <c r="C107">
        <v>309000</v>
      </c>
    </row>
    <row r="108" spans="1:3" x14ac:dyDescent="0.3">
      <c r="A108">
        <v>7</v>
      </c>
      <c r="B108" s="4" t="s">
        <v>307</v>
      </c>
      <c r="C108">
        <v>307000</v>
      </c>
    </row>
    <row r="109" spans="1:3" x14ac:dyDescent="0.3">
      <c r="A109">
        <v>28</v>
      </c>
      <c r="B109" s="4" t="s">
        <v>307</v>
      </c>
      <c r="C109">
        <v>306000</v>
      </c>
    </row>
    <row r="110" spans="1:3" x14ac:dyDescent="0.3">
      <c r="A110">
        <v>306</v>
      </c>
      <c r="B110" s="4" t="s">
        <v>307</v>
      </c>
      <c r="C110">
        <v>305900</v>
      </c>
    </row>
    <row r="111" spans="1:3" x14ac:dyDescent="0.3">
      <c r="A111">
        <v>620</v>
      </c>
      <c r="B111" s="4" t="s">
        <v>307</v>
      </c>
      <c r="C111">
        <v>305000</v>
      </c>
    </row>
    <row r="112" spans="1:3" x14ac:dyDescent="0.3">
      <c r="A112">
        <v>876</v>
      </c>
      <c r="B112" s="4" t="s">
        <v>307</v>
      </c>
      <c r="C112">
        <v>303477</v>
      </c>
    </row>
    <row r="113" spans="1:3" x14ac:dyDescent="0.3">
      <c r="A113">
        <v>707</v>
      </c>
      <c r="B113" s="4" t="s">
        <v>307</v>
      </c>
      <c r="C113">
        <v>302000</v>
      </c>
    </row>
    <row r="114" spans="1:3" x14ac:dyDescent="0.3">
      <c r="A114">
        <v>1313</v>
      </c>
      <c r="B114" s="4" t="s">
        <v>307</v>
      </c>
      <c r="C114">
        <v>302000</v>
      </c>
    </row>
    <row r="115" spans="1:3" x14ac:dyDescent="0.3">
      <c r="A115">
        <v>1257</v>
      </c>
      <c r="B115" s="4" t="s">
        <v>307</v>
      </c>
      <c r="C115">
        <v>301500</v>
      </c>
    </row>
    <row r="116" spans="1:3" x14ac:dyDescent="0.3">
      <c r="A116">
        <v>323</v>
      </c>
      <c r="B116" s="4" t="s">
        <v>307</v>
      </c>
      <c r="C116">
        <v>301000</v>
      </c>
    </row>
    <row r="117" spans="1:3" x14ac:dyDescent="0.3">
      <c r="A117">
        <v>746</v>
      </c>
      <c r="B117" s="4" t="s">
        <v>307</v>
      </c>
      <c r="C117">
        <v>299800</v>
      </c>
    </row>
    <row r="118" spans="1:3" x14ac:dyDescent="0.3">
      <c r="A118">
        <v>479</v>
      </c>
      <c r="B118" s="4" t="s">
        <v>307</v>
      </c>
      <c r="C118">
        <v>297000</v>
      </c>
    </row>
    <row r="119" spans="1:3" x14ac:dyDescent="0.3">
      <c r="A119">
        <v>1317</v>
      </c>
      <c r="B119" s="4" t="s">
        <v>307</v>
      </c>
      <c r="C119">
        <v>295493</v>
      </c>
    </row>
    <row r="120" spans="1:3" x14ac:dyDescent="0.3">
      <c r="A120">
        <v>305</v>
      </c>
      <c r="B120" s="4" t="s">
        <v>307</v>
      </c>
      <c r="C120">
        <v>295000</v>
      </c>
    </row>
    <row r="121" spans="1:3" x14ac:dyDescent="0.3">
      <c r="A121">
        <v>1254</v>
      </c>
      <c r="B121" s="4" t="s">
        <v>307</v>
      </c>
      <c r="C121">
        <v>294000</v>
      </c>
    </row>
    <row r="122" spans="1:3" x14ac:dyDescent="0.3">
      <c r="A122">
        <v>1028</v>
      </c>
      <c r="B122" s="4" t="s">
        <v>307</v>
      </c>
      <c r="C122">
        <v>293077</v>
      </c>
    </row>
    <row r="123" spans="1:3" x14ac:dyDescent="0.3">
      <c r="A123">
        <v>227</v>
      </c>
      <c r="B123" s="4" t="s">
        <v>307</v>
      </c>
      <c r="C123">
        <v>290000</v>
      </c>
    </row>
    <row r="124" spans="1:3" x14ac:dyDescent="0.3">
      <c r="A124">
        <v>273</v>
      </c>
      <c r="B124" s="4" t="s">
        <v>307</v>
      </c>
      <c r="C124">
        <v>290000</v>
      </c>
    </row>
    <row r="125" spans="1:3" x14ac:dyDescent="0.3">
      <c r="A125">
        <v>760</v>
      </c>
      <c r="B125" s="4" t="s">
        <v>307</v>
      </c>
      <c r="C125">
        <v>290000</v>
      </c>
    </row>
    <row r="126" spans="1:3" x14ac:dyDescent="0.3">
      <c r="A126">
        <v>1210</v>
      </c>
      <c r="B126" s="4" t="s">
        <v>307</v>
      </c>
      <c r="C126">
        <v>290000</v>
      </c>
    </row>
    <row r="127" spans="1:3" x14ac:dyDescent="0.3">
      <c r="A127">
        <v>1303</v>
      </c>
      <c r="B127" s="4" t="s">
        <v>307</v>
      </c>
      <c r="C127">
        <v>290000</v>
      </c>
    </row>
    <row r="128" spans="1:3" x14ac:dyDescent="0.3">
      <c r="A128">
        <v>504</v>
      </c>
      <c r="B128" s="4" t="s">
        <v>307</v>
      </c>
      <c r="C128">
        <v>289000</v>
      </c>
    </row>
    <row r="129" spans="1:3" x14ac:dyDescent="0.3">
      <c r="A129">
        <v>1452</v>
      </c>
      <c r="B129" s="4" t="s">
        <v>307</v>
      </c>
      <c r="C129">
        <v>287090</v>
      </c>
    </row>
    <row r="130" spans="1:3" x14ac:dyDescent="0.3">
      <c r="A130">
        <v>1025</v>
      </c>
      <c r="B130" s="4" t="s">
        <v>307</v>
      </c>
      <c r="C130">
        <v>287000</v>
      </c>
    </row>
    <row r="131" spans="1:3" x14ac:dyDescent="0.3">
      <c r="A131">
        <v>1038</v>
      </c>
      <c r="B131" s="4" t="s">
        <v>307</v>
      </c>
      <c r="C131">
        <v>287000</v>
      </c>
    </row>
    <row r="132" spans="1:3" x14ac:dyDescent="0.3">
      <c r="A132">
        <v>190</v>
      </c>
      <c r="B132" s="4" t="s">
        <v>307</v>
      </c>
      <c r="C132">
        <v>286000</v>
      </c>
    </row>
    <row r="133" spans="1:3" x14ac:dyDescent="0.3">
      <c r="A133">
        <v>684</v>
      </c>
      <c r="B133" s="4" t="s">
        <v>307</v>
      </c>
      <c r="C133">
        <v>285000</v>
      </c>
    </row>
    <row r="134" spans="1:3" x14ac:dyDescent="0.3">
      <c r="A134">
        <v>927</v>
      </c>
      <c r="B134" s="4" t="s">
        <v>307</v>
      </c>
      <c r="C134">
        <v>285000</v>
      </c>
    </row>
    <row r="135" spans="1:3" x14ac:dyDescent="0.3">
      <c r="A135">
        <v>1176</v>
      </c>
      <c r="B135" s="4" t="s">
        <v>307</v>
      </c>
      <c r="C135">
        <v>285000</v>
      </c>
    </row>
    <row r="136" spans="1:3" x14ac:dyDescent="0.3">
      <c r="A136">
        <v>333</v>
      </c>
      <c r="B136" s="4" t="s">
        <v>307</v>
      </c>
      <c r="C136">
        <v>284000</v>
      </c>
    </row>
    <row r="137" spans="1:3" x14ac:dyDescent="0.3">
      <c r="A137">
        <v>555</v>
      </c>
      <c r="B137" s="4" t="s">
        <v>307</v>
      </c>
      <c r="C137">
        <v>284000</v>
      </c>
    </row>
    <row r="138" spans="1:3" x14ac:dyDescent="0.3">
      <c r="A138">
        <v>1348</v>
      </c>
      <c r="B138" s="4" t="s">
        <v>307</v>
      </c>
      <c r="C138">
        <v>283463</v>
      </c>
    </row>
    <row r="139" spans="1:3" x14ac:dyDescent="0.3">
      <c r="A139">
        <v>1404</v>
      </c>
      <c r="B139" s="4" t="s">
        <v>307</v>
      </c>
      <c r="C139">
        <v>282922</v>
      </c>
    </row>
    <row r="140" spans="1:3" x14ac:dyDescent="0.3">
      <c r="A140">
        <v>1396</v>
      </c>
      <c r="B140" s="4" t="s">
        <v>307</v>
      </c>
      <c r="C140">
        <v>281213</v>
      </c>
    </row>
    <row r="141" spans="1:3" x14ac:dyDescent="0.3">
      <c r="A141">
        <v>1290</v>
      </c>
      <c r="B141" s="4" t="s">
        <v>307</v>
      </c>
      <c r="C141">
        <v>281000</v>
      </c>
    </row>
    <row r="142" spans="1:3" x14ac:dyDescent="0.3">
      <c r="A142">
        <v>360</v>
      </c>
      <c r="B142" s="4" t="s">
        <v>307</v>
      </c>
      <c r="C142">
        <v>280000</v>
      </c>
    </row>
    <row r="143" spans="1:3" x14ac:dyDescent="0.3">
      <c r="A143">
        <v>409</v>
      </c>
      <c r="B143" s="4" t="s">
        <v>307</v>
      </c>
      <c r="C143">
        <v>280000</v>
      </c>
    </row>
    <row r="144" spans="1:3" x14ac:dyDescent="0.3">
      <c r="A144">
        <v>452</v>
      </c>
      <c r="B144" s="4" t="s">
        <v>307</v>
      </c>
      <c r="C144">
        <v>280000</v>
      </c>
    </row>
    <row r="145" spans="1:3" x14ac:dyDescent="0.3">
      <c r="A145">
        <v>1110</v>
      </c>
      <c r="B145" s="4" t="s">
        <v>307</v>
      </c>
      <c r="C145">
        <v>280000</v>
      </c>
    </row>
    <row r="146" spans="1:3" x14ac:dyDescent="0.3">
      <c r="A146">
        <v>14</v>
      </c>
      <c r="B146" s="4" t="s">
        <v>307</v>
      </c>
      <c r="C146">
        <v>279500</v>
      </c>
    </row>
    <row r="147" spans="1:3" x14ac:dyDescent="0.3">
      <c r="A147">
        <v>1045</v>
      </c>
      <c r="B147" s="4" t="s">
        <v>307</v>
      </c>
      <c r="C147">
        <v>278000</v>
      </c>
    </row>
    <row r="148" spans="1:3" x14ac:dyDescent="0.3">
      <c r="A148">
        <v>1289</v>
      </c>
      <c r="B148" s="4" t="s">
        <v>307</v>
      </c>
      <c r="C148">
        <v>278000</v>
      </c>
    </row>
    <row r="149" spans="1:3" x14ac:dyDescent="0.3">
      <c r="A149">
        <v>35</v>
      </c>
      <c r="B149" s="4" t="s">
        <v>307</v>
      </c>
      <c r="C149">
        <v>277500</v>
      </c>
    </row>
    <row r="150" spans="1:3" x14ac:dyDescent="0.3">
      <c r="A150">
        <v>209</v>
      </c>
      <c r="B150" s="4" t="s">
        <v>307</v>
      </c>
      <c r="C150">
        <v>277000</v>
      </c>
    </row>
    <row r="151" spans="1:3" x14ac:dyDescent="0.3">
      <c r="A151">
        <v>250</v>
      </c>
      <c r="B151" s="4" t="s">
        <v>307</v>
      </c>
      <c r="C151">
        <v>277000</v>
      </c>
    </row>
    <row r="152" spans="1:3" x14ac:dyDescent="0.3">
      <c r="A152">
        <v>262</v>
      </c>
      <c r="B152" s="4" t="s">
        <v>307</v>
      </c>
      <c r="C152">
        <v>276000</v>
      </c>
    </row>
    <row r="153" spans="1:3" x14ac:dyDescent="0.3">
      <c r="A153">
        <v>754</v>
      </c>
      <c r="B153" s="4" t="s">
        <v>307</v>
      </c>
      <c r="C153">
        <v>275500</v>
      </c>
    </row>
    <row r="154" spans="1:3" x14ac:dyDescent="0.3">
      <c r="A154">
        <v>427</v>
      </c>
      <c r="B154" s="4" t="s">
        <v>307</v>
      </c>
      <c r="C154">
        <v>275000</v>
      </c>
    </row>
    <row r="155" spans="1:3" x14ac:dyDescent="0.3">
      <c r="A155">
        <v>601</v>
      </c>
      <c r="B155" s="4" t="s">
        <v>307</v>
      </c>
      <c r="C155">
        <v>275000</v>
      </c>
    </row>
    <row r="156" spans="1:3" x14ac:dyDescent="0.3">
      <c r="A156">
        <v>721</v>
      </c>
      <c r="B156" s="4" t="s">
        <v>307</v>
      </c>
      <c r="C156">
        <v>275000</v>
      </c>
    </row>
    <row r="157" spans="1:3" x14ac:dyDescent="0.3">
      <c r="A157">
        <v>1319</v>
      </c>
      <c r="B157" s="4" t="s">
        <v>307</v>
      </c>
      <c r="C157">
        <v>275000</v>
      </c>
    </row>
    <row r="158" spans="1:3" x14ac:dyDescent="0.3">
      <c r="A158">
        <v>1406</v>
      </c>
      <c r="B158" s="4" t="s">
        <v>307</v>
      </c>
      <c r="C158">
        <v>275000</v>
      </c>
    </row>
    <row r="159" spans="1:3" x14ac:dyDescent="0.3">
      <c r="A159">
        <v>1424</v>
      </c>
      <c r="B159" s="4" t="s">
        <v>307</v>
      </c>
      <c r="C159">
        <v>274970</v>
      </c>
    </row>
    <row r="160" spans="1:3" x14ac:dyDescent="0.3">
      <c r="A160">
        <v>200</v>
      </c>
      <c r="B160" s="4" t="s">
        <v>307</v>
      </c>
      <c r="C160">
        <v>274900</v>
      </c>
    </row>
    <row r="161" spans="1:3" x14ac:dyDescent="0.3">
      <c r="A161">
        <v>1108</v>
      </c>
      <c r="B161" s="4" t="s">
        <v>307</v>
      </c>
      <c r="C161">
        <v>274725</v>
      </c>
    </row>
    <row r="162" spans="1:3" x14ac:dyDescent="0.3">
      <c r="A162">
        <v>1373</v>
      </c>
      <c r="B162" s="4" t="s">
        <v>307</v>
      </c>
      <c r="C162">
        <v>274300</v>
      </c>
    </row>
    <row r="163" spans="1:3" x14ac:dyDescent="0.3">
      <c r="A163">
        <v>641</v>
      </c>
      <c r="B163" s="4" t="s">
        <v>307</v>
      </c>
      <c r="C163">
        <v>274000</v>
      </c>
    </row>
    <row r="164" spans="1:3" x14ac:dyDescent="0.3">
      <c r="A164">
        <v>540</v>
      </c>
      <c r="B164" s="4" t="s">
        <v>307</v>
      </c>
      <c r="C164">
        <v>272000</v>
      </c>
    </row>
    <row r="165" spans="1:3" x14ac:dyDescent="0.3">
      <c r="A165">
        <v>962</v>
      </c>
      <c r="B165" s="4" t="s">
        <v>307</v>
      </c>
      <c r="C165">
        <v>272000</v>
      </c>
    </row>
    <row r="166" spans="1:3" x14ac:dyDescent="0.3">
      <c r="A166">
        <v>1206</v>
      </c>
      <c r="B166" s="4" t="s">
        <v>307</v>
      </c>
      <c r="C166">
        <v>271900</v>
      </c>
    </row>
    <row r="167" spans="1:3" x14ac:dyDescent="0.3">
      <c r="A167">
        <v>818</v>
      </c>
      <c r="B167" s="4" t="s">
        <v>307</v>
      </c>
      <c r="C167">
        <v>271000</v>
      </c>
    </row>
    <row r="168" spans="1:3" x14ac:dyDescent="0.3">
      <c r="A168">
        <v>1427</v>
      </c>
      <c r="B168" s="4" t="s">
        <v>307</v>
      </c>
      <c r="C168">
        <v>271000</v>
      </c>
    </row>
    <row r="169" spans="1:3" x14ac:dyDescent="0.3">
      <c r="A169">
        <v>318</v>
      </c>
      <c r="B169" s="4" t="s">
        <v>307</v>
      </c>
      <c r="C169">
        <v>270000</v>
      </c>
    </row>
    <row r="170" spans="1:3" x14ac:dyDescent="0.3">
      <c r="A170">
        <v>765</v>
      </c>
      <c r="B170" s="4" t="s">
        <v>307</v>
      </c>
      <c r="C170">
        <v>270000</v>
      </c>
    </row>
    <row r="171" spans="1:3" x14ac:dyDescent="0.3">
      <c r="A171">
        <v>948</v>
      </c>
      <c r="B171" s="4" t="s">
        <v>307</v>
      </c>
      <c r="C171">
        <v>270000</v>
      </c>
    </row>
    <row r="172" spans="1:3" x14ac:dyDescent="0.3">
      <c r="A172">
        <v>793</v>
      </c>
      <c r="B172" s="4" t="s">
        <v>307</v>
      </c>
      <c r="C172">
        <v>269790</v>
      </c>
    </row>
    <row r="173" spans="1:3" x14ac:dyDescent="0.3">
      <c r="A173">
        <v>158</v>
      </c>
      <c r="B173" s="4" t="s">
        <v>307</v>
      </c>
      <c r="C173">
        <v>269500</v>
      </c>
    </row>
    <row r="174" spans="1:3" x14ac:dyDescent="0.3">
      <c r="A174">
        <v>565</v>
      </c>
      <c r="B174" s="4" t="s">
        <v>307</v>
      </c>
      <c r="C174">
        <v>268000</v>
      </c>
    </row>
    <row r="175" spans="1:3" x14ac:dyDescent="0.3">
      <c r="A175">
        <v>889</v>
      </c>
      <c r="B175" s="4" t="s">
        <v>307</v>
      </c>
      <c r="C175">
        <v>268000</v>
      </c>
    </row>
    <row r="176" spans="1:3" x14ac:dyDescent="0.3">
      <c r="A176">
        <v>302</v>
      </c>
      <c r="B176" s="4" t="s">
        <v>307</v>
      </c>
      <c r="C176">
        <v>267000</v>
      </c>
    </row>
    <row r="177" spans="1:3" x14ac:dyDescent="0.3">
      <c r="A177">
        <v>1458</v>
      </c>
      <c r="B177" s="4" t="s">
        <v>307</v>
      </c>
      <c r="C177">
        <v>266500</v>
      </c>
    </row>
    <row r="178" spans="1:3" x14ac:dyDescent="0.3">
      <c r="A178">
        <v>271</v>
      </c>
      <c r="B178" s="4" t="s">
        <v>307</v>
      </c>
      <c r="C178">
        <v>266000</v>
      </c>
    </row>
    <row r="179" spans="1:3" x14ac:dyDescent="0.3">
      <c r="A179">
        <v>344</v>
      </c>
      <c r="B179" s="4" t="s">
        <v>307</v>
      </c>
      <c r="C179">
        <v>266000</v>
      </c>
    </row>
    <row r="180" spans="1:3" x14ac:dyDescent="0.3">
      <c r="A180">
        <v>748</v>
      </c>
      <c r="B180" s="4" t="s">
        <v>307</v>
      </c>
      <c r="C180">
        <v>265979</v>
      </c>
    </row>
    <row r="181" spans="1:3" x14ac:dyDescent="0.3">
      <c r="A181">
        <v>1240</v>
      </c>
      <c r="B181" s="4" t="s">
        <v>307</v>
      </c>
      <c r="C181">
        <v>265900</v>
      </c>
    </row>
    <row r="182" spans="1:3" x14ac:dyDescent="0.3">
      <c r="A182">
        <v>518</v>
      </c>
      <c r="B182" s="4" t="s">
        <v>307</v>
      </c>
      <c r="C182">
        <v>265000</v>
      </c>
    </row>
    <row r="183" spans="1:3" x14ac:dyDescent="0.3">
      <c r="A183">
        <v>640</v>
      </c>
      <c r="B183" s="4" t="s">
        <v>307</v>
      </c>
      <c r="C183">
        <v>264561</v>
      </c>
    </row>
    <row r="184" spans="1:3" x14ac:dyDescent="0.3">
      <c r="A184">
        <v>766</v>
      </c>
      <c r="B184" s="4" t="s">
        <v>307</v>
      </c>
      <c r="C184">
        <v>264132</v>
      </c>
    </row>
    <row r="185" spans="1:3" x14ac:dyDescent="0.3">
      <c r="A185">
        <v>461</v>
      </c>
      <c r="B185" s="4" t="s">
        <v>307</v>
      </c>
      <c r="C185">
        <v>263435</v>
      </c>
    </row>
    <row r="186" spans="1:3" x14ac:dyDescent="0.3">
      <c r="A186">
        <v>550</v>
      </c>
      <c r="B186" s="4" t="s">
        <v>307</v>
      </c>
      <c r="C186">
        <v>263000</v>
      </c>
    </row>
    <row r="187" spans="1:3" x14ac:dyDescent="0.3">
      <c r="A187">
        <v>241</v>
      </c>
      <c r="B187" s="4" t="s">
        <v>307</v>
      </c>
      <c r="C187">
        <v>262500</v>
      </c>
    </row>
    <row r="188" spans="1:3" x14ac:dyDescent="0.3">
      <c r="A188">
        <v>1347</v>
      </c>
      <c r="B188" s="4" t="s">
        <v>307</v>
      </c>
      <c r="C188">
        <v>262500</v>
      </c>
    </row>
    <row r="189" spans="1:3" x14ac:dyDescent="0.3">
      <c r="A189">
        <v>1044</v>
      </c>
      <c r="B189" s="4" t="s">
        <v>307</v>
      </c>
      <c r="C189">
        <v>262280</v>
      </c>
    </row>
    <row r="190" spans="1:3" x14ac:dyDescent="0.3">
      <c r="A190">
        <v>1188</v>
      </c>
      <c r="B190" s="4" t="s">
        <v>307</v>
      </c>
      <c r="C190">
        <v>262000</v>
      </c>
    </row>
    <row r="191" spans="1:3" x14ac:dyDescent="0.3">
      <c r="A191">
        <v>613</v>
      </c>
      <c r="B191" s="4" t="s">
        <v>307</v>
      </c>
      <c r="C191">
        <v>261500</v>
      </c>
    </row>
    <row r="192" spans="1:3" x14ac:dyDescent="0.3">
      <c r="A192">
        <v>749</v>
      </c>
      <c r="B192" s="4" t="s">
        <v>307</v>
      </c>
      <c r="C192">
        <v>260400</v>
      </c>
    </row>
    <row r="193" spans="1:3" x14ac:dyDescent="0.3">
      <c r="A193">
        <v>86</v>
      </c>
      <c r="B193" s="4" t="s">
        <v>307</v>
      </c>
      <c r="C193">
        <v>260000</v>
      </c>
    </row>
    <row r="194" spans="1:3" x14ac:dyDescent="0.3">
      <c r="A194">
        <v>142</v>
      </c>
      <c r="B194" s="4" t="s">
        <v>307</v>
      </c>
      <c r="C194">
        <v>260000</v>
      </c>
    </row>
    <row r="195" spans="1:3" x14ac:dyDescent="0.3">
      <c r="A195">
        <v>317</v>
      </c>
      <c r="B195" s="4" t="s">
        <v>307</v>
      </c>
      <c r="C195">
        <v>260000</v>
      </c>
    </row>
    <row r="196" spans="1:3" x14ac:dyDescent="0.3">
      <c r="A196">
        <v>319</v>
      </c>
      <c r="B196" s="4" t="s">
        <v>307</v>
      </c>
      <c r="C196">
        <v>260000</v>
      </c>
    </row>
    <row r="197" spans="1:3" x14ac:dyDescent="0.3">
      <c r="A197">
        <v>1271</v>
      </c>
      <c r="B197" s="4" t="s">
        <v>307</v>
      </c>
      <c r="C197">
        <v>260000</v>
      </c>
    </row>
    <row r="198" spans="1:3" x14ac:dyDescent="0.3">
      <c r="A198">
        <v>1362</v>
      </c>
      <c r="B198" s="4" t="s">
        <v>307</v>
      </c>
      <c r="C198">
        <v>260000</v>
      </c>
    </row>
    <row r="199" spans="1:3" x14ac:dyDescent="0.3">
      <c r="A199">
        <v>115</v>
      </c>
      <c r="B199" s="4" t="s">
        <v>307</v>
      </c>
      <c r="C199">
        <v>259500</v>
      </c>
    </row>
    <row r="200" spans="1:3" x14ac:dyDescent="0.3">
      <c r="A200">
        <v>1128</v>
      </c>
      <c r="B200" s="4" t="s">
        <v>307</v>
      </c>
      <c r="C200">
        <v>259000</v>
      </c>
    </row>
    <row r="201" spans="1:3" x14ac:dyDescent="0.3">
      <c r="A201">
        <v>404</v>
      </c>
      <c r="B201" s="4" t="s">
        <v>307</v>
      </c>
      <c r="C201">
        <v>258000</v>
      </c>
    </row>
    <row r="202" spans="1:3" x14ac:dyDescent="0.3">
      <c r="A202">
        <v>674</v>
      </c>
      <c r="B202" s="4" t="s">
        <v>307</v>
      </c>
      <c r="C202">
        <v>257500</v>
      </c>
    </row>
    <row r="203" spans="1:3" x14ac:dyDescent="0.3">
      <c r="A203">
        <v>1414</v>
      </c>
      <c r="B203" s="4" t="s">
        <v>307</v>
      </c>
      <c r="C203">
        <v>257000</v>
      </c>
    </row>
    <row r="204" spans="1:3" x14ac:dyDescent="0.3">
      <c r="A204">
        <v>26</v>
      </c>
      <c r="B204" s="4" t="s">
        <v>307</v>
      </c>
      <c r="C204">
        <v>256300</v>
      </c>
    </row>
    <row r="205" spans="1:3" x14ac:dyDescent="0.3">
      <c r="A205">
        <v>458</v>
      </c>
      <c r="B205" s="4" t="s">
        <v>308</v>
      </c>
      <c r="C205">
        <v>256000</v>
      </c>
    </row>
    <row r="206" spans="1:3" x14ac:dyDescent="0.3">
      <c r="A206">
        <v>1329</v>
      </c>
      <c r="B206" s="4" t="s">
        <v>307</v>
      </c>
      <c r="C206">
        <v>256000</v>
      </c>
    </row>
    <row r="207" spans="1:3" x14ac:dyDescent="0.3">
      <c r="A207">
        <v>984</v>
      </c>
      <c r="B207" s="4" t="s">
        <v>307</v>
      </c>
      <c r="C207">
        <v>255900</v>
      </c>
    </row>
    <row r="208" spans="1:3" x14ac:dyDescent="0.3">
      <c r="A208">
        <v>553</v>
      </c>
      <c r="B208" s="4" t="s">
        <v>307</v>
      </c>
      <c r="C208">
        <v>255500</v>
      </c>
    </row>
    <row r="209" spans="1:3" x14ac:dyDescent="0.3">
      <c r="A209">
        <v>907</v>
      </c>
      <c r="B209" s="4" t="s">
        <v>307</v>
      </c>
      <c r="C209">
        <v>255000</v>
      </c>
    </row>
    <row r="210" spans="1:3" x14ac:dyDescent="0.3">
      <c r="A210">
        <v>1055</v>
      </c>
      <c r="B210" s="4" t="s">
        <v>307</v>
      </c>
      <c r="C210">
        <v>255000</v>
      </c>
    </row>
    <row r="211" spans="1:3" x14ac:dyDescent="0.3">
      <c r="A211">
        <v>159</v>
      </c>
      <c r="B211" s="4" t="s">
        <v>307</v>
      </c>
      <c r="C211">
        <v>254900</v>
      </c>
    </row>
    <row r="212" spans="1:3" x14ac:dyDescent="0.3">
      <c r="A212">
        <v>708</v>
      </c>
      <c r="B212" s="4" t="s">
        <v>307</v>
      </c>
      <c r="C212">
        <v>254000</v>
      </c>
    </row>
    <row r="213" spans="1:3" x14ac:dyDescent="0.3">
      <c r="A213">
        <v>582</v>
      </c>
      <c r="B213" s="4" t="s">
        <v>307</v>
      </c>
      <c r="C213">
        <v>253293</v>
      </c>
    </row>
    <row r="214" spans="1:3" x14ac:dyDescent="0.3">
      <c r="A214">
        <v>938</v>
      </c>
      <c r="B214" s="4" t="s">
        <v>307</v>
      </c>
      <c r="C214">
        <v>253000</v>
      </c>
    </row>
    <row r="215" spans="1:3" x14ac:dyDescent="0.3">
      <c r="A215">
        <v>213</v>
      </c>
      <c r="B215" s="4" t="s">
        <v>307</v>
      </c>
      <c r="C215">
        <v>252678</v>
      </c>
    </row>
    <row r="216" spans="1:3" x14ac:dyDescent="0.3">
      <c r="A216">
        <v>1088</v>
      </c>
      <c r="B216" s="4" t="s">
        <v>307</v>
      </c>
      <c r="C216">
        <v>252000</v>
      </c>
    </row>
    <row r="217" spans="1:3" x14ac:dyDescent="0.3">
      <c r="A217">
        <v>475</v>
      </c>
      <c r="B217" s="4" t="s">
        <v>307</v>
      </c>
      <c r="C217">
        <v>251000</v>
      </c>
    </row>
    <row r="218" spans="1:3" x14ac:dyDescent="0.3">
      <c r="A218">
        <v>865</v>
      </c>
      <c r="B218" s="4" t="s">
        <v>307</v>
      </c>
      <c r="C218">
        <v>250580</v>
      </c>
    </row>
    <row r="219" spans="1:3" x14ac:dyDescent="0.3">
      <c r="A219">
        <v>5</v>
      </c>
      <c r="B219" s="4" t="s">
        <v>307</v>
      </c>
      <c r="C219">
        <v>250000</v>
      </c>
    </row>
    <row r="220" spans="1:3" x14ac:dyDescent="0.3">
      <c r="A220">
        <v>106</v>
      </c>
      <c r="B220" s="4" t="s">
        <v>307</v>
      </c>
      <c r="C220">
        <v>250000</v>
      </c>
    </row>
    <row r="221" spans="1:3" x14ac:dyDescent="0.3">
      <c r="A221">
        <v>469</v>
      </c>
      <c r="B221" s="4" t="s">
        <v>307</v>
      </c>
      <c r="C221">
        <v>250000</v>
      </c>
    </row>
    <row r="222" spans="1:3" x14ac:dyDescent="0.3">
      <c r="A222">
        <v>860</v>
      </c>
      <c r="B222" s="4" t="s">
        <v>307</v>
      </c>
      <c r="C222">
        <v>250000</v>
      </c>
    </row>
    <row r="223" spans="1:3" x14ac:dyDescent="0.3">
      <c r="A223">
        <v>908</v>
      </c>
      <c r="B223" s="4" t="s">
        <v>307</v>
      </c>
      <c r="C223">
        <v>250000</v>
      </c>
    </row>
    <row r="224" spans="1:3" x14ac:dyDescent="0.3">
      <c r="A224">
        <v>1181</v>
      </c>
      <c r="B224" s="4" t="s">
        <v>307</v>
      </c>
      <c r="C224">
        <v>250000</v>
      </c>
    </row>
    <row r="225" spans="1:3" x14ac:dyDescent="0.3">
      <c r="A225">
        <v>1375</v>
      </c>
      <c r="B225" s="4" t="s">
        <v>307</v>
      </c>
      <c r="C225">
        <v>250000</v>
      </c>
    </row>
    <row r="226" spans="1:3" x14ac:dyDescent="0.3">
      <c r="A226">
        <v>1387</v>
      </c>
      <c r="B226" s="4" t="s">
        <v>307</v>
      </c>
      <c r="C226">
        <v>250000</v>
      </c>
    </row>
    <row r="227" spans="1:3" x14ac:dyDescent="0.3">
      <c r="A227">
        <v>48</v>
      </c>
      <c r="B227" s="4" t="s">
        <v>307</v>
      </c>
      <c r="C227">
        <v>249700</v>
      </c>
    </row>
    <row r="228" spans="1:3" x14ac:dyDescent="0.3">
      <c r="A228">
        <v>867</v>
      </c>
      <c r="B228" s="4" t="s">
        <v>307</v>
      </c>
      <c r="C228">
        <v>248900</v>
      </c>
    </row>
    <row r="229" spans="1:3" x14ac:dyDescent="0.3">
      <c r="A229">
        <v>1242</v>
      </c>
      <c r="B229" s="4" t="s">
        <v>307</v>
      </c>
      <c r="C229">
        <v>248328</v>
      </c>
    </row>
    <row r="230" spans="1:3" x14ac:dyDescent="0.3">
      <c r="A230">
        <v>542</v>
      </c>
      <c r="B230" s="4" t="s">
        <v>307</v>
      </c>
      <c r="C230">
        <v>248000</v>
      </c>
    </row>
    <row r="231" spans="1:3" x14ac:dyDescent="0.3">
      <c r="A231">
        <v>1058</v>
      </c>
      <c r="B231" s="4" t="s">
        <v>307</v>
      </c>
      <c r="C231">
        <v>248000</v>
      </c>
    </row>
    <row r="232" spans="1:3" x14ac:dyDescent="0.3">
      <c r="A232">
        <v>1395</v>
      </c>
      <c r="B232" s="4" t="s">
        <v>307</v>
      </c>
      <c r="C232">
        <v>246578</v>
      </c>
    </row>
    <row r="233" spans="1:3" x14ac:dyDescent="0.3">
      <c r="A233">
        <v>401</v>
      </c>
      <c r="B233" s="4" t="s">
        <v>307</v>
      </c>
      <c r="C233">
        <v>245500</v>
      </c>
    </row>
    <row r="234" spans="1:3" x14ac:dyDescent="0.3">
      <c r="A234">
        <v>1167</v>
      </c>
      <c r="B234" s="4" t="s">
        <v>307</v>
      </c>
      <c r="C234">
        <v>245350</v>
      </c>
    </row>
    <row r="235" spans="1:3" x14ac:dyDescent="0.3">
      <c r="A235">
        <v>83</v>
      </c>
      <c r="B235" s="4" t="s">
        <v>307</v>
      </c>
      <c r="C235">
        <v>245000</v>
      </c>
    </row>
    <row r="236" spans="1:3" x14ac:dyDescent="0.3">
      <c r="A236">
        <v>284</v>
      </c>
      <c r="B236" s="4" t="s">
        <v>307</v>
      </c>
      <c r="C236">
        <v>244600</v>
      </c>
    </row>
    <row r="237" spans="1:3" x14ac:dyDescent="0.3">
      <c r="A237">
        <v>940</v>
      </c>
      <c r="B237" s="4" t="s">
        <v>307</v>
      </c>
      <c r="C237">
        <v>244400</v>
      </c>
    </row>
    <row r="238" spans="1:3" x14ac:dyDescent="0.3">
      <c r="A238">
        <v>71</v>
      </c>
      <c r="B238" s="4" t="s">
        <v>307</v>
      </c>
      <c r="C238">
        <v>244000</v>
      </c>
    </row>
    <row r="239" spans="1:3" x14ac:dyDescent="0.3">
      <c r="A239">
        <v>132</v>
      </c>
      <c r="B239" s="4" t="s">
        <v>307</v>
      </c>
      <c r="C239">
        <v>244000</v>
      </c>
    </row>
    <row r="240" spans="1:3" x14ac:dyDescent="0.3">
      <c r="A240">
        <v>1251</v>
      </c>
      <c r="B240" s="4" t="s">
        <v>307</v>
      </c>
      <c r="C240">
        <v>244000</v>
      </c>
    </row>
    <row r="241" spans="1:3" x14ac:dyDescent="0.3">
      <c r="A241">
        <v>176</v>
      </c>
      <c r="B241" s="4" t="s">
        <v>307</v>
      </c>
      <c r="C241">
        <v>243000</v>
      </c>
    </row>
    <row r="242" spans="1:3" x14ac:dyDescent="0.3">
      <c r="A242">
        <v>325</v>
      </c>
      <c r="B242" s="4" t="s">
        <v>307</v>
      </c>
      <c r="C242">
        <v>242000</v>
      </c>
    </row>
    <row r="243" spans="1:3" x14ac:dyDescent="0.3">
      <c r="A243">
        <v>935</v>
      </c>
      <c r="B243" s="4" t="s">
        <v>307</v>
      </c>
      <c r="C243">
        <v>242000</v>
      </c>
    </row>
    <row r="244" spans="1:3" x14ac:dyDescent="0.3">
      <c r="A244">
        <v>246</v>
      </c>
      <c r="B244" s="4" t="s">
        <v>307</v>
      </c>
      <c r="C244">
        <v>241500</v>
      </c>
    </row>
    <row r="245" spans="1:3" x14ac:dyDescent="0.3">
      <c r="A245">
        <v>272</v>
      </c>
      <c r="B245" s="4" t="s">
        <v>307</v>
      </c>
      <c r="C245">
        <v>241500</v>
      </c>
    </row>
    <row r="246" spans="1:3" x14ac:dyDescent="0.3">
      <c r="A246">
        <v>400</v>
      </c>
      <c r="B246" s="4" t="s">
        <v>307</v>
      </c>
      <c r="C246">
        <v>241000</v>
      </c>
    </row>
    <row r="247" spans="1:3" x14ac:dyDescent="0.3">
      <c r="A247">
        <v>385</v>
      </c>
      <c r="B247" s="4" t="s">
        <v>307</v>
      </c>
      <c r="C247">
        <v>240000</v>
      </c>
    </row>
    <row r="248" spans="1:3" x14ac:dyDescent="0.3">
      <c r="A248">
        <v>622</v>
      </c>
      <c r="B248" s="4" t="s">
        <v>307</v>
      </c>
      <c r="C248">
        <v>240000</v>
      </c>
    </row>
    <row r="249" spans="1:3" x14ac:dyDescent="0.3">
      <c r="A249">
        <v>849</v>
      </c>
      <c r="B249" s="4" t="s">
        <v>307</v>
      </c>
      <c r="C249">
        <v>240000</v>
      </c>
    </row>
    <row r="250" spans="1:3" x14ac:dyDescent="0.3">
      <c r="A250">
        <v>904</v>
      </c>
      <c r="B250" s="4" t="s">
        <v>307</v>
      </c>
      <c r="C250">
        <v>240000</v>
      </c>
    </row>
    <row r="251" spans="1:3" x14ac:dyDescent="0.3">
      <c r="A251">
        <v>1009</v>
      </c>
      <c r="B251" s="4" t="s">
        <v>307</v>
      </c>
      <c r="C251">
        <v>240000</v>
      </c>
    </row>
    <row r="252" spans="1:3" x14ac:dyDescent="0.3">
      <c r="A252">
        <v>1448</v>
      </c>
      <c r="B252" s="4" t="s">
        <v>307</v>
      </c>
      <c r="C252">
        <v>240000</v>
      </c>
    </row>
    <row r="253" spans="1:3" x14ac:dyDescent="0.3">
      <c r="A253">
        <v>738</v>
      </c>
      <c r="B253" s="4" t="s">
        <v>307</v>
      </c>
      <c r="C253">
        <v>239900</v>
      </c>
    </row>
    <row r="254" spans="1:3" x14ac:dyDescent="0.3">
      <c r="A254">
        <v>939</v>
      </c>
      <c r="B254" s="4" t="s">
        <v>307</v>
      </c>
      <c r="C254">
        <v>239799</v>
      </c>
    </row>
    <row r="255" spans="1:3" x14ac:dyDescent="0.3">
      <c r="A255">
        <v>47</v>
      </c>
      <c r="B255" s="4" t="s">
        <v>307</v>
      </c>
      <c r="C255">
        <v>239686</v>
      </c>
    </row>
    <row r="256" spans="1:3" x14ac:dyDescent="0.3">
      <c r="A256">
        <v>1134</v>
      </c>
      <c r="B256" s="4" t="s">
        <v>307</v>
      </c>
      <c r="C256">
        <v>239500</v>
      </c>
    </row>
    <row r="257" spans="1:3" x14ac:dyDescent="0.3">
      <c r="A257">
        <v>173</v>
      </c>
      <c r="B257" s="4" t="s">
        <v>307</v>
      </c>
      <c r="C257">
        <v>239000</v>
      </c>
    </row>
    <row r="258" spans="1:3" x14ac:dyDescent="0.3">
      <c r="A258">
        <v>298</v>
      </c>
      <c r="B258" s="4" t="s">
        <v>307</v>
      </c>
      <c r="C258">
        <v>239000</v>
      </c>
    </row>
    <row r="259" spans="1:3" x14ac:dyDescent="0.3">
      <c r="A259">
        <v>418</v>
      </c>
      <c r="B259" s="4" t="s">
        <v>307</v>
      </c>
      <c r="C259">
        <v>239000</v>
      </c>
    </row>
    <row r="260" spans="1:3" x14ac:dyDescent="0.3">
      <c r="A260">
        <v>964</v>
      </c>
      <c r="B260" s="4" t="s">
        <v>307</v>
      </c>
      <c r="C260">
        <v>239000</v>
      </c>
    </row>
    <row r="261" spans="1:3" x14ac:dyDescent="0.3">
      <c r="A261">
        <v>1175</v>
      </c>
      <c r="B261" s="4" t="s">
        <v>307</v>
      </c>
      <c r="C261">
        <v>239000</v>
      </c>
    </row>
    <row r="262" spans="1:3" x14ac:dyDescent="0.3">
      <c r="A262">
        <v>1376</v>
      </c>
      <c r="B262" s="4" t="s">
        <v>307</v>
      </c>
      <c r="C262">
        <v>239000</v>
      </c>
    </row>
    <row r="263" spans="1:3" x14ac:dyDescent="0.3">
      <c r="A263">
        <v>919</v>
      </c>
      <c r="B263" s="4" t="s">
        <v>307</v>
      </c>
      <c r="C263">
        <v>238000</v>
      </c>
    </row>
    <row r="264" spans="1:3" x14ac:dyDescent="0.3">
      <c r="A264">
        <v>1382</v>
      </c>
      <c r="B264" s="4" t="s">
        <v>307</v>
      </c>
      <c r="C264">
        <v>237500</v>
      </c>
    </row>
    <row r="265" spans="1:3" x14ac:dyDescent="0.3">
      <c r="A265">
        <v>833</v>
      </c>
      <c r="B265" s="4" t="s">
        <v>307</v>
      </c>
      <c r="C265">
        <v>237000</v>
      </c>
    </row>
    <row r="266" spans="1:3" x14ac:dyDescent="0.3">
      <c r="A266">
        <v>1279</v>
      </c>
      <c r="B266" s="4" t="s">
        <v>307</v>
      </c>
      <c r="C266">
        <v>237000</v>
      </c>
    </row>
    <row r="267" spans="1:3" x14ac:dyDescent="0.3">
      <c r="A267">
        <v>731</v>
      </c>
      <c r="B267" s="4" t="s">
        <v>307</v>
      </c>
      <c r="C267">
        <v>236500</v>
      </c>
    </row>
    <row r="268" spans="1:3" x14ac:dyDescent="0.3">
      <c r="A268">
        <v>929</v>
      </c>
      <c r="B268" s="4" t="s">
        <v>307</v>
      </c>
      <c r="C268">
        <v>236500</v>
      </c>
    </row>
    <row r="269" spans="1:3" x14ac:dyDescent="0.3">
      <c r="A269">
        <v>747</v>
      </c>
      <c r="B269" s="4" t="s">
        <v>307</v>
      </c>
      <c r="C269">
        <v>236000</v>
      </c>
    </row>
    <row r="270" spans="1:3" x14ac:dyDescent="0.3">
      <c r="A270">
        <v>870</v>
      </c>
      <c r="B270" s="4" t="s">
        <v>307</v>
      </c>
      <c r="C270">
        <v>236000</v>
      </c>
    </row>
    <row r="271" spans="1:3" x14ac:dyDescent="0.3">
      <c r="A271">
        <v>1159</v>
      </c>
      <c r="B271" s="4" t="s">
        <v>307</v>
      </c>
      <c r="C271">
        <v>235128</v>
      </c>
    </row>
    <row r="272" spans="1:3" x14ac:dyDescent="0.3">
      <c r="A272">
        <v>154</v>
      </c>
      <c r="B272" s="4" t="s">
        <v>307</v>
      </c>
      <c r="C272">
        <v>235000</v>
      </c>
    </row>
    <row r="273" spans="1:3" x14ac:dyDescent="0.3">
      <c r="A273">
        <v>198</v>
      </c>
      <c r="B273" s="4" t="s">
        <v>307</v>
      </c>
      <c r="C273">
        <v>235000</v>
      </c>
    </row>
    <row r="274" spans="1:3" x14ac:dyDescent="0.3">
      <c r="A274">
        <v>252</v>
      </c>
      <c r="B274" s="4" t="s">
        <v>307</v>
      </c>
      <c r="C274">
        <v>235000</v>
      </c>
    </row>
    <row r="275" spans="1:3" x14ac:dyDescent="0.3">
      <c r="A275">
        <v>294</v>
      </c>
      <c r="B275" s="4" t="s">
        <v>307</v>
      </c>
      <c r="C275">
        <v>235000</v>
      </c>
    </row>
    <row r="276" spans="1:3" x14ac:dyDescent="0.3">
      <c r="A276">
        <v>1169</v>
      </c>
      <c r="B276" s="4" t="s">
        <v>307</v>
      </c>
      <c r="C276">
        <v>235000</v>
      </c>
    </row>
    <row r="277" spans="1:3" x14ac:dyDescent="0.3">
      <c r="A277">
        <v>1355</v>
      </c>
      <c r="B277" s="4" t="s">
        <v>307</v>
      </c>
      <c r="C277">
        <v>235000</v>
      </c>
    </row>
    <row r="278" spans="1:3" x14ac:dyDescent="0.3">
      <c r="A278">
        <v>1391</v>
      </c>
      <c r="B278" s="4" t="s">
        <v>307</v>
      </c>
      <c r="C278">
        <v>235000</v>
      </c>
    </row>
    <row r="279" spans="1:3" x14ac:dyDescent="0.3">
      <c r="A279">
        <v>520</v>
      </c>
      <c r="B279" s="4" t="s">
        <v>307</v>
      </c>
      <c r="C279">
        <v>234000</v>
      </c>
    </row>
    <row r="280" spans="1:3" x14ac:dyDescent="0.3">
      <c r="A280">
        <v>560</v>
      </c>
      <c r="B280" s="4" t="s">
        <v>307</v>
      </c>
      <c r="C280">
        <v>234000</v>
      </c>
    </row>
    <row r="281" spans="1:3" x14ac:dyDescent="0.3">
      <c r="A281">
        <v>291</v>
      </c>
      <c r="B281" s="4" t="s">
        <v>307</v>
      </c>
      <c r="C281">
        <v>233230</v>
      </c>
    </row>
    <row r="282" spans="1:3" x14ac:dyDescent="0.3">
      <c r="A282">
        <v>1166</v>
      </c>
      <c r="B282" s="4" t="s">
        <v>307</v>
      </c>
      <c r="C282">
        <v>233170</v>
      </c>
    </row>
    <row r="283" spans="1:3" x14ac:dyDescent="0.3">
      <c r="A283">
        <v>788</v>
      </c>
      <c r="B283" s="4" t="s">
        <v>307</v>
      </c>
      <c r="C283">
        <v>233000</v>
      </c>
    </row>
    <row r="284" spans="1:3" x14ac:dyDescent="0.3">
      <c r="A284">
        <v>825</v>
      </c>
      <c r="B284" s="4" t="s">
        <v>307</v>
      </c>
      <c r="C284">
        <v>232600</v>
      </c>
    </row>
    <row r="285" spans="1:3" x14ac:dyDescent="0.3">
      <c r="A285">
        <v>1003</v>
      </c>
      <c r="B285" s="4" t="s">
        <v>307</v>
      </c>
      <c r="C285">
        <v>232000</v>
      </c>
    </row>
    <row r="286" spans="1:3" x14ac:dyDescent="0.3">
      <c r="A286">
        <v>1304</v>
      </c>
      <c r="B286" s="4" t="s">
        <v>307</v>
      </c>
      <c r="C286">
        <v>232000</v>
      </c>
    </row>
    <row r="287" spans="1:3" x14ac:dyDescent="0.3">
      <c r="A287">
        <v>1370</v>
      </c>
      <c r="B287" s="4" t="s">
        <v>307</v>
      </c>
      <c r="C287">
        <v>232000</v>
      </c>
    </row>
    <row r="288" spans="1:3" x14ac:dyDescent="0.3">
      <c r="A288">
        <v>140</v>
      </c>
      <c r="B288" s="4" t="s">
        <v>307</v>
      </c>
      <c r="C288">
        <v>231500</v>
      </c>
    </row>
    <row r="289" spans="1:3" x14ac:dyDescent="0.3">
      <c r="A289">
        <v>259</v>
      </c>
      <c r="B289" s="4" t="s">
        <v>307</v>
      </c>
      <c r="C289">
        <v>231500</v>
      </c>
    </row>
    <row r="290" spans="1:3" x14ac:dyDescent="0.3">
      <c r="A290">
        <v>666</v>
      </c>
      <c r="B290" s="4" t="s">
        <v>307</v>
      </c>
      <c r="C290">
        <v>230500</v>
      </c>
    </row>
    <row r="291" spans="1:3" x14ac:dyDescent="0.3">
      <c r="A291">
        <v>23</v>
      </c>
      <c r="B291" s="4" t="s">
        <v>307</v>
      </c>
      <c r="C291">
        <v>230000</v>
      </c>
    </row>
    <row r="292" spans="1:3" x14ac:dyDescent="0.3">
      <c r="A292">
        <v>139</v>
      </c>
      <c r="B292" s="4" t="s">
        <v>307</v>
      </c>
      <c r="C292">
        <v>230000</v>
      </c>
    </row>
    <row r="293" spans="1:3" x14ac:dyDescent="0.3">
      <c r="A293">
        <v>256</v>
      </c>
      <c r="B293" s="4" t="s">
        <v>307</v>
      </c>
      <c r="C293">
        <v>230000</v>
      </c>
    </row>
    <row r="294" spans="1:3" x14ac:dyDescent="0.3">
      <c r="A294">
        <v>1034</v>
      </c>
      <c r="B294" s="4" t="s">
        <v>307</v>
      </c>
      <c r="C294">
        <v>230000</v>
      </c>
    </row>
    <row r="295" spans="1:3" x14ac:dyDescent="0.3">
      <c r="A295">
        <v>1153</v>
      </c>
      <c r="B295" s="4" t="s">
        <v>307</v>
      </c>
      <c r="C295">
        <v>230000</v>
      </c>
    </row>
    <row r="296" spans="1:3" x14ac:dyDescent="0.3">
      <c r="A296">
        <v>1158</v>
      </c>
      <c r="B296" s="4" t="s">
        <v>307</v>
      </c>
      <c r="C296">
        <v>230000</v>
      </c>
    </row>
    <row r="297" spans="1:3" x14ac:dyDescent="0.3">
      <c r="A297">
        <v>1245</v>
      </c>
      <c r="B297" s="4" t="s">
        <v>307</v>
      </c>
      <c r="C297">
        <v>230000</v>
      </c>
    </row>
    <row r="298" spans="1:3" x14ac:dyDescent="0.3">
      <c r="A298">
        <v>1411</v>
      </c>
      <c r="B298" s="4" t="s">
        <v>307</v>
      </c>
      <c r="C298">
        <v>230000</v>
      </c>
    </row>
    <row r="299" spans="1:3" x14ac:dyDescent="0.3">
      <c r="A299">
        <v>1218</v>
      </c>
      <c r="B299" s="4" t="s">
        <v>307</v>
      </c>
      <c r="C299">
        <v>229456</v>
      </c>
    </row>
    <row r="300" spans="1:3" x14ac:dyDescent="0.3">
      <c r="A300">
        <v>546</v>
      </c>
      <c r="B300" s="4" t="s">
        <v>307</v>
      </c>
      <c r="C300">
        <v>229000</v>
      </c>
    </row>
    <row r="301" spans="1:3" x14ac:dyDescent="0.3">
      <c r="A301">
        <v>336</v>
      </c>
      <c r="B301" s="4" t="s">
        <v>308</v>
      </c>
      <c r="C301">
        <v>228950</v>
      </c>
    </row>
    <row r="302" spans="1:3" x14ac:dyDescent="0.3">
      <c r="A302">
        <v>281</v>
      </c>
      <c r="B302" s="4" t="s">
        <v>307</v>
      </c>
      <c r="C302">
        <v>228500</v>
      </c>
    </row>
    <row r="303" spans="1:3" x14ac:dyDescent="0.3">
      <c r="A303">
        <v>1343</v>
      </c>
      <c r="B303" s="4" t="s">
        <v>307</v>
      </c>
      <c r="C303">
        <v>228500</v>
      </c>
    </row>
    <row r="304" spans="1:3" x14ac:dyDescent="0.3">
      <c r="A304">
        <v>170</v>
      </c>
      <c r="B304" s="4" t="s">
        <v>307</v>
      </c>
      <c r="C304">
        <v>228000</v>
      </c>
    </row>
    <row r="305" spans="1:3" x14ac:dyDescent="0.3">
      <c r="A305">
        <v>415</v>
      </c>
      <c r="B305" s="4" t="s">
        <v>307</v>
      </c>
      <c r="C305">
        <v>228000</v>
      </c>
    </row>
    <row r="306" spans="1:3" x14ac:dyDescent="0.3">
      <c r="A306">
        <v>687</v>
      </c>
      <c r="B306" s="4" t="s">
        <v>307</v>
      </c>
      <c r="C306">
        <v>227875</v>
      </c>
    </row>
    <row r="307" spans="1:3" x14ac:dyDescent="0.3">
      <c r="A307">
        <v>806</v>
      </c>
      <c r="B307" s="4" t="s">
        <v>307</v>
      </c>
      <c r="C307">
        <v>227680</v>
      </c>
    </row>
    <row r="308" spans="1:3" x14ac:dyDescent="0.3">
      <c r="A308">
        <v>1016</v>
      </c>
      <c r="B308" s="4" t="s">
        <v>307</v>
      </c>
      <c r="C308">
        <v>227000</v>
      </c>
    </row>
    <row r="309" spans="1:3" x14ac:dyDescent="0.3">
      <c r="A309">
        <v>1281</v>
      </c>
      <c r="B309" s="4" t="s">
        <v>307</v>
      </c>
      <c r="C309">
        <v>227000</v>
      </c>
    </row>
    <row r="310" spans="1:3" x14ac:dyDescent="0.3">
      <c r="A310">
        <v>1331</v>
      </c>
      <c r="B310" s="4" t="s">
        <v>307</v>
      </c>
      <c r="C310">
        <v>227000</v>
      </c>
    </row>
    <row r="311" spans="1:3" x14ac:dyDescent="0.3">
      <c r="A311">
        <v>502</v>
      </c>
      <c r="B311" s="4" t="s">
        <v>307</v>
      </c>
      <c r="C311">
        <v>226700</v>
      </c>
    </row>
    <row r="312" spans="1:3" x14ac:dyDescent="0.3">
      <c r="A312">
        <v>68</v>
      </c>
      <c r="B312" s="4" t="s">
        <v>307</v>
      </c>
      <c r="C312">
        <v>226000</v>
      </c>
    </row>
    <row r="313" spans="1:3" x14ac:dyDescent="0.3">
      <c r="A313">
        <v>131</v>
      </c>
      <c r="B313" s="4" t="s">
        <v>307</v>
      </c>
      <c r="C313">
        <v>226000</v>
      </c>
    </row>
    <row r="314" spans="1:3" x14ac:dyDescent="0.3">
      <c r="A314">
        <v>642</v>
      </c>
      <c r="B314" s="4" t="s">
        <v>307</v>
      </c>
      <c r="C314">
        <v>226000</v>
      </c>
    </row>
    <row r="315" spans="1:3" x14ac:dyDescent="0.3">
      <c r="A315">
        <v>70</v>
      </c>
      <c r="B315" s="4" t="s">
        <v>307</v>
      </c>
      <c r="C315">
        <v>225000</v>
      </c>
    </row>
    <row r="316" spans="1:3" x14ac:dyDescent="0.3">
      <c r="A316">
        <v>307</v>
      </c>
      <c r="B316" s="4" t="s">
        <v>307</v>
      </c>
      <c r="C316">
        <v>225000</v>
      </c>
    </row>
    <row r="317" spans="1:3" x14ac:dyDescent="0.3">
      <c r="A317">
        <v>608</v>
      </c>
      <c r="B317" s="4" t="s">
        <v>308</v>
      </c>
      <c r="C317">
        <v>225000</v>
      </c>
    </row>
    <row r="318" spans="1:3" x14ac:dyDescent="0.3">
      <c r="A318">
        <v>794</v>
      </c>
      <c r="B318" s="4" t="s">
        <v>307</v>
      </c>
      <c r="C318">
        <v>225000</v>
      </c>
    </row>
    <row r="319" spans="1:3" x14ac:dyDescent="0.3">
      <c r="A319">
        <v>823</v>
      </c>
      <c r="B319" s="4" t="s">
        <v>307</v>
      </c>
      <c r="C319">
        <v>225000</v>
      </c>
    </row>
    <row r="320" spans="1:3" x14ac:dyDescent="0.3">
      <c r="A320">
        <v>1301</v>
      </c>
      <c r="B320" s="4" t="s">
        <v>307</v>
      </c>
      <c r="C320">
        <v>225000</v>
      </c>
    </row>
    <row r="321" spans="1:3" x14ac:dyDescent="0.3">
      <c r="A321">
        <v>816</v>
      </c>
      <c r="B321" s="4" t="s">
        <v>307</v>
      </c>
      <c r="C321">
        <v>224900</v>
      </c>
    </row>
    <row r="322" spans="1:3" x14ac:dyDescent="0.3">
      <c r="A322">
        <v>1241</v>
      </c>
      <c r="B322" s="4" t="s">
        <v>307</v>
      </c>
      <c r="C322">
        <v>224900</v>
      </c>
    </row>
    <row r="323" spans="1:3" x14ac:dyDescent="0.3">
      <c r="A323">
        <v>573</v>
      </c>
      <c r="B323" s="4" t="s">
        <v>307</v>
      </c>
      <c r="C323">
        <v>224500</v>
      </c>
    </row>
    <row r="324" spans="1:3" x14ac:dyDescent="0.3">
      <c r="A324">
        <v>820</v>
      </c>
      <c r="B324" s="4" t="s">
        <v>307</v>
      </c>
      <c r="C324">
        <v>224000</v>
      </c>
    </row>
    <row r="325" spans="1:3" x14ac:dyDescent="0.3">
      <c r="A325">
        <v>1162</v>
      </c>
      <c r="B325" s="4" t="s">
        <v>307</v>
      </c>
      <c r="C325">
        <v>224000</v>
      </c>
    </row>
    <row r="326" spans="1:3" x14ac:dyDescent="0.3">
      <c r="A326">
        <v>3</v>
      </c>
      <c r="B326" s="4" t="s">
        <v>307</v>
      </c>
      <c r="C326">
        <v>223500</v>
      </c>
    </row>
    <row r="327" spans="1:3" x14ac:dyDescent="0.3">
      <c r="A327">
        <v>808</v>
      </c>
      <c r="B327" s="4" t="s">
        <v>308</v>
      </c>
      <c r="C327">
        <v>223500</v>
      </c>
    </row>
    <row r="328" spans="1:3" x14ac:dyDescent="0.3">
      <c r="A328">
        <v>1420</v>
      </c>
      <c r="B328" s="4" t="s">
        <v>307</v>
      </c>
      <c r="C328">
        <v>223000</v>
      </c>
    </row>
    <row r="329" spans="1:3" x14ac:dyDescent="0.3">
      <c r="A329">
        <v>148</v>
      </c>
      <c r="B329" s="4" t="s">
        <v>307</v>
      </c>
      <c r="C329">
        <v>222500</v>
      </c>
    </row>
    <row r="330" spans="1:3" x14ac:dyDescent="0.3">
      <c r="A330">
        <v>733</v>
      </c>
      <c r="B330" s="4" t="s">
        <v>307</v>
      </c>
      <c r="C330">
        <v>222500</v>
      </c>
    </row>
    <row r="331" spans="1:3" x14ac:dyDescent="0.3">
      <c r="A331">
        <v>413</v>
      </c>
      <c r="B331" s="4" t="s">
        <v>307</v>
      </c>
      <c r="C331">
        <v>222000</v>
      </c>
    </row>
    <row r="332" spans="1:3" x14ac:dyDescent="0.3">
      <c r="A332">
        <v>727</v>
      </c>
      <c r="B332" s="4" t="s">
        <v>307</v>
      </c>
      <c r="C332">
        <v>222000</v>
      </c>
    </row>
    <row r="333" spans="1:3" x14ac:dyDescent="0.3">
      <c r="A333">
        <v>930</v>
      </c>
      <c r="B333" s="4" t="s">
        <v>307</v>
      </c>
      <c r="C333">
        <v>222000</v>
      </c>
    </row>
    <row r="334" spans="1:3" x14ac:dyDescent="0.3">
      <c r="A334">
        <v>777</v>
      </c>
      <c r="B334" s="4" t="s">
        <v>307</v>
      </c>
      <c r="C334">
        <v>221500</v>
      </c>
    </row>
    <row r="335" spans="1:3" x14ac:dyDescent="0.3">
      <c r="A335">
        <v>605</v>
      </c>
      <c r="B335" s="4" t="s">
        <v>307</v>
      </c>
      <c r="C335">
        <v>221000</v>
      </c>
    </row>
    <row r="336" spans="1:3" x14ac:dyDescent="0.3">
      <c r="A336">
        <v>685</v>
      </c>
      <c r="B336" s="4" t="s">
        <v>307</v>
      </c>
      <c r="C336">
        <v>221000</v>
      </c>
    </row>
    <row r="337" spans="1:3" x14ac:dyDescent="0.3">
      <c r="A337">
        <v>134</v>
      </c>
      <c r="B337" s="4" t="s">
        <v>307</v>
      </c>
      <c r="C337">
        <v>220000</v>
      </c>
    </row>
    <row r="338" spans="1:3" x14ac:dyDescent="0.3">
      <c r="A338">
        <v>163</v>
      </c>
      <c r="B338" s="4" t="s">
        <v>307</v>
      </c>
      <c r="C338">
        <v>220000</v>
      </c>
    </row>
    <row r="339" spans="1:3" x14ac:dyDescent="0.3">
      <c r="A339">
        <v>258</v>
      </c>
      <c r="B339" s="4" t="s">
        <v>307</v>
      </c>
      <c r="C339">
        <v>220000</v>
      </c>
    </row>
    <row r="340" spans="1:3" x14ac:dyDescent="0.3">
      <c r="A340">
        <v>603</v>
      </c>
      <c r="B340" s="4" t="s">
        <v>307</v>
      </c>
      <c r="C340">
        <v>220000</v>
      </c>
    </row>
    <row r="341" spans="1:3" x14ac:dyDescent="0.3">
      <c r="A341">
        <v>1060</v>
      </c>
      <c r="B341" s="4" t="s">
        <v>307</v>
      </c>
      <c r="C341">
        <v>220000</v>
      </c>
    </row>
    <row r="342" spans="1:3" x14ac:dyDescent="0.3">
      <c r="A342">
        <v>65</v>
      </c>
      <c r="B342" s="4" t="s">
        <v>307</v>
      </c>
      <c r="C342">
        <v>219500</v>
      </c>
    </row>
    <row r="343" spans="1:3" x14ac:dyDescent="0.3">
      <c r="A343">
        <v>375</v>
      </c>
      <c r="B343" s="4" t="s">
        <v>307</v>
      </c>
      <c r="C343">
        <v>219500</v>
      </c>
    </row>
    <row r="344" spans="1:3" x14ac:dyDescent="0.3">
      <c r="A344">
        <v>1076</v>
      </c>
      <c r="B344" s="4" t="s">
        <v>307</v>
      </c>
      <c r="C344">
        <v>219500</v>
      </c>
    </row>
    <row r="345" spans="1:3" x14ac:dyDescent="0.3">
      <c r="A345">
        <v>1197</v>
      </c>
      <c r="B345" s="4" t="s">
        <v>307</v>
      </c>
      <c r="C345">
        <v>219210</v>
      </c>
    </row>
    <row r="346" spans="1:3" x14ac:dyDescent="0.3">
      <c r="A346">
        <v>1156</v>
      </c>
      <c r="B346" s="4" t="s">
        <v>308</v>
      </c>
      <c r="C346">
        <v>218000</v>
      </c>
    </row>
    <row r="347" spans="1:3" x14ac:dyDescent="0.3">
      <c r="A347">
        <v>599</v>
      </c>
      <c r="B347" s="4" t="s">
        <v>308</v>
      </c>
      <c r="C347">
        <v>217500</v>
      </c>
    </row>
    <row r="348" spans="1:3" x14ac:dyDescent="0.3">
      <c r="A348">
        <v>114</v>
      </c>
      <c r="B348" s="4" t="s">
        <v>307</v>
      </c>
      <c r="C348">
        <v>217000</v>
      </c>
    </row>
    <row r="349" spans="1:3" x14ac:dyDescent="0.3">
      <c r="A349">
        <v>753</v>
      </c>
      <c r="B349" s="4" t="s">
        <v>307</v>
      </c>
      <c r="C349">
        <v>217000</v>
      </c>
    </row>
    <row r="350" spans="1:3" x14ac:dyDescent="0.3">
      <c r="A350">
        <v>769</v>
      </c>
      <c r="B350" s="4" t="s">
        <v>307</v>
      </c>
      <c r="C350">
        <v>216837</v>
      </c>
    </row>
    <row r="351" spans="1:3" x14ac:dyDescent="0.3">
      <c r="A351">
        <v>235</v>
      </c>
      <c r="B351" s="4" t="s">
        <v>307</v>
      </c>
      <c r="C351">
        <v>216500</v>
      </c>
    </row>
    <row r="352" spans="1:3" x14ac:dyDescent="0.3">
      <c r="A352">
        <v>1366</v>
      </c>
      <c r="B352" s="4" t="s">
        <v>307</v>
      </c>
      <c r="C352">
        <v>216000</v>
      </c>
    </row>
    <row r="353" spans="1:3" x14ac:dyDescent="0.3">
      <c r="A353">
        <v>763</v>
      </c>
      <c r="B353" s="4" t="s">
        <v>307</v>
      </c>
      <c r="C353">
        <v>215200</v>
      </c>
    </row>
    <row r="354" spans="1:3" x14ac:dyDescent="0.3">
      <c r="A354">
        <v>172</v>
      </c>
      <c r="B354" s="4" t="s">
        <v>307</v>
      </c>
      <c r="C354">
        <v>215000</v>
      </c>
    </row>
    <row r="355" spans="1:3" x14ac:dyDescent="0.3">
      <c r="A355">
        <v>392</v>
      </c>
      <c r="B355" s="4" t="s">
        <v>307</v>
      </c>
      <c r="C355">
        <v>215000</v>
      </c>
    </row>
    <row r="356" spans="1:3" x14ac:dyDescent="0.3">
      <c r="A356">
        <v>422</v>
      </c>
      <c r="B356" s="4" t="s">
        <v>307</v>
      </c>
      <c r="C356">
        <v>215000</v>
      </c>
    </row>
    <row r="357" spans="1:3" x14ac:dyDescent="0.3">
      <c r="A357">
        <v>507</v>
      </c>
      <c r="B357" s="4" t="s">
        <v>307</v>
      </c>
      <c r="C357">
        <v>215000</v>
      </c>
    </row>
    <row r="358" spans="1:3" x14ac:dyDescent="0.3">
      <c r="A358">
        <v>852</v>
      </c>
      <c r="B358" s="4" t="s">
        <v>307</v>
      </c>
      <c r="C358">
        <v>215000</v>
      </c>
    </row>
    <row r="359" spans="1:3" x14ac:dyDescent="0.3">
      <c r="A359">
        <v>1129</v>
      </c>
      <c r="B359" s="4" t="s">
        <v>307</v>
      </c>
      <c r="C359">
        <v>215000</v>
      </c>
    </row>
    <row r="360" spans="1:3" x14ac:dyDescent="0.3">
      <c r="A360">
        <v>1349</v>
      </c>
      <c r="B360" s="4" t="s">
        <v>307</v>
      </c>
      <c r="C360">
        <v>215000</v>
      </c>
    </row>
    <row r="361" spans="1:3" x14ac:dyDescent="0.3">
      <c r="A361">
        <v>1410</v>
      </c>
      <c r="B361" s="4" t="s">
        <v>307</v>
      </c>
      <c r="C361">
        <v>215000</v>
      </c>
    </row>
    <row r="362" spans="1:3" x14ac:dyDescent="0.3">
      <c r="A362">
        <v>965</v>
      </c>
      <c r="B362" s="4" t="s">
        <v>307</v>
      </c>
      <c r="C362">
        <v>214900</v>
      </c>
    </row>
    <row r="363" spans="1:3" x14ac:dyDescent="0.3">
      <c r="A363">
        <v>329</v>
      </c>
      <c r="B363" s="4" t="s">
        <v>307</v>
      </c>
      <c r="C363">
        <v>214500</v>
      </c>
    </row>
    <row r="364" spans="1:3" x14ac:dyDescent="0.3">
      <c r="A364">
        <v>97</v>
      </c>
      <c r="B364" s="4" t="s">
        <v>307</v>
      </c>
      <c r="C364">
        <v>214000</v>
      </c>
    </row>
    <row r="365" spans="1:3" x14ac:dyDescent="0.3">
      <c r="A365">
        <v>338</v>
      </c>
      <c r="B365" s="4" t="s">
        <v>307</v>
      </c>
      <c r="C365">
        <v>214000</v>
      </c>
    </row>
    <row r="366" spans="1:3" x14ac:dyDescent="0.3">
      <c r="A366">
        <v>568</v>
      </c>
      <c r="B366" s="4" t="s">
        <v>307</v>
      </c>
      <c r="C366">
        <v>214000</v>
      </c>
    </row>
    <row r="367" spans="1:3" x14ac:dyDescent="0.3">
      <c r="A367">
        <v>942</v>
      </c>
      <c r="B367" s="4" t="s">
        <v>307</v>
      </c>
      <c r="C367">
        <v>214000</v>
      </c>
    </row>
    <row r="368" spans="1:3" x14ac:dyDescent="0.3">
      <c r="A368">
        <v>1227</v>
      </c>
      <c r="B368" s="4" t="s">
        <v>307</v>
      </c>
      <c r="C368">
        <v>214000</v>
      </c>
    </row>
    <row r="369" spans="1:3" x14ac:dyDescent="0.3">
      <c r="A369">
        <v>383</v>
      </c>
      <c r="B369" s="4" t="s">
        <v>307</v>
      </c>
      <c r="C369">
        <v>213500</v>
      </c>
    </row>
    <row r="370" spans="1:3" x14ac:dyDescent="0.3">
      <c r="A370">
        <v>1061</v>
      </c>
      <c r="B370" s="4" t="s">
        <v>307</v>
      </c>
      <c r="C370">
        <v>213500</v>
      </c>
    </row>
    <row r="371" spans="1:3" x14ac:dyDescent="0.3">
      <c r="A371">
        <v>1020</v>
      </c>
      <c r="B371" s="4" t="s">
        <v>307</v>
      </c>
      <c r="C371">
        <v>213490</v>
      </c>
    </row>
    <row r="372" spans="1:3" x14ac:dyDescent="0.3">
      <c r="A372">
        <v>543</v>
      </c>
      <c r="B372" s="4" t="s">
        <v>307</v>
      </c>
      <c r="C372">
        <v>213250</v>
      </c>
    </row>
    <row r="373" spans="1:3" x14ac:dyDescent="0.3">
      <c r="A373">
        <v>705</v>
      </c>
      <c r="B373" s="4" t="s">
        <v>307</v>
      </c>
      <c r="C373">
        <v>213000</v>
      </c>
    </row>
    <row r="374" spans="1:3" x14ac:dyDescent="0.3">
      <c r="A374">
        <v>847</v>
      </c>
      <c r="B374" s="4" t="s">
        <v>307</v>
      </c>
      <c r="C374">
        <v>213000</v>
      </c>
    </row>
    <row r="375" spans="1:3" x14ac:dyDescent="0.3">
      <c r="A375">
        <v>1204</v>
      </c>
      <c r="B375" s="4" t="s">
        <v>307</v>
      </c>
      <c r="C375">
        <v>213000</v>
      </c>
    </row>
    <row r="376" spans="1:3" x14ac:dyDescent="0.3">
      <c r="A376">
        <v>1122</v>
      </c>
      <c r="B376" s="4" t="s">
        <v>307</v>
      </c>
      <c r="C376">
        <v>212900</v>
      </c>
    </row>
    <row r="377" spans="1:3" x14ac:dyDescent="0.3">
      <c r="A377">
        <v>436</v>
      </c>
      <c r="B377" s="4" t="s">
        <v>307</v>
      </c>
      <c r="C377">
        <v>212000</v>
      </c>
    </row>
    <row r="378" spans="1:3" x14ac:dyDescent="0.3">
      <c r="A378">
        <v>471</v>
      </c>
      <c r="B378" s="4" t="s">
        <v>307</v>
      </c>
      <c r="C378">
        <v>212000</v>
      </c>
    </row>
    <row r="379" spans="1:3" x14ac:dyDescent="0.3">
      <c r="A379">
        <v>757</v>
      </c>
      <c r="B379" s="4" t="s">
        <v>307</v>
      </c>
      <c r="C379">
        <v>212000</v>
      </c>
    </row>
    <row r="380" spans="1:3" x14ac:dyDescent="0.3">
      <c r="A380">
        <v>177</v>
      </c>
      <c r="B380" s="4" t="s">
        <v>307</v>
      </c>
      <c r="C380">
        <v>211000</v>
      </c>
    </row>
    <row r="381" spans="1:3" x14ac:dyDescent="0.3">
      <c r="A381">
        <v>519</v>
      </c>
      <c r="B381" s="4" t="s">
        <v>307</v>
      </c>
      <c r="C381">
        <v>211000</v>
      </c>
    </row>
    <row r="382" spans="1:3" x14ac:dyDescent="0.3">
      <c r="A382">
        <v>217</v>
      </c>
      <c r="B382" s="4" t="s">
        <v>307</v>
      </c>
      <c r="C382">
        <v>210000</v>
      </c>
    </row>
    <row r="383" spans="1:3" x14ac:dyDescent="0.3">
      <c r="A383">
        <v>445</v>
      </c>
      <c r="B383" s="4" t="s">
        <v>307</v>
      </c>
      <c r="C383">
        <v>210000</v>
      </c>
    </row>
    <row r="384" spans="1:3" x14ac:dyDescent="0.3">
      <c r="A384">
        <v>454</v>
      </c>
      <c r="B384" s="4" t="s">
        <v>307</v>
      </c>
      <c r="C384">
        <v>210000</v>
      </c>
    </row>
    <row r="385" spans="1:3" x14ac:dyDescent="0.3">
      <c r="A385">
        <v>547</v>
      </c>
      <c r="B385" s="4" t="s">
        <v>307</v>
      </c>
      <c r="C385">
        <v>210000</v>
      </c>
    </row>
    <row r="386" spans="1:3" x14ac:dyDescent="0.3">
      <c r="A386">
        <v>1457</v>
      </c>
      <c r="B386" s="4" t="s">
        <v>307</v>
      </c>
      <c r="C386">
        <v>210000</v>
      </c>
    </row>
    <row r="387" spans="1:3" x14ac:dyDescent="0.3">
      <c r="A387">
        <v>632</v>
      </c>
      <c r="B387" s="4" t="s">
        <v>307</v>
      </c>
      <c r="C387">
        <v>209500</v>
      </c>
    </row>
    <row r="388" spans="1:3" x14ac:dyDescent="0.3">
      <c r="A388">
        <v>477</v>
      </c>
      <c r="B388" s="4" t="s">
        <v>307</v>
      </c>
      <c r="C388">
        <v>208900</v>
      </c>
    </row>
    <row r="389" spans="1:3" x14ac:dyDescent="0.3">
      <c r="A389">
        <v>1318</v>
      </c>
      <c r="B389" s="4" t="s">
        <v>307</v>
      </c>
      <c r="C389">
        <v>208900</v>
      </c>
    </row>
    <row r="390" spans="1:3" x14ac:dyDescent="0.3">
      <c r="A390">
        <v>1</v>
      </c>
      <c r="B390" s="4" t="s">
        <v>307</v>
      </c>
      <c r="C390">
        <v>208500</v>
      </c>
    </row>
    <row r="391" spans="1:3" x14ac:dyDescent="0.3">
      <c r="A391">
        <v>508</v>
      </c>
      <c r="B391" s="4" t="s">
        <v>307</v>
      </c>
      <c r="C391">
        <v>208300</v>
      </c>
    </row>
    <row r="392" spans="1:3" x14ac:dyDescent="0.3">
      <c r="A392">
        <v>29</v>
      </c>
      <c r="B392" s="4" t="s">
        <v>308</v>
      </c>
      <c r="C392">
        <v>207500</v>
      </c>
    </row>
    <row r="393" spans="1:3" x14ac:dyDescent="0.3">
      <c r="A393">
        <v>257</v>
      </c>
      <c r="B393" s="4" t="s">
        <v>307</v>
      </c>
      <c r="C393">
        <v>207500</v>
      </c>
    </row>
    <row r="394" spans="1:3" x14ac:dyDescent="0.3">
      <c r="A394">
        <v>283</v>
      </c>
      <c r="B394" s="4" t="s">
        <v>307</v>
      </c>
      <c r="C394">
        <v>207500</v>
      </c>
    </row>
    <row r="395" spans="1:3" x14ac:dyDescent="0.3">
      <c r="A395">
        <v>686</v>
      </c>
      <c r="B395" s="4" t="s">
        <v>307</v>
      </c>
      <c r="C395">
        <v>207500</v>
      </c>
    </row>
    <row r="396" spans="1:3" x14ac:dyDescent="0.3">
      <c r="A396">
        <v>925</v>
      </c>
      <c r="B396" s="4" t="s">
        <v>307</v>
      </c>
      <c r="C396">
        <v>207500</v>
      </c>
    </row>
    <row r="397" spans="1:3" x14ac:dyDescent="0.3">
      <c r="A397">
        <v>334</v>
      </c>
      <c r="B397" s="4" t="s">
        <v>307</v>
      </c>
      <c r="C397">
        <v>207000</v>
      </c>
    </row>
    <row r="398" spans="1:3" x14ac:dyDescent="0.3">
      <c r="A398">
        <v>1415</v>
      </c>
      <c r="B398" s="4" t="s">
        <v>307</v>
      </c>
      <c r="C398">
        <v>207000</v>
      </c>
    </row>
    <row r="399" spans="1:3" x14ac:dyDescent="0.3">
      <c r="A399">
        <v>1316</v>
      </c>
      <c r="B399" s="4" t="s">
        <v>307</v>
      </c>
      <c r="C399">
        <v>206900</v>
      </c>
    </row>
    <row r="400" spans="1:3" x14ac:dyDescent="0.3">
      <c r="A400">
        <v>421</v>
      </c>
      <c r="B400" s="4" t="s">
        <v>307</v>
      </c>
      <c r="C400">
        <v>206300</v>
      </c>
    </row>
    <row r="401" spans="1:3" x14ac:dyDescent="0.3">
      <c r="A401">
        <v>1000</v>
      </c>
      <c r="B401" s="4" t="s">
        <v>307</v>
      </c>
      <c r="C401">
        <v>206000</v>
      </c>
    </row>
    <row r="402" spans="1:3" x14ac:dyDescent="0.3">
      <c r="A402">
        <v>651</v>
      </c>
      <c r="B402" s="4" t="s">
        <v>307</v>
      </c>
      <c r="C402">
        <v>205950</v>
      </c>
    </row>
    <row r="403" spans="1:3" x14ac:dyDescent="0.3">
      <c r="A403">
        <v>101</v>
      </c>
      <c r="B403" s="4" t="s">
        <v>307</v>
      </c>
      <c r="C403">
        <v>205000</v>
      </c>
    </row>
    <row r="404" spans="1:3" x14ac:dyDescent="0.3">
      <c r="A404">
        <v>245</v>
      </c>
      <c r="B404" s="4" t="s">
        <v>307</v>
      </c>
      <c r="C404">
        <v>205000</v>
      </c>
    </row>
    <row r="405" spans="1:3" x14ac:dyDescent="0.3">
      <c r="A405">
        <v>276</v>
      </c>
      <c r="B405" s="4" t="s">
        <v>307</v>
      </c>
      <c r="C405">
        <v>205000</v>
      </c>
    </row>
    <row r="406" spans="1:3" x14ac:dyDescent="0.3">
      <c r="A406">
        <v>303</v>
      </c>
      <c r="B406" s="4" t="s">
        <v>307</v>
      </c>
      <c r="C406">
        <v>205000</v>
      </c>
    </row>
    <row r="407" spans="1:3" x14ac:dyDescent="0.3">
      <c r="A407">
        <v>606</v>
      </c>
      <c r="B407" s="4" t="s">
        <v>307</v>
      </c>
      <c r="C407">
        <v>205000</v>
      </c>
    </row>
    <row r="408" spans="1:3" x14ac:dyDescent="0.3">
      <c r="A408">
        <v>1112</v>
      </c>
      <c r="B408" s="4" t="s">
        <v>307</v>
      </c>
      <c r="C408">
        <v>205000</v>
      </c>
    </row>
    <row r="409" spans="1:3" x14ac:dyDescent="0.3">
      <c r="A409">
        <v>221</v>
      </c>
      <c r="B409" s="4" t="s">
        <v>307</v>
      </c>
      <c r="C409">
        <v>204900</v>
      </c>
    </row>
    <row r="410" spans="1:3" x14ac:dyDescent="0.3">
      <c r="A410">
        <v>95</v>
      </c>
      <c r="B410" s="4" t="s">
        <v>307</v>
      </c>
      <c r="C410">
        <v>204750</v>
      </c>
    </row>
    <row r="411" spans="1:3" x14ac:dyDescent="0.3">
      <c r="A411">
        <v>144</v>
      </c>
      <c r="B411" s="4" t="s">
        <v>307</v>
      </c>
      <c r="C411">
        <v>204000</v>
      </c>
    </row>
    <row r="412" spans="1:3" x14ac:dyDescent="0.3">
      <c r="A412">
        <v>453</v>
      </c>
      <c r="B412" s="4" t="s">
        <v>307</v>
      </c>
      <c r="C412">
        <v>204000</v>
      </c>
    </row>
    <row r="413" spans="1:3" x14ac:dyDescent="0.3">
      <c r="A413">
        <v>1017</v>
      </c>
      <c r="B413" s="4" t="s">
        <v>307</v>
      </c>
      <c r="C413">
        <v>203000</v>
      </c>
    </row>
    <row r="414" spans="1:3" x14ac:dyDescent="0.3">
      <c r="A414">
        <v>1312</v>
      </c>
      <c r="B414" s="4" t="s">
        <v>307</v>
      </c>
      <c r="C414">
        <v>203000</v>
      </c>
    </row>
    <row r="415" spans="1:3" x14ac:dyDescent="0.3">
      <c r="A415">
        <v>341</v>
      </c>
      <c r="B415" s="4" t="s">
        <v>307</v>
      </c>
      <c r="C415">
        <v>202900</v>
      </c>
    </row>
    <row r="416" spans="1:3" x14ac:dyDescent="0.3">
      <c r="A416">
        <v>512</v>
      </c>
      <c r="B416" s="4" t="s">
        <v>307</v>
      </c>
      <c r="C416">
        <v>202665</v>
      </c>
    </row>
    <row r="417" spans="1:3" x14ac:dyDescent="0.3">
      <c r="A417">
        <v>63</v>
      </c>
      <c r="B417" s="4" t="s">
        <v>307</v>
      </c>
      <c r="C417">
        <v>202500</v>
      </c>
    </row>
    <row r="418" spans="1:3" x14ac:dyDescent="0.3">
      <c r="A418">
        <v>339</v>
      </c>
      <c r="B418" s="4" t="s">
        <v>307</v>
      </c>
      <c r="C418">
        <v>202500</v>
      </c>
    </row>
    <row r="419" spans="1:3" x14ac:dyDescent="0.3">
      <c r="A419">
        <v>1307</v>
      </c>
      <c r="B419" s="4" t="s">
        <v>307</v>
      </c>
      <c r="C419">
        <v>202500</v>
      </c>
    </row>
    <row r="420" spans="1:3" x14ac:dyDescent="0.3">
      <c r="A420">
        <v>1155</v>
      </c>
      <c r="B420" s="4" t="s">
        <v>307</v>
      </c>
      <c r="C420">
        <v>201800</v>
      </c>
    </row>
    <row r="421" spans="1:3" x14ac:dyDescent="0.3">
      <c r="A421">
        <v>277</v>
      </c>
      <c r="B421" s="4" t="s">
        <v>307</v>
      </c>
      <c r="C421">
        <v>201000</v>
      </c>
    </row>
    <row r="422" spans="1:3" x14ac:dyDescent="0.3">
      <c r="A422">
        <v>921</v>
      </c>
      <c r="B422" s="4" t="s">
        <v>307</v>
      </c>
      <c r="C422">
        <v>201000</v>
      </c>
    </row>
    <row r="423" spans="1:3" x14ac:dyDescent="0.3">
      <c r="A423">
        <v>931</v>
      </c>
      <c r="B423" s="4" t="s">
        <v>307</v>
      </c>
      <c r="C423">
        <v>201000</v>
      </c>
    </row>
    <row r="424" spans="1:3" x14ac:dyDescent="0.3">
      <c r="A424">
        <v>530</v>
      </c>
      <c r="B424" s="4" t="s">
        <v>307</v>
      </c>
      <c r="C424">
        <v>200624</v>
      </c>
    </row>
    <row r="425" spans="1:3" x14ac:dyDescent="0.3">
      <c r="A425">
        <v>872</v>
      </c>
      <c r="B425" s="4" t="s">
        <v>307</v>
      </c>
      <c r="C425">
        <v>200500</v>
      </c>
    </row>
    <row r="426" spans="1:3" x14ac:dyDescent="0.3">
      <c r="A426">
        <v>1174</v>
      </c>
      <c r="B426" s="4" t="s">
        <v>308</v>
      </c>
      <c r="C426">
        <v>200500</v>
      </c>
    </row>
    <row r="427" spans="1:3" x14ac:dyDescent="0.3">
      <c r="A427">
        <v>1052</v>
      </c>
      <c r="B427" s="4" t="s">
        <v>307</v>
      </c>
      <c r="C427">
        <v>200141</v>
      </c>
    </row>
    <row r="428" spans="1:3" x14ac:dyDescent="0.3">
      <c r="A428">
        <v>182</v>
      </c>
      <c r="B428" s="4" t="s">
        <v>307</v>
      </c>
      <c r="C428">
        <v>200100</v>
      </c>
    </row>
    <row r="429" spans="1:3" x14ac:dyDescent="0.3">
      <c r="A429">
        <v>8</v>
      </c>
      <c r="B429" s="4" t="s">
        <v>307</v>
      </c>
      <c r="C429">
        <v>200000</v>
      </c>
    </row>
    <row r="430" spans="1:3" x14ac:dyDescent="0.3">
      <c r="A430">
        <v>184</v>
      </c>
      <c r="B430" s="4" t="s">
        <v>307</v>
      </c>
      <c r="C430">
        <v>200000</v>
      </c>
    </row>
    <row r="431" spans="1:3" x14ac:dyDescent="0.3">
      <c r="A431">
        <v>222</v>
      </c>
      <c r="B431" s="4" t="s">
        <v>307</v>
      </c>
      <c r="C431">
        <v>200000</v>
      </c>
    </row>
    <row r="432" spans="1:3" x14ac:dyDescent="0.3">
      <c r="A432">
        <v>636</v>
      </c>
      <c r="B432" s="4" t="s">
        <v>307</v>
      </c>
      <c r="C432">
        <v>200000</v>
      </c>
    </row>
    <row r="433" spans="1:3" x14ac:dyDescent="0.3">
      <c r="A433">
        <v>801</v>
      </c>
      <c r="B433" s="4" t="s">
        <v>307</v>
      </c>
      <c r="C433">
        <v>200000</v>
      </c>
    </row>
    <row r="434" spans="1:3" x14ac:dyDescent="0.3">
      <c r="A434">
        <v>1208</v>
      </c>
      <c r="B434" s="4" t="s">
        <v>307</v>
      </c>
      <c r="C434">
        <v>200000</v>
      </c>
    </row>
    <row r="435" spans="1:3" x14ac:dyDescent="0.3">
      <c r="A435">
        <v>1339</v>
      </c>
      <c r="B435" s="4" t="s">
        <v>307</v>
      </c>
      <c r="C435">
        <v>200000</v>
      </c>
    </row>
    <row r="436" spans="1:3" x14ac:dyDescent="0.3">
      <c r="A436">
        <v>1351</v>
      </c>
      <c r="B436" s="4" t="s">
        <v>308</v>
      </c>
      <c r="C436">
        <v>200000</v>
      </c>
    </row>
    <row r="437" spans="1:3" x14ac:dyDescent="0.3">
      <c r="A437">
        <v>448</v>
      </c>
      <c r="B437" s="4" t="s">
        <v>307</v>
      </c>
      <c r="C437">
        <v>199900</v>
      </c>
    </row>
    <row r="438" spans="1:3" x14ac:dyDescent="0.3">
      <c r="A438">
        <v>978</v>
      </c>
      <c r="B438" s="4" t="s">
        <v>307</v>
      </c>
      <c r="C438">
        <v>199900</v>
      </c>
    </row>
    <row r="439" spans="1:3" x14ac:dyDescent="0.3">
      <c r="A439">
        <v>104</v>
      </c>
      <c r="B439" s="4" t="s">
        <v>307</v>
      </c>
      <c r="C439">
        <v>198900</v>
      </c>
    </row>
    <row r="440" spans="1:3" x14ac:dyDescent="0.3">
      <c r="A440">
        <v>363</v>
      </c>
      <c r="B440" s="4" t="s">
        <v>307</v>
      </c>
      <c r="C440">
        <v>198500</v>
      </c>
    </row>
    <row r="441" spans="1:3" x14ac:dyDescent="0.3">
      <c r="A441">
        <v>661</v>
      </c>
      <c r="B441" s="4" t="s">
        <v>307</v>
      </c>
      <c r="C441">
        <v>197900</v>
      </c>
    </row>
    <row r="442" spans="1:3" x14ac:dyDescent="0.3">
      <c r="A442">
        <v>1202</v>
      </c>
      <c r="B442" s="4" t="s">
        <v>307</v>
      </c>
      <c r="C442">
        <v>197900</v>
      </c>
    </row>
    <row r="443" spans="1:3" x14ac:dyDescent="0.3">
      <c r="A443">
        <v>1278</v>
      </c>
      <c r="B443" s="4" t="s">
        <v>307</v>
      </c>
      <c r="C443">
        <v>197900</v>
      </c>
    </row>
    <row r="444" spans="1:3" x14ac:dyDescent="0.3">
      <c r="A444">
        <v>950</v>
      </c>
      <c r="B444" s="4" t="s">
        <v>307</v>
      </c>
      <c r="C444">
        <v>197500</v>
      </c>
    </row>
    <row r="445" spans="1:3" x14ac:dyDescent="0.3">
      <c r="A445">
        <v>1142</v>
      </c>
      <c r="B445" s="4" t="s">
        <v>308</v>
      </c>
      <c r="C445">
        <v>197500</v>
      </c>
    </row>
    <row r="446" spans="1:3" x14ac:dyDescent="0.3">
      <c r="A446">
        <v>990</v>
      </c>
      <c r="B446" s="4" t="s">
        <v>307</v>
      </c>
      <c r="C446">
        <v>197000</v>
      </c>
    </row>
    <row r="447" spans="1:3" x14ac:dyDescent="0.3">
      <c r="A447">
        <v>1032</v>
      </c>
      <c r="B447" s="4" t="s">
        <v>307</v>
      </c>
      <c r="C447">
        <v>197000</v>
      </c>
    </row>
    <row r="448" spans="1:3" x14ac:dyDescent="0.3">
      <c r="A448">
        <v>1090</v>
      </c>
      <c r="B448" s="4" t="s">
        <v>307</v>
      </c>
      <c r="C448">
        <v>197000</v>
      </c>
    </row>
    <row r="449" spans="1:3" x14ac:dyDescent="0.3">
      <c r="A449">
        <v>1440</v>
      </c>
      <c r="B449" s="4" t="s">
        <v>307</v>
      </c>
      <c r="C449">
        <v>197000</v>
      </c>
    </row>
    <row r="450" spans="1:3" x14ac:dyDescent="0.3">
      <c r="A450">
        <v>58</v>
      </c>
      <c r="B450" s="4" t="s">
        <v>307</v>
      </c>
      <c r="C450">
        <v>196500</v>
      </c>
    </row>
    <row r="451" spans="1:3" x14ac:dyDescent="0.3">
      <c r="A451">
        <v>767</v>
      </c>
      <c r="B451" s="4" t="s">
        <v>307</v>
      </c>
      <c r="C451">
        <v>196500</v>
      </c>
    </row>
    <row r="452" spans="1:3" x14ac:dyDescent="0.3">
      <c r="A452">
        <v>700</v>
      </c>
      <c r="B452" s="4" t="s">
        <v>307</v>
      </c>
      <c r="C452">
        <v>196000</v>
      </c>
    </row>
    <row r="453" spans="1:3" x14ac:dyDescent="0.3">
      <c r="A453">
        <v>1043</v>
      </c>
      <c r="B453" s="4" t="s">
        <v>307</v>
      </c>
      <c r="C453">
        <v>196000</v>
      </c>
    </row>
    <row r="454" spans="1:3" x14ac:dyDescent="0.3">
      <c r="A454">
        <v>1139</v>
      </c>
      <c r="B454" s="4" t="s">
        <v>307</v>
      </c>
      <c r="C454">
        <v>196000</v>
      </c>
    </row>
    <row r="455" spans="1:3" x14ac:dyDescent="0.3">
      <c r="A455">
        <v>429</v>
      </c>
      <c r="B455" s="4" t="s">
        <v>307</v>
      </c>
      <c r="C455">
        <v>195400</v>
      </c>
    </row>
    <row r="456" spans="1:3" x14ac:dyDescent="0.3">
      <c r="A456">
        <v>989</v>
      </c>
      <c r="B456" s="4" t="s">
        <v>307</v>
      </c>
      <c r="C456">
        <v>195000</v>
      </c>
    </row>
    <row r="457" spans="1:3" x14ac:dyDescent="0.3">
      <c r="A457">
        <v>1189</v>
      </c>
      <c r="B457" s="4" t="s">
        <v>307</v>
      </c>
      <c r="C457">
        <v>195000</v>
      </c>
    </row>
    <row r="458" spans="1:3" x14ac:dyDescent="0.3">
      <c r="A458">
        <v>1238</v>
      </c>
      <c r="B458" s="4" t="s">
        <v>307</v>
      </c>
      <c r="C458">
        <v>195000</v>
      </c>
    </row>
    <row r="459" spans="1:3" x14ac:dyDescent="0.3">
      <c r="A459">
        <v>690</v>
      </c>
      <c r="B459" s="4" t="s">
        <v>307</v>
      </c>
      <c r="C459">
        <v>194700</v>
      </c>
    </row>
    <row r="460" spans="1:3" x14ac:dyDescent="0.3">
      <c r="A460">
        <v>238</v>
      </c>
      <c r="B460" s="4" t="s">
        <v>307</v>
      </c>
      <c r="C460">
        <v>194500</v>
      </c>
    </row>
    <row r="461" spans="1:3" x14ac:dyDescent="0.3">
      <c r="A461">
        <v>728</v>
      </c>
      <c r="B461" s="4" t="s">
        <v>307</v>
      </c>
      <c r="C461">
        <v>194500</v>
      </c>
    </row>
    <row r="462" spans="1:3" x14ac:dyDescent="0.3">
      <c r="A462">
        <v>795</v>
      </c>
      <c r="B462" s="4" t="s">
        <v>307</v>
      </c>
      <c r="C462">
        <v>194500</v>
      </c>
    </row>
    <row r="463" spans="1:3" x14ac:dyDescent="0.3">
      <c r="A463">
        <v>598</v>
      </c>
      <c r="B463" s="4" t="s">
        <v>307</v>
      </c>
      <c r="C463">
        <v>194201</v>
      </c>
    </row>
    <row r="464" spans="1:3" x14ac:dyDescent="0.3">
      <c r="A464">
        <v>1022</v>
      </c>
      <c r="B464" s="4" t="s">
        <v>307</v>
      </c>
      <c r="C464">
        <v>194000</v>
      </c>
    </row>
    <row r="465" spans="1:3" x14ac:dyDescent="0.3">
      <c r="A465">
        <v>1075</v>
      </c>
      <c r="B465" s="4" t="s">
        <v>307</v>
      </c>
      <c r="C465">
        <v>194000</v>
      </c>
    </row>
    <row r="466" spans="1:3" x14ac:dyDescent="0.3">
      <c r="A466">
        <v>1165</v>
      </c>
      <c r="B466" s="4" t="s">
        <v>308</v>
      </c>
      <c r="C466">
        <v>194000</v>
      </c>
    </row>
    <row r="467" spans="1:3" x14ac:dyDescent="0.3">
      <c r="A467">
        <v>1403</v>
      </c>
      <c r="B467" s="4" t="s">
        <v>307</v>
      </c>
      <c r="C467">
        <v>193879</v>
      </c>
    </row>
    <row r="468" spans="1:3" x14ac:dyDescent="0.3">
      <c r="A468">
        <v>81</v>
      </c>
      <c r="B468" s="4" t="s">
        <v>307</v>
      </c>
      <c r="C468">
        <v>193500</v>
      </c>
    </row>
    <row r="469" spans="1:3" x14ac:dyDescent="0.3">
      <c r="A469">
        <v>668</v>
      </c>
      <c r="B469" s="4" t="s">
        <v>307</v>
      </c>
      <c r="C469">
        <v>193500</v>
      </c>
    </row>
    <row r="470" spans="1:3" x14ac:dyDescent="0.3">
      <c r="A470">
        <v>924</v>
      </c>
      <c r="B470" s="4" t="s">
        <v>307</v>
      </c>
      <c r="C470">
        <v>193000</v>
      </c>
    </row>
    <row r="471" spans="1:3" x14ac:dyDescent="0.3">
      <c r="A471">
        <v>1367</v>
      </c>
      <c r="B471" s="4" t="s">
        <v>307</v>
      </c>
      <c r="C471">
        <v>193000</v>
      </c>
    </row>
    <row r="472" spans="1:3" x14ac:dyDescent="0.3">
      <c r="A472">
        <v>1402</v>
      </c>
      <c r="B472" s="4" t="s">
        <v>307</v>
      </c>
      <c r="C472">
        <v>193000</v>
      </c>
    </row>
    <row r="473" spans="1:3" x14ac:dyDescent="0.3">
      <c r="A473">
        <v>230</v>
      </c>
      <c r="B473" s="4" t="s">
        <v>307</v>
      </c>
      <c r="C473">
        <v>192500</v>
      </c>
    </row>
    <row r="474" spans="1:3" x14ac:dyDescent="0.3">
      <c r="A474">
        <v>949</v>
      </c>
      <c r="B474" s="4" t="s">
        <v>307</v>
      </c>
      <c r="C474">
        <v>192500</v>
      </c>
    </row>
    <row r="475" spans="1:3" x14ac:dyDescent="0.3">
      <c r="A475">
        <v>1431</v>
      </c>
      <c r="B475" s="4" t="s">
        <v>308</v>
      </c>
      <c r="C475">
        <v>192140</v>
      </c>
    </row>
    <row r="476" spans="1:3" x14ac:dyDescent="0.3">
      <c r="A476">
        <v>193</v>
      </c>
      <c r="B476" s="4" t="s">
        <v>307</v>
      </c>
      <c r="C476">
        <v>192000</v>
      </c>
    </row>
    <row r="477" spans="1:3" x14ac:dyDescent="0.3">
      <c r="A477">
        <v>280</v>
      </c>
      <c r="B477" s="4" t="s">
        <v>307</v>
      </c>
      <c r="C477">
        <v>192000</v>
      </c>
    </row>
    <row r="478" spans="1:3" x14ac:dyDescent="0.3">
      <c r="A478">
        <v>335</v>
      </c>
      <c r="B478" s="4" t="s">
        <v>307</v>
      </c>
      <c r="C478">
        <v>192000</v>
      </c>
    </row>
    <row r="479" spans="1:3" x14ac:dyDescent="0.3">
      <c r="A479">
        <v>386</v>
      </c>
      <c r="B479" s="4" t="s">
        <v>307</v>
      </c>
      <c r="C479">
        <v>192000</v>
      </c>
    </row>
    <row r="480" spans="1:3" x14ac:dyDescent="0.3">
      <c r="A480">
        <v>1083</v>
      </c>
      <c r="B480" s="4" t="s">
        <v>307</v>
      </c>
      <c r="C480">
        <v>192000</v>
      </c>
    </row>
    <row r="481" spans="1:3" x14ac:dyDescent="0.3">
      <c r="A481">
        <v>389</v>
      </c>
      <c r="B481" s="4" t="s">
        <v>307</v>
      </c>
      <c r="C481">
        <v>191000</v>
      </c>
    </row>
    <row r="482" spans="1:3" x14ac:dyDescent="0.3">
      <c r="A482">
        <v>653</v>
      </c>
      <c r="B482" s="4" t="s">
        <v>307</v>
      </c>
      <c r="C482">
        <v>191000</v>
      </c>
    </row>
    <row r="483" spans="1:3" x14ac:dyDescent="0.3">
      <c r="A483">
        <v>1024</v>
      </c>
      <c r="B483" s="4" t="s">
        <v>307</v>
      </c>
      <c r="C483">
        <v>191000</v>
      </c>
    </row>
    <row r="484" spans="1:3" x14ac:dyDescent="0.3">
      <c r="A484">
        <v>1441</v>
      </c>
      <c r="B484" s="4" t="s">
        <v>307</v>
      </c>
      <c r="C484">
        <v>191000</v>
      </c>
    </row>
    <row r="485" spans="1:3" x14ac:dyDescent="0.3">
      <c r="A485">
        <v>110</v>
      </c>
      <c r="B485" s="4" t="s">
        <v>307</v>
      </c>
      <c r="C485">
        <v>190000</v>
      </c>
    </row>
    <row r="486" spans="1:3" x14ac:dyDescent="0.3">
      <c r="A486">
        <v>153</v>
      </c>
      <c r="B486" s="4" t="s">
        <v>307</v>
      </c>
      <c r="C486">
        <v>190000</v>
      </c>
    </row>
    <row r="487" spans="1:3" x14ac:dyDescent="0.3">
      <c r="A487">
        <v>167</v>
      </c>
      <c r="B487" s="4" t="s">
        <v>308</v>
      </c>
      <c r="C487">
        <v>190000</v>
      </c>
    </row>
    <row r="488" spans="1:3" x14ac:dyDescent="0.3">
      <c r="A488">
        <v>352</v>
      </c>
      <c r="B488" s="4" t="s">
        <v>307</v>
      </c>
      <c r="C488">
        <v>190000</v>
      </c>
    </row>
    <row r="489" spans="1:3" x14ac:dyDescent="0.3">
      <c r="A489">
        <v>365</v>
      </c>
      <c r="B489" s="4" t="s">
        <v>307</v>
      </c>
      <c r="C489">
        <v>190000</v>
      </c>
    </row>
    <row r="490" spans="1:3" x14ac:dyDescent="0.3">
      <c r="A490">
        <v>447</v>
      </c>
      <c r="B490" s="4" t="s">
        <v>307</v>
      </c>
      <c r="C490">
        <v>190000</v>
      </c>
    </row>
    <row r="491" spans="1:3" x14ac:dyDescent="0.3">
      <c r="A491">
        <v>472</v>
      </c>
      <c r="B491" s="4" t="s">
        <v>307</v>
      </c>
      <c r="C491">
        <v>190000</v>
      </c>
    </row>
    <row r="492" spans="1:3" x14ac:dyDescent="0.3">
      <c r="A492">
        <v>740</v>
      </c>
      <c r="B492" s="4" t="s">
        <v>307</v>
      </c>
      <c r="C492">
        <v>190000</v>
      </c>
    </row>
    <row r="493" spans="1:3" x14ac:dyDescent="0.3">
      <c r="A493">
        <v>934</v>
      </c>
      <c r="B493" s="4" t="s">
        <v>307</v>
      </c>
      <c r="C493">
        <v>190000</v>
      </c>
    </row>
    <row r="494" spans="1:3" x14ac:dyDescent="0.3">
      <c r="A494">
        <v>1231</v>
      </c>
      <c r="B494" s="4" t="s">
        <v>308</v>
      </c>
      <c r="C494">
        <v>190000</v>
      </c>
    </row>
    <row r="495" spans="1:3" x14ac:dyDescent="0.3">
      <c r="A495">
        <v>1259</v>
      </c>
      <c r="B495" s="4" t="s">
        <v>307</v>
      </c>
      <c r="C495">
        <v>190000</v>
      </c>
    </row>
    <row r="496" spans="1:3" x14ac:dyDescent="0.3">
      <c r="A496">
        <v>1288</v>
      </c>
      <c r="B496" s="4" t="s">
        <v>308</v>
      </c>
      <c r="C496">
        <v>190000</v>
      </c>
    </row>
    <row r="497" spans="1:3" x14ac:dyDescent="0.3">
      <c r="A497">
        <v>1323</v>
      </c>
      <c r="B497" s="4" t="s">
        <v>307</v>
      </c>
      <c r="C497">
        <v>190000</v>
      </c>
    </row>
    <row r="498" spans="1:3" x14ac:dyDescent="0.3">
      <c r="A498">
        <v>861</v>
      </c>
      <c r="B498" s="4" t="s">
        <v>307</v>
      </c>
      <c r="C498">
        <v>189950</v>
      </c>
    </row>
    <row r="499" spans="1:3" x14ac:dyDescent="0.3">
      <c r="A499">
        <v>713</v>
      </c>
      <c r="B499" s="4" t="s">
        <v>307</v>
      </c>
      <c r="C499">
        <v>189000</v>
      </c>
    </row>
    <row r="500" spans="1:3" x14ac:dyDescent="0.3">
      <c r="A500">
        <v>803</v>
      </c>
      <c r="B500" s="4" t="s">
        <v>307</v>
      </c>
      <c r="C500">
        <v>189000</v>
      </c>
    </row>
    <row r="501" spans="1:3" x14ac:dyDescent="0.3">
      <c r="A501">
        <v>828</v>
      </c>
      <c r="B501" s="4" t="s">
        <v>307</v>
      </c>
      <c r="C501">
        <v>189000</v>
      </c>
    </row>
    <row r="502" spans="1:3" x14ac:dyDescent="0.3">
      <c r="A502">
        <v>1190</v>
      </c>
      <c r="B502" s="4" t="s">
        <v>307</v>
      </c>
      <c r="C502">
        <v>189000</v>
      </c>
    </row>
    <row r="503" spans="1:3" x14ac:dyDescent="0.3">
      <c r="A503">
        <v>1211</v>
      </c>
      <c r="B503" s="4" t="s">
        <v>307</v>
      </c>
      <c r="C503">
        <v>189000</v>
      </c>
    </row>
    <row r="504" spans="1:3" x14ac:dyDescent="0.3">
      <c r="A504">
        <v>1361</v>
      </c>
      <c r="B504" s="4" t="s">
        <v>308</v>
      </c>
      <c r="C504">
        <v>189000</v>
      </c>
    </row>
    <row r="505" spans="1:3" x14ac:dyDescent="0.3">
      <c r="A505">
        <v>464</v>
      </c>
      <c r="B505" s="4" t="s">
        <v>307</v>
      </c>
      <c r="C505">
        <v>188700</v>
      </c>
    </row>
    <row r="506" spans="1:3" x14ac:dyDescent="0.3">
      <c r="A506">
        <v>316</v>
      </c>
      <c r="B506" s="4" t="s">
        <v>307</v>
      </c>
      <c r="C506">
        <v>188500</v>
      </c>
    </row>
    <row r="507" spans="1:3" x14ac:dyDescent="0.3">
      <c r="A507">
        <v>455</v>
      </c>
      <c r="B507" s="4" t="s">
        <v>308</v>
      </c>
      <c r="C507">
        <v>188000</v>
      </c>
    </row>
    <row r="508" spans="1:3" x14ac:dyDescent="0.3">
      <c r="A508">
        <v>537</v>
      </c>
      <c r="B508" s="4" t="s">
        <v>307</v>
      </c>
      <c r="C508">
        <v>188000</v>
      </c>
    </row>
    <row r="509" spans="1:3" x14ac:dyDescent="0.3">
      <c r="A509">
        <v>1111</v>
      </c>
      <c r="B509" s="4" t="s">
        <v>307</v>
      </c>
      <c r="C509">
        <v>188000</v>
      </c>
    </row>
    <row r="510" spans="1:3" x14ac:dyDescent="0.3">
      <c r="A510">
        <v>382</v>
      </c>
      <c r="B510" s="4" t="s">
        <v>307</v>
      </c>
      <c r="C510">
        <v>187750</v>
      </c>
    </row>
    <row r="511" spans="1:3" x14ac:dyDescent="0.3">
      <c r="A511">
        <v>320</v>
      </c>
      <c r="B511" s="4" t="s">
        <v>307</v>
      </c>
      <c r="C511">
        <v>187500</v>
      </c>
    </row>
    <row r="512" spans="1:3" x14ac:dyDescent="0.3">
      <c r="A512">
        <v>732</v>
      </c>
      <c r="B512" s="4" t="s">
        <v>307</v>
      </c>
      <c r="C512">
        <v>187500</v>
      </c>
    </row>
    <row r="513" spans="1:3" x14ac:dyDescent="0.3">
      <c r="A513">
        <v>790</v>
      </c>
      <c r="B513" s="4" t="s">
        <v>307</v>
      </c>
      <c r="C513">
        <v>187500</v>
      </c>
    </row>
    <row r="514" spans="1:3" x14ac:dyDescent="0.3">
      <c r="A514">
        <v>882</v>
      </c>
      <c r="B514" s="4" t="s">
        <v>307</v>
      </c>
      <c r="C514">
        <v>187500</v>
      </c>
    </row>
    <row r="515" spans="1:3" x14ac:dyDescent="0.3">
      <c r="A515">
        <v>1018</v>
      </c>
      <c r="B515" s="4" t="s">
        <v>307</v>
      </c>
      <c r="C515">
        <v>187500</v>
      </c>
    </row>
    <row r="516" spans="1:3" x14ac:dyDescent="0.3">
      <c r="A516">
        <v>1085</v>
      </c>
      <c r="B516" s="4" t="s">
        <v>307</v>
      </c>
      <c r="C516">
        <v>187500</v>
      </c>
    </row>
    <row r="517" spans="1:3" x14ac:dyDescent="0.3">
      <c r="A517">
        <v>783</v>
      </c>
      <c r="B517" s="4" t="s">
        <v>307</v>
      </c>
      <c r="C517">
        <v>187100</v>
      </c>
    </row>
    <row r="518" spans="1:3" x14ac:dyDescent="0.3">
      <c r="A518">
        <v>470</v>
      </c>
      <c r="B518" s="4" t="s">
        <v>307</v>
      </c>
      <c r="C518">
        <v>187000</v>
      </c>
    </row>
    <row r="519" spans="1:3" x14ac:dyDescent="0.3">
      <c r="A519">
        <v>850</v>
      </c>
      <c r="B519" s="4" t="s">
        <v>307</v>
      </c>
      <c r="C519">
        <v>187000</v>
      </c>
    </row>
    <row r="520" spans="1:3" x14ac:dyDescent="0.3">
      <c r="A520">
        <v>993</v>
      </c>
      <c r="B520" s="4" t="s">
        <v>307</v>
      </c>
      <c r="C520">
        <v>187000</v>
      </c>
    </row>
    <row r="521" spans="1:3" x14ac:dyDescent="0.3">
      <c r="A521">
        <v>1185</v>
      </c>
      <c r="B521" s="4" t="s">
        <v>308</v>
      </c>
      <c r="C521">
        <v>186700</v>
      </c>
    </row>
    <row r="522" spans="1:3" x14ac:dyDescent="0.3">
      <c r="A522">
        <v>1247</v>
      </c>
      <c r="B522" s="4" t="s">
        <v>307</v>
      </c>
      <c r="C522">
        <v>186500</v>
      </c>
    </row>
    <row r="523" spans="1:3" x14ac:dyDescent="0.3">
      <c r="A523">
        <v>1434</v>
      </c>
      <c r="B523" s="4" t="s">
        <v>307</v>
      </c>
      <c r="C523">
        <v>186500</v>
      </c>
    </row>
    <row r="524" spans="1:3" x14ac:dyDescent="0.3">
      <c r="A524">
        <v>212</v>
      </c>
      <c r="B524" s="4" t="s">
        <v>307</v>
      </c>
      <c r="C524">
        <v>186000</v>
      </c>
    </row>
    <row r="525" spans="1:3" x14ac:dyDescent="0.3">
      <c r="A525">
        <v>591</v>
      </c>
      <c r="B525" s="4" t="s">
        <v>307</v>
      </c>
      <c r="C525">
        <v>185900</v>
      </c>
    </row>
    <row r="526" spans="1:3" x14ac:dyDescent="0.3">
      <c r="A526">
        <v>1057</v>
      </c>
      <c r="B526" s="4" t="s">
        <v>307</v>
      </c>
      <c r="C526">
        <v>185850</v>
      </c>
    </row>
    <row r="527" spans="1:3" x14ac:dyDescent="0.3">
      <c r="A527">
        <v>1272</v>
      </c>
      <c r="B527" s="4" t="s">
        <v>307</v>
      </c>
      <c r="C527">
        <v>185750</v>
      </c>
    </row>
    <row r="528" spans="1:3" x14ac:dyDescent="0.3">
      <c r="A528">
        <v>237</v>
      </c>
      <c r="B528" s="4" t="s">
        <v>307</v>
      </c>
      <c r="C528">
        <v>185500</v>
      </c>
    </row>
    <row r="529" spans="1:3" x14ac:dyDescent="0.3">
      <c r="A529">
        <v>73</v>
      </c>
      <c r="B529" s="4" t="s">
        <v>307</v>
      </c>
      <c r="C529">
        <v>185000</v>
      </c>
    </row>
    <row r="530" spans="1:3" x14ac:dyDescent="0.3">
      <c r="A530">
        <v>96</v>
      </c>
      <c r="B530" s="4" t="s">
        <v>307</v>
      </c>
      <c r="C530">
        <v>185000</v>
      </c>
    </row>
    <row r="531" spans="1:3" x14ac:dyDescent="0.3">
      <c r="A531">
        <v>267</v>
      </c>
      <c r="B531" s="4" t="s">
        <v>307</v>
      </c>
      <c r="C531">
        <v>185000</v>
      </c>
    </row>
    <row r="532" spans="1:3" x14ac:dyDescent="0.3">
      <c r="A532">
        <v>282</v>
      </c>
      <c r="B532" s="4" t="s">
        <v>307</v>
      </c>
      <c r="C532">
        <v>185000</v>
      </c>
    </row>
    <row r="533" spans="1:3" x14ac:dyDescent="0.3">
      <c r="A533">
        <v>564</v>
      </c>
      <c r="B533" s="4" t="s">
        <v>307</v>
      </c>
      <c r="C533">
        <v>185000</v>
      </c>
    </row>
    <row r="534" spans="1:3" x14ac:dyDescent="0.3">
      <c r="A534">
        <v>829</v>
      </c>
      <c r="B534" s="4" t="s">
        <v>308</v>
      </c>
      <c r="C534">
        <v>185000</v>
      </c>
    </row>
    <row r="535" spans="1:3" x14ac:dyDescent="0.3">
      <c r="A535">
        <v>959</v>
      </c>
      <c r="B535" s="4" t="s">
        <v>307</v>
      </c>
      <c r="C535">
        <v>185000</v>
      </c>
    </row>
    <row r="536" spans="1:3" x14ac:dyDescent="0.3">
      <c r="A536">
        <v>998</v>
      </c>
      <c r="B536" s="4" t="s">
        <v>307</v>
      </c>
      <c r="C536">
        <v>185000</v>
      </c>
    </row>
    <row r="537" spans="1:3" x14ac:dyDescent="0.3">
      <c r="A537">
        <v>1160</v>
      </c>
      <c r="B537" s="4" t="s">
        <v>307</v>
      </c>
      <c r="C537">
        <v>185000</v>
      </c>
    </row>
    <row r="538" spans="1:3" x14ac:dyDescent="0.3">
      <c r="A538">
        <v>1455</v>
      </c>
      <c r="B538" s="4" t="s">
        <v>307</v>
      </c>
      <c r="C538">
        <v>185000</v>
      </c>
    </row>
    <row r="539" spans="1:3" x14ac:dyDescent="0.3">
      <c r="A539">
        <v>937</v>
      </c>
      <c r="B539" s="4" t="s">
        <v>307</v>
      </c>
      <c r="C539">
        <v>184900</v>
      </c>
    </row>
    <row r="540" spans="1:3" x14ac:dyDescent="0.3">
      <c r="A540">
        <v>524</v>
      </c>
      <c r="B540" s="4" t="s">
        <v>307</v>
      </c>
      <c r="C540">
        <v>184750</v>
      </c>
    </row>
    <row r="541" spans="1:3" x14ac:dyDescent="0.3">
      <c r="A541">
        <v>1117</v>
      </c>
      <c r="B541" s="4" t="s">
        <v>307</v>
      </c>
      <c r="C541">
        <v>184100</v>
      </c>
    </row>
    <row r="542" spans="1:3" x14ac:dyDescent="0.3">
      <c r="A542">
        <v>175</v>
      </c>
      <c r="B542" s="4" t="s">
        <v>307</v>
      </c>
      <c r="C542">
        <v>184000</v>
      </c>
    </row>
    <row r="543" spans="1:3" x14ac:dyDescent="0.3">
      <c r="A543">
        <v>192</v>
      </c>
      <c r="B543" s="4" t="s">
        <v>307</v>
      </c>
      <c r="C543">
        <v>184000</v>
      </c>
    </row>
    <row r="544" spans="1:3" x14ac:dyDescent="0.3">
      <c r="A544">
        <v>498</v>
      </c>
      <c r="B544" s="4" t="s">
        <v>307</v>
      </c>
      <c r="C544">
        <v>184000</v>
      </c>
    </row>
    <row r="545" spans="1:3" x14ac:dyDescent="0.3">
      <c r="A545">
        <v>1225</v>
      </c>
      <c r="B545" s="4" t="s">
        <v>307</v>
      </c>
      <c r="C545">
        <v>184000</v>
      </c>
    </row>
    <row r="546" spans="1:3" x14ac:dyDescent="0.3">
      <c r="A546">
        <v>1266</v>
      </c>
      <c r="B546" s="4" t="s">
        <v>307</v>
      </c>
      <c r="C546">
        <v>183900</v>
      </c>
    </row>
    <row r="547" spans="1:3" x14ac:dyDescent="0.3">
      <c r="A547">
        <v>169</v>
      </c>
      <c r="B547" s="4" t="s">
        <v>307</v>
      </c>
      <c r="C547">
        <v>183500</v>
      </c>
    </row>
    <row r="548" spans="1:3" x14ac:dyDescent="0.3">
      <c r="A548">
        <v>617</v>
      </c>
      <c r="B548" s="4" t="s">
        <v>307</v>
      </c>
      <c r="C548">
        <v>183200</v>
      </c>
    </row>
    <row r="549" spans="1:3" x14ac:dyDescent="0.3">
      <c r="A549">
        <v>821</v>
      </c>
      <c r="B549" s="4" t="s">
        <v>307</v>
      </c>
      <c r="C549">
        <v>183000</v>
      </c>
    </row>
    <row r="550" spans="1:3" x14ac:dyDescent="0.3">
      <c r="A550">
        <v>1430</v>
      </c>
      <c r="B550" s="4" t="s">
        <v>307</v>
      </c>
      <c r="C550">
        <v>182900</v>
      </c>
    </row>
    <row r="551" spans="1:3" x14ac:dyDescent="0.3">
      <c r="A551">
        <v>974</v>
      </c>
      <c r="B551" s="4" t="s">
        <v>307</v>
      </c>
      <c r="C551">
        <v>182000</v>
      </c>
    </row>
    <row r="552" spans="1:3" x14ac:dyDescent="0.3">
      <c r="A552">
        <v>581</v>
      </c>
      <c r="B552" s="4" t="s">
        <v>307</v>
      </c>
      <c r="C552">
        <v>181900</v>
      </c>
    </row>
    <row r="553" spans="1:3" x14ac:dyDescent="0.3">
      <c r="A553">
        <v>2</v>
      </c>
      <c r="B553" s="4" t="s">
        <v>307</v>
      </c>
      <c r="C553">
        <v>181500</v>
      </c>
    </row>
    <row r="554" spans="1:3" x14ac:dyDescent="0.3">
      <c r="A554">
        <v>416</v>
      </c>
      <c r="B554" s="4" t="s">
        <v>307</v>
      </c>
      <c r="C554">
        <v>181134</v>
      </c>
    </row>
    <row r="555" spans="1:3" x14ac:dyDescent="0.3">
      <c r="A555">
        <v>125</v>
      </c>
      <c r="B555" s="4" t="s">
        <v>307</v>
      </c>
      <c r="C555">
        <v>181000</v>
      </c>
    </row>
    <row r="556" spans="1:3" x14ac:dyDescent="0.3">
      <c r="A556">
        <v>434</v>
      </c>
      <c r="B556" s="4" t="s">
        <v>307</v>
      </c>
      <c r="C556">
        <v>181000</v>
      </c>
    </row>
    <row r="557" spans="1:3" x14ac:dyDescent="0.3">
      <c r="A557">
        <v>811</v>
      </c>
      <c r="B557" s="4" t="s">
        <v>307</v>
      </c>
      <c r="C557">
        <v>181000</v>
      </c>
    </row>
    <row r="558" spans="1:3" x14ac:dyDescent="0.3">
      <c r="A558">
        <v>1005</v>
      </c>
      <c r="B558" s="4" t="s">
        <v>307</v>
      </c>
      <c r="C558">
        <v>181000</v>
      </c>
    </row>
    <row r="559" spans="1:3" x14ac:dyDescent="0.3">
      <c r="A559">
        <v>1109</v>
      </c>
      <c r="B559" s="4" t="s">
        <v>307</v>
      </c>
      <c r="C559">
        <v>181000</v>
      </c>
    </row>
    <row r="560" spans="1:3" x14ac:dyDescent="0.3">
      <c r="A560">
        <v>1261</v>
      </c>
      <c r="B560" s="4" t="s">
        <v>307</v>
      </c>
      <c r="C560">
        <v>181000</v>
      </c>
    </row>
    <row r="561" spans="1:3" x14ac:dyDescent="0.3">
      <c r="A561">
        <v>1265</v>
      </c>
      <c r="B561" s="4" t="s">
        <v>307</v>
      </c>
      <c r="C561">
        <v>181000</v>
      </c>
    </row>
    <row r="562" spans="1:3" x14ac:dyDescent="0.3">
      <c r="A562">
        <v>56</v>
      </c>
      <c r="B562" s="4" t="s">
        <v>307</v>
      </c>
      <c r="C562">
        <v>180500</v>
      </c>
    </row>
    <row r="563" spans="1:3" x14ac:dyDescent="0.3">
      <c r="A563">
        <v>206</v>
      </c>
      <c r="B563" s="4" t="s">
        <v>307</v>
      </c>
      <c r="C563">
        <v>180500</v>
      </c>
    </row>
    <row r="564" spans="1:3" x14ac:dyDescent="0.3">
      <c r="A564">
        <v>1264</v>
      </c>
      <c r="B564" s="4" t="s">
        <v>307</v>
      </c>
      <c r="C564">
        <v>180500</v>
      </c>
    </row>
    <row r="565" spans="1:3" x14ac:dyDescent="0.3">
      <c r="A565">
        <v>1291</v>
      </c>
      <c r="B565" s="4" t="s">
        <v>308</v>
      </c>
      <c r="C565">
        <v>180500</v>
      </c>
    </row>
    <row r="566" spans="1:3" x14ac:dyDescent="0.3">
      <c r="A566">
        <v>67</v>
      </c>
      <c r="B566" s="4" t="s">
        <v>307</v>
      </c>
      <c r="C566">
        <v>180000</v>
      </c>
    </row>
    <row r="567" spans="1:3" x14ac:dyDescent="0.3">
      <c r="A567">
        <v>112</v>
      </c>
      <c r="B567" s="4" t="s">
        <v>307</v>
      </c>
      <c r="C567">
        <v>180000</v>
      </c>
    </row>
    <row r="568" spans="1:3" x14ac:dyDescent="0.3">
      <c r="A568">
        <v>121</v>
      </c>
      <c r="B568" s="4" t="s">
        <v>307</v>
      </c>
      <c r="C568">
        <v>180000</v>
      </c>
    </row>
    <row r="569" spans="1:3" x14ac:dyDescent="0.3">
      <c r="A569">
        <v>135</v>
      </c>
      <c r="B569" s="4" t="s">
        <v>308</v>
      </c>
      <c r="C569">
        <v>180000</v>
      </c>
    </row>
    <row r="570" spans="1:3" x14ac:dyDescent="0.3">
      <c r="A570">
        <v>249</v>
      </c>
      <c r="B570" s="4" t="s">
        <v>307</v>
      </c>
      <c r="C570">
        <v>180000</v>
      </c>
    </row>
    <row r="571" spans="1:3" x14ac:dyDescent="0.3">
      <c r="A571">
        <v>745</v>
      </c>
      <c r="B571" s="4" t="s">
        <v>307</v>
      </c>
      <c r="C571">
        <v>180000</v>
      </c>
    </row>
    <row r="572" spans="1:3" x14ac:dyDescent="0.3">
      <c r="A572">
        <v>903</v>
      </c>
      <c r="B572" s="4" t="s">
        <v>307</v>
      </c>
      <c r="C572">
        <v>180000</v>
      </c>
    </row>
    <row r="573" spans="1:3" x14ac:dyDescent="0.3">
      <c r="A573">
        <v>1056</v>
      </c>
      <c r="B573" s="4" t="s">
        <v>307</v>
      </c>
      <c r="C573">
        <v>180000</v>
      </c>
    </row>
    <row r="574" spans="1:3" x14ac:dyDescent="0.3">
      <c r="A574">
        <v>1147</v>
      </c>
      <c r="B574" s="4" t="s">
        <v>307</v>
      </c>
      <c r="C574">
        <v>180000</v>
      </c>
    </row>
    <row r="575" spans="1:3" x14ac:dyDescent="0.3">
      <c r="A575">
        <v>1282</v>
      </c>
      <c r="B575" s="4" t="s">
        <v>307</v>
      </c>
      <c r="C575">
        <v>180000</v>
      </c>
    </row>
    <row r="576" spans="1:3" x14ac:dyDescent="0.3">
      <c r="A576">
        <v>33</v>
      </c>
      <c r="B576" s="4" t="s">
        <v>307</v>
      </c>
      <c r="C576">
        <v>179900</v>
      </c>
    </row>
    <row r="577" spans="1:3" x14ac:dyDescent="0.3">
      <c r="A577">
        <v>223</v>
      </c>
      <c r="B577" s="4" t="s">
        <v>307</v>
      </c>
      <c r="C577">
        <v>179900</v>
      </c>
    </row>
    <row r="578" spans="1:3" x14ac:dyDescent="0.3">
      <c r="A578">
        <v>1107</v>
      </c>
      <c r="B578" s="4" t="s">
        <v>307</v>
      </c>
      <c r="C578">
        <v>179900</v>
      </c>
    </row>
    <row r="579" spans="1:3" x14ac:dyDescent="0.3">
      <c r="A579">
        <v>1157</v>
      </c>
      <c r="B579" s="4" t="s">
        <v>308</v>
      </c>
      <c r="C579">
        <v>179900</v>
      </c>
    </row>
    <row r="580" spans="1:3" x14ac:dyDescent="0.3">
      <c r="A580">
        <v>1421</v>
      </c>
      <c r="B580" s="4" t="s">
        <v>307</v>
      </c>
      <c r="C580">
        <v>179900</v>
      </c>
    </row>
    <row r="581" spans="1:3" x14ac:dyDescent="0.3">
      <c r="A581">
        <v>545</v>
      </c>
      <c r="B581" s="4" t="s">
        <v>307</v>
      </c>
      <c r="C581">
        <v>179665</v>
      </c>
    </row>
    <row r="582" spans="1:3" x14ac:dyDescent="0.3">
      <c r="A582">
        <v>1445</v>
      </c>
      <c r="B582" s="4" t="s">
        <v>307</v>
      </c>
      <c r="C582">
        <v>179600</v>
      </c>
    </row>
    <row r="583" spans="1:3" x14ac:dyDescent="0.3">
      <c r="A583">
        <v>709</v>
      </c>
      <c r="B583" s="4" t="s">
        <v>307</v>
      </c>
      <c r="C583">
        <v>179540</v>
      </c>
    </row>
    <row r="584" spans="1:3" x14ac:dyDescent="0.3">
      <c r="A584">
        <v>268</v>
      </c>
      <c r="B584" s="4" t="s">
        <v>308</v>
      </c>
      <c r="C584">
        <v>179500</v>
      </c>
    </row>
    <row r="585" spans="1:3" x14ac:dyDescent="0.3">
      <c r="A585">
        <v>759</v>
      </c>
      <c r="B585" s="4" t="s">
        <v>307</v>
      </c>
      <c r="C585">
        <v>179400</v>
      </c>
    </row>
    <row r="586" spans="1:3" x14ac:dyDescent="0.3">
      <c r="A586">
        <v>285</v>
      </c>
      <c r="B586" s="4" t="s">
        <v>307</v>
      </c>
      <c r="C586">
        <v>179200</v>
      </c>
    </row>
    <row r="587" spans="1:3" x14ac:dyDescent="0.3">
      <c r="A587">
        <v>1310</v>
      </c>
      <c r="B587" s="4" t="s">
        <v>307</v>
      </c>
      <c r="C587">
        <v>179200</v>
      </c>
    </row>
    <row r="588" spans="1:3" x14ac:dyDescent="0.3">
      <c r="A588">
        <v>380</v>
      </c>
      <c r="B588" s="4" t="s">
        <v>307</v>
      </c>
      <c r="C588">
        <v>179000</v>
      </c>
    </row>
    <row r="589" spans="1:3" x14ac:dyDescent="0.3">
      <c r="A589">
        <v>739</v>
      </c>
      <c r="B589" s="4" t="s">
        <v>308</v>
      </c>
      <c r="C589">
        <v>179000</v>
      </c>
    </row>
    <row r="590" spans="1:3" x14ac:dyDescent="0.3">
      <c r="A590">
        <v>743</v>
      </c>
      <c r="B590" s="4" t="s">
        <v>307</v>
      </c>
      <c r="C590">
        <v>179000</v>
      </c>
    </row>
    <row r="591" spans="1:3" x14ac:dyDescent="0.3">
      <c r="A591">
        <v>966</v>
      </c>
      <c r="B591" s="4" t="s">
        <v>307</v>
      </c>
      <c r="C591">
        <v>178900</v>
      </c>
    </row>
    <row r="592" spans="1:3" x14ac:dyDescent="0.3">
      <c r="A592">
        <v>466</v>
      </c>
      <c r="B592" s="4" t="s">
        <v>307</v>
      </c>
      <c r="C592">
        <v>178740</v>
      </c>
    </row>
    <row r="593" spans="1:3" x14ac:dyDescent="0.3">
      <c r="A593">
        <v>981</v>
      </c>
      <c r="B593" s="4" t="s">
        <v>307</v>
      </c>
      <c r="C593">
        <v>178400</v>
      </c>
    </row>
    <row r="594" spans="1:3" x14ac:dyDescent="0.3">
      <c r="A594">
        <v>102</v>
      </c>
      <c r="B594" s="4" t="s">
        <v>307</v>
      </c>
      <c r="C594">
        <v>178000</v>
      </c>
    </row>
    <row r="595" spans="1:3" x14ac:dyDescent="0.3">
      <c r="A595">
        <v>315</v>
      </c>
      <c r="B595" s="4" t="s">
        <v>307</v>
      </c>
      <c r="C595">
        <v>178000</v>
      </c>
    </row>
    <row r="596" spans="1:3" x14ac:dyDescent="0.3">
      <c r="A596">
        <v>535</v>
      </c>
      <c r="B596" s="4" t="s">
        <v>307</v>
      </c>
      <c r="C596">
        <v>178000</v>
      </c>
    </row>
    <row r="597" spans="1:3" x14ac:dyDescent="0.3">
      <c r="A597">
        <v>883</v>
      </c>
      <c r="B597" s="4" t="s">
        <v>307</v>
      </c>
      <c r="C597">
        <v>178000</v>
      </c>
    </row>
    <row r="598" spans="1:3" x14ac:dyDescent="0.3">
      <c r="A598">
        <v>1067</v>
      </c>
      <c r="B598" s="4" t="s">
        <v>307</v>
      </c>
      <c r="C598">
        <v>178000</v>
      </c>
    </row>
    <row r="599" spans="1:3" x14ac:dyDescent="0.3">
      <c r="A599">
        <v>1199</v>
      </c>
      <c r="B599" s="4" t="s">
        <v>307</v>
      </c>
      <c r="C599">
        <v>178000</v>
      </c>
    </row>
    <row r="600" spans="1:3" x14ac:dyDescent="0.3">
      <c r="A600">
        <v>1246</v>
      </c>
      <c r="B600" s="4" t="s">
        <v>307</v>
      </c>
      <c r="C600">
        <v>178000</v>
      </c>
    </row>
    <row r="601" spans="1:3" x14ac:dyDescent="0.3">
      <c r="A601">
        <v>356</v>
      </c>
      <c r="B601" s="4" t="s">
        <v>307</v>
      </c>
      <c r="C601">
        <v>177500</v>
      </c>
    </row>
    <row r="602" spans="1:3" x14ac:dyDescent="0.3">
      <c r="A602">
        <v>1302</v>
      </c>
      <c r="B602" s="4" t="s">
        <v>307</v>
      </c>
      <c r="C602">
        <v>177500</v>
      </c>
    </row>
    <row r="603" spans="1:3" x14ac:dyDescent="0.3">
      <c r="A603">
        <v>1359</v>
      </c>
      <c r="B603" s="4" t="s">
        <v>307</v>
      </c>
      <c r="C603">
        <v>177500</v>
      </c>
    </row>
    <row r="604" spans="1:3" x14ac:dyDescent="0.3">
      <c r="A604">
        <v>51</v>
      </c>
      <c r="B604" s="4" t="s">
        <v>307</v>
      </c>
      <c r="C604">
        <v>177000</v>
      </c>
    </row>
    <row r="605" spans="1:3" x14ac:dyDescent="0.3">
      <c r="A605">
        <v>181</v>
      </c>
      <c r="B605" s="4" t="s">
        <v>307</v>
      </c>
      <c r="C605">
        <v>177000</v>
      </c>
    </row>
    <row r="606" spans="1:3" x14ac:dyDescent="0.3">
      <c r="A606">
        <v>408</v>
      </c>
      <c r="B606" s="4" t="s">
        <v>307</v>
      </c>
      <c r="C606">
        <v>177000</v>
      </c>
    </row>
    <row r="607" spans="1:3" x14ac:dyDescent="0.3">
      <c r="A607">
        <v>1274</v>
      </c>
      <c r="B607" s="4" t="s">
        <v>307</v>
      </c>
      <c r="C607">
        <v>177000</v>
      </c>
    </row>
    <row r="608" spans="1:3" x14ac:dyDescent="0.3">
      <c r="A608">
        <v>1344</v>
      </c>
      <c r="B608" s="4" t="s">
        <v>307</v>
      </c>
      <c r="C608">
        <v>177000</v>
      </c>
    </row>
    <row r="609" spans="1:3" x14ac:dyDescent="0.3">
      <c r="A609">
        <v>920</v>
      </c>
      <c r="B609" s="4" t="s">
        <v>307</v>
      </c>
      <c r="C609">
        <v>176500</v>
      </c>
    </row>
    <row r="610" spans="1:3" x14ac:dyDescent="0.3">
      <c r="A610">
        <v>1330</v>
      </c>
      <c r="B610" s="4" t="s">
        <v>307</v>
      </c>
      <c r="C610">
        <v>176500</v>
      </c>
    </row>
    <row r="611" spans="1:3" x14ac:dyDescent="0.3">
      <c r="A611">
        <v>1051</v>
      </c>
      <c r="B611" s="4" t="s">
        <v>307</v>
      </c>
      <c r="C611">
        <v>176485</v>
      </c>
    </row>
    <row r="612" spans="1:3" x14ac:dyDescent="0.3">
      <c r="A612">
        <v>1096</v>
      </c>
      <c r="B612" s="4" t="s">
        <v>307</v>
      </c>
      <c r="C612">
        <v>176432</v>
      </c>
    </row>
    <row r="613" spans="1:3" x14ac:dyDescent="0.3">
      <c r="A613">
        <v>116</v>
      </c>
      <c r="B613" s="4" t="s">
        <v>307</v>
      </c>
      <c r="C613">
        <v>176000</v>
      </c>
    </row>
    <row r="614" spans="1:3" x14ac:dyDescent="0.3">
      <c r="A614">
        <v>261</v>
      </c>
      <c r="B614" s="4" t="s">
        <v>307</v>
      </c>
      <c r="C614">
        <v>176000</v>
      </c>
    </row>
    <row r="615" spans="1:3" x14ac:dyDescent="0.3">
      <c r="A615">
        <v>526</v>
      </c>
      <c r="B615" s="4" t="s">
        <v>307</v>
      </c>
      <c r="C615">
        <v>176000</v>
      </c>
    </row>
    <row r="616" spans="1:3" x14ac:dyDescent="0.3">
      <c r="A616">
        <v>696</v>
      </c>
      <c r="B616" s="4" t="s">
        <v>307</v>
      </c>
      <c r="C616">
        <v>176000</v>
      </c>
    </row>
    <row r="617" spans="1:3" x14ac:dyDescent="0.3">
      <c r="A617">
        <v>781</v>
      </c>
      <c r="B617" s="4" t="s">
        <v>307</v>
      </c>
      <c r="C617">
        <v>176000</v>
      </c>
    </row>
    <row r="618" spans="1:3" x14ac:dyDescent="0.3">
      <c r="A618">
        <v>928</v>
      </c>
      <c r="B618" s="4" t="s">
        <v>307</v>
      </c>
      <c r="C618">
        <v>176000</v>
      </c>
    </row>
    <row r="619" spans="1:3" x14ac:dyDescent="0.3">
      <c r="A619">
        <v>1021</v>
      </c>
      <c r="B619" s="4" t="s">
        <v>308</v>
      </c>
      <c r="C619">
        <v>176000</v>
      </c>
    </row>
    <row r="620" spans="1:3" x14ac:dyDescent="0.3">
      <c r="A620">
        <v>1196</v>
      </c>
      <c r="B620" s="4" t="s">
        <v>307</v>
      </c>
      <c r="C620">
        <v>176000</v>
      </c>
    </row>
    <row r="621" spans="1:3" x14ac:dyDescent="0.3">
      <c r="A621">
        <v>782</v>
      </c>
      <c r="B621" s="4" t="s">
        <v>307</v>
      </c>
      <c r="C621">
        <v>175900</v>
      </c>
    </row>
    <row r="622" spans="1:3" x14ac:dyDescent="0.3">
      <c r="A622">
        <v>1416</v>
      </c>
      <c r="B622" s="4" t="s">
        <v>307</v>
      </c>
      <c r="C622">
        <v>175900</v>
      </c>
    </row>
    <row r="623" spans="1:3" x14ac:dyDescent="0.3">
      <c r="A623">
        <v>266</v>
      </c>
      <c r="B623" s="4" t="s">
        <v>307</v>
      </c>
      <c r="C623">
        <v>175500</v>
      </c>
    </row>
    <row r="624" spans="1:3" x14ac:dyDescent="0.3">
      <c r="A624">
        <v>456</v>
      </c>
      <c r="B624" s="4" t="s">
        <v>307</v>
      </c>
      <c r="C624">
        <v>175500</v>
      </c>
    </row>
    <row r="625" spans="1:3" x14ac:dyDescent="0.3">
      <c r="A625">
        <v>1237</v>
      </c>
      <c r="B625" s="4" t="s">
        <v>307</v>
      </c>
      <c r="C625">
        <v>175500</v>
      </c>
    </row>
    <row r="626" spans="1:3" x14ac:dyDescent="0.3">
      <c r="A626">
        <v>299</v>
      </c>
      <c r="B626" s="4" t="s">
        <v>307</v>
      </c>
      <c r="C626">
        <v>175000</v>
      </c>
    </row>
    <row r="627" spans="1:3" x14ac:dyDescent="0.3">
      <c r="A627">
        <v>430</v>
      </c>
      <c r="B627" s="4" t="s">
        <v>307</v>
      </c>
      <c r="C627">
        <v>175000</v>
      </c>
    </row>
    <row r="628" spans="1:3" x14ac:dyDescent="0.3">
      <c r="A628">
        <v>488</v>
      </c>
      <c r="B628" s="4" t="s">
        <v>308</v>
      </c>
      <c r="C628">
        <v>175000</v>
      </c>
    </row>
    <row r="629" spans="1:3" x14ac:dyDescent="0.3">
      <c r="A629">
        <v>531</v>
      </c>
      <c r="B629" s="4" t="s">
        <v>307</v>
      </c>
      <c r="C629">
        <v>175000</v>
      </c>
    </row>
    <row r="630" spans="1:3" x14ac:dyDescent="0.3">
      <c r="A630">
        <v>559</v>
      </c>
      <c r="B630" s="4" t="s">
        <v>307</v>
      </c>
      <c r="C630">
        <v>175000</v>
      </c>
    </row>
    <row r="631" spans="1:3" x14ac:dyDescent="0.3">
      <c r="A631">
        <v>744</v>
      </c>
      <c r="B631" s="4" t="s">
        <v>308</v>
      </c>
      <c r="C631">
        <v>175000</v>
      </c>
    </row>
    <row r="632" spans="1:3" x14ac:dyDescent="0.3">
      <c r="A632">
        <v>800</v>
      </c>
      <c r="B632" s="4" t="s">
        <v>308</v>
      </c>
      <c r="C632">
        <v>175000</v>
      </c>
    </row>
    <row r="633" spans="1:3" x14ac:dyDescent="0.3">
      <c r="A633">
        <v>926</v>
      </c>
      <c r="B633" s="4" t="s">
        <v>308</v>
      </c>
      <c r="C633">
        <v>175000</v>
      </c>
    </row>
    <row r="634" spans="1:3" x14ac:dyDescent="0.3">
      <c r="A634">
        <v>1456</v>
      </c>
      <c r="B634" s="4" t="s">
        <v>307</v>
      </c>
      <c r="C634">
        <v>175000</v>
      </c>
    </row>
    <row r="635" spans="1:3" x14ac:dyDescent="0.3">
      <c r="A635">
        <v>843</v>
      </c>
      <c r="B635" s="4" t="s">
        <v>307</v>
      </c>
      <c r="C635">
        <v>174900</v>
      </c>
    </row>
    <row r="636" spans="1:3" x14ac:dyDescent="0.3">
      <c r="A636">
        <v>1148</v>
      </c>
      <c r="B636" s="4" t="s">
        <v>307</v>
      </c>
      <c r="C636">
        <v>174500</v>
      </c>
    </row>
    <row r="637" spans="1:3" x14ac:dyDescent="0.3">
      <c r="A637">
        <v>87</v>
      </c>
      <c r="B637" s="4" t="s">
        <v>307</v>
      </c>
      <c r="C637">
        <v>174000</v>
      </c>
    </row>
    <row r="638" spans="1:3" x14ac:dyDescent="0.3">
      <c r="A638">
        <v>136</v>
      </c>
      <c r="B638" s="4" t="s">
        <v>307</v>
      </c>
      <c r="C638">
        <v>174000</v>
      </c>
    </row>
    <row r="639" spans="1:3" x14ac:dyDescent="0.3">
      <c r="A639">
        <v>858</v>
      </c>
      <c r="B639" s="4" t="s">
        <v>307</v>
      </c>
      <c r="C639">
        <v>174000</v>
      </c>
    </row>
    <row r="640" spans="1:3" x14ac:dyDescent="0.3">
      <c r="A640">
        <v>910</v>
      </c>
      <c r="B640" s="4" t="s">
        <v>307</v>
      </c>
      <c r="C640">
        <v>174000</v>
      </c>
    </row>
    <row r="641" spans="1:3" x14ac:dyDescent="0.3">
      <c r="A641">
        <v>1127</v>
      </c>
      <c r="B641" s="4" t="s">
        <v>307</v>
      </c>
      <c r="C641">
        <v>174000</v>
      </c>
    </row>
    <row r="642" spans="1:3" x14ac:dyDescent="0.3">
      <c r="A642">
        <v>1192</v>
      </c>
      <c r="B642" s="4" t="s">
        <v>307</v>
      </c>
      <c r="C642">
        <v>174000</v>
      </c>
    </row>
    <row r="643" spans="1:3" x14ac:dyDescent="0.3">
      <c r="A643">
        <v>1436</v>
      </c>
      <c r="B643" s="4" t="s">
        <v>307</v>
      </c>
      <c r="C643">
        <v>174000</v>
      </c>
    </row>
    <row r="644" spans="1:3" x14ac:dyDescent="0.3">
      <c r="A644">
        <v>994</v>
      </c>
      <c r="B644" s="4" t="s">
        <v>307</v>
      </c>
      <c r="C644">
        <v>173900</v>
      </c>
    </row>
    <row r="645" spans="1:3" x14ac:dyDescent="0.3">
      <c r="A645">
        <v>915</v>
      </c>
      <c r="B645" s="4" t="s">
        <v>307</v>
      </c>
      <c r="C645">
        <v>173733</v>
      </c>
    </row>
    <row r="646" spans="1:3" x14ac:dyDescent="0.3">
      <c r="A646">
        <v>671</v>
      </c>
      <c r="B646" s="4" t="s">
        <v>307</v>
      </c>
      <c r="C646">
        <v>173500</v>
      </c>
    </row>
    <row r="647" spans="1:3" x14ac:dyDescent="0.3">
      <c r="A647">
        <v>187</v>
      </c>
      <c r="B647" s="4" t="s">
        <v>307</v>
      </c>
      <c r="C647">
        <v>173000</v>
      </c>
    </row>
    <row r="648" spans="1:3" x14ac:dyDescent="0.3">
      <c r="A648">
        <v>253</v>
      </c>
      <c r="B648" s="4" t="s">
        <v>307</v>
      </c>
      <c r="C648">
        <v>173000</v>
      </c>
    </row>
    <row r="649" spans="1:3" x14ac:dyDescent="0.3">
      <c r="A649">
        <v>357</v>
      </c>
      <c r="B649" s="4" t="s">
        <v>307</v>
      </c>
      <c r="C649">
        <v>173000</v>
      </c>
    </row>
    <row r="650" spans="1:3" x14ac:dyDescent="0.3">
      <c r="A650">
        <v>683</v>
      </c>
      <c r="B650" s="4" t="s">
        <v>307</v>
      </c>
      <c r="C650">
        <v>173000</v>
      </c>
    </row>
    <row r="651" spans="1:3" x14ac:dyDescent="0.3">
      <c r="A651">
        <v>972</v>
      </c>
      <c r="B651" s="4" t="s">
        <v>307</v>
      </c>
      <c r="C651">
        <v>173000</v>
      </c>
    </row>
    <row r="652" spans="1:3" x14ac:dyDescent="0.3">
      <c r="A652">
        <v>1042</v>
      </c>
      <c r="B652" s="4" t="s">
        <v>307</v>
      </c>
      <c r="C652">
        <v>173000</v>
      </c>
    </row>
    <row r="653" spans="1:3" x14ac:dyDescent="0.3">
      <c r="A653">
        <v>1168</v>
      </c>
      <c r="B653" s="4" t="s">
        <v>307</v>
      </c>
      <c r="C653">
        <v>173000</v>
      </c>
    </row>
    <row r="654" spans="1:3" x14ac:dyDescent="0.3">
      <c r="A654">
        <v>493</v>
      </c>
      <c r="B654" s="4" t="s">
        <v>307</v>
      </c>
      <c r="C654">
        <v>172785</v>
      </c>
    </row>
    <row r="655" spans="1:3" x14ac:dyDescent="0.3">
      <c r="A655">
        <v>57</v>
      </c>
      <c r="B655" s="4" t="s">
        <v>307</v>
      </c>
      <c r="C655">
        <v>172500</v>
      </c>
    </row>
    <row r="656" spans="1:3" x14ac:dyDescent="0.3">
      <c r="A656">
        <v>178</v>
      </c>
      <c r="B656" s="4" t="s">
        <v>308</v>
      </c>
      <c r="C656">
        <v>172500</v>
      </c>
    </row>
    <row r="657" spans="1:3" x14ac:dyDescent="0.3">
      <c r="A657">
        <v>444</v>
      </c>
      <c r="B657" s="4" t="s">
        <v>307</v>
      </c>
      <c r="C657">
        <v>172500</v>
      </c>
    </row>
    <row r="658" spans="1:3" x14ac:dyDescent="0.3">
      <c r="A658">
        <v>756</v>
      </c>
      <c r="B658" s="4" t="s">
        <v>307</v>
      </c>
      <c r="C658">
        <v>172500</v>
      </c>
    </row>
    <row r="659" spans="1:3" x14ac:dyDescent="0.3">
      <c r="A659">
        <v>892</v>
      </c>
      <c r="B659" s="4" t="s">
        <v>307</v>
      </c>
      <c r="C659">
        <v>172500</v>
      </c>
    </row>
    <row r="660" spans="1:3" x14ac:dyDescent="0.3">
      <c r="A660">
        <v>371</v>
      </c>
      <c r="B660" s="4" t="s">
        <v>307</v>
      </c>
      <c r="C660">
        <v>172400</v>
      </c>
    </row>
    <row r="661" spans="1:3" x14ac:dyDescent="0.3">
      <c r="A661">
        <v>954</v>
      </c>
      <c r="B661" s="4" t="s">
        <v>308</v>
      </c>
      <c r="C661">
        <v>172000</v>
      </c>
    </row>
    <row r="662" spans="1:3" x14ac:dyDescent="0.3">
      <c r="A662">
        <v>1173</v>
      </c>
      <c r="B662" s="4" t="s">
        <v>307</v>
      </c>
      <c r="C662">
        <v>171900</v>
      </c>
    </row>
    <row r="663" spans="1:3" x14ac:dyDescent="0.3">
      <c r="A663">
        <v>1252</v>
      </c>
      <c r="B663" s="4" t="s">
        <v>307</v>
      </c>
      <c r="C663">
        <v>171750</v>
      </c>
    </row>
    <row r="664" spans="1:3" x14ac:dyDescent="0.3">
      <c r="A664">
        <v>202</v>
      </c>
      <c r="B664" s="4" t="s">
        <v>307</v>
      </c>
      <c r="C664">
        <v>171500</v>
      </c>
    </row>
    <row r="665" spans="1:3" x14ac:dyDescent="0.3">
      <c r="A665">
        <v>138</v>
      </c>
      <c r="B665" s="4" t="s">
        <v>307</v>
      </c>
      <c r="C665">
        <v>171000</v>
      </c>
    </row>
    <row r="666" spans="1:3" x14ac:dyDescent="0.3">
      <c r="A666">
        <v>796</v>
      </c>
      <c r="B666" s="4" t="s">
        <v>307</v>
      </c>
      <c r="C666">
        <v>171000</v>
      </c>
    </row>
    <row r="667" spans="1:3" x14ac:dyDescent="0.3">
      <c r="A667">
        <v>846</v>
      </c>
      <c r="B667" s="4" t="s">
        <v>308</v>
      </c>
      <c r="C667">
        <v>171000</v>
      </c>
    </row>
    <row r="668" spans="1:3" x14ac:dyDescent="0.3">
      <c r="A668">
        <v>1171</v>
      </c>
      <c r="B668" s="4" t="s">
        <v>307</v>
      </c>
      <c r="C668">
        <v>171000</v>
      </c>
    </row>
    <row r="669" spans="1:3" x14ac:dyDescent="0.3">
      <c r="A669">
        <v>1352</v>
      </c>
      <c r="B669" s="4" t="s">
        <v>307</v>
      </c>
      <c r="C669">
        <v>171000</v>
      </c>
    </row>
    <row r="670" spans="1:3" x14ac:dyDescent="0.3">
      <c r="A670">
        <v>42</v>
      </c>
      <c r="B670" s="4" t="s">
        <v>308</v>
      </c>
      <c r="C670">
        <v>170000</v>
      </c>
    </row>
    <row r="671" spans="1:3" x14ac:dyDescent="0.3">
      <c r="A671">
        <v>562</v>
      </c>
      <c r="B671" s="4" t="s">
        <v>308</v>
      </c>
      <c r="C671">
        <v>170000</v>
      </c>
    </row>
    <row r="672" spans="1:3" x14ac:dyDescent="0.3">
      <c r="A672">
        <v>574</v>
      </c>
      <c r="B672" s="4" t="s">
        <v>307</v>
      </c>
      <c r="C672">
        <v>170000</v>
      </c>
    </row>
    <row r="673" spans="1:3" x14ac:dyDescent="0.3">
      <c r="A673">
        <v>855</v>
      </c>
      <c r="B673" s="4" t="s">
        <v>308</v>
      </c>
      <c r="C673">
        <v>170000</v>
      </c>
    </row>
    <row r="674" spans="1:3" x14ac:dyDescent="0.3">
      <c r="A674">
        <v>1077</v>
      </c>
      <c r="B674" s="4" t="s">
        <v>308</v>
      </c>
      <c r="C674">
        <v>170000</v>
      </c>
    </row>
    <row r="675" spans="1:3" x14ac:dyDescent="0.3">
      <c r="A675">
        <v>1098</v>
      </c>
      <c r="B675" s="4" t="s">
        <v>307</v>
      </c>
      <c r="C675">
        <v>170000</v>
      </c>
    </row>
    <row r="676" spans="1:3" x14ac:dyDescent="0.3">
      <c r="A676">
        <v>1243</v>
      </c>
      <c r="B676" s="4" t="s">
        <v>307</v>
      </c>
      <c r="C676">
        <v>170000</v>
      </c>
    </row>
    <row r="677" spans="1:3" x14ac:dyDescent="0.3">
      <c r="A677">
        <v>1356</v>
      </c>
      <c r="B677" s="4" t="s">
        <v>307</v>
      </c>
      <c r="C677">
        <v>170000</v>
      </c>
    </row>
    <row r="678" spans="1:3" x14ac:dyDescent="0.3">
      <c r="A678">
        <v>923</v>
      </c>
      <c r="B678" s="4" t="s">
        <v>307</v>
      </c>
      <c r="C678">
        <v>169990</v>
      </c>
    </row>
    <row r="679" spans="1:3" x14ac:dyDescent="0.3">
      <c r="A679">
        <v>1248</v>
      </c>
      <c r="B679" s="4" t="s">
        <v>307</v>
      </c>
      <c r="C679">
        <v>169900</v>
      </c>
    </row>
    <row r="680" spans="1:3" x14ac:dyDescent="0.3">
      <c r="A680">
        <v>105</v>
      </c>
      <c r="B680" s="4" t="s">
        <v>307</v>
      </c>
      <c r="C680">
        <v>169500</v>
      </c>
    </row>
    <row r="681" spans="1:3" x14ac:dyDescent="0.3">
      <c r="A681">
        <v>398</v>
      </c>
      <c r="B681" s="4" t="s">
        <v>308</v>
      </c>
      <c r="C681">
        <v>169500</v>
      </c>
    </row>
    <row r="682" spans="1:3" x14ac:dyDescent="0.3">
      <c r="A682">
        <v>869</v>
      </c>
      <c r="B682" s="4" t="s">
        <v>308</v>
      </c>
      <c r="C682">
        <v>169000</v>
      </c>
    </row>
    <row r="683" spans="1:3" x14ac:dyDescent="0.3">
      <c r="A683">
        <v>1135</v>
      </c>
      <c r="B683" s="4" t="s">
        <v>307</v>
      </c>
      <c r="C683">
        <v>169000</v>
      </c>
    </row>
    <row r="684" spans="1:3" x14ac:dyDescent="0.3">
      <c r="A684">
        <v>1285</v>
      </c>
      <c r="B684" s="4" t="s">
        <v>307</v>
      </c>
      <c r="C684">
        <v>169000</v>
      </c>
    </row>
    <row r="685" spans="1:3" x14ac:dyDescent="0.3">
      <c r="A685">
        <v>85</v>
      </c>
      <c r="B685" s="4" t="s">
        <v>307</v>
      </c>
      <c r="C685">
        <v>168500</v>
      </c>
    </row>
    <row r="686" spans="1:3" x14ac:dyDescent="0.3">
      <c r="A686">
        <v>624</v>
      </c>
      <c r="B686" s="4" t="s">
        <v>307</v>
      </c>
      <c r="C686">
        <v>168500</v>
      </c>
    </row>
    <row r="687" spans="1:3" x14ac:dyDescent="0.3">
      <c r="A687">
        <v>630</v>
      </c>
      <c r="B687" s="4" t="s">
        <v>307</v>
      </c>
      <c r="C687">
        <v>168500</v>
      </c>
    </row>
    <row r="688" spans="1:3" x14ac:dyDescent="0.3">
      <c r="A688">
        <v>405</v>
      </c>
      <c r="B688" s="4" t="s">
        <v>307</v>
      </c>
      <c r="C688">
        <v>168000</v>
      </c>
    </row>
    <row r="689" spans="1:3" x14ac:dyDescent="0.3">
      <c r="A689">
        <v>669</v>
      </c>
      <c r="B689" s="4" t="s">
        <v>308</v>
      </c>
      <c r="C689">
        <v>168000</v>
      </c>
    </row>
    <row r="690" spans="1:3" x14ac:dyDescent="0.3">
      <c r="A690">
        <v>992</v>
      </c>
      <c r="B690" s="4" t="s">
        <v>307</v>
      </c>
      <c r="C690">
        <v>168000</v>
      </c>
    </row>
    <row r="691" spans="1:3" x14ac:dyDescent="0.3">
      <c r="A691">
        <v>1191</v>
      </c>
      <c r="B691" s="4" t="s">
        <v>308</v>
      </c>
      <c r="C691">
        <v>168000</v>
      </c>
    </row>
    <row r="692" spans="1:3" x14ac:dyDescent="0.3">
      <c r="A692">
        <v>1068</v>
      </c>
      <c r="B692" s="4" t="s">
        <v>307</v>
      </c>
      <c r="C692">
        <v>167900</v>
      </c>
    </row>
    <row r="693" spans="1:3" x14ac:dyDescent="0.3">
      <c r="A693">
        <v>1336</v>
      </c>
      <c r="B693" s="4" t="s">
        <v>307</v>
      </c>
      <c r="C693">
        <v>167900</v>
      </c>
    </row>
    <row r="694" spans="1:3" x14ac:dyDescent="0.3">
      <c r="A694">
        <v>975</v>
      </c>
      <c r="B694" s="4" t="s">
        <v>307</v>
      </c>
      <c r="C694">
        <v>167500</v>
      </c>
    </row>
    <row r="695" spans="1:3" x14ac:dyDescent="0.3">
      <c r="A695">
        <v>1027</v>
      </c>
      <c r="B695" s="4" t="s">
        <v>308</v>
      </c>
      <c r="C695">
        <v>167500</v>
      </c>
    </row>
    <row r="696" spans="1:3" x14ac:dyDescent="0.3">
      <c r="A696">
        <v>1380</v>
      </c>
      <c r="B696" s="4" t="s">
        <v>308</v>
      </c>
      <c r="C696">
        <v>167500</v>
      </c>
    </row>
    <row r="697" spans="1:3" x14ac:dyDescent="0.3">
      <c r="A697">
        <v>220</v>
      </c>
      <c r="B697" s="4" t="s">
        <v>307</v>
      </c>
      <c r="C697">
        <v>167240</v>
      </c>
    </row>
    <row r="698" spans="1:3" x14ac:dyDescent="0.3">
      <c r="A698">
        <v>295</v>
      </c>
      <c r="B698" s="4" t="s">
        <v>307</v>
      </c>
      <c r="C698">
        <v>167000</v>
      </c>
    </row>
    <row r="699" spans="1:3" x14ac:dyDescent="0.3">
      <c r="A699">
        <v>467</v>
      </c>
      <c r="B699" s="4" t="s">
        <v>307</v>
      </c>
      <c r="C699">
        <v>167000</v>
      </c>
    </row>
    <row r="700" spans="1:3" x14ac:dyDescent="0.3">
      <c r="A700">
        <v>660</v>
      </c>
      <c r="B700" s="4" t="s">
        <v>308</v>
      </c>
      <c r="C700">
        <v>167000</v>
      </c>
    </row>
    <row r="701" spans="1:3" x14ac:dyDescent="0.3">
      <c r="A701">
        <v>834</v>
      </c>
      <c r="B701" s="4" t="s">
        <v>307</v>
      </c>
      <c r="C701">
        <v>167000</v>
      </c>
    </row>
    <row r="702" spans="1:3" x14ac:dyDescent="0.3">
      <c r="A702">
        <v>143</v>
      </c>
      <c r="B702" s="4" t="s">
        <v>308</v>
      </c>
      <c r="C702">
        <v>166000</v>
      </c>
    </row>
    <row r="703" spans="1:3" x14ac:dyDescent="0.3">
      <c r="A703">
        <v>831</v>
      </c>
      <c r="B703" s="4" t="s">
        <v>307</v>
      </c>
      <c r="C703">
        <v>166000</v>
      </c>
    </row>
    <row r="704" spans="1:3" x14ac:dyDescent="0.3">
      <c r="A704">
        <v>311</v>
      </c>
      <c r="B704" s="4" t="s">
        <v>307</v>
      </c>
      <c r="C704">
        <v>165600</v>
      </c>
    </row>
    <row r="705" spans="1:3" x14ac:dyDescent="0.3">
      <c r="A705">
        <v>34</v>
      </c>
      <c r="B705" s="4" t="s">
        <v>308</v>
      </c>
      <c r="C705">
        <v>165500</v>
      </c>
    </row>
    <row r="706" spans="1:3" x14ac:dyDescent="0.3">
      <c r="A706">
        <v>784</v>
      </c>
      <c r="B706" s="4" t="s">
        <v>308</v>
      </c>
      <c r="C706">
        <v>165500</v>
      </c>
    </row>
    <row r="707" spans="1:3" x14ac:dyDescent="0.3">
      <c r="A707">
        <v>1372</v>
      </c>
      <c r="B707" s="4" t="s">
        <v>307</v>
      </c>
      <c r="C707">
        <v>165500</v>
      </c>
    </row>
    <row r="708" spans="1:3" x14ac:dyDescent="0.3">
      <c r="A708">
        <v>1255</v>
      </c>
      <c r="B708" s="4" t="s">
        <v>307</v>
      </c>
      <c r="C708">
        <v>165400</v>
      </c>
    </row>
    <row r="709" spans="1:3" x14ac:dyDescent="0.3">
      <c r="A709">
        <v>625</v>
      </c>
      <c r="B709" s="4" t="s">
        <v>307</v>
      </c>
      <c r="C709">
        <v>165150</v>
      </c>
    </row>
    <row r="710" spans="1:3" x14ac:dyDescent="0.3">
      <c r="A710">
        <v>368</v>
      </c>
      <c r="B710" s="4" t="s">
        <v>307</v>
      </c>
      <c r="C710">
        <v>165000</v>
      </c>
    </row>
    <row r="711" spans="1:3" x14ac:dyDescent="0.3">
      <c r="A711">
        <v>673</v>
      </c>
      <c r="B711" s="4" t="s">
        <v>307</v>
      </c>
      <c r="C711">
        <v>165000</v>
      </c>
    </row>
    <row r="712" spans="1:3" x14ac:dyDescent="0.3">
      <c r="A712">
        <v>716</v>
      </c>
      <c r="B712" s="4" t="s">
        <v>307</v>
      </c>
      <c r="C712">
        <v>165000</v>
      </c>
    </row>
    <row r="713" spans="1:3" x14ac:dyDescent="0.3">
      <c r="A713">
        <v>894</v>
      </c>
      <c r="B713" s="4" t="s">
        <v>308</v>
      </c>
      <c r="C713">
        <v>165000</v>
      </c>
    </row>
    <row r="714" spans="1:3" x14ac:dyDescent="0.3">
      <c r="A714">
        <v>976</v>
      </c>
      <c r="B714" s="4" t="s">
        <v>307</v>
      </c>
      <c r="C714">
        <v>165000</v>
      </c>
    </row>
    <row r="715" spans="1:3" x14ac:dyDescent="0.3">
      <c r="A715">
        <v>1013</v>
      </c>
      <c r="B715" s="4" t="s">
        <v>307</v>
      </c>
      <c r="C715">
        <v>165000</v>
      </c>
    </row>
    <row r="716" spans="1:3" x14ac:dyDescent="0.3">
      <c r="A716">
        <v>1053</v>
      </c>
      <c r="B716" s="4" t="s">
        <v>307</v>
      </c>
      <c r="C716">
        <v>165000</v>
      </c>
    </row>
    <row r="717" spans="1:3" x14ac:dyDescent="0.3">
      <c r="A717">
        <v>1194</v>
      </c>
      <c r="B717" s="4" t="s">
        <v>307</v>
      </c>
      <c r="C717">
        <v>165000</v>
      </c>
    </row>
    <row r="718" spans="1:3" x14ac:dyDescent="0.3">
      <c r="A718">
        <v>402</v>
      </c>
      <c r="B718" s="4" t="s">
        <v>307</v>
      </c>
      <c r="C718">
        <v>164990</v>
      </c>
    </row>
    <row r="719" spans="1:3" x14ac:dyDescent="0.3">
      <c r="A719">
        <v>511</v>
      </c>
      <c r="B719" s="4" t="s">
        <v>308</v>
      </c>
      <c r="C719">
        <v>164900</v>
      </c>
    </row>
    <row r="720" spans="1:3" x14ac:dyDescent="0.3">
      <c r="A720">
        <v>286</v>
      </c>
      <c r="B720" s="4" t="s">
        <v>307</v>
      </c>
      <c r="C720">
        <v>164700</v>
      </c>
    </row>
    <row r="721" spans="1:3" x14ac:dyDescent="0.3">
      <c r="A721">
        <v>88</v>
      </c>
      <c r="B721" s="4" t="s">
        <v>307</v>
      </c>
      <c r="C721">
        <v>164500</v>
      </c>
    </row>
    <row r="722" spans="1:3" x14ac:dyDescent="0.3">
      <c r="A722">
        <v>578</v>
      </c>
      <c r="B722" s="4" t="s">
        <v>308</v>
      </c>
      <c r="C722">
        <v>164500</v>
      </c>
    </row>
    <row r="723" spans="1:3" x14ac:dyDescent="0.3">
      <c r="A723">
        <v>484</v>
      </c>
      <c r="B723" s="4" t="s">
        <v>307</v>
      </c>
      <c r="C723">
        <v>164000</v>
      </c>
    </row>
    <row r="724" spans="1:3" x14ac:dyDescent="0.3">
      <c r="A724">
        <v>853</v>
      </c>
      <c r="B724" s="4" t="s">
        <v>307</v>
      </c>
      <c r="C724">
        <v>164000</v>
      </c>
    </row>
    <row r="725" spans="1:3" x14ac:dyDescent="0.3">
      <c r="A725">
        <v>1212</v>
      </c>
      <c r="B725" s="4" t="s">
        <v>307</v>
      </c>
      <c r="C725">
        <v>164000</v>
      </c>
    </row>
    <row r="726" spans="1:3" x14ac:dyDescent="0.3">
      <c r="A726">
        <v>120</v>
      </c>
      <c r="B726" s="4" t="s">
        <v>307</v>
      </c>
      <c r="C726">
        <v>163990</v>
      </c>
    </row>
    <row r="727" spans="1:3" x14ac:dyDescent="0.3">
      <c r="A727">
        <v>1125</v>
      </c>
      <c r="B727" s="4" t="s">
        <v>307</v>
      </c>
      <c r="C727">
        <v>163900</v>
      </c>
    </row>
    <row r="728" spans="1:3" x14ac:dyDescent="0.3">
      <c r="A728">
        <v>93</v>
      </c>
      <c r="B728" s="4" t="s">
        <v>308</v>
      </c>
      <c r="C728">
        <v>163500</v>
      </c>
    </row>
    <row r="729" spans="1:3" x14ac:dyDescent="0.3">
      <c r="A729">
        <v>1007</v>
      </c>
      <c r="B729" s="4" t="s">
        <v>307</v>
      </c>
      <c r="C729">
        <v>163500</v>
      </c>
    </row>
    <row r="730" spans="1:3" x14ac:dyDescent="0.3">
      <c r="A730">
        <v>174</v>
      </c>
      <c r="B730" s="4" t="s">
        <v>307</v>
      </c>
      <c r="C730">
        <v>163000</v>
      </c>
    </row>
    <row r="731" spans="1:3" x14ac:dyDescent="0.3">
      <c r="A731">
        <v>736</v>
      </c>
      <c r="B731" s="4" t="s">
        <v>307</v>
      </c>
      <c r="C731">
        <v>163000</v>
      </c>
    </row>
    <row r="732" spans="1:3" x14ac:dyDescent="0.3">
      <c r="A732">
        <v>1172</v>
      </c>
      <c r="B732" s="4" t="s">
        <v>307</v>
      </c>
      <c r="C732">
        <v>163000</v>
      </c>
    </row>
    <row r="733" spans="1:3" x14ac:dyDescent="0.3">
      <c r="A733">
        <v>1394</v>
      </c>
      <c r="B733" s="4" t="s">
        <v>307</v>
      </c>
      <c r="C733">
        <v>163000</v>
      </c>
    </row>
    <row r="734" spans="1:3" x14ac:dyDescent="0.3">
      <c r="A734">
        <v>443</v>
      </c>
      <c r="B734" s="4" t="s">
        <v>308</v>
      </c>
      <c r="C734">
        <v>162900</v>
      </c>
    </row>
    <row r="735" spans="1:3" x14ac:dyDescent="0.3">
      <c r="A735">
        <v>1294</v>
      </c>
      <c r="B735" s="4" t="s">
        <v>307</v>
      </c>
      <c r="C735">
        <v>162900</v>
      </c>
    </row>
    <row r="736" spans="1:3" x14ac:dyDescent="0.3">
      <c r="A736">
        <v>161</v>
      </c>
      <c r="B736" s="4" t="s">
        <v>307</v>
      </c>
      <c r="C736">
        <v>162500</v>
      </c>
    </row>
    <row r="737" spans="1:3" x14ac:dyDescent="0.3">
      <c r="A737">
        <v>370</v>
      </c>
      <c r="B737" s="4" t="s">
        <v>308</v>
      </c>
      <c r="C737">
        <v>162000</v>
      </c>
    </row>
    <row r="738" spans="1:3" x14ac:dyDescent="0.3">
      <c r="A738">
        <v>752</v>
      </c>
      <c r="B738" s="4" t="s">
        <v>307</v>
      </c>
      <c r="C738">
        <v>162000</v>
      </c>
    </row>
    <row r="739" spans="1:3" x14ac:dyDescent="0.3">
      <c r="A739">
        <v>776</v>
      </c>
      <c r="B739" s="4" t="s">
        <v>307</v>
      </c>
      <c r="C739">
        <v>162000</v>
      </c>
    </row>
    <row r="740" spans="1:3" x14ac:dyDescent="0.3">
      <c r="A740">
        <v>1277</v>
      </c>
      <c r="B740" s="4" t="s">
        <v>307</v>
      </c>
      <c r="C740">
        <v>162000</v>
      </c>
    </row>
    <row r="741" spans="1:3" x14ac:dyDescent="0.3">
      <c r="A741">
        <v>215</v>
      </c>
      <c r="B741" s="4" t="s">
        <v>307</v>
      </c>
      <c r="C741">
        <v>161750</v>
      </c>
    </row>
    <row r="742" spans="1:3" x14ac:dyDescent="0.3">
      <c r="A742">
        <v>786</v>
      </c>
      <c r="B742" s="4" t="s">
        <v>307</v>
      </c>
      <c r="C742">
        <v>161500</v>
      </c>
    </row>
    <row r="743" spans="1:3" x14ac:dyDescent="0.3">
      <c r="A743">
        <v>1263</v>
      </c>
      <c r="B743" s="4" t="s">
        <v>308</v>
      </c>
      <c r="C743">
        <v>161500</v>
      </c>
    </row>
    <row r="744" spans="1:3" x14ac:dyDescent="0.3">
      <c r="A744">
        <v>459</v>
      </c>
      <c r="B744" s="4" t="s">
        <v>307</v>
      </c>
      <c r="C744">
        <v>161000</v>
      </c>
    </row>
    <row r="745" spans="1:3" x14ac:dyDescent="0.3">
      <c r="A745">
        <v>509</v>
      </c>
      <c r="B745" s="4" t="s">
        <v>307</v>
      </c>
      <c r="C745">
        <v>161000</v>
      </c>
    </row>
    <row r="746" spans="1:3" x14ac:dyDescent="0.3">
      <c r="A746">
        <v>791</v>
      </c>
      <c r="B746" s="4" t="s">
        <v>307</v>
      </c>
      <c r="C746">
        <v>160200</v>
      </c>
    </row>
    <row r="747" spans="1:3" x14ac:dyDescent="0.3">
      <c r="A747">
        <v>41</v>
      </c>
      <c r="B747" s="4" t="s">
        <v>307</v>
      </c>
      <c r="C747">
        <v>160000</v>
      </c>
    </row>
    <row r="748" spans="1:3" x14ac:dyDescent="0.3">
      <c r="A748">
        <v>489</v>
      </c>
      <c r="B748" s="4" t="s">
        <v>308</v>
      </c>
      <c r="C748">
        <v>160000</v>
      </c>
    </row>
    <row r="749" spans="1:3" x14ac:dyDescent="0.3">
      <c r="A749">
        <v>626</v>
      </c>
      <c r="B749" s="4" t="s">
        <v>307</v>
      </c>
      <c r="C749">
        <v>160000</v>
      </c>
    </row>
    <row r="750" spans="1:3" x14ac:dyDescent="0.3">
      <c r="A750">
        <v>768</v>
      </c>
      <c r="B750" s="4" t="s">
        <v>307</v>
      </c>
      <c r="C750">
        <v>160000</v>
      </c>
    </row>
    <row r="751" spans="1:3" x14ac:dyDescent="0.3">
      <c r="A751">
        <v>967</v>
      </c>
      <c r="B751" s="4" t="s">
        <v>308</v>
      </c>
      <c r="C751">
        <v>160000</v>
      </c>
    </row>
    <row r="752" spans="1:3" x14ac:dyDescent="0.3">
      <c r="A752">
        <v>1019</v>
      </c>
      <c r="B752" s="4" t="s">
        <v>307</v>
      </c>
      <c r="C752">
        <v>160000</v>
      </c>
    </row>
    <row r="753" spans="1:3" x14ac:dyDescent="0.3">
      <c r="A753">
        <v>1031</v>
      </c>
      <c r="B753" s="4" t="s">
        <v>308</v>
      </c>
      <c r="C753">
        <v>160000</v>
      </c>
    </row>
    <row r="754" spans="1:3" x14ac:dyDescent="0.3">
      <c r="A754">
        <v>1084</v>
      </c>
      <c r="B754" s="4" t="s">
        <v>307</v>
      </c>
      <c r="C754">
        <v>160000</v>
      </c>
    </row>
    <row r="755" spans="1:3" x14ac:dyDescent="0.3">
      <c r="A755">
        <v>1092</v>
      </c>
      <c r="B755" s="4" t="s">
        <v>307</v>
      </c>
      <c r="C755">
        <v>160000</v>
      </c>
    </row>
    <row r="756" spans="1:3" x14ac:dyDescent="0.3">
      <c r="A756">
        <v>1299</v>
      </c>
      <c r="B756" s="4" t="s">
        <v>307</v>
      </c>
      <c r="C756">
        <v>160000</v>
      </c>
    </row>
    <row r="757" spans="1:3" x14ac:dyDescent="0.3">
      <c r="A757">
        <v>1397</v>
      </c>
      <c r="B757" s="4" t="s">
        <v>308</v>
      </c>
      <c r="C757">
        <v>160000</v>
      </c>
    </row>
    <row r="758" spans="1:3" x14ac:dyDescent="0.3">
      <c r="A758">
        <v>1435</v>
      </c>
      <c r="B758" s="4" t="s">
        <v>308</v>
      </c>
      <c r="C758">
        <v>160000</v>
      </c>
    </row>
    <row r="759" spans="1:3" x14ac:dyDescent="0.3">
      <c r="A759">
        <v>809</v>
      </c>
      <c r="B759" s="4" t="s">
        <v>308</v>
      </c>
      <c r="C759">
        <v>159950</v>
      </c>
    </row>
    <row r="760" spans="1:3" x14ac:dyDescent="0.3">
      <c r="A760">
        <v>983</v>
      </c>
      <c r="B760" s="4" t="s">
        <v>307</v>
      </c>
      <c r="C760">
        <v>159895</v>
      </c>
    </row>
    <row r="761" spans="1:3" x14ac:dyDescent="0.3">
      <c r="A761">
        <v>717</v>
      </c>
      <c r="B761" s="4" t="s">
        <v>307</v>
      </c>
      <c r="C761">
        <v>159500</v>
      </c>
    </row>
    <row r="762" spans="1:3" x14ac:dyDescent="0.3">
      <c r="A762">
        <v>1074</v>
      </c>
      <c r="B762" s="4" t="s">
        <v>307</v>
      </c>
      <c r="C762">
        <v>159500</v>
      </c>
    </row>
    <row r="763" spans="1:3" x14ac:dyDescent="0.3">
      <c r="A763">
        <v>1104</v>
      </c>
      <c r="B763" s="4" t="s">
        <v>307</v>
      </c>
      <c r="C763">
        <v>159500</v>
      </c>
    </row>
    <row r="764" spans="1:3" x14ac:dyDescent="0.3">
      <c r="A764">
        <v>682</v>
      </c>
      <c r="B764" s="4" t="s">
        <v>308</v>
      </c>
      <c r="C764">
        <v>159434</v>
      </c>
    </row>
    <row r="765" spans="1:3" x14ac:dyDescent="0.3">
      <c r="A765">
        <v>19</v>
      </c>
      <c r="B765" s="4" t="s">
        <v>308</v>
      </c>
      <c r="C765">
        <v>159000</v>
      </c>
    </row>
    <row r="766" spans="1:3" x14ac:dyDescent="0.3">
      <c r="A766">
        <v>287</v>
      </c>
      <c r="B766" s="4" t="s">
        <v>307</v>
      </c>
      <c r="C766">
        <v>159000</v>
      </c>
    </row>
    <row r="767" spans="1:3" x14ac:dyDescent="0.3">
      <c r="A767">
        <v>367</v>
      </c>
      <c r="B767" s="4" t="s">
        <v>307</v>
      </c>
      <c r="C767">
        <v>159000</v>
      </c>
    </row>
    <row r="768" spans="1:3" x14ac:dyDescent="0.3">
      <c r="A768">
        <v>523</v>
      </c>
      <c r="B768" s="4" t="s">
        <v>307</v>
      </c>
      <c r="C768">
        <v>159000</v>
      </c>
    </row>
    <row r="769" spans="1:3" x14ac:dyDescent="0.3">
      <c r="A769">
        <v>758</v>
      </c>
      <c r="B769" s="4" t="s">
        <v>307</v>
      </c>
      <c r="C769">
        <v>158900</v>
      </c>
    </row>
    <row r="770" spans="1:3" x14ac:dyDescent="0.3">
      <c r="A770">
        <v>300</v>
      </c>
      <c r="B770" s="4" t="s">
        <v>307</v>
      </c>
      <c r="C770">
        <v>158500</v>
      </c>
    </row>
    <row r="771" spans="1:3" x14ac:dyDescent="0.3">
      <c r="A771">
        <v>61</v>
      </c>
      <c r="B771" s="4" t="s">
        <v>307</v>
      </c>
      <c r="C771">
        <v>158000</v>
      </c>
    </row>
    <row r="772" spans="1:3" x14ac:dyDescent="0.3">
      <c r="A772">
        <v>254</v>
      </c>
      <c r="B772" s="4" t="s">
        <v>307</v>
      </c>
      <c r="C772">
        <v>158000</v>
      </c>
    </row>
    <row r="773" spans="1:3" x14ac:dyDescent="0.3">
      <c r="A773">
        <v>517</v>
      </c>
      <c r="B773" s="4" t="s">
        <v>307</v>
      </c>
      <c r="C773">
        <v>158000</v>
      </c>
    </row>
    <row r="774" spans="1:3" x14ac:dyDescent="0.3">
      <c r="A774">
        <v>539</v>
      </c>
      <c r="B774" s="4" t="s">
        <v>308</v>
      </c>
      <c r="C774">
        <v>158000</v>
      </c>
    </row>
    <row r="775" spans="1:3" x14ac:dyDescent="0.3">
      <c r="A775">
        <v>854</v>
      </c>
      <c r="B775" s="4" t="s">
        <v>307</v>
      </c>
      <c r="C775">
        <v>158000</v>
      </c>
    </row>
    <row r="776" spans="1:3" x14ac:dyDescent="0.3">
      <c r="A776">
        <v>1195</v>
      </c>
      <c r="B776" s="4" t="s">
        <v>307</v>
      </c>
      <c r="C776">
        <v>158000</v>
      </c>
    </row>
    <row r="777" spans="1:3" x14ac:dyDescent="0.3">
      <c r="A777">
        <v>814</v>
      </c>
      <c r="B777" s="4" t="s">
        <v>307</v>
      </c>
      <c r="C777">
        <v>157900</v>
      </c>
    </row>
    <row r="778" spans="1:3" x14ac:dyDescent="0.3">
      <c r="A778">
        <v>1447</v>
      </c>
      <c r="B778" s="4" t="s">
        <v>308</v>
      </c>
      <c r="C778">
        <v>157900</v>
      </c>
    </row>
    <row r="779" spans="1:3" x14ac:dyDescent="0.3">
      <c r="A779">
        <v>348</v>
      </c>
      <c r="B779" s="4" t="s">
        <v>307</v>
      </c>
      <c r="C779">
        <v>157500</v>
      </c>
    </row>
    <row r="780" spans="1:3" x14ac:dyDescent="0.3">
      <c r="A780">
        <v>842</v>
      </c>
      <c r="B780" s="4" t="s">
        <v>308</v>
      </c>
      <c r="C780">
        <v>157500</v>
      </c>
    </row>
    <row r="781" spans="1:3" x14ac:dyDescent="0.3">
      <c r="A781">
        <v>15</v>
      </c>
      <c r="B781" s="4" t="s">
        <v>307</v>
      </c>
      <c r="C781">
        <v>157000</v>
      </c>
    </row>
    <row r="782" spans="1:3" x14ac:dyDescent="0.3">
      <c r="A782">
        <v>301</v>
      </c>
      <c r="B782" s="4" t="s">
        <v>308</v>
      </c>
      <c r="C782">
        <v>157000</v>
      </c>
    </row>
    <row r="783" spans="1:3" x14ac:dyDescent="0.3">
      <c r="A783">
        <v>718</v>
      </c>
      <c r="B783" s="4" t="s">
        <v>308</v>
      </c>
      <c r="C783">
        <v>157000</v>
      </c>
    </row>
    <row r="784" spans="1:3" x14ac:dyDescent="0.3">
      <c r="A784">
        <v>881</v>
      </c>
      <c r="B784" s="4" t="s">
        <v>308</v>
      </c>
      <c r="C784">
        <v>157000</v>
      </c>
    </row>
    <row r="785" spans="1:3" x14ac:dyDescent="0.3">
      <c r="A785">
        <v>1100</v>
      </c>
      <c r="B785" s="4" t="s">
        <v>307</v>
      </c>
      <c r="C785">
        <v>157000</v>
      </c>
    </row>
    <row r="786" spans="1:3" x14ac:dyDescent="0.3">
      <c r="A786">
        <v>1383</v>
      </c>
      <c r="B786" s="4" t="s">
        <v>307</v>
      </c>
      <c r="C786">
        <v>157000</v>
      </c>
    </row>
    <row r="787" spans="1:3" x14ac:dyDescent="0.3">
      <c r="A787">
        <v>1364</v>
      </c>
      <c r="B787" s="4" t="s">
        <v>307</v>
      </c>
      <c r="C787">
        <v>156932</v>
      </c>
    </row>
    <row r="788" spans="1:3" x14ac:dyDescent="0.3">
      <c r="A788">
        <v>1321</v>
      </c>
      <c r="B788" s="4" t="s">
        <v>307</v>
      </c>
      <c r="C788">
        <v>156500</v>
      </c>
    </row>
    <row r="789" spans="1:3" x14ac:dyDescent="0.3">
      <c r="A789">
        <v>214</v>
      </c>
      <c r="B789" s="4" t="s">
        <v>308</v>
      </c>
      <c r="C789">
        <v>156000</v>
      </c>
    </row>
    <row r="790" spans="1:3" x14ac:dyDescent="0.3">
      <c r="A790">
        <v>361</v>
      </c>
      <c r="B790" s="4" t="s">
        <v>307</v>
      </c>
      <c r="C790">
        <v>156000</v>
      </c>
    </row>
    <row r="791" spans="1:3" x14ac:dyDescent="0.3">
      <c r="A791">
        <v>487</v>
      </c>
      <c r="B791" s="4" t="s">
        <v>308</v>
      </c>
      <c r="C791">
        <v>156000</v>
      </c>
    </row>
    <row r="792" spans="1:3" x14ac:dyDescent="0.3">
      <c r="A792">
        <v>755</v>
      </c>
      <c r="B792" s="4" t="s">
        <v>307</v>
      </c>
      <c r="C792">
        <v>156000</v>
      </c>
    </row>
    <row r="793" spans="1:3" x14ac:dyDescent="0.3">
      <c r="A793">
        <v>1079</v>
      </c>
      <c r="B793" s="4" t="s">
        <v>307</v>
      </c>
      <c r="C793">
        <v>155900</v>
      </c>
    </row>
    <row r="794" spans="1:3" x14ac:dyDescent="0.3">
      <c r="A794">
        <v>1345</v>
      </c>
      <c r="B794" s="4" t="s">
        <v>307</v>
      </c>
      <c r="C794">
        <v>155835</v>
      </c>
    </row>
    <row r="795" spans="1:3" x14ac:dyDescent="0.3">
      <c r="A795">
        <v>118</v>
      </c>
      <c r="B795" s="4" t="s">
        <v>308</v>
      </c>
      <c r="C795">
        <v>155000</v>
      </c>
    </row>
    <row r="796" spans="1:3" x14ac:dyDescent="0.3">
      <c r="A796">
        <v>129</v>
      </c>
      <c r="B796" s="4" t="s">
        <v>307</v>
      </c>
      <c r="C796">
        <v>155000</v>
      </c>
    </row>
    <row r="797" spans="1:3" x14ac:dyDescent="0.3">
      <c r="A797">
        <v>340</v>
      </c>
      <c r="B797" s="4" t="s">
        <v>307</v>
      </c>
      <c r="C797">
        <v>155000</v>
      </c>
    </row>
    <row r="798" spans="1:3" x14ac:dyDescent="0.3">
      <c r="A798">
        <v>462</v>
      </c>
      <c r="B798" s="4" t="s">
        <v>307</v>
      </c>
      <c r="C798">
        <v>155000</v>
      </c>
    </row>
    <row r="799" spans="1:3" x14ac:dyDescent="0.3">
      <c r="A799">
        <v>483</v>
      </c>
      <c r="B799" s="4" t="s">
        <v>307</v>
      </c>
      <c r="C799">
        <v>155000</v>
      </c>
    </row>
    <row r="800" spans="1:3" x14ac:dyDescent="0.3">
      <c r="A800">
        <v>494</v>
      </c>
      <c r="B800" s="4" t="s">
        <v>308</v>
      </c>
      <c r="C800">
        <v>155000</v>
      </c>
    </row>
    <row r="801" spans="1:3" x14ac:dyDescent="0.3">
      <c r="A801">
        <v>648</v>
      </c>
      <c r="B801" s="4" t="s">
        <v>307</v>
      </c>
      <c r="C801">
        <v>155000</v>
      </c>
    </row>
    <row r="802" spans="1:3" x14ac:dyDescent="0.3">
      <c r="A802">
        <v>649</v>
      </c>
      <c r="B802" s="4" t="s">
        <v>307</v>
      </c>
      <c r="C802">
        <v>155000</v>
      </c>
    </row>
    <row r="803" spans="1:3" x14ac:dyDescent="0.3">
      <c r="A803">
        <v>819</v>
      </c>
      <c r="B803" s="4" t="s">
        <v>307</v>
      </c>
      <c r="C803">
        <v>155000</v>
      </c>
    </row>
    <row r="804" spans="1:3" x14ac:dyDescent="0.3">
      <c r="A804">
        <v>960</v>
      </c>
      <c r="B804" s="4" t="s">
        <v>307</v>
      </c>
      <c r="C804">
        <v>155000</v>
      </c>
    </row>
    <row r="805" spans="1:3" x14ac:dyDescent="0.3">
      <c r="A805">
        <v>963</v>
      </c>
      <c r="B805" s="4" t="s">
        <v>307</v>
      </c>
      <c r="C805">
        <v>155000</v>
      </c>
    </row>
    <row r="806" spans="1:3" x14ac:dyDescent="0.3">
      <c r="A806">
        <v>1041</v>
      </c>
      <c r="B806" s="4" t="s">
        <v>308</v>
      </c>
      <c r="C806">
        <v>155000</v>
      </c>
    </row>
    <row r="807" spans="1:3" x14ac:dyDescent="0.3">
      <c r="A807">
        <v>1297</v>
      </c>
      <c r="B807" s="4" t="s">
        <v>308</v>
      </c>
      <c r="C807">
        <v>155000</v>
      </c>
    </row>
    <row r="808" spans="1:3" x14ac:dyDescent="0.3">
      <c r="A808">
        <v>1342</v>
      </c>
      <c r="B808" s="4" t="s">
        <v>307</v>
      </c>
      <c r="C808">
        <v>155000</v>
      </c>
    </row>
    <row r="809" spans="1:3" x14ac:dyDescent="0.3">
      <c r="A809">
        <v>1179</v>
      </c>
      <c r="B809" s="4" t="s">
        <v>308</v>
      </c>
      <c r="C809">
        <v>154900</v>
      </c>
    </row>
    <row r="810" spans="1:3" x14ac:dyDescent="0.3">
      <c r="A810">
        <v>893</v>
      </c>
      <c r="B810" s="4" t="s">
        <v>307</v>
      </c>
      <c r="C810">
        <v>154500</v>
      </c>
    </row>
    <row r="811" spans="1:3" x14ac:dyDescent="0.3">
      <c r="A811">
        <v>911</v>
      </c>
      <c r="B811" s="4" t="s">
        <v>308</v>
      </c>
      <c r="C811">
        <v>154300</v>
      </c>
    </row>
    <row r="812" spans="1:3" x14ac:dyDescent="0.3">
      <c r="A812">
        <v>25</v>
      </c>
      <c r="B812" s="4" t="s">
        <v>308</v>
      </c>
      <c r="C812">
        <v>154000</v>
      </c>
    </row>
    <row r="813" spans="1:3" x14ac:dyDescent="0.3">
      <c r="A813">
        <v>349</v>
      </c>
      <c r="B813" s="4" t="s">
        <v>307</v>
      </c>
      <c r="C813">
        <v>154000</v>
      </c>
    </row>
    <row r="814" spans="1:3" x14ac:dyDescent="0.3">
      <c r="A814">
        <v>1065</v>
      </c>
      <c r="B814" s="4" t="s">
        <v>308</v>
      </c>
      <c r="C814">
        <v>154000</v>
      </c>
    </row>
    <row r="815" spans="1:3" x14ac:dyDescent="0.3">
      <c r="A815">
        <v>1072</v>
      </c>
      <c r="B815" s="4" t="s">
        <v>307</v>
      </c>
      <c r="C815">
        <v>154000</v>
      </c>
    </row>
    <row r="816" spans="1:3" x14ac:dyDescent="0.3">
      <c r="A816">
        <v>1300</v>
      </c>
      <c r="B816" s="4" t="s">
        <v>308</v>
      </c>
      <c r="C816">
        <v>154000</v>
      </c>
    </row>
    <row r="817" spans="1:3" x14ac:dyDescent="0.3">
      <c r="A817">
        <v>124</v>
      </c>
      <c r="B817" s="4" t="s">
        <v>307</v>
      </c>
      <c r="C817">
        <v>153900</v>
      </c>
    </row>
    <row r="818" spans="1:3" x14ac:dyDescent="0.3">
      <c r="A818">
        <v>845</v>
      </c>
      <c r="B818" s="4" t="s">
        <v>308</v>
      </c>
      <c r="C818">
        <v>153900</v>
      </c>
    </row>
    <row r="819" spans="1:3" x14ac:dyDescent="0.3">
      <c r="A819">
        <v>290</v>
      </c>
      <c r="B819" s="4" t="s">
        <v>307</v>
      </c>
      <c r="C819">
        <v>153575</v>
      </c>
    </row>
    <row r="820" spans="1:3" x14ac:dyDescent="0.3">
      <c r="A820">
        <v>82</v>
      </c>
      <c r="B820" s="4" t="s">
        <v>307</v>
      </c>
      <c r="C820">
        <v>153500</v>
      </c>
    </row>
    <row r="821" spans="1:3" x14ac:dyDescent="0.3">
      <c r="A821">
        <v>837</v>
      </c>
      <c r="B821" s="4" t="s">
        <v>308</v>
      </c>
      <c r="C821">
        <v>153500</v>
      </c>
    </row>
    <row r="822" spans="1:3" x14ac:dyDescent="0.3">
      <c r="A822">
        <v>1205</v>
      </c>
      <c r="B822" s="4" t="s">
        <v>308</v>
      </c>
      <c r="C822">
        <v>153500</v>
      </c>
    </row>
    <row r="823" spans="1:3" x14ac:dyDescent="0.3">
      <c r="A823">
        <v>189</v>
      </c>
      <c r="B823" s="4" t="s">
        <v>308</v>
      </c>
      <c r="C823">
        <v>153337</v>
      </c>
    </row>
    <row r="824" spans="1:3" x14ac:dyDescent="0.3">
      <c r="A824">
        <v>38</v>
      </c>
      <c r="B824" s="4" t="s">
        <v>308</v>
      </c>
      <c r="C824">
        <v>153000</v>
      </c>
    </row>
    <row r="825" spans="1:3" x14ac:dyDescent="0.3">
      <c r="A825">
        <v>628</v>
      </c>
      <c r="B825" s="4" t="s">
        <v>307</v>
      </c>
      <c r="C825">
        <v>153000</v>
      </c>
    </row>
    <row r="826" spans="1:3" x14ac:dyDescent="0.3">
      <c r="A826">
        <v>902</v>
      </c>
      <c r="B826" s="4" t="s">
        <v>308</v>
      </c>
      <c r="C826">
        <v>153000</v>
      </c>
    </row>
    <row r="827" spans="1:3" x14ac:dyDescent="0.3">
      <c r="A827">
        <v>165</v>
      </c>
      <c r="B827" s="4" t="s">
        <v>307</v>
      </c>
      <c r="C827">
        <v>152000</v>
      </c>
    </row>
    <row r="828" spans="1:3" x14ac:dyDescent="0.3">
      <c r="A828">
        <v>297</v>
      </c>
      <c r="B828" s="4" t="s">
        <v>308</v>
      </c>
      <c r="C828">
        <v>152000</v>
      </c>
    </row>
    <row r="829" spans="1:3" x14ac:dyDescent="0.3">
      <c r="A829">
        <v>607</v>
      </c>
      <c r="B829" s="4" t="s">
        <v>308</v>
      </c>
      <c r="C829">
        <v>152000</v>
      </c>
    </row>
    <row r="830" spans="1:3" x14ac:dyDescent="0.3">
      <c r="A830">
        <v>644</v>
      </c>
      <c r="B830" s="4" t="s">
        <v>308</v>
      </c>
      <c r="C830">
        <v>152000</v>
      </c>
    </row>
    <row r="831" spans="1:3" x14ac:dyDescent="0.3">
      <c r="A831">
        <v>859</v>
      </c>
      <c r="B831" s="4" t="s">
        <v>307</v>
      </c>
      <c r="C831">
        <v>152000</v>
      </c>
    </row>
    <row r="832" spans="1:3" x14ac:dyDescent="0.3">
      <c r="A832">
        <v>863</v>
      </c>
      <c r="B832" s="4" t="s">
        <v>307</v>
      </c>
      <c r="C832">
        <v>152000</v>
      </c>
    </row>
    <row r="833" spans="1:3" x14ac:dyDescent="0.3">
      <c r="A833">
        <v>347</v>
      </c>
      <c r="B833" s="4" t="s">
        <v>307</v>
      </c>
      <c r="C833">
        <v>151500</v>
      </c>
    </row>
    <row r="834" spans="1:3" x14ac:dyDescent="0.3">
      <c r="A834">
        <v>1069</v>
      </c>
      <c r="B834" s="4" t="s">
        <v>307</v>
      </c>
      <c r="C834">
        <v>151400</v>
      </c>
    </row>
    <row r="835" spans="1:3" x14ac:dyDescent="0.3">
      <c r="A835">
        <v>263</v>
      </c>
      <c r="B835" s="4" t="s">
        <v>307</v>
      </c>
      <c r="C835">
        <v>151000</v>
      </c>
    </row>
    <row r="836" spans="1:3" x14ac:dyDescent="0.3">
      <c r="A836">
        <v>600</v>
      </c>
      <c r="B836" s="4" t="s">
        <v>307</v>
      </c>
      <c r="C836">
        <v>151000</v>
      </c>
    </row>
    <row r="837" spans="1:3" x14ac:dyDescent="0.3">
      <c r="A837">
        <v>604</v>
      </c>
      <c r="B837" s="4" t="s">
        <v>307</v>
      </c>
      <c r="C837">
        <v>151000</v>
      </c>
    </row>
    <row r="838" spans="1:3" x14ac:dyDescent="0.3">
      <c r="A838">
        <v>832</v>
      </c>
      <c r="B838" s="4" t="s">
        <v>307</v>
      </c>
      <c r="C838">
        <v>151000</v>
      </c>
    </row>
    <row r="839" spans="1:3" x14ac:dyDescent="0.3">
      <c r="A839">
        <v>1260</v>
      </c>
      <c r="B839" s="4" t="s">
        <v>307</v>
      </c>
      <c r="C839">
        <v>151000</v>
      </c>
    </row>
    <row r="840" spans="1:3" x14ac:dyDescent="0.3">
      <c r="A840">
        <v>941</v>
      </c>
      <c r="B840" s="4" t="s">
        <v>307</v>
      </c>
      <c r="C840">
        <v>150900</v>
      </c>
    </row>
    <row r="841" spans="1:3" x14ac:dyDescent="0.3">
      <c r="A841">
        <v>133</v>
      </c>
      <c r="B841" s="4" t="s">
        <v>308</v>
      </c>
      <c r="C841">
        <v>150750</v>
      </c>
    </row>
    <row r="842" spans="1:3" x14ac:dyDescent="0.3">
      <c r="A842">
        <v>1283</v>
      </c>
      <c r="B842" s="4" t="s">
        <v>308</v>
      </c>
      <c r="C842">
        <v>150500</v>
      </c>
    </row>
    <row r="843" spans="1:3" x14ac:dyDescent="0.3">
      <c r="A843">
        <v>130</v>
      </c>
      <c r="B843" s="4" t="s">
        <v>308</v>
      </c>
      <c r="C843">
        <v>150000</v>
      </c>
    </row>
    <row r="844" spans="1:3" x14ac:dyDescent="0.3">
      <c r="A844">
        <v>406</v>
      </c>
      <c r="B844" s="4" t="s">
        <v>308</v>
      </c>
      <c r="C844">
        <v>150000</v>
      </c>
    </row>
    <row r="845" spans="1:3" x14ac:dyDescent="0.3">
      <c r="A845">
        <v>522</v>
      </c>
      <c r="B845" s="4" t="s">
        <v>307</v>
      </c>
      <c r="C845">
        <v>150000</v>
      </c>
    </row>
    <row r="846" spans="1:3" x14ac:dyDescent="0.3">
      <c r="A846">
        <v>943</v>
      </c>
      <c r="B846" s="4" t="s">
        <v>308</v>
      </c>
      <c r="C846">
        <v>150000</v>
      </c>
    </row>
    <row r="847" spans="1:3" x14ac:dyDescent="0.3">
      <c r="A847">
        <v>304</v>
      </c>
      <c r="B847" s="4" t="s">
        <v>308</v>
      </c>
      <c r="C847">
        <v>149900</v>
      </c>
    </row>
    <row r="848" spans="1:3" x14ac:dyDescent="0.3">
      <c r="A848">
        <v>1006</v>
      </c>
      <c r="B848" s="4" t="s">
        <v>308</v>
      </c>
      <c r="C848">
        <v>149900</v>
      </c>
    </row>
    <row r="849" spans="1:3" x14ac:dyDescent="0.3">
      <c r="A849">
        <v>1152</v>
      </c>
      <c r="B849" s="4" t="s">
        <v>308</v>
      </c>
      <c r="C849">
        <v>149900</v>
      </c>
    </row>
    <row r="850" spans="1:3" x14ac:dyDescent="0.3">
      <c r="A850">
        <v>1358</v>
      </c>
      <c r="B850" s="4" t="s">
        <v>308</v>
      </c>
      <c r="C850">
        <v>149900</v>
      </c>
    </row>
    <row r="851" spans="1:3" x14ac:dyDescent="0.3">
      <c r="A851">
        <v>1439</v>
      </c>
      <c r="B851" s="4" t="s">
        <v>307</v>
      </c>
      <c r="C851">
        <v>149700</v>
      </c>
    </row>
    <row r="852" spans="1:3" x14ac:dyDescent="0.3">
      <c r="A852">
        <v>417</v>
      </c>
      <c r="B852" s="4" t="s">
        <v>307</v>
      </c>
      <c r="C852">
        <v>149500</v>
      </c>
    </row>
    <row r="853" spans="1:3" x14ac:dyDescent="0.3">
      <c r="A853">
        <v>890</v>
      </c>
      <c r="B853" s="4" t="s">
        <v>307</v>
      </c>
      <c r="C853">
        <v>149500</v>
      </c>
    </row>
    <row r="854" spans="1:3" x14ac:dyDescent="0.3">
      <c r="A854">
        <v>32</v>
      </c>
      <c r="B854" s="4" t="s">
        <v>308</v>
      </c>
      <c r="C854">
        <v>149350</v>
      </c>
    </row>
    <row r="855" spans="1:3" x14ac:dyDescent="0.3">
      <c r="A855">
        <v>1442</v>
      </c>
      <c r="B855" s="4" t="s">
        <v>307</v>
      </c>
      <c r="C855">
        <v>149300</v>
      </c>
    </row>
    <row r="856" spans="1:3" x14ac:dyDescent="0.3">
      <c r="A856">
        <v>17</v>
      </c>
      <c r="B856" s="4" t="s">
        <v>307</v>
      </c>
      <c r="C856">
        <v>149000</v>
      </c>
    </row>
    <row r="857" spans="1:3" x14ac:dyDescent="0.3">
      <c r="A857">
        <v>204</v>
      </c>
      <c r="B857" s="4" t="s">
        <v>307</v>
      </c>
      <c r="C857">
        <v>149000</v>
      </c>
    </row>
    <row r="858" spans="1:3" x14ac:dyDescent="0.3">
      <c r="A858">
        <v>658</v>
      </c>
      <c r="B858" s="4" t="s">
        <v>307</v>
      </c>
      <c r="C858">
        <v>149000</v>
      </c>
    </row>
    <row r="859" spans="1:3" x14ac:dyDescent="0.3">
      <c r="A859">
        <v>1146</v>
      </c>
      <c r="B859" s="4" t="s">
        <v>308</v>
      </c>
      <c r="C859">
        <v>149000</v>
      </c>
    </row>
    <row r="860" spans="1:3" x14ac:dyDescent="0.3">
      <c r="A860">
        <v>688</v>
      </c>
      <c r="B860" s="4" t="s">
        <v>307</v>
      </c>
      <c r="C860">
        <v>148800</v>
      </c>
    </row>
    <row r="861" spans="1:3" x14ac:dyDescent="0.3">
      <c r="A861">
        <v>196</v>
      </c>
      <c r="B861" s="4" t="s">
        <v>307</v>
      </c>
      <c r="C861">
        <v>148500</v>
      </c>
    </row>
    <row r="862" spans="1:3" x14ac:dyDescent="0.3">
      <c r="A862">
        <v>676</v>
      </c>
      <c r="B862" s="4" t="s">
        <v>307</v>
      </c>
      <c r="C862">
        <v>148500</v>
      </c>
    </row>
    <row r="863" spans="1:3" x14ac:dyDescent="0.3">
      <c r="A863">
        <v>866</v>
      </c>
      <c r="B863" s="4" t="s">
        <v>308</v>
      </c>
      <c r="C863">
        <v>148500</v>
      </c>
    </row>
    <row r="864" spans="1:3" x14ac:dyDescent="0.3">
      <c r="A864">
        <v>231</v>
      </c>
      <c r="B864" s="4" t="s">
        <v>307</v>
      </c>
      <c r="C864">
        <v>148000</v>
      </c>
    </row>
    <row r="865" spans="1:3" x14ac:dyDescent="0.3">
      <c r="A865">
        <v>270</v>
      </c>
      <c r="B865" s="4" t="s">
        <v>307</v>
      </c>
      <c r="C865">
        <v>148000</v>
      </c>
    </row>
    <row r="866" spans="1:3" x14ac:dyDescent="0.3">
      <c r="A866">
        <v>377</v>
      </c>
      <c r="B866" s="4" t="s">
        <v>308</v>
      </c>
      <c r="C866">
        <v>148000</v>
      </c>
    </row>
    <row r="867" spans="1:3" x14ac:dyDescent="0.3">
      <c r="A867">
        <v>473</v>
      </c>
      <c r="B867" s="4" t="s">
        <v>307</v>
      </c>
      <c r="C867">
        <v>148000</v>
      </c>
    </row>
    <row r="868" spans="1:3" x14ac:dyDescent="0.3">
      <c r="A868">
        <v>612</v>
      </c>
      <c r="B868" s="4" t="s">
        <v>307</v>
      </c>
      <c r="C868">
        <v>148000</v>
      </c>
    </row>
    <row r="869" spans="1:3" x14ac:dyDescent="0.3">
      <c r="A869">
        <v>879</v>
      </c>
      <c r="B869" s="4" t="s">
        <v>308</v>
      </c>
      <c r="C869">
        <v>148000</v>
      </c>
    </row>
    <row r="870" spans="1:3" x14ac:dyDescent="0.3">
      <c r="A870">
        <v>1200</v>
      </c>
      <c r="B870" s="4" t="s">
        <v>308</v>
      </c>
      <c r="C870">
        <v>148000</v>
      </c>
    </row>
    <row r="871" spans="1:3" x14ac:dyDescent="0.3">
      <c r="A871">
        <v>1460</v>
      </c>
      <c r="B871" s="4" t="s">
        <v>308</v>
      </c>
      <c r="C871">
        <v>147500</v>
      </c>
    </row>
    <row r="872" spans="1:3" x14ac:dyDescent="0.3">
      <c r="A872">
        <v>830</v>
      </c>
      <c r="B872" s="4" t="s">
        <v>307</v>
      </c>
      <c r="C872">
        <v>147400</v>
      </c>
    </row>
    <row r="873" spans="1:3" x14ac:dyDescent="0.3">
      <c r="A873">
        <v>366</v>
      </c>
      <c r="B873" s="4" t="s">
        <v>308</v>
      </c>
      <c r="C873">
        <v>147000</v>
      </c>
    </row>
    <row r="874" spans="1:3" x14ac:dyDescent="0.3">
      <c r="A874">
        <v>486</v>
      </c>
      <c r="B874" s="4" t="s">
        <v>308</v>
      </c>
      <c r="C874">
        <v>147000</v>
      </c>
    </row>
    <row r="875" spans="1:3" x14ac:dyDescent="0.3">
      <c r="A875">
        <v>505</v>
      </c>
      <c r="B875" s="4" t="s">
        <v>307</v>
      </c>
      <c r="C875">
        <v>147000</v>
      </c>
    </row>
    <row r="876" spans="1:3" x14ac:dyDescent="0.3">
      <c r="A876">
        <v>614</v>
      </c>
      <c r="B876" s="4" t="s">
        <v>308</v>
      </c>
      <c r="C876">
        <v>147000</v>
      </c>
    </row>
    <row r="877" spans="1:3" x14ac:dyDescent="0.3">
      <c r="A877">
        <v>857</v>
      </c>
      <c r="B877" s="4" t="s">
        <v>307</v>
      </c>
      <c r="C877">
        <v>147000</v>
      </c>
    </row>
    <row r="878" spans="1:3" x14ac:dyDescent="0.3">
      <c r="A878">
        <v>1086</v>
      </c>
      <c r="B878" s="4" t="s">
        <v>307</v>
      </c>
      <c r="C878">
        <v>147000</v>
      </c>
    </row>
    <row r="879" spans="1:3" x14ac:dyDescent="0.3">
      <c r="A879">
        <v>1228</v>
      </c>
      <c r="B879" s="4" t="s">
        <v>308</v>
      </c>
      <c r="C879">
        <v>147000</v>
      </c>
    </row>
    <row r="880" spans="1:3" x14ac:dyDescent="0.3">
      <c r="A880">
        <v>1309</v>
      </c>
      <c r="B880" s="4" t="s">
        <v>308</v>
      </c>
      <c r="C880">
        <v>147000</v>
      </c>
    </row>
    <row r="881" spans="1:3" x14ac:dyDescent="0.3">
      <c r="A881">
        <v>1325</v>
      </c>
      <c r="B881" s="4" t="s">
        <v>307</v>
      </c>
      <c r="C881">
        <v>147000</v>
      </c>
    </row>
    <row r="882" spans="1:3" x14ac:dyDescent="0.3">
      <c r="A882">
        <v>792</v>
      </c>
      <c r="B882" s="4" t="s">
        <v>307</v>
      </c>
      <c r="C882">
        <v>146800</v>
      </c>
    </row>
    <row r="883" spans="1:3" x14ac:dyDescent="0.3">
      <c r="A883">
        <v>468</v>
      </c>
      <c r="B883" s="4" t="s">
        <v>308</v>
      </c>
      <c r="C883">
        <v>146500</v>
      </c>
    </row>
    <row r="884" spans="1:3" x14ac:dyDescent="0.3">
      <c r="A884">
        <v>579</v>
      </c>
      <c r="B884" s="4" t="s">
        <v>307</v>
      </c>
      <c r="C884">
        <v>146000</v>
      </c>
    </row>
    <row r="885" spans="1:3" x14ac:dyDescent="0.3">
      <c r="A885">
        <v>1094</v>
      </c>
      <c r="B885" s="4" t="s">
        <v>308</v>
      </c>
      <c r="C885">
        <v>146000</v>
      </c>
    </row>
    <row r="886" spans="1:3" x14ac:dyDescent="0.3">
      <c r="A886">
        <v>1161</v>
      </c>
      <c r="B886" s="4" t="s">
        <v>307</v>
      </c>
      <c r="C886">
        <v>146000</v>
      </c>
    </row>
    <row r="887" spans="1:3" x14ac:dyDescent="0.3">
      <c r="A887">
        <v>922</v>
      </c>
      <c r="B887" s="4" t="s">
        <v>308</v>
      </c>
      <c r="C887">
        <v>145900</v>
      </c>
    </row>
    <row r="888" spans="1:3" x14ac:dyDescent="0.3">
      <c r="A888">
        <v>657</v>
      </c>
      <c r="B888" s="4" t="s">
        <v>308</v>
      </c>
      <c r="C888">
        <v>145500</v>
      </c>
    </row>
    <row r="889" spans="1:3" x14ac:dyDescent="0.3">
      <c r="A889">
        <v>328</v>
      </c>
      <c r="B889" s="4" t="s">
        <v>307</v>
      </c>
      <c r="C889">
        <v>145250</v>
      </c>
    </row>
    <row r="890" spans="1:3" x14ac:dyDescent="0.3">
      <c r="A890">
        <v>37</v>
      </c>
      <c r="B890" s="4" t="s">
        <v>308</v>
      </c>
      <c r="C890">
        <v>145000</v>
      </c>
    </row>
    <row r="891" spans="1:3" x14ac:dyDescent="0.3">
      <c r="A891">
        <v>210</v>
      </c>
      <c r="B891" s="4" t="s">
        <v>307</v>
      </c>
      <c r="C891">
        <v>145000</v>
      </c>
    </row>
    <row r="892" spans="1:3" x14ac:dyDescent="0.3">
      <c r="A892">
        <v>255</v>
      </c>
      <c r="B892" s="4" t="s">
        <v>308</v>
      </c>
      <c r="C892">
        <v>145000</v>
      </c>
    </row>
    <row r="893" spans="1:3" x14ac:dyDescent="0.3">
      <c r="A893">
        <v>362</v>
      </c>
      <c r="B893" s="4" t="s">
        <v>308</v>
      </c>
      <c r="C893">
        <v>145000</v>
      </c>
    </row>
    <row r="894" spans="1:3" x14ac:dyDescent="0.3">
      <c r="A894">
        <v>412</v>
      </c>
      <c r="B894" s="4" t="s">
        <v>308</v>
      </c>
      <c r="C894">
        <v>145000</v>
      </c>
    </row>
    <row r="895" spans="1:3" x14ac:dyDescent="0.3">
      <c r="A895">
        <v>577</v>
      </c>
      <c r="B895" s="4" t="s">
        <v>307</v>
      </c>
      <c r="C895">
        <v>145000</v>
      </c>
    </row>
    <row r="896" spans="1:3" x14ac:dyDescent="0.3">
      <c r="A896">
        <v>887</v>
      </c>
      <c r="B896" s="4" t="s">
        <v>308</v>
      </c>
      <c r="C896">
        <v>145000</v>
      </c>
    </row>
    <row r="897" spans="1:3" x14ac:dyDescent="0.3">
      <c r="A897">
        <v>914</v>
      </c>
      <c r="B897" s="4" t="s">
        <v>308</v>
      </c>
      <c r="C897">
        <v>145000</v>
      </c>
    </row>
    <row r="898" spans="1:3" x14ac:dyDescent="0.3">
      <c r="A898">
        <v>956</v>
      </c>
      <c r="B898" s="4" t="s">
        <v>307</v>
      </c>
      <c r="C898">
        <v>145000</v>
      </c>
    </row>
    <row r="899" spans="1:3" x14ac:dyDescent="0.3">
      <c r="A899">
        <v>1048</v>
      </c>
      <c r="B899" s="4" t="s">
        <v>308</v>
      </c>
      <c r="C899">
        <v>145000</v>
      </c>
    </row>
    <row r="900" spans="1:3" x14ac:dyDescent="0.3">
      <c r="A900">
        <v>1081</v>
      </c>
      <c r="B900" s="4" t="s">
        <v>307</v>
      </c>
      <c r="C900">
        <v>145000</v>
      </c>
    </row>
    <row r="901" spans="1:3" x14ac:dyDescent="0.3">
      <c r="A901">
        <v>1214</v>
      </c>
      <c r="B901" s="4" t="s">
        <v>308</v>
      </c>
      <c r="C901">
        <v>145000</v>
      </c>
    </row>
    <row r="902" spans="1:3" x14ac:dyDescent="0.3">
      <c r="A902">
        <v>1226</v>
      </c>
      <c r="B902" s="4" t="s">
        <v>307</v>
      </c>
      <c r="C902">
        <v>145000</v>
      </c>
    </row>
    <row r="903" spans="1:3" x14ac:dyDescent="0.3">
      <c r="A903">
        <v>1453</v>
      </c>
      <c r="B903" s="4" t="s">
        <v>308</v>
      </c>
      <c r="C903">
        <v>145000</v>
      </c>
    </row>
    <row r="904" spans="1:3" x14ac:dyDescent="0.3">
      <c r="A904">
        <v>74</v>
      </c>
      <c r="B904" s="4" t="s">
        <v>308</v>
      </c>
      <c r="C904">
        <v>144900</v>
      </c>
    </row>
    <row r="905" spans="1:3" x14ac:dyDescent="0.3">
      <c r="A905">
        <v>812</v>
      </c>
      <c r="B905" s="4" t="s">
        <v>307</v>
      </c>
      <c r="C905">
        <v>144500</v>
      </c>
    </row>
    <row r="906" spans="1:3" x14ac:dyDescent="0.3">
      <c r="A906">
        <v>1054</v>
      </c>
      <c r="B906" s="4" t="s">
        <v>308</v>
      </c>
      <c r="C906">
        <v>144500</v>
      </c>
    </row>
    <row r="907" spans="1:3" x14ac:dyDescent="0.3">
      <c r="A907">
        <v>1365</v>
      </c>
      <c r="B907" s="4" t="s">
        <v>307</v>
      </c>
      <c r="C907">
        <v>144152</v>
      </c>
    </row>
    <row r="908" spans="1:3" x14ac:dyDescent="0.3">
      <c r="A908">
        <v>13</v>
      </c>
      <c r="B908" s="4" t="s">
        <v>308</v>
      </c>
      <c r="C908">
        <v>144000</v>
      </c>
    </row>
    <row r="909" spans="1:3" x14ac:dyDescent="0.3">
      <c r="A909">
        <v>43</v>
      </c>
      <c r="B909" s="4" t="s">
        <v>308</v>
      </c>
      <c r="C909">
        <v>144000</v>
      </c>
    </row>
    <row r="910" spans="1:3" x14ac:dyDescent="0.3">
      <c r="A910">
        <v>635</v>
      </c>
      <c r="B910" s="4" t="s">
        <v>307</v>
      </c>
      <c r="C910">
        <v>144000</v>
      </c>
    </row>
    <row r="911" spans="1:3" x14ac:dyDescent="0.3">
      <c r="A911">
        <v>779</v>
      </c>
      <c r="B911" s="4" t="s">
        <v>308</v>
      </c>
      <c r="C911">
        <v>144000</v>
      </c>
    </row>
    <row r="912" spans="1:3" x14ac:dyDescent="0.3">
      <c r="A912">
        <v>839</v>
      </c>
      <c r="B912" s="4" t="s">
        <v>308</v>
      </c>
      <c r="C912">
        <v>144000</v>
      </c>
    </row>
    <row r="913" spans="1:3" x14ac:dyDescent="0.3">
      <c r="A913">
        <v>1140</v>
      </c>
      <c r="B913" s="4" t="s">
        <v>308</v>
      </c>
      <c r="C913">
        <v>144000</v>
      </c>
    </row>
    <row r="914" spans="1:3" x14ac:dyDescent="0.3">
      <c r="A914">
        <v>1198</v>
      </c>
      <c r="B914" s="4" t="s">
        <v>307</v>
      </c>
      <c r="C914">
        <v>144000</v>
      </c>
    </row>
    <row r="915" spans="1:3" x14ac:dyDescent="0.3">
      <c r="A915">
        <v>1270</v>
      </c>
      <c r="B915" s="4" t="s">
        <v>308</v>
      </c>
      <c r="C915">
        <v>144000</v>
      </c>
    </row>
    <row r="916" spans="1:3" x14ac:dyDescent="0.3">
      <c r="A916">
        <v>1369</v>
      </c>
      <c r="B916" s="4" t="s">
        <v>307</v>
      </c>
      <c r="C916">
        <v>144000</v>
      </c>
    </row>
    <row r="917" spans="1:3" x14ac:dyDescent="0.3">
      <c r="A917">
        <v>1425</v>
      </c>
      <c r="B917" s="4" t="s">
        <v>308</v>
      </c>
      <c r="C917">
        <v>144000</v>
      </c>
    </row>
    <row r="918" spans="1:3" x14ac:dyDescent="0.3">
      <c r="A918">
        <v>207</v>
      </c>
      <c r="B918" s="4" t="s">
        <v>308</v>
      </c>
      <c r="C918">
        <v>143900</v>
      </c>
    </row>
    <row r="919" spans="1:3" x14ac:dyDescent="0.3">
      <c r="A919">
        <v>1432</v>
      </c>
      <c r="B919" s="4" t="s">
        <v>307</v>
      </c>
      <c r="C919">
        <v>143750</v>
      </c>
    </row>
    <row r="920" spans="1:3" x14ac:dyDescent="0.3">
      <c r="A920">
        <v>797</v>
      </c>
      <c r="B920" s="4" t="s">
        <v>307</v>
      </c>
      <c r="C920">
        <v>143500</v>
      </c>
    </row>
    <row r="921" spans="1:3" x14ac:dyDescent="0.3">
      <c r="A921">
        <v>912</v>
      </c>
      <c r="B921" s="4" t="s">
        <v>308</v>
      </c>
      <c r="C921">
        <v>143500</v>
      </c>
    </row>
    <row r="922" spans="1:3" x14ac:dyDescent="0.3">
      <c r="A922">
        <v>646</v>
      </c>
      <c r="B922" s="4" t="s">
        <v>307</v>
      </c>
      <c r="C922">
        <v>143250</v>
      </c>
    </row>
    <row r="923" spans="1:3" x14ac:dyDescent="0.3">
      <c r="A923">
        <v>6</v>
      </c>
      <c r="B923" s="4" t="s">
        <v>308</v>
      </c>
      <c r="C923">
        <v>143000</v>
      </c>
    </row>
    <row r="924" spans="1:3" x14ac:dyDescent="0.3">
      <c r="A924">
        <v>137</v>
      </c>
      <c r="B924" s="4" t="s">
        <v>308</v>
      </c>
      <c r="C924">
        <v>143000</v>
      </c>
    </row>
    <row r="925" spans="1:3" x14ac:dyDescent="0.3">
      <c r="A925">
        <v>589</v>
      </c>
      <c r="B925" s="4" t="s">
        <v>308</v>
      </c>
      <c r="C925">
        <v>143000</v>
      </c>
    </row>
    <row r="926" spans="1:3" x14ac:dyDescent="0.3">
      <c r="A926">
        <v>681</v>
      </c>
      <c r="B926" s="4" t="s">
        <v>307</v>
      </c>
      <c r="C926">
        <v>143000</v>
      </c>
    </row>
    <row r="927" spans="1:3" x14ac:dyDescent="0.3">
      <c r="A927">
        <v>722</v>
      </c>
      <c r="B927" s="4" t="s">
        <v>307</v>
      </c>
      <c r="C927">
        <v>143000</v>
      </c>
    </row>
    <row r="928" spans="1:3" x14ac:dyDescent="0.3">
      <c r="A928">
        <v>944</v>
      </c>
      <c r="B928" s="4" t="s">
        <v>308</v>
      </c>
      <c r="C928">
        <v>143000</v>
      </c>
    </row>
    <row r="929" spans="1:3" x14ac:dyDescent="0.3">
      <c r="A929">
        <v>947</v>
      </c>
      <c r="B929" s="4" t="s">
        <v>308</v>
      </c>
      <c r="C929">
        <v>143000</v>
      </c>
    </row>
    <row r="930" spans="1:3" x14ac:dyDescent="0.3">
      <c r="A930">
        <v>1150</v>
      </c>
      <c r="B930" s="4" t="s">
        <v>307</v>
      </c>
      <c r="C930">
        <v>143000</v>
      </c>
    </row>
    <row r="931" spans="1:3" x14ac:dyDescent="0.3">
      <c r="A931">
        <v>1223</v>
      </c>
      <c r="B931" s="4" t="s">
        <v>307</v>
      </c>
      <c r="C931">
        <v>143000</v>
      </c>
    </row>
    <row r="932" spans="1:3" x14ac:dyDescent="0.3">
      <c r="A932">
        <v>1287</v>
      </c>
      <c r="B932" s="4" t="s">
        <v>307</v>
      </c>
      <c r="C932">
        <v>143000</v>
      </c>
    </row>
    <row r="933" spans="1:3" x14ac:dyDescent="0.3">
      <c r="A933">
        <v>898</v>
      </c>
      <c r="B933" s="4" t="s">
        <v>308</v>
      </c>
      <c r="C933">
        <v>142953</v>
      </c>
    </row>
    <row r="934" spans="1:3" x14ac:dyDescent="0.3">
      <c r="A934">
        <v>571</v>
      </c>
      <c r="B934" s="4" t="s">
        <v>308</v>
      </c>
      <c r="C934">
        <v>142600</v>
      </c>
    </row>
    <row r="935" spans="1:3" x14ac:dyDescent="0.3">
      <c r="A935">
        <v>296</v>
      </c>
      <c r="B935" s="4" t="s">
        <v>307</v>
      </c>
      <c r="C935">
        <v>142500</v>
      </c>
    </row>
    <row r="936" spans="1:3" x14ac:dyDescent="0.3">
      <c r="A936">
        <v>778</v>
      </c>
      <c r="B936" s="4" t="s">
        <v>308</v>
      </c>
      <c r="C936">
        <v>142500</v>
      </c>
    </row>
    <row r="937" spans="1:3" x14ac:dyDescent="0.3">
      <c r="A937">
        <v>1239</v>
      </c>
      <c r="B937" s="4" t="s">
        <v>307</v>
      </c>
      <c r="C937">
        <v>142500</v>
      </c>
    </row>
    <row r="938" spans="1:3" x14ac:dyDescent="0.3">
      <c r="A938">
        <v>1459</v>
      </c>
      <c r="B938" s="4" t="s">
        <v>308</v>
      </c>
      <c r="C938">
        <v>142125</v>
      </c>
    </row>
    <row r="939" spans="1:3" x14ac:dyDescent="0.3">
      <c r="A939">
        <v>420</v>
      </c>
      <c r="B939" s="4" t="s">
        <v>308</v>
      </c>
      <c r="C939">
        <v>142000</v>
      </c>
    </row>
    <row r="940" spans="1:3" x14ac:dyDescent="0.3">
      <c r="A940">
        <v>742</v>
      </c>
      <c r="B940" s="4" t="s">
        <v>307</v>
      </c>
      <c r="C940">
        <v>142000</v>
      </c>
    </row>
    <row r="941" spans="1:3" x14ac:dyDescent="0.3">
      <c r="A941">
        <v>1234</v>
      </c>
      <c r="B941" s="4" t="s">
        <v>308</v>
      </c>
      <c r="C941">
        <v>142000</v>
      </c>
    </row>
    <row r="942" spans="1:3" x14ac:dyDescent="0.3">
      <c r="A942">
        <v>1426</v>
      </c>
      <c r="B942" s="4" t="s">
        <v>307</v>
      </c>
      <c r="C942">
        <v>142000</v>
      </c>
    </row>
    <row r="943" spans="1:3" x14ac:dyDescent="0.3">
      <c r="A943">
        <v>695</v>
      </c>
      <c r="B943" s="4" t="s">
        <v>308</v>
      </c>
      <c r="C943">
        <v>141500</v>
      </c>
    </row>
    <row r="944" spans="1:3" x14ac:dyDescent="0.3">
      <c r="A944">
        <v>45</v>
      </c>
      <c r="B944" s="4" t="s">
        <v>308</v>
      </c>
      <c r="C944">
        <v>141000</v>
      </c>
    </row>
    <row r="945" spans="1:3" x14ac:dyDescent="0.3">
      <c r="A945">
        <v>149</v>
      </c>
      <c r="B945" s="4" t="s">
        <v>307</v>
      </c>
      <c r="C945">
        <v>141000</v>
      </c>
    </row>
    <row r="946" spans="1:3" x14ac:dyDescent="0.3">
      <c r="A946">
        <v>208</v>
      </c>
      <c r="B946" s="4" t="s">
        <v>308</v>
      </c>
      <c r="C946">
        <v>141000</v>
      </c>
    </row>
    <row r="947" spans="1:3" x14ac:dyDescent="0.3">
      <c r="A947">
        <v>278</v>
      </c>
      <c r="B947" s="4" t="s">
        <v>308</v>
      </c>
      <c r="C947">
        <v>141000</v>
      </c>
    </row>
    <row r="948" spans="1:3" x14ac:dyDescent="0.3">
      <c r="A948">
        <v>557</v>
      </c>
      <c r="B948" s="4" t="s">
        <v>308</v>
      </c>
      <c r="C948">
        <v>141000</v>
      </c>
    </row>
    <row r="949" spans="1:3" x14ac:dyDescent="0.3">
      <c r="A949">
        <v>602</v>
      </c>
      <c r="B949" s="4" t="s">
        <v>307</v>
      </c>
      <c r="C949">
        <v>141000</v>
      </c>
    </row>
    <row r="950" spans="1:3" x14ac:dyDescent="0.3">
      <c r="A950">
        <v>691</v>
      </c>
      <c r="B950" s="4" t="s">
        <v>307</v>
      </c>
      <c r="C950">
        <v>141000</v>
      </c>
    </row>
    <row r="951" spans="1:3" x14ac:dyDescent="0.3">
      <c r="A951">
        <v>844</v>
      </c>
      <c r="B951" s="4" t="s">
        <v>308</v>
      </c>
      <c r="C951">
        <v>141000</v>
      </c>
    </row>
    <row r="952" spans="1:3" x14ac:dyDescent="0.3">
      <c r="A952">
        <v>346</v>
      </c>
      <c r="B952" s="4" t="s">
        <v>307</v>
      </c>
      <c r="C952">
        <v>140200</v>
      </c>
    </row>
    <row r="953" spans="1:3" x14ac:dyDescent="0.3">
      <c r="A953">
        <v>4</v>
      </c>
      <c r="B953" s="4" t="s">
        <v>307</v>
      </c>
      <c r="C953">
        <v>140000</v>
      </c>
    </row>
    <row r="954" spans="1:3" x14ac:dyDescent="0.3">
      <c r="A954">
        <v>64</v>
      </c>
      <c r="B954" s="4" t="s">
        <v>307</v>
      </c>
      <c r="C954">
        <v>140000</v>
      </c>
    </row>
    <row r="955" spans="1:3" x14ac:dyDescent="0.3">
      <c r="A955">
        <v>201</v>
      </c>
      <c r="B955" s="4" t="s">
        <v>308</v>
      </c>
      <c r="C955">
        <v>140000</v>
      </c>
    </row>
    <row r="956" spans="1:3" x14ac:dyDescent="0.3">
      <c r="A956">
        <v>248</v>
      </c>
      <c r="B956" s="4" t="s">
        <v>307</v>
      </c>
      <c r="C956">
        <v>140000</v>
      </c>
    </row>
    <row r="957" spans="1:3" x14ac:dyDescent="0.3">
      <c r="A957">
        <v>355</v>
      </c>
      <c r="B957" s="4" t="s">
        <v>307</v>
      </c>
      <c r="C957">
        <v>140000</v>
      </c>
    </row>
    <row r="958" spans="1:3" x14ac:dyDescent="0.3">
      <c r="A958">
        <v>503</v>
      </c>
      <c r="B958" s="4" t="s">
        <v>308</v>
      </c>
      <c r="C958">
        <v>140000</v>
      </c>
    </row>
    <row r="959" spans="1:3" x14ac:dyDescent="0.3">
      <c r="A959">
        <v>551</v>
      </c>
      <c r="B959" s="4" t="s">
        <v>307</v>
      </c>
      <c r="C959">
        <v>140000</v>
      </c>
    </row>
    <row r="960" spans="1:3" x14ac:dyDescent="0.3">
      <c r="A960">
        <v>594</v>
      </c>
      <c r="B960" s="4" t="s">
        <v>307</v>
      </c>
      <c r="C960">
        <v>140000</v>
      </c>
    </row>
    <row r="961" spans="1:3" x14ac:dyDescent="0.3">
      <c r="A961">
        <v>675</v>
      </c>
      <c r="B961" s="4" t="s">
        <v>307</v>
      </c>
      <c r="C961">
        <v>140000</v>
      </c>
    </row>
    <row r="962" spans="1:3" x14ac:dyDescent="0.3">
      <c r="A962">
        <v>702</v>
      </c>
      <c r="B962" s="4" t="s">
        <v>307</v>
      </c>
      <c r="C962">
        <v>140000</v>
      </c>
    </row>
    <row r="963" spans="1:3" x14ac:dyDescent="0.3">
      <c r="A963">
        <v>704</v>
      </c>
      <c r="B963" s="4" t="s">
        <v>308</v>
      </c>
      <c r="C963">
        <v>140000</v>
      </c>
    </row>
    <row r="964" spans="1:3" x14ac:dyDescent="0.3">
      <c r="A964">
        <v>841</v>
      </c>
      <c r="B964" s="4" t="s">
        <v>307</v>
      </c>
      <c r="C964">
        <v>140000</v>
      </c>
    </row>
    <row r="965" spans="1:3" x14ac:dyDescent="0.3">
      <c r="A965">
        <v>896</v>
      </c>
      <c r="B965" s="4" t="s">
        <v>307</v>
      </c>
      <c r="C965">
        <v>140000</v>
      </c>
    </row>
    <row r="966" spans="1:3" x14ac:dyDescent="0.3">
      <c r="A966">
        <v>970</v>
      </c>
      <c r="B966" s="4" t="s">
        <v>307</v>
      </c>
      <c r="C966">
        <v>140000</v>
      </c>
    </row>
    <row r="967" spans="1:3" x14ac:dyDescent="0.3">
      <c r="A967">
        <v>1119</v>
      </c>
      <c r="B967" s="4" t="s">
        <v>308</v>
      </c>
      <c r="C967">
        <v>140000</v>
      </c>
    </row>
    <row r="968" spans="1:3" x14ac:dyDescent="0.3">
      <c r="A968">
        <v>1130</v>
      </c>
      <c r="B968" s="4" t="s">
        <v>308</v>
      </c>
      <c r="C968">
        <v>140000</v>
      </c>
    </row>
    <row r="969" spans="1:3" x14ac:dyDescent="0.3">
      <c r="A969">
        <v>1209</v>
      </c>
      <c r="B969" s="4" t="s">
        <v>308</v>
      </c>
      <c r="C969">
        <v>140000</v>
      </c>
    </row>
    <row r="970" spans="1:3" x14ac:dyDescent="0.3">
      <c r="A970">
        <v>1298</v>
      </c>
      <c r="B970" s="4" t="s">
        <v>307</v>
      </c>
      <c r="C970">
        <v>140000</v>
      </c>
    </row>
    <row r="971" spans="1:3" x14ac:dyDescent="0.3">
      <c r="A971">
        <v>1412</v>
      </c>
      <c r="B971" s="4" t="s">
        <v>307</v>
      </c>
      <c r="C971">
        <v>140000</v>
      </c>
    </row>
    <row r="972" spans="1:3" x14ac:dyDescent="0.3">
      <c r="A972">
        <v>1428</v>
      </c>
      <c r="B972" s="4" t="s">
        <v>308</v>
      </c>
      <c r="C972">
        <v>140000</v>
      </c>
    </row>
    <row r="973" spans="1:3" x14ac:dyDescent="0.3">
      <c r="A973">
        <v>835</v>
      </c>
      <c r="B973" s="4" t="s">
        <v>308</v>
      </c>
      <c r="C973">
        <v>139950</v>
      </c>
    </row>
    <row r="974" spans="1:3" x14ac:dyDescent="0.3">
      <c r="A974">
        <v>627</v>
      </c>
      <c r="B974" s="4" t="s">
        <v>308</v>
      </c>
      <c r="C974">
        <v>139900</v>
      </c>
    </row>
    <row r="975" spans="1:3" x14ac:dyDescent="0.3">
      <c r="A975">
        <v>1046</v>
      </c>
      <c r="B975" s="4" t="s">
        <v>308</v>
      </c>
      <c r="C975">
        <v>139600</v>
      </c>
    </row>
    <row r="976" spans="1:3" x14ac:dyDescent="0.3">
      <c r="A976">
        <v>824</v>
      </c>
      <c r="B976" s="4" t="s">
        <v>307</v>
      </c>
      <c r="C976">
        <v>139500</v>
      </c>
    </row>
    <row r="977" spans="1:3" x14ac:dyDescent="0.3">
      <c r="A977">
        <v>22</v>
      </c>
      <c r="B977" s="4" t="s">
        <v>307</v>
      </c>
      <c r="C977">
        <v>139400</v>
      </c>
    </row>
    <row r="978" spans="1:3" x14ac:dyDescent="0.3">
      <c r="A978">
        <v>634</v>
      </c>
      <c r="B978" s="4" t="s">
        <v>308</v>
      </c>
      <c r="C978">
        <v>139400</v>
      </c>
    </row>
    <row r="979" spans="1:3" x14ac:dyDescent="0.3">
      <c r="A979">
        <v>20</v>
      </c>
      <c r="B979" s="4" t="s">
        <v>308</v>
      </c>
      <c r="C979">
        <v>139000</v>
      </c>
    </row>
    <row r="980" spans="1:3" x14ac:dyDescent="0.3">
      <c r="A980">
        <v>117</v>
      </c>
      <c r="B980" s="4" t="s">
        <v>308</v>
      </c>
      <c r="C980">
        <v>139000</v>
      </c>
    </row>
    <row r="981" spans="1:3" x14ac:dyDescent="0.3">
      <c r="A981">
        <v>274</v>
      </c>
      <c r="B981" s="4" t="s">
        <v>307</v>
      </c>
      <c r="C981">
        <v>139000</v>
      </c>
    </row>
    <row r="982" spans="1:3" x14ac:dyDescent="0.3">
      <c r="A982">
        <v>332</v>
      </c>
      <c r="B982" s="4" t="s">
        <v>308</v>
      </c>
      <c r="C982">
        <v>139000</v>
      </c>
    </row>
    <row r="983" spans="1:3" x14ac:dyDescent="0.3">
      <c r="A983">
        <v>425</v>
      </c>
      <c r="B983" s="4" t="s">
        <v>307</v>
      </c>
      <c r="C983">
        <v>139000</v>
      </c>
    </row>
    <row r="984" spans="1:3" x14ac:dyDescent="0.3">
      <c r="A984">
        <v>575</v>
      </c>
      <c r="B984" s="4" t="s">
        <v>308</v>
      </c>
      <c r="C984">
        <v>139000</v>
      </c>
    </row>
    <row r="985" spans="1:3" x14ac:dyDescent="0.3">
      <c r="A985">
        <v>787</v>
      </c>
      <c r="B985" s="4" t="s">
        <v>308</v>
      </c>
      <c r="C985">
        <v>139000</v>
      </c>
    </row>
    <row r="986" spans="1:3" x14ac:dyDescent="0.3">
      <c r="A986">
        <v>980</v>
      </c>
      <c r="B986" s="4" t="s">
        <v>308</v>
      </c>
      <c r="C986">
        <v>139000</v>
      </c>
    </row>
    <row r="987" spans="1:3" x14ac:dyDescent="0.3">
      <c r="A987">
        <v>1141</v>
      </c>
      <c r="B987" s="4" t="s">
        <v>308</v>
      </c>
      <c r="C987">
        <v>139000</v>
      </c>
    </row>
    <row r="988" spans="1:3" x14ac:dyDescent="0.3">
      <c r="A988">
        <v>1275</v>
      </c>
      <c r="B988" s="4" t="s">
        <v>308</v>
      </c>
      <c r="C988">
        <v>139000</v>
      </c>
    </row>
    <row r="989" spans="1:3" x14ac:dyDescent="0.3">
      <c r="A989">
        <v>1284</v>
      </c>
      <c r="B989" s="4" t="s">
        <v>307</v>
      </c>
      <c r="C989">
        <v>139000</v>
      </c>
    </row>
    <row r="990" spans="1:3" x14ac:dyDescent="0.3">
      <c r="A990">
        <v>1236</v>
      </c>
      <c r="B990" s="4" t="s">
        <v>308</v>
      </c>
      <c r="C990">
        <v>138887</v>
      </c>
    </row>
    <row r="991" spans="1:3" x14ac:dyDescent="0.3">
      <c r="A991">
        <v>1078</v>
      </c>
      <c r="B991" s="4" t="s">
        <v>308</v>
      </c>
      <c r="C991">
        <v>138800</v>
      </c>
    </row>
    <row r="992" spans="1:3" x14ac:dyDescent="0.3">
      <c r="A992">
        <v>699</v>
      </c>
      <c r="B992" s="4" t="s">
        <v>308</v>
      </c>
      <c r="C992">
        <v>138500</v>
      </c>
    </row>
    <row r="993" spans="1:3" x14ac:dyDescent="0.3">
      <c r="A993">
        <v>1296</v>
      </c>
      <c r="B993" s="4" t="s">
        <v>308</v>
      </c>
      <c r="C993">
        <v>138500</v>
      </c>
    </row>
    <row r="994" spans="1:3" x14ac:dyDescent="0.3">
      <c r="A994">
        <v>593</v>
      </c>
      <c r="B994" s="4" t="s">
        <v>308</v>
      </c>
      <c r="C994">
        <v>138000</v>
      </c>
    </row>
    <row r="995" spans="1:3" x14ac:dyDescent="0.3">
      <c r="A995">
        <v>1308</v>
      </c>
      <c r="B995" s="4" t="s">
        <v>308</v>
      </c>
      <c r="C995">
        <v>138000</v>
      </c>
    </row>
    <row r="996" spans="1:3" x14ac:dyDescent="0.3">
      <c r="A996">
        <v>1399</v>
      </c>
      <c r="B996" s="4" t="s">
        <v>308</v>
      </c>
      <c r="C996">
        <v>138000</v>
      </c>
    </row>
    <row r="997" spans="1:3" x14ac:dyDescent="0.3">
      <c r="A997">
        <v>1224</v>
      </c>
      <c r="B997" s="4" t="s">
        <v>308</v>
      </c>
      <c r="C997">
        <v>137900</v>
      </c>
    </row>
    <row r="998" spans="1:3" x14ac:dyDescent="0.3">
      <c r="A998">
        <v>616</v>
      </c>
      <c r="B998" s="4" t="s">
        <v>307</v>
      </c>
      <c r="C998">
        <v>137500</v>
      </c>
    </row>
    <row r="999" spans="1:3" x14ac:dyDescent="0.3">
      <c r="A999">
        <v>664</v>
      </c>
      <c r="B999" s="4" t="s">
        <v>308</v>
      </c>
      <c r="C999">
        <v>137500</v>
      </c>
    </row>
    <row r="1000" spans="1:3" x14ac:dyDescent="0.3">
      <c r="A1000">
        <v>670</v>
      </c>
      <c r="B1000" s="4" t="s">
        <v>308</v>
      </c>
      <c r="C1000">
        <v>137500</v>
      </c>
    </row>
    <row r="1001" spans="1:3" x14ac:dyDescent="0.3">
      <c r="A1001">
        <v>945</v>
      </c>
      <c r="B1001" s="4" t="s">
        <v>307</v>
      </c>
      <c r="C1001">
        <v>137500</v>
      </c>
    </row>
    <row r="1002" spans="1:3" x14ac:dyDescent="0.3">
      <c r="A1002">
        <v>1089</v>
      </c>
      <c r="B1002" s="4" t="s">
        <v>307</v>
      </c>
      <c r="C1002">
        <v>137500</v>
      </c>
    </row>
    <row r="1003" spans="1:3" x14ac:dyDescent="0.3">
      <c r="A1003">
        <v>1398</v>
      </c>
      <c r="B1003" s="4" t="s">
        <v>308</v>
      </c>
      <c r="C1003">
        <v>137500</v>
      </c>
    </row>
    <row r="1004" spans="1:3" x14ac:dyDescent="0.3">
      <c r="A1004">
        <v>1400</v>
      </c>
      <c r="B1004" s="4" t="s">
        <v>307</v>
      </c>
      <c r="C1004">
        <v>137450</v>
      </c>
    </row>
    <row r="1005" spans="1:3" x14ac:dyDescent="0.3">
      <c r="A1005">
        <v>247</v>
      </c>
      <c r="B1005" s="4" t="s">
        <v>307</v>
      </c>
      <c r="C1005">
        <v>137000</v>
      </c>
    </row>
    <row r="1006" spans="1:3" x14ac:dyDescent="0.3">
      <c r="A1006">
        <v>588</v>
      </c>
      <c r="B1006" s="4" t="s">
        <v>308</v>
      </c>
      <c r="C1006">
        <v>137000</v>
      </c>
    </row>
    <row r="1007" spans="1:3" x14ac:dyDescent="0.3">
      <c r="A1007">
        <v>817</v>
      </c>
      <c r="B1007" s="4" t="s">
        <v>308</v>
      </c>
      <c r="C1007">
        <v>137000</v>
      </c>
    </row>
    <row r="1008" spans="1:3" x14ac:dyDescent="0.3">
      <c r="A1008">
        <v>1273</v>
      </c>
      <c r="B1008" s="4" t="s">
        <v>308</v>
      </c>
      <c r="C1008">
        <v>137000</v>
      </c>
    </row>
    <row r="1009" spans="1:3" x14ac:dyDescent="0.3">
      <c r="A1009">
        <v>1276</v>
      </c>
      <c r="B1009" s="4" t="s">
        <v>308</v>
      </c>
      <c r="C1009">
        <v>137000</v>
      </c>
    </row>
    <row r="1010" spans="1:3" x14ac:dyDescent="0.3">
      <c r="A1010">
        <v>1004</v>
      </c>
      <c r="B1010" s="4" t="s">
        <v>308</v>
      </c>
      <c r="C1010">
        <v>136905</v>
      </c>
    </row>
    <row r="1011" spans="1:3" x14ac:dyDescent="0.3">
      <c r="A1011">
        <v>111</v>
      </c>
      <c r="B1011" s="4" t="s">
        <v>307</v>
      </c>
      <c r="C1011">
        <v>136900</v>
      </c>
    </row>
    <row r="1012" spans="1:3" x14ac:dyDescent="0.3">
      <c r="A1012">
        <v>79</v>
      </c>
      <c r="B1012" s="4" t="s">
        <v>308</v>
      </c>
      <c r="C1012">
        <v>136500</v>
      </c>
    </row>
    <row r="1013" spans="1:3" x14ac:dyDescent="0.3">
      <c r="A1013">
        <v>880</v>
      </c>
      <c r="B1013" s="4" t="s">
        <v>308</v>
      </c>
      <c r="C1013">
        <v>136500</v>
      </c>
    </row>
    <row r="1014" spans="1:3" x14ac:dyDescent="0.3">
      <c r="A1014">
        <v>997</v>
      </c>
      <c r="B1014" s="4" t="s">
        <v>308</v>
      </c>
      <c r="C1014">
        <v>136500</v>
      </c>
    </row>
    <row r="1015" spans="1:3" x14ac:dyDescent="0.3">
      <c r="A1015">
        <v>1093</v>
      </c>
      <c r="B1015" s="4" t="s">
        <v>307</v>
      </c>
      <c r="C1015">
        <v>136500</v>
      </c>
    </row>
    <row r="1016" spans="1:3" x14ac:dyDescent="0.3">
      <c r="A1016">
        <v>1423</v>
      </c>
      <c r="B1016" s="4" t="s">
        <v>307</v>
      </c>
      <c r="C1016">
        <v>136500</v>
      </c>
    </row>
    <row r="1017" spans="1:3" x14ac:dyDescent="0.3">
      <c r="A1017">
        <v>123</v>
      </c>
      <c r="B1017" s="4" t="s">
        <v>307</v>
      </c>
      <c r="C1017">
        <v>136000</v>
      </c>
    </row>
    <row r="1018" spans="1:3" x14ac:dyDescent="0.3">
      <c r="A1018">
        <v>1388</v>
      </c>
      <c r="B1018" s="4" t="s">
        <v>307</v>
      </c>
      <c r="C1018">
        <v>136000</v>
      </c>
    </row>
    <row r="1019" spans="1:3" x14ac:dyDescent="0.3">
      <c r="A1019">
        <v>1451</v>
      </c>
      <c r="B1019" s="4" t="s">
        <v>308</v>
      </c>
      <c r="C1019">
        <v>136000</v>
      </c>
    </row>
    <row r="1020" spans="1:3" x14ac:dyDescent="0.3">
      <c r="A1020">
        <v>570</v>
      </c>
      <c r="B1020" s="4" t="s">
        <v>308</v>
      </c>
      <c r="C1020">
        <v>135960</v>
      </c>
    </row>
    <row r="1021" spans="1:3" x14ac:dyDescent="0.3">
      <c r="A1021">
        <v>292</v>
      </c>
      <c r="B1021" s="4" t="s">
        <v>308</v>
      </c>
      <c r="C1021">
        <v>135900</v>
      </c>
    </row>
    <row r="1022" spans="1:3" x14ac:dyDescent="0.3">
      <c r="A1022">
        <v>77</v>
      </c>
      <c r="B1022" s="4" t="s">
        <v>308</v>
      </c>
      <c r="C1022">
        <v>135750</v>
      </c>
    </row>
    <row r="1023" spans="1:3" x14ac:dyDescent="0.3">
      <c r="A1023">
        <v>807</v>
      </c>
      <c r="B1023" s="4" t="s">
        <v>308</v>
      </c>
      <c r="C1023">
        <v>135500</v>
      </c>
    </row>
    <row r="1024" spans="1:3" x14ac:dyDescent="0.3">
      <c r="A1024">
        <v>888</v>
      </c>
      <c r="B1024" s="4" t="s">
        <v>308</v>
      </c>
      <c r="C1024">
        <v>135500</v>
      </c>
    </row>
    <row r="1025" spans="1:3" x14ac:dyDescent="0.3">
      <c r="A1025">
        <v>188</v>
      </c>
      <c r="B1025" s="4" t="s">
        <v>308</v>
      </c>
      <c r="C1025">
        <v>135000</v>
      </c>
    </row>
    <row r="1026" spans="1:3" x14ac:dyDescent="0.3">
      <c r="A1026">
        <v>426</v>
      </c>
      <c r="B1026" s="4" t="s">
        <v>307</v>
      </c>
      <c r="C1026">
        <v>135000</v>
      </c>
    </row>
    <row r="1027" spans="1:3" x14ac:dyDescent="0.3">
      <c r="A1027">
        <v>623</v>
      </c>
      <c r="B1027" s="4" t="s">
        <v>308</v>
      </c>
      <c r="C1027">
        <v>135000</v>
      </c>
    </row>
    <row r="1028" spans="1:3" x14ac:dyDescent="0.3">
      <c r="A1028">
        <v>629</v>
      </c>
      <c r="B1028" s="4" t="s">
        <v>308</v>
      </c>
      <c r="C1028">
        <v>135000</v>
      </c>
    </row>
    <row r="1029" spans="1:3" x14ac:dyDescent="0.3">
      <c r="A1029">
        <v>654</v>
      </c>
      <c r="B1029" s="4" t="s">
        <v>307</v>
      </c>
      <c r="C1029">
        <v>135000</v>
      </c>
    </row>
    <row r="1030" spans="1:3" x14ac:dyDescent="0.3">
      <c r="A1030">
        <v>724</v>
      </c>
      <c r="B1030" s="4" t="s">
        <v>308</v>
      </c>
      <c r="C1030">
        <v>135000</v>
      </c>
    </row>
    <row r="1031" spans="1:3" x14ac:dyDescent="0.3">
      <c r="A1031">
        <v>780</v>
      </c>
      <c r="B1031" s="4" t="s">
        <v>307</v>
      </c>
      <c r="C1031">
        <v>135000</v>
      </c>
    </row>
    <row r="1032" spans="1:3" x14ac:dyDescent="0.3">
      <c r="A1032">
        <v>900</v>
      </c>
      <c r="B1032" s="4" t="s">
        <v>308</v>
      </c>
      <c r="C1032">
        <v>135000</v>
      </c>
    </row>
    <row r="1033" spans="1:3" x14ac:dyDescent="0.3">
      <c r="A1033">
        <v>918</v>
      </c>
      <c r="B1033" s="4" t="s">
        <v>308</v>
      </c>
      <c r="C1033">
        <v>135000</v>
      </c>
    </row>
    <row r="1034" spans="1:3" x14ac:dyDescent="0.3">
      <c r="A1034">
        <v>968</v>
      </c>
      <c r="B1034" s="4" t="s">
        <v>308</v>
      </c>
      <c r="C1034">
        <v>135000</v>
      </c>
    </row>
    <row r="1035" spans="1:3" x14ac:dyDescent="0.3">
      <c r="A1035">
        <v>971</v>
      </c>
      <c r="B1035" s="4" t="s">
        <v>308</v>
      </c>
      <c r="C1035">
        <v>135000</v>
      </c>
    </row>
    <row r="1036" spans="1:3" x14ac:dyDescent="0.3">
      <c r="A1036">
        <v>1011</v>
      </c>
      <c r="B1036" s="4" t="s">
        <v>308</v>
      </c>
      <c r="C1036">
        <v>135000</v>
      </c>
    </row>
    <row r="1037" spans="1:3" x14ac:dyDescent="0.3">
      <c r="A1037">
        <v>1070</v>
      </c>
      <c r="B1037" s="4" t="s">
        <v>308</v>
      </c>
      <c r="C1037">
        <v>135000</v>
      </c>
    </row>
    <row r="1038" spans="1:3" x14ac:dyDescent="0.3">
      <c r="A1038">
        <v>1071</v>
      </c>
      <c r="B1038" s="4" t="s">
        <v>308</v>
      </c>
      <c r="C1038">
        <v>135000</v>
      </c>
    </row>
    <row r="1039" spans="1:3" x14ac:dyDescent="0.3">
      <c r="A1039">
        <v>1103</v>
      </c>
      <c r="B1039" s="4" t="s">
        <v>308</v>
      </c>
      <c r="C1039">
        <v>135000</v>
      </c>
    </row>
    <row r="1040" spans="1:3" x14ac:dyDescent="0.3">
      <c r="A1040">
        <v>1131</v>
      </c>
      <c r="B1040" s="4" t="s">
        <v>308</v>
      </c>
      <c r="C1040">
        <v>135000</v>
      </c>
    </row>
    <row r="1041" spans="1:3" x14ac:dyDescent="0.3">
      <c r="A1041">
        <v>1337</v>
      </c>
      <c r="B1041" s="4" t="s">
        <v>308</v>
      </c>
      <c r="C1041">
        <v>135000</v>
      </c>
    </row>
    <row r="1042" spans="1:3" x14ac:dyDescent="0.3">
      <c r="A1042">
        <v>771</v>
      </c>
      <c r="B1042" s="4" t="s">
        <v>308</v>
      </c>
      <c r="C1042">
        <v>134900</v>
      </c>
    </row>
    <row r="1043" spans="1:3" x14ac:dyDescent="0.3">
      <c r="A1043">
        <v>1353</v>
      </c>
      <c r="B1043" s="4" t="s">
        <v>307</v>
      </c>
      <c r="C1043">
        <v>134900</v>
      </c>
    </row>
    <row r="1044" spans="1:3" x14ac:dyDescent="0.3">
      <c r="A1044">
        <v>27</v>
      </c>
      <c r="B1044" s="4" t="s">
        <v>308</v>
      </c>
      <c r="C1044">
        <v>134800</v>
      </c>
    </row>
    <row r="1045" spans="1:3" x14ac:dyDescent="0.3">
      <c r="A1045">
        <v>1114</v>
      </c>
      <c r="B1045" s="4" t="s">
        <v>308</v>
      </c>
      <c r="C1045">
        <v>134500</v>
      </c>
    </row>
    <row r="1046" spans="1:3" x14ac:dyDescent="0.3">
      <c r="A1046">
        <v>1215</v>
      </c>
      <c r="B1046" s="4" t="s">
        <v>308</v>
      </c>
      <c r="C1046">
        <v>134500</v>
      </c>
    </row>
    <row r="1047" spans="1:3" x14ac:dyDescent="0.3">
      <c r="A1047">
        <v>216</v>
      </c>
      <c r="B1047" s="4" t="s">
        <v>308</v>
      </c>
      <c r="C1047">
        <v>134450</v>
      </c>
    </row>
    <row r="1048" spans="1:3" x14ac:dyDescent="0.3">
      <c r="A1048">
        <v>372</v>
      </c>
      <c r="B1048" s="4" t="s">
        <v>308</v>
      </c>
      <c r="C1048">
        <v>134432</v>
      </c>
    </row>
    <row r="1049" spans="1:3" x14ac:dyDescent="0.3">
      <c r="A1049">
        <v>358</v>
      </c>
      <c r="B1049" s="4" t="s">
        <v>308</v>
      </c>
      <c r="C1049">
        <v>134000</v>
      </c>
    </row>
    <row r="1050" spans="1:3" x14ac:dyDescent="0.3">
      <c r="A1050">
        <v>514</v>
      </c>
      <c r="B1050" s="4" t="s">
        <v>307</v>
      </c>
      <c r="C1050">
        <v>134000</v>
      </c>
    </row>
    <row r="1051" spans="1:3" x14ac:dyDescent="0.3">
      <c r="A1051">
        <v>1222</v>
      </c>
      <c r="B1051" s="4" t="s">
        <v>308</v>
      </c>
      <c r="C1051">
        <v>134000</v>
      </c>
    </row>
    <row r="1052" spans="1:3" x14ac:dyDescent="0.3">
      <c r="A1052">
        <v>94</v>
      </c>
      <c r="B1052" s="4" t="s">
        <v>307</v>
      </c>
      <c r="C1052">
        <v>133900</v>
      </c>
    </row>
    <row r="1053" spans="1:3" x14ac:dyDescent="0.3">
      <c r="A1053">
        <v>953</v>
      </c>
      <c r="B1053" s="4" t="s">
        <v>308</v>
      </c>
      <c r="C1053">
        <v>133900</v>
      </c>
    </row>
    <row r="1054" spans="1:3" x14ac:dyDescent="0.3">
      <c r="A1054">
        <v>1120</v>
      </c>
      <c r="B1054" s="4" t="s">
        <v>308</v>
      </c>
      <c r="C1054">
        <v>133700</v>
      </c>
    </row>
    <row r="1055" spans="1:3" x14ac:dyDescent="0.3">
      <c r="A1055">
        <v>848</v>
      </c>
      <c r="B1055" s="4" t="s">
        <v>308</v>
      </c>
      <c r="C1055">
        <v>133500</v>
      </c>
    </row>
    <row r="1056" spans="1:3" x14ac:dyDescent="0.3">
      <c r="A1056">
        <v>492</v>
      </c>
      <c r="B1056" s="4" t="s">
        <v>307</v>
      </c>
      <c r="C1056">
        <v>133000</v>
      </c>
    </row>
    <row r="1057" spans="1:3" x14ac:dyDescent="0.3">
      <c r="A1057">
        <v>544</v>
      </c>
      <c r="B1057" s="4" t="s">
        <v>307</v>
      </c>
      <c r="C1057">
        <v>133000</v>
      </c>
    </row>
    <row r="1058" spans="1:3" x14ac:dyDescent="0.3">
      <c r="A1058">
        <v>585</v>
      </c>
      <c r="B1058" s="4" t="s">
        <v>308</v>
      </c>
      <c r="C1058">
        <v>133000</v>
      </c>
    </row>
    <row r="1059" spans="1:3" x14ac:dyDescent="0.3">
      <c r="A1059">
        <v>874</v>
      </c>
      <c r="B1059" s="4" t="s">
        <v>308</v>
      </c>
      <c r="C1059">
        <v>133000</v>
      </c>
    </row>
    <row r="1060" spans="1:3" x14ac:dyDescent="0.3">
      <c r="A1060">
        <v>1082</v>
      </c>
      <c r="B1060" s="4" t="s">
        <v>308</v>
      </c>
      <c r="C1060">
        <v>133000</v>
      </c>
    </row>
    <row r="1061" spans="1:3" x14ac:dyDescent="0.3">
      <c r="A1061">
        <v>1407</v>
      </c>
      <c r="B1061" s="4" t="s">
        <v>308</v>
      </c>
      <c r="C1061">
        <v>133000</v>
      </c>
    </row>
    <row r="1062" spans="1:3" x14ac:dyDescent="0.3">
      <c r="A1062">
        <v>476</v>
      </c>
      <c r="B1062" s="4" t="s">
        <v>308</v>
      </c>
      <c r="C1062">
        <v>132500</v>
      </c>
    </row>
    <row r="1063" spans="1:3" x14ac:dyDescent="0.3">
      <c r="A1063">
        <v>485</v>
      </c>
      <c r="B1063" s="4" t="s">
        <v>308</v>
      </c>
      <c r="C1063">
        <v>132500</v>
      </c>
    </row>
    <row r="1064" spans="1:3" x14ac:dyDescent="0.3">
      <c r="A1064">
        <v>864</v>
      </c>
      <c r="B1064" s="4" t="s">
        <v>308</v>
      </c>
      <c r="C1064">
        <v>132500</v>
      </c>
    </row>
    <row r="1065" spans="1:3" x14ac:dyDescent="0.3">
      <c r="A1065">
        <v>1232</v>
      </c>
      <c r="B1065" s="4" t="s">
        <v>308</v>
      </c>
      <c r="C1065">
        <v>132500</v>
      </c>
    </row>
    <row r="1066" spans="1:3" x14ac:dyDescent="0.3">
      <c r="A1066">
        <v>1286</v>
      </c>
      <c r="B1066" s="4" t="s">
        <v>307</v>
      </c>
      <c r="C1066">
        <v>132500</v>
      </c>
    </row>
    <row r="1067" spans="1:3" x14ac:dyDescent="0.3">
      <c r="A1067">
        <v>1332</v>
      </c>
      <c r="B1067" s="4" t="s">
        <v>308</v>
      </c>
      <c r="C1067">
        <v>132500</v>
      </c>
    </row>
    <row r="1068" spans="1:3" x14ac:dyDescent="0.3">
      <c r="A1068">
        <v>877</v>
      </c>
      <c r="B1068" s="4" t="s">
        <v>308</v>
      </c>
      <c r="C1068">
        <v>132250</v>
      </c>
    </row>
    <row r="1069" spans="1:3" x14ac:dyDescent="0.3">
      <c r="A1069">
        <v>16</v>
      </c>
      <c r="B1069" s="4" t="s">
        <v>307</v>
      </c>
      <c r="C1069">
        <v>132000</v>
      </c>
    </row>
    <row r="1070" spans="1:3" x14ac:dyDescent="0.3">
      <c r="A1070">
        <v>312</v>
      </c>
      <c r="B1070" s="4" t="s">
        <v>307</v>
      </c>
      <c r="C1070">
        <v>132000</v>
      </c>
    </row>
    <row r="1071" spans="1:3" x14ac:dyDescent="0.3">
      <c r="A1071">
        <v>369</v>
      </c>
      <c r="B1071" s="4" t="s">
        <v>308</v>
      </c>
      <c r="C1071">
        <v>132000</v>
      </c>
    </row>
    <row r="1072" spans="1:3" x14ac:dyDescent="0.3">
      <c r="A1072">
        <v>527</v>
      </c>
      <c r="B1072" s="4" t="s">
        <v>308</v>
      </c>
      <c r="C1072">
        <v>132000</v>
      </c>
    </row>
    <row r="1073" spans="1:3" x14ac:dyDescent="0.3">
      <c r="A1073">
        <v>741</v>
      </c>
      <c r="B1073" s="4" t="s">
        <v>308</v>
      </c>
      <c r="C1073">
        <v>132000</v>
      </c>
    </row>
    <row r="1074" spans="1:3" x14ac:dyDescent="0.3">
      <c r="A1074">
        <v>958</v>
      </c>
      <c r="B1074" s="4" t="s">
        <v>308</v>
      </c>
      <c r="C1074">
        <v>132000</v>
      </c>
    </row>
    <row r="1075" spans="1:3" x14ac:dyDescent="0.3">
      <c r="A1075">
        <v>580</v>
      </c>
      <c r="B1075" s="4" t="s">
        <v>308</v>
      </c>
      <c r="C1075">
        <v>131500</v>
      </c>
    </row>
    <row r="1076" spans="1:3" x14ac:dyDescent="0.3">
      <c r="A1076">
        <v>851</v>
      </c>
      <c r="B1076" s="4" t="s">
        <v>307</v>
      </c>
      <c r="C1076">
        <v>131500</v>
      </c>
    </row>
    <row r="1077" spans="1:3" x14ac:dyDescent="0.3">
      <c r="A1077">
        <v>862</v>
      </c>
      <c r="B1077" s="4" t="s">
        <v>308</v>
      </c>
      <c r="C1077">
        <v>131500</v>
      </c>
    </row>
    <row r="1078" spans="1:3" x14ac:dyDescent="0.3">
      <c r="A1078">
        <v>734</v>
      </c>
      <c r="B1078" s="4" t="s">
        <v>308</v>
      </c>
      <c r="C1078">
        <v>131400</v>
      </c>
    </row>
    <row r="1079" spans="1:3" x14ac:dyDescent="0.3">
      <c r="A1079">
        <v>293</v>
      </c>
      <c r="B1079" s="4" t="s">
        <v>308</v>
      </c>
      <c r="C1079">
        <v>131000</v>
      </c>
    </row>
    <row r="1080" spans="1:3" x14ac:dyDescent="0.3">
      <c r="A1080">
        <v>909</v>
      </c>
      <c r="B1080" s="4" t="s">
        <v>308</v>
      </c>
      <c r="C1080">
        <v>131000</v>
      </c>
    </row>
    <row r="1081" spans="1:3" x14ac:dyDescent="0.3">
      <c r="A1081">
        <v>1390</v>
      </c>
      <c r="B1081" s="4" t="s">
        <v>307</v>
      </c>
      <c r="C1081">
        <v>131000</v>
      </c>
    </row>
    <row r="1082" spans="1:3" x14ac:dyDescent="0.3">
      <c r="A1082">
        <v>715</v>
      </c>
      <c r="B1082" s="4" t="s">
        <v>307</v>
      </c>
      <c r="C1082">
        <v>130500</v>
      </c>
    </row>
    <row r="1083" spans="1:3" x14ac:dyDescent="0.3">
      <c r="A1083">
        <v>840</v>
      </c>
      <c r="B1083" s="4" t="s">
        <v>308</v>
      </c>
      <c r="C1083">
        <v>130500</v>
      </c>
    </row>
    <row r="1084" spans="1:3" x14ac:dyDescent="0.3">
      <c r="A1084">
        <v>1328</v>
      </c>
      <c r="B1084" s="4" t="s">
        <v>308</v>
      </c>
      <c r="C1084">
        <v>130500</v>
      </c>
    </row>
    <row r="1085" spans="1:3" x14ac:dyDescent="0.3">
      <c r="A1085">
        <v>44</v>
      </c>
      <c r="B1085" s="4" t="s">
        <v>308</v>
      </c>
      <c r="C1085">
        <v>130250</v>
      </c>
    </row>
    <row r="1086" spans="1:3" x14ac:dyDescent="0.3">
      <c r="A1086">
        <v>55</v>
      </c>
      <c r="B1086" s="4" t="s">
        <v>308</v>
      </c>
      <c r="C1086">
        <v>130000</v>
      </c>
    </row>
    <row r="1087" spans="1:3" x14ac:dyDescent="0.3">
      <c r="A1087">
        <v>146</v>
      </c>
      <c r="B1087" s="4" t="s">
        <v>307</v>
      </c>
      <c r="C1087">
        <v>130000</v>
      </c>
    </row>
    <row r="1088" spans="1:3" x14ac:dyDescent="0.3">
      <c r="A1088">
        <v>194</v>
      </c>
      <c r="B1088" s="4" t="s">
        <v>307</v>
      </c>
      <c r="C1088">
        <v>130000</v>
      </c>
    </row>
    <row r="1089" spans="1:3" x14ac:dyDescent="0.3">
      <c r="A1089">
        <v>264</v>
      </c>
      <c r="B1089" s="4" t="s">
        <v>308</v>
      </c>
      <c r="C1089">
        <v>130000</v>
      </c>
    </row>
    <row r="1090" spans="1:3" x14ac:dyDescent="0.3">
      <c r="A1090">
        <v>359</v>
      </c>
      <c r="B1090" s="4" t="s">
        <v>308</v>
      </c>
      <c r="C1090">
        <v>130000</v>
      </c>
    </row>
    <row r="1091" spans="1:3" x14ac:dyDescent="0.3">
      <c r="A1091">
        <v>499</v>
      </c>
      <c r="B1091" s="4" t="s">
        <v>308</v>
      </c>
      <c r="C1091">
        <v>130000</v>
      </c>
    </row>
    <row r="1092" spans="1:3" x14ac:dyDescent="0.3">
      <c r="A1092">
        <v>587</v>
      </c>
      <c r="B1092" s="4" t="s">
        <v>307</v>
      </c>
      <c r="C1092">
        <v>130000</v>
      </c>
    </row>
    <row r="1093" spans="1:3" x14ac:dyDescent="0.3">
      <c r="A1093">
        <v>1118</v>
      </c>
      <c r="B1093" s="4" t="s">
        <v>308</v>
      </c>
      <c r="C1093">
        <v>130000</v>
      </c>
    </row>
    <row r="1094" spans="1:3" x14ac:dyDescent="0.3">
      <c r="A1094">
        <v>1235</v>
      </c>
      <c r="B1094" s="4" t="s">
        <v>308</v>
      </c>
      <c r="C1094">
        <v>130000</v>
      </c>
    </row>
    <row r="1095" spans="1:3" x14ac:dyDescent="0.3">
      <c r="A1095">
        <v>1253</v>
      </c>
      <c r="B1095" s="4" t="s">
        <v>308</v>
      </c>
      <c r="C1095">
        <v>130000</v>
      </c>
    </row>
    <row r="1096" spans="1:3" x14ac:dyDescent="0.3">
      <c r="A1096">
        <v>1305</v>
      </c>
      <c r="B1096" s="4" t="s">
        <v>307</v>
      </c>
      <c r="C1096">
        <v>130000</v>
      </c>
    </row>
    <row r="1097" spans="1:3" x14ac:dyDescent="0.3">
      <c r="A1097">
        <v>9</v>
      </c>
      <c r="B1097" s="4" t="s">
        <v>307</v>
      </c>
      <c r="C1097">
        <v>129900</v>
      </c>
    </row>
    <row r="1098" spans="1:3" x14ac:dyDescent="0.3">
      <c r="A1098">
        <v>24</v>
      </c>
      <c r="B1098" s="4" t="s">
        <v>308</v>
      </c>
      <c r="C1098">
        <v>129900</v>
      </c>
    </row>
    <row r="1099" spans="1:3" x14ac:dyDescent="0.3">
      <c r="A1099">
        <v>513</v>
      </c>
      <c r="B1099" s="4" t="s">
        <v>308</v>
      </c>
      <c r="C1099">
        <v>129900</v>
      </c>
    </row>
    <row r="1100" spans="1:3" x14ac:dyDescent="0.3">
      <c r="A1100">
        <v>1113</v>
      </c>
      <c r="B1100" s="4" t="s">
        <v>308</v>
      </c>
      <c r="C1100">
        <v>129900</v>
      </c>
    </row>
    <row r="1101" spans="1:3" x14ac:dyDescent="0.3">
      <c r="A1101">
        <v>11</v>
      </c>
      <c r="B1101" s="4" t="s">
        <v>308</v>
      </c>
      <c r="C1101">
        <v>129500</v>
      </c>
    </row>
    <row r="1102" spans="1:3" x14ac:dyDescent="0.3">
      <c r="A1102">
        <v>72</v>
      </c>
      <c r="B1102" s="4" t="s">
        <v>308</v>
      </c>
      <c r="C1102">
        <v>129500</v>
      </c>
    </row>
    <row r="1103" spans="1:3" x14ac:dyDescent="0.3">
      <c r="A1103">
        <v>548</v>
      </c>
      <c r="B1103" s="4" t="s">
        <v>308</v>
      </c>
      <c r="C1103">
        <v>129500</v>
      </c>
    </row>
    <row r="1104" spans="1:3" x14ac:dyDescent="0.3">
      <c r="A1104">
        <v>1249</v>
      </c>
      <c r="B1104" s="4" t="s">
        <v>307</v>
      </c>
      <c r="C1104">
        <v>129500</v>
      </c>
    </row>
    <row r="1105" spans="1:3" x14ac:dyDescent="0.3">
      <c r="A1105">
        <v>396</v>
      </c>
      <c r="B1105" s="4" t="s">
        <v>308</v>
      </c>
      <c r="C1105">
        <v>129000</v>
      </c>
    </row>
    <row r="1106" spans="1:3" x14ac:dyDescent="0.3">
      <c r="A1106">
        <v>667</v>
      </c>
      <c r="B1106" s="4" t="s">
        <v>307</v>
      </c>
      <c r="C1106">
        <v>129000</v>
      </c>
    </row>
    <row r="1107" spans="1:3" x14ac:dyDescent="0.3">
      <c r="A1107">
        <v>714</v>
      </c>
      <c r="B1107" s="4" t="s">
        <v>308</v>
      </c>
      <c r="C1107">
        <v>129000</v>
      </c>
    </row>
    <row r="1108" spans="1:3" x14ac:dyDescent="0.3">
      <c r="A1108">
        <v>868</v>
      </c>
      <c r="B1108" s="4" t="s">
        <v>308</v>
      </c>
      <c r="C1108">
        <v>129000</v>
      </c>
    </row>
    <row r="1109" spans="1:3" x14ac:dyDescent="0.3">
      <c r="A1109">
        <v>951</v>
      </c>
      <c r="B1109" s="4" t="s">
        <v>308</v>
      </c>
      <c r="C1109">
        <v>129000</v>
      </c>
    </row>
    <row r="1110" spans="1:3" x14ac:dyDescent="0.3">
      <c r="A1110">
        <v>1095</v>
      </c>
      <c r="B1110" s="4" t="s">
        <v>308</v>
      </c>
      <c r="C1110">
        <v>129000</v>
      </c>
    </row>
    <row r="1111" spans="1:3" x14ac:dyDescent="0.3">
      <c r="A1111">
        <v>1163</v>
      </c>
      <c r="B1111" s="4" t="s">
        <v>308</v>
      </c>
      <c r="C1111">
        <v>129000</v>
      </c>
    </row>
    <row r="1112" spans="1:3" x14ac:dyDescent="0.3">
      <c r="A1112">
        <v>1446</v>
      </c>
      <c r="B1112" s="4" t="s">
        <v>307</v>
      </c>
      <c r="C1112">
        <v>129000</v>
      </c>
    </row>
    <row r="1113" spans="1:3" x14ac:dyDescent="0.3">
      <c r="A1113">
        <v>100</v>
      </c>
      <c r="B1113" s="4" t="s">
        <v>308</v>
      </c>
      <c r="C1113">
        <v>128950</v>
      </c>
    </row>
    <row r="1114" spans="1:3" x14ac:dyDescent="0.3">
      <c r="A1114">
        <v>1262</v>
      </c>
      <c r="B1114" s="4" t="s">
        <v>308</v>
      </c>
      <c r="C1114">
        <v>128900</v>
      </c>
    </row>
    <row r="1115" spans="1:3" x14ac:dyDescent="0.3">
      <c r="A1115">
        <v>171</v>
      </c>
      <c r="B1115" s="4" t="s">
        <v>308</v>
      </c>
      <c r="C1115">
        <v>128500</v>
      </c>
    </row>
    <row r="1116" spans="1:3" x14ac:dyDescent="0.3">
      <c r="A1116">
        <v>680</v>
      </c>
      <c r="B1116" s="4" t="s">
        <v>308</v>
      </c>
      <c r="C1116">
        <v>128500</v>
      </c>
    </row>
    <row r="1117" spans="1:3" x14ac:dyDescent="0.3">
      <c r="A1117">
        <v>720</v>
      </c>
      <c r="B1117" s="4" t="s">
        <v>308</v>
      </c>
      <c r="C1117">
        <v>128500</v>
      </c>
    </row>
    <row r="1118" spans="1:3" x14ac:dyDescent="0.3">
      <c r="A1118">
        <v>1340</v>
      </c>
      <c r="B1118" s="4" t="s">
        <v>308</v>
      </c>
      <c r="C1118">
        <v>128500</v>
      </c>
    </row>
    <row r="1119" spans="1:3" x14ac:dyDescent="0.3">
      <c r="A1119">
        <v>234</v>
      </c>
      <c r="B1119" s="4" t="s">
        <v>308</v>
      </c>
      <c r="C1119">
        <v>128200</v>
      </c>
    </row>
    <row r="1120" spans="1:3" x14ac:dyDescent="0.3">
      <c r="A1120">
        <v>127</v>
      </c>
      <c r="B1120" s="4" t="s">
        <v>307</v>
      </c>
      <c r="C1120">
        <v>128000</v>
      </c>
    </row>
    <row r="1121" spans="1:3" x14ac:dyDescent="0.3">
      <c r="A1121">
        <v>532</v>
      </c>
      <c r="B1121" s="4" t="s">
        <v>307</v>
      </c>
      <c r="C1121">
        <v>128000</v>
      </c>
    </row>
    <row r="1122" spans="1:3" x14ac:dyDescent="0.3">
      <c r="A1122">
        <v>566</v>
      </c>
      <c r="B1122" s="4" t="s">
        <v>307</v>
      </c>
      <c r="C1122">
        <v>128000</v>
      </c>
    </row>
    <row r="1123" spans="1:3" x14ac:dyDescent="0.3">
      <c r="A1123">
        <v>785</v>
      </c>
      <c r="B1123" s="4" t="s">
        <v>307</v>
      </c>
      <c r="C1123">
        <v>128000</v>
      </c>
    </row>
    <row r="1124" spans="1:3" x14ac:dyDescent="0.3">
      <c r="A1124">
        <v>836</v>
      </c>
      <c r="B1124" s="4" t="s">
        <v>308</v>
      </c>
      <c r="C1124">
        <v>128000</v>
      </c>
    </row>
    <row r="1125" spans="1:3" x14ac:dyDescent="0.3">
      <c r="A1125">
        <v>906</v>
      </c>
      <c r="B1125" s="4" t="s">
        <v>308</v>
      </c>
      <c r="C1125">
        <v>128000</v>
      </c>
    </row>
    <row r="1126" spans="1:3" x14ac:dyDescent="0.3">
      <c r="A1126">
        <v>1099</v>
      </c>
      <c r="B1126" s="4" t="s">
        <v>308</v>
      </c>
      <c r="C1126">
        <v>128000</v>
      </c>
    </row>
    <row r="1127" spans="1:3" x14ac:dyDescent="0.3">
      <c r="A1127">
        <v>166</v>
      </c>
      <c r="B1127" s="4" t="s">
        <v>308</v>
      </c>
      <c r="C1127">
        <v>127500</v>
      </c>
    </row>
    <row r="1128" spans="1:3" x14ac:dyDescent="0.3">
      <c r="A1128">
        <v>446</v>
      </c>
      <c r="B1128" s="4" t="s">
        <v>307</v>
      </c>
      <c r="C1128">
        <v>127500</v>
      </c>
    </row>
    <row r="1129" spans="1:3" x14ac:dyDescent="0.3">
      <c r="A1129">
        <v>761</v>
      </c>
      <c r="B1129" s="4" t="s">
        <v>307</v>
      </c>
      <c r="C1129">
        <v>127500</v>
      </c>
    </row>
    <row r="1130" spans="1:3" x14ac:dyDescent="0.3">
      <c r="A1130">
        <v>955</v>
      </c>
      <c r="B1130" s="4" t="s">
        <v>307</v>
      </c>
      <c r="C1130">
        <v>127500</v>
      </c>
    </row>
    <row r="1131" spans="1:3" x14ac:dyDescent="0.3">
      <c r="A1131">
        <v>1256</v>
      </c>
      <c r="B1131" s="4" t="s">
        <v>307</v>
      </c>
      <c r="C1131">
        <v>127500</v>
      </c>
    </row>
    <row r="1132" spans="1:3" x14ac:dyDescent="0.3">
      <c r="A1132">
        <v>1422</v>
      </c>
      <c r="B1132" s="4" t="s">
        <v>307</v>
      </c>
      <c r="C1132">
        <v>127500</v>
      </c>
    </row>
    <row r="1133" spans="1:3" x14ac:dyDescent="0.3">
      <c r="A1133">
        <v>50</v>
      </c>
      <c r="B1133" s="4" t="s">
        <v>308</v>
      </c>
      <c r="C1133">
        <v>127000</v>
      </c>
    </row>
    <row r="1134" spans="1:3" x14ac:dyDescent="0.3">
      <c r="A1134">
        <v>78</v>
      </c>
      <c r="B1134" s="4" t="s">
        <v>308</v>
      </c>
      <c r="C1134">
        <v>127000</v>
      </c>
    </row>
    <row r="1135" spans="1:3" x14ac:dyDescent="0.3">
      <c r="A1135">
        <v>185</v>
      </c>
      <c r="B1135" s="4" t="s">
        <v>308</v>
      </c>
      <c r="C1135">
        <v>127000</v>
      </c>
    </row>
    <row r="1136" spans="1:3" x14ac:dyDescent="0.3">
      <c r="A1136">
        <v>195</v>
      </c>
      <c r="B1136" s="4" t="s">
        <v>308</v>
      </c>
      <c r="C1136">
        <v>127000</v>
      </c>
    </row>
    <row r="1137" spans="1:3" x14ac:dyDescent="0.3">
      <c r="A1137">
        <v>381</v>
      </c>
      <c r="B1137" s="4" t="s">
        <v>308</v>
      </c>
      <c r="C1137">
        <v>127000</v>
      </c>
    </row>
    <row r="1138" spans="1:3" x14ac:dyDescent="0.3">
      <c r="A1138">
        <v>856</v>
      </c>
      <c r="B1138" s="4" t="s">
        <v>308</v>
      </c>
      <c r="C1138">
        <v>127000</v>
      </c>
    </row>
    <row r="1139" spans="1:3" x14ac:dyDescent="0.3">
      <c r="A1139">
        <v>1097</v>
      </c>
      <c r="B1139" s="4" t="s">
        <v>307</v>
      </c>
      <c r="C1139">
        <v>127000</v>
      </c>
    </row>
    <row r="1140" spans="1:3" x14ac:dyDescent="0.3">
      <c r="A1140">
        <v>1230</v>
      </c>
      <c r="B1140" s="4" t="s">
        <v>308</v>
      </c>
      <c r="C1140">
        <v>127000</v>
      </c>
    </row>
    <row r="1141" spans="1:3" x14ac:dyDescent="0.3">
      <c r="A1141">
        <v>1368</v>
      </c>
      <c r="B1141" s="4" t="s">
        <v>308</v>
      </c>
      <c r="C1141">
        <v>127000</v>
      </c>
    </row>
    <row r="1142" spans="1:3" x14ac:dyDescent="0.3">
      <c r="A1142">
        <v>84</v>
      </c>
      <c r="B1142" s="4" t="s">
        <v>308</v>
      </c>
      <c r="C1142">
        <v>126500</v>
      </c>
    </row>
    <row r="1143" spans="1:3" x14ac:dyDescent="0.3">
      <c r="A1143">
        <v>324</v>
      </c>
      <c r="B1143" s="4" t="s">
        <v>308</v>
      </c>
      <c r="C1143">
        <v>126175</v>
      </c>
    </row>
    <row r="1144" spans="1:3" x14ac:dyDescent="0.3">
      <c r="A1144">
        <v>419</v>
      </c>
      <c r="B1144" s="4" t="s">
        <v>308</v>
      </c>
      <c r="C1144">
        <v>126000</v>
      </c>
    </row>
    <row r="1145" spans="1:3" x14ac:dyDescent="0.3">
      <c r="A1145">
        <v>985</v>
      </c>
      <c r="B1145" s="4" t="s">
        <v>308</v>
      </c>
      <c r="C1145">
        <v>126000</v>
      </c>
    </row>
    <row r="1146" spans="1:3" x14ac:dyDescent="0.3">
      <c r="A1146">
        <v>1080</v>
      </c>
      <c r="B1146" s="4" t="s">
        <v>308</v>
      </c>
      <c r="C1146">
        <v>126000</v>
      </c>
    </row>
    <row r="1147" spans="1:3" x14ac:dyDescent="0.3">
      <c r="A1147">
        <v>905</v>
      </c>
      <c r="B1147" s="4" t="s">
        <v>308</v>
      </c>
      <c r="C1147">
        <v>125500</v>
      </c>
    </row>
    <row r="1148" spans="1:3" x14ac:dyDescent="0.3">
      <c r="A1148">
        <v>1334</v>
      </c>
      <c r="B1148" s="4" t="s">
        <v>308</v>
      </c>
      <c r="C1148">
        <v>125500</v>
      </c>
    </row>
    <row r="1149" spans="1:3" x14ac:dyDescent="0.3">
      <c r="A1149">
        <v>1386</v>
      </c>
      <c r="B1149" s="4" t="s">
        <v>308</v>
      </c>
      <c r="C1149">
        <v>125500</v>
      </c>
    </row>
    <row r="1150" spans="1:3" x14ac:dyDescent="0.3">
      <c r="A1150">
        <v>1409</v>
      </c>
      <c r="B1150" s="4" t="s">
        <v>308</v>
      </c>
      <c r="C1150">
        <v>125500</v>
      </c>
    </row>
    <row r="1151" spans="1:3" x14ac:dyDescent="0.3">
      <c r="A1151">
        <v>145</v>
      </c>
      <c r="B1151" s="4" t="s">
        <v>308</v>
      </c>
      <c r="C1151">
        <v>125000</v>
      </c>
    </row>
    <row r="1152" spans="1:3" x14ac:dyDescent="0.3">
      <c r="A1152">
        <v>155</v>
      </c>
      <c r="B1152" s="4" t="s">
        <v>307</v>
      </c>
      <c r="C1152">
        <v>125000</v>
      </c>
    </row>
    <row r="1153" spans="1:3" x14ac:dyDescent="0.3">
      <c r="A1153">
        <v>229</v>
      </c>
      <c r="B1153" s="4" t="s">
        <v>308</v>
      </c>
      <c r="C1153">
        <v>125000</v>
      </c>
    </row>
    <row r="1154" spans="1:3" x14ac:dyDescent="0.3">
      <c r="A1154">
        <v>373</v>
      </c>
      <c r="B1154" s="4" t="s">
        <v>307</v>
      </c>
      <c r="C1154">
        <v>125000</v>
      </c>
    </row>
    <row r="1155" spans="1:3" x14ac:dyDescent="0.3">
      <c r="A1155">
        <v>388</v>
      </c>
      <c r="B1155" s="4" t="s">
        <v>307</v>
      </c>
      <c r="C1155">
        <v>125000</v>
      </c>
    </row>
    <row r="1156" spans="1:3" x14ac:dyDescent="0.3">
      <c r="A1156">
        <v>549</v>
      </c>
      <c r="B1156" s="4" t="s">
        <v>308</v>
      </c>
      <c r="C1156">
        <v>125000</v>
      </c>
    </row>
    <row r="1157" spans="1:3" x14ac:dyDescent="0.3">
      <c r="A1157">
        <v>986</v>
      </c>
      <c r="B1157" s="4" t="s">
        <v>308</v>
      </c>
      <c r="C1157">
        <v>125000</v>
      </c>
    </row>
    <row r="1158" spans="1:3" x14ac:dyDescent="0.3">
      <c r="A1158">
        <v>1193</v>
      </c>
      <c r="B1158" s="4" t="s">
        <v>308</v>
      </c>
      <c r="C1158">
        <v>125000</v>
      </c>
    </row>
    <row r="1159" spans="1:3" x14ac:dyDescent="0.3">
      <c r="A1159">
        <v>1216</v>
      </c>
      <c r="B1159" s="4" t="s">
        <v>308</v>
      </c>
      <c r="C1159">
        <v>125000</v>
      </c>
    </row>
    <row r="1160" spans="1:3" x14ac:dyDescent="0.3">
      <c r="A1160">
        <v>1335</v>
      </c>
      <c r="B1160" s="4" t="s">
        <v>308</v>
      </c>
      <c r="C1160">
        <v>125000</v>
      </c>
    </row>
    <row r="1161" spans="1:3" x14ac:dyDescent="0.3">
      <c r="A1161">
        <v>60</v>
      </c>
      <c r="B1161" s="4" t="s">
        <v>308</v>
      </c>
      <c r="C1161">
        <v>124900</v>
      </c>
    </row>
    <row r="1162" spans="1:3" x14ac:dyDescent="0.3">
      <c r="A1162">
        <v>946</v>
      </c>
      <c r="B1162" s="4" t="s">
        <v>308</v>
      </c>
      <c r="C1162">
        <v>124900</v>
      </c>
    </row>
    <row r="1163" spans="1:3" x14ac:dyDescent="0.3">
      <c r="A1163">
        <v>275</v>
      </c>
      <c r="B1163" s="4" t="s">
        <v>308</v>
      </c>
      <c r="C1163">
        <v>124500</v>
      </c>
    </row>
    <row r="1164" spans="1:3" x14ac:dyDescent="0.3">
      <c r="A1164">
        <v>506</v>
      </c>
      <c r="B1164" s="4" t="s">
        <v>308</v>
      </c>
      <c r="C1164">
        <v>124500</v>
      </c>
    </row>
    <row r="1165" spans="1:3" x14ac:dyDescent="0.3">
      <c r="A1165">
        <v>510</v>
      </c>
      <c r="B1165" s="4" t="s">
        <v>308</v>
      </c>
      <c r="C1165">
        <v>124500</v>
      </c>
    </row>
    <row r="1166" spans="1:3" x14ac:dyDescent="0.3">
      <c r="A1166">
        <v>723</v>
      </c>
      <c r="B1166" s="4" t="s">
        <v>308</v>
      </c>
      <c r="C1166">
        <v>124500</v>
      </c>
    </row>
    <row r="1167" spans="1:3" x14ac:dyDescent="0.3">
      <c r="A1167">
        <v>465</v>
      </c>
      <c r="B1167" s="4" t="s">
        <v>308</v>
      </c>
      <c r="C1167">
        <v>124000</v>
      </c>
    </row>
    <row r="1168" spans="1:3" x14ac:dyDescent="0.3">
      <c r="A1168">
        <v>631</v>
      </c>
      <c r="B1168" s="4" t="s">
        <v>308</v>
      </c>
      <c r="C1168">
        <v>124000</v>
      </c>
    </row>
    <row r="1169" spans="1:3" x14ac:dyDescent="0.3">
      <c r="A1169">
        <v>957</v>
      </c>
      <c r="B1169" s="4" t="s">
        <v>307</v>
      </c>
      <c r="C1169">
        <v>124000</v>
      </c>
    </row>
    <row r="1170" spans="1:3" x14ac:dyDescent="0.3">
      <c r="A1170">
        <v>1151</v>
      </c>
      <c r="B1170" s="4" t="s">
        <v>307</v>
      </c>
      <c r="C1170">
        <v>124000</v>
      </c>
    </row>
    <row r="1171" spans="1:3" x14ac:dyDescent="0.3">
      <c r="A1171">
        <v>1392</v>
      </c>
      <c r="B1171" s="4" t="s">
        <v>308</v>
      </c>
      <c r="C1171">
        <v>124000</v>
      </c>
    </row>
    <row r="1172" spans="1:3" x14ac:dyDescent="0.3">
      <c r="A1172">
        <v>1419</v>
      </c>
      <c r="B1172" s="4" t="s">
        <v>308</v>
      </c>
      <c r="C1172">
        <v>124000</v>
      </c>
    </row>
    <row r="1173" spans="1:3" x14ac:dyDescent="0.3">
      <c r="A1173">
        <v>90</v>
      </c>
      <c r="B1173" s="4" t="s">
        <v>308</v>
      </c>
      <c r="C1173">
        <v>123600</v>
      </c>
    </row>
    <row r="1174" spans="1:3" x14ac:dyDescent="0.3">
      <c r="A1174">
        <v>698</v>
      </c>
      <c r="B1174" s="4" t="s">
        <v>308</v>
      </c>
      <c r="C1174">
        <v>123500</v>
      </c>
    </row>
    <row r="1175" spans="1:3" x14ac:dyDescent="0.3">
      <c r="A1175">
        <v>374</v>
      </c>
      <c r="B1175" s="4" t="s">
        <v>308</v>
      </c>
      <c r="C1175">
        <v>123000</v>
      </c>
    </row>
    <row r="1176" spans="1:3" x14ac:dyDescent="0.3">
      <c r="A1176">
        <v>397</v>
      </c>
      <c r="B1176" s="4" t="s">
        <v>308</v>
      </c>
      <c r="C1176">
        <v>123000</v>
      </c>
    </row>
    <row r="1177" spans="1:3" x14ac:dyDescent="0.3">
      <c r="A1177">
        <v>1341</v>
      </c>
      <c r="B1177" s="4" t="s">
        <v>308</v>
      </c>
      <c r="C1177">
        <v>123000</v>
      </c>
    </row>
    <row r="1178" spans="1:3" x14ac:dyDescent="0.3">
      <c r="A1178">
        <v>1393</v>
      </c>
      <c r="B1178" s="4" t="s">
        <v>308</v>
      </c>
      <c r="C1178">
        <v>123000</v>
      </c>
    </row>
    <row r="1179" spans="1:3" x14ac:dyDescent="0.3">
      <c r="A1179">
        <v>891</v>
      </c>
      <c r="B1179" s="4" t="s">
        <v>308</v>
      </c>
      <c r="C1179">
        <v>122900</v>
      </c>
    </row>
    <row r="1180" spans="1:3" x14ac:dyDescent="0.3">
      <c r="A1180">
        <v>433</v>
      </c>
      <c r="B1180" s="4" t="s">
        <v>308</v>
      </c>
      <c r="C1180">
        <v>122500</v>
      </c>
    </row>
    <row r="1181" spans="1:3" x14ac:dyDescent="0.3">
      <c r="A1181">
        <v>1417</v>
      </c>
      <c r="B1181" s="4" t="s">
        <v>308</v>
      </c>
      <c r="C1181">
        <v>122500</v>
      </c>
    </row>
    <row r="1182" spans="1:3" x14ac:dyDescent="0.3">
      <c r="A1182">
        <v>151</v>
      </c>
      <c r="B1182" s="4" t="s">
        <v>308</v>
      </c>
      <c r="C1182">
        <v>122000</v>
      </c>
    </row>
    <row r="1183" spans="1:3" x14ac:dyDescent="0.3">
      <c r="A1183">
        <v>289</v>
      </c>
      <c r="B1183" s="4" t="s">
        <v>308</v>
      </c>
      <c r="C1183">
        <v>122000</v>
      </c>
    </row>
    <row r="1184" spans="1:3" x14ac:dyDescent="0.3">
      <c r="A1184">
        <v>1267</v>
      </c>
      <c r="B1184" s="4" t="s">
        <v>307</v>
      </c>
      <c r="C1184">
        <v>122000</v>
      </c>
    </row>
    <row r="1185" spans="1:3" x14ac:dyDescent="0.3">
      <c r="A1185">
        <v>1350</v>
      </c>
      <c r="B1185" s="4" t="s">
        <v>307</v>
      </c>
      <c r="C1185">
        <v>122000</v>
      </c>
    </row>
    <row r="1186" spans="1:3" x14ac:dyDescent="0.3">
      <c r="A1186">
        <v>996</v>
      </c>
      <c r="B1186" s="4" t="s">
        <v>308</v>
      </c>
      <c r="C1186">
        <v>121600</v>
      </c>
    </row>
    <row r="1187" spans="1:3" x14ac:dyDescent="0.3">
      <c r="A1187">
        <v>561</v>
      </c>
      <c r="B1187" s="4" t="s">
        <v>308</v>
      </c>
      <c r="C1187">
        <v>121500</v>
      </c>
    </row>
    <row r="1188" spans="1:3" x14ac:dyDescent="0.3">
      <c r="A1188">
        <v>1444</v>
      </c>
      <c r="B1188" s="4" t="s">
        <v>307</v>
      </c>
      <c r="C1188">
        <v>121000</v>
      </c>
    </row>
    <row r="1189" spans="1:3" x14ac:dyDescent="0.3">
      <c r="A1189">
        <v>269</v>
      </c>
      <c r="B1189" s="4" t="s">
        <v>308</v>
      </c>
      <c r="C1189">
        <v>120500</v>
      </c>
    </row>
    <row r="1190" spans="1:3" x14ac:dyDescent="0.3">
      <c r="A1190">
        <v>726</v>
      </c>
      <c r="B1190" s="4" t="s">
        <v>308</v>
      </c>
      <c r="C1190">
        <v>120500</v>
      </c>
    </row>
    <row r="1191" spans="1:3" x14ac:dyDescent="0.3">
      <c r="A1191">
        <v>1154</v>
      </c>
      <c r="B1191" s="4" t="s">
        <v>307</v>
      </c>
      <c r="C1191">
        <v>120500</v>
      </c>
    </row>
    <row r="1192" spans="1:3" x14ac:dyDescent="0.3">
      <c r="A1192">
        <v>1437</v>
      </c>
      <c r="B1192" s="4" t="s">
        <v>308</v>
      </c>
      <c r="C1192">
        <v>120500</v>
      </c>
    </row>
    <row r="1193" spans="1:3" x14ac:dyDescent="0.3">
      <c r="A1193">
        <v>183</v>
      </c>
      <c r="B1193" s="4" t="s">
        <v>308</v>
      </c>
      <c r="C1193">
        <v>120000</v>
      </c>
    </row>
    <row r="1194" spans="1:3" x14ac:dyDescent="0.3">
      <c r="A1194">
        <v>244</v>
      </c>
      <c r="B1194" s="4" t="s">
        <v>307</v>
      </c>
      <c r="C1194">
        <v>120000</v>
      </c>
    </row>
    <row r="1195" spans="1:3" x14ac:dyDescent="0.3">
      <c r="A1195">
        <v>450</v>
      </c>
      <c r="B1195" s="4" t="s">
        <v>308</v>
      </c>
      <c r="C1195">
        <v>120000</v>
      </c>
    </row>
    <row r="1196" spans="1:3" x14ac:dyDescent="0.3">
      <c r="A1196">
        <v>500</v>
      </c>
      <c r="B1196" s="4" t="s">
        <v>308</v>
      </c>
      <c r="C1196">
        <v>120000</v>
      </c>
    </row>
    <row r="1197" spans="1:3" x14ac:dyDescent="0.3">
      <c r="A1197">
        <v>572</v>
      </c>
      <c r="B1197" s="4" t="s">
        <v>307</v>
      </c>
      <c r="C1197">
        <v>120000</v>
      </c>
    </row>
    <row r="1198" spans="1:3" x14ac:dyDescent="0.3">
      <c r="A1198">
        <v>1184</v>
      </c>
      <c r="B1198" s="4" t="s">
        <v>308</v>
      </c>
      <c r="C1198">
        <v>120000</v>
      </c>
    </row>
    <row r="1199" spans="1:3" x14ac:dyDescent="0.3">
      <c r="A1199">
        <v>1401</v>
      </c>
      <c r="B1199" s="4" t="s">
        <v>307</v>
      </c>
      <c r="C1199">
        <v>120000</v>
      </c>
    </row>
    <row r="1200" spans="1:3" x14ac:dyDescent="0.3">
      <c r="A1200">
        <v>313</v>
      </c>
      <c r="B1200" s="4" t="s">
        <v>308</v>
      </c>
      <c r="C1200">
        <v>119900</v>
      </c>
    </row>
    <row r="1201" spans="1:3" x14ac:dyDescent="0.3">
      <c r="A1201">
        <v>952</v>
      </c>
      <c r="B1201" s="4" t="s">
        <v>308</v>
      </c>
      <c r="C1201">
        <v>119900</v>
      </c>
    </row>
    <row r="1202" spans="1:3" x14ac:dyDescent="0.3">
      <c r="A1202">
        <v>1035</v>
      </c>
      <c r="B1202" s="4" t="s">
        <v>308</v>
      </c>
      <c r="C1202">
        <v>119750</v>
      </c>
    </row>
    <row r="1203" spans="1:3" x14ac:dyDescent="0.3">
      <c r="A1203">
        <v>449</v>
      </c>
      <c r="B1203" s="4" t="s">
        <v>307</v>
      </c>
      <c r="C1203">
        <v>119500</v>
      </c>
    </row>
    <row r="1204" spans="1:3" x14ac:dyDescent="0.3">
      <c r="A1204">
        <v>1102</v>
      </c>
      <c r="B1204" s="4" t="s">
        <v>308</v>
      </c>
      <c r="C1204">
        <v>119500</v>
      </c>
    </row>
    <row r="1205" spans="1:3" x14ac:dyDescent="0.3">
      <c r="A1205">
        <v>1177</v>
      </c>
      <c r="B1205" s="4" t="s">
        <v>308</v>
      </c>
      <c r="C1205">
        <v>119500</v>
      </c>
    </row>
    <row r="1206" spans="1:3" x14ac:dyDescent="0.3">
      <c r="A1206">
        <v>1292</v>
      </c>
      <c r="B1206" s="4" t="s">
        <v>308</v>
      </c>
      <c r="C1206">
        <v>119500</v>
      </c>
    </row>
    <row r="1207" spans="1:3" x14ac:dyDescent="0.3">
      <c r="A1207">
        <v>1015</v>
      </c>
      <c r="B1207" s="4" t="s">
        <v>307</v>
      </c>
      <c r="C1207">
        <v>119200</v>
      </c>
    </row>
    <row r="1208" spans="1:3" x14ac:dyDescent="0.3">
      <c r="A1208">
        <v>331</v>
      </c>
      <c r="B1208" s="4" t="s">
        <v>308</v>
      </c>
      <c r="C1208">
        <v>119000</v>
      </c>
    </row>
    <row r="1209" spans="1:3" x14ac:dyDescent="0.3">
      <c r="A1209">
        <v>391</v>
      </c>
      <c r="B1209" s="4" t="s">
        <v>308</v>
      </c>
      <c r="C1209">
        <v>119000</v>
      </c>
    </row>
    <row r="1210" spans="1:3" x14ac:dyDescent="0.3">
      <c r="A1210">
        <v>438</v>
      </c>
      <c r="B1210" s="4" t="s">
        <v>307</v>
      </c>
      <c r="C1210">
        <v>119000</v>
      </c>
    </row>
    <row r="1211" spans="1:3" x14ac:dyDescent="0.3">
      <c r="A1211">
        <v>1137</v>
      </c>
      <c r="B1211" s="4" t="s">
        <v>307</v>
      </c>
      <c r="C1211">
        <v>119000</v>
      </c>
    </row>
    <row r="1212" spans="1:3" x14ac:dyDescent="0.3">
      <c r="A1212">
        <v>1250</v>
      </c>
      <c r="B1212" s="4" t="s">
        <v>308</v>
      </c>
      <c r="C1212">
        <v>119000</v>
      </c>
    </row>
    <row r="1213" spans="1:3" x14ac:dyDescent="0.3">
      <c r="A1213">
        <v>1315</v>
      </c>
      <c r="B1213" s="4" t="s">
        <v>308</v>
      </c>
      <c r="C1213">
        <v>119000</v>
      </c>
    </row>
    <row r="1214" spans="1:3" x14ac:dyDescent="0.3">
      <c r="A1214">
        <v>1429</v>
      </c>
      <c r="B1214" s="4" t="s">
        <v>308</v>
      </c>
      <c r="C1214">
        <v>119000</v>
      </c>
    </row>
    <row r="1215" spans="1:3" x14ac:dyDescent="0.3">
      <c r="A1215">
        <v>103</v>
      </c>
      <c r="B1215" s="4" t="s">
        <v>308</v>
      </c>
      <c r="C1215">
        <v>118964</v>
      </c>
    </row>
    <row r="1216" spans="1:3" x14ac:dyDescent="0.3">
      <c r="A1216">
        <v>895</v>
      </c>
      <c r="B1216" s="4" t="s">
        <v>308</v>
      </c>
      <c r="C1216">
        <v>118858</v>
      </c>
    </row>
    <row r="1217" spans="1:3" x14ac:dyDescent="0.3">
      <c r="A1217">
        <v>576</v>
      </c>
      <c r="B1217" s="4" t="s">
        <v>308</v>
      </c>
      <c r="C1217">
        <v>118500</v>
      </c>
    </row>
    <row r="1218" spans="1:3" x14ac:dyDescent="0.3">
      <c r="A1218">
        <v>583</v>
      </c>
      <c r="B1218" s="4" t="s">
        <v>307</v>
      </c>
      <c r="C1218">
        <v>118500</v>
      </c>
    </row>
    <row r="1219" spans="1:3" x14ac:dyDescent="0.3">
      <c r="A1219">
        <v>610</v>
      </c>
      <c r="B1219" s="4" t="s">
        <v>308</v>
      </c>
      <c r="C1219">
        <v>118500</v>
      </c>
    </row>
    <row r="1220" spans="1:3" x14ac:dyDescent="0.3">
      <c r="A1220">
        <v>884</v>
      </c>
      <c r="B1220" s="4" t="s">
        <v>308</v>
      </c>
      <c r="C1220">
        <v>118500</v>
      </c>
    </row>
    <row r="1221" spans="1:3" x14ac:dyDescent="0.3">
      <c r="A1221">
        <v>1121</v>
      </c>
      <c r="B1221" s="4" t="s">
        <v>307</v>
      </c>
      <c r="C1221">
        <v>118400</v>
      </c>
    </row>
    <row r="1222" spans="1:3" x14ac:dyDescent="0.3">
      <c r="A1222">
        <v>10</v>
      </c>
      <c r="B1222" s="4" t="s">
        <v>308</v>
      </c>
      <c r="C1222">
        <v>118000</v>
      </c>
    </row>
    <row r="1223" spans="1:3" x14ac:dyDescent="0.3">
      <c r="A1223">
        <v>364</v>
      </c>
      <c r="B1223" s="4" t="s">
        <v>307</v>
      </c>
      <c r="C1223">
        <v>118000</v>
      </c>
    </row>
    <row r="1224" spans="1:3" x14ac:dyDescent="0.3">
      <c r="A1224">
        <v>442</v>
      </c>
      <c r="B1224" s="4" t="s">
        <v>308</v>
      </c>
      <c r="C1224">
        <v>118000</v>
      </c>
    </row>
    <row r="1225" spans="1:3" x14ac:dyDescent="0.3">
      <c r="A1225">
        <v>805</v>
      </c>
      <c r="B1225" s="4" t="s">
        <v>308</v>
      </c>
      <c r="C1225">
        <v>118000</v>
      </c>
    </row>
    <row r="1226" spans="1:3" x14ac:dyDescent="0.3">
      <c r="A1226">
        <v>1030</v>
      </c>
      <c r="B1226" s="4" t="s">
        <v>307</v>
      </c>
      <c r="C1226">
        <v>118000</v>
      </c>
    </row>
    <row r="1227" spans="1:3" x14ac:dyDescent="0.3">
      <c r="A1227">
        <v>1124</v>
      </c>
      <c r="B1227" s="4" t="s">
        <v>308</v>
      </c>
      <c r="C1227">
        <v>118000</v>
      </c>
    </row>
    <row r="1228" spans="1:3" x14ac:dyDescent="0.3">
      <c r="A1228">
        <v>932</v>
      </c>
      <c r="B1228" s="4" t="s">
        <v>308</v>
      </c>
      <c r="C1228">
        <v>117500</v>
      </c>
    </row>
    <row r="1229" spans="1:3" x14ac:dyDescent="0.3">
      <c r="A1229">
        <v>1133</v>
      </c>
      <c r="B1229" s="4" t="s">
        <v>307</v>
      </c>
      <c r="C1229">
        <v>117500</v>
      </c>
    </row>
    <row r="1230" spans="1:3" x14ac:dyDescent="0.3">
      <c r="A1230">
        <v>987</v>
      </c>
      <c r="B1230" s="4" t="s">
        <v>307</v>
      </c>
      <c r="C1230">
        <v>117000</v>
      </c>
    </row>
    <row r="1231" spans="1:3" x14ac:dyDescent="0.3">
      <c r="A1231">
        <v>1115</v>
      </c>
      <c r="B1231" s="4" t="s">
        <v>308</v>
      </c>
      <c r="C1231">
        <v>117000</v>
      </c>
    </row>
    <row r="1232" spans="1:3" x14ac:dyDescent="0.3">
      <c r="A1232">
        <v>1203</v>
      </c>
      <c r="B1232" s="4" t="s">
        <v>308</v>
      </c>
      <c r="C1232">
        <v>117000</v>
      </c>
    </row>
    <row r="1233" spans="1:3" x14ac:dyDescent="0.3">
      <c r="A1233">
        <v>1378</v>
      </c>
      <c r="B1233" s="4" t="s">
        <v>308</v>
      </c>
      <c r="C1233">
        <v>117000</v>
      </c>
    </row>
    <row r="1234" spans="1:3" x14ac:dyDescent="0.3">
      <c r="A1234">
        <v>1149</v>
      </c>
      <c r="B1234" s="4" t="s">
        <v>307</v>
      </c>
      <c r="C1234">
        <v>116900</v>
      </c>
    </row>
    <row r="1235" spans="1:3" x14ac:dyDescent="0.3">
      <c r="A1235">
        <v>961</v>
      </c>
      <c r="B1235" s="4" t="s">
        <v>308</v>
      </c>
      <c r="C1235">
        <v>116500</v>
      </c>
    </row>
    <row r="1236" spans="1:3" x14ac:dyDescent="0.3">
      <c r="A1236">
        <v>1201</v>
      </c>
      <c r="B1236" s="4" t="s">
        <v>308</v>
      </c>
      <c r="C1236">
        <v>116050</v>
      </c>
    </row>
    <row r="1237" spans="1:3" x14ac:dyDescent="0.3">
      <c r="A1237">
        <v>437</v>
      </c>
      <c r="B1237" s="4" t="s">
        <v>307</v>
      </c>
      <c r="C1237">
        <v>116000</v>
      </c>
    </row>
    <row r="1238" spans="1:3" x14ac:dyDescent="0.3">
      <c r="A1238">
        <v>815</v>
      </c>
      <c r="B1238" s="4" t="s">
        <v>308</v>
      </c>
      <c r="C1238">
        <v>116000</v>
      </c>
    </row>
    <row r="1239" spans="1:3" x14ac:dyDescent="0.3">
      <c r="A1239">
        <v>873</v>
      </c>
      <c r="B1239" s="4" t="s">
        <v>308</v>
      </c>
      <c r="C1239">
        <v>116000</v>
      </c>
    </row>
    <row r="1240" spans="1:3" x14ac:dyDescent="0.3">
      <c r="A1240">
        <v>108</v>
      </c>
      <c r="B1240" s="4" t="s">
        <v>308</v>
      </c>
      <c r="C1240">
        <v>115000</v>
      </c>
    </row>
    <row r="1241" spans="1:3" x14ac:dyDescent="0.3">
      <c r="A1241">
        <v>109</v>
      </c>
      <c r="B1241" s="4" t="s">
        <v>308</v>
      </c>
      <c r="C1241">
        <v>115000</v>
      </c>
    </row>
    <row r="1242" spans="1:3" x14ac:dyDescent="0.3">
      <c r="A1242">
        <v>141</v>
      </c>
      <c r="B1242" s="4" t="s">
        <v>308</v>
      </c>
      <c r="C1242">
        <v>115000</v>
      </c>
    </row>
    <row r="1243" spans="1:3" x14ac:dyDescent="0.3">
      <c r="A1243">
        <v>150</v>
      </c>
      <c r="B1243" s="4" t="s">
        <v>308</v>
      </c>
      <c r="C1243">
        <v>115000</v>
      </c>
    </row>
    <row r="1244" spans="1:3" x14ac:dyDescent="0.3">
      <c r="A1244">
        <v>407</v>
      </c>
      <c r="B1244" s="4" t="s">
        <v>307</v>
      </c>
      <c r="C1244">
        <v>115000</v>
      </c>
    </row>
    <row r="1245" spans="1:3" x14ac:dyDescent="0.3">
      <c r="A1245">
        <v>414</v>
      </c>
      <c r="B1245" s="4" t="s">
        <v>308</v>
      </c>
      <c r="C1245">
        <v>115000</v>
      </c>
    </row>
    <row r="1246" spans="1:3" x14ac:dyDescent="0.3">
      <c r="A1246">
        <v>491</v>
      </c>
      <c r="B1246" s="4" t="s">
        <v>308</v>
      </c>
      <c r="C1246">
        <v>115000</v>
      </c>
    </row>
    <row r="1247" spans="1:3" x14ac:dyDescent="0.3">
      <c r="A1247">
        <v>1049</v>
      </c>
      <c r="B1247" s="4" t="s">
        <v>308</v>
      </c>
      <c r="C1247">
        <v>115000</v>
      </c>
    </row>
    <row r="1248" spans="1:3" x14ac:dyDescent="0.3">
      <c r="A1248">
        <v>1126</v>
      </c>
      <c r="B1248" s="4" t="s">
        <v>308</v>
      </c>
      <c r="C1248">
        <v>115000</v>
      </c>
    </row>
    <row r="1249" spans="1:3" x14ac:dyDescent="0.3">
      <c r="A1249">
        <v>1178</v>
      </c>
      <c r="B1249" s="4" t="s">
        <v>307</v>
      </c>
      <c r="C1249">
        <v>115000</v>
      </c>
    </row>
    <row r="1250" spans="1:3" x14ac:dyDescent="0.3">
      <c r="A1250">
        <v>1221</v>
      </c>
      <c r="B1250" s="4" t="s">
        <v>308</v>
      </c>
      <c r="C1250">
        <v>115000</v>
      </c>
    </row>
    <row r="1251" spans="1:3" x14ac:dyDescent="0.3">
      <c r="A1251">
        <v>1295</v>
      </c>
      <c r="B1251" s="4" t="s">
        <v>308</v>
      </c>
      <c r="C1251">
        <v>115000</v>
      </c>
    </row>
    <row r="1252" spans="1:3" x14ac:dyDescent="0.3">
      <c r="A1252">
        <v>597</v>
      </c>
      <c r="B1252" s="4" t="s">
        <v>307</v>
      </c>
      <c r="C1252">
        <v>114504</v>
      </c>
    </row>
    <row r="1253" spans="1:3" x14ac:dyDescent="0.3">
      <c r="A1253">
        <v>52</v>
      </c>
      <c r="B1253" s="4" t="s">
        <v>307</v>
      </c>
      <c r="C1253">
        <v>114500</v>
      </c>
    </row>
    <row r="1254" spans="1:3" x14ac:dyDescent="0.3">
      <c r="A1254">
        <v>774</v>
      </c>
      <c r="B1254" s="4" t="s">
        <v>308</v>
      </c>
      <c r="C1254">
        <v>114500</v>
      </c>
    </row>
    <row r="1255" spans="1:3" x14ac:dyDescent="0.3">
      <c r="A1255">
        <v>49</v>
      </c>
      <c r="B1255" s="4" t="s">
        <v>308</v>
      </c>
      <c r="C1255">
        <v>113000</v>
      </c>
    </row>
    <row r="1256" spans="1:3" x14ac:dyDescent="0.3">
      <c r="A1256">
        <v>240</v>
      </c>
      <c r="B1256" s="4" t="s">
        <v>307</v>
      </c>
      <c r="C1256">
        <v>113000</v>
      </c>
    </row>
    <row r="1257" spans="1:3" x14ac:dyDescent="0.3">
      <c r="A1257">
        <v>423</v>
      </c>
      <c r="B1257" s="4" t="s">
        <v>308</v>
      </c>
      <c r="C1257">
        <v>113000</v>
      </c>
    </row>
    <row r="1258" spans="1:3" x14ac:dyDescent="0.3">
      <c r="A1258">
        <v>501</v>
      </c>
      <c r="B1258" s="4" t="s">
        <v>307</v>
      </c>
      <c r="C1258">
        <v>113000</v>
      </c>
    </row>
    <row r="1259" spans="1:3" x14ac:dyDescent="0.3">
      <c r="A1259">
        <v>556</v>
      </c>
      <c r="B1259" s="4" t="s">
        <v>308</v>
      </c>
      <c r="C1259">
        <v>113000</v>
      </c>
    </row>
    <row r="1260" spans="1:3" x14ac:dyDescent="0.3">
      <c r="A1260">
        <v>1213</v>
      </c>
      <c r="B1260" s="4" t="s">
        <v>308</v>
      </c>
      <c r="C1260">
        <v>113000</v>
      </c>
    </row>
    <row r="1261" spans="1:3" x14ac:dyDescent="0.3">
      <c r="A1261">
        <v>552</v>
      </c>
      <c r="B1261" s="4" t="s">
        <v>308</v>
      </c>
      <c r="C1261">
        <v>112500</v>
      </c>
    </row>
    <row r="1262" spans="1:3" x14ac:dyDescent="0.3">
      <c r="A1262">
        <v>1026</v>
      </c>
      <c r="B1262" s="4" t="s">
        <v>308</v>
      </c>
      <c r="C1262">
        <v>112500</v>
      </c>
    </row>
    <row r="1263" spans="1:3" x14ac:dyDescent="0.3">
      <c r="A1263">
        <v>203</v>
      </c>
      <c r="B1263" s="4" t="s">
        <v>307</v>
      </c>
      <c r="C1263">
        <v>112000</v>
      </c>
    </row>
    <row r="1264" spans="1:3" x14ac:dyDescent="0.3">
      <c r="A1264">
        <v>226</v>
      </c>
      <c r="B1264" s="4" t="s">
        <v>308</v>
      </c>
      <c r="C1264">
        <v>112000</v>
      </c>
    </row>
    <row r="1265" spans="1:3" x14ac:dyDescent="0.3">
      <c r="A1265">
        <v>1123</v>
      </c>
      <c r="B1265" s="4" t="s">
        <v>308</v>
      </c>
      <c r="C1265">
        <v>112000</v>
      </c>
    </row>
    <row r="1266" spans="1:3" x14ac:dyDescent="0.3">
      <c r="A1266">
        <v>1217</v>
      </c>
      <c r="B1266" s="4" t="s">
        <v>307</v>
      </c>
      <c r="C1266">
        <v>112000</v>
      </c>
    </row>
    <row r="1267" spans="1:3" x14ac:dyDescent="0.3">
      <c r="A1267">
        <v>1384</v>
      </c>
      <c r="B1267" s="4" t="s">
        <v>308</v>
      </c>
      <c r="C1267">
        <v>112000</v>
      </c>
    </row>
    <row r="1268" spans="1:3" x14ac:dyDescent="0.3">
      <c r="A1268">
        <v>1408</v>
      </c>
      <c r="B1268" s="4" t="s">
        <v>308</v>
      </c>
      <c r="C1268">
        <v>112000</v>
      </c>
    </row>
    <row r="1269" spans="1:3" x14ac:dyDescent="0.3">
      <c r="A1269">
        <v>1449</v>
      </c>
      <c r="B1269" s="4" t="s">
        <v>308</v>
      </c>
      <c r="C1269">
        <v>112000</v>
      </c>
    </row>
    <row r="1270" spans="1:3" x14ac:dyDescent="0.3">
      <c r="A1270">
        <v>538</v>
      </c>
      <c r="B1270" s="4" t="s">
        <v>308</v>
      </c>
      <c r="C1270">
        <v>111250</v>
      </c>
    </row>
    <row r="1271" spans="1:3" x14ac:dyDescent="0.3">
      <c r="A1271">
        <v>1320</v>
      </c>
      <c r="B1271" s="4" t="s">
        <v>308</v>
      </c>
      <c r="C1271">
        <v>111000</v>
      </c>
    </row>
    <row r="1272" spans="1:3" x14ac:dyDescent="0.3">
      <c r="A1272">
        <v>242</v>
      </c>
      <c r="B1272" s="4" t="s">
        <v>308</v>
      </c>
      <c r="C1272">
        <v>110500</v>
      </c>
    </row>
    <row r="1273" spans="1:3" x14ac:dyDescent="0.3">
      <c r="A1273">
        <v>1064</v>
      </c>
      <c r="B1273" s="4" t="s">
        <v>307</v>
      </c>
      <c r="C1273">
        <v>110500</v>
      </c>
    </row>
    <row r="1274" spans="1:3" x14ac:dyDescent="0.3">
      <c r="A1274">
        <v>53</v>
      </c>
      <c r="B1274" s="4" t="s">
        <v>308</v>
      </c>
      <c r="C1274">
        <v>110000</v>
      </c>
    </row>
    <row r="1275" spans="1:3" x14ac:dyDescent="0.3">
      <c r="A1275">
        <v>80</v>
      </c>
      <c r="B1275" s="4" t="s">
        <v>308</v>
      </c>
      <c r="C1275">
        <v>110000</v>
      </c>
    </row>
    <row r="1276" spans="1:3" x14ac:dyDescent="0.3">
      <c r="A1276">
        <v>205</v>
      </c>
      <c r="B1276" s="4" t="s">
        <v>308</v>
      </c>
      <c r="C1276">
        <v>110000</v>
      </c>
    </row>
    <row r="1277" spans="1:3" x14ac:dyDescent="0.3">
      <c r="A1277">
        <v>440</v>
      </c>
      <c r="B1277" s="4" t="s">
        <v>307</v>
      </c>
      <c r="C1277">
        <v>110000</v>
      </c>
    </row>
    <row r="1278" spans="1:3" x14ac:dyDescent="0.3">
      <c r="A1278">
        <v>451</v>
      </c>
      <c r="B1278" s="4" t="s">
        <v>307</v>
      </c>
      <c r="C1278">
        <v>110000</v>
      </c>
    </row>
    <row r="1279" spans="1:3" x14ac:dyDescent="0.3">
      <c r="A1279">
        <v>460</v>
      </c>
      <c r="B1279" s="4" t="s">
        <v>308</v>
      </c>
      <c r="C1279">
        <v>110000</v>
      </c>
    </row>
    <row r="1280" spans="1:3" x14ac:dyDescent="0.3">
      <c r="A1280">
        <v>595</v>
      </c>
      <c r="B1280" s="4" t="s">
        <v>308</v>
      </c>
      <c r="C1280">
        <v>110000</v>
      </c>
    </row>
    <row r="1281" spans="1:3" x14ac:dyDescent="0.3">
      <c r="A1281">
        <v>663</v>
      </c>
      <c r="B1281" s="4" t="s">
        <v>307</v>
      </c>
      <c r="C1281">
        <v>110000</v>
      </c>
    </row>
    <row r="1282" spans="1:3" x14ac:dyDescent="0.3">
      <c r="A1282">
        <v>729</v>
      </c>
      <c r="B1282" s="4" t="s">
        <v>308</v>
      </c>
      <c r="C1282">
        <v>110000</v>
      </c>
    </row>
    <row r="1283" spans="1:3" x14ac:dyDescent="0.3">
      <c r="A1283">
        <v>798</v>
      </c>
      <c r="B1283" s="4" t="s">
        <v>308</v>
      </c>
      <c r="C1283">
        <v>110000</v>
      </c>
    </row>
    <row r="1284" spans="1:3" x14ac:dyDescent="0.3">
      <c r="A1284">
        <v>901</v>
      </c>
      <c r="B1284" s="4" t="s">
        <v>308</v>
      </c>
      <c r="C1284">
        <v>110000</v>
      </c>
    </row>
    <row r="1285" spans="1:3" x14ac:dyDescent="0.3">
      <c r="A1285">
        <v>979</v>
      </c>
      <c r="B1285" s="4" t="s">
        <v>308</v>
      </c>
      <c r="C1285">
        <v>110000</v>
      </c>
    </row>
    <row r="1286" spans="1:3" x14ac:dyDescent="0.3">
      <c r="A1286">
        <v>1357</v>
      </c>
      <c r="B1286" s="4" t="s">
        <v>308</v>
      </c>
      <c r="C1286">
        <v>110000</v>
      </c>
    </row>
    <row r="1287" spans="1:3" x14ac:dyDescent="0.3">
      <c r="A1287">
        <v>91</v>
      </c>
      <c r="B1287" s="4" t="s">
        <v>308</v>
      </c>
      <c r="C1287">
        <v>109900</v>
      </c>
    </row>
    <row r="1288" spans="1:3" x14ac:dyDescent="0.3">
      <c r="A1288">
        <v>710</v>
      </c>
      <c r="B1288" s="4" t="s">
        <v>308</v>
      </c>
      <c r="C1288">
        <v>109900</v>
      </c>
    </row>
    <row r="1289" spans="1:3" x14ac:dyDescent="0.3">
      <c r="A1289">
        <v>802</v>
      </c>
      <c r="B1289" s="4" t="s">
        <v>308</v>
      </c>
      <c r="C1289">
        <v>109900</v>
      </c>
    </row>
    <row r="1290" spans="1:3" x14ac:dyDescent="0.3">
      <c r="A1290">
        <v>157</v>
      </c>
      <c r="B1290" s="4" t="s">
        <v>308</v>
      </c>
      <c r="C1290">
        <v>109500</v>
      </c>
    </row>
    <row r="1291" spans="1:3" x14ac:dyDescent="0.3">
      <c r="A1291">
        <v>678</v>
      </c>
      <c r="B1291" s="4" t="s">
        <v>308</v>
      </c>
      <c r="C1291">
        <v>109500</v>
      </c>
    </row>
    <row r="1292" spans="1:3" x14ac:dyDescent="0.3">
      <c r="A1292">
        <v>827</v>
      </c>
      <c r="B1292" s="4" t="s">
        <v>308</v>
      </c>
      <c r="C1292">
        <v>109500</v>
      </c>
    </row>
    <row r="1293" spans="1:3" x14ac:dyDescent="0.3">
      <c r="A1293">
        <v>871</v>
      </c>
      <c r="B1293" s="4" t="s">
        <v>308</v>
      </c>
      <c r="C1293">
        <v>109500</v>
      </c>
    </row>
    <row r="1294" spans="1:3" x14ac:dyDescent="0.3">
      <c r="A1294">
        <v>428</v>
      </c>
      <c r="B1294" s="4" t="s">
        <v>308</v>
      </c>
      <c r="C1294">
        <v>109008</v>
      </c>
    </row>
    <row r="1295" spans="1:3" x14ac:dyDescent="0.3">
      <c r="A1295">
        <v>39</v>
      </c>
      <c r="B1295" s="4" t="s">
        <v>308</v>
      </c>
      <c r="C1295">
        <v>109000</v>
      </c>
    </row>
    <row r="1296" spans="1:3" x14ac:dyDescent="0.3">
      <c r="A1296">
        <v>395</v>
      </c>
      <c r="B1296" s="4" t="s">
        <v>308</v>
      </c>
      <c r="C1296">
        <v>109000</v>
      </c>
    </row>
    <row r="1297" spans="1:3" x14ac:dyDescent="0.3">
      <c r="A1297">
        <v>1164</v>
      </c>
      <c r="B1297" s="4" t="s">
        <v>308</v>
      </c>
      <c r="C1297">
        <v>108959</v>
      </c>
    </row>
    <row r="1298" spans="1:3" x14ac:dyDescent="0.3">
      <c r="A1298">
        <v>1346</v>
      </c>
      <c r="B1298" s="4" t="s">
        <v>308</v>
      </c>
      <c r="C1298">
        <v>108500</v>
      </c>
    </row>
    <row r="1299" spans="1:3" x14ac:dyDescent="0.3">
      <c r="A1299">
        <v>694</v>
      </c>
      <c r="B1299" s="4" t="s">
        <v>308</v>
      </c>
      <c r="C1299">
        <v>108480</v>
      </c>
    </row>
    <row r="1300" spans="1:3" x14ac:dyDescent="0.3">
      <c r="A1300">
        <v>403</v>
      </c>
      <c r="B1300" s="4" t="s">
        <v>308</v>
      </c>
      <c r="C1300">
        <v>108000</v>
      </c>
    </row>
    <row r="1301" spans="1:3" x14ac:dyDescent="0.3">
      <c r="A1301">
        <v>554</v>
      </c>
      <c r="B1301" s="4" t="s">
        <v>308</v>
      </c>
      <c r="C1301">
        <v>108000</v>
      </c>
    </row>
    <row r="1302" spans="1:3" x14ac:dyDescent="0.3">
      <c r="A1302">
        <v>558</v>
      </c>
      <c r="B1302" s="4" t="s">
        <v>308</v>
      </c>
      <c r="C1302">
        <v>108000</v>
      </c>
    </row>
    <row r="1303" spans="1:3" x14ac:dyDescent="0.3">
      <c r="A1303">
        <v>563</v>
      </c>
      <c r="B1303" s="4" t="s">
        <v>308</v>
      </c>
      <c r="C1303">
        <v>108000</v>
      </c>
    </row>
    <row r="1304" spans="1:3" x14ac:dyDescent="0.3">
      <c r="A1304">
        <v>652</v>
      </c>
      <c r="B1304" s="4" t="s">
        <v>308</v>
      </c>
      <c r="C1304">
        <v>108000</v>
      </c>
    </row>
    <row r="1305" spans="1:3" x14ac:dyDescent="0.3">
      <c r="A1305">
        <v>735</v>
      </c>
      <c r="B1305" s="4" t="s">
        <v>308</v>
      </c>
      <c r="C1305">
        <v>108000</v>
      </c>
    </row>
    <row r="1306" spans="1:3" x14ac:dyDescent="0.3">
      <c r="A1306">
        <v>789</v>
      </c>
      <c r="B1306" s="4" t="s">
        <v>308</v>
      </c>
      <c r="C1306">
        <v>107900</v>
      </c>
    </row>
    <row r="1307" spans="1:3" x14ac:dyDescent="0.3">
      <c r="A1307">
        <v>533</v>
      </c>
      <c r="B1307" s="4" t="s">
        <v>308</v>
      </c>
      <c r="C1307">
        <v>107500</v>
      </c>
    </row>
    <row r="1308" spans="1:3" x14ac:dyDescent="0.3">
      <c r="A1308">
        <v>536</v>
      </c>
      <c r="B1308" s="4" t="s">
        <v>308</v>
      </c>
      <c r="C1308">
        <v>107500</v>
      </c>
    </row>
    <row r="1309" spans="1:3" x14ac:dyDescent="0.3">
      <c r="A1309">
        <v>1293</v>
      </c>
      <c r="B1309" s="4" t="s">
        <v>308</v>
      </c>
      <c r="C1309">
        <v>107500</v>
      </c>
    </row>
    <row r="1310" spans="1:3" x14ac:dyDescent="0.3">
      <c r="A1310">
        <v>75</v>
      </c>
      <c r="B1310" s="4" t="s">
        <v>308</v>
      </c>
      <c r="C1310">
        <v>107400</v>
      </c>
    </row>
    <row r="1311" spans="1:3" x14ac:dyDescent="0.3">
      <c r="A1311">
        <v>218</v>
      </c>
      <c r="B1311" s="4" t="s">
        <v>308</v>
      </c>
      <c r="C1311">
        <v>107000</v>
      </c>
    </row>
    <row r="1312" spans="1:3" x14ac:dyDescent="0.3">
      <c r="A1312">
        <v>773</v>
      </c>
      <c r="B1312" s="4" t="s">
        <v>307</v>
      </c>
      <c r="C1312">
        <v>107000</v>
      </c>
    </row>
    <row r="1313" spans="1:3" x14ac:dyDescent="0.3">
      <c r="A1313">
        <v>1207</v>
      </c>
      <c r="B1313" s="4" t="s">
        <v>308</v>
      </c>
      <c r="C1313">
        <v>107000</v>
      </c>
    </row>
    <row r="1314" spans="1:3" x14ac:dyDescent="0.3">
      <c r="A1314">
        <v>393</v>
      </c>
      <c r="B1314" s="4" t="s">
        <v>308</v>
      </c>
      <c r="C1314">
        <v>106500</v>
      </c>
    </row>
    <row r="1315" spans="1:3" x14ac:dyDescent="0.3">
      <c r="A1315">
        <v>897</v>
      </c>
      <c r="B1315" s="4" t="s">
        <v>308</v>
      </c>
      <c r="C1315">
        <v>106500</v>
      </c>
    </row>
    <row r="1316" spans="1:3" x14ac:dyDescent="0.3">
      <c r="A1316">
        <v>521</v>
      </c>
      <c r="B1316" s="4" t="s">
        <v>308</v>
      </c>
      <c r="C1316">
        <v>106250</v>
      </c>
    </row>
    <row r="1317" spans="1:3" x14ac:dyDescent="0.3">
      <c r="A1317">
        <v>228</v>
      </c>
      <c r="B1317" s="4" t="s">
        <v>307</v>
      </c>
      <c r="C1317">
        <v>106000</v>
      </c>
    </row>
    <row r="1318" spans="1:3" x14ac:dyDescent="0.3">
      <c r="A1318">
        <v>810</v>
      </c>
      <c r="B1318" s="4" t="s">
        <v>308</v>
      </c>
      <c r="C1318">
        <v>106000</v>
      </c>
    </row>
    <row r="1319" spans="1:3" x14ac:dyDescent="0.3">
      <c r="A1319">
        <v>1105</v>
      </c>
      <c r="B1319" s="4" t="s">
        <v>308</v>
      </c>
      <c r="C1319">
        <v>106000</v>
      </c>
    </row>
    <row r="1320" spans="1:3" x14ac:dyDescent="0.3">
      <c r="A1320">
        <v>354</v>
      </c>
      <c r="B1320" s="4" t="s">
        <v>307</v>
      </c>
      <c r="C1320">
        <v>105900</v>
      </c>
    </row>
    <row r="1321" spans="1:3" x14ac:dyDescent="0.3">
      <c r="A1321">
        <v>618</v>
      </c>
      <c r="B1321" s="4" t="s">
        <v>307</v>
      </c>
      <c r="C1321">
        <v>105500</v>
      </c>
    </row>
    <row r="1322" spans="1:3" x14ac:dyDescent="0.3">
      <c r="A1322">
        <v>147</v>
      </c>
      <c r="B1322" s="4" t="s">
        <v>308</v>
      </c>
      <c r="C1322">
        <v>105000</v>
      </c>
    </row>
    <row r="1323" spans="1:3" x14ac:dyDescent="0.3">
      <c r="A1323">
        <v>1029</v>
      </c>
      <c r="B1323" s="4" t="s">
        <v>308</v>
      </c>
      <c r="C1323">
        <v>105000</v>
      </c>
    </row>
    <row r="1324" spans="1:3" x14ac:dyDescent="0.3">
      <c r="A1324">
        <v>1371</v>
      </c>
      <c r="B1324" s="4" t="s">
        <v>308</v>
      </c>
      <c r="C1324">
        <v>105000</v>
      </c>
    </row>
    <row r="1325" spans="1:3" x14ac:dyDescent="0.3">
      <c r="A1325">
        <v>1385</v>
      </c>
      <c r="B1325" s="4" t="s">
        <v>307</v>
      </c>
      <c r="C1325">
        <v>105000</v>
      </c>
    </row>
    <row r="1326" spans="1:3" x14ac:dyDescent="0.3">
      <c r="A1326">
        <v>1405</v>
      </c>
      <c r="B1326" s="4" t="s">
        <v>308</v>
      </c>
      <c r="C1326">
        <v>105000</v>
      </c>
    </row>
    <row r="1327" spans="1:3" x14ac:dyDescent="0.3">
      <c r="A1327">
        <v>1186</v>
      </c>
      <c r="B1327" s="4" t="s">
        <v>308</v>
      </c>
      <c r="C1327">
        <v>104900</v>
      </c>
    </row>
    <row r="1328" spans="1:3" x14ac:dyDescent="0.3">
      <c r="A1328">
        <v>1363</v>
      </c>
      <c r="B1328" s="4" t="s">
        <v>308</v>
      </c>
      <c r="C1328">
        <v>104900</v>
      </c>
    </row>
    <row r="1329" spans="1:3" x14ac:dyDescent="0.3">
      <c r="A1329">
        <v>199</v>
      </c>
      <c r="B1329" s="4" t="s">
        <v>307</v>
      </c>
      <c r="C1329">
        <v>104000</v>
      </c>
    </row>
    <row r="1330" spans="1:3" x14ac:dyDescent="0.3">
      <c r="A1330">
        <v>672</v>
      </c>
      <c r="B1330" s="4" t="s">
        <v>307</v>
      </c>
      <c r="C1330">
        <v>103600</v>
      </c>
    </row>
    <row r="1331" spans="1:3" x14ac:dyDescent="0.3">
      <c r="A1331">
        <v>164</v>
      </c>
      <c r="B1331" s="4" t="s">
        <v>308</v>
      </c>
      <c r="C1331">
        <v>103200</v>
      </c>
    </row>
    <row r="1332" spans="1:3" x14ac:dyDescent="0.3">
      <c r="A1332">
        <v>730</v>
      </c>
      <c r="B1332" s="4" t="s">
        <v>308</v>
      </c>
      <c r="C1332">
        <v>103000</v>
      </c>
    </row>
    <row r="1333" spans="1:3" x14ac:dyDescent="0.3">
      <c r="A1333">
        <v>712</v>
      </c>
      <c r="B1333" s="4" t="s">
        <v>308</v>
      </c>
      <c r="C1333">
        <v>102776</v>
      </c>
    </row>
    <row r="1334" spans="1:3" x14ac:dyDescent="0.3">
      <c r="A1334">
        <v>772</v>
      </c>
      <c r="B1334" s="4" t="s">
        <v>308</v>
      </c>
      <c r="C1334">
        <v>102000</v>
      </c>
    </row>
    <row r="1335" spans="1:3" x14ac:dyDescent="0.3">
      <c r="A1335">
        <v>1010</v>
      </c>
      <c r="B1335" s="4" t="s">
        <v>308</v>
      </c>
      <c r="C1335">
        <v>102000</v>
      </c>
    </row>
    <row r="1336" spans="1:3" x14ac:dyDescent="0.3">
      <c r="A1336">
        <v>1136</v>
      </c>
      <c r="B1336" s="4" t="s">
        <v>307</v>
      </c>
      <c r="C1336">
        <v>102000</v>
      </c>
    </row>
    <row r="1337" spans="1:3" x14ac:dyDescent="0.3">
      <c r="A1337">
        <v>1233</v>
      </c>
      <c r="B1337" s="4" t="s">
        <v>308</v>
      </c>
      <c r="C1337">
        <v>101800</v>
      </c>
    </row>
    <row r="1338" spans="1:3" x14ac:dyDescent="0.3">
      <c r="A1338">
        <v>62</v>
      </c>
      <c r="B1338" s="4" t="s">
        <v>308</v>
      </c>
      <c r="C1338">
        <v>101000</v>
      </c>
    </row>
    <row r="1339" spans="1:3" x14ac:dyDescent="0.3">
      <c r="A1339">
        <v>107</v>
      </c>
      <c r="B1339" s="4" t="s">
        <v>308</v>
      </c>
      <c r="C1339">
        <v>100000</v>
      </c>
    </row>
    <row r="1340" spans="1:3" x14ac:dyDescent="0.3">
      <c r="A1340">
        <v>122</v>
      </c>
      <c r="B1340" s="4" t="s">
        <v>308</v>
      </c>
      <c r="C1340">
        <v>100000</v>
      </c>
    </row>
    <row r="1341" spans="1:3" x14ac:dyDescent="0.3">
      <c r="A1341">
        <v>180</v>
      </c>
      <c r="B1341" s="4" t="s">
        <v>308</v>
      </c>
      <c r="C1341">
        <v>100000</v>
      </c>
    </row>
    <row r="1342" spans="1:3" x14ac:dyDescent="0.3">
      <c r="A1342">
        <v>394</v>
      </c>
      <c r="B1342" s="4" t="s">
        <v>308</v>
      </c>
      <c r="C1342">
        <v>100000</v>
      </c>
    </row>
    <row r="1343" spans="1:3" x14ac:dyDescent="0.3">
      <c r="A1343">
        <v>762</v>
      </c>
      <c r="B1343" s="4" t="s">
        <v>308</v>
      </c>
      <c r="C1343">
        <v>100000</v>
      </c>
    </row>
    <row r="1344" spans="1:3" x14ac:dyDescent="0.3">
      <c r="A1344">
        <v>838</v>
      </c>
      <c r="B1344" s="4" t="s">
        <v>307</v>
      </c>
      <c r="C1344">
        <v>100000</v>
      </c>
    </row>
    <row r="1345" spans="1:3" x14ac:dyDescent="0.3">
      <c r="A1345">
        <v>885</v>
      </c>
      <c r="B1345" s="4" t="s">
        <v>308</v>
      </c>
      <c r="C1345">
        <v>100000</v>
      </c>
    </row>
    <row r="1346" spans="1:3" x14ac:dyDescent="0.3">
      <c r="A1346">
        <v>1012</v>
      </c>
      <c r="B1346" s="4" t="s">
        <v>308</v>
      </c>
      <c r="C1346">
        <v>100000</v>
      </c>
    </row>
    <row r="1347" spans="1:3" x14ac:dyDescent="0.3">
      <c r="A1347">
        <v>1333</v>
      </c>
      <c r="B1347" s="4" t="s">
        <v>308</v>
      </c>
      <c r="C1347">
        <v>100000</v>
      </c>
    </row>
    <row r="1348" spans="1:3" x14ac:dyDescent="0.3">
      <c r="A1348">
        <v>1258</v>
      </c>
      <c r="B1348" s="4" t="s">
        <v>308</v>
      </c>
      <c r="C1348">
        <v>99900</v>
      </c>
    </row>
    <row r="1349" spans="1:3" x14ac:dyDescent="0.3">
      <c r="A1349">
        <v>973</v>
      </c>
      <c r="B1349" s="4" t="s">
        <v>307</v>
      </c>
      <c r="C1349">
        <v>99500</v>
      </c>
    </row>
    <row r="1350" spans="1:3" x14ac:dyDescent="0.3">
      <c r="A1350">
        <v>92</v>
      </c>
      <c r="B1350" s="4" t="s">
        <v>308</v>
      </c>
      <c r="C1350">
        <v>98600</v>
      </c>
    </row>
    <row r="1351" spans="1:3" x14ac:dyDescent="0.3">
      <c r="A1351">
        <v>647</v>
      </c>
      <c r="B1351" s="4" t="s">
        <v>308</v>
      </c>
      <c r="C1351">
        <v>98300</v>
      </c>
    </row>
    <row r="1352" spans="1:3" x14ac:dyDescent="0.3">
      <c r="A1352">
        <v>211</v>
      </c>
      <c r="B1352" s="4" t="s">
        <v>308</v>
      </c>
      <c r="C1352">
        <v>98000</v>
      </c>
    </row>
    <row r="1353" spans="1:3" x14ac:dyDescent="0.3">
      <c r="A1353">
        <v>457</v>
      </c>
      <c r="B1353" s="4" t="s">
        <v>308</v>
      </c>
      <c r="C1353">
        <v>98000</v>
      </c>
    </row>
    <row r="1354" spans="1:3" x14ac:dyDescent="0.3">
      <c r="A1354">
        <v>750</v>
      </c>
      <c r="B1354" s="4" t="s">
        <v>308</v>
      </c>
      <c r="C1354">
        <v>98000</v>
      </c>
    </row>
    <row r="1355" spans="1:3" x14ac:dyDescent="0.3">
      <c r="A1355">
        <v>659</v>
      </c>
      <c r="B1355" s="4" t="s">
        <v>307</v>
      </c>
      <c r="C1355">
        <v>97500</v>
      </c>
    </row>
    <row r="1356" spans="1:3" x14ac:dyDescent="0.3">
      <c r="A1356">
        <v>224</v>
      </c>
      <c r="B1356" s="4" t="s">
        <v>308</v>
      </c>
      <c r="C1356">
        <v>97000</v>
      </c>
    </row>
    <row r="1357" spans="1:3" x14ac:dyDescent="0.3">
      <c r="A1357">
        <v>260</v>
      </c>
      <c r="B1357" s="4" t="s">
        <v>308</v>
      </c>
      <c r="C1357">
        <v>97000</v>
      </c>
    </row>
    <row r="1358" spans="1:3" x14ac:dyDescent="0.3">
      <c r="A1358">
        <v>1039</v>
      </c>
      <c r="B1358" s="4" t="s">
        <v>308</v>
      </c>
      <c r="C1358">
        <v>97000</v>
      </c>
    </row>
    <row r="1359" spans="1:3" x14ac:dyDescent="0.3">
      <c r="A1359">
        <v>515</v>
      </c>
      <c r="B1359" s="4" t="s">
        <v>308</v>
      </c>
      <c r="C1359">
        <v>96500</v>
      </c>
    </row>
    <row r="1360" spans="1:3" x14ac:dyDescent="0.3">
      <c r="A1360">
        <v>751</v>
      </c>
      <c r="B1360" s="4" t="s">
        <v>308</v>
      </c>
      <c r="C1360">
        <v>96500</v>
      </c>
    </row>
    <row r="1361" spans="1:3" x14ac:dyDescent="0.3">
      <c r="A1361">
        <v>353</v>
      </c>
      <c r="B1361" s="4" t="s">
        <v>308</v>
      </c>
      <c r="C1361">
        <v>95000</v>
      </c>
    </row>
    <row r="1362" spans="1:3" x14ac:dyDescent="0.3">
      <c r="A1362">
        <v>1187</v>
      </c>
      <c r="B1362" s="4" t="s">
        <v>308</v>
      </c>
      <c r="C1362">
        <v>95000</v>
      </c>
    </row>
    <row r="1363" spans="1:3" x14ac:dyDescent="0.3">
      <c r="A1363">
        <v>98</v>
      </c>
      <c r="B1363" s="4" t="s">
        <v>308</v>
      </c>
      <c r="C1363">
        <v>94750</v>
      </c>
    </row>
    <row r="1364" spans="1:3" x14ac:dyDescent="0.3">
      <c r="A1364">
        <v>233</v>
      </c>
      <c r="B1364" s="4" t="s">
        <v>307</v>
      </c>
      <c r="C1364">
        <v>94500</v>
      </c>
    </row>
    <row r="1365" spans="1:3" x14ac:dyDescent="0.3">
      <c r="A1365">
        <v>1138</v>
      </c>
      <c r="B1365" s="4" t="s">
        <v>308</v>
      </c>
      <c r="C1365">
        <v>94000</v>
      </c>
    </row>
    <row r="1366" spans="1:3" x14ac:dyDescent="0.3">
      <c r="A1366">
        <v>737</v>
      </c>
      <c r="B1366" s="4" t="s">
        <v>308</v>
      </c>
      <c r="C1366">
        <v>93500</v>
      </c>
    </row>
    <row r="1367" spans="1:3" x14ac:dyDescent="0.3">
      <c r="A1367">
        <v>1132</v>
      </c>
      <c r="B1367" s="4" t="s">
        <v>308</v>
      </c>
      <c r="C1367">
        <v>93500</v>
      </c>
    </row>
    <row r="1368" spans="1:3" x14ac:dyDescent="0.3">
      <c r="A1368">
        <v>638</v>
      </c>
      <c r="B1368" s="4" t="s">
        <v>308</v>
      </c>
      <c r="C1368">
        <v>93000</v>
      </c>
    </row>
    <row r="1369" spans="1:3" x14ac:dyDescent="0.3">
      <c r="A1369">
        <v>822</v>
      </c>
      <c r="B1369" s="4" t="s">
        <v>308</v>
      </c>
      <c r="C1369">
        <v>93000</v>
      </c>
    </row>
    <row r="1370" spans="1:3" x14ac:dyDescent="0.3">
      <c r="A1370">
        <v>1180</v>
      </c>
      <c r="B1370" s="4" t="s">
        <v>308</v>
      </c>
      <c r="C1370">
        <v>93000</v>
      </c>
    </row>
    <row r="1371" spans="1:3" x14ac:dyDescent="0.3">
      <c r="A1371">
        <v>1091</v>
      </c>
      <c r="B1371" s="4" t="s">
        <v>308</v>
      </c>
      <c r="C1371">
        <v>92900</v>
      </c>
    </row>
    <row r="1372" spans="1:3" x14ac:dyDescent="0.3">
      <c r="A1372">
        <v>1450</v>
      </c>
      <c r="B1372" s="4" t="s">
        <v>308</v>
      </c>
      <c r="C1372">
        <v>92000</v>
      </c>
    </row>
    <row r="1373" spans="1:3" x14ac:dyDescent="0.3">
      <c r="A1373">
        <v>1073</v>
      </c>
      <c r="B1373" s="4" t="s">
        <v>308</v>
      </c>
      <c r="C1373">
        <v>91500</v>
      </c>
    </row>
    <row r="1374" spans="1:3" x14ac:dyDescent="0.3">
      <c r="A1374">
        <v>1220</v>
      </c>
      <c r="B1374" s="4" t="s">
        <v>307</v>
      </c>
      <c r="C1374">
        <v>91500</v>
      </c>
    </row>
    <row r="1375" spans="1:3" x14ac:dyDescent="0.3">
      <c r="A1375">
        <v>495</v>
      </c>
      <c r="B1375" s="4" t="s">
        <v>308</v>
      </c>
      <c r="C1375">
        <v>91300</v>
      </c>
    </row>
    <row r="1376" spans="1:3" x14ac:dyDescent="0.3">
      <c r="A1376">
        <v>76</v>
      </c>
      <c r="B1376" s="4" t="s">
        <v>308</v>
      </c>
      <c r="C1376">
        <v>91000</v>
      </c>
    </row>
    <row r="1377" spans="1:3" x14ac:dyDescent="0.3">
      <c r="A1377">
        <v>999</v>
      </c>
      <c r="B1377" s="4" t="s">
        <v>308</v>
      </c>
      <c r="C1377">
        <v>91000</v>
      </c>
    </row>
    <row r="1378" spans="1:3" x14ac:dyDescent="0.3">
      <c r="A1378">
        <v>1377</v>
      </c>
      <c r="B1378" s="4" t="s">
        <v>307</v>
      </c>
      <c r="C1378">
        <v>91000</v>
      </c>
    </row>
    <row r="1379" spans="1:3" x14ac:dyDescent="0.3">
      <c r="A1379">
        <v>439</v>
      </c>
      <c r="B1379" s="4" t="s">
        <v>308</v>
      </c>
      <c r="C1379">
        <v>90350</v>
      </c>
    </row>
    <row r="1380" spans="1:3" x14ac:dyDescent="0.3">
      <c r="A1380">
        <v>18</v>
      </c>
      <c r="B1380" s="4" t="s">
        <v>308</v>
      </c>
      <c r="C1380">
        <v>90000</v>
      </c>
    </row>
    <row r="1381" spans="1:3" x14ac:dyDescent="0.3">
      <c r="A1381">
        <v>1063</v>
      </c>
      <c r="B1381" s="4" t="s">
        <v>308</v>
      </c>
      <c r="C1381">
        <v>90000</v>
      </c>
    </row>
    <row r="1382" spans="1:3" x14ac:dyDescent="0.3">
      <c r="A1382">
        <v>1413</v>
      </c>
      <c r="B1382" s="4" t="s">
        <v>308</v>
      </c>
      <c r="C1382">
        <v>90000</v>
      </c>
    </row>
    <row r="1383" spans="1:3" x14ac:dyDescent="0.3">
      <c r="A1383">
        <v>236</v>
      </c>
      <c r="B1383" s="4" t="s">
        <v>307</v>
      </c>
      <c r="C1383">
        <v>89500</v>
      </c>
    </row>
    <row r="1384" spans="1:3" x14ac:dyDescent="0.3">
      <c r="A1384">
        <v>308</v>
      </c>
      <c r="B1384" s="4" t="s">
        <v>307</v>
      </c>
      <c r="C1384">
        <v>89500</v>
      </c>
    </row>
    <row r="1385" spans="1:3" x14ac:dyDescent="0.3">
      <c r="A1385">
        <v>480</v>
      </c>
      <c r="B1385" s="4" t="s">
        <v>308</v>
      </c>
      <c r="C1385">
        <v>89471</v>
      </c>
    </row>
    <row r="1386" spans="1:3" x14ac:dyDescent="0.3">
      <c r="A1386">
        <v>697</v>
      </c>
      <c r="B1386" s="4" t="s">
        <v>308</v>
      </c>
      <c r="C1386">
        <v>89000</v>
      </c>
    </row>
    <row r="1387" spans="1:3" x14ac:dyDescent="0.3">
      <c r="A1387">
        <v>288</v>
      </c>
      <c r="B1387" s="4" t="s">
        <v>308</v>
      </c>
      <c r="C1387">
        <v>88000</v>
      </c>
    </row>
    <row r="1388" spans="1:3" x14ac:dyDescent="0.3">
      <c r="A1388">
        <v>656</v>
      </c>
      <c r="B1388" s="4" t="s">
        <v>307</v>
      </c>
      <c r="C1388">
        <v>88000</v>
      </c>
    </row>
    <row r="1389" spans="1:3" x14ac:dyDescent="0.3">
      <c r="A1389">
        <v>913</v>
      </c>
      <c r="B1389" s="4" t="s">
        <v>308</v>
      </c>
      <c r="C1389">
        <v>88000</v>
      </c>
    </row>
    <row r="1390" spans="1:3" x14ac:dyDescent="0.3">
      <c r="A1390">
        <v>1008</v>
      </c>
      <c r="B1390" s="4" t="s">
        <v>308</v>
      </c>
      <c r="C1390">
        <v>88000</v>
      </c>
    </row>
    <row r="1391" spans="1:3" x14ac:dyDescent="0.3">
      <c r="A1391">
        <v>343</v>
      </c>
      <c r="B1391" s="4" t="s">
        <v>308</v>
      </c>
      <c r="C1391">
        <v>87500</v>
      </c>
    </row>
    <row r="1392" spans="1:3" x14ac:dyDescent="0.3">
      <c r="A1392">
        <v>128</v>
      </c>
      <c r="B1392" s="4" t="s">
        <v>308</v>
      </c>
      <c r="C1392">
        <v>87000</v>
      </c>
    </row>
    <row r="1393" spans="1:3" x14ac:dyDescent="0.3">
      <c r="A1393">
        <v>326</v>
      </c>
      <c r="B1393" s="4" t="s">
        <v>308</v>
      </c>
      <c r="C1393">
        <v>87000</v>
      </c>
    </row>
    <row r="1394" spans="1:3" x14ac:dyDescent="0.3">
      <c r="A1394">
        <v>677</v>
      </c>
      <c r="B1394" s="4" t="s">
        <v>308</v>
      </c>
      <c r="C1394">
        <v>87000</v>
      </c>
    </row>
    <row r="1395" spans="1:3" x14ac:dyDescent="0.3">
      <c r="A1395">
        <v>1023</v>
      </c>
      <c r="B1395" s="4" t="s">
        <v>308</v>
      </c>
      <c r="C1395">
        <v>87000</v>
      </c>
    </row>
    <row r="1396" spans="1:3" x14ac:dyDescent="0.3">
      <c r="A1396">
        <v>490</v>
      </c>
      <c r="B1396" s="4" t="s">
        <v>308</v>
      </c>
      <c r="C1396">
        <v>86000</v>
      </c>
    </row>
    <row r="1397" spans="1:3" x14ac:dyDescent="0.3">
      <c r="A1397">
        <v>529</v>
      </c>
      <c r="B1397" s="4" t="s">
        <v>308</v>
      </c>
      <c r="C1397">
        <v>86000</v>
      </c>
    </row>
    <row r="1398" spans="1:3" x14ac:dyDescent="0.3">
      <c r="A1398">
        <v>1002</v>
      </c>
      <c r="B1398" s="4" t="s">
        <v>308</v>
      </c>
      <c r="C1398">
        <v>86000</v>
      </c>
    </row>
    <row r="1399" spans="1:3" x14ac:dyDescent="0.3">
      <c r="A1399">
        <v>977</v>
      </c>
      <c r="B1399" s="4" t="s">
        <v>308</v>
      </c>
      <c r="C1399">
        <v>85500</v>
      </c>
    </row>
    <row r="1400" spans="1:3" x14ac:dyDescent="0.3">
      <c r="A1400">
        <v>431</v>
      </c>
      <c r="B1400" s="4" t="s">
        <v>307</v>
      </c>
      <c r="C1400">
        <v>85400</v>
      </c>
    </row>
    <row r="1401" spans="1:3" x14ac:dyDescent="0.3">
      <c r="A1401">
        <v>89</v>
      </c>
      <c r="B1401" s="4" t="s">
        <v>308</v>
      </c>
      <c r="C1401">
        <v>85000</v>
      </c>
    </row>
    <row r="1402" spans="1:3" x14ac:dyDescent="0.3">
      <c r="A1402">
        <v>345</v>
      </c>
      <c r="B1402" s="4" t="s">
        <v>308</v>
      </c>
      <c r="C1402">
        <v>85000</v>
      </c>
    </row>
    <row r="1403" spans="1:3" x14ac:dyDescent="0.3">
      <c r="A1403">
        <v>639</v>
      </c>
      <c r="B1403" s="4" t="s">
        <v>308</v>
      </c>
      <c r="C1403">
        <v>85000</v>
      </c>
    </row>
    <row r="1404" spans="1:3" x14ac:dyDescent="0.3">
      <c r="A1404">
        <v>1014</v>
      </c>
      <c r="B1404" s="4" t="s">
        <v>308</v>
      </c>
      <c r="C1404">
        <v>85000</v>
      </c>
    </row>
    <row r="1405" spans="1:3" x14ac:dyDescent="0.3">
      <c r="A1405">
        <v>1050</v>
      </c>
      <c r="B1405" s="4" t="s">
        <v>308</v>
      </c>
      <c r="C1405">
        <v>84900</v>
      </c>
    </row>
    <row r="1406" spans="1:3" x14ac:dyDescent="0.3">
      <c r="A1406">
        <v>126</v>
      </c>
      <c r="B1406" s="4" t="s">
        <v>307</v>
      </c>
      <c r="C1406">
        <v>84500</v>
      </c>
    </row>
    <row r="1407" spans="1:3" x14ac:dyDescent="0.3">
      <c r="A1407">
        <v>650</v>
      </c>
      <c r="B1407" s="4" t="s">
        <v>308</v>
      </c>
      <c r="C1407">
        <v>84500</v>
      </c>
    </row>
    <row r="1408" spans="1:3" x14ac:dyDescent="0.3">
      <c r="A1408">
        <v>1454</v>
      </c>
      <c r="B1408" s="4" t="s">
        <v>308</v>
      </c>
      <c r="C1408">
        <v>84500</v>
      </c>
    </row>
    <row r="1409" spans="1:3" x14ac:dyDescent="0.3">
      <c r="A1409">
        <v>1036</v>
      </c>
      <c r="B1409" s="4" t="s">
        <v>308</v>
      </c>
      <c r="C1409">
        <v>84000</v>
      </c>
    </row>
    <row r="1410" spans="1:3" x14ac:dyDescent="0.3">
      <c r="A1410">
        <v>1087</v>
      </c>
      <c r="B1410" s="4" t="s">
        <v>308</v>
      </c>
      <c r="C1410">
        <v>83500</v>
      </c>
    </row>
    <row r="1411" spans="1:3" x14ac:dyDescent="0.3">
      <c r="A1411">
        <v>99</v>
      </c>
      <c r="B1411" s="4" t="s">
        <v>308</v>
      </c>
      <c r="C1411">
        <v>83000</v>
      </c>
    </row>
    <row r="1412" spans="1:3" x14ac:dyDescent="0.3">
      <c r="A1412">
        <v>1379</v>
      </c>
      <c r="B1412" s="4" t="s">
        <v>307</v>
      </c>
      <c r="C1412">
        <v>83000</v>
      </c>
    </row>
    <row r="1413" spans="1:3" x14ac:dyDescent="0.3">
      <c r="A1413">
        <v>309</v>
      </c>
      <c r="B1413" s="4" t="s">
        <v>308</v>
      </c>
      <c r="C1413">
        <v>82500</v>
      </c>
    </row>
    <row r="1414" spans="1:3" x14ac:dyDescent="0.3">
      <c r="A1414">
        <v>633</v>
      </c>
      <c r="B1414" s="4" t="s">
        <v>307</v>
      </c>
      <c r="C1414">
        <v>82500</v>
      </c>
    </row>
    <row r="1415" spans="1:3" x14ac:dyDescent="0.3">
      <c r="A1415">
        <v>1324</v>
      </c>
      <c r="B1415" s="4" t="s">
        <v>308</v>
      </c>
      <c r="C1415">
        <v>82500</v>
      </c>
    </row>
    <row r="1416" spans="1:3" x14ac:dyDescent="0.3">
      <c r="A1416">
        <v>40</v>
      </c>
      <c r="B1416" s="4" t="s">
        <v>308</v>
      </c>
      <c r="C1416">
        <v>82000</v>
      </c>
    </row>
    <row r="1417" spans="1:3" x14ac:dyDescent="0.3">
      <c r="A1417">
        <v>342</v>
      </c>
      <c r="B1417" s="4" t="s">
        <v>308</v>
      </c>
      <c r="C1417">
        <v>82000</v>
      </c>
    </row>
    <row r="1418" spans="1:3" x14ac:dyDescent="0.3">
      <c r="A1418">
        <v>1001</v>
      </c>
      <c r="B1418" s="4" t="s">
        <v>308</v>
      </c>
      <c r="C1418">
        <v>82000</v>
      </c>
    </row>
    <row r="1419" spans="1:3" x14ac:dyDescent="0.3">
      <c r="A1419">
        <v>387</v>
      </c>
      <c r="B1419" s="4" t="s">
        <v>308</v>
      </c>
      <c r="C1419">
        <v>81000</v>
      </c>
    </row>
    <row r="1420" spans="1:3" x14ac:dyDescent="0.3">
      <c r="A1420">
        <v>435</v>
      </c>
      <c r="B1420" s="4" t="s">
        <v>308</v>
      </c>
      <c r="C1420">
        <v>81000</v>
      </c>
    </row>
    <row r="1421" spans="1:3" x14ac:dyDescent="0.3">
      <c r="A1421">
        <v>1062</v>
      </c>
      <c r="B1421" s="4" t="s">
        <v>308</v>
      </c>
      <c r="C1421">
        <v>81000</v>
      </c>
    </row>
    <row r="1422" spans="1:3" x14ac:dyDescent="0.3">
      <c r="A1422">
        <v>1219</v>
      </c>
      <c r="B1422" s="4" t="s">
        <v>308</v>
      </c>
      <c r="C1422">
        <v>80500</v>
      </c>
    </row>
    <row r="1423" spans="1:3" x14ac:dyDescent="0.3">
      <c r="A1423">
        <v>69</v>
      </c>
      <c r="B1423" s="4" t="s">
        <v>308</v>
      </c>
      <c r="C1423">
        <v>80000</v>
      </c>
    </row>
    <row r="1424" spans="1:3" x14ac:dyDescent="0.3">
      <c r="A1424">
        <v>1040</v>
      </c>
      <c r="B1424" s="4" t="s">
        <v>308</v>
      </c>
      <c r="C1424">
        <v>80000</v>
      </c>
    </row>
    <row r="1425" spans="1:3" x14ac:dyDescent="0.3">
      <c r="A1425">
        <v>1144</v>
      </c>
      <c r="B1425" s="4" t="s">
        <v>308</v>
      </c>
      <c r="C1425">
        <v>80000</v>
      </c>
    </row>
    <row r="1426" spans="1:3" x14ac:dyDescent="0.3">
      <c r="A1426">
        <v>1145</v>
      </c>
      <c r="B1426" s="4" t="s">
        <v>308</v>
      </c>
      <c r="C1426">
        <v>80000</v>
      </c>
    </row>
    <row r="1427" spans="1:3" x14ac:dyDescent="0.3">
      <c r="A1427">
        <v>432</v>
      </c>
      <c r="B1427" s="4" t="s">
        <v>307</v>
      </c>
      <c r="C1427">
        <v>79900</v>
      </c>
    </row>
    <row r="1428" spans="1:3" x14ac:dyDescent="0.3">
      <c r="A1428">
        <v>936</v>
      </c>
      <c r="B1428" s="4" t="s">
        <v>308</v>
      </c>
      <c r="C1428">
        <v>79900</v>
      </c>
    </row>
    <row r="1429" spans="1:3" x14ac:dyDescent="0.3">
      <c r="A1429">
        <v>590</v>
      </c>
      <c r="B1429" s="4" t="s">
        <v>308</v>
      </c>
      <c r="C1429">
        <v>79500</v>
      </c>
    </row>
    <row r="1430" spans="1:3" x14ac:dyDescent="0.3">
      <c r="A1430">
        <v>156</v>
      </c>
      <c r="B1430" s="4" t="s">
        <v>307</v>
      </c>
      <c r="C1430">
        <v>79000</v>
      </c>
    </row>
    <row r="1431" spans="1:3" x14ac:dyDescent="0.3">
      <c r="A1431">
        <v>243</v>
      </c>
      <c r="B1431" s="4" t="s">
        <v>308</v>
      </c>
      <c r="C1431">
        <v>79000</v>
      </c>
    </row>
    <row r="1432" spans="1:3" x14ac:dyDescent="0.3">
      <c r="A1432">
        <v>1327</v>
      </c>
      <c r="B1432" s="4" t="s">
        <v>308</v>
      </c>
      <c r="C1432">
        <v>79000</v>
      </c>
    </row>
    <row r="1433" spans="1:3" x14ac:dyDescent="0.3">
      <c r="A1433">
        <v>330</v>
      </c>
      <c r="B1433" s="4" t="s">
        <v>308</v>
      </c>
      <c r="C1433">
        <v>78000</v>
      </c>
    </row>
    <row r="1434" spans="1:3" x14ac:dyDescent="0.3">
      <c r="A1434">
        <v>251</v>
      </c>
      <c r="B1434" s="4" t="s">
        <v>308</v>
      </c>
      <c r="C1434">
        <v>76500</v>
      </c>
    </row>
    <row r="1435" spans="1:3" x14ac:dyDescent="0.3">
      <c r="A1435">
        <v>384</v>
      </c>
      <c r="B1435" s="4" t="s">
        <v>307</v>
      </c>
      <c r="C1435">
        <v>76000</v>
      </c>
    </row>
    <row r="1436" spans="1:3" x14ac:dyDescent="0.3">
      <c r="A1436">
        <v>615</v>
      </c>
      <c r="B1436" s="4" t="s">
        <v>308</v>
      </c>
      <c r="C1436">
        <v>75500</v>
      </c>
    </row>
    <row r="1437" spans="1:3" x14ac:dyDescent="0.3">
      <c r="A1437">
        <v>916</v>
      </c>
      <c r="B1437" s="4" t="s">
        <v>308</v>
      </c>
      <c r="C1437">
        <v>75000</v>
      </c>
    </row>
    <row r="1438" spans="1:3" x14ac:dyDescent="0.3">
      <c r="A1438">
        <v>265</v>
      </c>
      <c r="B1438" s="4" t="s">
        <v>308</v>
      </c>
      <c r="C1438">
        <v>73000</v>
      </c>
    </row>
    <row r="1439" spans="1:3" x14ac:dyDescent="0.3">
      <c r="A1439">
        <v>1322</v>
      </c>
      <c r="B1439" s="4" t="s">
        <v>308</v>
      </c>
      <c r="C1439">
        <v>72500</v>
      </c>
    </row>
    <row r="1440" spans="1:3" x14ac:dyDescent="0.3">
      <c r="A1440">
        <v>30</v>
      </c>
      <c r="B1440" s="4" t="s">
        <v>308</v>
      </c>
      <c r="C1440">
        <v>68500</v>
      </c>
    </row>
    <row r="1441" spans="1:3" x14ac:dyDescent="0.3">
      <c r="A1441">
        <v>1280</v>
      </c>
      <c r="B1441" s="4" t="s">
        <v>308</v>
      </c>
      <c r="C1441">
        <v>68400</v>
      </c>
    </row>
    <row r="1442" spans="1:3" x14ac:dyDescent="0.3">
      <c r="A1442">
        <v>399</v>
      </c>
      <c r="B1442" s="4" t="s">
        <v>308</v>
      </c>
      <c r="C1442">
        <v>67000</v>
      </c>
    </row>
    <row r="1443" spans="1:3" x14ac:dyDescent="0.3">
      <c r="A1443">
        <v>621</v>
      </c>
      <c r="B1443" s="4" t="s">
        <v>308</v>
      </c>
      <c r="C1443">
        <v>67000</v>
      </c>
    </row>
    <row r="1444" spans="1:3" x14ac:dyDescent="0.3">
      <c r="A1444">
        <v>875</v>
      </c>
      <c r="B1444" s="4" t="s">
        <v>308</v>
      </c>
      <c r="C1444">
        <v>66500</v>
      </c>
    </row>
    <row r="1445" spans="1:3" x14ac:dyDescent="0.3">
      <c r="A1445">
        <v>1433</v>
      </c>
      <c r="B1445" s="4" t="s">
        <v>308</v>
      </c>
      <c r="C1445">
        <v>64500</v>
      </c>
    </row>
    <row r="1446" spans="1:3" x14ac:dyDescent="0.3">
      <c r="A1446">
        <v>463</v>
      </c>
      <c r="B1446" s="4" t="s">
        <v>308</v>
      </c>
      <c r="C1446">
        <v>62383</v>
      </c>
    </row>
    <row r="1447" spans="1:3" x14ac:dyDescent="0.3">
      <c r="A1447">
        <v>376</v>
      </c>
      <c r="B1447" s="4" t="s">
        <v>308</v>
      </c>
      <c r="C1447">
        <v>61000</v>
      </c>
    </row>
    <row r="1448" spans="1:3" x14ac:dyDescent="0.3">
      <c r="A1448">
        <v>411</v>
      </c>
      <c r="B1448" s="4" t="s">
        <v>308</v>
      </c>
      <c r="C1448">
        <v>60000</v>
      </c>
    </row>
    <row r="1449" spans="1:3" x14ac:dyDescent="0.3">
      <c r="A1449">
        <v>637</v>
      </c>
      <c r="B1449" s="4" t="s">
        <v>308</v>
      </c>
      <c r="C1449">
        <v>60000</v>
      </c>
    </row>
    <row r="1450" spans="1:3" x14ac:dyDescent="0.3">
      <c r="A1450">
        <v>1101</v>
      </c>
      <c r="B1450" s="4" t="s">
        <v>308</v>
      </c>
      <c r="C1450">
        <v>60000</v>
      </c>
    </row>
    <row r="1451" spans="1:3" x14ac:dyDescent="0.3">
      <c r="A1451">
        <v>1381</v>
      </c>
      <c r="B1451" s="4" t="s">
        <v>308</v>
      </c>
      <c r="C1451">
        <v>58500</v>
      </c>
    </row>
    <row r="1452" spans="1:3" x14ac:dyDescent="0.3">
      <c r="A1452">
        <v>813</v>
      </c>
      <c r="B1452" s="4" t="s">
        <v>308</v>
      </c>
      <c r="C1452">
        <v>55993</v>
      </c>
    </row>
    <row r="1453" spans="1:3" x14ac:dyDescent="0.3">
      <c r="A1453">
        <v>706</v>
      </c>
      <c r="B1453" s="4" t="s">
        <v>308</v>
      </c>
      <c r="C1453">
        <v>55000</v>
      </c>
    </row>
    <row r="1454" spans="1:3" x14ac:dyDescent="0.3">
      <c r="A1454">
        <v>1326</v>
      </c>
      <c r="B1454" s="4" t="s">
        <v>308</v>
      </c>
      <c r="C1454">
        <v>55000</v>
      </c>
    </row>
    <row r="1455" spans="1:3" x14ac:dyDescent="0.3">
      <c r="A1455">
        <v>1338</v>
      </c>
      <c r="B1455" s="4" t="s">
        <v>308</v>
      </c>
      <c r="C1455">
        <v>52500</v>
      </c>
    </row>
    <row r="1456" spans="1:3" x14ac:dyDescent="0.3">
      <c r="A1456">
        <v>711</v>
      </c>
      <c r="B1456" s="4" t="s">
        <v>308</v>
      </c>
      <c r="C1456">
        <v>52000</v>
      </c>
    </row>
    <row r="1457" spans="1:3" x14ac:dyDescent="0.3">
      <c r="A1457">
        <v>31</v>
      </c>
      <c r="B1457" s="4" t="s">
        <v>308</v>
      </c>
      <c r="C1457">
        <v>40000</v>
      </c>
    </row>
    <row r="1458" spans="1:3" x14ac:dyDescent="0.3">
      <c r="A1458">
        <v>534</v>
      </c>
      <c r="B1458" s="4" t="s">
        <v>308</v>
      </c>
      <c r="C1458">
        <v>39300</v>
      </c>
    </row>
    <row r="1459" spans="1:3" x14ac:dyDescent="0.3">
      <c r="A1459">
        <v>969</v>
      </c>
      <c r="B1459" s="4" t="s">
        <v>308</v>
      </c>
      <c r="C1459">
        <v>37900</v>
      </c>
    </row>
    <row r="1460" spans="1:3" x14ac:dyDescent="0.3">
      <c r="A1460">
        <v>917</v>
      </c>
      <c r="B1460" s="4" t="s">
        <v>308</v>
      </c>
      <c r="C1460">
        <v>35311</v>
      </c>
    </row>
    <row r="1461" spans="1:3" x14ac:dyDescent="0.3">
      <c r="A1461">
        <v>496</v>
      </c>
      <c r="B1461" s="4" t="s">
        <v>308</v>
      </c>
      <c r="C1461">
        <v>34900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A8F04-632E-441E-9F66-1166E802171C}">
  <dimension ref="A1:K24"/>
  <sheetViews>
    <sheetView topLeftCell="G1" workbookViewId="0">
      <selection activeCell="G1" sqref="G1"/>
    </sheetView>
  </sheetViews>
  <sheetFormatPr defaultRowHeight="14.4" x14ac:dyDescent="0.3"/>
  <cols>
    <col min="1" max="1" width="33.109375" customWidth="1"/>
    <col min="2" max="2" width="21.77734375" customWidth="1"/>
    <col min="3" max="3" width="16.6640625" customWidth="1"/>
    <col min="4" max="4" width="26.21875" customWidth="1"/>
    <col min="6" max="6" width="20.6640625" customWidth="1"/>
    <col min="7" max="7" width="35.33203125" customWidth="1"/>
    <col min="8" max="8" width="8.88671875" customWidth="1"/>
    <col min="9" max="9" width="12.44140625" customWidth="1"/>
    <col min="10" max="10" width="10" bestFit="1" customWidth="1"/>
    <col min="11" max="11" width="13.6640625" customWidth="1"/>
  </cols>
  <sheetData>
    <row r="1" spans="1:11" ht="29.4" thickBot="1" x14ac:dyDescent="0.35">
      <c r="A1" t="s">
        <v>269</v>
      </c>
      <c r="F1" s="12"/>
      <c r="G1" s="16" t="s">
        <v>304</v>
      </c>
    </row>
    <row r="2" spans="1:11" x14ac:dyDescent="0.3">
      <c r="A2" s="3"/>
      <c r="B2" s="3" t="s">
        <v>308</v>
      </c>
      <c r="C2" s="3" t="s">
        <v>313</v>
      </c>
      <c r="J2" s="13" t="s">
        <v>308</v>
      </c>
      <c r="K2" s="13" t="s">
        <v>307</v>
      </c>
    </row>
    <row r="3" spans="1:11" x14ac:dyDescent="0.3">
      <c r="A3" s="1" t="s">
        <v>260</v>
      </c>
      <c r="B3" s="1">
        <v>125633.18029739778</v>
      </c>
      <c r="C3" s="1">
        <v>213182.53253796094</v>
      </c>
      <c r="I3" t="s">
        <v>260</v>
      </c>
      <c r="J3">
        <f t="shared" ref="J3:K5" si="0">B3</f>
        <v>125633.18029739778</v>
      </c>
      <c r="K3">
        <f t="shared" si="0"/>
        <v>213182.53253796094</v>
      </c>
    </row>
    <row r="4" spans="1:11" x14ac:dyDescent="0.3">
      <c r="A4" s="1" t="s">
        <v>270</v>
      </c>
      <c r="B4" s="1">
        <v>960961515.04936826</v>
      </c>
      <c r="C4" s="1">
        <v>6609906283.3241301</v>
      </c>
      <c r="I4" t="s">
        <v>270</v>
      </c>
      <c r="J4">
        <f t="shared" si="0"/>
        <v>960961515.04936826</v>
      </c>
      <c r="K4">
        <f t="shared" si="0"/>
        <v>6609906283.3241301</v>
      </c>
    </row>
    <row r="5" spans="1:11" x14ac:dyDescent="0.3">
      <c r="A5" s="1" t="s">
        <v>271</v>
      </c>
      <c r="B5" s="1">
        <v>538</v>
      </c>
      <c r="C5" s="1">
        <v>922</v>
      </c>
      <c r="I5" t="s">
        <v>271</v>
      </c>
      <c r="J5">
        <f t="shared" si="0"/>
        <v>538</v>
      </c>
      <c r="K5">
        <f t="shared" si="0"/>
        <v>922</v>
      </c>
    </row>
    <row r="6" spans="1:11" x14ac:dyDescent="0.3">
      <c r="A6" s="1" t="s">
        <v>272</v>
      </c>
      <c r="B6" s="1">
        <v>0</v>
      </c>
      <c r="C6" s="1"/>
      <c r="I6" t="s">
        <v>289</v>
      </c>
      <c r="J6">
        <f>SQRT(J4/J5)</f>
        <v>1336.4781404102218</v>
      </c>
      <c r="K6">
        <f>SQRT(K4/K5)</f>
        <v>2677.5167136693003</v>
      </c>
    </row>
    <row r="7" spans="1:11" x14ac:dyDescent="0.3">
      <c r="A7" s="1" t="s">
        <v>273</v>
      </c>
      <c r="B7" s="1">
        <v>1299</v>
      </c>
      <c r="C7" s="1"/>
      <c r="I7" t="s">
        <v>290</v>
      </c>
      <c r="J7">
        <f>J6*B12</f>
        <v>2621.8919732919462</v>
      </c>
      <c r="K7">
        <f>K6*B12</f>
        <v>5252.7305667489518</v>
      </c>
    </row>
    <row r="8" spans="1:11" x14ac:dyDescent="0.3">
      <c r="A8" s="1" t="s">
        <v>274</v>
      </c>
      <c r="B8" s="1">
        <v>-29.255909602713842</v>
      </c>
      <c r="C8" s="1"/>
      <c r="I8" t="s">
        <v>291</v>
      </c>
      <c r="J8">
        <f>J6*B12</f>
        <v>2621.8919732919462</v>
      </c>
      <c r="K8">
        <f>K6*B12</f>
        <v>5252.7305667489518</v>
      </c>
    </row>
    <row r="9" spans="1:11" x14ac:dyDescent="0.3">
      <c r="A9" s="1" t="s">
        <v>275</v>
      </c>
      <c r="B9" s="1">
        <v>2.9591466281410985E-145</v>
      </c>
      <c r="C9" s="1"/>
    </row>
    <row r="10" spans="1:11" x14ac:dyDescent="0.3">
      <c r="A10" s="1" t="s">
        <v>276</v>
      </c>
      <c r="B10" s="1">
        <v>1.6460275014973562</v>
      </c>
      <c r="C10" s="1"/>
    </row>
    <row r="11" spans="1:11" x14ac:dyDescent="0.3">
      <c r="A11" s="1" t="s">
        <v>277</v>
      </c>
      <c r="B11" s="1">
        <v>5.918293256282197E-145</v>
      </c>
      <c r="C11" s="1"/>
    </row>
    <row r="12" spans="1:11" ht="15" thickBot="1" x14ac:dyDescent="0.35">
      <c r="A12" s="2" t="s">
        <v>278</v>
      </c>
      <c r="B12" s="2">
        <v>1.9617918872112465</v>
      </c>
      <c r="C12" s="2"/>
    </row>
    <row r="14" spans="1:11" x14ac:dyDescent="0.3">
      <c r="A14" t="s">
        <v>281</v>
      </c>
      <c r="B14">
        <f>B5+C5</f>
        <v>1460</v>
      </c>
    </row>
    <row r="15" spans="1:11" x14ac:dyDescent="0.3">
      <c r="A15" t="s">
        <v>282</v>
      </c>
      <c r="B15">
        <f>B3-C3</f>
        <v>-87549.352240563167</v>
      </c>
    </row>
    <row r="16" spans="1:11" x14ac:dyDescent="0.3">
      <c r="A16" t="s">
        <v>283</v>
      </c>
      <c r="B16">
        <f>SQRT((B4/B5)+(C4/C5))</f>
        <v>2992.535642523379</v>
      </c>
    </row>
    <row r="18" spans="1:9" ht="55.8" customHeight="1" x14ac:dyDescent="0.3">
      <c r="A18" s="12" t="s">
        <v>284</v>
      </c>
      <c r="B18" s="8">
        <f>B16*B12</f>
        <v>5870.7321456928603</v>
      </c>
      <c r="D18" s="30" t="s">
        <v>312</v>
      </c>
      <c r="E18" s="30"/>
      <c r="F18" s="12"/>
      <c r="G18" s="12"/>
    </row>
    <row r="19" spans="1:9" x14ac:dyDescent="0.3">
      <c r="A19" t="s">
        <v>285</v>
      </c>
      <c r="B19">
        <f>B15-B18</f>
        <v>-93420.084386256029</v>
      </c>
    </row>
    <row r="20" spans="1:9" x14ac:dyDescent="0.3">
      <c r="A20" t="s">
        <v>286</v>
      </c>
      <c r="B20">
        <f>B15+B18</f>
        <v>-81678.620094870304</v>
      </c>
    </row>
    <row r="22" spans="1:9" x14ac:dyDescent="0.3">
      <c r="A22" t="s">
        <v>310</v>
      </c>
      <c r="B22">
        <f>SQRT((B4+C4)/2)</f>
        <v>61525.879913957746</v>
      </c>
    </row>
    <row r="23" spans="1:9" x14ac:dyDescent="0.3">
      <c r="A23" t="s">
        <v>287</v>
      </c>
      <c r="B23">
        <f>B15/B22</f>
        <v>-1.422967901686226</v>
      </c>
    </row>
    <row r="24" spans="1:9" x14ac:dyDescent="0.3">
      <c r="I24" t="s">
        <v>323</v>
      </c>
    </row>
  </sheetData>
  <mergeCells count="1">
    <mergeCell ref="D18:E18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93FF4C-80C8-4217-AD9D-75A8CB76E013}">
  <dimension ref="A1:E1369"/>
  <sheetViews>
    <sheetView workbookViewId="0">
      <selection activeCell="E6" sqref="E6"/>
    </sheetView>
  </sheetViews>
  <sheetFormatPr defaultRowHeight="14.4" x14ac:dyDescent="0.3"/>
  <cols>
    <col min="1" max="1" width="12.5546875" bestFit="1" customWidth="1"/>
    <col min="2" max="2" width="15.109375" bestFit="1" customWidth="1"/>
    <col min="4" max="4" width="12.5546875" bestFit="1" customWidth="1"/>
    <col min="5" max="5" width="15.109375" bestFit="1" customWidth="1"/>
  </cols>
  <sheetData>
    <row r="1" spans="1:5" x14ac:dyDescent="0.3">
      <c r="A1" s="5" t="s">
        <v>41</v>
      </c>
      <c r="B1" t="s">
        <v>204</v>
      </c>
      <c r="D1" s="5" t="s">
        <v>41</v>
      </c>
      <c r="E1" t="s">
        <v>106</v>
      </c>
    </row>
    <row r="3" spans="1:5" x14ac:dyDescent="0.3">
      <c r="A3" s="5" t="s">
        <v>266</v>
      </c>
      <c r="B3" t="s">
        <v>268</v>
      </c>
      <c r="D3" s="5" t="s">
        <v>266</v>
      </c>
      <c r="E3" s="5" t="s">
        <v>268</v>
      </c>
    </row>
    <row r="4" spans="1:5" x14ac:dyDescent="0.3">
      <c r="A4" s="6">
        <v>30</v>
      </c>
      <c r="B4" s="7">
        <v>68500</v>
      </c>
      <c r="D4" s="6">
        <v>1</v>
      </c>
      <c r="E4" s="7">
        <v>208500</v>
      </c>
    </row>
    <row r="5" spans="1:5" x14ac:dyDescent="0.3">
      <c r="A5" s="6">
        <v>31</v>
      </c>
      <c r="B5" s="7">
        <v>40000</v>
      </c>
      <c r="D5" s="6">
        <v>2</v>
      </c>
      <c r="E5" s="7">
        <v>181500</v>
      </c>
    </row>
    <row r="6" spans="1:5" x14ac:dyDescent="0.3">
      <c r="A6" s="6">
        <v>40</v>
      </c>
      <c r="B6" s="7">
        <v>82000</v>
      </c>
      <c r="D6" s="6">
        <v>3</v>
      </c>
      <c r="E6" s="7">
        <v>223500</v>
      </c>
    </row>
    <row r="7" spans="1:5" x14ac:dyDescent="0.3">
      <c r="A7" s="6">
        <v>53</v>
      </c>
      <c r="B7" s="7">
        <v>110000</v>
      </c>
      <c r="D7" s="6">
        <v>4</v>
      </c>
      <c r="E7" s="7">
        <v>140000</v>
      </c>
    </row>
    <row r="8" spans="1:5" x14ac:dyDescent="0.3">
      <c r="A8" s="6">
        <v>62</v>
      </c>
      <c r="B8" s="7">
        <v>101000</v>
      </c>
      <c r="D8" s="6">
        <v>5</v>
      </c>
      <c r="E8" s="7">
        <v>250000</v>
      </c>
    </row>
    <row r="9" spans="1:5" x14ac:dyDescent="0.3">
      <c r="A9" s="6">
        <v>75</v>
      </c>
      <c r="B9" s="7">
        <v>107400</v>
      </c>
      <c r="D9" s="6">
        <v>6</v>
      </c>
      <c r="E9" s="7">
        <v>143000</v>
      </c>
    </row>
    <row r="10" spans="1:5" x14ac:dyDescent="0.3">
      <c r="A10" s="6">
        <v>79</v>
      </c>
      <c r="B10" s="7">
        <v>136500</v>
      </c>
      <c r="D10" s="6">
        <v>7</v>
      </c>
      <c r="E10" s="7">
        <v>307000</v>
      </c>
    </row>
    <row r="11" spans="1:5" x14ac:dyDescent="0.3">
      <c r="A11" s="6">
        <v>89</v>
      </c>
      <c r="B11" s="7">
        <v>85000</v>
      </c>
      <c r="D11" s="6">
        <v>8</v>
      </c>
      <c r="E11" s="7">
        <v>200000</v>
      </c>
    </row>
    <row r="12" spans="1:5" x14ac:dyDescent="0.3">
      <c r="A12" s="6">
        <v>94</v>
      </c>
      <c r="B12" s="7">
        <v>133900</v>
      </c>
      <c r="D12" s="6">
        <v>9</v>
      </c>
      <c r="E12" s="7">
        <v>129900</v>
      </c>
    </row>
    <row r="13" spans="1:5" x14ac:dyDescent="0.3">
      <c r="A13" s="6">
        <v>99</v>
      </c>
      <c r="B13" s="7">
        <v>83000</v>
      </c>
      <c r="D13" s="6">
        <v>10</v>
      </c>
      <c r="E13" s="7">
        <v>118000</v>
      </c>
    </row>
    <row r="14" spans="1:5" x14ac:dyDescent="0.3">
      <c r="A14" s="6">
        <v>109</v>
      </c>
      <c r="B14" s="7">
        <v>115000</v>
      </c>
      <c r="D14" s="6">
        <v>11</v>
      </c>
      <c r="E14" s="7">
        <v>129500</v>
      </c>
    </row>
    <row r="15" spans="1:5" x14ac:dyDescent="0.3">
      <c r="A15" s="6">
        <v>126</v>
      </c>
      <c r="B15" s="7">
        <v>84500</v>
      </c>
      <c r="D15" s="6">
        <v>12</v>
      </c>
      <c r="E15" s="7">
        <v>345000</v>
      </c>
    </row>
    <row r="16" spans="1:5" x14ac:dyDescent="0.3">
      <c r="A16" s="6">
        <v>156</v>
      </c>
      <c r="B16" s="7">
        <v>79000</v>
      </c>
      <c r="D16" s="6">
        <v>13</v>
      </c>
      <c r="E16" s="7">
        <v>144000</v>
      </c>
    </row>
    <row r="17" spans="1:5" x14ac:dyDescent="0.3">
      <c r="A17" s="6">
        <v>211</v>
      </c>
      <c r="B17" s="7">
        <v>98000</v>
      </c>
      <c r="D17" s="6">
        <v>14</v>
      </c>
      <c r="E17" s="7">
        <v>279500</v>
      </c>
    </row>
    <row r="18" spans="1:5" x14ac:dyDescent="0.3">
      <c r="A18" s="6">
        <v>218</v>
      </c>
      <c r="B18" s="7">
        <v>107000</v>
      </c>
      <c r="D18" s="6">
        <v>15</v>
      </c>
      <c r="E18" s="7">
        <v>157000</v>
      </c>
    </row>
    <row r="19" spans="1:5" x14ac:dyDescent="0.3">
      <c r="A19" s="6">
        <v>243</v>
      </c>
      <c r="B19" s="7">
        <v>79000</v>
      </c>
      <c r="D19" s="6">
        <v>16</v>
      </c>
      <c r="E19" s="7">
        <v>132000</v>
      </c>
    </row>
    <row r="20" spans="1:5" x14ac:dyDescent="0.3">
      <c r="A20" s="6">
        <v>247</v>
      </c>
      <c r="B20" s="7">
        <v>137000</v>
      </c>
      <c r="D20" s="6">
        <v>17</v>
      </c>
      <c r="E20" s="7">
        <v>149000</v>
      </c>
    </row>
    <row r="21" spans="1:5" x14ac:dyDescent="0.3">
      <c r="A21" s="6">
        <v>265</v>
      </c>
      <c r="B21" s="7">
        <v>73000</v>
      </c>
      <c r="D21" s="6">
        <v>18</v>
      </c>
      <c r="E21" s="7">
        <v>90000</v>
      </c>
    </row>
    <row r="22" spans="1:5" x14ac:dyDescent="0.3">
      <c r="A22" s="6">
        <v>276</v>
      </c>
      <c r="B22" s="7">
        <v>205000</v>
      </c>
      <c r="D22" s="6">
        <v>19</v>
      </c>
      <c r="E22" s="7">
        <v>159000</v>
      </c>
    </row>
    <row r="23" spans="1:5" x14ac:dyDescent="0.3">
      <c r="A23" s="6">
        <v>292</v>
      </c>
      <c r="B23" s="7">
        <v>135900</v>
      </c>
      <c r="D23" s="6">
        <v>20</v>
      </c>
      <c r="E23" s="7">
        <v>139000</v>
      </c>
    </row>
    <row r="24" spans="1:5" x14ac:dyDescent="0.3">
      <c r="A24" s="6">
        <v>326</v>
      </c>
      <c r="B24" s="7">
        <v>87000</v>
      </c>
      <c r="D24" s="6">
        <v>21</v>
      </c>
      <c r="E24" s="7">
        <v>325300</v>
      </c>
    </row>
    <row r="25" spans="1:5" x14ac:dyDescent="0.3">
      <c r="A25" s="6">
        <v>329</v>
      </c>
      <c r="B25" s="7">
        <v>214500</v>
      </c>
      <c r="D25" s="6">
        <v>22</v>
      </c>
      <c r="E25" s="7">
        <v>139400</v>
      </c>
    </row>
    <row r="26" spans="1:5" x14ac:dyDescent="0.3">
      <c r="A26" s="6">
        <v>330</v>
      </c>
      <c r="B26" s="7">
        <v>78000</v>
      </c>
      <c r="D26" s="6">
        <v>23</v>
      </c>
      <c r="E26" s="7">
        <v>230000</v>
      </c>
    </row>
    <row r="27" spans="1:5" x14ac:dyDescent="0.3">
      <c r="A27" s="6">
        <v>343</v>
      </c>
      <c r="B27" s="7">
        <v>87500</v>
      </c>
      <c r="D27" s="6">
        <v>24</v>
      </c>
      <c r="E27" s="7">
        <v>129900</v>
      </c>
    </row>
    <row r="28" spans="1:5" x14ac:dyDescent="0.3">
      <c r="A28" s="6">
        <v>353</v>
      </c>
      <c r="B28" s="7">
        <v>95000</v>
      </c>
      <c r="D28" s="6">
        <v>25</v>
      </c>
      <c r="E28" s="7">
        <v>154000</v>
      </c>
    </row>
    <row r="29" spans="1:5" x14ac:dyDescent="0.3">
      <c r="A29" s="6">
        <v>376</v>
      </c>
      <c r="B29" s="7">
        <v>61000</v>
      </c>
      <c r="D29" s="6">
        <v>26</v>
      </c>
      <c r="E29" s="7">
        <v>256300</v>
      </c>
    </row>
    <row r="30" spans="1:5" x14ac:dyDescent="0.3">
      <c r="A30" s="6">
        <v>384</v>
      </c>
      <c r="B30" s="7">
        <v>76000</v>
      </c>
      <c r="D30" s="6">
        <v>27</v>
      </c>
      <c r="E30" s="7">
        <v>134800</v>
      </c>
    </row>
    <row r="31" spans="1:5" x14ac:dyDescent="0.3">
      <c r="A31" s="6">
        <v>412</v>
      </c>
      <c r="B31" s="7">
        <v>145000</v>
      </c>
      <c r="D31" s="6">
        <v>28</v>
      </c>
      <c r="E31" s="7">
        <v>306000</v>
      </c>
    </row>
    <row r="32" spans="1:5" x14ac:dyDescent="0.3">
      <c r="A32" s="6">
        <v>418</v>
      </c>
      <c r="B32" s="7">
        <v>239000</v>
      </c>
      <c r="D32" s="6">
        <v>29</v>
      </c>
      <c r="E32" s="7">
        <v>207500</v>
      </c>
    </row>
    <row r="33" spans="1:5" x14ac:dyDescent="0.3">
      <c r="A33" s="6">
        <v>419</v>
      </c>
      <c r="B33" s="7">
        <v>126000</v>
      </c>
      <c r="D33" s="6">
        <v>32</v>
      </c>
      <c r="E33" s="7">
        <v>149350</v>
      </c>
    </row>
    <row r="34" spans="1:5" x14ac:dyDescent="0.3">
      <c r="A34" s="6">
        <v>439</v>
      </c>
      <c r="B34" s="7">
        <v>90350</v>
      </c>
      <c r="D34" s="6">
        <v>33</v>
      </c>
      <c r="E34" s="7">
        <v>179900</v>
      </c>
    </row>
    <row r="35" spans="1:5" x14ac:dyDescent="0.3">
      <c r="A35" s="6">
        <v>442</v>
      </c>
      <c r="B35" s="7">
        <v>118000</v>
      </c>
      <c r="D35" s="6">
        <v>34</v>
      </c>
      <c r="E35" s="7">
        <v>165500</v>
      </c>
    </row>
    <row r="36" spans="1:5" x14ac:dyDescent="0.3">
      <c r="A36" s="6">
        <v>457</v>
      </c>
      <c r="B36" s="7">
        <v>98000</v>
      </c>
      <c r="D36" s="6">
        <v>35</v>
      </c>
      <c r="E36" s="7">
        <v>277500</v>
      </c>
    </row>
    <row r="37" spans="1:5" x14ac:dyDescent="0.3">
      <c r="A37" s="6">
        <v>489</v>
      </c>
      <c r="B37" s="7">
        <v>160000</v>
      </c>
      <c r="D37" s="6">
        <v>36</v>
      </c>
      <c r="E37" s="7">
        <v>309000</v>
      </c>
    </row>
    <row r="38" spans="1:5" x14ac:dyDescent="0.3">
      <c r="A38" s="6">
        <v>496</v>
      </c>
      <c r="B38" s="7">
        <v>34900</v>
      </c>
      <c r="D38" s="6">
        <v>37</v>
      </c>
      <c r="E38" s="7">
        <v>145000</v>
      </c>
    </row>
    <row r="39" spans="1:5" x14ac:dyDescent="0.3">
      <c r="A39" s="6">
        <v>515</v>
      </c>
      <c r="B39" s="7">
        <v>96500</v>
      </c>
      <c r="D39" s="6">
        <v>38</v>
      </c>
      <c r="E39" s="7">
        <v>153000</v>
      </c>
    </row>
    <row r="40" spans="1:5" x14ac:dyDescent="0.3">
      <c r="A40" s="6">
        <v>521</v>
      </c>
      <c r="B40" s="7">
        <v>106250</v>
      </c>
      <c r="D40" s="6">
        <v>39</v>
      </c>
      <c r="E40" s="7">
        <v>109000</v>
      </c>
    </row>
    <row r="41" spans="1:5" x14ac:dyDescent="0.3">
      <c r="A41" s="6">
        <v>534</v>
      </c>
      <c r="B41" s="7">
        <v>39300</v>
      </c>
      <c r="D41" s="6">
        <v>41</v>
      </c>
      <c r="E41" s="7">
        <v>160000</v>
      </c>
    </row>
    <row r="42" spans="1:5" x14ac:dyDescent="0.3">
      <c r="A42" s="6">
        <v>566</v>
      </c>
      <c r="B42" s="7">
        <v>128000</v>
      </c>
      <c r="D42" s="6">
        <v>42</v>
      </c>
      <c r="E42" s="7">
        <v>170000</v>
      </c>
    </row>
    <row r="43" spans="1:5" x14ac:dyDescent="0.3">
      <c r="A43" s="6">
        <v>580</v>
      </c>
      <c r="B43" s="7">
        <v>131500</v>
      </c>
      <c r="D43" s="6">
        <v>43</v>
      </c>
      <c r="E43" s="7">
        <v>144000</v>
      </c>
    </row>
    <row r="44" spans="1:5" x14ac:dyDescent="0.3">
      <c r="A44" s="6">
        <v>597</v>
      </c>
      <c r="B44" s="7">
        <v>114504</v>
      </c>
      <c r="D44" s="6">
        <v>44</v>
      </c>
      <c r="E44" s="7">
        <v>130250</v>
      </c>
    </row>
    <row r="45" spans="1:5" x14ac:dyDescent="0.3">
      <c r="A45" s="6">
        <v>621</v>
      </c>
      <c r="B45" s="7">
        <v>67000</v>
      </c>
      <c r="D45" s="6">
        <v>45</v>
      </c>
      <c r="E45" s="7">
        <v>141000</v>
      </c>
    </row>
    <row r="46" spans="1:5" x14ac:dyDescent="0.3">
      <c r="A46" s="6">
        <v>637</v>
      </c>
      <c r="B46" s="7">
        <v>60000</v>
      </c>
      <c r="D46" s="6">
        <v>46</v>
      </c>
      <c r="E46" s="7">
        <v>319900</v>
      </c>
    </row>
    <row r="47" spans="1:5" x14ac:dyDescent="0.3">
      <c r="A47" s="6">
        <v>672</v>
      </c>
      <c r="B47" s="7">
        <v>103600</v>
      </c>
      <c r="D47" s="6">
        <v>47</v>
      </c>
      <c r="E47" s="7">
        <v>239686</v>
      </c>
    </row>
    <row r="48" spans="1:5" x14ac:dyDescent="0.3">
      <c r="A48" s="6">
        <v>677</v>
      </c>
      <c r="B48" s="7">
        <v>87000</v>
      </c>
      <c r="D48" s="6">
        <v>48</v>
      </c>
      <c r="E48" s="7">
        <v>249700</v>
      </c>
    </row>
    <row r="49" spans="1:5" x14ac:dyDescent="0.3">
      <c r="A49" s="6">
        <v>706</v>
      </c>
      <c r="B49" s="7">
        <v>55000</v>
      </c>
      <c r="D49" s="6">
        <v>49</v>
      </c>
      <c r="E49" s="7">
        <v>113000</v>
      </c>
    </row>
    <row r="50" spans="1:5" x14ac:dyDescent="0.3">
      <c r="A50" s="6">
        <v>714</v>
      </c>
      <c r="B50" s="7">
        <v>129000</v>
      </c>
      <c r="D50" s="6">
        <v>50</v>
      </c>
      <c r="E50" s="7">
        <v>127000</v>
      </c>
    </row>
    <row r="51" spans="1:5" x14ac:dyDescent="0.3">
      <c r="A51" s="6">
        <v>736</v>
      </c>
      <c r="B51" s="7">
        <v>163000</v>
      </c>
      <c r="D51" s="6">
        <v>51</v>
      </c>
      <c r="E51" s="7">
        <v>177000</v>
      </c>
    </row>
    <row r="52" spans="1:5" x14ac:dyDescent="0.3">
      <c r="A52" s="6">
        <v>737</v>
      </c>
      <c r="B52" s="7">
        <v>93500</v>
      </c>
      <c r="D52" s="6">
        <v>52</v>
      </c>
      <c r="E52" s="7">
        <v>114500</v>
      </c>
    </row>
    <row r="53" spans="1:5" x14ac:dyDescent="0.3">
      <c r="A53" s="6">
        <v>748</v>
      </c>
      <c r="B53" s="7">
        <v>265979</v>
      </c>
      <c r="D53" s="6">
        <v>54</v>
      </c>
      <c r="E53" s="7">
        <v>385000</v>
      </c>
    </row>
    <row r="54" spans="1:5" x14ac:dyDescent="0.3">
      <c r="A54" s="6">
        <v>750</v>
      </c>
      <c r="B54" s="7">
        <v>98000</v>
      </c>
      <c r="D54" s="6">
        <v>55</v>
      </c>
      <c r="E54" s="7">
        <v>130000</v>
      </c>
    </row>
    <row r="55" spans="1:5" x14ac:dyDescent="0.3">
      <c r="A55" s="6">
        <v>810</v>
      </c>
      <c r="B55" s="7">
        <v>106000</v>
      </c>
      <c r="D55" s="6">
        <v>56</v>
      </c>
      <c r="E55" s="7">
        <v>180500</v>
      </c>
    </row>
    <row r="56" spans="1:5" x14ac:dyDescent="0.3">
      <c r="A56" s="6">
        <v>813</v>
      </c>
      <c r="B56" s="7">
        <v>55993</v>
      </c>
      <c r="D56" s="6">
        <v>57</v>
      </c>
      <c r="E56" s="7">
        <v>172500</v>
      </c>
    </row>
    <row r="57" spans="1:5" x14ac:dyDescent="0.3">
      <c r="A57" s="6">
        <v>822</v>
      </c>
      <c r="B57" s="7">
        <v>93000</v>
      </c>
      <c r="D57" s="6">
        <v>58</v>
      </c>
      <c r="E57" s="7">
        <v>196500</v>
      </c>
    </row>
    <row r="58" spans="1:5" x14ac:dyDescent="0.3">
      <c r="A58" s="6">
        <v>841</v>
      </c>
      <c r="B58" s="7">
        <v>140000</v>
      </c>
      <c r="D58" s="6">
        <v>59</v>
      </c>
      <c r="E58" s="7">
        <v>438780</v>
      </c>
    </row>
    <row r="59" spans="1:5" x14ac:dyDescent="0.3">
      <c r="A59" s="6">
        <v>844</v>
      </c>
      <c r="B59" s="7">
        <v>141000</v>
      </c>
      <c r="D59" s="6">
        <v>60</v>
      </c>
      <c r="E59" s="7">
        <v>124900</v>
      </c>
    </row>
    <row r="60" spans="1:5" x14ac:dyDescent="0.3">
      <c r="A60" s="6">
        <v>871</v>
      </c>
      <c r="B60" s="7">
        <v>109500</v>
      </c>
      <c r="D60" s="6">
        <v>61</v>
      </c>
      <c r="E60" s="7">
        <v>158000</v>
      </c>
    </row>
    <row r="61" spans="1:5" x14ac:dyDescent="0.3">
      <c r="A61" s="6">
        <v>884</v>
      </c>
      <c r="B61" s="7">
        <v>118500</v>
      </c>
      <c r="D61" s="6">
        <v>63</v>
      </c>
      <c r="E61" s="7">
        <v>202500</v>
      </c>
    </row>
    <row r="62" spans="1:5" x14ac:dyDescent="0.3">
      <c r="A62" s="6">
        <v>897</v>
      </c>
      <c r="B62" s="7">
        <v>106500</v>
      </c>
      <c r="D62" s="6">
        <v>64</v>
      </c>
      <c r="E62" s="7">
        <v>140000</v>
      </c>
    </row>
    <row r="63" spans="1:5" x14ac:dyDescent="0.3">
      <c r="A63" s="6">
        <v>913</v>
      </c>
      <c r="B63" s="7">
        <v>88000</v>
      </c>
      <c r="D63" s="6">
        <v>65</v>
      </c>
      <c r="E63" s="7">
        <v>219500</v>
      </c>
    </row>
    <row r="64" spans="1:5" x14ac:dyDescent="0.3">
      <c r="A64" s="6">
        <v>914</v>
      </c>
      <c r="B64" s="7">
        <v>145000</v>
      </c>
      <c r="D64" s="6">
        <v>66</v>
      </c>
      <c r="E64" s="7">
        <v>317000</v>
      </c>
    </row>
    <row r="65" spans="1:5" x14ac:dyDescent="0.3">
      <c r="A65" s="6">
        <v>917</v>
      </c>
      <c r="B65" s="7">
        <v>35311</v>
      </c>
      <c r="D65" s="6">
        <v>67</v>
      </c>
      <c r="E65" s="7">
        <v>180000</v>
      </c>
    </row>
    <row r="66" spans="1:5" x14ac:dyDescent="0.3">
      <c r="A66" s="6">
        <v>956</v>
      </c>
      <c r="B66" s="7">
        <v>145000</v>
      </c>
      <c r="D66" s="6">
        <v>68</v>
      </c>
      <c r="E66" s="7">
        <v>226000</v>
      </c>
    </row>
    <row r="67" spans="1:5" x14ac:dyDescent="0.3">
      <c r="A67" s="6">
        <v>969</v>
      </c>
      <c r="B67" s="7">
        <v>37900</v>
      </c>
      <c r="D67" s="6">
        <v>69</v>
      </c>
      <c r="E67" s="7">
        <v>80000</v>
      </c>
    </row>
    <row r="68" spans="1:5" x14ac:dyDescent="0.3">
      <c r="A68" s="6">
        <v>971</v>
      </c>
      <c r="B68" s="7">
        <v>135000</v>
      </c>
      <c r="D68" s="6">
        <v>70</v>
      </c>
      <c r="E68" s="7">
        <v>225000</v>
      </c>
    </row>
    <row r="69" spans="1:5" x14ac:dyDescent="0.3">
      <c r="A69" s="6">
        <v>975</v>
      </c>
      <c r="B69" s="7">
        <v>167500</v>
      </c>
      <c r="D69" s="6">
        <v>71</v>
      </c>
      <c r="E69" s="7">
        <v>244000</v>
      </c>
    </row>
    <row r="70" spans="1:5" x14ac:dyDescent="0.3">
      <c r="A70" s="6">
        <v>986</v>
      </c>
      <c r="B70" s="7">
        <v>125000</v>
      </c>
      <c r="D70" s="6">
        <v>72</v>
      </c>
      <c r="E70" s="7">
        <v>129500</v>
      </c>
    </row>
    <row r="71" spans="1:5" x14ac:dyDescent="0.3">
      <c r="A71" s="6">
        <v>999</v>
      </c>
      <c r="B71" s="7">
        <v>91000</v>
      </c>
      <c r="D71" s="6">
        <v>73</v>
      </c>
      <c r="E71" s="7">
        <v>185000</v>
      </c>
    </row>
    <row r="72" spans="1:5" x14ac:dyDescent="0.3">
      <c r="A72" s="6">
        <v>1001</v>
      </c>
      <c r="B72" s="7">
        <v>82000</v>
      </c>
      <c r="D72" s="6">
        <v>74</v>
      </c>
      <c r="E72" s="7">
        <v>144900</v>
      </c>
    </row>
    <row r="73" spans="1:5" x14ac:dyDescent="0.3">
      <c r="A73" s="6">
        <v>1012</v>
      </c>
      <c r="B73" s="7">
        <v>100000</v>
      </c>
      <c r="D73" s="6">
        <v>76</v>
      </c>
      <c r="E73" s="7">
        <v>91000</v>
      </c>
    </row>
    <row r="74" spans="1:5" x14ac:dyDescent="0.3">
      <c r="A74" s="6">
        <v>1014</v>
      </c>
      <c r="B74" s="7">
        <v>85000</v>
      </c>
      <c r="D74" s="6">
        <v>77</v>
      </c>
      <c r="E74" s="7">
        <v>135750</v>
      </c>
    </row>
    <row r="75" spans="1:5" x14ac:dyDescent="0.3">
      <c r="A75" s="6">
        <v>1036</v>
      </c>
      <c r="B75" s="7">
        <v>84000</v>
      </c>
      <c r="D75" s="6">
        <v>78</v>
      </c>
      <c r="E75" s="7">
        <v>127000</v>
      </c>
    </row>
    <row r="76" spans="1:5" x14ac:dyDescent="0.3">
      <c r="A76" s="6">
        <v>1063</v>
      </c>
      <c r="B76" s="7">
        <v>90000</v>
      </c>
      <c r="D76" s="6">
        <v>80</v>
      </c>
      <c r="E76" s="7">
        <v>110000</v>
      </c>
    </row>
    <row r="77" spans="1:5" x14ac:dyDescent="0.3">
      <c r="A77" s="6">
        <v>1091</v>
      </c>
      <c r="B77" s="7">
        <v>92900</v>
      </c>
      <c r="D77" s="6">
        <v>81</v>
      </c>
      <c r="E77" s="7">
        <v>193500</v>
      </c>
    </row>
    <row r="78" spans="1:5" x14ac:dyDescent="0.3">
      <c r="A78" s="6">
        <v>1101</v>
      </c>
      <c r="B78" s="7">
        <v>60000</v>
      </c>
      <c r="D78" s="6">
        <v>82</v>
      </c>
      <c r="E78" s="7">
        <v>153500</v>
      </c>
    </row>
    <row r="79" spans="1:5" x14ac:dyDescent="0.3">
      <c r="A79" s="6">
        <v>1136</v>
      </c>
      <c r="B79" s="7">
        <v>102000</v>
      </c>
      <c r="D79" s="6">
        <v>83</v>
      </c>
      <c r="E79" s="7">
        <v>245000</v>
      </c>
    </row>
    <row r="80" spans="1:5" x14ac:dyDescent="0.3">
      <c r="A80" s="6">
        <v>1138</v>
      </c>
      <c r="B80" s="7">
        <v>94000</v>
      </c>
      <c r="D80" s="6">
        <v>84</v>
      </c>
      <c r="E80" s="7">
        <v>126500</v>
      </c>
    </row>
    <row r="81" spans="1:5" x14ac:dyDescent="0.3">
      <c r="A81" s="6">
        <v>1145</v>
      </c>
      <c r="B81" s="7">
        <v>80000</v>
      </c>
      <c r="D81" s="6">
        <v>85</v>
      </c>
      <c r="E81" s="7">
        <v>168500</v>
      </c>
    </row>
    <row r="82" spans="1:5" x14ac:dyDescent="0.3">
      <c r="A82" s="6">
        <v>1219</v>
      </c>
      <c r="B82" s="7">
        <v>80500</v>
      </c>
      <c r="D82" s="6">
        <v>86</v>
      </c>
      <c r="E82" s="7">
        <v>260000</v>
      </c>
    </row>
    <row r="83" spans="1:5" x14ac:dyDescent="0.3">
      <c r="A83" s="6">
        <v>1224</v>
      </c>
      <c r="B83" s="7">
        <v>137900</v>
      </c>
      <c r="D83" s="6">
        <v>87</v>
      </c>
      <c r="E83" s="7">
        <v>174000</v>
      </c>
    </row>
    <row r="84" spans="1:5" x14ac:dyDescent="0.3">
      <c r="A84" s="6">
        <v>1235</v>
      </c>
      <c r="B84" s="7">
        <v>130000</v>
      </c>
      <c r="D84" s="6">
        <v>88</v>
      </c>
      <c r="E84" s="7">
        <v>164500</v>
      </c>
    </row>
    <row r="85" spans="1:5" x14ac:dyDescent="0.3">
      <c r="A85" s="6">
        <v>1249</v>
      </c>
      <c r="B85" s="7">
        <v>129500</v>
      </c>
      <c r="D85" s="6">
        <v>90</v>
      </c>
      <c r="E85" s="7">
        <v>123600</v>
      </c>
    </row>
    <row r="86" spans="1:5" x14ac:dyDescent="0.3">
      <c r="A86" s="6">
        <v>1267</v>
      </c>
      <c r="B86" s="7">
        <v>122000</v>
      </c>
      <c r="D86" s="6">
        <v>91</v>
      </c>
      <c r="E86" s="7">
        <v>109900</v>
      </c>
    </row>
    <row r="87" spans="1:5" x14ac:dyDescent="0.3">
      <c r="A87" s="6">
        <v>1293</v>
      </c>
      <c r="B87" s="7">
        <v>107500</v>
      </c>
      <c r="D87" s="6">
        <v>92</v>
      </c>
      <c r="E87" s="7">
        <v>98600</v>
      </c>
    </row>
    <row r="88" spans="1:5" x14ac:dyDescent="0.3">
      <c r="A88" s="6">
        <v>1322</v>
      </c>
      <c r="B88" s="7">
        <v>72500</v>
      </c>
      <c r="D88" s="6">
        <v>93</v>
      </c>
      <c r="E88" s="7">
        <v>163500</v>
      </c>
    </row>
    <row r="89" spans="1:5" x14ac:dyDescent="0.3">
      <c r="A89" s="6">
        <v>1326</v>
      </c>
      <c r="B89" s="7">
        <v>55000</v>
      </c>
      <c r="D89" s="6">
        <v>95</v>
      </c>
      <c r="E89" s="7">
        <v>204750</v>
      </c>
    </row>
    <row r="90" spans="1:5" x14ac:dyDescent="0.3">
      <c r="A90" s="6">
        <v>1338</v>
      </c>
      <c r="B90" s="7">
        <v>52500</v>
      </c>
      <c r="D90" s="6">
        <v>96</v>
      </c>
      <c r="E90" s="7">
        <v>185000</v>
      </c>
    </row>
    <row r="91" spans="1:5" x14ac:dyDescent="0.3">
      <c r="A91" s="6">
        <v>1350</v>
      </c>
      <c r="B91" s="7">
        <v>122000</v>
      </c>
      <c r="D91" s="6">
        <v>97</v>
      </c>
      <c r="E91" s="7">
        <v>214000</v>
      </c>
    </row>
    <row r="92" spans="1:5" x14ac:dyDescent="0.3">
      <c r="A92" s="6">
        <v>1377</v>
      </c>
      <c r="B92" s="7">
        <v>91000</v>
      </c>
      <c r="D92" s="6">
        <v>98</v>
      </c>
      <c r="E92" s="7">
        <v>94750</v>
      </c>
    </row>
    <row r="93" spans="1:5" x14ac:dyDescent="0.3">
      <c r="A93" s="6">
        <v>1381</v>
      </c>
      <c r="B93" s="7">
        <v>58500</v>
      </c>
      <c r="D93" s="6">
        <v>100</v>
      </c>
      <c r="E93" s="7">
        <v>128950</v>
      </c>
    </row>
    <row r="94" spans="1:5" x14ac:dyDescent="0.3">
      <c r="A94" s="6">
        <v>1388</v>
      </c>
      <c r="B94" s="7">
        <v>136000</v>
      </c>
      <c r="D94" s="6">
        <v>101</v>
      </c>
      <c r="E94" s="7">
        <v>205000</v>
      </c>
    </row>
    <row r="95" spans="1:5" x14ac:dyDescent="0.3">
      <c r="A95" s="6">
        <v>1394</v>
      </c>
      <c r="B95" s="7">
        <v>163000</v>
      </c>
      <c r="D95" s="6">
        <v>102</v>
      </c>
      <c r="E95" s="7">
        <v>178000</v>
      </c>
    </row>
    <row r="96" spans="1:5" x14ac:dyDescent="0.3">
      <c r="A96" s="6">
        <v>1413</v>
      </c>
      <c r="B96" s="7">
        <v>90000</v>
      </c>
      <c r="D96" s="6">
        <v>103</v>
      </c>
      <c r="E96" s="7">
        <v>118964</v>
      </c>
    </row>
    <row r="97" spans="1:5" x14ac:dyDescent="0.3">
      <c r="A97" s="6">
        <v>1444</v>
      </c>
      <c r="B97" s="7">
        <v>121000</v>
      </c>
      <c r="D97" s="6">
        <v>104</v>
      </c>
      <c r="E97" s="7">
        <v>198900</v>
      </c>
    </row>
    <row r="98" spans="1:5" x14ac:dyDescent="0.3">
      <c r="A98" s="6">
        <v>1449</v>
      </c>
      <c r="B98" s="7">
        <v>112000</v>
      </c>
      <c r="D98" s="6">
        <v>105</v>
      </c>
      <c r="E98" s="7">
        <v>169500</v>
      </c>
    </row>
    <row r="99" spans="1:5" x14ac:dyDescent="0.3">
      <c r="A99" s="6" t="s">
        <v>267</v>
      </c>
      <c r="B99" s="7">
        <v>10000087</v>
      </c>
      <c r="D99" s="6">
        <v>106</v>
      </c>
      <c r="E99" s="7">
        <v>250000</v>
      </c>
    </row>
    <row r="100" spans="1:5" x14ac:dyDescent="0.3">
      <c r="D100" s="6">
        <v>107</v>
      </c>
      <c r="E100" s="7">
        <v>100000</v>
      </c>
    </row>
    <row r="101" spans="1:5" x14ac:dyDescent="0.3">
      <c r="D101" s="6">
        <v>108</v>
      </c>
      <c r="E101" s="7">
        <v>115000</v>
      </c>
    </row>
    <row r="102" spans="1:5" x14ac:dyDescent="0.3">
      <c r="D102" s="6">
        <v>110</v>
      </c>
      <c r="E102" s="7">
        <v>190000</v>
      </c>
    </row>
    <row r="103" spans="1:5" x14ac:dyDescent="0.3">
      <c r="D103" s="6">
        <v>111</v>
      </c>
      <c r="E103" s="7">
        <v>136900</v>
      </c>
    </row>
    <row r="104" spans="1:5" x14ac:dyDescent="0.3">
      <c r="D104" s="6">
        <v>112</v>
      </c>
      <c r="E104" s="7">
        <v>180000</v>
      </c>
    </row>
    <row r="105" spans="1:5" x14ac:dyDescent="0.3">
      <c r="D105" s="6">
        <v>113</v>
      </c>
      <c r="E105" s="7">
        <v>383970</v>
      </c>
    </row>
    <row r="106" spans="1:5" x14ac:dyDescent="0.3">
      <c r="D106" s="6">
        <v>114</v>
      </c>
      <c r="E106" s="7">
        <v>217000</v>
      </c>
    </row>
    <row r="107" spans="1:5" x14ac:dyDescent="0.3">
      <c r="D107" s="6">
        <v>115</v>
      </c>
      <c r="E107" s="7">
        <v>259500</v>
      </c>
    </row>
    <row r="108" spans="1:5" x14ac:dyDescent="0.3">
      <c r="D108" s="6">
        <v>116</v>
      </c>
      <c r="E108" s="7">
        <v>176000</v>
      </c>
    </row>
    <row r="109" spans="1:5" x14ac:dyDescent="0.3">
      <c r="D109" s="6">
        <v>117</v>
      </c>
      <c r="E109" s="7">
        <v>139000</v>
      </c>
    </row>
    <row r="110" spans="1:5" x14ac:dyDescent="0.3">
      <c r="D110" s="6">
        <v>118</v>
      </c>
      <c r="E110" s="7">
        <v>155000</v>
      </c>
    </row>
    <row r="111" spans="1:5" x14ac:dyDescent="0.3">
      <c r="D111" s="6">
        <v>119</v>
      </c>
      <c r="E111" s="7">
        <v>320000</v>
      </c>
    </row>
    <row r="112" spans="1:5" x14ac:dyDescent="0.3">
      <c r="D112" s="6">
        <v>120</v>
      </c>
      <c r="E112" s="7">
        <v>163990</v>
      </c>
    </row>
    <row r="113" spans="4:5" x14ac:dyDescent="0.3">
      <c r="D113" s="6">
        <v>121</v>
      </c>
      <c r="E113" s="7">
        <v>180000</v>
      </c>
    </row>
    <row r="114" spans="4:5" x14ac:dyDescent="0.3">
      <c r="D114" s="6">
        <v>122</v>
      </c>
      <c r="E114" s="7">
        <v>100000</v>
      </c>
    </row>
    <row r="115" spans="4:5" x14ac:dyDescent="0.3">
      <c r="D115" s="6">
        <v>123</v>
      </c>
      <c r="E115" s="7">
        <v>136000</v>
      </c>
    </row>
    <row r="116" spans="4:5" x14ac:dyDescent="0.3">
      <c r="D116" s="6">
        <v>124</v>
      </c>
      <c r="E116" s="7">
        <v>153900</v>
      </c>
    </row>
    <row r="117" spans="4:5" x14ac:dyDescent="0.3">
      <c r="D117" s="6">
        <v>125</v>
      </c>
      <c r="E117" s="7">
        <v>181000</v>
      </c>
    </row>
    <row r="118" spans="4:5" x14ac:dyDescent="0.3">
      <c r="D118" s="6">
        <v>127</v>
      </c>
      <c r="E118" s="7">
        <v>128000</v>
      </c>
    </row>
    <row r="119" spans="4:5" x14ac:dyDescent="0.3">
      <c r="D119" s="6">
        <v>128</v>
      </c>
      <c r="E119" s="7">
        <v>87000</v>
      </c>
    </row>
    <row r="120" spans="4:5" x14ac:dyDescent="0.3">
      <c r="D120" s="6">
        <v>129</v>
      </c>
      <c r="E120" s="7">
        <v>155000</v>
      </c>
    </row>
    <row r="121" spans="4:5" x14ac:dyDescent="0.3">
      <c r="D121" s="6">
        <v>130</v>
      </c>
      <c r="E121" s="7">
        <v>150000</v>
      </c>
    </row>
    <row r="122" spans="4:5" x14ac:dyDescent="0.3">
      <c r="D122" s="6">
        <v>131</v>
      </c>
      <c r="E122" s="7">
        <v>226000</v>
      </c>
    </row>
    <row r="123" spans="4:5" x14ac:dyDescent="0.3">
      <c r="D123" s="6">
        <v>132</v>
      </c>
      <c r="E123" s="7">
        <v>244000</v>
      </c>
    </row>
    <row r="124" spans="4:5" x14ac:dyDescent="0.3">
      <c r="D124" s="6">
        <v>133</v>
      </c>
      <c r="E124" s="7">
        <v>150750</v>
      </c>
    </row>
    <row r="125" spans="4:5" x14ac:dyDescent="0.3">
      <c r="D125" s="6">
        <v>134</v>
      </c>
      <c r="E125" s="7">
        <v>220000</v>
      </c>
    </row>
    <row r="126" spans="4:5" x14ac:dyDescent="0.3">
      <c r="D126" s="6">
        <v>135</v>
      </c>
      <c r="E126" s="7">
        <v>180000</v>
      </c>
    </row>
    <row r="127" spans="4:5" x14ac:dyDescent="0.3">
      <c r="D127" s="6">
        <v>136</v>
      </c>
      <c r="E127" s="7">
        <v>174000</v>
      </c>
    </row>
    <row r="128" spans="4:5" x14ac:dyDescent="0.3">
      <c r="D128" s="6">
        <v>137</v>
      </c>
      <c r="E128" s="7">
        <v>143000</v>
      </c>
    </row>
    <row r="129" spans="4:5" x14ac:dyDescent="0.3">
      <c r="D129" s="6">
        <v>138</v>
      </c>
      <c r="E129" s="7">
        <v>171000</v>
      </c>
    </row>
    <row r="130" spans="4:5" x14ac:dyDescent="0.3">
      <c r="D130" s="6">
        <v>139</v>
      </c>
      <c r="E130" s="7">
        <v>230000</v>
      </c>
    </row>
    <row r="131" spans="4:5" x14ac:dyDescent="0.3">
      <c r="D131" s="6">
        <v>140</v>
      </c>
      <c r="E131" s="7">
        <v>231500</v>
      </c>
    </row>
    <row r="132" spans="4:5" x14ac:dyDescent="0.3">
      <c r="D132" s="6">
        <v>141</v>
      </c>
      <c r="E132" s="7">
        <v>115000</v>
      </c>
    </row>
    <row r="133" spans="4:5" x14ac:dyDescent="0.3">
      <c r="D133" s="6">
        <v>142</v>
      </c>
      <c r="E133" s="7">
        <v>260000</v>
      </c>
    </row>
    <row r="134" spans="4:5" x14ac:dyDescent="0.3">
      <c r="D134" s="6">
        <v>143</v>
      </c>
      <c r="E134" s="7">
        <v>166000</v>
      </c>
    </row>
    <row r="135" spans="4:5" x14ac:dyDescent="0.3">
      <c r="D135" s="6">
        <v>144</v>
      </c>
      <c r="E135" s="7">
        <v>204000</v>
      </c>
    </row>
    <row r="136" spans="4:5" x14ac:dyDescent="0.3">
      <c r="D136" s="6">
        <v>145</v>
      </c>
      <c r="E136" s="7">
        <v>125000</v>
      </c>
    </row>
    <row r="137" spans="4:5" x14ac:dyDescent="0.3">
      <c r="D137" s="6">
        <v>146</v>
      </c>
      <c r="E137" s="7">
        <v>130000</v>
      </c>
    </row>
    <row r="138" spans="4:5" x14ac:dyDescent="0.3">
      <c r="D138" s="6">
        <v>147</v>
      </c>
      <c r="E138" s="7">
        <v>105000</v>
      </c>
    </row>
    <row r="139" spans="4:5" x14ac:dyDescent="0.3">
      <c r="D139" s="6">
        <v>148</v>
      </c>
      <c r="E139" s="7">
        <v>222500</v>
      </c>
    </row>
    <row r="140" spans="4:5" x14ac:dyDescent="0.3">
      <c r="D140" s="6">
        <v>149</v>
      </c>
      <c r="E140" s="7">
        <v>141000</v>
      </c>
    </row>
    <row r="141" spans="4:5" x14ac:dyDescent="0.3">
      <c r="D141" s="6">
        <v>150</v>
      </c>
      <c r="E141" s="7">
        <v>115000</v>
      </c>
    </row>
    <row r="142" spans="4:5" x14ac:dyDescent="0.3">
      <c r="D142" s="6">
        <v>151</v>
      </c>
      <c r="E142" s="7">
        <v>122000</v>
      </c>
    </row>
    <row r="143" spans="4:5" x14ac:dyDescent="0.3">
      <c r="D143" s="6">
        <v>152</v>
      </c>
      <c r="E143" s="7">
        <v>372402</v>
      </c>
    </row>
    <row r="144" spans="4:5" x14ac:dyDescent="0.3">
      <c r="D144" s="6">
        <v>153</v>
      </c>
      <c r="E144" s="7">
        <v>190000</v>
      </c>
    </row>
    <row r="145" spans="4:5" x14ac:dyDescent="0.3">
      <c r="D145" s="6">
        <v>154</v>
      </c>
      <c r="E145" s="7">
        <v>235000</v>
      </c>
    </row>
    <row r="146" spans="4:5" x14ac:dyDescent="0.3">
      <c r="D146" s="6">
        <v>155</v>
      </c>
      <c r="E146" s="7">
        <v>125000</v>
      </c>
    </row>
    <row r="147" spans="4:5" x14ac:dyDescent="0.3">
      <c r="D147" s="6">
        <v>157</v>
      </c>
      <c r="E147" s="7">
        <v>109500</v>
      </c>
    </row>
    <row r="148" spans="4:5" x14ac:dyDescent="0.3">
      <c r="D148" s="6">
        <v>158</v>
      </c>
      <c r="E148" s="7">
        <v>269500</v>
      </c>
    </row>
    <row r="149" spans="4:5" x14ac:dyDescent="0.3">
      <c r="D149" s="6">
        <v>159</v>
      </c>
      <c r="E149" s="7">
        <v>254900</v>
      </c>
    </row>
    <row r="150" spans="4:5" x14ac:dyDescent="0.3">
      <c r="D150" s="6">
        <v>160</v>
      </c>
      <c r="E150" s="7">
        <v>320000</v>
      </c>
    </row>
    <row r="151" spans="4:5" x14ac:dyDescent="0.3">
      <c r="D151" s="6">
        <v>161</v>
      </c>
      <c r="E151" s="7">
        <v>162500</v>
      </c>
    </row>
    <row r="152" spans="4:5" x14ac:dyDescent="0.3">
      <c r="D152" s="6">
        <v>162</v>
      </c>
      <c r="E152" s="7">
        <v>412500</v>
      </c>
    </row>
    <row r="153" spans="4:5" x14ac:dyDescent="0.3">
      <c r="D153" s="6">
        <v>163</v>
      </c>
      <c r="E153" s="7">
        <v>220000</v>
      </c>
    </row>
    <row r="154" spans="4:5" x14ac:dyDescent="0.3">
      <c r="D154" s="6">
        <v>164</v>
      </c>
      <c r="E154" s="7">
        <v>103200</v>
      </c>
    </row>
    <row r="155" spans="4:5" x14ac:dyDescent="0.3">
      <c r="D155" s="6">
        <v>165</v>
      </c>
      <c r="E155" s="7">
        <v>152000</v>
      </c>
    </row>
    <row r="156" spans="4:5" x14ac:dyDescent="0.3">
      <c r="D156" s="6">
        <v>166</v>
      </c>
      <c r="E156" s="7">
        <v>127500</v>
      </c>
    </row>
    <row r="157" spans="4:5" x14ac:dyDescent="0.3">
      <c r="D157" s="6">
        <v>167</v>
      </c>
      <c r="E157" s="7">
        <v>190000</v>
      </c>
    </row>
    <row r="158" spans="4:5" x14ac:dyDescent="0.3">
      <c r="D158" s="6">
        <v>168</v>
      </c>
      <c r="E158" s="7">
        <v>325624</v>
      </c>
    </row>
    <row r="159" spans="4:5" x14ac:dyDescent="0.3">
      <c r="D159" s="6">
        <v>169</v>
      </c>
      <c r="E159" s="7">
        <v>183500</v>
      </c>
    </row>
    <row r="160" spans="4:5" x14ac:dyDescent="0.3">
      <c r="D160" s="6">
        <v>170</v>
      </c>
      <c r="E160" s="7">
        <v>228000</v>
      </c>
    </row>
    <row r="161" spans="4:5" x14ac:dyDescent="0.3">
      <c r="D161" s="6">
        <v>171</v>
      </c>
      <c r="E161" s="7">
        <v>128500</v>
      </c>
    </row>
    <row r="162" spans="4:5" x14ac:dyDescent="0.3">
      <c r="D162" s="6">
        <v>172</v>
      </c>
      <c r="E162" s="7">
        <v>215000</v>
      </c>
    </row>
    <row r="163" spans="4:5" x14ac:dyDescent="0.3">
      <c r="D163" s="6">
        <v>173</v>
      </c>
      <c r="E163" s="7">
        <v>239000</v>
      </c>
    </row>
    <row r="164" spans="4:5" x14ac:dyDescent="0.3">
      <c r="D164" s="6">
        <v>174</v>
      </c>
      <c r="E164" s="7">
        <v>163000</v>
      </c>
    </row>
    <row r="165" spans="4:5" x14ac:dyDescent="0.3">
      <c r="D165" s="6">
        <v>175</v>
      </c>
      <c r="E165" s="7">
        <v>184000</v>
      </c>
    </row>
    <row r="166" spans="4:5" x14ac:dyDescent="0.3">
      <c r="D166" s="6">
        <v>176</v>
      </c>
      <c r="E166" s="7">
        <v>243000</v>
      </c>
    </row>
    <row r="167" spans="4:5" x14ac:dyDescent="0.3">
      <c r="D167" s="6">
        <v>177</v>
      </c>
      <c r="E167" s="7">
        <v>211000</v>
      </c>
    </row>
    <row r="168" spans="4:5" x14ac:dyDescent="0.3">
      <c r="D168" s="6">
        <v>178</v>
      </c>
      <c r="E168" s="7">
        <v>172500</v>
      </c>
    </row>
    <row r="169" spans="4:5" x14ac:dyDescent="0.3">
      <c r="D169" s="6">
        <v>179</v>
      </c>
      <c r="E169" s="7">
        <v>501837</v>
      </c>
    </row>
    <row r="170" spans="4:5" x14ac:dyDescent="0.3">
      <c r="D170" s="6">
        <v>180</v>
      </c>
      <c r="E170" s="7">
        <v>100000</v>
      </c>
    </row>
    <row r="171" spans="4:5" x14ac:dyDescent="0.3">
      <c r="D171" s="6">
        <v>181</v>
      </c>
      <c r="E171" s="7">
        <v>177000</v>
      </c>
    </row>
    <row r="172" spans="4:5" x14ac:dyDescent="0.3">
      <c r="D172" s="6">
        <v>182</v>
      </c>
      <c r="E172" s="7">
        <v>200100</v>
      </c>
    </row>
    <row r="173" spans="4:5" x14ac:dyDescent="0.3">
      <c r="D173" s="6">
        <v>183</v>
      </c>
      <c r="E173" s="7">
        <v>120000</v>
      </c>
    </row>
    <row r="174" spans="4:5" x14ac:dyDescent="0.3">
      <c r="D174" s="6">
        <v>184</v>
      </c>
      <c r="E174" s="7">
        <v>200000</v>
      </c>
    </row>
    <row r="175" spans="4:5" x14ac:dyDescent="0.3">
      <c r="D175" s="6">
        <v>185</v>
      </c>
      <c r="E175" s="7">
        <v>127000</v>
      </c>
    </row>
    <row r="176" spans="4:5" x14ac:dyDescent="0.3">
      <c r="D176" s="6">
        <v>186</v>
      </c>
      <c r="E176" s="7">
        <v>475000</v>
      </c>
    </row>
    <row r="177" spans="4:5" x14ac:dyDescent="0.3">
      <c r="D177" s="6">
        <v>187</v>
      </c>
      <c r="E177" s="7">
        <v>173000</v>
      </c>
    </row>
    <row r="178" spans="4:5" x14ac:dyDescent="0.3">
      <c r="D178" s="6">
        <v>188</v>
      </c>
      <c r="E178" s="7">
        <v>135000</v>
      </c>
    </row>
    <row r="179" spans="4:5" x14ac:dyDescent="0.3">
      <c r="D179" s="6">
        <v>189</v>
      </c>
      <c r="E179" s="7">
        <v>153337</v>
      </c>
    </row>
    <row r="180" spans="4:5" x14ac:dyDescent="0.3">
      <c r="D180" s="6">
        <v>190</v>
      </c>
      <c r="E180" s="7">
        <v>286000</v>
      </c>
    </row>
    <row r="181" spans="4:5" x14ac:dyDescent="0.3">
      <c r="D181" s="6">
        <v>191</v>
      </c>
      <c r="E181" s="7">
        <v>315000</v>
      </c>
    </row>
    <row r="182" spans="4:5" x14ac:dyDescent="0.3">
      <c r="D182" s="6">
        <v>192</v>
      </c>
      <c r="E182" s="7">
        <v>184000</v>
      </c>
    </row>
    <row r="183" spans="4:5" x14ac:dyDescent="0.3">
      <c r="D183" s="6">
        <v>193</v>
      </c>
      <c r="E183" s="7">
        <v>192000</v>
      </c>
    </row>
    <row r="184" spans="4:5" x14ac:dyDescent="0.3">
      <c r="D184" s="6">
        <v>194</v>
      </c>
      <c r="E184" s="7">
        <v>130000</v>
      </c>
    </row>
    <row r="185" spans="4:5" x14ac:dyDescent="0.3">
      <c r="D185" s="6">
        <v>195</v>
      </c>
      <c r="E185" s="7">
        <v>127000</v>
      </c>
    </row>
    <row r="186" spans="4:5" x14ac:dyDescent="0.3">
      <c r="D186" s="6">
        <v>196</v>
      </c>
      <c r="E186" s="7">
        <v>148500</v>
      </c>
    </row>
    <row r="187" spans="4:5" x14ac:dyDescent="0.3">
      <c r="D187" s="6">
        <v>197</v>
      </c>
      <c r="E187" s="7">
        <v>311872</v>
      </c>
    </row>
    <row r="188" spans="4:5" x14ac:dyDescent="0.3">
      <c r="D188" s="6">
        <v>198</v>
      </c>
      <c r="E188" s="7">
        <v>235000</v>
      </c>
    </row>
    <row r="189" spans="4:5" x14ac:dyDescent="0.3">
      <c r="D189" s="6">
        <v>199</v>
      </c>
      <c r="E189" s="7">
        <v>104000</v>
      </c>
    </row>
    <row r="190" spans="4:5" x14ac:dyDescent="0.3">
      <c r="D190" s="6">
        <v>200</v>
      </c>
      <c r="E190" s="7">
        <v>274900</v>
      </c>
    </row>
    <row r="191" spans="4:5" x14ac:dyDescent="0.3">
      <c r="D191" s="6">
        <v>201</v>
      </c>
      <c r="E191" s="7">
        <v>140000</v>
      </c>
    </row>
    <row r="192" spans="4:5" x14ac:dyDescent="0.3">
      <c r="D192" s="6">
        <v>202</v>
      </c>
      <c r="E192" s="7">
        <v>171500</v>
      </c>
    </row>
    <row r="193" spans="4:5" x14ac:dyDescent="0.3">
      <c r="D193" s="6">
        <v>203</v>
      </c>
      <c r="E193" s="7">
        <v>112000</v>
      </c>
    </row>
    <row r="194" spans="4:5" x14ac:dyDescent="0.3">
      <c r="D194" s="6">
        <v>204</v>
      </c>
      <c r="E194" s="7">
        <v>149000</v>
      </c>
    </row>
    <row r="195" spans="4:5" x14ac:dyDescent="0.3">
      <c r="D195" s="6">
        <v>205</v>
      </c>
      <c r="E195" s="7">
        <v>110000</v>
      </c>
    </row>
    <row r="196" spans="4:5" x14ac:dyDescent="0.3">
      <c r="D196" s="6">
        <v>206</v>
      </c>
      <c r="E196" s="7">
        <v>180500</v>
      </c>
    </row>
    <row r="197" spans="4:5" x14ac:dyDescent="0.3">
      <c r="D197" s="6">
        <v>207</v>
      </c>
      <c r="E197" s="7">
        <v>143900</v>
      </c>
    </row>
    <row r="198" spans="4:5" x14ac:dyDescent="0.3">
      <c r="D198" s="6">
        <v>208</v>
      </c>
      <c r="E198" s="7">
        <v>141000</v>
      </c>
    </row>
    <row r="199" spans="4:5" x14ac:dyDescent="0.3">
      <c r="D199" s="6">
        <v>209</v>
      </c>
      <c r="E199" s="7">
        <v>277000</v>
      </c>
    </row>
    <row r="200" spans="4:5" x14ac:dyDescent="0.3">
      <c r="D200" s="6">
        <v>210</v>
      </c>
      <c r="E200" s="7">
        <v>145000</v>
      </c>
    </row>
    <row r="201" spans="4:5" x14ac:dyDescent="0.3">
      <c r="D201" s="6">
        <v>212</v>
      </c>
      <c r="E201" s="7">
        <v>186000</v>
      </c>
    </row>
    <row r="202" spans="4:5" x14ac:dyDescent="0.3">
      <c r="D202" s="6">
        <v>213</v>
      </c>
      <c r="E202" s="7">
        <v>252678</v>
      </c>
    </row>
    <row r="203" spans="4:5" x14ac:dyDescent="0.3">
      <c r="D203" s="6">
        <v>214</v>
      </c>
      <c r="E203" s="7">
        <v>156000</v>
      </c>
    </row>
    <row r="204" spans="4:5" x14ac:dyDescent="0.3">
      <c r="D204" s="6">
        <v>215</v>
      </c>
      <c r="E204" s="7">
        <v>161750</v>
      </c>
    </row>
    <row r="205" spans="4:5" x14ac:dyDescent="0.3">
      <c r="D205" s="6">
        <v>216</v>
      </c>
      <c r="E205" s="7">
        <v>134450</v>
      </c>
    </row>
    <row r="206" spans="4:5" x14ac:dyDescent="0.3">
      <c r="D206" s="6">
        <v>217</v>
      </c>
      <c r="E206" s="7">
        <v>210000</v>
      </c>
    </row>
    <row r="207" spans="4:5" x14ac:dyDescent="0.3">
      <c r="D207" s="6">
        <v>219</v>
      </c>
      <c r="E207" s="7">
        <v>311500</v>
      </c>
    </row>
    <row r="208" spans="4:5" x14ac:dyDescent="0.3">
      <c r="D208" s="6">
        <v>220</v>
      </c>
      <c r="E208" s="7">
        <v>167240</v>
      </c>
    </row>
    <row r="209" spans="4:5" x14ac:dyDescent="0.3">
      <c r="D209" s="6">
        <v>221</v>
      </c>
      <c r="E209" s="7">
        <v>204900</v>
      </c>
    </row>
    <row r="210" spans="4:5" x14ac:dyDescent="0.3">
      <c r="D210" s="6">
        <v>222</v>
      </c>
      <c r="E210" s="7">
        <v>200000</v>
      </c>
    </row>
    <row r="211" spans="4:5" x14ac:dyDescent="0.3">
      <c r="D211" s="6">
        <v>223</v>
      </c>
      <c r="E211" s="7">
        <v>179900</v>
      </c>
    </row>
    <row r="212" spans="4:5" x14ac:dyDescent="0.3">
      <c r="D212" s="6">
        <v>224</v>
      </c>
      <c r="E212" s="7">
        <v>97000</v>
      </c>
    </row>
    <row r="213" spans="4:5" x14ac:dyDescent="0.3">
      <c r="D213" s="6">
        <v>225</v>
      </c>
      <c r="E213" s="7">
        <v>386250</v>
      </c>
    </row>
    <row r="214" spans="4:5" x14ac:dyDescent="0.3">
      <c r="D214" s="6">
        <v>226</v>
      </c>
      <c r="E214" s="7">
        <v>112000</v>
      </c>
    </row>
    <row r="215" spans="4:5" x14ac:dyDescent="0.3">
      <c r="D215" s="6">
        <v>227</v>
      </c>
      <c r="E215" s="7">
        <v>290000</v>
      </c>
    </row>
    <row r="216" spans="4:5" x14ac:dyDescent="0.3">
      <c r="D216" s="6">
        <v>228</v>
      </c>
      <c r="E216" s="7">
        <v>106000</v>
      </c>
    </row>
    <row r="217" spans="4:5" x14ac:dyDescent="0.3">
      <c r="D217" s="6">
        <v>229</v>
      </c>
      <c r="E217" s="7">
        <v>125000</v>
      </c>
    </row>
    <row r="218" spans="4:5" x14ac:dyDescent="0.3">
      <c r="D218" s="6">
        <v>230</v>
      </c>
      <c r="E218" s="7">
        <v>192500</v>
      </c>
    </row>
    <row r="219" spans="4:5" x14ac:dyDescent="0.3">
      <c r="D219" s="6">
        <v>231</v>
      </c>
      <c r="E219" s="7">
        <v>148000</v>
      </c>
    </row>
    <row r="220" spans="4:5" x14ac:dyDescent="0.3">
      <c r="D220" s="6">
        <v>232</v>
      </c>
      <c r="E220" s="7">
        <v>403000</v>
      </c>
    </row>
    <row r="221" spans="4:5" x14ac:dyDescent="0.3">
      <c r="D221" s="6">
        <v>233</v>
      </c>
      <c r="E221" s="7">
        <v>94500</v>
      </c>
    </row>
    <row r="222" spans="4:5" x14ac:dyDescent="0.3">
      <c r="D222" s="6">
        <v>234</v>
      </c>
      <c r="E222" s="7">
        <v>128200</v>
      </c>
    </row>
    <row r="223" spans="4:5" x14ac:dyDescent="0.3">
      <c r="D223" s="6">
        <v>235</v>
      </c>
      <c r="E223" s="7">
        <v>216500</v>
      </c>
    </row>
    <row r="224" spans="4:5" x14ac:dyDescent="0.3">
      <c r="D224" s="6">
        <v>236</v>
      </c>
      <c r="E224" s="7">
        <v>89500</v>
      </c>
    </row>
    <row r="225" spans="4:5" x14ac:dyDescent="0.3">
      <c r="D225" s="6">
        <v>237</v>
      </c>
      <c r="E225" s="7">
        <v>185500</v>
      </c>
    </row>
    <row r="226" spans="4:5" x14ac:dyDescent="0.3">
      <c r="D226" s="6">
        <v>238</v>
      </c>
      <c r="E226" s="7">
        <v>194500</v>
      </c>
    </row>
    <row r="227" spans="4:5" x14ac:dyDescent="0.3">
      <c r="D227" s="6">
        <v>239</v>
      </c>
      <c r="E227" s="7">
        <v>318000</v>
      </c>
    </row>
    <row r="228" spans="4:5" x14ac:dyDescent="0.3">
      <c r="D228" s="6">
        <v>240</v>
      </c>
      <c r="E228" s="7">
        <v>113000</v>
      </c>
    </row>
    <row r="229" spans="4:5" x14ac:dyDescent="0.3">
      <c r="D229" s="6">
        <v>241</v>
      </c>
      <c r="E229" s="7">
        <v>262500</v>
      </c>
    </row>
    <row r="230" spans="4:5" x14ac:dyDescent="0.3">
      <c r="D230" s="6">
        <v>242</v>
      </c>
      <c r="E230" s="7">
        <v>110500</v>
      </c>
    </row>
    <row r="231" spans="4:5" x14ac:dyDescent="0.3">
      <c r="D231" s="6">
        <v>244</v>
      </c>
      <c r="E231" s="7">
        <v>120000</v>
      </c>
    </row>
    <row r="232" spans="4:5" x14ac:dyDescent="0.3">
      <c r="D232" s="6">
        <v>245</v>
      </c>
      <c r="E232" s="7">
        <v>205000</v>
      </c>
    </row>
    <row r="233" spans="4:5" x14ac:dyDescent="0.3">
      <c r="D233" s="6">
        <v>246</v>
      </c>
      <c r="E233" s="7">
        <v>241500</v>
      </c>
    </row>
    <row r="234" spans="4:5" x14ac:dyDescent="0.3">
      <c r="D234" s="6">
        <v>248</v>
      </c>
      <c r="E234" s="7">
        <v>140000</v>
      </c>
    </row>
    <row r="235" spans="4:5" x14ac:dyDescent="0.3">
      <c r="D235" s="6">
        <v>249</v>
      </c>
      <c r="E235" s="7">
        <v>180000</v>
      </c>
    </row>
    <row r="236" spans="4:5" x14ac:dyDescent="0.3">
      <c r="D236" s="6">
        <v>250</v>
      </c>
      <c r="E236" s="7">
        <v>277000</v>
      </c>
    </row>
    <row r="237" spans="4:5" x14ac:dyDescent="0.3">
      <c r="D237" s="6">
        <v>251</v>
      </c>
      <c r="E237" s="7">
        <v>76500</v>
      </c>
    </row>
    <row r="238" spans="4:5" x14ac:dyDescent="0.3">
      <c r="D238" s="6">
        <v>252</v>
      </c>
      <c r="E238" s="7">
        <v>235000</v>
      </c>
    </row>
    <row r="239" spans="4:5" x14ac:dyDescent="0.3">
      <c r="D239" s="6">
        <v>253</v>
      </c>
      <c r="E239" s="7">
        <v>173000</v>
      </c>
    </row>
    <row r="240" spans="4:5" x14ac:dyDescent="0.3">
      <c r="D240" s="6">
        <v>254</v>
      </c>
      <c r="E240" s="7">
        <v>158000</v>
      </c>
    </row>
    <row r="241" spans="4:5" x14ac:dyDescent="0.3">
      <c r="D241" s="6">
        <v>255</v>
      </c>
      <c r="E241" s="7">
        <v>145000</v>
      </c>
    </row>
    <row r="242" spans="4:5" x14ac:dyDescent="0.3">
      <c r="D242" s="6">
        <v>256</v>
      </c>
      <c r="E242" s="7">
        <v>230000</v>
      </c>
    </row>
    <row r="243" spans="4:5" x14ac:dyDescent="0.3">
      <c r="D243" s="6">
        <v>257</v>
      </c>
      <c r="E243" s="7">
        <v>207500</v>
      </c>
    </row>
    <row r="244" spans="4:5" x14ac:dyDescent="0.3">
      <c r="D244" s="6">
        <v>258</v>
      </c>
      <c r="E244" s="7">
        <v>220000</v>
      </c>
    </row>
    <row r="245" spans="4:5" x14ac:dyDescent="0.3">
      <c r="D245" s="6">
        <v>259</v>
      </c>
      <c r="E245" s="7">
        <v>231500</v>
      </c>
    </row>
    <row r="246" spans="4:5" x14ac:dyDescent="0.3">
      <c r="D246" s="6">
        <v>260</v>
      </c>
      <c r="E246" s="7">
        <v>97000</v>
      </c>
    </row>
    <row r="247" spans="4:5" x14ac:dyDescent="0.3">
      <c r="D247" s="6">
        <v>261</v>
      </c>
      <c r="E247" s="7">
        <v>176000</v>
      </c>
    </row>
    <row r="248" spans="4:5" x14ac:dyDescent="0.3">
      <c r="D248" s="6">
        <v>262</v>
      </c>
      <c r="E248" s="7">
        <v>276000</v>
      </c>
    </row>
    <row r="249" spans="4:5" x14ac:dyDescent="0.3">
      <c r="D249" s="6">
        <v>263</v>
      </c>
      <c r="E249" s="7">
        <v>151000</v>
      </c>
    </row>
    <row r="250" spans="4:5" x14ac:dyDescent="0.3">
      <c r="D250" s="6">
        <v>264</v>
      </c>
      <c r="E250" s="7">
        <v>130000</v>
      </c>
    </row>
    <row r="251" spans="4:5" x14ac:dyDescent="0.3">
      <c r="D251" s="6">
        <v>266</v>
      </c>
      <c r="E251" s="7">
        <v>175500</v>
      </c>
    </row>
    <row r="252" spans="4:5" x14ac:dyDescent="0.3">
      <c r="D252" s="6">
        <v>267</v>
      </c>
      <c r="E252" s="7">
        <v>185000</v>
      </c>
    </row>
    <row r="253" spans="4:5" x14ac:dyDescent="0.3">
      <c r="D253" s="6">
        <v>268</v>
      </c>
      <c r="E253" s="7">
        <v>179500</v>
      </c>
    </row>
    <row r="254" spans="4:5" x14ac:dyDescent="0.3">
      <c r="D254" s="6">
        <v>269</v>
      </c>
      <c r="E254" s="7">
        <v>120500</v>
      </c>
    </row>
    <row r="255" spans="4:5" x14ac:dyDescent="0.3">
      <c r="D255" s="6">
        <v>270</v>
      </c>
      <c r="E255" s="7">
        <v>148000</v>
      </c>
    </row>
    <row r="256" spans="4:5" x14ac:dyDescent="0.3">
      <c r="D256" s="6">
        <v>271</v>
      </c>
      <c r="E256" s="7">
        <v>266000</v>
      </c>
    </row>
    <row r="257" spans="4:5" x14ac:dyDescent="0.3">
      <c r="D257" s="6">
        <v>272</v>
      </c>
      <c r="E257" s="7">
        <v>241500</v>
      </c>
    </row>
    <row r="258" spans="4:5" x14ac:dyDescent="0.3">
      <c r="D258" s="6">
        <v>273</v>
      </c>
      <c r="E258" s="7">
        <v>290000</v>
      </c>
    </row>
    <row r="259" spans="4:5" x14ac:dyDescent="0.3">
      <c r="D259" s="6">
        <v>274</v>
      </c>
      <c r="E259" s="7">
        <v>139000</v>
      </c>
    </row>
    <row r="260" spans="4:5" x14ac:dyDescent="0.3">
      <c r="D260" s="6">
        <v>275</v>
      </c>
      <c r="E260" s="7">
        <v>124500</v>
      </c>
    </row>
    <row r="261" spans="4:5" x14ac:dyDescent="0.3">
      <c r="D261" s="6">
        <v>277</v>
      </c>
      <c r="E261" s="7">
        <v>201000</v>
      </c>
    </row>
    <row r="262" spans="4:5" x14ac:dyDescent="0.3">
      <c r="D262" s="6">
        <v>278</v>
      </c>
      <c r="E262" s="7">
        <v>141000</v>
      </c>
    </row>
    <row r="263" spans="4:5" x14ac:dyDescent="0.3">
      <c r="D263" s="6">
        <v>279</v>
      </c>
      <c r="E263" s="7">
        <v>415298</v>
      </c>
    </row>
    <row r="264" spans="4:5" x14ac:dyDescent="0.3">
      <c r="D264" s="6">
        <v>280</v>
      </c>
      <c r="E264" s="7">
        <v>192000</v>
      </c>
    </row>
    <row r="265" spans="4:5" x14ac:dyDescent="0.3">
      <c r="D265" s="6">
        <v>281</v>
      </c>
      <c r="E265" s="7">
        <v>228500</v>
      </c>
    </row>
    <row r="266" spans="4:5" x14ac:dyDescent="0.3">
      <c r="D266" s="6">
        <v>282</v>
      </c>
      <c r="E266" s="7">
        <v>185000</v>
      </c>
    </row>
    <row r="267" spans="4:5" x14ac:dyDescent="0.3">
      <c r="D267" s="6">
        <v>283</v>
      </c>
      <c r="E267" s="7">
        <v>207500</v>
      </c>
    </row>
    <row r="268" spans="4:5" x14ac:dyDescent="0.3">
      <c r="D268" s="6">
        <v>284</v>
      </c>
      <c r="E268" s="7">
        <v>244600</v>
      </c>
    </row>
    <row r="269" spans="4:5" x14ac:dyDescent="0.3">
      <c r="D269" s="6">
        <v>285</v>
      </c>
      <c r="E269" s="7">
        <v>179200</v>
      </c>
    </row>
    <row r="270" spans="4:5" x14ac:dyDescent="0.3">
      <c r="D270" s="6">
        <v>286</v>
      </c>
      <c r="E270" s="7">
        <v>164700</v>
      </c>
    </row>
    <row r="271" spans="4:5" x14ac:dyDescent="0.3">
      <c r="D271" s="6">
        <v>287</v>
      </c>
      <c r="E271" s="7">
        <v>159000</v>
      </c>
    </row>
    <row r="272" spans="4:5" x14ac:dyDescent="0.3">
      <c r="D272" s="6">
        <v>288</v>
      </c>
      <c r="E272" s="7">
        <v>88000</v>
      </c>
    </row>
    <row r="273" spans="4:5" x14ac:dyDescent="0.3">
      <c r="D273" s="6">
        <v>289</v>
      </c>
      <c r="E273" s="7">
        <v>122000</v>
      </c>
    </row>
    <row r="274" spans="4:5" x14ac:dyDescent="0.3">
      <c r="D274" s="6">
        <v>290</v>
      </c>
      <c r="E274" s="7">
        <v>153575</v>
      </c>
    </row>
    <row r="275" spans="4:5" x14ac:dyDescent="0.3">
      <c r="D275" s="6">
        <v>291</v>
      </c>
      <c r="E275" s="7">
        <v>233230</v>
      </c>
    </row>
    <row r="276" spans="4:5" x14ac:dyDescent="0.3">
      <c r="D276" s="6">
        <v>293</v>
      </c>
      <c r="E276" s="7">
        <v>131000</v>
      </c>
    </row>
    <row r="277" spans="4:5" x14ac:dyDescent="0.3">
      <c r="D277" s="6">
        <v>294</v>
      </c>
      <c r="E277" s="7">
        <v>235000</v>
      </c>
    </row>
    <row r="278" spans="4:5" x14ac:dyDescent="0.3">
      <c r="D278" s="6">
        <v>295</v>
      </c>
      <c r="E278" s="7">
        <v>167000</v>
      </c>
    </row>
    <row r="279" spans="4:5" x14ac:dyDescent="0.3">
      <c r="D279" s="6">
        <v>296</v>
      </c>
      <c r="E279" s="7">
        <v>142500</v>
      </c>
    </row>
    <row r="280" spans="4:5" x14ac:dyDescent="0.3">
      <c r="D280" s="6">
        <v>297</v>
      </c>
      <c r="E280" s="7">
        <v>152000</v>
      </c>
    </row>
    <row r="281" spans="4:5" x14ac:dyDescent="0.3">
      <c r="D281" s="6">
        <v>298</v>
      </c>
      <c r="E281" s="7">
        <v>239000</v>
      </c>
    </row>
    <row r="282" spans="4:5" x14ac:dyDescent="0.3">
      <c r="D282" s="6">
        <v>299</v>
      </c>
      <c r="E282" s="7">
        <v>175000</v>
      </c>
    </row>
    <row r="283" spans="4:5" x14ac:dyDescent="0.3">
      <c r="D283" s="6">
        <v>300</v>
      </c>
      <c r="E283" s="7">
        <v>158500</v>
      </c>
    </row>
    <row r="284" spans="4:5" x14ac:dyDescent="0.3">
      <c r="D284" s="6">
        <v>301</v>
      </c>
      <c r="E284" s="7">
        <v>157000</v>
      </c>
    </row>
    <row r="285" spans="4:5" x14ac:dyDescent="0.3">
      <c r="D285" s="6">
        <v>302</v>
      </c>
      <c r="E285" s="7">
        <v>267000</v>
      </c>
    </row>
    <row r="286" spans="4:5" x14ac:dyDescent="0.3">
      <c r="D286" s="6">
        <v>303</v>
      </c>
      <c r="E286" s="7">
        <v>205000</v>
      </c>
    </row>
    <row r="287" spans="4:5" x14ac:dyDescent="0.3">
      <c r="D287" s="6">
        <v>304</v>
      </c>
      <c r="E287" s="7">
        <v>149900</v>
      </c>
    </row>
    <row r="288" spans="4:5" x14ac:dyDescent="0.3">
      <c r="D288" s="6">
        <v>305</v>
      </c>
      <c r="E288" s="7">
        <v>295000</v>
      </c>
    </row>
    <row r="289" spans="4:5" x14ac:dyDescent="0.3">
      <c r="D289" s="6">
        <v>306</v>
      </c>
      <c r="E289" s="7">
        <v>305900</v>
      </c>
    </row>
    <row r="290" spans="4:5" x14ac:dyDescent="0.3">
      <c r="D290" s="6">
        <v>307</v>
      </c>
      <c r="E290" s="7">
        <v>225000</v>
      </c>
    </row>
    <row r="291" spans="4:5" x14ac:dyDescent="0.3">
      <c r="D291" s="6">
        <v>308</v>
      </c>
      <c r="E291" s="7">
        <v>89500</v>
      </c>
    </row>
    <row r="292" spans="4:5" x14ac:dyDescent="0.3">
      <c r="D292" s="6">
        <v>309</v>
      </c>
      <c r="E292" s="7">
        <v>82500</v>
      </c>
    </row>
    <row r="293" spans="4:5" x14ac:dyDescent="0.3">
      <c r="D293" s="6">
        <v>310</v>
      </c>
      <c r="E293" s="7">
        <v>360000</v>
      </c>
    </row>
    <row r="294" spans="4:5" x14ac:dyDescent="0.3">
      <c r="D294" s="6">
        <v>311</v>
      </c>
      <c r="E294" s="7">
        <v>165600</v>
      </c>
    </row>
    <row r="295" spans="4:5" x14ac:dyDescent="0.3">
      <c r="D295" s="6">
        <v>312</v>
      </c>
      <c r="E295" s="7">
        <v>132000</v>
      </c>
    </row>
    <row r="296" spans="4:5" x14ac:dyDescent="0.3">
      <c r="D296" s="6">
        <v>313</v>
      </c>
      <c r="E296" s="7">
        <v>119900</v>
      </c>
    </row>
    <row r="297" spans="4:5" x14ac:dyDescent="0.3">
      <c r="D297" s="6">
        <v>314</v>
      </c>
      <c r="E297" s="7">
        <v>375000</v>
      </c>
    </row>
    <row r="298" spans="4:5" x14ac:dyDescent="0.3">
      <c r="D298" s="6">
        <v>315</v>
      </c>
      <c r="E298" s="7">
        <v>178000</v>
      </c>
    </row>
    <row r="299" spans="4:5" x14ac:dyDescent="0.3">
      <c r="D299" s="6">
        <v>316</v>
      </c>
      <c r="E299" s="7">
        <v>188500</v>
      </c>
    </row>
    <row r="300" spans="4:5" x14ac:dyDescent="0.3">
      <c r="D300" s="6">
        <v>317</v>
      </c>
      <c r="E300" s="7">
        <v>260000</v>
      </c>
    </row>
    <row r="301" spans="4:5" x14ac:dyDescent="0.3">
      <c r="D301" s="6">
        <v>318</v>
      </c>
      <c r="E301" s="7">
        <v>270000</v>
      </c>
    </row>
    <row r="302" spans="4:5" x14ac:dyDescent="0.3">
      <c r="D302" s="6">
        <v>319</v>
      </c>
      <c r="E302" s="7">
        <v>260000</v>
      </c>
    </row>
    <row r="303" spans="4:5" x14ac:dyDescent="0.3">
      <c r="D303" s="6">
        <v>320</v>
      </c>
      <c r="E303" s="7">
        <v>187500</v>
      </c>
    </row>
    <row r="304" spans="4:5" x14ac:dyDescent="0.3">
      <c r="D304" s="6">
        <v>321</v>
      </c>
      <c r="E304" s="7">
        <v>342643</v>
      </c>
    </row>
    <row r="305" spans="4:5" x14ac:dyDescent="0.3">
      <c r="D305" s="6">
        <v>322</v>
      </c>
      <c r="E305" s="7">
        <v>354000</v>
      </c>
    </row>
    <row r="306" spans="4:5" x14ac:dyDescent="0.3">
      <c r="D306" s="6">
        <v>323</v>
      </c>
      <c r="E306" s="7">
        <v>301000</v>
      </c>
    </row>
    <row r="307" spans="4:5" x14ac:dyDescent="0.3">
      <c r="D307" s="6">
        <v>324</v>
      </c>
      <c r="E307" s="7">
        <v>126175</v>
      </c>
    </row>
    <row r="308" spans="4:5" x14ac:dyDescent="0.3">
      <c r="D308" s="6">
        <v>325</v>
      </c>
      <c r="E308" s="7">
        <v>242000</v>
      </c>
    </row>
    <row r="309" spans="4:5" x14ac:dyDescent="0.3">
      <c r="D309" s="6">
        <v>327</v>
      </c>
      <c r="E309" s="7">
        <v>324000</v>
      </c>
    </row>
    <row r="310" spans="4:5" x14ac:dyDescent="0.3">
      <c r="D310" s="6">
        <v>328</v>
      </c>
      <c r="E310" s="7">
        <v>145250</v>
      </c>
    </row>
    <row r="311" spans="4:5" x14ac:dyDescent="0.3">
      <c r="D311" s="6">
        <v>331</v>
      </c>
      <c r="E311" s="7">
        <v>119000</v>
      </c>
    </row>
    <row r="312" spans="4:5" x14ac:dyDescent="0.3">
      <c r="D312" s="6">
        <v>332</v>
      </c>
      <c r="E312" s="7">
        <v>139000</v>
      </c>
    </row>
    <row r="313" spans="4:5" x14ac:dyDescent="0.3">
      <c r="D313" s="6">
        <v>333</v>
      </c>
      <c r="E313" s="7">
        <v>284000</v>
      </c>
    </row>
    <row r="314" spans="4:5" x14ac:dyDescent="0.3">
      <c r="D314" s="6">
        <v>334</v>
      </c>
      <c r="E314" s="7">
        <v>207000</v>
      </c>
    </row>
    <row r="315" spans="4:5" x14ac:dyDescent="0.3">
      <c r="D315" s="6">
        <v>335</v>
      </c>
      <c r="E315" s="7">
        <v>192000</v>
      </c>
    </row>
    <row r="316" spans="4:5" x14ac:dyDescent="0.3">
      <c r="D316" s="6">
        <v>336</v>
      </c>
      <c r="E316" s="7">
        <v>228950</v>
      </c>
    </row>
    <row r="317" spans="4:5" x14ac:dyDescent="0.3">
      <c r="D317" s="6">
        <v>337</v>
      </c>
      <c r="E317" s="7">
        <v>377426</v>
      </c>
    </row>
    <row r="318" spans="4:5" x14ac:dyDescent="0.3">
      <c r="D318" s="6">
        <v>338</v>
      </c>
      <c r="E318" s="7">
        <v>214000</v>
      </c>
    </row>
    <row r="319" spans="4:5" x14ac:dyDescent="0.3">
      <c r="D319" s="6">
        <v>339</v>
      </c>
      <c r="E319" s="7">
        <v>202500</v>
      </c>
    </row>
    <row r="320" spans="4:5" x14ac:dyDescent="0.3">
      <c r="D320" s="6">
        <v>340</v>
      </c>
      <c r="E320" s="7">
        <v>155000</v>
      </c>
    </row>
    <row r="321" spans="4:5" x14ac:dyDescent="0.3">
      <c r="D321" s="6">
        <v>341</v>
      </c>
      <c r="E321" s="7">
        <v>202900</v>
      </c>
    </row>
    <row r="322" spans="4:5" x14ac:dyDescent="0.3">
      <c r="D322" s="6">
        <v>342</v>
      </c>
      <c r="E322" s="7">
        <v>82000</v>
      </c>
    </row>
    <row r="323" spans="4:5" x14ac:dyDescent="0.3">
      <c r="D323" s="6">
        <v>344</v>
      </c>
      <c r="E323" s="7">
        <v>266000</v>
      </c>
    </row>
    <row r="324" spans="4:5" x14ac:dyDescent="0.3">
      <c r="D324" s="6">
        <v>345</v>
      </c>
      <c r="E324" s="7">
        <v>85000</v>
      </c>
    </row>
    <row r="325" spans="4:5" x14ac:dyDescent="0.3">
      <c r="D325" s="6">
        <v>346</v>
      </c>
      <c r="E325" s="7">
        <v>140200</v>
      </c>
    </row>
    <row r="326" spans="4:5" x14ac:dyDescent="0.3">
      <c r="D326" s="6">
        <v>347</v>
      </c>
      <c r="E326" s="7">
        <v>151500</v>
      </c>
    </row>
    <row r="327" spans="4:5" x14ac:dyDescent="0.3">
      <c r="D327" s="6">
        <v>348</v>
      </c>
      <c r="E327" s="7">
        <v>157500</v>
      </c>
    </row>
    <row r="328" spans="4:5" x14ac:dyDescent="0.3">
      <c r="D328" s="6">
        <v>349</v>
      </c>
      <c r="E328" s="7">
        <v>154000</v>
      </c>
    </row>
    <row r="329" spans="4:5" x14ac:dyDescent="0.3">
      <c r="D329" s="6">
        <v>350</v>
      </c>
      <c r="E329" s="7">
        <v>437154</v>
      </c>
    </row>
    <row r="330" spans="4:5" x14ac:dyDescent="0.3">
      <c r="D330" s="6">
        <v>351</v>
      </c>
      <c r="E330" s="7">
        <v>318061</v>
      </c>
    </row>
    <row r="331" spans="4:5" x14ac:dyDescent="0.3">
      <c r="D331" s="6">
        <v>352</v>
      </c>
      <c r="E331" s="7">
        <v>190000</v>
      </c>
    </row>
    <row r="332" spans="4:5" x14ac:dyDescent="0.3">
      <c r="D332" s="6">
        <v>354</v>
      </c>
      <c r="E332" s="7">
        <v>105900</v>
      </c>
    </row>
    <row r="333" spans="4:5" x14ac:dyDescent="0.3">
      <c r="D333" s="6">
        <v>355</v>
      </c>
      <c r="E333" s="7">
        <v>140000</v>
      </c>
    </row>
    <row r="334" spans="4:5" x14ac:dyDescent="0.3">
      <c r="D334" s="6">
        <v>356</v>
      </c>
      <c r="E334" s="7">
        <v>177500</v>
      </c>
    </row>
    <row r="335" spans="4:5" x14ac:dyDescent="0.3">
      <c r="D335" s="6">
        <v>357</v>
      </c>
      <c r="E335" s="7">
        <v>173000</v>
      </c>
    </row>
    <row r="336" spans="4:5" x14ac:dyDescent="0.3">
      <c r="D336" s="6">
        <v>358</v>
      </c>
      <c r="E336" s="7">
        <v>134000</v>
      </c>
    </row>
    <row r="337" spans="4:5" x14ac:dyDescent="0.3">
      <c r="D337" s="6">
        <v>359</v>
      </c>
      <c r="E337" s="7">
        <v>130000</v>
      </c>
    </row>
    <row r="338" spans="4:5" x14ac:dyDescent="0.3">
      <c r="D338" s="6">
        <v>360</v>
      </c>
      <c r="E338" s="7">
        <v>280000</v>
      </c>
    </row>
    <row r="339" spans="4:5" x14ac:dyDescent="0.3">
      <c r="D339" s="6">
        <v>361</v>
      </c>
      <c r="E339" s="7">
        <v>156000</v>
      </c>
    </row>
    <row r="340" spans="4:5" x14ac:dyDescent="0.3">
      <c r="D340" s="6">
        <v>362</v>
      </c>
      <c r="E340" s="7">
        <v>145000</v>
      </c>
    </row>
    <row r="341" spans="4:5" x14ac:dyDescent="0.3">
      <c r="D341" s="6">
        <v>363</v>
      </c>
      <c r="E341" s="7">
        <v>198500</v>
      </c>
    </row>
    <row r="342" spans="4:5" x14ac:dyDescent="0.3">
      <c r="D342" s="6">
        <v>364</v>
      </c>
      <c r="E342" s="7">
        <v>118000</v>
      </c>
    </row>
    <row r="343" spans="4:5" x14ac:dyDescent="0.3">
      <c r="D343" s="6">
        <v>365</v>
      </c>
      <c r="E343" s="7">
        <v>190000</v>
      </c>
    </row>
    <row r="344" spans="4:5" x14ac:dyDescent="0.3">
      <c r="D344" s="6">
        <v>366</v>
      </c>
      <c r="E344" s="7">
        <v>147000</v>
      </c>
    </row>
    <row r="345" spans="4:5" x14ac:dyDescent="0.3">
      <c r="D345" s="6">
        <v>367</v>
      </c>
      <c r="E345" s="7">
        <v>159000</v>
      </c>
    </row>
    <row r="346" spans="4:5" x14ac:dyDescent="0.3">
      <c r="D346" s="6">
        <v>368</v>
      </c>
      <c r="E346" s="7">
        <v>165000</v>
      </c>
    </row>
    <row r="347" spans="4:5" x14ac:dyDescent="0.3">
      <c r="D347" s="6">
        <v>369</v>
      </c>
      <c r="E347" s="7">
        <v>132000</v>
      </c>
    </row>
    <row r="348" spans="4:5" x14ac:dyDescent="0.3">
      <c r="D348" s="6">
        <v>370</v>
      </c>
      <c r="E348" s="7">
        <v>162000</v>
      </c>
    </row>
    <row r="349" spans="4:5" x14ac:dyDescent="0.3">
      <c r="D349" s="6">
        <v>371</v>
      </c>
      <c r="E349" s="7">
        <v>172400</v>
      </c>
    </row>
    <row r="350" spans="4:5" x14ac:dyDescent="0.3">
      <c r="D350" s="6">
        <v>372</v>
      </c>
      <c r="E350" s="7">
        <v>134432</v>
      </c>
    </row>
    <row r="351" spans="4:5" x14ac:dyDescent="0.3">
      <c r="D351" s="6">
        <v>373</v>
      </c>
      <c r="E351" s="7">
        <v>125000</v>
      </c>
    </row>
    <row r="352" spans="4:5" x14ac:dyDescent="0.3">
      <c r="D352" s="6">
        <v>374</v>
      </c>
      <c r="E352" s="7">
        <v>123000</v>
      </c>
    </row>
    <row r="353" spans="4:5" x14ac:dyDescent="0.3">
      <c r="D353" s="6">
        <v>375</v>
      </c>
      <c r="E353" s="7">
        <v>219500</v>
      </c>
    </row>
    <row r="354" spans="4:5" x14ac:dyDescent="0.3">
      <c r="D354" s="6">
        <v>377</v>
      </c>
      <c r="E354" s="7">
        <v>148000</v>
      </c>
    </row>
    <row r="355" spans="4:5" x14ac:dyDescent="0.3">
      <c r="D355" s="6">
        <v>378</v>
      </c>
      <c r="E355" s="7">
        <v>340000</v>
      </c>
    </row>
    <row r="356" spans="4:5" x14ac:dyDescent="0.3">
      <c r="D356" s="6">
        <v>379</v>
      </c>
      <c r="E356" s="7">
        <v>394432</v>
      </c>
    </row>
    <row r="357" spans="4:5" x14ac:dyDescent="0.3">
      <c r="D357" s="6">
        <v>380</v>
      </c>
      <c r="E357" s="7">
        <v>179000</v>
      </c>
    </row>
    <row r="358" spans="4:5" x14ac:dyDescent="0.3">
      <c r="D358" s="6">
        <v>381</v>
      </c>
      <c r="E358" s="7">
        <v>127000</v>
      </c>
    </row>
    <row r="359" spans="4:5" x14ac:dyDescent="0.3">
      <c r="D359" s="6">
        <v>382</v>
      </c>
      <c r="E359" s="7">
        <v>187750</v>
      </c>
    </row>
    <row r="360" spans="4:5" x14ac:dyDescent="0.3">
      <c r="D360" s="6">
        <v>383</v>
      </c>
      <c r="E360" s="7">
        <v>213500</v>
      </c>
    </row>
    <row r="361" spans="4:5" x14ac:dyDescent="0.3">
      <c r="D361" s="6">
        <v>385</v>
      </c>
      <c r="E361" s="7">
        <v>240000</v>
      </c>
    </row>
    <row r="362" spans="4:5" x14ac:dyDescent="0.3">
      <c r="D362" s="6">
        <v>386</v>
      </c>
      <c r="E362" s="7">
        <v>192000</v>
      </c>
    </row>
    <row r="363" spans="4:5" x14ac:dyDescent="0.3">
      <c r="D363" s="6">
        <v>387</v>
      </c>
      <c r="E363" s="7">
        <v>81000</v>
      </c>
    </row>
    <row r="364" spans="4:5" x14ac:dyDescent="0.3">
      <c r="D364" s="6">
        <v>388</v>
      </c>
      <c r="E364" s="7">
        <v>125000</v>
      </c>
    </row>
    <row r="365" spans="4:5" x14ac:dyDescent="0.3">
      <c r="D365" s="6">
        <v>389</v>
      </c>
      <c r="E365" s="7">
        <v>191000</v>
      </c>
    </row>
    <row r="366" spans="4:5" x14ac:dyDescent="0.3">
      <c r="D366" s="6">
        <v>390</v>
      </c>
      <c r="E366" s="7">
        <v>426000</v>
      </c>
    </row>
    <row r="367" spans="4:5" x14ac:dyDescent="0.3">
      <c r="D367" s="6">
        <v>391</v>
      </c>
      <c r="E367" s="7">
        <v>119000</v>
      </c>
    </row>
    <row r="368" spans="4:5" x14ac:dyDescent="0.3">
      <c r="D368" s="6">
        <v>392</v>
      </c>
      <c r="E368" s="7">
        <v>215000</v>
      </c>
    </row>
    <row r="369" spans="4:5" x14ac:dyDescent="0.3">
      <c r="D369" s="6">
        <v>393</v>
      </c>
      <c r="E369" s="7">
        <v>106500</v>
      </c>
    </row>
    <row r="370" spans="4:5" x14ac:dyDescent="0.3">
      <c r="D370" s="6">
        <v>394</v>
      </c>
      <c r="E370" s="7">
        <v>100000</v>
      </c>
    </row>
    <row r="371" spans="4:5" x14ac:dyDescent="0.3">
      <c r="D371" s="6">
        <v>395</v>
      </c>
      <c r="E371" s="7">
        <v>109000</v>
      </c>
    </row>
    <row r="372" spans="4:5" x14ac:dyDescent="0.3">
      <c r="D372" s="6">
        <v>396</v>
      </c>
      <c r="E372" s="7">
        <v>129000</v>
      </c>
    </row>
    <row r="373" spans="4:5" x14ac:dyDescent="0.3">
      <c r="D373" s="6">
        <v>397</v>
      </c>
      <c r="E373" s="7">
        <v>123000</v>
      </c>
    </row>
    <row r="374" spans="4:5" x14ac:dyDescent="0.3">
      <c r="D374" s="6">
        <v>398</v>
      </c>
      <c r="E374" s="7">
        <v>169500</v>
      </c>
    </row>
    <row r="375" spans="4:5" x14ac:dyDescent="0.3">
      <c r="D375" s="6">
        <v>399</v>
      </c>
      <c r="E375" s="7">
        <v>67000</v>
      </c>
    </row>
    <row r="376" spans="4:5" x14ac:dyDescent="0.3">
      <c r="D376" s="6">
        <v>400</v>
      </c>
      <c r="E376" s="7">
        <v>241000</v>
      </c>
    </row>
    <row r="377" spans="4:5" x14ac:dyDescent="0.3">
      <c r="D377" s="6">
        <v>401</v>
      </c>
      <c r="E377" s="7">
        <v>245500</v>
      </c>
    </row>
    <row r="378" spans="4:5" x14ac:dyDescent="0.3">
      <c r="D378" s="6">
        <v>402</v>
      </c>
      <c r="E378" s="7">
        <v>164990</v>
      </c>
    </row>
    <row r="379" spans="4:5" x14ac:dyDescent="0.3">
      <c r="D379" s="6">
        <v>403</v>
      </c>
      <c r="E379" s="7">
        <v>108000</v>
      </c>
    </row>
    <row r="380" spans="4:5" x14ac:dyDescent="0.3">
      <c r="D380" s="6">
        <v>404</v>
      </c>
      <c r="E380" s="7">
        <v>258000</v>
      </c>
    </row>
    <row r="381" spans="4:5" x14ac:dyDescent="0.3">
      <c r="D381" s="6">
        <v>405</v>
      </c>
      <c r="E381" s="7">
        <v>168000</v>
      </c>
    </row>
    <row r="382" spans="4:5" x14ac:dyDescent="0.3">
      <c r="D382" s="6">
        <v>406</v>
      </c>
      <c r="E382" s="7">
        <v>150000</v>
      </c>
    </row>
    <row r="383" spans="4:5" x14ac:dyDescent="0.3">
      <c r="D383" s="6">
        <v>407</v>
      </c>
      <c r="E383" s="7">
        <v>115000</v>
      </c>
    </row>
    <row r="384" spans="4:5" x14ac:dyDescent="0.3">
      <c r="D384" s="6">
        <v>408</v>
      </c>
      <c r="E384" s="7">
        <v>177000</v>
      </c>
    </row>
    <row r="385" spans="4:5" x14ac:dyDescent="0.3">
      <c r="D385" s="6">
        <v>409</v>
      </c>
      <c r="E385" s="7">
        <v>280000</v>
      </c>
    </row>
    <row r="386" spans="4:5" x14ac:dyDescent="0.3">
      <c r="D386" s="6">
        <v>410</v>
      </c>
      <c r="E386" s="7">
        <v>339750</v>
      </c>
    </row>
    <row r="387" spans="4:5" x14ac:dyDescent="0.3">
      <c r="D387" s="6">
        <v>411</v>
      </c>
      <c r="E387" s="7">
        <v>60000</v>
      </c>
    </row>
    <row r="388" spans="4:5" x14ac:dyDescent="0.3">
      <c r="D388" s="6">
        <v>413</v>
      </c>
      <c r="E388" s="7">
        <v>222000</v>
      </c>
    </row>
    <row r="389" spans="4:5" x14ac:dyDescent="0.3">
      <c r="D389" s="6">
        <v>414</v>
      </c>
      <c r="E389" s="7">
        <v>115000</v>
      </c>
    </row>
    <row r="390" spans="4:5" x14ac:dyDescent="0.3">
      <c r="D390" s="6">
        <v>415</v>
      </c>
      <c r="E390" s="7">
        <v>228000</v>
      </c>
    </row>
    <row r="391" spans="4:5" x14ac:dyDescent="0.3">
      <c r="D391" s="6">
        <v>416</v>
      </c>
      <c r="E391" s="7">
        <v>181134</v>
      </c>
    </row>
    <row r="392" spans="4:5" x14ac:dyDescent="0.3">
      <c r="D392" s="6">
        <v>417</v>
      </c>
      <c r="E392" s="7">
        <v>149500</v>
      </c>
    </row>
    <row r="393" spans="4:5" x14ac:dyDescent="0.3">
      <c r="D393" s="6">
        <v>420</v>
      </c>
      <c r="E393" s="7">
        <v>142000</v>
      </c>
    </row>
    <row r="394" spans="4:5" x14ac:dyDescent="0.3">
      <c r="D394" s="6">
        <v>421</v>
      </c>
      <c r="E394" s="7">
        <v>206300</v>
      </c>
    </row>
    <row r="395" spans="4:5" x14ac:dyDescent="0.3">
      <c r="D395" s="6">
        <v>422</v>
      </c>
      <c r="E395" s="7">
        <v>215000</v>
      </c>
    </row>
    <row r="396" spans="4:5" x14ac:dyDescent="0.3">
      <c r="D396" s="6">
        <v>423</v>
      </c>
      <c r="E396" s="7">
        <v>113000</v>
      </c>
    </row>
    <row r="397" spans="4:5" x14ac:dyDescent="0.3">
      <c r="D397" s="6">
        <v>424</v>
      </c>
      <c r="E397" s="7">
        <v>315000</v>
      </c>
    </row>
    <row r="398" spans="4:5" x14ac:dyDescent="0.3">
      <c r="D398" s="6">
        <v>425</v>
      </c>
      <c r="E398" s="7">
        <v>139000</v>
      </c>
    </row>
    <row r="399" spans="4:5" x14ac:dyDescent="0.3">
      <c r="D399" s="6">
        <v>426</v>
      </c>
      <c r="E399" s="7">
        <v>135000</v>
      </c>
    </row>
    <row r="400" spans="4:5" x14ac:dyDescent="0.3">
      <c r="D400" s="6">
        <v>427</v>
      </c>
      <c r="E400" s="7">
        <v>275000</v>
      </c>
    </row>
    <row r="401" spans="4:5" x14ac:dyDescent="0.3">
      <c r="D401" s="6">
        <v>428</v>
      </c>
      <c r="E401" s="7">
        <v>109008</v>
      </c>
    </row>
    <row r="402" spans="4:5" x14ac:dyDescent="0.3">
      <c r="D402" s="6">
        <v>429</v>
      </c>
      <c r="E402" s="7">
        <v>195400</v>
      </c>
    </row>
    <row r="403" spans="4:5" x14ac:dyDescent="0.3">
      <c r="D403" s="6">
        <v>430</v>
      </c>
      <c r="E403" s="7">
        <v>175000</v>
      </c>
    </row>
    <row r="404" spans="4:5" x14ac:dyDescent="0.3">
      <c r="D404" s="6">
        <v>431</v>
      </c>
      <c r="E404" s="7">
        <v>85400</v>
      </c>
    </row>
    <row r="405" spans="4:5" x14ac:dyDescent="0.3">
      <c r="D405" s="6">
        <v>432</v>
      </c>
      <c r="E405" s="7">
        <v>79900</v>
      </c>
    </row>
    <row r="406" spans="4:5" x14ac:dyDescent="0.3">
      <c r="D406" s="6">
        <v>433</v>
      </c>
      <c r="E406" s="7">
        <v>122500</v>
      </c>
    </row>
    <row r="407" spans="4:5" x14ac:dyDescent="0.3">
      <c r="D407" s="6">
        <v>434</v>
      </c>
      <c r="E407" s="7">
        <v>181000</v>
      </c>
    </row>
    <row r="408" spans="4:5" x14ac:dyDescent="0.3">
      <c r="D408" s="6">
        <v>435</v>
      </c>
      <c r="E408" s="7">
        <v>81000</v>
      </c>
    </row>
    <row r="409" spans="4:5" x14ac:dyDescent="0.3">
      <c r="D409" s="6">
        <v>436</v>
      </c>
      <c r="E409" s="7">
        <v>212000</v>
      </c>
    </row>
    <row r="410" spans="4:5" x14ac:dyDescent="0.3">
      <c r="D410" s="6">
        <v>437</v>
      </c>
      <c r="E410" s="7">
        <v>116000</v>
      </c>
    </row>
    <row r="411" spans="4:5" x14ac:dyDescent="0.3">
      <c r="D411" s="6">
        <v>438</v>
      </c>
      <c r="E411" s="7">
        <v>119000</v>
      </c>
    </row>
    <row r="412" spans="4:5" x14ac:dyDescent="0.3">
      <c r="D412" s="6">
        <v>440</v>
      </c>
      <c r="E412" s="7">
        <v>110000</v>
      </c>
    </row>
    <row r="413" spans="4:5" x14ac:dyDescent="0.3">
      <c r="D413" s="6">
        <v>441</v>
      </c>
      <c r="E413" s="7">
        <v>555000</v>
      </c>
    </row>
    <row r="414" spans="4:5" x14ac:dyDescent="0.3">
      <c r="D414" s="6">
        <v>443</v>
      </c>
      <c r="E414" s="7">
        <v>162900</v>
      </c>
    </row>
    <row r="415" spans="4:5" x14ac:dyDescent="0.3">
      <c r="D415" s="6">
        <v>444</v>
      </c>
      <c r="E415" s="7">
        <v>172500</v>
      </c>
    </row>
    <row r="416" spans="4:5" x14ac:dyDescent="0.3">
      <c r="D416" s="6">
        <v>445</v>
      </c>
      <c r="E416" s="7">
        <v>210000</v>
      </c>
    </row>
    <row r="417" spans="4:5" x14ac:dyDescent="0.3">
      <c r="D417" s="6">
        <v>446</v>
      </c>
      <c r="E417" s="7">
        <v>127500</v>
      </c>
    </row>
    <row r="418" spans="4:5" x14ac:dyDescent="0.3">
      <c r="D418" s="6">
        <v>447</v>
      </c>
      <c r="E418" s="7">
        <v>190000</v>
      </c>
    </row>
    <row r="419" spans="4:5" x14ac:dyDescent="0.3">
      <c r="D419" s="6">
        <v>448</v>
      </c>
      <c r="E419" s="7">
        <v>199900</v>
      </c>
    </row>
    <row r="420" spans="4:5" x14ac:dyDescent="0.3">
      <c r="D420" s="6">
        <v>449</v>
      </c>
      <c r="E420" s="7">
        <v>119500</v>
      </c>
    </row>
    <row r="421" spans="4:5" x14ac:dyDescent="0.3">
      <c r="D421" s="6">
        <v>450</v>
      </c>
      <c r="E421" s="7">
        <v>120000</v>
      </c>
    </row>
    <row r="422" spans="4:5" x14ac:dyDescent="0.3">
      <c r="D422" s="6">
        <v>451</v>
      </c>
      <c r="E422" s="7">
        <v>110000</v>
      </c>
    </row>
    <row r="423" spans="4:5" x14ac:dyDescent="0.3">
      <c r="D423" s="6">
        <v>452</v>
      </c>
      <c r="E423" s="7">
        <v>280000</v>
      </c>
    </row>
    <row r="424" spans="4:5" x14ac:dyDescent="0.3">
      <c r="D424" s="6">
        <v>453</v>
      </c>
      <c r="E424" s="7">
        <v>204000</v>
      </c>
    </row>
    <row r="425" spans="4:5" x14ac:dyDescent="0.3">
      <c r="D425" s="6">
        <v>454</v>
      </c>
      <c r="E425" s="7">
        <v>210000</v>
      </c>
    </row>
    <row r="426" spans="4:5" x14ac:dyDescent="0.3">
      <c r="D426" s="6">
        <v>455</v>
      </c>
      <c r="E426" s="7">
        <v>188000</v>
      </c>
    </row>
    <row r="427" spans="4:5" x14ac:dyDescent="0.3">
      <c r="D427" s="6">
        <v>456</v>
      </c>
      <c r="E427" s="7">
        <v>175500</v>
      </c>
    </row>
    <row r="428" spans="4:5" x14ac:dyDescent="0.3">
      <c r="D428" s="6">
        <v>458</v>
      </c>
      <c r="E428" s="7">
        <v>256000</v>
      </c>
    </row>
    <row r="429" spans="4:5" x14ac:dyDescent="0.3">
      <c r="D429" s="6">
        <v>459</v>
      </c>
      <c r="E429" s="7">
        <v>161000</v>
      </c>
    </row>
    <row r="430" spans="4:5" x14ac:dyDescent="0.3">
      <c r="D430" s="6">
        <v>460</v>
      </c>
      <c r="E430" s="7">
        <v>110000</v>
      </c>
    </row>
    <row r="431" spans="4:5" x14ac:dyDescent="0.3">
      <c r="D431" s="6">
        <v>461</v>
      </c>
      <c r="E431" s="7">
        <v>263435</v>
      </c>
    </row>
    <row r="432" spans="4:5" x14ac:dyDescent="0.3">
      <c r="D432" s="6">
        <v>462</v>
      </c>
      <c r="E432" s="7">
        <v>155000</v>
      </c>
    </row>
    <row r="433" spans="4:5" x14ac:dyDescent="0.3">
      <c r="D433" s="6">
        <v>463</v>
      </c>
      <c r="E433" s="7">
        <v>62383</v>
      </c>
    </row>
    <row r="434" spans="4:5" x14ac:dyDescent="0.3">
      <c r="D434" s="6">
        <v>464</v>
      </c>
      <c r="E434" s="7">
        <v>188700</v>
      </c>
    </row>
    <row r="435" spans="4:5" x14ac:dyDescent="0.3">
      <c r="D435" s="6">
        <v>465</v>
      </c>
      <c r="E435" s="7">
        <v>124000</v>
      </c>
    </row>
    <row r="436" spans="4:5" x14ac:dyDescent="0.3">
      <c r="D436" s="6">
        <v>466</v>
      </c>
      <c r="E436" s="7">
        <v>178740</v>
      </c>
    </row>
    <row r="437" spans="4:5" x14ac:dyDescent="0.3">
      <c r="D437" s="6">
        <v>467</v>
      </c>
      <c r="E437" s="7">
        <v>167000</v>
      </c>
    </row>
    <row r="438" spans="4:5" x14ac:dyDescent="0.3">
      <c r="D438" s="6">
        <v>468</v>
      </c>
      <c r="E438" s="7">
        <v>146500</v>
      </c>
    </row>
    <row r="439" spans="4:5" x14ac:dyDescent="0.3">
      <c r="D439" s="6">
        <v>469</v>
      </c>
      <c r="E439" s="7">
        <v>250000</v>
      </c>
    </row>
    <row r="440" spans="4:5" x14ac:dyDescent="0.3">
      <c r="D440" s="6">
        <v>470</v>
      </c>
      <c r="E440" s="7">
        <v>187000</v>
      </c>
    </row>
    <row r="441" spans="4:5" x14ac:dyDescent="0.3">
      <c r="D441" s="6">
        <v>471</v>
      </c>
      <c r="E441" s="7">
        <v>212000</v>
      </c>
    </row>
    <row r="442" spans="4:5" x14ac:dyDescent="0.3">
      <c r="D442" s="6">
        <v>472</v>
      </c>
      <c r="E442" s="7">
        <v>190000</v>
      </c>
    </row>
    <row r="443" spans="4:5" x14ac:dyDescent="0.3">
      <c r="D443" s="6">
        <v>473</v>
      </c>
      <c r="E443" s="7">
        <v>148000</v>
      </c>
    </row>
    <row r="444" spans="4:5" x14ac:dyDescent="0.3">
      <c r="D444" s="6">
        <v>474</v>
      </c>
      <c r="E444" s="7">
        <v>440000</v>
      </c>
    </row>
    <row r="445" spans="4:5" x14ac:dyDescent="0.3">
      <c r="D445" s="6">
        <v>475</v>
      </c>
      <c r="E445" s="7">
        <v>251000</v>
      </c>
    </row>
    <row r="446" spans="4:5" x14ac:dyDescent="0.3">
      <c r="D446" s="6">
        <v>476</v>
      </c>
      <c r="E446" s="7">
        <v>132500</v>
      </c>
    </row>
    <row r="447" spans="4:5" x14ac:dyDescent="0.3">
      <c r="D447" s="6">
        <v>477</v>
      </c>
      <c r="E447" s="7">
        <v>208900</v>
      </c>
    </row>
    <row r="448" spans="4:5" x14ac:dyDescent="0.3">
      <c r="D448" s="6">
        <v>478</v>
      </c>
      <c r="E448" s="7">
        <v>380000</v>
      </c>
    </row>
    <row r="449" spans="4:5" x14ac:dyDescent="0.3">
      <c r="D449" s="6">
        <v>479</v>
      </c>
      <c r="E449" s="7">
        <v>297000</v>
      </c>
    </row>
    <row r="450" spans="4:5" x14ac:dyDescent="0.3">
      <c r="D450" s="6">
        <v>480</v>
      </c>
      <c r="E450" s="7">
        <v>89471</v>
      </c>
    </row>
    <row r="451" spans="4:5" x14ac:dyDescent="0.3">
      <c r="D451" s="6">
        <v>481</v>
      </c>
      <c r="E451" s="7">
        <v>326000</v>
      </c>
    </row>
    <row r="452" spans="4:5" x14ac:dyDescent="0.3">
      <c r="D452" s="6">
        <v>482</v>
      </c>
      <c r="E452" s="7">
        <v>374000</v>
      </c>
    </row>
    <row r="453" spans="4:5" x14ac:dyDescent="0.3">
      <c r="D453" s="6">
        <v>483</v>
      </c>
      <c r="E453" s="7">
        <v>155000</v>
      </c>
    </row>
    <row r="454" spans="4:5" x14ac:dyDescent="0.3">
      <c r="D454" s="6">
        <v>484</v>
      </c>
      <c r="E454" s="7">
        <v>164000</v>
      </c>
    </row>
    <row r="455" spans="4:5" x14ac:dyDescent="0.3">
      <c r="D455" s="6">
        <v>485</v>
      </c>
      <c r="E455" s="7">
        <v>132500</v>
      </c>
    </row>
    <row r="456" spans="4:5" x14ac:dyDescent="0.3">
      <c r="D456" s="6">
        <v>486</v>
      </c>
      <c r="E456" s="7">
        <v>147000</v>
      </c>
    </row>
    <row r="457" spans="4:5" x14ac:dyDescent="0.3">
      <c r="D457" s="6">
        <v>487</v>
      </c>
      <c r="E457" s="7">
        <v>156000</v>
      </c>
    </row>
    <row r="458" spans="4:5" x14ac:dyDescent="0.3">
      <c r="D458" s="6">
        <v>488</v>
      </c>
      <c r="E458" s="7">
        <v>175000</v>
      </c>
    </row>
    <row r="459" spans="4:5" x14ac:dyDescent="0.3">
      <c r="D459" s="6">
        <v>490</v>
      </c>
      <c r="E459" s="7">
        <v>86000</v>
      </c>
    </row>
    <row r="460" spans="4:5" x14ac:dyDescent="0.3">
      <c r="D460" s="6">
        <v>491</v>
      </c>
      <c r="E460" s="7">
        <v>115000</v>
      </c>
    </row>
    <row r="461" spans="4:5" x14ac:dyDescent="0.3">
      <c r="D461" s="6">
        <v>492</v>
      </c>
      <c r="E461" s="7">
        <v>133000</v>
      </c>
    </row>
    <row r="462" spans="4:5" x14ac:dyDescent="0.3">
      <c r="D462" s="6">
        <v>493</v>
      </c>
      <c r="E462" s="7">
        <v>172785</v>
      </c>
    </row>
    <row r="463" spans="4:5" x14ac:dyDescent="0.3">
      <c r="D463" s="6">
        <v>494</v>
      </c>
      <c r="E463" s="7">
        <v>155000</v>
      </c>
    </row>
    <row r="464" spans="4:5" x14ac:dyDescent="0.3">
      <c r="D464" s="6">
        <v>495</v>
      </c>
      <c r="E464" s="7">
        <v>91300</v>
      </c>
    </row>
    <row r="465" spans="4:5" x14ac:dyDescent="0.3">
      <c r="D465" s="6">
        <v>497</v>
      </c>
      <c r="E465" s="7">
        <v>430000</v>
      </c>
    </row>
    <row r="466" spans="4:5" x14ac:dyDescent="0.3">
      <c r="D466" s="6">
        <v>498</v>
      </c>
      <c r="E466" s="7">
        <v>184000</v>
      </c>
    </row>
    <row r="467" spans="4:5" x14ac:dyDescent="0.3">
      <c r="D467" s="6">
        <v>499</v>
      </c>
      <c r="E467" s="7">
        <v>130000</v>
      </c>
    </row>
    <row r="468" spans="4:5" x14ac:dyDescent="0.3">
      <c r="D468" s="6">
        <v>500</v>
      </c>
      <c r="E468" s="7">
        <v>120000</v>
      </c>
    </row>
    <row r="469" spans="4:5" x14ac:dyDescent="0.3">
      <c r="D469" s="6">
        <v>501</v>
      </c>
      <c r="E469" s="7">
        <v>113000</v>
      </c>
    </row>
    <row r="470" spans="4:5" x14ac:dyDescent="0.3">
      <c r="D470" s="6">
        <v>502</v>
      </c>
      <c r="E470" s="7">
        <v>226700</v>
      </c>
    </row>
    <row r="471" spans="4:5" x14ac:dyDescent="0.3">
      <c r="D471" s="6">
        <v>503</v>
      </c>
      <c r="E471" s="7">
        <v>140000</v>
      </c>
    </row>
    <row r="472" spans="4:5" x14ac:dyDescent="0.3">
      <c r="D472" s="6">
        <v>504</v>
      </c>
      <c r="E472" s="7">
        <v>289000</v>
      </c>
    </row>
    <row r="473" spans="4:5" x14ac:dyDescent="0.3">
      <c r="D473" s="6">
        <v>505</v>
      </c>
      <c r="E473" s="7">
        <v>147000</v>
      </c>
    </row>
    <row r="474" spans="4:5" x14ac:dyDescent="0.3">
      <c r="D474" s="6">
        <v>506</v>
      </c>
      <c r="E474" s="7">
        <v>124500</v>
      </c>
    </row>
    <row r="475" spans="4:5" x14ac:dyDescent="0.3">
      <c r="D475" s="6">
        <v>507</v>
      </c>
      <c r="E475" s="7">
        <v>215000</v>
      </c>
    </row>
    <row r="476" spans="4:5" x14ac:dyDescent="0.3">
      <c r="D476" s="6">
        <v>508</v>
      </c>
      <c r="E476" s="7">
        <v>208300</v>
      </c>
    </row>
    <row r="477" spans="4:5" x14ac:dyDescent="0.3">
      <c r="D477" s="6">
        <v>509</v>
      </c>
      <c r="E477" s="7">
        <v>161000</v>
      </c>
    </row>
    <row r="478" spans="4:5" x14ac:dyDescent="0.3">
      <c r="D478" s="6">
        <v>510</v>
      </c>
      <c r="E478" s="7">
        <v>124500</v>
      </c>
    </row>
    <row r="479" spans="4:5" x14ac:dyDescent="0.3">
      <c r="D479" s="6">
        <v>511</v>
      </c>
      <c r="E479" s="7">
        <v>164900</v>
      </c>
    </row>
    <row r="480" spans="4:5" x14ac:dyDescent="0.3">
      <c r="D480" s="6">
        <v>512</v>
      </c>
      <c r="E480" s="7">
        <v>202665</v>
      </c>
    </row>
    <row r="481" spans="4:5" x14ac:dyDescent="0.3">
      <c r="D481" s="6">
        <v>513</v>
      </c>
      <c r="E481" s="7">
        <v>129900</v>
      </c>
    </row>
    <row r="482" spans="4:5" x14ac:dyDescent="0.3">
      <c r="D482" s="6">
        <v>514</v>
      </c>
      <c r="E482" s="7">
        <v>134000</v>
      </c>
    </row>
    <row r="483" spans="4:5" x14ac:dyDescent="0.3">
      <c r="D483" s="6">
        <v>516</v>
      </c>
      <c r="E483" s="7">
        <v>402861</v>
      </c>
    </row>
    <row r="484" spans="4:5" x14ac:dyDescent="0.3">
      <c r="D484" s="6">
        <v>517</v>
      </c>
      <c r="E484" s="7">
        <v>158000</v>
      </c>
    </row>
    <row r="485" spans="4:5" x14ac:dyDescent="0.3">
      <c r="D485" s="6">
        <v>518</v>
      </c>
      <c r="E485" s="7">
        <v>265000</v>
      </c>
    </row>
    <row r="486" spans="4:5" x14ac:dyDescent="0.3">
      <c r="D486" s="6">
        <v>519</v>
      </c>
      <c r="E486" s="7">
        <v>211000</v>
      </c>
    </row>
    <row r="487" spans="4:5" x14ac:dyDescent="0.3">
      <c r="D487" s="6">
        <v>520</v>
      </c>
      <c r="E487" s="7">
        <v>234000</v>
      </c>
    </row>
    <row r="488" spans="4:5" x14ac:dyDescent="0.3">
      <c r="D488" s="6">
        <v>522</v>
      </c>
      <c r="E488" s="7">
        <v>150000</v>
      </c>
    </row>
    <row r="489" spans="4:5" x14ac:dyDescent="0.3">
      <c r="D489" s="6">
        <v>523</v>
      </c>
      <c r="E489" s="7">
        <v>159000</v>
      </c>
    </row>
    <row r="490" spans="4:5" x14ac:dyDescent="0.3">
      <c r="D490" s="6">
        <v>524</v>
      </c>
      <c r="E490" s="7">
        <v>184750</v>
      </c>
    </row>
    <row r="491" spans="4:5" x14ac:dyDescent="0.3">
      <c r="D491" s="6">
        <v>525</v>
      </c>
      <c r="E491" s="7">
        <v>315750</v>
      </c>
    </row>
    <row r="492" spans="4:5" x14ac:dyDescent="0.3">
      <c r="D492" s="6">
        <v>526</v>
      </c>
      <c r="E492" s="7">
        <v>176000</v>
      </c>
    </row>
    <row r="493" spans="4:5" x14ac:dyDescent="0.3">
      <c r="D493" s="6">
        <v>527</v>
      </c>
      <c r="E493" s="7">
        <v>132000</v>
      </c>
    </row>
    <row r="494" spans="4:5" x14ac:dyDescent="0.3">
      <c r="D494" s="6">
        <v>528</v>
      </c>
      <c r="E494" s="7">
        <v>446261</v>
      </c>
    </row>
    <row r="495" spans="4:5" x14ac:dyDescent="0.3">
      <c r="D495" s="6">
        <v>529</v>
      </c>
      <c r="E495" s="7">
        <v>86000</v>
      </c>
    </row>
    <row r="496" spans="4:5" x14ac:dyDescent="0.3">
      <c r="D496" s="6">
        <v>530</v>
      </c>
      <c r="E496" s="7">
        <v>200624</v>
      </c>
    </row>
    <row r="497" spans="4:5" x14ac:dyDescent="0.3">
      <c r="D497" s="6">
        <v>531</v>
      </c>
      <c r="E497" s="7">
        <v>175000</v>
      </c>
    </row>
    <row r="498" spans="4:5" x14ac:dyDescent="0.3">
      <c r="D498" s="6">
        <v>532</v>
      </c>
      <c r="E498" s="7">
        <v>128000</v>
      </c>
    </row>
    <row r="499" spans="4:5" x14ac:dyDescent="0.3">
      <c r="D499" s="6">
        <v>533</v>
      </c>
      <c r="E499" s="7">
        <v>107500</v>
      </c>
    </row>
    <row r="500" spans="4:5" x14ac:dyDescent="0.3">
      <c r="D500" s="6">
        <v>535</v>
      </c>
      <c r="E500" s="7">
        <v>178000</v>
      </c>
    </row>
    <row r="501" spans="4:5" x14ac:dyDescent="0.3">
      <c r="D501" s="6">
        <v>536</v>
      </c>
      <c r="E501" s="7">
        <v>107500</v>
      </c>
    </row>
    <row r="502" spans="4:5" x14ac:dyDescent="0.3">
      <c r="D502" s="6">
        <v>537</v>
      </c>
      <c r="E502" s="7">
        <v>188000</v>
      </c>
    </row>
    <row r="503" spans="4:5" x14ac:dyDescent="0.3">
      <c r="D503" s="6">
        <v>538</v>
      </c>
      <c r="E503" s="7">
        <v>111250</v>
      </c>
    </row>
    <row r="504" spans="4:5" x14ac:dyDescent="0.3">
      <c r="D504" s="6">
        <v>539</v>
      </c>
      <c r="E504" s="7">
        <v>158000</v>
      </c>
    </row>
    <row r="505" spans="4:5" x14ac:dyDescent="0.3">
      <c r="D505" s="6">
        <v>540</v>
      </c>
      <c r="E505" s="7">
        <v>272000</v>
      </c>
    </row>
    <row r="506" spans="4:5" x14ac:dyDescent="0.3">
      <c r="D506" s="6">
        <v>541</v>
      </c>
      <c r="E506" s="7">
        <v>315000</v>
      </c>
    </row>
    <row r="507" spans="4:5" x14ac:dyDescent="0.3">
      <c r="D507" s="6">
        <v>542</v>
      </c>
      <c r="E507" s="7">
        <v>248000</v>
      </c>
    </row>
    <row r="508" spans="4:5" x14ac:dyDescent="0.3">
      <c r="D508" s="6">
        <v>543</v>
      </c>
      <c r="E508" s="7">
        <v>213250</v>
      </c>
    </row>
    <row r="509" spans="4:5" x14ac:dyDescent="0.3">
      <c r="D509" s="6">
        <v>544</v>
      </c>
      <c r="E509" s="7">
        <v>133000</v>
      </c>
    </row>
    <row r="510" spans="4:5" x14ac:dyDescent="0.3">
      <c r="D510" s="6">
        <v>545</v>
      </c>
      <c r="E510" s="7">
        <v>179665</v>
      </c>
    </row>
    <row r="511" spans="4:5" x14ac:dyDescent="0.3">
      <c r="D511" s="6">
        <v>546</v>
      </c>
      <c r="E511" s="7">
        <v>229000</v>
      </c>
    </row>
    <row r="512" spans="4:5" x14ac:dyDescent="0.3">
      <c r="D512" s="6">
        <v>547</v>
      </c>
      <c r="E512" s="7">
        <v>210000</v>
      </c>
    </row>
    <row r="513" spans="4:5" x14ac:dyDescent="0.3">
      <c r="D513" s="6">
        <v>548</v>
      </c>
      <c r="E513" s="7">
        <v>129500</v>
      </c>
    </row>
    <row r="514" spans="4:5" x14ac:dyDescent="0.3">
      <c r="D514" s="6">
        <v>549</v>
      </c>
      <c r="E514" s="7">
        <v>125000</v>
      </c>
    </row>
    <row r="515" spans="4:5" x14ac:dyDescent="0.3">
      <c r="D515" s="6">
        <v>550</v>
      </c>
      <c r="E515" s="7">
        <v>263000</v>
      </c>
    </row>
    <row r="516" spans="4:5" x14ac:dyDescent="0.3">
      <c r="D516" s="6">
        <v>551</v>
      </c>
      <c r="E516" s="7">
        <v>140000</v>
      </c>
    </row>
    <row r="517" spans="4:5" x14ac:dyDescent="0.3">
      <c r="D517" s="6">
        <v>552</v>
      </c>
      <c r="E517" s="7">
        <v>112500</v>
      </c>
    </row>
    <row r="518" spans="4:5" x14ac:dyDescent="0.3">
      <c r="D518" s="6">
        <v>553</v>
      </c>
      <c r="E518" s="7">
        <v>255500</v>
      </c>
    </row>
    <row r="519" spans="4:5" x14ac:dyDescent="0.3">
      <c r="D519" s="6">
        <v>554</v>
      </c>
      <c r="E519" s="7">
        <v>108000</v>
      </c>
    </row>
    <row r="520" spans="4:5" x14ac:dyDescent="0.3">
      <c r="D520" s="6">
        <v>555</v>
      </c>
      <c r="E520" s="7">
        <v>284000</v>
      </c>
    </row>
    <row r="521" spans="4:5" x14ac:dyDescent="0.3">
      <c r="D521" s="6">
        <v>556</v>
      </c>
      <c r="E521" s="7">
        <v>113000</v>
      </c>
    </row>
    <row r="522" spans="4:5" x14ac:dyDescent="0.3">
      <c r="D522" s="6">
        <v>557</v>
      </c>
      <c r="E522" s="7">
        <v>141000</v>
      </c>
    </row>
    <row r="523" spans="4:5" x14ac:dyDescent="0.3">
      <c r="D523" s="6">
        <v>558</v>
      </c>
      <c r="E523" s="7">
        <v>108000</v>
      </c>
    </row>
    <row r="524" spans="4:5" x14ac:dyDescent="0.3">
      <c r="D524" s="6">
        <v>559</v>
      </c>
      <c r="E524" s="7">
        <v>175000</v>
      </c>
    </row>
    <row r="525" spans="4:5" x14ac:dyDescent="0.3">
      <c r="D525" s="6">
        <v>560</v>
      </c>
      <c r="E525" s="7">
        <v>234000</v>
      </c>
    </row>
    <row r="526" spans="4:5" x14ac:dyDescent="0.3">
      <c r="D526" s="6">
        <v>561</v>
      </c>
      <c r="E526" s="7">
        <v>121500</v>
      </c>
    </row>
    <row r="527" spans="4:5" x14ac:dyDescent="0.3">
      <c r="D527" s="6">
        <v>562</v>
      </c>
      <c r="E527" s="7">
        <v>170000</v>
      </c>
    </row>
    <row r="528" spans="4:5" x14ac:dyDescent="0.3">
      <c r="D528" s="6">
        <v>563</v>
      </c>
      <c r="E528" s="7">
        <v>108000</v>
      </c>
    </row>
    <row r="529" spans="4:5" x14ac:dyDescent="0.3">
      <c r="D529" s="6">
        <v>564</v>
      </c>
      <c r="E529" s="7">
        <v>185000</v>
      </c>
    </row>
    <row r="530" spans="4:5" x14ac:dyDescent="0.3">
      <c r="D530" s="6">
        <v>565</v>
      </c>
      <c r="E530" s="7">
        <v>268000</v>
      </c>
    </row>
    <row r="531" spans="4:5" x14ac:dyDescent="0.3">
      <c r="D531" s="6">
        <v>567</v>
      </c>
      <c r="E531" s="7">
        <v>325000</v>
      </c>
    </row>
    <row r="532" spans="4:5" x14ac:dyDescent="0.3">
      <c r="D532" s="6">
        <v>568</v>
      </c>
      <c r="E532" s="7">
        <v>214000</v>
      </c>
    </row>
    <row r="533" spans="4:5" x14ac:dyDescent="0.3">
      <c r="D533" s="6">
        <v>569</v>
      </c>
      <c r="E533" s="7">
        <v>316600</v>
      </c>
    </row>
    <row r="534" spans="4:5" x14ac:dyDescent="0.3">
      <c r="D534" s="6">
        <v>570</v>
      </c>
      <c r="E534" s="7">
        <v>135960</v>
      </c>
    </row>
    <row r="535" spans="4:5" x14ac:dyDescent="0.3">
      <c r="D535" s="6">
        <v>571</v>
      </c>
      <c r="E535" s="7">
        <v>142600</v>
      </c>
    </row>
    <row r="536" spans="4:5" x14ac:dyDescent="0.3">
      <c r="D536" s="6">
        <v>572</v>
      </c>
      <c r="E536" s="7">
        <v>120000</v>
      </c>
    </row>
    <row r="537" spans="4:5" x14ac:dyDescent="0.3">
      <c r="D537" s="6">
        <v>573</v>
      </c>
      <c r="E537" s="7">
        <v>224500</v>
      </c>
    </row>
    <row r="538" spans="4:5" x14ac:dyDescent="0.3">
      <c r="D538" s="6">
        <v>574</v>
      </c>
      <c r="E538" s="7">
        <v>170000</v>
      </c>
    </row>
    <row r="539" spans="4:5" x14ac:dyDescent="0.3">
      <c r="D539" s="6">
        <v>575</v>
      </c>
      <c r="E539" s="7">
        <v>139000</v>
      </c>
    </row>
    <row r="540" spans="4:5" x14ac:dyDescent="0.3">
      <c r="D540" s="6">
        <v>576</v>
      </c>
      <c r="E540" s="7">
        <v>118500</v>
      </c>
    </row>
    <row r="541" spans="4:5" x14ac:dyDescent="0.3">
      <c r="D541" s="6">
        <v>577</v>
      </c>
      <c r="E541" s="7">
        <v>145000</v>
      </c>
    </row>
    <row r="542" spans="4:5" x14ac:dyDescent="0.3">
      <c r="D542" s="6">
        <v>578</v>
      </c>
      <c r="E542" s="7">
        <v>164500</v>
      </c>
    </row>
    <row r="543" spans="4:5" x14ac:dyDescent="0.3">
      <c r="D543" s="6">
        <v>579</v>
      </c>
      <c r="E543" s="7">
        <v>146000</v>
      </c>
    </row>
    <row r="544" spans="4:5" x14ac:dyDescent="0.3">
      <c r="D544" s="6">
        <v>581</v>
      </c>
      <c r="E544" s="7">
        <v>181900</v>
      </c>
    </row>
    <row r="545" spans="4:5" x14ac:dyDescent="0.3">
      <c r="D545" s="6">
        <v>582</v>
      </c>
      <c r="E545" s="7">
        <v>253293</v>
      </c>
    </row>
    <row r="546" spans="4:5" x14ac:dyDescent="0.3">
      <c r="D546" s="6">
        <v>583</v>
      </c>
      <c r="E546" s="7">
        <v>118500</v>
      </c>
    </row>
    <row r="547" spans="4:5" x14ac:dyDescent="0.3">
      <c r="D547" s="6">
        <v>584</v>
      </c>
      <c r="E547" s="7">
        <v>325000</v>
      </c>
    </row>
    <row r="548" spans="4:5" x14ac:dyDescent="0.3">
      <c r="D548" s="6">
        <v>585</v>
      </c>
      <c r="E548" s="7">
        <v>133000</v>
      </c>
    </row>
    <row r="549" spans="4:5" x14ac:dyDescent="0.3">
      <c r="D549" s="6">
        <v>586</v>
      </c>
      <c r="E549" s="7">
        <v>369900</v>
      </c>
    </row>
    <row r="550" spans="4:5" x14ac:dyDescent="0.3">
      <c r="D550" s="6">
        <v>587</v>
      </c>
      <c r="E550" s="7">
        <v>130000</v>
      </c>
    </row>
    <row r="551" spans="4:5" x14ac:dyDescent="0.3">
      <c r="D551" s="6">
        <v>588</v>
      </c>
      <c r="E551" s="7">
        <v>137000</v>
      </c>
    </row>
    <row r="552" spans="4:5" x14ac:dyDescent="0.3">
      <c r="D552" s="6">
        <v>589</v>
      </c>
      <c r="E552" s="7">
        <v>143000</v>
      </c>
    </row>
    <row r="553" spans="4:5" x14ac:dyDescent="0.3">
      <c r="D553" s="6">
        <v>590</v>
      </c>
      <c r="E553" s="7">
        <v>79500</v>
      </c>
    </row>
    <row r="554" spans="4:5" x14ac:dyDescent="0.3">
      <c r="D554" s="6">
        <v>591</v>
      </c>
      <c r="E554" s="7">
        <v>185900</v>
      </c>
    </row>
    <row r="555" spans="4:5" x14ac:dyDescent="0.3">
      <c r="D555" s="6">
        <v>592</v>
      </c>
      <c r="E555" s="7">
        <v>451950</v>
      </c>
    </row>
    <row r="556" spans="4:5" x14ac:dyDescent="0.3">
      <c r="D556" s="6">
        <v>593</v>
      </c>
      <c r="E556" s="7">
        <v>138000</v>
      </c>
    </row>
    <row r="557" spans="4:5" x14ac:dyDescent="0.3">
      <c r="D557" s="6">
        <v>594</v>
      </c>
      <c r="E557" s="7">
        <v>140000</v>
      </c>
    </row>
    <row r="558" spans="4:5" x14ac:dyDescent="0.3">
      <c r="D558" s="6">
        <v>595</v>
      </c>
      <c r="E558" s="7">
        <v>110000</v>
      </c>
    </row>
    <row r="559" spans="4:5" x14ac:dyDescent="0.3">
      <c r="D559" s="6">
        <v>596</v>
      </c>
      <c r="E559" s="7">
        <v>319000</v>
      </c>
    </row>
    <row r="560" spans="4:5" x14ac:dyDescent="0.3">
      <c r="D560" s="6">
        <v>598</v>
      </c>
      <c r="E560" s="7">
        <v>194201</v>
      </c>
    </row>
    <row r="561" spans="4:5" x14ac:dyDescent="0.3">
      <c r="D561" s="6">
        <v>599</v>
      </c>
      <c r="E561" s="7">
        <v>217500</v>
      </c>
    </row>
    <row r="562" spans="4:5" x14ac:dyDescent="0.3">
      <c r="D562" s="6">
        <v>600</v>
      </c>
      <c r="E562" s="7">
        <v>151000</v>
      </c>
    </row>
    <row r="563" spans="4:5" x14ac:dyDescent="0.3">
      <c r="D563" s="6">
        <v>601</v>
      </c>
      <c r="E563" s="7">
        <v>275000</v>
      </c>
    </row>
    <row r="564" spans="4:5" x14ac:dyDescent="0.3">
      <c r="D564" s="6">
        <v>602</v>
      </c>
      <c r="E564" s="7">
        <v>141000</v>
      </c>
    </row>
    <row r="565" spans="4:5" x14ac:dyDescent="0.3">
      <c r="D565" s="6">
        <v>603</v>
      </c>
      <c r="E565" s="7">
        <v>220000</v>
      </c>
    </row>
    <row r="566" spans="4:5" x14ac:dyDescent="0.3">
      <c r="D566" s="6">
        <v>604</v>
      </c>
      <c r="E566" s="7">
        <v>151000</v>
      </c>
    </row>
    <row r="567" spans="4:5" x14ac:dyDescent="0.3">
      <c r="D567" s="6">
        <v>605</v>
      </c>
      <c r="E567" s="7">
        <v>221000</v>
      </c>
    </row>
    <row r="568" spans="4:5" x14ac:dyDescent="0.3">
      <c r="D568" s="6">
        <v>606</v>
      </c>
      <c r="E568" s="7">
        <v>205000</v>
      </c>
    </row>
    <row r="569" spans="4:5" x14ac:dyDescent="0.3">
      <c r="D569" s="6">
        <v>607</v>
      </c>
      <c r="E569" s="7">
        <v>152000</v>
      </c>
    </row>
    <row r="570" spans="4:5" x14ac:dyDescent="0.3">
      <c r="D570" s="6">
        <v>608</v>
      </c>
      <c r="E570" s="7">
        <v>225000</v>
      </c>
    </row>
    <row r="571" spans="4:5" x14ac:dyDescent="0.3">
      <c r="D571" s="6">
        <v>609</v>
      </c>
      <c r="E571" s="7">
        <v>359100</v>
      </c>
    </row>
    <row r="572" spans="4:5" x14ac:dyDescent="0.3">
      <c r="D572" s="6">
        <v>610</v>
      </c>
      <c r="E572" s="7">
        <v>118500</v>
      </c>
    </row>
    <row r="573" spans="4:5" x14ac:dyDescent="0.3">
      <c r="D573" s="6">
        <v>611</v>
      </c>
      <c r="E573" s="7">
        <v>313000</v>
      </c>
    </row>
    <row r="574" spans="4:5" x14ac:dyDescent="0.3">
      <c r="D574" s="6">
        <v>612</v>
      </c>
      <c r="E574" s="7">
        <v>148000</v>
      </c>
    </row>
    <row r="575" spans="4:5" x14ac:dyDescent="0.3">
      <c r="D575" s="6">
        <v>613</v>
      </c>
      <c r="E575" s="7">
        <v>261500</v>
      </c>
    </row>
    <row r="576" spans="4:5" x14ac:dyDescent="0.3">
      <c r="D576" s="6">
        <v>614</v>
      </c>
      <c r="E576" s="7">
        <v>147000</v>
      </c>
    </row>
    <row r="577" spans="4:5" x14ac:dyDescent="0.3">
      <c r="D577" s="6">
        <v>615</v>
      </c>
      <c r="E577" s="7">
        <v>75500</v>
      </c>
    </row>
    <row r="578" spans="4:5" x14ac:dyDescent="0.3">
      <c r="D578" s="6">
        <v>616</v>
      </c>
      <c r="E578" s="7">
        <v>137500</v>
      </c>
    </row>
    <row r="579" spans="4:5" x14ac:dyDescent="0.3">
      <c r="D579" s="6">
        <v>617</v>
      </c>
      <c r="E579" s="7">
        <v>183200</v>
      </c>
    </row>
    <row r="580" spans="4:5" x14ac:dyDescent="0.3">
      <c r="D580" s="6">
        <v>618</v>
      </c>
      <c r="E580" s="7">
        <v>105500</v>
      </c>
    </row>
    <row r="581" spans="4:5" x14ac:dyDescent="0.3">
      <c r="D581" s="6">
        <v>619</v>
      </c>
      <c r="E581" s="7">
        <v>314813</v>
      </c>
    </row>
    <row r="582" spans="4:5" x14ac:dyDescent="0.3">
      <c r="D582" s="6">
        <v>620</v>
      </c>
      <c r="E582" s="7">
        <v>305000</v>
      </c>
    </row>
    <row r="583" spans="4:5" x14ac:dyDescent="0.3">
      <c r="D583" s="6">
        <v>622</v>
      </c>
      <c r="E583" s="7">
        <v>240000</v>
      </c>
    </row>
    <row r="584" spans="4:5" x14ac:dyDescent="0.3">
      <c r="D584" s="6">
        <v>623</v>
      </c>
      <c r="E584" s="7">
        <v>135000</v>
      </c>
    </row>
    <row r="585" spans="4:5" x14ac:dyDescent="0.3">
      <c r="D585" s="6">
        <v>624</v>
      </c>
      <c r="E585" s="7">
        <v>168500</v>
      </c>
    </row>
    <row r="586" spans="4:5" x14ac:dyDescent="0.3">
      <c r="D586" s="6">
        <v>625</v>
      </c>
      <c r="E586" s="7">
        <v>165150</v>
      </c>
    </row>
    <row r="587" spans="4:5" x14ac:dyDescent="0.3">
      <c r="D587" s="6">
        <v>626</v>
      </c>
      <c r="E587" s="7">
        <v>160000</v>
      </c>
    </row>
    <row r="588" spans="4:5" x14ac:dyDescent="0.3">
      <c r="D588" s="6">
        <v>627</v>
      </c>
      <c r="E588" s="7">
        <v>139900</v>
      </c>
    </row>
    <row r="589" spans="4:5" x14ac:dyDescent="0.3">
      <c r="D589" s="6">
        <v>628</v>
      </c>
      <c r="E589" s="7">
        <v>153000</v>
      </c>
    </row>
    <row r="590" spans="4:5" x14ac:dyDescent="0.3">
      <c r="D590" s="6">
        <v>629</v>
      </c>
      <c r="E590" s="7">
        <v>135000</v>
      </c>
    </row>
    <row r="591" spans="4:5" x14ac:dyDescent="0.3">
      <c r="D591" s="6">
        <v>630</v>
      </c>
      <c r="E591" s="7">
        <v>168500</v>
      </c>
    </row>
    <row r="592" spans="4:5" x14ac:dyDescent="0.3">
      <c r="D592" s="6">
        <v>631</v>
      </c>
      <c r="E592" s="7">
        <v>124000</v>
      </c>
    </row>
    <row r="593" spans="4:5" x14ac:dyDescent="0.3">
      <c r="D593" s="6">
        <v>632</v>
      </c>
      <c r="E593" s="7">
        <v>209500</v>
      </c>
    </row>
    <row r="594" spans="4:5" x14ac:dyDescent="0.3">
      <c r="D594" s="6">
        <v>633</v>
      </c>
      <c r="E594" s="7">
        <v>82500</v>
      </c>
    </row>
    <row r="595" spans="4:5" x14ac:dyDescent="0.3">
      <c r="D595" s="6">
        <v>634</v>
      </c>
      <c r="E595" s="7">
        <v>139400</v>
      </c>
    </row>
    <row r="596" spans="4:5" x14ac:dyDescent="0.3">
      <c r="D596" s="6">
        <v>635</v>
      </c>
      <c r="E596" s="7">
        <v>144000</v>
      </c>
    </row>
    <row r="597" spans="4:5" x14ac:dyDescent="0.3">
      <c r="D597" s="6">
        <v>636</v>
      </c>
      <c r="E597" s="7">
        <v>200000</v>
      </c>
    </row>
    <row r="598" spans="4:5" x14ac:dyDescent="0.3">
      <c r="D598" s="6">
        <v>638</v>
      </c>
      <c r="E598" s="7">
        <v>93000</v>
      </c>
    </row>
    <row r="599" spans="4:5" x14ac:dyDescent="0.3">
      <c r="D599" s="6">
        <v>639</v>
      </c>
      <c r="E599" s="7">
        <v>85000</v>
      </c>
    </row>
    <row r="600" spans="4:5" x14ac:dyDescent="0.3">
      <c r="D600" s="6">
        <v>640</v>
      </c>
      <c r="E600" s="7">
        <v>264561</v>
      </c>
    </row>
    <row r="601" spans="4:5" x14ac:dyDescent="0.3">
      <c r="D601" s="6">
        <v>641</v>
      </c>
      <c r="E601" s="7">
        <v>274000</v>
      </c>
    </row>
    <row r="602" spans="4:5" x14ac:dyDescent="0.3">
      <c r="D602" s="6">
        <v>642</v>
      </c>
      <c r="E602" s="7">
        <v>226000</v>
      </c>
    </row>
    <row r="603" spans="4:5" x14ac:dyDescent="0.3">
      <c r="D603" s="6">
        <v>643</v>
      </c>
      <c r="E603" s="7">
        <v>345000</v>
      </c>
    </row>
    <row r="604" spans="4:5" x14ac:dyDescent="0.3">
      <c r="D604" s="6">
        <v>644</v>
      </c>
      <c r="E604" s="7">
        <v>152000</v>
      </c>
    </row>
    <row r="605" spans="4:5" x14ac:dyDescent="0.3">
      <c r="D605" s="6">
        <v>645</v>
      </c>
      <c r="E605" s="7">
        <v>370878</v>
      </c>
    </row>
    <row r="606" spans="4:5" x14ac:dyDescent="0.3">
      <c r="D606" s="6">
        <v>646</v>
      </c>
      <c r="E606" s="7">
        <v>143250</v>
      </c>
    </row>
    <row r="607" spans="4:5" x14ac:dyDescent="0.3">
      <c r="D607" s="6">
        <v>647</v>
      </c>
      <c r="E607" s="7">
        <v>98300</v>
      </c>
    </row>
    <row r="608" spans="4:5" x14ac:dyDescent="0.3">
      <c r="D608" s="6">
        <v>648</v>
      </c>
      <c r="E608" s="7">
        <v>155000</v>
      </c>
    </row>
    <row r="609" spans="4:5" x14ac:dyDescent="0.3">
      <c r="D609" s="6">
        <v>649</v>
      </c>
      <c r="E609" s="7">
        <v>155000</v>
      </c>
    </row>
    <row r="610" spans="4:5" x14ac:dyDescent="0.3">
      <c r="D610" s="6">
        <v>650</v>
      </c>
      <c r="E610" s="7">
        <v>84500</v>
      </c>
    </row>
    <row r="611" spans="4:5" x14ac:dyDescent="0.3">
      <c r="D611" s="6">
        <v>651</v>
      </c>
      <c r="E611" s="7">
        <v>205950</v>
      </c>
    </row>
    <row r="612" spans="4:5" x14ac:dyDescent="0.3">
      <c r="D612" s="6">
        <v>652</v>
      </c>
      <c r="E612" s="7">
        <v>108000</v>
      </c>
    </row>
    <row r="613" spans="4:5" x14ac:dyDescent="0.3">
      <c r="D613" s="6">
        <v>653</v>
      </c>
      <c r="E613" s="7">
        <v>191000</v>
      </c>
    </row>
    <row r="614" spans="4:5" x14ac:dyDescent="0.3">
      <c r="D614" s="6">
        <v>654</v>
      </c>
      <c r="E614" s="7">
        <v>135000</v>
      </c>
    </row>
    <row r="615" spans="4:5" x14ac:dyDescent="0.3">
      <c r="D615" s="6">
        <v>655</v>
      </c>
      <c r="E615" s="7">
        <v>350000</v>
      </c>
    </row>
    <row r="616" spans="4:5" x14ac:dyDescent="0.3">
      <c r="D616" s="6">
        <v>656</v>
      </c>
      <c r="E616" s="7">
        <v>88000</v>
      </c>
    </row>
    <row r="617" spans="4:5" x14ac:dyDescent="0.3">
      <c r="D617" s="6">
        <v>657</v>
      </c>
      <c r="E617" s="7">
        <v>145500</v>
      </c>
    </row>
    <row r="618" spans="4:5" x14ac:dyDescent="0.3">
      <c r="D618" s="6">
        <v>658</v>
      </c>
      <c r="E618" s="7">
        <v>149000</v>
      </c>
    </row>
    <row r="619" spans="4:5" x14ac:dyDescent="0.3">
      <c r="D619" s="6">
        <v>659</v>
      </c>
      <c r="E619" s="7">
        <v>97500</v>
      </c>
    </row>
    <row r="620" spans="4:5" x14ac:dyDescent="0.3">
      <c r="D620" s="6">
        <v>660</v>
      </c>
      <c r="E620" s="7">
        <v>167000</v>
      </c>
    </row>
    <row r="621" spans="4:5" x14ac:dyDescent="0.3">
      <c r="D621" s="6">
        <v>661</v>
      </c>
      <c r="E621" s="7">
        <v>197900</v>
      </c>
    </row>
    <row r="622" spans="4:5" x14ac:dyDescent="0.3">
      <c r="D622" s="6">
        <v>662</v>
      </c>
      <c r="E622" s="7">
        <v>402000</v>
      </c>
    </row>
    <row r="623" spans="4:5" x14ac:dyDescent="0.3">
      <c r="D623" s="6">
        <v>663</v>
      </c>
      <c r="E623" s="7">
        <v>110000</v>
      </c>
    </row>
    <row r="624" spans="4:5" x14ac:dyDescent="0.3">
      <c r="D624" s="6">
        <v>664</v>
      </c>
      <c r="E624" s="7">
        <v>137500</v>
      </c>
    </row>
    <row r="625" spans="4:5" x14ac:dyDescent="0.3">
      <c r="D625" s="6">
        <v>665</v>
      </c>
      <c r="E625" s="7">
        <v>423000</v>
      </c>
    </row>
    <row r="626" spans="4:5" x14ac:dyDescent="0.3">
      <c r="D626" s="6">
        <v>666</v>
      </c>
      <c r="E626" s="7">
        <v>230500</v>
      </c>
    </row>
    <row r="627" spans="4:5" x14ac:dyDescent="0.3">
      <c r="D627" s="6">
        <v>667</v>
      </c>
      <c r="E627" s="7">
        <v>129000</v>
      </c>
    </row>
    <row r="628" spans="4:5" x14ac:dyDescent="0.3">
      <c r="D628" s="6">
        <v>668</v>
      </c>
      <c r="E628" s="7">
        <v>193500</v>
      </c>
    </row>
    <row r="629" spans="4:5" x14ac:dyDescent="0.3">
      <c r="D629" s="6">
        <v>669</v>
      </c>
      <c r="E629" s="7">
        <v>168000</v>
      </c>
    </row>
    <row r="630" spans="4:5" x14ac:dyDescent="0.3">
      <c r="D630" s="6">
        <v>670</v>
      </c>
      <c r="E630" s="7">
        <v>137500</v>
      </c>
    </row>
    <row r="631" spans="4:5" x14ac:dyDescent="0.3">
      <c r="D631" s="6">
        <v>671</v>
      </c>
      <c r="E631" s="7">
        <v>173500</v>
      </c>
    </row>
    <row r="632" spans="4:5" x14ac:dyDescent="0.3">
      <c r="D632" s="6">
        <v>673</v>
      </c>
      <c r="E632" s="7">
        <v>165000</v>
      </c>
    </row>
    <row r="633" spans="4:5" x14ac:dyDescent="0.3">
      <c r="D633" s="6">
        <v>674</v>
      </c>
      <c r="E633" s="7">
        <v>257500</v>
      </c>
    </row>
    <row r="634" spans="4:5" x14ac:dyDescent="0.3">
      <c r="D634" s="6">
        <v>675</v>
      </c>
      <c r="E634" s="7">
        <v>140000</v>
      </c>
    </row>
    <row r="635" spans="4:5" x14ac:dyDescent="0.3">
      <c r="D635" s="6">
        <v>676</v>
      </c>
      <c r="E635" s="7">
        <v>148500</v>
      </c>
    </row>
    <row r="636" spans="4:5" x14ac:dyDescent="0.3">
      <c r="D636" s="6">
        <v>678</v>
      </c>
      <c r="E636" s="7">
        <v>109500</v>
      </c>
    </row>
    <row r="637" spans="4:5" x14ac:dyDescent="0.3">
      <c r="D637" s="6">
        <v>679</v>
      </c>
      <c r="E637" s="7">
        <v>372500</v>
      </c>
    </row>
    <row r="638" spans="4:5" x14ac:dyDescent="0.3">
      <c r="D638" s="6">
        <v>680</v>
      </c>
      <c r="E638" s="7">
        <v>128500</v>
      </c>
    </row>
    <row r="639" spans="4:5" x14ac:dyDescent="0.3">
      <c r="D639" s="6">
        <v>681</v>
      </c>
      <c r="E639" s="7">
        <v>143000</v>
      </c>
    </row>
    <row r="640" spans="4:5" x14ac:dyDescent="0.3">
      <c r="D640" s="6">
        <v>682</v>
      </c>
      <c r="E640" s="7">
        <v>159434</v>
      </c>
    </row>
    <row r="641" spans="4:5" x14ac:dyDescent="0.3">
      <c r="D641" s="6">
        <v>683</v>
      </c>
      <c r="E641" s="7">
        <v>173000</v>
      </c>
    </row>
    <row r="642" spans="4:5" x14ac:dyDescent="0.3">
      <c r="D642" s="6">
        <v>684</v>
      </c>
      <c r="E642" s="7">
        <v>285000</v>
      </c>
    </row>
    <row r="643" spans="4:5" x14ac:dyDescent="0.3">
      <c r="D643" s="6">
        <v>685</v>
      </c>
      <c r="E643" s="7">
        <v>221000</v>
      </c>
    </row>
    <row r="644" spans="4:5" x14ac:dyDescent="0.3">
      <c r="D644" s="6">
        <v>686</v>
      </c>
      <c r="E644" s="7">
        <v>207500</v>
      </c>
    </row>
    <row r="645" spans="4:5" x14ac:dyDescent="0.3">
      <c r="D645" s="6">
        <v>687</v>
      </c>
      <c r="E645" s="7">
        <v>227875</v>
      </c>
    </row>
    <row r="646" spans="4:5" x14ac:dyDescent="0.3">
      <c r="D646" s="6">
        <v>688</v>
      </c>
      <c r="E646" s="7">
        <v>148800</v>
      </c>
    </row>
    <row r="647" spans="4:5" x14ac:dyDescent="0.3">
      <c r="D647" s="6">
        <v>689</v>
      </c>
      <c r="E647" s="7">
        <v>392000</v>
      </c>
    </row>
    <row r="648" spans="4:5" x14ac:dyDescent="0.3">
      <c r="D648" s="6">
        <v>690</v>
      </c>
      <c r="E648" s="7">
        <v>194700</v>
      </c>
    </row>
    <row r="649" spans="4:5" x14ac:dyDescent="0.3">
      <c r="D649" s="6">
        <v>691</v>
      </c>
      <c r="E649" s="7">
        <v>141000</v>
      </c>
    </row>
    <row r="650" spans="4:5" x14ac:dyDescent="0.3">
      <c r="D650" s="6">
        <v>692</v>
      </c>
      <c r="E650" s="7">
        <v>755000</v>
      </c>
    </row>
    <row r="651" spans="4:5" x14ac:dyDescent="0.3">
      <c r="D651" s="6">
        <v>693</v>
      </c>
      <c r="E651" s="7">
        <v>335000</v>
      </c>
    </row>
    <row r="652" spans="4:5" x14ac:dyDescent="0.3">
      <c r="D652" s="6">
        <v>694</v>
      </c>
      <c r="E652" s="7">
        <v>108480</v>
      </c>
    </row>
    <row r="653" spans="4:5" x14ac:dyDescent="0.3">
      <c r="D653" s="6">
        <v>695</v>
      </c>
      <c r="E653" s="7">
        <v>141500</v>
      </c>
    </row>
    <row r="654" spans="4:5" x14ac:dyDescent="0.3">
      <c r="D654" s="6">
        <v>696</v>
      </c>
      <c r="E654" s="7">
        <v>176000</v>
      </c>
    </row>
    <row r="655" spans="4:5" x14ac:dyDescent="0.3">
      <c r="D655" s="6">
        <v>697</v>
      </c>
      <c r="E655" s="7">
        <v>89000</v>
      </c>
    </row>
    <row r="656" spans="4:5" x14ac:dyDescent="0.3">
      <c r="D656" s="6">
        <v>698</v>
      </c>
      <c r="E656" s="7">
        <v>123500</v>
      </c>
    </row>
    <row r="657" spans="4:5" x14ac:dyDescent="0.3">
      <c r="D657" s="6">
        <v>699</v>
      </c>
      <c r="E657" s="7">
        <v>138500</v>
      </c>
    </row>
    <row r="658" spans="4:5" x14ac:dyDescent="0.3">
      <c r="D658" s="6">
        <v>700</v>
      </c>
      <c r="E658" s="7">
        <v>196000</v>
      </c>
    </row>
    <row r="659" spans="4:5" x14ac:dyDescent="0.3">
      <c r="D659" s="6">
        <v>701</v>
      </c>
      <c r="E659" s="7">
        <v>312500</v>
      </c>
    </row>
    <row r="660" spans="4:5" x14ac:dyDescent="0.3">
      <c r="D660" s="6">
        <v>702</v>
      </c>
      <c r="E660" s="7">
        <v>140000</v>
      </c>
    </row>
    <row r="661" spans="4:5" x14ac:dyDescent="0.3">
      <c r="D661" s="6">
        <v>703</v>
      </c>
      <c r="E661" s="7">
        <v>361919</v>
      </c>
    </row>
    <row r="662" spans="4:5" x14ac:dyDescent="0.3">
      <c r="D662" s="6">
        <v>704</v>
      </c>
      <c r="E662" s="7">
        <v>140000</v>
      </c>
    </row>
    <row r="663" spans="4:5" x14ac:dyDescent="0.3">
      <c r="D663" s="6">
        <v>705</v>
      </c>
      <c r="E663" s="7">
        <v>213000</v>
      </c>
    </row>
    <row r="664" spans="4:5" x14ac:dyDescent="0.3">
      <c r="D664" s="6">
        <v>707</v>
      </c>
      <c r="E664" s="7">
        <v>302000</v>
      </c>
    </row>
    <row r="665" spans="4:5" x14ac:dyDescent="0.3">
      <c r="D665" s="6">
        <v>708</v>
      </c>
      <c r="E665" s="7">
        <v>254000</v>
      </c>
    </row>
    <row r="666" spans="4:5" x14ac:dyDescent="0.3">
      <c r="D666" s="6">
        <v>709</v>
      </c>
      <c r="E666" s="7">
        <v>179540</v>
      </c>
    </row>
    <row r="667" spans="4:5" x14ac:dyDescent="0.3">
      <c r="D667" s="6">
        <v>710</v>
      </c>
      <c r="E667" s="7">
        <v>109900</v>
      </c>
    </row>
    <row r="668" spans="4:5" x14ac:dyDescent="0.3">
      <c r="D668" s="6">
        <v>711</v>
      </c>
      <c r="E668" s="7">
        <v>52000</v>
      </c>
    </row>
    <row r="669" spans="4:5" x14ac:dyDescent="0.3">
      <c r="D669" s="6">
        <v>712</v>
      </c>
      <c r="E669" s="7">
        <v>102776</v>
      </c>
    </row>
    <row r="670" spans="4:5" x14ac:dyDescent="0.3">
      <c r="D670" s="6">
        <v>713</v>
      </c>
      <c r="E670" s="7">
        <v>189000</v>
      </c>
    </row>
    <row r="671" spans="4:5" x14ac:dyDescent="0.3">
      <c r="D671" s="6">
        <v>715</v>
      </c>
      <c r="E671" s="7">
        <v>130500</v>
      </c>
    </row>
    <row r="672" spans="4:5" x14ac:dyDescent="0.3">
      <c r="D672" s="6">
        <v>716</v>
      </c>
      <c r="E672" s="7">
        <v>165000</v>
      </c>
    </row>
    <row r="673" spans="4:5" x14ac:dyDescent="0.3">
      <c r="D673" s="6">
        <v>717</v>
      </c>
      <c r="E673" s="7">
        <v>159500</v>
      </c>
    </row>
    <row r="674" spans="4:5" x14ac:dyDescent="0.3">
      <c r="D674" s="6">
        <v>718</v>
      </c>
      <c r="E674" s="7">
        <v>157000</v>
      </c>
    </row>
    <row r="675" spans="4:5" x14ac:dyDescent="0.3">
      <c r="D675" s="6">
        <v>719</v>
      </c>
      <c r="E675" s="7">
        <v>341000</v>
      </c>
    </row>
    <row r="676" spans="4:5" x14ac:dyDescent="0.3">
      <c r="D676" s="6">
        <v>720</v>
      </c>
      <c r="E676" s="7">
        <v>128500</v>
      </c>
    </row>
    <row r="677" spans="4:5" x14ac:dyDescent="0.3">
      <c r="D677" s="6">
        <v>721</v>
      </c>
      <c r="E677" s="7">
        <v>275000</v>
      </c>
    </row>
    <row r="678" spans="4:5" x14ac:dyDescent="0.3">
      <c r="D678" s="6">
        <v>722</v>
      </c>
      <c r="E678" s="7">
        <v>143000</v>
      </c>
    </row>
    <row r="679" spans="4:5" x14ac:dyDescent="0.3">
      <c r="D679" s="6">
        <v>723</v>
      </c>
      <c r="E679" s="7">
        <v>124500</v>
      </c>
    </row>
    <row r="680" spans="4:5" x14ac:dyDescent="0.3">
      <c r="D680" s="6">
        <v>724</v>
      </c>
      <c r="E680" s="7">
        <v>135000</v>
      </c>
    </row>
    <row r="681" spans="4:5" x14ac:dyDescent="0.3">
      <c r="D681" s="6">
        <v>725</v>
      </c>
      <c r="E681" s="7">
        <v>320000</v>
      </c>
    </row>
    <row r="682" spans="4:5" x14ac:dyDescent="0.3">
      <c r="D682" s="6">
        <v>726</v>
      </c>
      <c r="E682" s="7">
        <v>120500</v>
      </c>
    </row>
    <row r="683" spans="4:5" x14ac:dyDescent="0.3">
      <c r="D683" s="6">
        <v>727</v>
      </c>
      <c r="E683" s="7">
        <v>222000</v>
      </c>
    </row>
    <row r="684" spans="4:5" x14ac:dyDescent="0.3">
      <c r="D684" s="6">
        <v>728</v>
      </c>
      <c r="E684" s="7">
        <v>194500</v>
      </c>
    </row>
    <row r="685" spans="4:5" x14ac:dyDescent="0.3">
      <c r="D685" s="6">
        <v>729</v>
      </c>
      <c r="E685" s="7">
        <v>110000</v>
      </c>
    </row>
    <row r="686" spans="4:5" x14ac:dyDescent="0.3">
      <c r="D686" s="6">
        <v>730</v>
      </c>
      <c r="E686" s="7">
        <v>103000</v>
      </c>
    </row>
    <row r="687" spans="4:5" x14ac:dyDescent="0.3">
      <c r="D687" s="6">
        <v>731</v>
      </c>
      <c r="E687" s="7">
        <v>236500</v>
      </c>
    </row>
    <row r="688" spans="4:5" x14ac:dyDescent="0.3">
      <c r="D688" s="6">
        <v>732</v>
      </c>
      <c r="E688" s="7">
        <v>187500</v>
      </c>
    </row>
    <row r="689" spans="4:5" x14ac:dyDescent="0.3">
      <c r="D689" s="6">
        <v>733</v>
      </c>
      <c r="E689" s="7">
        <v>222500</v>
      </c>
    </row>
    <row r="690" spans="4:5" x14ac:dyDescent="0.3">
      <c r="D690" s="6">
        <v>734</v>
      </c>
      <c r="E690" s="7">
        <v>131400</v>
      </c>
    </row>
    <row r="691" spans="4:5" x14ac:dyDescent="0.3">
      <c r="D691" s="6">
        <v>735</v>
      </c>
      <c r="E691" s="7">
        <v>108000</v>
      </c>
    </row>
    <row r="692" spans="4:5" x14ac:dyDescent="0.3">
      <c r="D692" s="6">
        <v>738</v>
      </c>
      <c r="E692" s="7">
        <v>239900</v>
      </c>
    </row>
    <row r="693" spans="4:5" x14ac:dyDescent="0.3">
      <c r="D693" s="6">
        <v>739</v>
      </c>
      <c r="E693" s="7">
        <v>179000</v>
      </c>
    </row>
    <row r="694" spans="4:5" x14ac:dyDescent="0.3">
      <c r="D694" s="6">
        <v>740</v>
      </c>
      <c r="E694" s="7">
        <v>190000</v>
      </c>
    </row>
    <row r="695" spans="4:5" x14ac:dyDescent="0.3">
      <c r="D695" s="6">
        <v>741</v>
      </c>
      <c r="E695" s="7">
        <v>132000</v>
      </c>
    </row>
    <row r="696" spans="4:5" x14ac:dyDescent="0.3">
      <c r="D696" s="6">
        <v>742</v>
      </c>
      <c r="E696" s="7">
        <v>142000</v>
      </c>
    </row>
    <row r="697" spans="4:5" x14ac:dyDescent="0.3">
      <c r="D697" s="6">
        <v>743</v>
      </c>
      <c r="E697" s="7">
        <v>179000</v>
      </c>
    </row>
    <row r="698" spans="4:5" x14ac:dyDescent="0.3">
      <c r="D698" s="6">
        <v>744</v>
      </c>
      <c r="E698" s="7">
        <v>175000</v>
      </c>
    </row>
    <row r="699" spans="4:5" x14ac:dyDescent="0.3">
      <c r="D699" s="6">
        <v>745</v>
      </c>
      <c r="E699" s="7">
        <v>180000</v>
      </c>
    </row>
    <row r="700" spans="4:5" x14ac:dyDescent="0.3">
      <c r="D700" s="6">
        <v>746</v>
      </c>
      <c r="E700" s="7">
        <v>299800</v>
      </c>
    </row>
    <row r="701" spans="4:5" x14ac:dyDescent="0.3">
      <c r="D701" s="6">
        <v>747</v>
      </c>
      <c r="E701" s="7">
        <v>236000</v>
      </c>
    </row>
    <row r="702" spans="4:5" x14ac:dyDescent="0.3">
      <c r="D702" s="6">
        <v>749</v>
      </c>
      <c r="E702" s="7">
        <v>260400</v>
      </c>
    </row>
    <row r="703" spans="4:5" x14ac:dyDescent="0.3">
      <c r="D703" s="6">
        <v>751</v>
      </c>
      <c r="E703" s="7">
        <v>96500</v>
      </c>
    </row>
    <row r="704" spans="4:5" x14ac:dyDescent="0.3">
      <c r="D704" s="6">
        <v>752</v>
      </c>
      <c r="E704" s="7">
        <v>162000</v>
      </c>
    </row>
    <row r="705" spans="4:5" x14ac:dyDescent="0.3">
      <c r="D705" s="6">
        <v>753</v>
      </c>
      <c r="E705" s="7">
        <v>217000</v>
      </c>
    </row>
    <row r="706" spans="4:5" x14ac:dyDescent="0.3">
      <c r="D706" s="6">
        <v>754</v>
      </c>
      <c r="E706" s="7">
        <v>275500</v>
      </c>
    </row>
    <row r="707" spans="4:5" x14ac:dyDescent="0.3">
      <c r="D707" s="6">
        <v>755</v>
      </c>
      <c r="E707" s="7">
        <v>156000</v>
      </c>
    </row>
    <row r="708" spans="4:5" x14ac:dyDescent="0.3">
      <c r="D708" s="6">
        <v>756</v>
      </c>
      <c r="E708" s="7">
        <v>172500</v>
      </c>
    </row>
    <row r="709" spans="4:5" x14ac:dyDescent="0.3">
      <c r="D709" s="6">
        <v>757</v>
      </c>
      <c r="E709" s="7">
        <v>212000</v>
      </c>
    </row>
    <row r="710" spans="4:5" x14ac:dyDescent="0.3">
      <c r="D710" s="6">
        <v>758</v>
      </c>
      <c r="E710" s="7">
        <v>158900</v>
      </c>
    </row>
    <row r="711" spans="4:5" x14ac:dyDescent="0.3">
      <c r="D711" s="6">
        <v>759</v>
      </c>
      <c r="E711" s="7">
        <v>179400</v>
      </c>
    </row>
    <row r="712" spans="4:5" x14ac:dyDescent="0.3">
      <c r="D712" s="6">
        <v>760</v>
      </c>
      <c r="E712" s="7">
        <v>290000</v>
      </c>
    </row>
    <row r="713" spans="4:5" x14ac:dyDescent="0.3">
      <c r="D713" s="6">
        <v>761</v>
      </c>
      <c r="E713" s="7">
        <v>127500</v>
      </c>
    </row>
    <row r="714" spans="4:5" x14ac:dyDescent="0.3">
      <c r="D714" s="6">
        <v>762</v>
      </c>
      <c r="E714" s="7">
        <v>100000</v>
      </c>
    </row>
    <row r="715" spans="4:5" x14ac:dyDescent="0.3">
      <c r="D715" s="6">
        <v>763</v>
      </c>
      <c r="E715" s="7">
        <v>215200</v>
      </c>
    </row>
    <row r="716" spans="4:5" x14ac:dyDescent="0.3">
      <c r="D716" s="6">
        <v>764</v>
      </c>
      <c r="E716" s="7">
        <v>337000</v>
      </c>
    </row>
    <row r="717" spans="4:5" x14ac:dyDescent="0.3">
      <c r="D717" s="6">
        <v>765</v>
      </c>
      <c r="E717" s="7">
        <v>270000</v>
      </c>
    </row>
    <row r="718" spans="4:5" x14ac:dyDescent="0.3">
      <c r="D718" s="6">
        <v>766</v>
      </c>
      <c r="E718" s="7">
        <v>264132</v>
      </c>
    </row>
    <row r="719" spans="4:5" x14ac:dyDescent="0.3">
      <c r="D719" s="6">
        <v>767</v>
      </c>
      <c r="E719" s="7">
        <v>196500</v>
      </c>
    </row>
    <row r="720" spans="4:5" x14ac:dyDescent="0.3">
      <c r="D720" s="6">
        <v>768</v>
      </c>
      <c r="E720" s="7">
        <v>160000</v>
      </c>
    </row>
    <row r="721" spans="4:5" x14ac:dyDescent="0.3">
      <c r="D721" s="6">
        <v>769</v>
      </c>
      <c r="E721" s="7">
        <v>216837</v>
      </c>
    </row>
    <row r="722" spans="4:5" x14ac:dyDescent="0.3">
      <c r="D722" s="6">
        <v>770</v>
      </c>
      <c r="E722" s="7">
        <v>538000</v>
      </c>
    </row>
    <row r="723" spans="4:5" x14ac:dyDescent="0.3">
      <c r="D723" s="6">
        <v>771</v>
      </c>
      <c r="E723" s="7">
        <v>134900</v>
      </c>
    </row>
    <row r="724" spans="4:5" x14ac:dyDescent="0.3">
      <c r="D724" s="6">
        <v>772</v>
      </c>
      <c r="E724" s="7">
        <v>102000</v>
      </c>
    </row>
    <row r="725" spans="4:5" x14ac:dyDescent="0.3">
      <c r="D725" s="6">
        <v>773</v>
      </c>
      <c r="E725" s="7">
        <v>107000</v>
      </c>
    </row>
    <row r="726" spans="4:5" x14ac:dyDescent="0.3">
      <c r="D726" s="6">
        <v>774</v>
      </c>
      <c r="E726" s="7">
        <v>114500</v>
      </c>
    </row>
    <row r="727" spans="4:5" x14ac:dyDescent="0.3">
      <c r="D727" s="6">
        <v>775</v>
      </c>
      <c r="E727" s="7">
        <v>395000</v>
      </c>
    </row>
    <row r="728" spans="4:5" x14ac:dyDescent="0.3">
      <c r="D728" s="6">
        <v>776</v>
      </c>
      <c r="E728" s="7">
        <v>162000</v>
      </c>
    </row>
    <row r="729" spans="4:5" x14ac:dyDescent="0.3">
      <c r="D729" s="6">
        <v>777</v>
      </c>
      <c r="E729" s="7">
        <v>221500</v>
      </c>
    </row>
    <row r="730" spans="4:5" x14ac:dyDescent="0.3">
      <c r="D730" s="6">
        <v>778</v>
      </c>
      <c r="E730" s="7">
        <v>142500</v>
      </c>
    </row>
    <row r="731" spans="4:5" x14ac:dyDescent="0.3">
      <c r="D731" s="6">
        <v>779</v>
      </c>
      <c r="E731" s="7">
        <v>144000</v>
      </c>
    </row>
    <row r="732" spans="4:5" x14ac:dyDescent="0.3">
      <c r="D732" s="6">
        <v>780</v>
      </c>
      <c r="E732" s="7">
        <v>135000</v>
      </c>
    </row>
    <row r="733" spans="4:5" x14ac:dyDescent="0.3">
      <c r="D733" s="6">
        <v>781</v>
      </c>
      <c r="E733" s="7">
        <v>176000</v>
      </c>
    </row>
    <row r="734" spans="4:5" x14ac:dyDescent="0.3">
      <c r="D734" s="6">
        <v>782</v>
      </c>
      <c r="E734" s="7">
        <v>175900</v>
      </c>
    </row>
    <row r="735" spans="4:5" x14ac:dyDescent="0.3">
      <c r="D735" s="6">
        <v>783</v>
      </c>
      <c r="E735" s="7">
        <v>187100</v>
      </c>
    </row>
    <row r="736" spans="4:5" x14ac:dyDescent="0.3">
      <c r="D736" s="6">
        <v>784</v>
      </c>
      <c r="E736" s="7">
        <v>165500</v>
      </c>
    </row>
    <row r="737" spans="4:5" x14ac:dyDescent="0.3">
      <c r="D737" s="6">
        <v>785</v>
      </c>
      <c r="E737" s="7">
        <v>128000</v>
      </c>
    </row>
    <row r="738" spans="4:5" x14ac:dyDescent="0.3">
      <c r="D738" s="6">
        <v>786</v>
      </c>
      <c r="E738" s="7">
        <v>161500</v>
      </c>
    </row>
    <row r="739" spans="4:5" x14ac:dyDescent="0.3">
      <c r="D739" s="6">
        <v>787</v>
      </c>
      <c r="E739" s="7">
        <v>139000</v>
      </c>
    </row>
    <row r="740" spans="4:5" x14ac:dyDescent="0.3">
      <c r="D740" s="6">
        <v>788</v>
      </c>
      <c r="E740" s="7">
        <v>233000</v>
      </c>
    </row>
    <row r="741" spans="4:5" x14ac:dyDescent="0.3">
      <c r="D741" s="6">
        <v>789</v>
      </c>
      <c r="E741" s="7">
        <v>107900</v>
      </c>
    </row>
    <row r="742" spans="4:5" x14ac:dyDescent="0.3">
      <c r="D742" s="6">
        <v>790</v>
      </c>
      <c r="E742" s="7">
        <v>187500</v>
      </c>
    </row>
    <row r="743" spans="4:5" x14ac:dyDescent="0.3">
      <c r="D743" s="6">
        <v>791</v>
      </c>
      <c r="E743" s="7">
        <v>160200</v>
      </c>
    </row>
    <row r="744" spans="4:5" x14ac:dyDescent="0.3">
      <c r="D744" s="6">
        <v>792</v>
      </c>
      <c r="E744" s="7">
        <v>146800</v>
      </c>
    </row>
    <row r="745" spans="4:5" x14ac:dyDescent="0.3">
      <c r="D745" s="6">
        <v>793</v>
      </c>
      <c r="E745" s="7">
        <v>269790</v>
      </c>
    </row>
    <row r="746" spans="4:5" x14ac:dyDescent="0.3">
      <c r="D746" s="6">
        <v>794</v>
      </c>
      <c r="E746" s="7">
        <v>225000</v>
      </c>
    </row>
    <row r="747" spans="4:5" x14ac:dyDescent="0.3">
      <c r="D747" s="6">
        <v>795</v>
      </c>
      <c r="E747" s="7">
        <v>194500</v>
      </c>
    </row>
    <row r="748" spans="4:5" x14ac:dyDescent="0.3">
      <c r="D748" s="6">
        <v>796</v>
      </c>
      <c r="E748" s="7">
        <v>171000</v>
      </c>
    </row>
    <row r="749" spans="4:5" x14ac:dyDescent="0.3">
      <c r="D749" s="6">
        <v>797</v>
      </c>
      <c r="E749" s="7">
        <v>143500</v>
      </c>
    </row>
    <row r="750" spans="4:5" x14ac:dyDescent="0.3">
      <c r="D750" s="6">
        <v>798</v>
      </c>
      <c r="E750" s="7">
        <v>110000</v>
      </c>
    </row>
    <row r="751" spans="4:5" x14ac:dyDescent="0.3">
      <c r="D751" s="6">
        <v>799</v>
      </c>
      <c r="E751" s="7">
        <v>485000</v>
      </c>
    </row>
    <row r="752" spans="4:5" x14ac:dyDescent="0.3">
      <c r="D752" s="6">
        <v>800</v>
      </c>
      <c r="E752" s="7">
        <v>175000</v>
      </c>
    </row>
    <row r="753" spans="4:5" x14ac:dyDescent="0.3">
      <c r="D753" s="6">
        <v>801</v>
      </c>
      <c r="E753" s="7">
        <v>200000</v>
      </c>
    </row>
    <row r="754" spans="4:5" x14ac:dyDescent="0.3">
      <c r="D754" s="6">
        <v>802</v>
      </c>
      <c r="E754" s="7">
        <v>109900</v>
      </c>
    </row>
    <row r="755" spans="4:5" x14ac:dyDescent="0.3">
      <c r="D755" s="6">
        <v>803</v>
      </c>
      <c r="E755" s="7">
        <v>189000</v>
      </c>
    </row>
    <row r="756" spans="4:5" x14ac:dyDescent="0.3">
      <c r="D756" s="6">
        <v>804</v>
      </c>
      <c r="E756" s="7">
        <v>582933</v>
      </c>
    </row>
    <row r="757" spans="4:5" x14ac:dyDescent="0.3">
      <c r="D757" s="6">
        <v>805</v>
      </c>
      <c r="E757" s="7">
        <v>118000</v>
      </c>
    </row>
    <row r="758" spans="4:5" x14ac:dyDescent="0.3">
      <c r="D758" s="6">
        <v>806</v>
      </c>
      <c r="E758" s="7">
        <v>227680</v>
      </c>
    </row>
    <row r="759" spans="4:5" x14ac:dyDescent="0.3">
      <c r="D759" s="6">
        <v>807</v>
      </c>
      <c r="E759" s="7">
        <v>135500</v>
      </c>
    </row>
    <row r="760" spans="4:5" x14ac:dyDescent="0.3">
      <c r="D760" s="6">
        <v>808</v>
      </c>
      <c r="E760" s="7">
        <v>223500</v>
      </c>
    </row>
    <row r="761" spans="4:5" x14ac:dyDescent="0.3">
      <c r="D761" s="6">
        <v>809</v>
      </c>
      <c r="E761" s="7">
        <v>159950</v>
      </c>
    </row>
    <row r="762" spans="4:5" x14ac:dyDescent="0.3">
      <c r="D762" s="6">
        <v>811</v>
      </c>
      <c r="E762" s="7">
        <v>181000</v>
      </c>
    </row>
    <row r="763" spans="4:5" x14ac:dyDescent="0.3">
      <c r="D763" s="6">
        <v>812</v>
      </c>
      <c r="E763" s="7">
        <v>144500</v>
      </c>
    </row>
    <row r="764" spans="4:5" x14ac:dyDescent="0.3">
      <c r="D764" s="6">
        <v>814</v>
      </c>
      <c r="E764" s="7">
        <v>157900</v>
      </c>
    </row>
    <row r="765" spans="4:5" x14ac:dyDescent="0.3">
      <c r="D765" s="6">
        <v>815</v>
      </c>
      <c r="E765" s="7">
        <v>116000</v>
      </c>
    </row>
    <row r="766" spans="4:5" x14ac:dyDescent="0.3">
      <c r="D766" s="6">
        <v>816</v>
      </c>
      <c r="E766" s="7">
        <v>224900</v>
      </c>
    </row>
    <row r="767" spans="4:5" x14ac:dyDescent="0.3">
      <c r="D767" s="6">
        <v>817</v>
      </c>
      <c r="E767" s="7">
        <v>137000</v>
      </c>
    </row>
    <row r="768" spans="4:5" x14ac:dyDescent="0.3">
      <c r="D768" s="6">
        <v>818</v>
      </c>
      <c r="E768" s="7">
        <v>271000</v>
      </c>
    </row>
    <row r="769" spans="4:5" x14ac:dyDescent="0.3">
      <c r="D769" s="6">
        <v>819</v>
      </c>
      <c r="E769" s="7">
        <v>155000</v>
      </c>
    </row>
    <row r="770" spans="4:5" x14ac:dyDescent="0.3">
      <c r="D770" s="6">
        <v>820</v>
      </c>
      <c r="E770" s="7">
        <v>224000</v>
      </c>
    </row>
    <row r="771" spans="4:5" x14ac:dyDescent="0.3">
      <c r="D771" s="6">
        <v>821</v>
      </c>
      <c r="E771" s="7">
        <v>183000</v>
      </c>
    </row>
    <row r="772" spans="4:5" x14ac:dyDescent="0.3">
      <c r="D772" s="6">
        <v>823</v>
      </c>
      <c r="E772" s="7">
        <v>225000</v>
      </c>
    </row>
    <row r="773" spans="4:5" x14ac:dyDescent="0.3">
      <c r="D773" s="6">
        <v>824</v>
      </c>
      <c r="E773" s="7">
        <v>139500</v>
      </c>
    </row>
    <row r="774" spans="4:5" x14ac:dyDescent="0.3">
      <c r="D774" s="6">
        <v>825</v>
      </c>
      <c r="E774" s="7">
        <v>232600</v>
      </c>
    </row>
    <row r="775" spans="4:5" x14ac:dyDescent="0.3">
      <c r="D775" s="6">
        <v>826</v>
      </c>
      <c r="E775" s="7">
        <v>385000</v>
      </c>
    </row>
    <row r="776" spans="4:5" x14ac:dyDescent="0.3">
      <c r="D776" s="6">
        <v>827</v>
      </c>
      <c r="E776" s="7">
        <v>109500</v>
      </c>
    </row>
    <row r="777" spans="4:5" x14ac:dyDescent="0.3">
      <c r="D777" s="6">
        <v>828</v>
      </c>
      <c r="E777" s="7">
        <v>189000</v>
      </c>
    </row>
    <row r="778" spans="4:5" x14ac:dyDescent="0.3">
      <c r="D778" s="6">
        <v>829</v>
      </c>
      <c r="E778" s="7">
        <v>185000</v>
      </c>
    </row>
    <row r="779" spans="4:5" x14ac:dyDescent="0.3">
      <c r="D779" s="6">
        <v>830</v>
      </c>
      <c r="E779" s="7">
        <v>147400</v>
      </c>
    </row>
    <row r="780" spans="4:5" x14ac:dyDescent="0.3">
      <c r="D780" s="6">
        <v>831</v>
      </c>
      <c r="E780" s="7">
        <v>166000</v>
      </c>
    </row>
    <row r="781" spans="4:5" x14ac:dyDescent="0.3">
      <c r="D781" s="6">
        <v>832</v>
      </c>
      <c r="E781" s="7">
        <v>151000</v>
      </c>
    </row>
    <row r="782" spans="4:5" x14ac:dyDescent="0.3">
      <c r="D782" s="6">
        <v>833</v>
      </c>
      <c r="E782" s="7">
        <v>237000</v>
      </c>
    </row>
    <row r="783" spans="4:5" x14ac:dyDescent="0.3">
      <c r="D783" s="6">
        <v>834</v>
      </c>
      <c r="E783" s="7">
        <v>167000</v>
      </c>
    </row>
    <row r="784" spans="4:5" x14ac:dyDescent="0.3">
      <c r="D784" s="6">
        <v>835</v>
      </c>
      <c r="E784" s="7">
        <v>139950</v>
      </c>
    </row>
    <row r="785" spans="4:5" x14ac:dyDescent="0.3">
      <c r="D785" s="6">
        <v>836</v>
      </c>
      <c r="E785" s="7">
        <v>128000</v>
      </c>
    </row>
    <row r="786" spans="4:5" x14ac:dyDescent="0.3">
      <c r="D786" s="6">
        <v>837</v>
      </c>
      <c r="E786" s="7">
        <v>153500</v>
      </c>
    </row>
    <row r="787" spans="4:5" x14ac:dyDescent="0.3">
      <c r="D787" s="6">
        <v>838</v>
      </c>
      <c r="E787" s="7">
        <v>100000</v>
      </c>
    </row>
    <row r="788" spans="4:5" x14ac:dyDescent="0.3">
      <c r="D788" s="6">
        <v>839</v>
      </c>
      <c r="E788" s="7">
        <v>144000</v>
      </c>
    </row>
    <row r="789" spans="4:5" x14ac:dyDescent="0.3">
      <c r="D789" s="6">
        <v>840</v>
      </c>
      <c r="E789" s="7">
        <v>130500</v>
      </c>
    </row>
    <row r="790" spans="4:5" x14ac:dyDescent="0.3">
      <c r="D790" s="6">
        <v>842</v>
      </c>
      <c r="E790" s="7">
        <v>157500</v>
      </c>
    </row>
    <row r="791" spans="4:5" x14ac:dyDescent="0.3">
      <c r="D791" s="6">
        <v>843</v>
      </c>
      <c r="E791" s="7">
        <v>174900</v>
      </c>
    </row>
    <row r="792" spans="4:5" x14ac:dyDescent="0.3">
      <c r="D792" s="6">
        <v>845</v>
      </c>
      <c r="E792" s="7">
        <v>153900</v>
      </c>
    </row>
    <row r="793" spans="4:5" x14ac:dyDescent="0.3">
      <c r="D793" s="6">
        <v>846</v>
      </c>
      <c r="E793" s="7">
        <v>171000</v>
      </c>
    </row>
    <row r="794" spans="4:5" x14ac:dyDescent="0.3">
      <c r="D794" s="6">
        <v>847</v>
      </c>
      <c r="E794" s="7">
        <v>213000</v>
      </c>
    </row>
    <row r="795" spans="4:5" x14ac:dyDescent="0.3">
      <c r="D795" s="6">
        <v>848</v>
      </c>
      <c r="E795" s="7">
        <v>133500</v>
      </c>
    </row>
    <row r="796" spans="4:5" x14ac:dyDescent="0.3">
      <c r="D796" s="6">
        <v>849</v>
      </c>
      <c r="E796" s="7">
        <v>240000</v>
      </c>
    </row>
    <row r="797" spans="4:5" x14ac:dyDescent="0.3">
      <c r="D797" s="6">
        <v>850</v>
      </c>
      <c r="E797" s="7">
        <v>187000</v>
      </c>
    </row>
    <row r="798" spans="4:5" x14ac:dyDescent="0.3">
      <c r="D798" s="6">
        <v>851</v>
      </c>
      <c r="E798" s="7">
        <v>131500</v>
      </c>
    </row>
    <row r="799" spans="4:5" x14ac:dyDescent="0.3">
      <c r="D799" s="6">
        <v>852</v>
      </c>
      <c r="E799" s="7">
        <v>215000</v>
      </c>
    </row>
    <row r="800" spans="4:5" x14ac:dyDescent="0.3">
      <c r="D800" s="6">
        <v>853</v>
      </c>
      <c r="E800" s="7">
        <v>164000</v>
      </c>
    </row>
    <row r="801" spans="4:5" x14ac:dyDescent="0.3">
      <c r="D801" s="6">
        <v>854</v>
      </c>
      <c r="E801" s="7">
        <v>158000</v>
      </c>
    </row>
    <row r="802" spans="4:5" x14ac:dyDescent="0.3">
      <c r="D802" s="6">
        <v>855</v>
      </c>
      <c r="E802" s="7">
        <v>170000</v>
      </c>
    </row>
    <row r="803" spans="4:5" x14ac:dyDescent="0.3">
      <c r="D803" s="6">
        <v>856</v>
      </c>
      <c r="E803" s="7">
        <v>127000</v>
      </c>
    </row>
    <row r="804" spans="4:5" x14ac:dyDescent="0.3">
      <c r="D804" s="6">
        <v>857</v>
      </c>
      <c r="E804" s="7">
        <v>147000</v>
      </c>
    </row>
    <row r="805" spans="4:5" x14ac:dyDescent="0.3">
      <c r="D805" s="6">
        <v>858</v>
      </c>
      <c r="E805" s="7">
        <v>174000</v>
      </c>
    </row>
    <row r="806" spans="4:5" x14ac:dyDescent="0.3">
      <c r="D806" s="6">
        <v>859</v>
      </c>
      <c r="E806" s="7">
        <v>152000</v>
      </c>
    </row>
    <row r="807" spans="4:5" x14ac:dyDescent="0.3">
      <c r="D807" s="6">
        <v>860</v>
      </c>
      <c r="E807" s="7">
        <v>250000</v>
      </c>
    </row>
    <row r="808" spans="4:5" x14ac:dyDescent="0.3">
      <c r="D808" s="6">
        <v>861</v>
      </c>
      <c r="E808" s="7">
        <v>189950</v>
      </c>
    </row>
    <row r="809" spans="4:5" x14ac:dyDescent="0.3">
      <c r="D809" s="6">
        <v>862</v>
      </c>
      <c r="E809" s="7">
        <v>131500</v>
      </c>
    </row>
    <row r="810" spans="4:5" x14ac:dyDescent="0.3">
      <c r="D810" s="6">
        <v>863</v>
      </c>
      <c r="E810" s="7">
        <v>152000</v>
      </c>
    </row>
    <row r="811" spans="4:5" x14ac:dyDescent="0.3">
      <c r="D811" s="6">
        <v>864</v>
      </c>
      <c r="E811" s="7">
        <v>132500</v>
      </c>
    </row>
    <row r="812" spans="4:5" x14ac:dyDescent="0.3">
      <c r="D812" s="6">
        <v>865</v>
      </c>
      <c r="E812" s="7">
        <v>250580</v>
      </c>
    </row>
    <row r="813" spans="4:5" x14ac:dyDescent="0.3">
      <c r="D813" s="6">
        <v>866</v>
      </c>
      <c r="E813" s="7">
        <v>148500</v>
      </c>
    </row>
    <row r="814" spans="4:5" x14ac:dyDescent="0.3">
      <c r="D814" s="6">
        <v>867</v>
      </c>
      <c r="E814" s="7">
        <v>248900</v>
      </c>
    </row>
    <row r="815" spans="4:5" x14ac:dyDescent="0.3">
      <c r="D815" s="6">
        <v>868</v>
      </c>
      <c r="E815" s="7">
        <v>129000</v>
      </c>
    </row>
    <row r="816" spans="4:5" x14ac:dyDescent="0.3">
      <c r="D816" s="6">
        <v>869</v>
      </c>
      <c r="E816" s="7">
        <v>169000</v>
      </c>
    </row>
    <row r="817" spans="4:5" x14ac:dyDescent="0.3">
      <c r="D817" s="6">
        <v>870</v>
      </c>
      <c r="E817" s="7">
        <v>236000</v>
      </c>
    </row>
    <row r="818" spans="4:5" x14ac:dyDescent="0.3">
      <c r="D818" s="6">
        <v>872</v>
      </c>
      <c r="E818" s="7">
        <v>200500</v>
      </c>
    </row>
    <row r="819" spans="4:5" x14ac:dyDescent="0.3">
      <c r="D819" s="6">
        <v>873</v>
      </c>
      <c r="E819" s="7">
        <v>116000</v>
      </c>
    </row>
    <row r="820" spans="4:5" x14ac:dyDescent="0.3">
      <c r="D820" s="6">
        <v>874</v>
      </c>
      <c r="E820" s="7">
        <v>133000</v>
      </c>
    </row>
    <row r="821" spans="4:5" x14ac:dyDescent="0.3">
      <c r="D821" s="6">
        <v>875</v>
      </c>
      <c r="E821" s="7">
        <v>66500</v>
      </c>
    </row>
    <row r="822" spans="4:5" x14ac:dyDescent="0.3">
      <c r="D822" s="6">
        <v>876</v>
      </c>
      <c r="E822" s="7">
        <v>303477</v>
      </c>
    </row>
    <row r="823" spans="4:5" x14ac:dyDescent="0.3">
      <c r="D823" s="6">
        <v>877</v>
      </c>
      <c r="E823" s="7">
        <v>132250</v>
      </c>
    </row>
    <row r="824" spans="4:5" x14ac:dyDescent="0.3">
      <c r="D824" s="6">
        <v>878</v>
      </c>
      <c r="E824" s="7">
        <v>350000</v>
      </c>
    </row>
    <row r="825" spans="4:5" x14ac:dyDescent="0.3">
      <c r="D825" s="6">
        <v>879</v>
      </c>
      <c r="E825" s="7">
        <v>148000</v>
      </c>
    </row>
    <row r="826" spans="4:5" x14ac:dyDescent="0.3">
      <c r="D826" s="6">
        <v>880</v>
      </c>
      <c r="E826" s="7">
        <v>136500</v>
      </c>
    </row>
    <row r="827" spans="4:5" x14ac:dyDescent="0.3">
      <c r="D827" s="6">
        <v>881</v>
      </c>
      <c r="E827" s="7">
        <v>157000</v>
      </c>
    </row>
    <row r="828" spans="4:5" x14ac:dyDescent="0.3">
      <c r="D828" s="6">
        <v>882</v>
      </c>
      <c r="E828" s="7">
        <v>187500</v>
      </c>
    </row>
    <row r="829" spans="4:5" x14ac:dyDescent="0.3">
      <c r="D829" s="6">
        <v>883</v>
      </c>
      <c r="E829" s="7">
        <v>178000</v>
      </c>
    </row>
    <row r="830" spans="4:5" x14ac:dyDescent="0.3">
      <c r="D830" s="6">
        <v>885</v>
      </c>
      <c r="E830" s="7">
        <v>100000</v>
      </c>
    </row>
    <row r="831" spans="4:5" x14ac:dyDescent="0.3">
      <c r="D831" s="6">
        <v>886</v>
      </c>
      <c r="E831" s="7">
        <v>328900</v>
      </c>
    </row>
    <row r="832" spans="4:5" x14ac:dyDescent="0.3">
      <c r="D832" s="6">
        <v>887</v>
      </c>
      <c r="E832" s="7">
        <v>145000</v>
      </c>
    </row>
    <row r="833" spans="4:5" x14ac:dyDescent="0.3">
      <c r="D833" s="6">
        <v>888</v>
      </c>
      <c r="E833" s="7">
        <v>135500</v>
      </c>
    </row>
    <row r="834" spans="4:5" x14ac:dyDescent="0.3">
      <c r="D834" s="6">
        <v>889</v>
      </c>
      <c r="E834" s="7">
        <v>268000</v>
      </c>
    </row>
    <row r="835" spans="4:5" x14ac:dyDescent="0.3">
      <c r="D835" s="6">
        <v>890</v>
      </c>
      <c r="E835" s="7">
        <v>149500</v>
      </c>
    </row>
    <row r="836" spans="4:5" x14ac:dyDescent="0.3">
      <c r="D836" s="6">
        <v>891</v>
      </c>
      <c r="E836" s="7">
        <v>122900</v>
      </c>
    </row>
    <row r="837" spans="4:5" x14ac:dyDescent="0.3">
      <c r="D837" s="6">
        <v>892</v>
      </c>
      <c r="E837" s="7">
        <v>172500</v>
      </c>
    </row>
    <row r="838" spans="4:5" x14ac:dyDescent="0.3">
      <c r="D838" s="6">
        <v>893</v>
      </c>
      <c r="E838" s="7">
        <v>154500</v>
      </c>
    </row>
    <row r="839" spans="4:5" x14ac:dyDescent="0.3">
      <c r="D839" s="6">
        <v>894</v>
      </c>
      <c r="E839" s="7">
        <v>165000</v>
      </c>
    </row>
    <row r="840" spans="4:5" x14ac:dyDescent="0.3">
      <c r="D840" s="6">
        <v>895</v>
      </c>
      <c r="E840" s="7">
        <v>118858</v>
      </c>
    </row>
    <row r="841" spans="4:5" x14ac:dyDescent="0.3">
      <c r="D841" s="6">
        <v>896</v>
      </c>
      <c r="E841" s="7">
        <v>140000</v>
      </c>
    </row>
    <row r="842" spans="4:5" x14ac:dyDescent="0.3">
      <c r="D842" s="6">
        <v>898</v>
      </c>
      <c r="E842" s="7">
        <v>142953</v>
      </c>
    </row>
    <row r="843" spans="4:5" x14ac:dyDescent="0.3">
      <c r="D843" s="6">
        <v>899</v>
      </c>
      <c r="E843" s="7">
        <v>611657</v>
      </c>
    </row>
    <row r="844" spans="4:5" x14ac:dyDescent="0.3">
      <c r="D844" s="6">
        <v>900</v>
      </c>
      <c r="E844" s="7">
        <v>135000</v>
      </c>
    </row>
    <row r="845" spans="4:5" x14ac:dyDescent="0.3">
      <c r="D845" s="6">
        <v>901</v>
      </c>
      <c r="E845" s="7">
        <v>110000</v>
      </c>
    </row>
    <row r="846" spans="4:5" x14ac:dyDescent="0.3">
      <c r="D846" s="6">
        <v>902</v>
      </c>
      <c r="E846" s="7">
        <v>153000</v>
      </c>
    </row>
    <row r="847" spans="4:5" x14ac:dyDescent="0.3">
      <c r="D847" s="6">
        <v>903</v>
      </c>
      <c r="E847" s="7">
        <v>180000</v>
      </c>
    </row>
    <row r="848" spans="4:5" x14ac:dyDescent="0.3">
      <c r="D848" s="6">
        <v>904</v>
      </c>
      <c r="E848" s="7">
        <v>240000</v>
      </c>
    </row>
    <row r="849" spans="4:5" x14ac:dyDescent="0.3">
      <c r="D849" s="6">
        <v>905</v>
      </c>
      <c r="E849" s="7">
        <v>125500</v>
      </c>
    </row>
    <row r="850" spans="4:5" x14ac:dyDescent="0.3">
      <c r="D850" s="6">
        <v>906</v>
      </c>
      <c r="E850" s="7">
        <v>128000</v>
      </c>
    </row>
    <row r="851" spans="4:5" x14ac:dyDescent="0.3">
      <c r="D851" s="6">
        <v>907</v>
      </c>
      <c r="E851" s="7">
        <v>255000</v>
      </c>
    </row>
    <row r="852" spans="4:5" x14ac:dyDescent="0.3">
      <c r="D852" s="6">
        <v>908</v>
      </c>
      <c r="E852" s="7">
        <v>250000</v>
      </c>
    </row>
    <row r="853" spans="4:5" x14ac:dyDescent="0.3">
      <c r="D853" s="6">
        <v>909</v>
      </c>
      <c r="E853" s="7">
        <v>131000</v>
      </c>
    </row>
    <row r="854" spans="4:5" x14ac:dyDescent="0.3">
      <c r="D854" s="6">
        <v>910</v>
      </c>
      <c r="E854" s="7">
        <v>174000</v>
      </c>
    </row>
    <row r="855" spans="4:5" x14ac:dyDescent="0.3">
      <c r="D855" s="6">
        <v>911</v>
      </c>
      <c r="E855" s="7">
        <v>154300</v>
      </c>
    </row>
    <row r="856" spans="4:5" x14ac:dyDescent="0.3">
      <c r="D856" s="6">
        <v>912</v>
      </c>
      <c r="E856" s="7">
        <v>143500</v>
      </c>
    </row>
    <row r="857" spans="4:5" x14ac:dyDescent="0.3">
      <c r="D857" s="6">
        <v>915</v>
      </c>
      <c r="E857" s="7">
        <v>173733</v>
      </c>
    </row>
    <row r="858" spans="4:5" x14ac:dyDescent="0.3">
      <c r="D858" s="6">
        <v>916</v>
      </c>
      <c r="E858" s="7">
        <v>75000</v>
      </c>
    </row>
    <row r="859" spans="4:5" x14ac:dyDescent="0.3">
      <c r="D859" s="6">
        <v>918</v>
      </c>
      <c r="E859" s="7">
        <v>135000</v>
      </c>
    </row>
    <row r="860" spans="4:5" x14ac:dyDescent="0.3">
      <c r="D860" s="6">
        <v>919</v>
      </c>
      <c r="E860" s="7">
        <v>238000</v>
      </c>
    </row>
    <row r="861" spans="4:5" x14ac:dyDescent="0.3">
      <c r="D861" s="6">
        <v>920</v>
      </c>
      <c r="E861" s="7">
        <v>176500</v>
      </c>
    </row>
    <row r="862" spans="4:5" x14ac:dyDescent="0.3">
      <c r="D862" s="6">
        <v>921</v>
      </c>
      <c r="E862" s="7">
        <v>201000</v>
      </c>
    </row>
    <row r="863" spans="4:5" x14ac:dyDescent="0.3">
      <c r="D863" s="6">
        <v>922</v>
      </c>
      <c r="E863" s="7">
        <v>145900</v>
      </c>
    </row>
    <row r="864" spans="4:5" x14ac:dyDescent="0.3">
      <c r="D864" s="6">
        <v>923</v>
      </c>
      <c r="E864" s="7">
        <v>169990</v>
      </c>
    </row>
    <row r="865" spans="4:5" x14ac:dyDescent="0.3">
      <c r="D865" s="6">
        <v>924</v>
      </c>
      <c r="E865" s="7">
        <v>193000</v>
      </c>
    </row>
    <row r="866" spans="4:5" x14ac:dyDescent="0.3">
      <c r="D866" s="6">
        <v>925</v>
      </c>
      <c r="E866" s="7">
        <v>207500</v>
      </c>
    </row>
    <row r="867" spans="4:5" x14ac:dyDescent="0.3">
      <c r="D867" s="6">
        <v>926</v>
      </c>
      <c r="E867" s="7">
        <v>175000</v>
      </c>
    </row>
    <row r="868" spans="4:5" x14ac:dyDescent="0.3">
      <c r="D868" s="6">
        <v>927</v>
      </c>
      <c r="E868" s="7">
        <v>285000</v>
      </c>
    </row>
    <row r="869" spans="4:5" x14ac:dyDescent="0.3">
      <c r="D869" s="6">
        <v>928</v>
      </c>
      <c r="E869" s="7">
        <v>176000</v>
      </c>
    </row>
    <row r="870" spans="4:5" x14ac:dyDescent="0.3">
      <c r="D870" s="6">
        <v>929</v>
      </c>
      <c r="E870" s="7">
        <v>236500</v>
      </c>
    </row>
    <row r="871" spans="4:5" x14ac:dyDescent="0.3">
      <c r="D871" s="6">
        <v>930</v>
      </c>
      <c r="E871" s="7">
        <v>222000</v>
      </c>
    </row>
    <row r="872" spans="4:5" x14ac:dyDescent="0.3">
      <c r="D872" s="6">
        <v>931</v>
      </c>
      <c r="E872" s="7">
        <v>201000</v>
      </c>
    </row>
    <row r="873" spans="4:5" x14ac:dyDescent="0.3">
      <c r="D873" s="6">
        <v>932</v>
      </c>
      <c r="E873" s="7">
        <v>117500</v>
      </c>
    </row>
    <row r="874" spans="4:5" x14ac:dyDescent="0.3">
      <c r="D874" s="6">
        <v>933</v>
      </c>
      <c r="E874" s="7">
        <v>320000</v>
      </c>
    </row>
    <row r="875" spans="4:5" x14ac:dyDescent="0.3">
      <c r="D875" s="6">
        <v>934</v>
      </c>
      <c r="E875" s="7">
        <v>190000</v>
      </c>
    </row>
    <row r="876" spans="4:5" x14ac:dyDescent="0.3">
      <c r="D876" s="6">
        <v>935</v>
      </c>
      <c r="E876" s="7">
        <v>242000</v>
      </c>
    </row>
    <row r="877" spans="4:5" x14ac:dyDescent="0.3">
      <c r="D877" s="6">
        <v>936</v>
      </c>
      <c r="E877" s="7">
        <v>79900</v>
      </c>
    </row>
    <row r="878" spans="4:5" x14ac:dyDescent="0.3">
      <c r="D878" s="6">
        <v>937</v>
      </c>
      <c r="E878" s="7">
        <v>184900</v>
      </c>
    </row>
    <row r="879" spans="4:5" x14ac:dyDescent="0.3">
      <c r="D879" s="6">
        <v>938</v>
      </c>
      <c r="E879" s="7">
        <v>253000</v>
      </c>
    </row>
    <row r="880" spans="4:5" x14ac:dyDescent="0.3">
      <c r="D880" s="6">
        <v>939</v>
      </c>
      <c r="E880" s="7">
        <v>239799</v>
      </c>
    </row>
    <row r="881" spans="4:5" x14ac:dyDescent="0.3">
      <c r="D881" s="6">
        <v>940</v>
      </c>
      <c r="E881" s="7">
        <v>244400</v>
      </c>
    </row>
    <row r="882" spans="4:5" x14ac:dyDescent="0.3">
      <c r="D882" s="6">
        <v>941</v>
      </c>
      <c r="E882" s="7">
        <v>150900</v>
      </c>
    </row>
    <row r="883" spans="4:5" x14ac:dyDescent="0.3">
      <c r="D883" s="6">
        <v>942</v>
      </c>
      <c r="E883" s="7">
        <v>214000</v>
      </c>
    </row>
    <row r="884" spans="4:5" x14ac:dyDescent="0.3">
      <c r="D884" s="6">
        <v>943</v>
      </c>
      <c r="E884" s="7">
        <v>150000</v>
      </c>
    </row>
    <row r="885" spans="4:5" x14ac:dyDescent="0.3">
      <c r="D885" s="6">
        <v>944</v>
      </c>
      <c r="E885" s="7">
        <v>143000</v>
      </c>
    </row>
    <row r="886" spans="4:5" x14ac:dyDescent="0.3">
      <c r="D886" s="6">
        <v>945</v>
      </c>
      <c r="E886" s="7">
        <v>137500</v>
      </c>
    </row>
    <row r="887" spans="4:5" x14ac:dyDescent="0.3">
      <c r="D887" s="6">
        <v>946</v>
      </c>
      <c r="E887" s="7">
        <v>124900</v>
      </c>
    </row>
    <row r="888" spans="4:5" x14ac:dyDescent="0.3">
      <c r="D888" s="6">
        <v>947</v>
      </c>
      <c r="E888" s="7">
        <v>143000</v>
      </c>
    </row>
    <row r="889" spans="4:5" x14ac:dyDescent="0.3">
      <c r="D889" s="6">
        <v>948</v>
      </c>
      <c r="E889" s="7">
        <v>270000</v>
      </c>
    </row>
    <row r="890" spans="4:5" x14ac:dyDescent="0.3">
      <c r="D890" s="6">
        <v>949</v>
      </c>
      <c r="E890" s="7">
        <v>192500</v>
      </c>
    </row>
    <row r="891" spans="4:5" x14ac:dyDescent="0.3">
      <c r="D891" s="6">
        <v>950</v>
      </c>
      <c r="E891" s="7">
        <v>197500</v>
      </c>
    </row>
    <row r="892" spans="4:5" x14ac:dyDescent="0.3">
      <c r="D892" s="6">
        <v>951</v>
      </c>
      <c r="E892" s="7">
        <v>129000</v>
      </c>
    </row>
    <row r="893" spans="4:5" x14ac:dyDescent="0.3">
      <c r="D893" s="6">
        <v>952</v>
      </c>
      <c r="E893" s="7">
        <v>119900</v>
      </c>
    </row>
    <row r="894" spans="4:5" x14ac:dyDescent="0.3">
      <c r="D894" s="6">
        <v>953</v>
      </c>
      <c r="E894" s="7">
        <v>133900</v>
      </c>
    </row>
    <row r="895" spans="4:5" x14ac:dyDescent="0.3">
      <c r="D895" s="6">
        <v>954</v>
      </c>
      <c r="E895" s="7">
        <v>172000</v>
      </c>
    </row>
    <row r="896" spans="4:5" x14ac:dyDescent="0.3">
      <c r="D896" s="6">
        <v>955</v>
      </c>
      <c r="E896" s="7">
        <v>127500</v>
      </c>
    </row>
    <row r="897" spans="4:5" x14ac:dyDescent="0.3">
      <c r="D897" s="6">
        <v>957</v>
      </c>
      <c r="E897" s="7">
        <v>124000</v>
      </c>
    </row>
    <row r="898" spans="4:5" x14ac:dyDescent="0.3">
      <c r="D898" s="6">
        <v>958</v>
      </c>
      <c r="E898" s="7">
        <v>132000</v>
      </c>
    </row>
    <row r="899" spans="4:5" x14ac:dyDescent="0.3">
      <c r="D899" s="6">
        <v>959</v>
      </c>
      <c r="E899" s="7">
        <v>185000</v>
      </c>
    </row>
    <row r="900" spans="4:5" x14ac:dyDescent="0.3">
      <c r="D900" s="6">
        <v>960</v>
      </c>
      <c r="E900" s="7">
        <v>155000</v>
      </c>
    </row>
    <row r="901" spans="4:5" x14ac:dyDescent="0.3">
      <c r="D901" s="6">
        <v>961</v>
      </c>
      <c r="E901" s="7">
        <v>116500</v>
      </c>
    </row>
    <row r="902" spans="4:5" x14ac:dyDescent="0.3">
      <c r="D902" s="6">
        <v>962</v>
      </c>
      <c r="E902" s="7">
        <v>272000</v>
      </c>
    </row>
    <row r="903" spans="4:5" x14ac:dyDescent="0.3">
      <c r="D903" s="6">
        <v>963</v>
      </c>
      <c r="E903" s="7">
        <v>155000</v>
      </c>
    </row>
    <row r="904" spans="4:5" x14ac:dyDescent="0.3">
      <c r="D904" s="6">
        <v>964</v>
      </c>
      <c r="E904" s="7">
        <v>239000</v>
      </c>
    </row>
    <row r="905" spans="4:5" x14ac:dyDescent="0.3">
      <c r="D905" s="6">
        <v>965</v>
      </c>
      <c r="E905" s="7">
        <v>214900</v>
      </c>
    </row>
    <row r="906" spans="4:5" x14ac:dyDescent="0.3">
      <c r="D906" s="6">
        <v>966</v>
      </c>
      <c r="E906" s="7">
        <v>178900</v>
      </c>
    </row>
    <row r="907" spans="4:5" x14ac:dyDescent="0.3">
      <c r="D907" s="6">
        <v>967</v>
      </c>
      <c r="E907" s="7">
        <v>160000</v>
      </c>
    </row>
    <row r="908" spans="4:5" x14ac:dyDescent="0.3">
      <c r="D908" s="6">
        <v>968</v>
      </c>
      <c r="E908" s="7">
        <v>135000</v>
      </c>
    </row>
    <row r="909" spans="4:5" x14ac:dyDescent="0.3">
      <c r="D909" s="6">
        <v>970</v>
      </c>
      <c r="E909" s="7">
        <v>140000</v>
      </c>
    </row>
    <row r="910" spans="4:5" x14ac:dyDescent="0.3">
      <c r="D910" s="6">
        <v>972</v>
      </c>
      <c r="E910" s="7">
        <v>173000</v>
      </c>
    </row>
    <row r="911" spans="4:5" x14ac:dyDescent="0.3">
      <c r="D911" s="6">
        <v>973</v>
      </c>
      <c r="E911" s="7">
        <v>99500</v>
      </c>
    </row>
    <row r="912" spans="4:5" x14ac:dyDescent="0.3">
      <c r="D912" s="6">
        <v>974</v>
      </c>
      <c r="E912" s="7">
        <v>182000</v>
      </c>
    </row>
    <row r="913" spans="4:5" x14ac:dyDescent="0.3">
      <c r="D913" s="6">
        <v>976</v>
      </c>
      <c r="E913" s="7">
        <v>165000</v>
      </c>
    </row>
    <row r="914" spans="4:5" x14ac:dyDescent="0.3">
      <c r="D914" s="6">
        <v>977</v>
      </c>
      <c r="E914" s="7">
        <v>85500</v>
      </c>
    </row>
    <row r="915" spans="4:5" x14ac:dyDescent="0.3">
      <c r="D915" s="6">
        <v>978</v>
      </c>
      <c r="E915" s="7">
        <v>199900</v>
      </c>
    </row>
    <row r="916" spans="4:5" x14ac:dyDescent="0.3">
      <c r="D916" s="6">
        <v>979</v>
      </c>
      <c r="E916" s="7">
        <v>110000</v>
      </c>
    </row>
    <row r="917" spans="4:5" x14ac:dyDescent="0.3">
      <c r="D917" s="6">
        <v>980</v>
      </c>
      <c r="E917" s="7">
        <v>139000</v>
      </c>
    </row>
    <row r="918" spans="4:5" x14ac:dyDescent="0.3">
      <c r="D918" s="6">
        <v>981</v>
      </c>
      <c r="E918" s="7">
        <v>178400</v>
      </c>
    </row>
    <row r="919" spans="4:5" x14ac:dyDescent="0.3">
      <c r="D919" s="6">
        <v>982</v>
      </c>
      <c r="E919" s="7">
        <v>336000</v>
      </c>
    </row>
    <row r="920" spans="4:5" x14ac:dyDescent="0.3">
      <c r="D920" s="6">
        <v>983</v>
      </c>
      <c r="E920" s="7">
        <v>159895</v>
      </c>
    </row>
    <row r="921" spans="4:5" x14ac:dyDescent="0.3">
      <c r="D921" s="6">
        <v>984</v>
      </c>
      <c r="E921" s="7">
        <v>255900</v>
      </c>
    </row>
    <row r="922" spans="4:5" x14ac:dyDescent="0.3">
      <c r="D922" s="6">
        <v>985</v>
      </c>
      <c r="E922" s="7">
        <v>126000</v>
      </c>
    </row>
    <row r="923" spans="4:5" x14ac:dyDescent="0.3">
      <c r="D923" s="6">
        <v>987</v>
      </c>
      <c r="E923" s="7">
        <v>117000</v>
      </c>
    </row>
    <row r="924" spans="4:5" x14ac:dyDescent="0.3">
      <c r="D924" s="6">
        <v>988</v>
      </c>
      <c r="E924" s="7">
        <v>395192</v>
      </c>
    </row>
    <row r="925" spans="4:5" x14ac:dyDescent="0.3">
      <c r="D925" s="6">
        <v>989</v>
      </c>
      <c r="E925" s="7">
        <v>195000</v>
      </c>
    </row>
    <row r="926" spans="4:5" x14ac:dyDescent="0.3">
      <c r="D926" s="6">
        <v>990</v>
      </c>
      <c r="E926" s="7">
        <v>197000</v>
      </c>
    </row>
    <row r="927" spans="4:5" x14ac:dyDescent="0.3">
      <c r="D927" s="6">
        <v>991</v>
      </c>
      <c r="E927" s="7">
        <v>348000</v>
      </c>
    </row>
    <row r="928" spans="4:5" x14ac:dyDescent="0.3">
      <c r="D928" s="6">
        <v>992</v>
      </c>
      <c r="E928" s="7">
        <v>168000</v>
      </c>
    </row>
    <row r="929" spans="4:5" x14ac:dyDescent="0.3">
      <c r="D929" s="6">
        <v>993</v>
      </c>
      <c r="E929" s="7">
        <v>187000</v>
      </c>
    </row>
    <row r="930" spans="4:5" x14ac:dyDescent="0.3">
      <c r="D930" s="6">
        <v>994</v>
      </c>
      <c r="E930" s="7">
        <v>173900</v>
      </c>
    </row>
    <row r="931" spans="4:5" x14ac:dyDescent="0.3">
      <c r="D931" s="6">
        <v>995</v>
      </c>
      <c r="E931" s="7">
        <v>337500</v>
      </c>
    </row>
    <row r="932" spans="4:5" x14ac:dyDescent="0.3">
      <c r="D932" s="6">
        <v>996</v>
      </c>
      <c r="E932" s="7">
        <v>121600</v>
      </c>
    </row>
    <row r="933" spans="4:5" x14ac:dyDescent="0.3">
      <c r="D933" s="6">
        <v>997</v>
      </c>
      <c r="E933" s="7">
        <v>136500</v>
      </c>
    </row>
    <row r="934" spans="4:5" x14ac:dyDescent="0.3">
      <c r="D934" s="6">
        <v>998</v>
      </c>
      <c r="E934" s="7">
        <v>185000</v>
      </c>
    </row>
    <row r="935" spans="4:5" x14ac:dyDescent="0.3">
      <c r="D935" s="6">
        <v>1000</v>
      </c>
      <c r="E935" s="7">
        <v>206000</v>
      </c>
    </row>
    <row r="936" spans="4:5" x14ac:dyDescent="0.3">
      <c r="D936" s="6">
        <v>1002</v>
      </c>
      <c r="E936" s="7">
        <v>86000</v>
      </c>
    </row>
    <row r="937" spans="4:5" x14ac:dyDescent="0.3">
      <c r="D937" s="6">
        <v>1003</v>
      </c>
      <c r="E937" s="7">
        <v>232000</v>
      </c>
    </row>
    <row r="938" spans="4:5" x14ac:dyDescent="0.3">
      <c r="D938" s="6">
        <v>1004</v>
      </c>
      <c r="E938" s="7">
        <v>136905</v>
      </c>
    </row>
    <row r="939" spans="4:5" x14ac:dyDescent="0.3">
      <c r="D939" s="6">
        <v>1005</v>
      </c>
      <c r="E939" s="7">
        <v>181000</v>
      </c>
    </row>
    <row r="940" spans="4:5" x14ac:dyDescent="0.3">
      <c r="D940" s="6">
        <v>1006</v>
      </c>
      <c r="E940" s="7">
        <v>149900</v>
      </c>
    </row>
    <row r="941" spans="4:5" x14ac:dyDescent="0.3">
      <c r="D941" s="6">
        <v>1007</v>
      </c>
      <c r="E941" s="7">
        <v>163500</v>
      </c>
    </row>
    <row r="942" spans="4:5" x14ac:dyDescent="0.3">
      <c r="D942" s="6">
        <v>1008</v>
      </c>
      <c r="E942" s="7">
        <v>88000</v>
      </c>
    </row>
    <row r="943" spans="4:5" x14ac:dyDescent="0.3">
      <c r="D943" s="6">
        <v>1009</v>
      </c>
      <c r="E943" s="7">
        <v>240000</v>
      </c>
    </row>
    <row r="944" spans="4:5" x14ac:dyDescent="0.3">
      <c r="D944" s="6">
        <v>1010</v>
      </c>
      <c r="E944" s="7">
        <v>102000</v>
      </c>
    </row>
    <row r="945" spans="4:5" x14ac:dyDescent="0.3">
      <c r="D945" s="6">
        <v>1011</v>
      </c>
      <c r="E945" s="7">
        <v>135000</v>
      </c>
    </row>
    <row r="946" spans="4:5" x14ac:dyDescent="0.3">
      <c r="D946" s="6">
        <v>1013</v>
      </c>
      <c r="E946" s="7">
        <v>165000</v>
      </c>
    </row>
    <row r="947" spans="4:5" x14ac:dyDescent="0.3">
      <c r="D947" s="6">
        <v>1015</v>
      </c>
      <c r="E947" s="7">
        <v>119200</v>
      </c>
    </row>
    <row r="948" spans="4:5" x14ac:dyDescent="0.3">
      <c r="D948" s="6">
        <v>1016</v>
      </c>
      <c r="E948" s="7">
        <v>227000</v>
      </c>
    </row>
    <row r="949" spans="4:5" x14ac:dyDescent="0.3">
      <c r="D949" s="6">
        <v>1017</v>
      </c>
      <c r="E949" s="7">
        <v>203000</v>
      </c>
    </row>
    <row r="950" spans="4:5" x14ac:dyDescent="0.3">
      <c r="D950" s="6">
        <v>1018</v>
      </c>
      <c r="E950" s="7">
        <v>187500</v>
      </c>
    </row>
    <row r="951" spans="4:5" x14ac:dyDescent="0.3">
      <c r="D951" s="6">
        <v>1019</v>
      </c>
      <c r="E951" s="7">
        <v>160000</v>
      </c>
    </row>
    <row r="952" spans="4:5" x14ac:dyDescent="0.3">
      <c r="D952" s="6">
        <v>1020</v>
      </c>
      <c r="E952" s="7">
        <v>213490</v>
      </c>
    </row>
    <row r="953" spans="4:5" x14ac:dyDescent="0.3">
      <c r="D953" s="6">
        <v>1021</v>
      </c>
      <c r="E953" s="7">
        <v>176000</v>
      </c>
    </row>
    <row r="954" spans="4:5" x14ac:dyDescent="0.3">
      <c r="D954" s="6">
        <v>1022</v>
      </c>
      <c r="E954" s="7">
        <v>194000</v>
      </c>
    </row>
    <row r="955" spans="4:5" x14ac:dyDescent="0.3">
      <c r="D955" s="6">
        <v>1023</v>
      </c>
      <c r="E955" s="7">
        <v>87000</v>
      </c>
    </row>
    <row r="956" spans="4:5" x14ac:dyDescent="0.3">
      <c r="D956" s="6">
        <v>1024</v>
      </c>
      <c r="E956" s="7">
        <v>191000</v>
      </c>
    </row>
    <row r="957" spans="4:5" x14ac:dyDescent="0.3">
      <c r="D957" s="6">
        <v>1025</v>
      </c>
      <c r="E957" s="7">
        <v>287000</v>
      </c>
    </row>
    <row r="958" spans="4:5" x14ac:dyDescent="0.3">
      <c r="D958" s="6">
        <v>1026</v>
      </c>
      <c r="E958" s="7">
        <v>112500</v>
      </c>
    </row>
    <row r="959" spans="4:5" x14ac:dyDescent="0.3">
      <c r="D959" s="6">
        <v>1027</v>
      </c>
      <c r="E959" s="7">
        <v>167500</v>
      </c>
    </row>
    <row r="960" spans="4:5" x14ac:dyDescent="0.3">
      <c r="D960" s="6">
        <v>1028</v>
      </c>
      <c r="E960" s="7">
        <v>293077</v>
      </c>
    </row>
    <row r="961" spans="4:5" x14ac:dyDescent="0.3">
      <c r="D961" s="6">
        <v>1029</v>
      </c>
      <c r="E961" s="7">
        <v>105000</v>
      </c>
    </row>
    <row r="962" spans="4:5" x14ac:dyDescent="0.3">
      <c r="D962" s="6">
        <v>1030</v>
      </c>
      <c r="E962" s="7">
        <v>118000</v>
      </c>
    </row>
    <row r="963" spans="4:5" x14ac:dyDescent="0.3">
      <c r="D963" s="6">
        <v>1031</v>
      </c>
      <c r="E963" s="7">
        <v>160000</v>
      </c>
    </row>
    <row r="964" spans="4:5" x14ac:dyDescent="0.3">
      <c r="D964" s="6">
        <v>1032</v>
      </c>
      <c r="E964" s="7">
        <v>197000</v>
      </c>
    </row>
    <row r="965" spans="4:5" x14ac:dyDescent="0.3">
      <c r="D965" s="6">
        <v>1033</v>
      </c>
      <c r="E965" s="7">
        <v>310000</v>
      </c>
    </row>
    <row r="966" spans="4:5" x14ac:dyDescent="0.3">
      <c r="D966" s="6">
        <v>1034</v>
      </c>
      <c r="E966" s="7">
        <v>230000</v>
      </c>
    </row>
    <row r="967" spans="4:5" x14ac:dyDescent="0.3">
      <c r="D967" s="6">
        <v>1035</v>
      </c>
      <c r="E967" s="7">
        <v>119750</v>
      </c>
    </row>
    <row r="968" spans="4:5" x14ac:dyDescent="0.3">
      <c r="D968" s="6">
        <v>1037</v>
      </c>
      <c r="E968" s="7">
        <v>315500</v>
      </c>
    </row>
    <row r="969" spans="4:5" x14ac:dyDescent="0.3">
      <c r="D969" s="6">
        <v>1038</v>
      </c>
      <c r="E969" s="7">
        <v>287000</v>
      </c>
    </row>
    <row r="970" spans="4:5" x14ac:dyDescent="0.3">
      <c r="D970" s="6">
        <v>1039</v>
      </c>
      <c r="E970" s="7">
        <v>97000</v>
      </c>
    </row>
    <row r="971" spans="4:5" x14ac:dyDescent="0.3">
      <c r="D971" s="6">
        <v>1040</v>
      </c>
      <c r="E971" s="7">
        <v>80000</v>
      </c>
    </row>
    <row r="972" spans="4:5" x14ac:dyDescent="0.3">
      <c r="D972" s="6">
        <v>1041</v>
      </c>
      <c r="E972" s="7">
        <v>155000</v>
      </c>
    </row>
    <row r="973" spans="4:5" x14ac:dyDescent="0.3">
      <c r="D973" s="6">
        <v>1042</v>
      </c>
      <c r="E973" s="7">
        <v>173000</v>
      </c>
    </row>
    <row r="974" spans="4:5" x14ac:dyDescent="0.3">
      <c r="D974" s="6">
        <v>1043</v>
      </c>
      <c r="E974" s="7">
        <v>196000</v>
      </c>
    </row>
    <row r="975" spans="4:5" x14ac:dyDescent="0.3">
      <c r="D975" s="6">
        <v>1044</v>
      </c>
      <c r="E975" s="7">
        <v>262280</v>
      </c>
    </row>
    <row r="976" spans="4:5" x14ac:dyDescent="0.3">
      <c r="D976" s="6">
        <v>1045</v>
      </c>
      <c r="E976" s="7">
        <v>278000</v>
      </c>
    </row>
    <row r="977" spans="4:5" x14ac:dyDescent="0.3">
      <c r="D977" s="6">
        <v>1046</v>
      </c>
      <c r="E977" s="7">
        <v>139600</v>
      </c>
    </row>
    <row r="978" spans="4:5" x14ac:dyDescent="0.3">
      <c r="D978" s="6">
        <v>1047</v>
      </c>
      <c r="E978" s="7">
        <v>556581</v>
      </c>
    </row>
    <row r="979" spans="4:5" x14ac:dyDescent="0.3">
      <c r="D979" s="6">
        <v>1048</v>
      </c>
      <c r="E979" s="7">
        <v>145000</v>
      </c>
    </row>
    <row r="980" spans="4:5" x14ac:dyDescent="0.3">
      <c r="D980" s="6">
        <v>1049</v>
      </c>
      <c r="E980" s="7">
        <v>115000</v>
      </c>
    </row>
    <row r="981" spans="4:5" x14ac:dyDescent="0.3">
      <c r="D981" s="6">
        <v>1050</v>
      </c>
      <c r="E981" s="7">
        <v>84900</v>
      </c>
    </row>
    <row r="982" spans="4:5" x14ac:dyDescent="0.3">
      <c r="D982" s="6">
        <v>1051</v>
      </c>
      <c r="E982" s="7">
        <v>176485</v>
      </c>
    </row>
    <row r="983" spans="4:5" x14ac:dyDescent="0.3">
      <c r="D983" s="6">
        <v>1052</v>
      </c>
      <c r="E983" s="7">
        <v>200141</v>
      </c>
    </row>
    <row r="984" spans="4:5" x14ac:dyDescent="0.3">
      <c r="D984" s="6">
        <v>1053</v>
      </c>
      <c r="E984" s="7">
        <v>165000</v>
      </c>
    </row>
    <row r="985" spans="4:5" x14ac:dyDescent="0.3">
      <c r="D985" s="6">
        <v>1054</v>
      </c>
      <c r="E985" s="7">
        <v>144500</v>
      </c>
    </row>
    <row r="986" spans="4:5" x14ac:dyDescent="0.3">
      <c r="D986" s="6">
        <v>1055</v>
      </c>
      <c r="E986" s="7">
        <v>255000</v>
      </c>
    </row>
    <row r="987" spans="4:5" x14ac:dyDescent="0.3">
      <c r="D987" s="6">
        <v>1056</v>
      </c>
      <c r="E987" s="7">
        <v>180000</v>
      </c>
    </row>
    <row r="988" spans="4:5" x14ac:dyDescent="0.3">
      <c r="D988" s="6">
        <v>1057</v>
      </c>
      <c r="E988" s="7">
        <v>185850</v>
      </c>
    </row>
    <row r="989" spans="4:5" x14ac:dyDescent="0.3">
      <c r="D989" s="6">
        <v>1058</v>
      </c>
      <c r="E989" s="7">
        <v>248000</v>
      </c>
    </row>
    <row r="990" spans="4:5" x14ac:dyDescent="0.3">
      <c r="D990" s="6">
        <v>1059</v>
      </c>
      <c r="E990" s="7">
        <v>335000</v>
      </c>
    </row>
    <row r="991" spans="4:5" x14ac:dyDescent="0.3">
      <c r="D991" s="6">
        <v>1060</v>
      </c>
      <c r="E991" s="7">
        <v>220000</v>
      </c>
    </row>
    <row r="992" spans="4:5" x14ac:dyDescent="0.3">
      <c r="D992" s="6">
        <v>1061</v>
      </c>
      <c r="E992" s="7">
        <v>213500</v>
      </c>
    </row>
    <row r="993" spans="4:5" x14ac:dyDescent="0.3">
      <c r="D993" s="6">
        <v>1062</v>
      </c>
      <c r="E993" s="7">
        <v>81000</v>
      </c>
    </row>
    <row r="994" spans="4:5" x14ac:dyDescent="0.3">
      <c r="D994" s="6">
        <v>1064</v>
      </c>
      <c r="E994" s="7">
        <v>110500</v>
      </c>
    </row>
    <row r="995" spans="4:5" x14ac:dyDescent="0.3">
      <c r="D995" s="6">
        <v>1065</v>
      </c>
      <c r="E995" s="7">
        <v>154000</v>
      </c>
    </row>
    <row r="996" spans="4:5" x14ac:dyDescent="0.3">
      <c r="D996" s="6">
        <v>1066</v>
      </c>
      <c r="E996" s="7">
        <v>328000</v>
      </c>
    </row>
    <row r="997" spans="4:5" x14ac:dyDescent="0.3">
      <c r="D997" s="6">
        <v>1067</v>
      </c>
      <c r="E997" s="7">
        <v>178000</v>
      </c>
    </row>
    <row r="998" spans="4:5" x14ac:dyDescent="0.3">
      <c r="D998" s="6">
        <v>1068</v>
      </c>
      <c r="E998" s="7">
        <v>167900</v>
      </c>
    </row>
    <row r="999" spans="4:5" x14ac:dyDescent="0.3">
      <c r="D999" s="6">
        <v>1069</v>
      </c>
      <c r="E999" s="7">
        <v>151400</v>
      </c>
    </row>
    <row r="1000" spans="4:5" x14ac:dyDescent="0.3">
      <c r="D1000" s="6">
        <v>1070</v>
      </c>
      <c r="E1000" s="7">
        <v>135000</v>
      </c>
    </row>
    <row r="1001" spans="4:5" x14ac:dyDescent="0.3">
      <c r="D1001" s="6">
        <v>1071</v>
      </c>
      <c r="E1001" s="7">
        <v>135000</v>
      </c>
    </row>
    <row r="1002" spans="4:5" x14ac:dyDescent="0.3">
      <c r="D1002" s="6">
        <v>1072</v>
      </c>
      <c r="E1002" s="7">
        <v>154000</v>
      </c>
    </row>
    <row r="1003" spans="4:5" x14ac:dyDescent="0.3">
      <c r="D1003" s="6">
        <v>1073</v>
      </c>
      <c r="E1003" s="7">
        <v>91500</v>
      </c>
    </row>
    <row r="1004" spans="4:5" x14ac:dyDescent="0.3">
      <c r="D1004" s="6">
        <v>1074</v>
      </c>
      <c r="E1004" s="7">
        <v>159500</v>
      </c>
    </row>
    <row r="1005" spans="4:5" x14ac:dyDescent="0.3">
      <c r="D1005" s="6">
        <v>1075</v>
      </c>
      <c r="E1005" s="7">
        <v>194000</v>
      </c>
    </row>
    <row r="1006" spans="4:5" x14ac:dyDescent="0.3">
      <c r="D1006" s="6">
        <v>1076</v>
      </c>
      <c r="E1006" s="7">
        <v>219500</v>
      </c>
    </row>
    <row r="1007" spans="4:5" x14ac:dyDescent="0.3">
      <c r="D1007" s="6">
        <v>1077</v>
      </c>
      <c r="E1007" s="7">
        <v>170000</v>
      </c>
    </row>
    <row r="1008" spans="4:5" x14ac:dyDescent="0.3">
      <c r="D1008" s="6">
        <v>1078</v>
      </c>
      <c r="E1008" s="7">
        <v>138800</v>
      </c>
    </row>
    <row r="1009" spans="4:5" x14ac:dyDescent="0.3">
      <c r="D1009" s="6">
        <v>1079</v>
      </c>
      <c r="E1009" s="7">
        <v>155900</v>
      </c>
    </row>
    <row r="1010" spans="4:5" x14ac:dyDescent="0.3">
      <c r="D1010" s="6">
        <v>1080</v>
      </c>
      <c r="E1010" s="7">
        <v>126000</v>
      </c>
    </row>
    <row r="1011" spans="4:5" x14ac:dyDescent="0.3">
      <c r="D1011" s="6">
        <v>1081</v>
      </c>
      <c r="E1011" s="7">
        <v>145000</v>
      </c>
    </row>
    <row r="1012" spans="4:5" x14ac:dyDescent="0.3">
      <c r="D1012" s="6">
        <v>1082</v>
      </c>
      <c r="E1012" s="7">
        <v>133000</v>
      </c>
    </row>
    <row r="1013" spans="4:5" x14ac:dyDescent="0.3">
      <c r="D1013" s="6">
        <v>1083</v>
      </c>
      <c r="E1013" s="7">
        <v>192000</v>
      </c>
    </row>
    <row r="1014" spans="4:5" x14ac:dyDescent="0.3">
      <c r="D1014" s="6">
        <v>1084</v>
      </c>
      <c r="E1014" s="7">
        <v>160000</v>
      </c>
    </row>
    <row r="1015" spans="4:5" x14ac:dyDescent="0.3">
      <c r="D1015" s="6">
        <v>1085</v>
      </c>
      <c r="E1015" s="7">
        <v>187500</v>
      </c>
    </row>
    <row r="1016" spans="4:5" x14ac:dyDescent="0.3">
      <c r="D1016" s="6">
        <v>1086</v>
      </c>
      <c r="E1016" s="7">
        <v>147000</v>
      </c>
    </row>
    <row r="1017" spans="4:5" x14ac:dyDescent="0.3">
      <c r="D1017" s="6">
        <v>1087</v>
      </c>
      <c r="E1017" s="7">
        <v>83500</v>
      </c>
    </row>
    <row r="1018" spans="4:5" x14ac:dyDescent="0.3">
      <c r="D1018" s="6">
        <v>1088</v>
      </c>
      <c r="E1018" s="7">
        <v>252000</v>
      </c>
    </row>
    <row r="1019" spans="4:5" x14ac:dyDescent="0.3">
      <c r="D1019" s="6">
        <v>1089</v>
      </c>
      <c r="E1019" s="7">
        <v>137500</v>
      </c>
    </row>
    <row r="1020" spans="4:5" x14ac:dyDescent="0.3">
      <c r="D1020" s="6">
        <v>1090</v>
      </c>
      <c r="E1020" s="7">
        <v>197000</v>
      </c>
    </row>
    <row r="1021" spans="4:5" x14ac:dyDescent="0.3">
      <c r="D1021" s="6">
        <v>1092</v>
      </c>
      <c r="E1021" s="7">
        <v>160000</v>
      </c>
    </row>
    <row r="1022" spans="4:5" x14ac:dyDescent="0.3">
      <c r="D1022" s="6">
        <v>1093</v>
      </c>
      <c r="E1022" s="7">
        <v>136500</v>
      </c>
    </row>
    <row r="1023" spans="4:5" x14ac:dyDescent="0.3">
      <c r="D1023" s="6">
        <v>1094</v>
      </c>
      <c r="E1023" s="7">
        <v>146000</v>
      </c>
    </row>
    <row r="1024" spans="4:5" x14ac:dyDescent="0.3">
      <c r="D1024" s="6">
        <v>1095</v>
      </c>
      <c r="E1024" s="7">
        <v>129000</v>
      </c>
    </row>
    <row r="1025" spans="4:5" x14ac:dyDescent="0.3">
      <c r="D1025" s="6">
        <v>1096</v>
      </c>
      <c r="E1025" s="7">
        <v>176432</v>
      </c>
    </row>
    <row r="1026" spans="4:5" x14ac:dyDescent="0.3">
      <c r="D1026" s="6">
        <v>1097</v>
      </c>
      <c r="E1026" s="7">
        <v>127000</v>
      </c>
    </row>
    <row r="1027" spans="4:5" x14ac:dyDescent="0.3">
      <c r="D1027" s="6">
        <v>1098</v>
      </c>
      <c r="E1027" s="7">
        <v>170000</v>
      </c>
    </row>
    <row r="1028" spans="4:5" x14ac:dyDescent="0.3">
      <c r="D1028" s="6">
        <v>1099</v>
      </c>
      <c r="E1028" s="7">
        <v>128000</v>
      </c>
    </row>
    <row r="1029" spans="4:5" x14ac:dyDescent="0.3">
      <c r="D1029" s="6">
        <v>1100</v>
      </c>
      <c r="E1029" s="7">
        <v>157000</v>
      </c>
    </row>
    <row r="1030" spans="4:5" x14ac:dyDescent="0.3">
      <c r="D1030" s="6">
        <v>1102</v>
      </c>
      <c r="E1030" s="7">
        <v>119500</v>
      </c>
    </row>
    <row r="1031" spans="4:5" x14ac:dyDescent="0.3">
      <c r="D1031" s="6">
        <v>1103</v>
      </c>
      <c r="E1031" s="7">
        <v>135000</v>
      </c>
    </row>
    <row r="1032" spans="4:5" x14ac:dyDescent="0.3">
      <c r="D1032" s="6">
        <v>1104</v>
      </c>
      <c r="E1032" s="7">
        <v>159500</v>
      </c>
    </row>
    <row r="1033" spans="4:5" x14ac:dyDescent="0.3">
      <c r="D1033" s="6">
        <v>1105</v>
      </c>
      <c r="E1033" s="7">
        <v>106000</v>
      </c>
    </row>
    <row r="1034" spans="4:5" x14ac:dyDescent="0.3">
      <c r="D1034" s="6">
        <v>1106</v>
      </c>
      <c r="E1034" s="7">
        <v>325000</v>
      </c>
    </row>
    <row r="1035" spans="4:5" x14ac:dyDescent="0.3">
      <c r="D1035" s="6">
        <v>1107</v>
      </c>
      <c r="E1035" s="7">
        <v>179900</v>
      </c>
    </row>
    <row r="1036" spans="4:5" x14ac:dyDescent="0.3">
      <c r="D1036" s="6">
        <v>1108</v>
      </c>
      <c r="E1036" s="7">
        <v>274725</v>
      </c>
    </row>
    <row r="1037" spans="4:5" x14ac:dyDescent="0.3">
      <c r="D1037" s="6">
        <v>1109</v>
      </c>
      <c r="E1037" s="7">
        <v>181000</v>
      </c>
    </row>
    <row r="1038" spans="4:5" x14ac:dyDescent="0.3">
      <c r="D1038" s="6">
        <v>1110</v>
      </c>
      <c r="E1038" s="7">
        <v>280000</v>
      </c>
    </row>
    <row r="1039" spans="4:5" x14ac:dyDescent="0.3">
      <c r="D1039" s="6">
        <v>1111</v>
      </c>
      <c r="E1039" s="7">
        <v>188000</v>
      </c>
    </row>
    <row r="1040" spans="4:5" x14ac:dyDescent="0.3">
      <c r="D1040" s="6">
        <v>1112</v>
      </c>
      <c r="E1040" s="7">
        <v>205000</v>
      </c>
    </row>
    <row r="1041" spans="4:5" x14ac:dyDescent="0.3">
      <c r="D1041" s="6">
        <v>1113</v>
      </c>
      <c r="E1041" s="7">
        <v>129900</v>
      </c>
    </row>
    <row r="1042" spans="4:5" x14ac:dyDescent="0.3">
      <c r="D1042" s="6">
        <v>1114</v>
      </c>
      <c r="E1042" s="7">
        <v>134500</v>
      </c>
    </row>
    <row r="1043" spans="4:5" x14ac:dyDescent="0.3">
      <c r="D1043" s="6">
        <v>1115</v>
      </c>
      <c r="E1043" s="7">
        <v>117000</v>
      </c>
    </row>
    <row r="1044" spans="4:5" x14ac:dyDescent="0.3">
      <c r="D1044" s="6">
        <v>1116</v>
      </c>
      <c r="E1044" s="7">
        <v>318000</v>
      </c>
    </row>
    <row r="1045" spans="4:5" x14ac:dyDescent="0.3">
      <c r="D1045" s="6">
        <v>1117</v>
      </c>
      <c r="E1045" s="7">
        <v>184100</v>
      </c>
    </row>
    <row r="1046" spans="4:5" x14ac:dyDescent="0.3">
      <c r="D1046" s="6">
        <v>1118</v>
      </c>
      <c r="E1046" s="7">
        <v>130000</v>
      </c>
    </row>
    <row r="1047" spans="4:5" x14ac:dyDescent="0.3">
      <c r="D1047" s="6">
        <v>1119</v>
      </c>
      <c r="E1047" s="7">
        <v>140000</v>
      </c>
    </row>
    <row r="1048" spans="4:5" x14ac:dyDescent="0.3">
      <c r="D1048" s="6">
        <v>1120</v>
      </c>
      <c r="E1048" s="7">
        <v>133700</v>
      </c>
    </row>
    <row r="1049" spans="4:5" x14ac:dyDescent="0.3">
      <c r="D1049" s="6">
        <v>1121</v>
      </c>
      <c r="E1049" s="7">
        <v>118400</v>
      </c>
    </row>
    <row r="1050" spans="4:5" x14ac:dyDescent="0.3">
      <c r="D1050" s="6">
        <v>1122</v>
      </c>
      <c r="E1050" s="7">
        <v>212900</v>
      </c>
    </row>
    <row r="1051" spans="4:5" x14ac:dyDescent="0.3">
      <c r="D1051" s="6">
        <v>1123</v>
      </c>
      <c r="E1051" s="7">
        <v>112000</v>
      </c>
    </row>
    <row r="1052" spans="4:5" x14ac:dyDescent="0.3">
      <c r="D1052" s="6">
        <v>1124</v>
      </c>
      <c r="E1052" s="7">
        <v>118000</v>
      </c>
    </row>
    <row r="1053" spans="4:5" x14ac:dyDescent="0.3">
      <c r="D1053" s="6">
        <v>1125</v>
      </c>
      <c r="E1053" s="7">
        <v>163900</v>
      </c>
    </row>
    <row r="1054" spans="4:5" x14ac:dyDescent="0.3">
      <c r="D1054" s="6">
        <v>1126</v>
      </c>
      <c r="E1054" s="7">
        <v>115000</v>
      </c>
    </row>
    <row r="1055" spans="4:5" x14ac:dyDescent="0.3">
      <c r="D1055" s="6">
        <v>1127</v>
      </c>
      <c r="E1055" s="7">
        <v>174000</v>
      </c>
    </row>
    <row r="1056" spans="4:5" x14ac:dyDescent="0.3">
      <c r="D1056" s="6">
        <v>1128</v>
      </c>
      <c r="E1056" s="7">
        <v>259000</v>
      </c>
    </row>
    <row r="1057" spans="4:5" x14ac:dyDescent="0.3">
      <c r="D1057" s="6">
        <v>1129</v>
      </c>
      <c r="E1057" s="7">
        <v>215000</v>
      </c>
    </row>
    <row r="1058" spans="4:5" x14ac:dyDescent="0.3">
      <c r="D1058" s="6">
        <v>1130</v>
      </c>
      <c r="E1058" s="7">
        <v>140000</v>
      </c>
    </row>
    <row r="1059" spans="4:5" x14ac:dyDescent="0.3">
      <c r="D1059" s="6">
        <v>1131</v>
      </c>
      <c r="E1059" s="7">
        <v>135000</v>
      </c>
    </row>
    <row r="1060" spans="4:5" x14ac:dyDescent="0.3">
      <c r="D1060" s="6">
        <v>1132</v>
      </c>
      <c r="E1060" s="7">
        <v>93500</v>
      </c>
    </row>
    <row r="1061" spans="4:5" x14ac:dyDescent="0.3">
      <c r="D1061" s="6">
        <v>1133</v>
      </c>
      <c r="E1061" s="7">
        <v>117500</v>
      </c>
    </row>
    <row r="1062" spans="4:5" x14ac:dyDescent="0.3">
      <c r="D1062" s="6">
        <v>1134</v>
      </c>
      <c r="E1062" s="7">
        <v>239500</v>
      </c>
    </row>
    <row r="1063" spans="4:5" x14ac:dyDescent="0.3">
      <c r="D1063" s="6">
        <v>1135</v>
      </c>
      <c r="E1063" s="7">
        <v>169000</v>
      </c>
    </row>
    <row r="1064" spans="4:5" x14ac:dyDescent="0.3">
      <c r="D1064" s="6">
        <v>1137</v>
      </c>
      <c r="E1064" s="7">
        <v>119000</v>
      </c>
    </row>
    <row r="1065" spans="4:5" x14ac:dyDescent="0.3">
      <c r="D1065" s="6">
        <v>1139</v>
      </c>
      <c r="E1065" s="7">
        <v>196000</v>
      </c>
    </row>
    <row r="1066" spans="4:5" x14ac:dyDescent="0.3">
      <c r="D1066" s="6">
        <v>1140</v>
      </c>
      <c r="E1066" s="7">
        <v>144000</v>
      </c>
    </row>
    <row r="1067" spans="4:5" x14ac:dyDescent="0.3">
      <c r="D1067" s="6">
        <v>1141</v>
      </c>
      <c r="E1067" s="7">
        <v>139000</v>
      </c>
    </row>
    <row r="1068" spans="4:5" x14ac:dyDescent="0.3">
      <c r="D1068" s="6">
        <v>1142</v>
      </c>
      <c r="E1068" s="7">
        <v>197500</v>
      </c>
    </row>
    <row r="1069" spans="4:5" x14ac:dyDescent="0.3">
      <c r="D1069" s="6">
        <v>1143</v>
      </c>
      <c r="E1069" s="7">
        <v>424870</v>
      </c>
    </row>
    <row r="1070" spans="4:5" x14ac:dyDescent="0.3">
      <c r="D1070" s="6">
        <v>1144</v>
      </c>
      <c r="E1070" s="7">
        <v>80000</v>
      </c>
    </row>
    <row r="1071" spans="4:5" x14ac:dyDescent="0.3">
      <c r="D1071" s="6">
        <v>1146</v>
      </c>
      <c r="E1071" s="7">
        <v>149000</v>
      </c>
    </row>
    <row r="1072" spans="4:5" x14ac:dyDescent="0.3">
      <c r="D1072" s="6">
        <v>1147</v>
      </c>
      <c r="E1072" s="7">
        <v>180000</v>
      </c>
    </row>
    <row r="1073" spans="4:5" x14ac:dyDescent="0.3">
      <c r="D1073" s="6">
        <v>1148</v>
      </c>
      <c r="E1073" s="7">
        <v>174500</v>
      </c>
    </row>
    <row r="1074" spans="4:5" x14ac:dyDescent="0.3">
      <c r="D1074" s="6">
        <v>1149</v>
      </c>
      <c r="E1074" s="7">
        <v>116900</v>
      </c>
    </row>
    <row r="1075" spans="4:5" x14ac:dyDescent="0.3">
      <c r="D1075" s="6">
        <v>1150</v>
      </c>
      <c r="E1075" s="7">
        <v>143000</v>
      </c>
    </row>
    <row r="1076" spans="4:5" x14ac:dyDescent="0.3">
      <c r="D1076" s="6">
        <v>1151</v>
      </c>
      <c r="E1076" s="7">
        <v>124000</v>
      </c>
    </row>
    <row r="1077" spans="4:5" x14ac:dyDescent="0.3">
      <c r="D1077" s="6">
        <v>1152</v>
      </c>
      <c r="E1077" s="7">
        <v>149900</v>
      </c>
    </row>
    <row r="1078" spans="4:5" x14ac:dyDescent="0.3">
      <c r="D1078" s="6">
        <v>1153</v>
      </c>
      <c r="E1078" s="7">
        <v>230000</v>
      </c>
    </row>
    <row r="1079" spans="4:5" x14ac:dyDescent="0.3">
      <c r="D1079" s="6">
        <v>1154</v>
      </c>
      <c r="E1079" s="7">
        <v>120500</v>
      </c>
    </row>
    <row r="1080" spans="4:5" x14ac:dyDescent="0.3">
      <c r="D1080" s="6">
        <v>1155</v>
      </c>
      <c r="E1080" s="7">
        <v>201800</v>
      </c>
    </row>
    <row r="1081" spans="4:5" x14ac:dyDescent="0.3">
      <c r="D1081" s="6">
        <v>1156</v>
      </c>
      <c r="E1081" s="7">
        <v>218000</v>
      </c>
    </row>
    <row r="1082" spans="4:5" x14ac:dyDescent="0.3">
      <c r="D1082" s="6">
        <v>1157</v>
      </c>
      <c r="E1082" s="7">
        <v>179900</v>
      </c>
    </row>
    <row r="1083" spans="4:5" x14ac:dyDescent="0.3">
      <c r="D1083" s="6">
        <v>1158</v>
      </c>
      <c r="E1083" s="7">
        <v>230000</v>
      </c>
    </row>
    <row r="1084" spans="4:5" x14ac:dyDescent="0.3">
      <c r="D1084" s="6">
        <v>1159</v>
      </c>
      <c r="E1084" s="7">
        <v>235128</v>
      </c>
    </row>
    <row r="1085" spans="4:5" x14ac:dyDescent="0.3">
      <c r="D1085" s="6">
        <v>1160</v>
      </c>
      <c r="E1085" s="7">
        <v>185000</v>
      </c>
    </row>
    <row r="1086" spans="4:5" x14ac:dyDescent="0.3">
      <c r="D1086" s="6">
        <v>1161</v>
      </c>
      <c r="E1086" s="7">
        <v>146000</v>
      </c>
    </row>
    <row r="1087" spans="4:5" x14ac:dyDescent="0.3">
      <c r="D1087" s="6">
        <v>1162</v>
      </c>
      <c r="E1087" s="7">
        <v>224000</v>
      </c>
    </row>
    <row r="1088" spans="4:5" x14ac:dyDescent="0.3">
      <c r="D1088" s="6">
        <v>1163</v>
      </c>
      <c r="E1088" s="7">
        <v>129000</v>
      </c>
    </row>
    <row r="1089" spans="4:5" x14ac:dyDescent="0.3">
      <c r="D1089" s="6">
        <v>1164</v>
      </c>
      <c r="E1089" s="7">
        <v>108959</v>
      </c>
    </row>
    <row r="1090" spans="4:5" x14ac:dyDescent="0.3">
      <c r="D1090" s="6">
        <v>1165</v>
      </c>
      <c r="E1090" s="7">
        <v>194000</v>
      </c>
    </row>
    <row r="1091" spans="4:5" x14ac:dyDescent="0.3">
      <c r="D1091" s="6">
        <v>1166</v>
      </c>
      <c r="E1091" s="7">
        <v>233170</v>
      </c>
    </row>
    <row r="1092" spans="4:5" x14ac:dyDescent="0.3">
      <c r="D1092" s="6">
        <v>1167</v>
      </c>
      <c r="E1092" s="7">
        <v>245350</v>
      </c>
    </row>
    <row r="1093" spans="4:5" x14ac:dyDescent="0.3">
      <c r="D1093" s="6">
        <v>1168</v>
      </c>
      <c r="E1093" s="7">
        <v>173000</v>
      </c>
    </row>
    <row r="1094" spans="4:5" x14ac:dyDescent="0.3">
      <c r="D1094" s="6">
        <v>1169</v>
      </c>
      <c r="E1094" s="7">
        <v>235000</v>
      </c>
    </row>
    <row r="1095" spans="4:5" x14ac:dyDescent="0.3">
      <c r="D1095" s="6">
        <v>1170</v>
      </c>
      <c r="E1095" s="7">
        <v>625000</v>
      </c>
    </row>
    <row r="1096" spans="4:5" x14ac:dyDescent="0.3">
      <c r="D1096" s="6">
        <v>1171</v>
      </c>
      <c r="E1096" s="7">
        <v>171000</v>
      </c>
    </row>
    <row r="1097" spans="4:5" x14ac:dyDescent="0.3">
      <c r="D1097" s="6">
        <v>1172</v>
      </c>
      <c r="E1097" s="7">
        <v>163000</v>
      </c>
    </row>
    <row r="1098" spans="4:5" x14ac:dyDescent="0.3">
      <c r="D1098" s="6">
        <v>1173</v>
      </c>
      <c r="E1098" s="7">
        <v>171900</v>
      </c>
    </row>
    <row r="1099" spans="4:5" x14ac:dyDescent="0.3">
      <c r="D1099" s="6">
        <v>1174</v>
      </c>
      <c r="E1099" s="7">
        <v>200500</v>
      </c>
    </row>
    <row r="1100" spans="4:5" x14ac:dyDescent="0.3">
      <c r="D1100" s="6">
        <v>1175</v>
      </c>
      <c r="E1100" s="7">
        <v>239000</v>
      </c>
    </row>
    <row r="1101" spans="4:5" x14ac:dyDescent="0.3">
      <c r="D1101" s="6">
        <v>1176</v>
      </c>
      <c r="E1101" s="7">
        <v>285000</v>
      </c>
    </row>
    <row r="1102" spans="4:5" x14ac:dyDescent="0.3">
      <c r="D1102" s="6">
        <v>1177</v>
      </c>
      <c r="E1102" s="7">
        <v>119500</v>
      </c>
    </row>
    <row r="1103" spans="4:5" x14ac:dyDescent="0.3">
      <c r="D1103" s="6">
        <v>1178</v>
      </c>
      <c r="E1103" s="7">
        <v>115000</v>
      </c>
    </row>
    <row r="1104" spans="4:5" x14ac:dyDescent="0.3">
      <c r="D1104" s="6">
        <v>1179</v>
      </c>
      <c r="E1104" s="7">
        <v>154900</v>
      </c>
    </row>
    <row r="1105" spans="4:5" x14ac:dyDescent="0.3">
      <c r="D1105" s="6">
        <v>1180</v>
      </c>
      <c r="E1105" s="7">
        <v>93000</v>
      </c>
    </row>
    <row r="1106" spans="4:5" x14ac:dyDescent="0.3">
      <c r="D1106" s="6">
        <v>1181</v>
      </c>
      <c r="E1106" s="7">
        <v>250000</v>
      </c>
    </row>
    <row r="1107" spans="4:5" x14ac:dyDescent="0.3">
      <c r="D1107" s="6">
        <v>1182</v>
      </c>
      <c r="E1107" s="7">
        <v>392500</v>
      </c>
    </row>
    <row r="1108" spans="4:5" x14ac:dyDescent="0.3">
      <c r="D1108" s="6">
        <v>1183</v>
      </c>
      <c r="E1108" s="7">
        <v>745000</v>
      </c>
    </row>
    <row r="1109" spans="4:5" x14ac:dyDescent="0.3">
      <c r="D1109" s="6">
        <v>1184</v>
      </c>
      <c r="E1109" s="7">
        <v>120000</v>
      </c>
    </row>
    <row r="1110" spans="4:5" x14ac:dyDescent="0.3">
      <c r="D1110" s="6">
        <v>1185</v>
      </c>
      <c r="E1110" s="7">
        <v>186700</v>
      </c>
    </row>
    <row r="1111" spans="4:5" x14ac:dyDescent="0.3">
      <c r="D1111" s="6">
        <v>1186</v>
      </c>
      <c r="E1111" s="7">
        <v>104900</v>
      </c>
    </row>
    <row r="1112" spans="4:5" x14ac:dyDescent="0.3">
      <c r="D1112" s="6">
        <v>1187</v>
      </c>
      <c r="E1112" s="7">
        <v>95000</v>
      </c>
    </row>
    <row r="1113" spans="4:5" x14ac:dyDescent="0.3">
      <c r="D1113" s="6">
        <v>1188</v>
      </c>
      <c r="E1113" s="7">
        <v>262000</v>
      </c>
    </row>
    <row r="1114" spans="4:5" x14ac:dyDescent="0.3">
      <c r="D1114" s="6">
        <v>1189</v>
      </c>
      <c r="E1114" s="7">
        <v>195000</v>
      </c>
    </row>
    <row r="1115" spans="4:5" x14ac:dyDescent="0.3">
      <c r="D1115" s="6">
        <v>1190</v>
      </c>
      <c r="E1115" s="7">
        <v>189000</v>
      </c>
    </row>
    <row r="1116" spans="4:5" x14ac:dyDescent="0.3">
      <c r="D1116" s="6">
        <v>1191</v>
      </c>
      <c r="E1116" s="7">
        <v>168000</v>
      </c>
    </row>
    <row r="1117" spans="4:5" x14ac:dyDescent="0.3">
      <c r="D1117" s="6">
        <v>1192</v>
      </c>
      <c r="E1117" s="7">
        <v>174000</v>
      </c>
    </row>
    <row r="1118" spans="4:5" x14ac:dyDescent="0.3">
      <c r="D1118" s="6">
        <v>1193</v>
      </c>
      <c r="E1118" s="7">
        <v>125000</v>
      </c>
    </row>
    <row r="1119" spans="4:5" x14ac:dyDescent="0.3">
      <c r="D1119" s="6">
        <v>1194</v>
      </c>
      <c r="E1119" s="7">
        <v>165000</v>
      </c>
    </row>
    <row r="1120" spans="4:5" x14ac:dyDescent="0.3">
      <c r="D1120" s="6">
        <v>1195</v>
      </c>
      <c r="E1120" s="7">
        <v>158000</v>
      </c>
    </row>
    <row r="1121" spans="4:5" x14ac:dyDescent="0.3">
      <c r="D1121" s="6">
        <v>1196</v>
      </c>
      <c r="E1121" s="7">
        <v>176000</v>
      </c>
    </row>
    <row r="1122" spans="4:5" x14ac:dyDescent="0.3">
      <c r="D1122" s="6">
        <v>1197</v>
      </c>
      <c r="E1122" s="7">
        <v>219210</v>
      </c>
    </row>
    <row r="1123" spans="4:5" x14ac:dyDescent="0.3">
      <c r="D1123" s="6">
        <v>1198</v>
      </c>
      <c r="E1123" s="7">
        <v>144000</v>
      </c>
    </row>
    <row r="1124" spans="4:5" x14ac:dyDescent="0.3">
      <c r="D1124" s="6">
        <v>1199</v>
      </c>
      <c r="E1124" s="7">
        <v>178000</v>
      </c>
    </row>
    <row r="1125" spans="4:5" x14ac:dyDescent="0.3">
      <c r="D1125" s="6">
        <v>1200</v>
      </c>
      <c r="E1125" s="7">
        <v>148000</v>
      </c>
    </row>
    <row r="1126" spans="4:5" x14ac:dyDescent="0.3">
      <c r="D1126" s="6">
        <v>1201</v>
      </c>
      <c r="E1126" s="7">
        <v>116050</v>
      </c>
    </row>
    <row r="1127" spans="4:5" x14ac:dyDescent="0.3">
      <c r="D1127" s="6">
        <v>1202</v>
      </c>
      <c r="E1127" s="7">
        <v>197900</v>
      </c>
    </row>
    <row r="1128" spans="4:5" x14ac:dyDescent="0.3">
      <c r="D1128" s="6">
        <v>1203</v>
      </c>
      <c r="E1128" s="7">
        <v>117000</v>
      </c>
    </row>
    <row r="1129" spans="4:5" x14ac:dyDescent="0.3">
      <c r="D1129" s="6">
        <v>1204</v>
      </c>
      <c r="E1129" s="7">
        <v>213000</v>
      </c>
    </row>
    <row r="1130" spans="4:5" x14ac:dyDescent="0.3">
      <c r="D1130" s="6">
        <v>1205</v>
      </c>
      <c r="E1130" s="7">
        <v>153500</v>
      </c>
    </row>
    <row r="1131" spans="4:5" x14ac:dyDescent="0.3">
      <c r="D1131" s="6">
        <v>1206</v>
      </c>
      <c r="E1131" s="7">
        <v>271900</v>
      </c>
    </row>
    <row r="1132" spans="4:5" x14ac:dyDescent="0.3">
      <c r="D1132" s="6">
        <v>1207</v>
      </c>
      <c r="E1132" s="7">
        <v>107000</v>
      </c>
    </row>
    <row r="1133" spans="4:5" x14ac:dyDescent="0.3">
      <c r="D1133" s="6">
        <v>1208</v>
      </c>
      <c r="E1133" s="7">
        <v>200000</v>
      </c>
    </row>
    <row r="1134" spans="4:5" x14ac:dyDescent="0.3">
      <c r="D1134" s="6">
        <v>1209</v>
      </c>
      <c r="E1134" s="7">
        <v>140000</v>
      </c>
    </row>
    <row r="1135" spans="4:5" x14ac:dyDescent="0.3">
      <c r="D1135" s="6">
        <v>1210</v>
      </c>
      <c r="E1135" s="7">
        <v>290000</v>
      </c>
    </row>
    <row r="1136" spans="4:5" x14ac:dyDescent="0.3">
      <c r="D1136" s="6">
        <v>1211</v>
      </c>
      <c r="E1136" s="7">
        <v>189000</v>
      </c>
    </row>
    <row r="1137" spans="4:5" x14ac:dyDescent="0.3">
      <c r="D1137" s="6">
        <v>1212</v>
      </c>
      <c r="E1137" s="7">
        <v>164000</v>
      </c>
    </row>
    <row r="1138" spans="4:5" x14ac:dyDescent="0.3">
      <c r="D1138" s="6">
        <v>1213</v>
      </c>
      <c r="E1138" s="7">
        <v>113000</v>
      </c>
    </row>
    <row r="1139" spans="4:5" x14ac:dyDescent="0.3">
      <c r="D1139" s="6">
        <v>1214</v>
      </c>
      <c r="E1139" s="7">
        <v>145000</v>
      </c>
    </row>
    <row r="1140" spans="4:5" x14ac:dyDescent="0.3">
      <c r="D1140" s="6">
        <v>1215</v>
      </c>
      <c r="E1140" s="7">
        <v>134500</v>
      </c>
    </row>
    <row r="1141" spans="4:5" x14ac:dyDescent="0.3">
      <c r="D1141" s="6">
        <v>1216</v>
      </c>
      <c r="E1141" s="7">
        <v>125000</v>
      </c>
    </row>
    <row r="1142" spans="4:5" x14ac:dyDescent="0.3">
      <c r="D1142" s="6">
        <v>1217</v>
      </c>
      <c r="E1142" s="7">
        <v>112000</v>
      </c>
    </row>
    <row r="1143" spans="4:5" x14ac:dyDescent="0.3">
      <c r="D1143" s="6">
        <v>1218</v>
      </c>
      <c r="E1143" s="7">
        <v>229456</v>
      </c>
    </row>
    <row r="1144" spans="4:5" x14ac:dyDescent="0.3">
      <c r="D1144" s="6">
        <v>1220</v>
      </c>
      <c r="E1144" s="7">
        <v>91500</v>
      </c>
    </row>
    <row r="1145" spans="4:5" x14ac:dyDescent="0.3">
      <c r="D1145" s="6">
        <v>1221</v>
      </c>
      <c r="E1145" s="7">
        <v>115000</v>
      </c>
    </row>
    <row r="1146" spans="4:5" x14ac:dyDescent="0.3">
      <c r="D1146" s="6">
        <v>1222</v>
      </c>
      <c r="E1146" s="7">
        <v>134000</v>
      </c>
    </row>
    <row r="1147" spans="4:5" x14ac:dyDescent="0.3">
      <c r="D1147" s="6">
        <v>1223</v>
      </c>
      <c r="E1147" s="7">
        <v>143000</v>
      </c>
    </row>
    <row r="1148" spans="4:5" x14ac:dyDescent="0.3">
      <c r="D1148" s="6">
        <v>1225</v>
      </c>
      <c r="E1148" s="7">
        <v>184000</v>
      </c>
    </row>
    <row r="1149" spans="4:5" x14ac:dyDescent="0.3">
      <c r="D1149" s="6">
        <v>1226</v>
      </c>
      <c r="E1149" s="7">
        <v>145000</v>
      </c>
    </row>
    <row r="1150" spans="4:5" x14ac:dyDescent="0.3">
      <c r="D1150" s="6">
        <v>1227</v>
      </c>
      <c r="E1150" s="7">
        <v>214000</v>
      </c>
    </row>
    <row r="1151" spans="4:5" x14ac:dyDescent="0.3">
      <c r="D1151" s="6">
        <v>1228</v>
      </c>
      <c r="E1151" s="7">
        <v>147000</v>
      </c>
    </row>
    <row r="1152" spans="4:5" x14ac:dyDescent="0.3">
      <c r="D1152" s="6">
        <v>1229</v>
      </c>
      <c r="E1152" s="7">
        <v>367294</v>
      </c>
    </row>
    <row r="1153" spans="4:5" x14ac:dyDescent="0.3">
      <c r="D1153" s="6">
        <v>1230</v>
      </c>
      <c r="E1153" s="7">
        <v>127000</v>
      </c>
    </row>
    <row r="1154" spans="4:5" x14ac:dyDescent="0.3">
      <c r="D1154" s="6">
        <v>1231</v>
      </c>
      <c r="E1154" s="7">
        <v>190000</v>
      </c>
    </row>
    <row r="1155" spans="4:5" x14ac:dyDescent="0.3">
      <c r="D1155" s="6">
        <v>1232</v>
      </c>
      <c r="E1155" s="7">
        <v>132500</v>
      </c>
    </row>
    <row r="1156" spans="4:5" x14ac:dyDescent="0.3">
      <c r="D1156" s="6">
        <v>1233</v>
      </c>
      <c r="E1156" s="7">
        <v>101800</v>
      </c>
    </row>
    <row r="1157" spans="4:5" x14ac:dyDescent="0.3">
      <c r="D1157" s="6">
        <v>1234</v>
      </c>
      <c r="E1157" s="7">
        <v>142000</v>
      </c>
    </row>
    <row r="1158" spans="4:5" x14ac:dyDescent="0.3">
      <c r="D1158" s="6">
        <v>1236</v>
      </c>
      <c r="E1158" s="7">
        <v>138887</v>
      </c>
    </row>
    <row r="1159" spans="4:5" x14ac:dyDescent="0.3">
      <c r="D1159" s="6">
        <v>1237</v>
      </c>
      <c r="E1159" s="7">
        <v>175500</v>
      </c>
    </row>
    <row r="1160" spans="4:5" x14ac:dyDescent="0.3">
      <c r="D1160" s="6">
        <v>1238</v>
      </c>
      <c r="E1160" s="7">
        <v>195000</v>
      </c>
    </row>
    <row r="1161" spans="4:5" x14ac:dyDescent="0.3">
      <c r="D1161" s="6">
        <v>1239</v>
      </c>
      <c r="E1161" s="7">
        <v>142500</v>
      </c>
    </row>
    <row r="1162" spans="4:5" x14ac:dyDescent="0.3">
      <c r="D1162" s="6">
        <v>1240</v>
      </c>
      <c r="E1162" s="7">
        <v>265900</v>
      </c>
    </row>
    <row r="1163" spans="4:5" x14ac:dyDescent="0.3">
      <c r="D1163" s="6">
        <v>1241</v>
      </c>
      <c r="E1163" s="7">
        <v>224900</v>
      </c>
    </row>
    <row r="1164" spans="4:5" x14ac:dyDescent="0.3">
      <c r="D1164" s="6">
        <v>1242</v>
      </c>
      <c r="E1164" s="7">
        <v>248328</v>
      </c>
    </row>
    <row r="1165" spans="4:5" x14ac:dyDescent="0.3">
      <c r="D1165" s="6">
        <v>1243</v>
      </c>
      <c r="E1165" s="7">
        <v>170000</v>
      </c>
    </row>
    <row r="1166" spans="4:5" x14ac:dyDescent="0.3">
      <c r="D1166" s="6">
        <v>1244</v>
      </c>
      <c r="E1166" s="7">
        <v>465000</v>
      </c>
    </row>
    <row r="1167" spans="4:5" x14ac:dyDescent="0.3">
      <c r="D1167" s="6">
        <v>1245</v>
      </c>
      <c r="E1167" s="7">
        <v>230000</v>
      </c>
    </row>
    <row r="1168" spans="4:5" x14ac:dyDescent="0.3">
      <c r="D1168" s="6">
        <v>1246</v>
      </c>
      <c r="E1168" s="7">
        <v>178000</v>
      </c>
    </row>
    <row r="1169" spans="4:5" x14ac:dyDescent="0.3">
      <c r="D1169" s="6">
        <v>1247</v>
      </c>
      <c r="E1169" s="7">
        <v>186500</v>
      </c>
    </row>
    <row r="1170" spans="4:5" x14ac:dyDescent="0.3">
      <c r="D1170" s="6">
        <v>1248</v>
      </c>
      <c r="E1170" s="7">
        <v>169900</v>
      </c>
    </row>
    <row r="1171" spans="4:5" x14ac:dyDescent="0.3">
      <c r="D1171" s="6">
        <v>1250</v>
      </c>
      <c r="E1171" s="7">
        <v>119000</v>
      </c>
    </row>
    <row r="1172" spans="4:5" x14ac:dyDescent="0.3">
      <c r="D1172" s="6">
        <v>1251</v>
      </c>
      <c r="E1172" s="7">
        <v>244000</v>
      </c>
    </row>
    <row r="1173" spans="4:5" x14ac:dyDescent="0.3">
      <c r="D1173" s="6">
        <v>1252</v>
      </c>
      <c r="E1173" s="7">
        <v>171750</v>
      </c>
    </row>
    <row r="1174" spans="4:5" x14ac:dyDescent="0.3">
      <c r="D1174" s="6">
        <v>1253</v>
      </c>
      <c r="E1174" s="7">
        <v>130000</v>
      </c>
    </row>
    <row r="1175" spans="4:5" x14ac:dyDescent="0.3">
      <c r="D1175" s="6">
        <v>1254</v>
      </c>
      <c r="E1175" s="7">
        <v>294000</v>
      </c>
    </row>
    <row r="1176" spans="4:5" x14ac:dyDescent="0.3">
      <c r="D1176" s="6">
        <v>1255</v>
      </c>
      <c r="E1176" s="7">
        <v>165400</v>
      </c>
    </row>
    <row r="1177" spans="4:5" x14ac:dyDescent="0.3">
      <c r="D1177" s="6">
        <v>1256</v>
      </c>
      <c r="E1177" s="7">
        <v>127500</v>
      </c>
    </row>
    <row r="1178" spans="4:5" x14ac:dyDescent="0.3">
      <c r="D1178" s="6">
        <v>1257</v>
      </c>
      <c r="E1178" s="7">
        <v>301500</v>
      </c>
    </row>
    <row r="1179" spans="4:5" x14ac:dyDescent="0.3">
      <c r="D1179" s="6">
        <v>1258</v>
      </c>
      <c r="E1179" s="7">
        <v>99900</v>
      </c>
    </row>
    <row r="1180" spans="4:5" x14ac:dyDescent="0.3">
      <c r="D1180" s="6">
        <v>1259</v>
      </c>
      <c r="E1180" s="7">
        <v>190000</v>
      </c>
    </row>
    <row r="1181" spans="4:5" x14ac:dyDescent="0.3">
      <c r="D1181" s="6">
        <v>1260</v>
      </c>
      <c r="E1181" s="7">
        <v>151000</v>
      </c>
    </row>
    <row r="1182" spans="4:5" x14ac:dyDescent="0.3">
      <c r="D1182" s="6">
        <v>1261</v>
      </c>
      <c r="E1182" s="7">
        <v>181000</v>
      </c>
    </row>
    <row r="1183" spans="4:5" x14ac:dyDescent="0.3">
      <c r="D1183" s="6">
        <v>1262</v>
      </c>
      <c r="E1183" s="7">
        <v>128900</v>
      </c>
    </row>
    <row r="1184" spans="4:5" x14ac:dyDescent="0.3">
      <c r="D1184" s="6">
        <v>1263</v>
      </c>
      <c r="E1184" s="7">
        <v>161500</v>
      </c>
    </row>
    <row r="1185" spans="4:5" x14ac:dyDescent="0.3">
      <c r="D1185" s="6">
        <v>1264</v>
      </c>
      <c r="E1185" s="7">
        <v>180500</v>
      </c>
    </row>
    <row r="1186" spans="4:5" x14ac:dyDescent="0.3">
      <c r="D1186" s="6">
        <v>1265</v>
      </c>
      <c r="E1186" s="7">
        <v>181000</v>
      </c>
    </row>
    <row r="1187" spans="4:5" x14ac:dyDescent="0.3">
      <c r="D1187" s="6">
        <v>1266</v>
      </c>
      <c r="E1187" s="7">
        <v>183900</v>
      </c>
    </row>
    <row r="1188" spans="4:5" x14ac:dyDescent="0.3">
      <c r="D1188" s="6">
        <v>1268</v>
      </c>
      <c r="E1188" s="7">
        <v>378500</v>
      </c>
    </row>
    <row r="1189" spans="4:5" x14ac:dyDescent="0.3">
      <c r="D1189" s="6">
        <v>1269</v>
      </c>
      <c r="E1189" s="7">
        <v>381000</v>
      </c>
    </row>
    <row r="1190" spans="4:5" x14ac:dyDescent="0.3">
      <c r="D1190" s="6">
        <v>1270</v>
      </c>
      <c r="E1190" s="7">
        <v>144000</v>
      </c>
    </row>
    <row r="1191" spans="4:5" x14ac:dyDescent="0.3">
      <c r="D1191" s="6">
        <v>1271</v>
      </c>
      <c r="E1191" s="7">
        <v>260000</v>
      </c>
    </row>
    <row r="1192" spans="4:5" x14ac:dyDescent="0.3">
      <c r="D1192" s="6">
        <v>1272</v>
      </c>
      <c r="E1192" s="7">
        <v>185750</v>
      </c>
    </row>
    <row r="1193" spans="4:5" x14ac:dyDescent="0.3">
      <c r="D1193" s="6">
        <v>1273</v>
      </c>
      <c r="E1193" s="7">
        <v>137000</v>
      </c>
    </row>
    <row r="1194" spans="4:5" x14ac:dyDescent="0.3">
      <c r="D1194" s="6">
        <v>1274</v>
      </c>
      <c r="E1194" s="7">
        <v>177000</v>
      </c>
    </row>
    <row r="1195" spans="4:5" x14ac:dyDescent="0.3">
      <c r="D1195" s="6">
        <v>1275</v>
      </c>
      <c r="E1195" s="7">
        <v>139000</v>
      </c>
    </row>
    <row r="1196" spans="4:5" x14ac:dyDescent="0.3">
      <c r="D1196" s="6">
        <v>1276</v>
      </c>
      <c r="E1196" s="7">
        <v>137000</v>
      </c>
    </row>
    <row r="1197" spans="4:5" x14ac:dyDescent="0.3">
      <c r="D1197" s="6">
        <v>1277</v>
      </c>
      <c r="E1197" s="7">
        <v>162000</v>
      </c>
    </row>
    <row r="1198" spans="4:5" x14ac:dyDescent="0.3">
      <c r="D1198" s="6">
        <v>1278</v>
      </c>
      <c r="E1198" s="7">
        <v>197900</v>
      </c>
    </row>
    <row r="1199" spans="4:5" x14ac:dyDescent="0.3">
      <c r="D1199" s="6">
        <v>1279</v>
      </c>
      <c r="E1199" s="7">
        <v>237000</v>
      </c>
    </row>
    <row r="1200" spans="4:5" x14ac:dyDescent="0.3">
      <c r="D1200" s="6">
        <v>1280</v>
      </c>
      <c r="E1200" s="7">
        <v>68400</v>
      </c>
    </row>
    <row r="1201" spans="4:5" x14ac:dyDescent="0.3">
      <c r="D1201" s="6">
        <v>1281</v>
      </c>
      <c r="E1201" s="7">
        <v>227000</v>
      </c>
    </row>
    <row r="1202" spans="4:5" x14ac:dyDescent="0.3">
      <c r="D1202" s="6">
        <v>1282</v>
      </c>
      <c r="E1202" s="7">
        <v>180000</v>
      </c>
    </row>
    <row r="1203" spans="4:5" x14ac:dyDescent="0.3">
      <c r="D1203" s="6">
        <v>1283</v>
      </c>
      <c r="E1203" s="7">
        <v>150500</v>
      </c>
    </row>
    <row r="1204" spans="4:5" x14ac:dyDescent="0.3">
      <c r="D1204" s="6">
        <v>1284</v>
      </c>
      <c r="E1204" s="7">
        <v>139000</v>
      </c>
    </row>
    <row r="1205" spans="4:5" x14ac:dyDescent="0.3">
      <c r="D1205" s="6">
        <v>1285</v>
      </c>
      <c r="E1205" s="7">
        <v>169000</v>
      </c>
    </row>
    <row r="1206" spans="4:5" x14ac:dyDescent="0.3">
      <c r="D1206" s="6">
        <v>1286</v>
      </c>
      <c r="E1206" s="7">
        <v>132500</v>
      </c>
    </row>
    <row r="1207" spans="4:5" x14ac:dyDescent="0.3">
      <c r="D1207" s="6">
        <v>1287</v>
      </c>
      <c r="E1207" s="7">
        <v>143000</v>
      </c>
    </row>
    <row r="1208" spans="4:5" x14ac:dyDescent="0.3">
      <c r="D1208" s="6">
        <v>1288</v>
      </c>
      <c r="E1208" s="7">
        <v>190000</v>
      </c>
    </row>
    <row r="1209" spans="4:5" x14ac:dyDescent="0.3">
      <c r="D1209" s="6">
        <v>1289</v>
      </c>
      <c r="E1209" s="7">
        <v>278000</v>
      </c>
    </row>
    <row r="1210" spans="4:5" x14ac:dyDescent="0.3">
      <c r="D1210" s="6">
        <v>1290</v>
      </c>
      <c r="E1210" s="7">
        <v>281000</v>
      </c>
    </row>
    <row r="1211" spans="4:5" x14ac:dyDescent="0.3">
      <c r="D1211" s="6">
        <v>1291</v>
      </c>
      <c r="E1211" s="7">
        <v>180500</v>
      </c>
    </row>
    <row r="1212" spans="4:5" x14ac:dyDescent="0.3">
      <c r="D1212" s="6">
        <v>1292</v>
      </c>
      <c r="E1212" s="7">
        <v>119500</v>
      </c>
    </row>
    <row r="1213" spans="4:5" x14ac:dyDescent="0.3">
      <c r="D1213" s="6">
        <v>1294</v>
      </c>
      <c r="E1213" s="7">
        <v>162900</v>
      </c>
    </row>
    <row r="1214" spans="4:5" x14ac:dyDescent="0.3">
      <c r="D1214" s="6">
        <v>1295</v>
      </c>
      <c r="E1214" s="7">
        <v>115000</v>
      </c>
    </row>
    <row r="1215" spans="4:5" x14ac:dyDescent="0.3">
      <c r="D1215" s="6">
        <v>1296</v>
      </c>
      <c r="E1215" s="7">
        <v>138500</v>
      </c>
    </row>
    <row r="1216" spans="4:5" x14ac:dyDescent="0.3">
      <c r="D1216" s="6">
        <v>1297</v>
      </c>
      <c r="E1216" s="7">
        <v>155000</v>
      </c>
    </row>
    <row r="1217" spans="4:5" x14ac:dyDescent="0.3">
      <c r="D1217" s="6">
        <v>1298</v>
      </c>
      <c r="E1217" s="7">
        <v>140000</v>
      </c>
    </row>
    <row r="1218" spans="4:5" x14ac:dyDescent="0.3">
      <c r="D1218" s="6">
        <v>1299</v>
      </c>
      <c r="E1218" s="7">
        <v>160000</v>
      </c>
    </row>
    <row r="1219" spans="4:5" x14ac:dyDescent="0.3">
      <c r="D1219" s="6">
        <v>1300</v>
      </c>
      <c r="E1219" s="7">
        <v>154000</v>
      </c>
    </row>
    <row r="1220" spans="4:5" x14ac:dyDescent="0.3">
      <c r="D1220" s="6">
        <v>1301</v>
      </c>
      <c r="E1220" s="7">
        <v>225000</v>
      </c>
    </row>
    <row r="1221" spans="4:5" x14ac:dyDescent="0.3">
      <c r="D1221" s="6">
        <v>1302</v>
      </c>
      <c r="E1221" s="7">
        <v>177500</v>
      </c>
    </row>
    <row r="1222" spans="4:5" x14ac:dyDescent="0.3">
      <c r="D1222" s="6">
        <v>1303</v>
      </c>
      <c r="E1222" s="7">
        <v>290000</v>
      </c>
    </row>
    <row r="1223" spans="4:5" x14ac:dyDescent="0.3">
      <c r="D1223" s="6">
        <v>1304</v>
      </c>
      <c r="E1223" s="7">
        <v>232000</v>
      </c>
    </row>
    <row r="1224" spans="4:5" x14ac:dyDescent="0.3">
      <c r="D1224" s="6">
        <v>1305</v>
      </c>
      <c r="E1224" s="7">
        <v>130000</v>
      </c>
    </row>
    <row r="1225" spans="4:5" x14ac:dyDescent="0.3">
      <c r="D1225" s="6">
        <v>1306</v>
      </c>
      <c r="E1225" s="7">
        <v>325000</v>
      </c>
    </row>
    <row r="1226" spans="4:5" x14ac:dyDescent="0.3">
      <c r="D1226" s="6">
        <v>1307</v>
      </c>
      <c r="E1226" s="7">
        <v>202500</v>
      </c>
    </row>
    <row r="1227" spans="4:5" x14ac:dyDescent="0.3">
      <c r="D1227" s="6">
        <v>1308</v>
      </c>
      <c r="E1227" s="7">
        <v>138000</v>
      </c>
    </row>
    <row r="1228" spans="4:5" x14ac:dyDescent="0.3">
      <c r="D1228" s="6">
        <v>1309</v>
      </c>
      <c r="E1228" s="7">
        <v>147000</v>
      </c>
    </row>
    <row r="1229" spans="4:5" x14ac:dyDescent="0.3">
      <c r="D1229" s="6">
        <v>1310</v>
      </c>
      <c r="E1229" s="7">
        <v>179200</v>
      </c>
    </row>
    <row r="1230" spans="4:5" x14ac:dyDescent="0.3">
      <c r="D1230" s="6">
        <v>1311</v>
      </c>
      <c r="E1230" s="7">
        <v>335000</v>
      </c>
    </row>
    <row r="1231" spans="4:5" x14ac:dyDescent="0.3">
      <c r="D1231" s="6">
        <v>1312</v>
      </c>
      <c r="E1231" s="7">
        <v>203000</v>
      </c>
    </row>
    <row r="1232" spans="4:5" x14ac:dyDescent="0.3">
      <c r="D1232" s="6">
        <v>1313</v>
      </c>
      <c r="E1232" s="7">
        <v>302000</v>
      </c>
    </row>
    <row r="1233" spans="4:5" x14ac:dyDescent="0.3">
      <c r="D1233" s="6">
        <v>1314</v>
      </c>
      <c r="E1233" s="7">
        <v>333168</v>
      </c>
    </row>
    <row r="1234" spans="4:5" x14ac:dyDescent="0.3">
      <c r="D1234" s="6">
        <v>1315</v>
      </c>
      <c r="E1234" s="7">
        <v>119000</v>
      </c>
    </row>
    <row r="1235" spans="4:5" x14ac:dyDescent="0.3">
      <c r="D1235" s="6">
        <v>1316</v>
      </c>
      <c r="E1235" s="7">
        <v>206900</v>
      </c>
    </row>
    <row r="1236" spans="4:5" x14ac:dyDescent="0.3">
      <c r="D1236" s="6">
        <v>1317</v>
      </c>
      <c r="E1236" s="7">
        <v>295493</v>
      </c>
    </row>
    <row r="1237" spans="4:5" x14ac:dyDescent="0.3">
      <c r="D1237" s="6">
        <v>1318</v>
      </c>
      <c r="E1237" s="7">
        <v>208900</v>
      </c>
    </row>
    <row r="1238" spans="4:5" x14ac:dyDescent="0.3">
      <c r="D1238" s="6">
        <v>1319</v>
      </c>
      <c r="E1238" s="7">
        <v>275000</v>
      </c>
    </row>
    <row r="1239" spans="4:5" x14ac:dyDescent="0.3">
      <c r="D1239" s="6">
        <v>1320</v>
      </c>
      <c r="E1239" s="7">
        <v>111000</v>
      </c>
    </row>
    <row r="1240" spans="4:5" x14ac:dyDescent="0.3">
      <c r="D1240" s="6">
        <v>1321</v>
      </c>
      <c r="E1240" s="7">
        <v>156500</v>
      </c>
    </row>
    <row r="1241" spans="4:5" x14ac:dyDescent="0.3">
      <c r="D1241" s="6">
        <v>1323</v>
      </c>
      <c r="E1241" s="7">
        <v>190000</v>
      </c>
    </row>
    <row r="1242" spans="4:5" x14ac:dyDescent="0.3">
      <c r="D1242" s="6">
        <v>1324</v>
      </c>
      <c r="E1242" s="7">
        <v>82500</v>
      </c>
    </row>
    <row r="1243" spans="4:5" x14ac:dyDescent="0.3">
      <c r="D1243" s="6">
        <v>1325</v>
      </c>
      <c r="E1243" s="7">
        <v>147000</v>
      </c>
    </row>
    <row r="1244" spans="4:5" x14ac:dyDescent="0.3">
      <c r="D1244" s="6">
        <v>1327</v>
      </c>
      <c r="E1244" s="7">
        <v>79000</v>
      </c>
    </row>
    <row r="1245" spans="4:5" x14ac:dyDescent="0.3">
      <c r="D1245" s="6">
        <v>1328</v>
      </c>
      <c r="E1245" s="7">
        <v>130500</v>
      </c>
    </row>
    <row r="1246" spans="4:5" x14ac:dyDescent="0.3">
      <c r="D1246" s="6">
        <v>1329</v>
      </c>
      <c r="E1246" s="7">
        <v>256000</v>
      </c>
    </row>
    <row r="1247" spans="4:5" x14ac:dyDescent="0.3">
      <c r="D1247" s="6">
        <v>1330</v>
      </c>
      <c r="E1247" s="7">
        <v>176500</v>
      </c>
    </row>
    <row r="1248" spans="4:5" x14ac:dyDescent="0.3">
      <c r="D1248" s="6">
        <v>1331</v>
      </c>
      <c r="E1248" s="7">
        <v>227000</v>
      </c>
    </row>
    <row r="1249" spans="4:5" x14ac:dyDescent="0.3">
      <c r="D1249" s="6">
        <v>1332</v>
      </c>
      <c r="E1249" s="7">
        <v>132500</v>
      </c>
    </row>
    <row r="1250" spans="4:5" x14ac:dyDescent="0.3">
      <c r="D1250" s="6">
        <v>1333</v>
      </c>
      <c r="E1250" s="7">
        <v>100000</v>
      </c>
    </row>
    <row r="1251" spans="4:5" x14ac:dyDescent="0.3">
      <c r="D1251" s="6">
        <v>1334</v>
      </c>
      <c r="E1251" s="7">
        <v>125500</v>
      </c>
    </row>
    <row r="1252" spans="4:5" x14ac:dyDescent="0.3">
      <c r="D1252" s="6">
        <v>1335</v>
      </c>
      <c r="E1252" s="7">
        <v>125000</v>
      </c>
    </row>
    <row r="1253" spans="4:5" x14ac:dyDescent="0.3">
      <c r="D1253" s="6">
        <v>1336</v>
      </c>
      <c r="E1253" s="7">
        <v>167900</v>
      </c>
    </row>
    <row r="1254" spans="4:5" x14ac:dyDescent="0.3">
      <c r="D1254" s="6">
        <v>1337</v>
      </c>
      <c r="E1254" s="7">
        <v>135000</v>
      </c>
    </row>
    <row r="1255" spans="4:5" x14ac:dyDescent="0.3">
      <c r="D1255" s="6">
        <v>1339</v>
      </c>
      <c r="E1255" s="7">
        <v>200000</v>
      </c>
    </row>
    <row r="1256" spans="4:5" x14ac:dyDescent="0.3">
      <c r="D1256" s="6">
        <v>1340</v>
      </c>
      <c r="E1256" s="7">
        <v>128500</v>
      </c>
    </row>
    <row r="1257" spans="4:5" x14ac:dyDescent="0.3">
      <c r="D1257" s="6">
        <v>1341</v>
      </c>
      <c r="E1257" s="7">
        <v>123000</v>
      </c>
    </row>
    <row r="1258" spans="4:5" x14ac:dyDescent="0.3">
      <c r="D1258" s="6">
        <v>1342</v>
      </c>
      <c r="E1258" s="7">
        <v>155000</v>
      </c>
    </row>
    <row r="1259" spans="4:5" x14ac:dyDescent="0.3">
      <c r="D1259" s="6">
        <v>1343</v>
      </c>
      <c r="E1259" s="7">
        <v>228500</v>
      </c>
    </row>
    <row r="1260" spans="4:5" x14ac:dyDescent="0.3">
      <c r="D1260" s="6">
        <v>1344</v>
      </c>
      <c r="E1260" s="7">
        <v>177000</v>
      </c>
    </row>
    <row r="1261" spans="4:5" x14ac:dyDescent="0.3">
      <c r="D1261" s="6">
        <v>1345</v>
      </c>
      <c r="E1261" s="7">
        <v>155835</v>
      </c>
    </row>
    <row r="1262" spans="4:5" x14ac:dyDescent="0.3">
      <c r="D1262" s="6">
        <v>1346</v>
      </c>
      <c r="E1262" s="7">
        <v>108500</v>
      </c>
    </row>
    <row r="1263" spans="4:5" x14ac:dyDescent="0.3">
      <c r="D1263" s="6">
        <v>1347</v>
      </c>
      <c r="E1263" s="7">
        <v>262500</v>
      </c>
    </row>
    <row r="1264" spans="4:5" x14ac:dyDescent="0.3">
      <c r="D1264" s="6">
        <v>1348</v>
      </c>
      <c r="E1264" s="7">
        <v>283463</v>
      </c>
    </row>
    <row r="1265" spans="4:5" x14ac:dyDescent="0.3">
      <c r="D1265" s="6">
        <v>1349</v>
      </c>
      <c r="E1265" s="7">
        <v>215000</v>
      </c>
    </row>
    <row r="1266" spans="4:5" x14ac:dyDescent="0.3">
      <c r="D1266" s="6">
        <v>1351</v>
      </c>
      <c r="E1266" s="7">
        <v>200000</v>
      </c>
    </row>
    <row r="1267" spans="4:5" x14ac:dyDescent="0.3">
      <c r="D1267" s="6">
        <v>1352</v>
      </c>
      <c r="E1267" s="7">
        <v>171000</v>
      </c>
    </row>
    <row r="1268" spans="4:5" x14ac:dyDescent="0.3">
      <c r="D1268" s="6">
        <v>1353</v>
      </c>
      <c r="E1268" s="7">
        <v>134900</v>
      </c>
    </row>
    <row r="1269" spans="4:5" x14ac:dyDescent="0.3">
      <c r="D1269" s="6">
        <v>1354</v>
      </c>
      <c r="E1269" s="7">
        <v>410000</v>
      </c>
    </row>
    <row r="1270" spans="4:5" x14ac:dyDescent="0.3">
      <c r="D1270" s="6">
        <v>1355</v>
      </c>
      <c r="E1270" s="7">
        <v>235000</v>
      </c>
    </row>
    <row r="1271" spans="4:5" x14ac:dyDescent="0.3">
      <c r="D1271" s="6">
        <v>1356</v>
      </c>
      <c r="E1271" s="7">
        <v>170000</v>
      </c>
    </row>
    <row r="1272" spans="4:5" x14ac:dyDescent="0.3">
      <c r="D1272" s="6">
        <v>1357</v>
      </c>
      <c r="E1272" s="7">
        <v>110000</v>
      </c>
    </row>
    <row r="1273" spans="4:5" x14ac:dyDescent="0.3">
      <c r="D1273" s="6">
        <v>1358</v>
      </c>
      <c r="E1273" s="7">
        <v>149900</v>
      </c>
    </row>
    <row r="1274" spans="4:5" x14ac:dyDescent="0.3">
      <c r="D1274" s="6">
        <v>1359</v>
      </c>
      <c r="E1274" s="7">
        <v>177500</v>
      </c>
    </row>
    <row r="1275" spans="4:5" x14ac:dyDescent="0.3">
      <c r="D1275" s="6">
        <v>1360</v>
      </c>
      <c r="E1275" s="7">
        <v>315000</v>
      </c>
    </row>
    <row r="1276" spans="4:5" x14ac:dyDescent="0.3">
      <c r="D1276" s="6">
        <v>1361</v>
      </c>
      <c r="E1276" s="7">
        <v>189000</v>
      </c>
    </row>
    <row r="1277" spans="4:5" x14ac:dyDescent="0.3">
      <c r="D1277" s="6">
        <v>1362</v>
      </c>
      <c r="E1277" s="7">
        <v>260000</v>
      </c>
    </row>
    <row r="1278" spans="4:5" x14ac:dyDescent="0.3">
      <c r="D1278" s="6">
        <v>1363</v>
      </c>
      <c r="E1278" s="7">
        <v>104900</v>
      </c>
    </row>
    <row r="1279" spans="4:5" x14ac:dyDescent="0.3">
      <c r="D1279" s="6">
        <v>1364</v>
      </c>
      <c r="E1279" s="7">
        <v>156932</v>
      </c>
    </row>
    <row r="1280" spans="4:5" x14ac:dyDescent="0.3">
      <c r="D1280" s="6">
        <v>1365</v>
      </c>
      <c r="E1280" s="7">
        <v>144152</v>
      </c>
    </row>
    <row r="1281" spans="4:5" x14ac:dyDescent="0.3">
      <c r="D1281" s="6">
        <v>1366</v>
      </c>
      <c r="E1281" s="7">
        <v>216000</v>
      </c>
    </row>
    <row r="1282" spans="4:5" x14ac:dyDescent="0.3">
      <c r="D1282" s="6">
        <v>1367</v>
      </c>
      <c r="E1282" s="7">
        <v>193000</v>
      </c>
    </row>
    <row r="1283" spans="4:5" x14ac:dyDescent="0.3">
      <c r="D1283" s="6">
        <v>1368</v>
      </c>
      <c r="E1283" s="7">
        <v>127000</v>
      </c>
    </row>
    <row r="1284" spans="4:5" x14ac:dyDescent="0.3">
      <c r="D1284" s="6">
        <v>1369</v>
      </c>
      <c r="E1284" s="7">
        <v>144000</v>
      </c>
    </row>
    <row r="1285" spans="4:5" x14ac:dyDescent="0.3">
      <c r="D1285" s="6">
        <v>1370</v>
      </c>
      <c r="E1285" s="7">
        <v>232000</v>
      </c>
    </row>
    <row r="1286" spans="4:5" x14ac:dyDescent="0.3">
      <c r="D1286" s="6">
        <v>1371</v>
      </c>
      <c r="E1286" s="7">
        <v>105000</v>
      </c>
    </row>
    <row r="1287" spans="4:5" x14ac:dyDescent="0.3">
      <c r="D1287" s="6">
        <v>1372</v>
      </c>
      <c r="E1287" s="7">
        <v>165500</v>
      </c>
    </row>
    <row r="1288" spans="4:5" x14ac:dyDescent="0.3">
      <c r="D1288" s="6">
        <v>1373</v>
      </c>
      <c r="E1288" s="7">
        <v>274300</v>
      </c>
    </row>
    <row r="1289" spans="4:5" x14ac:dyDescent="0.3">
      <c r="D1289" s="6">
        <v>1374</v>
      </c>
      <c r="E1289" s="7">
        <v>466500</v>
      </c>
    </row>
    <row r="1290" spans="4:5" x14ac:dyDescent="0.3">
      <c r="D1290" s="6">
        <v>1375</v>
      </c>
      <c r="E1290" s="7">
        <v>250000</v>
      </c>
    </row>
    <row r="1291" spans="4:5" x14ac:dyDescent="0.3">
      <c r="D1291" s="6">
        <v>1376</v>
      </c>
      <c r="E1291" s="7">
        <v>239000</v>
      </c>
    </row>
    <row r="1292" spans="4:5" x14ac:dyDescent="0.3">
      <c r="D1292" s="6">
        <v>1378</v>
      </c>
      <c r="E1292" s="7">
        <v>117000</v>
      </c>
    </row>
    <row r="1293" spans="4:5" x14ac:dyDescent="0.3">
      <c r="D1293" s="6">
        <v>1379</v>
      </c>
      <c r="E1293" s="7">
        <v>83000</v>
      </c>
    </row>
    <row r="1294" spans="4:5" x14ac:dyDescent="0.3">
      <c r="D1294" s="6">
        <v>1380</v>
      </c>
      <c r="E1294" s="7">
        <v>167500</v>
      </c>
    </row>
    <row r="1295" spans="4:5" x14ac:dyDescent="0.3">
      <c r="D1295" s="6">
        <v>1382</v>
      </c>
      <c r="E1295" s="7">
        <v>237500</v>
      </c>
    </row>
    <row r="1296" spans="4:5" x14ac:dyDescent="0.3">
      <c r="D1296" s="6">
        <v>1383</v>
      </c>
      <c r="E1296" s="7">
        <v>157000</v>
      </c>
    </row>
    <row r="1297" spans="4:5" x14ac:dyDescent="0.3">
      <c r="D1297" s="6">
        <v>1384</v>
      </c>
      <c r="E1297" s="7">
        <v>112000</v>
      </c>
    </row>
    <row r="1298" spans="4:5" x14ac:dyDescent="0.3">
      <c r="D1298" s="6">
        <v>1385</v>
      </c>
      <c r="E1298" s="7">
        <v>105000</v>
      </c>
    </row>
    <row r="1299" spans="4:5" x14ac:dyDescent="0.3">
      <c r="D1299" s="6">
        <v>1386</v>
      </c>
      <c r="E1299" s="7">
        <v>125500</v>
      </c>
    </row>
    <row r="1300" spans="4:5" x14ac:dyDescent="0.3">
      <c r="D1300" s="6">
        <v>1387</v>
      </c>
      <c r="E1300" s="7">
        <v>250000</v>
      </c>
    </row>
    <row r="1301" spans="4:5" x14ac:dyDescent="0.3">
      <c r="D1301" s="6">
        <v>1389</v>
      </c>
      <c r="E1301" s="7">
        <v>377500</v>
      </c>
    </row>
    <row r="1302" spans="4:5" x14ac:dyDescent="0.3">
      <c r="D1302" s="6">
        <v>1390</v>
      </c>
      <c r="E1302" s="7">
        <v>131000</v>
      </c>
    </row>
    <row r="1303" spans="4:5" x14ac:dyDescent="0.3">
      <c r="D1303" s="6">
        <v>1391</v>
      </c>
      <c r="E1303" s="7">
        <v>235000</v>
      </c>
    </row>
    <row r="1304" spans="4:5" x14ac:dyDescent="0.3">
      <c r="D1304" s="6">
        <v>1392</v>
      </c>
      <c r="E1304" s="7">
        <v>124000</v>
      </c>
    </row>
    <row r="1305" spans="4:5" x14ac:dyDescent="0.3">
      <c r="D1305" s="6">
        <v>1393</v>
      </c>
      <c r="E1305" s="7">
        <v>123000</v>
      </c>
    </row>
    <row r="1306" spans="4:5" x14ac:dyDescent="0.3">
      <c r="D1306" s="6">
        <v>1395</v>
      </c>
      <c r="E1306" s="7">
        <v>246578</v>
      </c>
    </row>
    <row r="1307" spans="4:5" x14ac:dyDescent="0.3">
      <c r="D1307" s="6">
        <v>1396</v>
      </c>
      <c r="E1307" s="7">
        <v>281213</v>
      </c>
    </row>
    <row r="1308" spans="4:5" x14ac:dyDescent="0.3">
      <c r="D1308" s="6">
        <v>1397</v>
      </c>
      <c r="E1308" s="7">
        <v>160000</v>
      </c>
    </row>
    <row r="1309" spans="4:5" x14ac:dyDescent="0.3">
      <c r="D1309" s="6">
        <v>1398</v>
      </c>
      <c r="E1309" s="7">
        <v>137500</v>
      </c>
    </row>
    <row r="1310" spans="4:5" x14ac:dyDescent="0.3">
      <c r="D1310" s="6">
        <v>1399</v>
      </c>
      <c r="E1310" s="7">
        <v>138000</v>
      </c>
    </row>
    <row r="1311" spans="4:5" x14ac:dyDescent="0.3">
      <c r="D1311" s="6">
        <v>1400</v>
      </c>
      <c r="E1311" s="7">
        <v>137450</v>
      </c>
    </row>
    <row r="1312" spans="4:5" x14ac:dyDescent="0.3">
      <c r="D1312" s="6">
        <v>1401</v>
      </c>
      <c r="E1312" s="7">
        <v>120000</v>
      </c>
    </row>
    <row r="1313" spans="4:5" x14ac:dyDescent="0.3">
      <c r="D1313" s="6">
        <v>1402</v>
      </c>
      <c r="E1313" s="7">
        <v>193000</v>
      </c>
    </row>
    <row r="1314" spans="4:5" x14ac:dyDescent="0.3">
      <c r="D1314" s="6">
        <v>1403</v>
      </c>
      <c r="E1314" s="7">
        <v>193879</v>
      </c>
    </row>
    <row r="1315" spans="4:5" x14ac:dyDescent="0.3">
      <c r="D1315" s="6">
        <v>1404</v>
      </c>
      <c r="E1315" s="7">
        <v>282922</v>
      </c>
    </row>
    <row r="1316" spans="4:5" x14ac:dyDescent="0.3">
      <c r="D1316" s="6">
        <v>1405</v>
      </c>
      <c r="E1316" s="7">
        <v>105000</v>
      </c>
    </row>
    <row r="1317" spans="4:5" x14ac:dyDescent="0.3">
      <c r="D1317" s="6">
        <v>1406</v>
      </c>
      <c r="E1317" s="7">
        <v>275000</v>
      </c>
    </row>
    <row r="1318" spans="4:5" x14ac:dyDescent="0.3">
      <c r="D1318" s="6">
        <v>1407</v>
      </c>
      <c r="E1318" s="7">
        <v>133000</v>
      </c>
    </row>
    <row r="1319" spans="4:5" x14ac:dyDescent="0.3">
      <c r="D1319" s="6">
        <v>1408</v>
      </c>
      <c r="E1319" s="7">
        <v>112000</v>
      </c>
    </row>
    <row r="1320" spans="4:5" x14ac:dyDescent="0.3">
      <c r="D1320" s="6">
        <v>1409</v>
      </c>
      <c r="E1320" s="7">
        <v>125500</v>
      </c>
    </row>
    <row r="1321" spans="4:5" x14ac:dyDescent="0.3">
      <c r="D1321" s="6">
        <v>1410</v>
      </c>
      <c r="E1321" s="7">
        <v>215000</v>
      </c>
    </row>
    <row r="1322" spans="4:5" x14ac:dyDescent="0.3">
      <c r="D1322" s="6">
        <v>1411</v>
      </c>
      <c r="E1322" s="7">
        <v>230000</v>
      </c>
    </row>
    <row r="1323" spans="4:5" x14ac:dyDescent="0.3">
      <c r="D1323" s="6">
        <v>1412</v>
      </c>
      <c r="E1323" s="7">
        <v>140000</v>
      </c>
    </row>
    <row r="1324" spans="4:5" x14ac:dyDescent="0.3">
      <c r="D1324" s="6">
        <v>1414</v>
      </c>
      <c r="E1324" s="7">
        <v>257000</v>
      </c>
    </row>
    <row r="1325" spans="4:5" x14ac:dyDescent="0.3">
      <c r="D1325" s="6">
        <v>1415</v>
      </c>
      <c r="E1325" s="7">
        <v>207000</v>
      </c>
    </row>
    <row r="1326" spans="4:5" x14ac:dyDescent="0.3">
      <c r="D1326" s="6">
        <v>1416</v>
      </c>
      <c r="E1326" s="7">
        <v>175900</v>
      </c>
    </row>
    <row r="1327" spans="4:5" x14ac:dyDescent="0.3">
      <c r="D1327" s="6">
        <v>1417</v>
      </c>
      <c r="E1327" s="7">
        <v>122500</v>
      </c>
    </row>
    <row r="1328" spans="4:5" x14ac:dyDescent="0.3">
      <c r="D1328" s="6">
        <v>1418</v>
      </c>
      <c r="E1328" s="7">
        <v>340000</v>
      </c>
    </row>
    <row r="1329" spans="4:5" x14ac:dyDescent="0.3">
      <c r="D1329" s="6">
        <v>1419</v>
      </c>
      <c r="E1329" s="7">
        <v>124000</v>
      </c>
    </row>
    <row r="1330" spans="4:5" x14ac:dyDescent="0.3">
      <c r="D1330" s="6">
        <v>1420</v>
      </c>
      <c r="E1330" s="7">
        <v>223000</v>
      </c>
    </row>
    <row r="1331" spans="4:5" x14ac:dyDescent="0.3">
      <c r="D1331" s="6">
        <v>1421</v>
      </c>
      <c r="E1331" s="7">
        <v>179900</v>
      </c>
    </row>
    <row r="1332" spans="4:5" x14ac:dyDescent="0.3">
      <c r="D1332" s="6">
        <v>1422</v>
      </c>
      <c r="E1332" s="7">
        <v>127500</v>
      </c>
    </row>
    <row r="1333" spans="4:5" x14ac:dyDescent="0.3">
      <c r="D1333" s="6">
        <v>1423</v>
      </c>
      <c r="E1333" s="7">
        <v>136500</v>
      </c>
    </row>
    <row r="1334" spans="4:5" x14ac:dyDescent="0.3">
      <c r="D1334" s="6">
        <v>1424</v>
      </c>
      <c r="E1334" s="7">
        <v>274970</v>
      </c>
    </row>
    <row r="1335" spans="4:5" x14ac:dyDescent="0.3">
      <c r="D1335" s="6">
        <v>1425</v>
      </c>
      <c r="E1335" s="7">
        <v>144000</v>
      </c>
    </row>
    <row r="1336" spans="4:5" x14ac:dyDescent="0.3">
      <c r="D1336" s="6">
        <v>1426</v>
      </c>
      <c r="E1336" s="7">
        <v>142000</v>
      </c>
    </row>
    <row r="1337" spans="4:5" x14ac:dyDescent="0.3">
      <c r="D1337" s="6">
        <v>1427</v>
      </c>
      <c r="E1337" s="7">
        <v>271000</v>
      </c>
    </row>
    <row r="1338" spans="4:5" x14ac:dyDescent="0.3">
      <c r="D1338" s="6">
        <v>1428</v>
      </c>
      <c r="E1338" s="7">
        <v>140000</v>
      </c>
    </row>
    <row r="1339" spans="4:5" x14ac:dyDescent="0.3">
      <c r="D1339" s="6">
        <v>1429</v>
      </c>
      <c r="E1339" s="7">
        <v>119000</v>
      </c>
    </row>
    <row r="1340" spans="4:5" x14ac:dyDescent="0.3">
      <c r="D1340" s="6">
        <v>1430</v>
      </c>
      <c r="E1340" s="7">
        <v>182900</v>
      </c>
    </row>
    <row r="1341" spans="4:5" x14ac:dyDescent="0.3">
      <c r="D1341" s="6">
        <v>1431</v>
      </c>
      <c r="E1341" s="7">
        <v>192140</v>
      </c>
    </row>
    <row r="1342" spans="4:5" x14ac:dyDescent="0.3">
      <c r="D1342" s="6">
        <v>1432</v>
      </c>
      <c r="E1342" s="7">
        <v>143750</v>
      </c>
    </row>
    <row r="1343" spans="4:5" x14ac:dyDescent="0.3">
      <c r="D1343" s="6">
        <v>1433</v>
      </c>
      <c r="E1343" s="7">
        <v>64500</v>
      </c>
    </row>
    <row r="1344" spans="4:5" x14ac:dyDescent="0.3">
      <c r="D1344" s="6">
        <v>1434</v>
      </c>
      <c r="E1344" s="7">
        <v>186500</v>
      </c>
    </row>
    <row r="1345" spans="4:5" x14ac:dyDescent="0.3">
      <c r="D1345" s="6">
        <v>1435</v>
      </c>
      <c r="E1345" s="7">
        <v>160000</v>
      </c>
    </row>
    <row r="1346" spans="4:5" x14ac:dyDescent="0.3">
      <c r="D1346" s="6">
        <v>1436</v>
      </c>
      <c r="E1346" s="7">
        <v>174000</v>
      </c>
    </row>
    <row r="1347" spans="4:5" x14ac:dyDescent="0.3">
      <c r="D1347" s="6">
        <v>1437</v>
      </c>
      <c r="E1347" s="7">
        <v>120500</v>
      </c>
    </row>
    <row r="1348" spans="4:5" x14ac:dyDescent="0.3">
      <c r="D1348" s="6">
        <v>1438</v>
      </c>
      <c r="E1348" s="7">
        <v>394617</v>
      </c>
    </row>
    <row r="1349" spans="4:5" x14ac:dyDescent="0.3">
      <c r="D1349" s="6">
        <v>1439</v>
      </c>
      <c r="E1349" s="7">
        <v>149700</v>
      </c>
    </row>
    <row r="1350" spans="4:5" x14ac:dyDescent="0.3">
      <c r="D1350" s="6">
        <v>1440</v>
      </c>
      <c r="E1350" s="7">
        <v>197000</v>
      </c>
    </row>
    <row r="1351" spans="4:5" x14ac:dyDescent="0.3">
      <c r="D1351" s="6">
        <v>1441</v>
      </c>
      <c r="E1351" s="7">
        <v>191000</v>
      </c>
    </row>
    <row r="1352" spans="4:5" x14ac:dyDescent="0.3">
      <c r="D1352" s="6">
        <v>1442</v>
      </c>
      <c r="E1352" s="7">
        <v>149300</v>
      </c>
    </row>
    <row r="1353" spans="4:5" x14ac:dyDescent="0.3">
      <c r="D1353" s="6">
        <v>1443</v>
      </c>
      <c r="E1353" s="7">
        <v>310000</v>
      </c>
    </row>
    <row r="1354" spans="4:5" x14ac:dyDescent="0.3">
      <c r="D1354" s="6">
        <v>1445</v>
      </c>
      <c r="E1354" s="7">
        <v>179600</v>
      </c>
    </row>
    <row r="1355" spans="4:5" x14ac:dyDescent="0.3">
      <c r="D1355" s="6">
        <v>1446</v>
      </c>
      <c r="E1355" s="7">
        <v>129000</v>
      </c>
    </row>
    <row r="1356" spans="4:5" x14ac:dyDescent="0.3">
      <c r="D1356" s="6">
        <v>1447</v>
      </c>
      <c r="E1356" s="7">
        <v>157900</v>
      </c>
    </row>
    <row r="1357" spans="4:5" x14ac:dyDescent="0.3">
      <c r="D1357" s="6">
        <v>1448</v>
      </c>
      <c r="E1357" s="7">
        <v>240000</v>
      </c>
    </row>
    <row r="1358" spans="4:5" x14ac:dyDescent="0.3">
      <c r="D1358" s="6">
        <v>1450</v>
      </c>
      <c r="E1358" s="7">
        <v>92000</v>
      </c>
    </row>
    <row r="1359" spans="4:5" x14ac:dyDescent="0.3">
      <c r="D1359" s="6">
        <v>1451</v>
      </c>
      <c r="E1359" s="7">
        <v>136000</v>
      </c>
    </row>
    <row r="1360" spans="4:5" x14ac:dyDescent="0.3">
      <c r="D1360" s="6">
        <v>1452</v>
      </c>
      <c r="E1360" s="7">
        <v>287090</v>
      </c>
    </row>
    <row r="1361" spans="4:5" x14ac:dyDescent="0.3">
      <c r="D1361" s="6">
        <v>1453</v>
      </c>
      <c r="E1361" s="7">
        <v>145000</v>
      </c>
    </row>
    <row r="1362" spans="4:5" x14ac:dyDescent="0.3">
      <c r="D1362" s="6">
        <v>1454</v>
      </c>
      <c r="E1362" s="7">
        <v>84500</v>
      </c>
    </row>
    <row r="1363" spans="4:5" x14ac:dyDescent="0.3">
      <c r="D1363" s="6">
        <v>1455</v>
      </c>
      <c r="E1363" s="7">
        <v>185000</v>
      </c>
    </row>
    <row r="1364" spans="4:5" x14ac:dyDescent="0.3">
      <c r="D1364" s="6">
        <v>1456</v>
      </c>
      <c r="E1364" s="7">
        <v>175000</v>
      </c>
    </row>
    <row r="1365" spans="4:5" x14ac:dyDescent="0.3">
      <c r="D1365" s="6">
        <v>1457</v>
      </c>
      <c r="E1365" s="7">
        <v>210000</v>
      </c>
    </row>
    <row r="1366" spans="4:5" x14ac:dyDescent="0.3">
      <c r="D1366" s="6">
        <v>1458</v>
      </c>
      <c r="E1366" s="7">
        <v>266500</v>
      </c>
    </row>
    <row r="1367" spans="4:5" x14ac:dyDescent="0.3">
      <c r="D1367" s="6">
        <v>1459</v>
      </c>
      <c r="E1367" s="7">
        <v>142125</v>
      </c>
    </row>
    <row r="1368" spans="4:5" x14ac:dyDescent="0.3">
      <c r="D1368" s="6">
        <v>1460</v>
      </c>
      <c r="E1368" s="7">
        <v>147500</v>
      </c>
    </row>
    <row r="1369" spans="4:5" x14ac:dyDescent="0.3">
      <c r="D1369" s="6" t="s">
        <v>267</v>
      </c>
      <c r="E1369" s="7">
        <v>254144859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154C9-B781-4431-9BAC-DA7B5904D635}">
  <dimension ref="A1:H28"/>
  <sheetViews>
    <sheetView topLeftCell="A6" workbookViewId="0">
      <selection activeCell="G27" sqref="G27"/>
    </sheetView>
  </sheetViews>
  <sheetFormatPr defaultRowHeight="14.4" x14ac:dyDescent="0.3"/>
  <cols>
    <col min="1" max="1" width="64.33203125" style="8" customWidth="1"/>
    <col min="2" max="2" width="17" customWidth="1"/>
    <col min="3" max="3" width="14.21875" customWidth="1"/>
    <col min="6" max="6" width="13.5546875" customWidth="1"/>
    <col min="7" max="7" width="12" customWidth="1"/>
    <col min="8" max="8" width="13.109375" customWidth="1"/>
  </cols>
  <sheetData>
    <row r="1" spans="1:8" ht="28.8" x14ac:dyDescent="0.3">
      <c r="A1" s="8" t="s">
        <v>269</v>
      </c>
      <c r="F1" s="16" t="s">
        <v>301</v>
      </c>
    </row>
    <row r="2" spans="1:8" ht="15" thickBot="1" x14ac:dyDescent="0.35"/>
    <row r="3" spans="1:8" x14ac:dyDescent="0.3">
      <c r="A3" s="9"/>
      <c r="B3" s="3" t="s">
        <v>279</v>
      </c>
      <c r="C3" s="3" t="s">
        <v>280</v>
      </c>
      <c r="F3" s="17"/>
      <c r="G3" s="18" t="s">
        <v>279</v>
      </c>
      <c r="H3" s="19" t="s">
        <v>280</v>
      </c>
    </row>
    <row r="4" spans="1:8" x14ac:dyDescent="0.3">
      <c r="A4" s="10" t="s">
        <v>260</v>
      </c>
      <c r="B4" s="1">
        <v>105264.07368421053</v>
      </c>
      <c r="C4" s="1">
        <v>186186.70989010989</v>
      </c>
      <c r="F4" s="20" t="s">
        <v>260</v>
      </c>
      <c r="G4" s="21">
        <f t="shared" ref="G4:H6" si="0">B4</f>
        <v>105264.07368421053</v>
      </c>
      <c r="H4" s="22">
        <f t="shared" si="0"/>
        <v>186186.70989010989</v>
      </c>
    </row>
    <row r="5" spans="1:8" x14ac:dyDescent="0.3">
      <c r="A5" s="10" t="s">
        <v>270</v>
      </c>
      <c r="B5" s="1">
        <v>1654152525.6434495</v>
      </c>
      <c r="C5" s="1">
        <v>6210260622.0052176</v>
      </c>
      <c r="F5" s="20" t="s">
        <v>270</v>
      </c>
      <c r="G5" s="21">
        <f t="shared" si="0"/>
        <v>1654152525.6434495</v>
      </c>
      <c r="H5" s="22">
        <f t="shared" si="0"/>
        <v>6210260622.0052176</v>
      </c>
    </row>
    <row r="6" spans="1:8" x14ac:dyDescent="0.3">
      <c r="A6" s="10" t="s">
        <v>271</v>
      </c>
      <c r="B6" s="1">
        <v>95</v>
      </c>
      <c r="C6" s="1">
        <v>1365</v>
      </c>
      <c r="F6" s="20" t="s">
        <v>271</v>
      </c>
      <c r="G6" s="21">
        <f t="shared" si="0"/>
        <v>95</v>
      </c>
      <c r="H6" s="22">
        <f t="shared" si="0"/>
        <v>1365</v>
      </c>
    </row>
    <row r="7" spans="1:8" x14ac:dyDescent="0.3">
      <c r="A7" s="10" t="s">
        <v>272</v>
      </c>
      <c r="B7" s="1">
        <v>0</v>
      </c>
      <c r="C7" s="1"/>
      <c r="F7" s="20" t="s">
        <v>289</v>
      </c>
      <c r="G7" s="21">
        <f>SQRT(B5/B6)</f>
        <v>4172.7846636123477</v>
      </c>
      <c r="H7" s="22">
        <f>SQRT(H5/H6)</f>
        <v>2132.9888610404191</v>
      </c>
    </row>
    <row r="8" spans="1:8" x14ac:dyDescent="0.3">
      <c r="A8" s="10" t="s">
        <v>273</v>
      </c>
      <c r="B8" s="1">
        <v>149</v>
      </c>
      <c r="C8" s="1"/>
      <c r="F8" s="20" t="s">
        <v>290</v>
      </c>
      <c r="G8" s="21">
        <f>G7*B13</f>
        <v>8245.477482957378</v>
      </c>
      <c r="H8" s="22">
        <f>H7*B13</f>
        <v>4214.8140972801375</v>
      </c>
    </row>
    <row r="9" spans="1:8" x14ac:dyDescent="0.3">
      <c r="A9" s="10" t="s">
        <v>274</v>
      </c>
      <c r="B9" s="1">
        <v>-17.267772563668995</v>
      </c>
      <c r="C9" s="1"/>
      <c r="F9" s="23" t="s">
        <v>291</v>
      </c>
      <c r="G9" s="24">
        <f>G7*B13</f>
        <v>8245.477482957378</v>
      </c>
      <c r="H9" s="25">
        <f>H7*B13</f>
        <v>4214.8140972801375</v>
      </c>
    </row>
    <row r="10" spans="1:8" x14ac:dyDescent="0.3">
      <c r="A10" s="10" t="s">
        <v>275</v>
      </c>
      <c r="B10" s="1">
        <v>1.1012791575022501E-37</v>
      </c>
      <c r="C10" s="1"/>
    </row>
    <row r="11" spans="1:8" x14ac:dyDescent="0.3">
      <c r="A11" s="10" t="s">
        <v>276</v>
      </c>
      <c r="B11" s="1">
        <v>1.6551445337979596</v>
      </c>
      <c r="C11" s="1"/>
    </row>
    <row r="12" spans="1:8" x14ac:dyDescent="0.3">
      <c r="A12" s="10" t="s">
        <v>277</v>
      </c>
      <c r="B12" s="1">
        <v>2.2025583150045001E-37</v>
      </c>
      <c r="C12" s="1"/>
    </row>
    <row r="13" spans="1:8" ht="15" thickBot="1" x14ac:dyDescent="0.35">
      <c r="A13" s="11" t="s">
        <v>278</v>
      </c>
      <c r="B13" s="2">
        <v>1.976013177689196</v>
      </c>
      <c r="C13" s="2"/>
    </row>
    <row r="15" spans="1:8" x14ac:dyDescent="0.3">
      <c r="A15" s="8" t="s">
        <v>281</v>
      </c>
      <c r="B15">
        <f>B6+C6</f>
        <v>1460</v>
      </c>
    </row>
    <row r="16" spans="1:8" x14ac:dyDescent="0.3">
      <c r="A16" s="8" t="s">
        <v>282</v>
      </c>
      <c r="B16">
        <f>B4-C4</f>
        <v>-80922.636205899369</v>
      </c>
    </row>
    <row r="17" spans="1:7" x14ac:dyDescent="0.3">
      <c r="A17" s="8" t="s">
        <v>283</v>
      </c>
      <c r="B17">
        <f>SQRT((B5/B6)+(C5/C6))</f>
        <v>4686.3390114460262</v>
      </c>
    </row>
    <row r="19" spans="1:7" x14ac:dyDescent="0.3">
      <c r="A19" s="8" t="s">
        <v>284</v>
      </c>
      <c r="B19">
        <f>B17*B13</f>
        <v>9260.2676417363073</v>
      </c>
    </row>
    <row r="20" spans="1:7" x14ac:dyDescent="0.3">
      <c r="A20" s="8" t="s">
        <v>285</v>
      </c>
      <c r="B20">
        <f>B16-B19</f>
        <v>-90182.90384763568</v>
      </c>
    </row>
    <row r="21" spans="1:7" x14ac:dyDescent="0.3">
      <c r="A21" s="8" t="s">
        <v>286</v>
      </c>
      <c r="B21">
        <f>B16+B19</f>
        <v>-71662.368564163058</v>
      </c>
    </row>
    <row r="23" spans="1:7" x14ac:dyDescent="0.3">
      <c r="A23" s="8" t="s">
        <v>288</v>
      </c>
      <c r="B23">
        <f>SQRT((B5+C5)/2)</f>
        <v>62707.308775168574</v>
      </c>
    </row>
    <row r="24" spans="1:7" x14ac:dyDescent="0.3">
      <c r="A24" s="8" t="s">
        <v>287</v>
      </c>
      <c r="B24">
        <f>B16/B23</f>
        <v>-1.2904817283108132</v>
      </c>
    </row>
    <row r="26" spans="1:7" ht="57.6" x14ac:dyDescent="0.3">
      <c r="A26" s="12" t="s">
        <v>300</v>
      </c>
    </row>
    <row r="27" spans="1:7" x14ac:dyDescent="0.3">
      <c r="G27" t="s">
        <v>315</v>
      </c>
    </row>
    <row r="28" spans="1:7" ht="28.8" x14ac:dyDescent="0.3">
      <c r="A28" s="12" t="s">
        <v>305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CE259-589C-4D46-A698-D8EAF18DBB2D}">
  <dimension ref="A1:E734"/>
  <sheetViews>
    <sheetView topLeftCell="D1" workbookViewId="0">
      <selection activeCell="M13" sqref="M13"/>
    </sheetView>
  </sheetViews>
  <sheetFormatPr defaultRowHeight="14.4" x14ac:dyDescent="0.3"/>
  <cols>
    <col min="1" max="1" width="17.33203125" bestFit="1" customWidth="1"/>
    <col min="2" max="2" width="17.44140625" bestFit="1" customWidth="1"/>
    <col min="4" max="4" width="17.33203125" bestFit="1" customWidth="1"/>
    <col min="5" max="5" width="20.33203125" bestFit="1" customWidth="1"/>
  </cols>
  <sheetData>
    <row r="1" spans="1:5" x14ac:dyDescent="0.3">
      <c r="A1" s="5" t="s">
        <v>297</v>
      </c>
      <c r="B1" t="s">
        <v>298</v>
      </c>
      <c r="D1" s="5" t="s">
        <v>297</v>
      </c>
      <c r="E1" t="s">
        <v>299</v>
      </c>
    </row>
    <row r="3" spans="1:5" x14ac:dyDescent="0.3">
      <c r="A3" s="5" t="s">
        <v>266</v>
      </c>
      <c r="B3" t="s">
        <v>268</v>
      </c>
      <c r="D3" s="5" t="s">
        <v>266</v>
      </c>
      <c r="E3" s="5" t="s">
        <v>268</v>
      </c>
    </row>
    <row r="4" spans="1:5" x14ac:dyDescent="0.3">
      <c r="A4" s="6">
        <v>1</v>
      </c>
      <c r="B4" s="7">
        <v>208500</v>
      </c>
      <c r="D4" s="6">
        <v>2</v>
      </c>
      <c r="E4" s="7">
        <v>181500</v>
      </c>
    </row>
    <row r="5" spans="1:5" x14ac:dyDescent="0.3">
      <c r="A5" s="6">
        <v>3</v>
      </c>
      <c r="B5" s="7">
        <v>223500</v>
      </c>
      <c r="D5" s="6">
        <v>5</v>
      </c>
      <c r="E5" s="7">
        <v>250000</v>
      </c>
    </row>
    <row r="6" spans="1:5" x14ac:dyDescent="0.3">
      <c r="A6" s="6">
        <v>4</v>
      </c>
      <c r="B6" s="7">
        <v>140000</v>
      </c>
      <c r="D6" s="6">
        <v>7</v>
      </c>
      <c r="E6" s="7">
        <v>307000</v>
      </c>
    </row>
    <row r="7" spans="1:5" x14ac:dyDescent="0.3">
      <c r="A7" s="6">
        <v>6</v>
      </c>
      <c r="B7" s="7">
        <v>143000</v>
      </c>
      <c r="D7" s="6">
        <v>8</v>
      </c>
      <c r="E7" s="7">
        <v>200000</v>
      </c>
    </row>
    <row r="8" spans="1:5" x14ac:dyDescent="0.3">
      <c r="A8" s="6">
        <v>9</v>
      </c>
      <c r="B8" s="7">
        <v>129900</v>
      </c>
      <c r="D8" s="6">
        <v>12</v>
      </c>
      <c r="E8" s="7">
        <v>345000</v>
      </c>
    </row>
    <row r="9" spans="1:5" x14ac:dyDescent="0.3">
      <c r="A9" s="6">
        <v>10</v>
      </c>
      <c r="B9" s="7">
        <v>118000</v>
      </c>
      <c r="D9" s="6">
        <v>14</v>
      </c>
      <c r="E9" s="7">
        <v>279500</v>
      </c>
    </row>
    <row r="10" spans="1:5" x14ac:dyDescent="0.3">
      <c r="A10" s="6">
        <v>11</v>
      </c>
      <c r="B10" s="7">
        <v>129500</v>
      </c>
      <c r="D10" s="6">
        <v>15</v>
      </c>
      <c r="E10" s="7">
        <v>157000</v>
      </c>
    </row>
    <row r="11" spans="1:5" x14ac:dyDescent="0.3">
      <c r="A11" s="6">
        <v>13</v>
      </c>
      <c r="B11" s="7">
        <v>144000</v>
      </c>
      <c r="D11" s="6">
        <v>18</v>
      </c>
      <c r="E11" s="7">
        <v>90000</v>
      </c>
    </row>
    <row r="12" spans="1:5" x14ac:dyDescent="0.3">
      <c r="A12" s="6">
        <v>16</v>
      </c>
      <c r="B12" s="7">
        <v>132000</v>
      </c>
      <c r="D12" s="6">
        <v>19</v>
      </c>
      <c r="E12" s="7">
        <v>159000</v>
      </c>
    </row>
    <row r="13" spans="1:5" x14ac:dyDescent="0.3">
      <c r="A13" s="6">
        <v>17</v>
      </c>
      <c r="B13" s="7">
        <v>149000</v>
      </c>
      <c r="D13" s="6">
        <v>20</v>
      </c>
      <c r="E13" s="7">
        <v>139000</v>
      </c>
    </row>
    <row r="14" spans="1:5" x14ac:dyDescent="0.3">
      <c r="A14" s="6">
        <v>24</v>
      </c>
      <c r="B14" s="7">
        <v>129900</v>
      </c>
      <c r="D14" s="6">
        <v>21</v>
      </c>
      <c r="E14" s="7">
        <v>325300</v>
      </c>
    </row>
    <row r="15" spans="1:5" x14ac:dyDescent="0.3">
      <c r="A15" s="6">
        <v>25</v>
      </c>
      <c r="B15" s="7">
        <v>154000</v>
      </c>
      <c r="D15" s="6">
        <v>22</v>
      </c>
      <c r="E15" s="7">
        <v>139400</v>
      </c>
    </row>
    <row r="16" spans="1:5" x14ac:dyDescent="0.3">
      <c r="A16" s="6">
        <v>27</v>
      </c>
      <c r="B16" s="7">
        <v>134800</v>
      </c>
      <c r="D16" s="6">
        <v>23</v>
      </c>
      <c r="E16" s="7">
        <v>230000</v>
      </c>
    </row>
    <row r="17" spans="1:5" x14ac:dyDescent="0.3">
      <c r="A17" s="6">
        <v>30</v>
      </c>
      <c r="B17" s="7">
        <v>68500</v>
      </c>
      <c r="D17" s="6">
        <v>26</v>
      </c>
      <c r="E17" s="7">
        <v>256300</v>
      </c>
    </row>
    <row r="18" spans="1:5" x14ac:dyDescent="0.3">
      <c r="A18" s="6">
        <v>31</v>
      </c>
      <c r="B18" s="7">
        <v>40000</v>
      </c>
      <c r="D18" s="6">
        <v>28</v>
      </c>
      <c r="E18" s="7">
        <v>306000</v>
      </c>
    </row>
    <row r="19" spans="1:5" x14ac:dyDescent="0.3">
      <c r="A19" s="6">
        <v>39</v>
      </c>
      <c r="B19" s="7">
        <v>109000</v>
      </c>
      <c r="D19" s="6">
        <v>29</v>
      </c>
      <c r="E19" s="7">
        <v>207500</v>
      </c>
    </row>
    <row r="20" spans="1:5" x14ac:dyDescent="0.3">
      <c r="A20" s="6">
        <v>43</v>
      </c>
      <c r="B20" s="7">
        <v>144000</v>
      </c>
      <c r="D20" s="6">
        <v>32</v>
      </c>
      <c r="E20" s="7">
        <v>149350</v>
      </c>
    </row>
    <row r="21" spans="1:5" x14ac:dyDescent="0.3">
      <c r="A21" s="6">
        <v>44</v>
      </c>
      <c r="B21" s="7">
        <v>130250</v>
      </c>
      <c r="D21" s="6">
        <v>33</v>
      </c>
      <c r="E21" s="7">
        <v>179900</v>
      </c>
    </row>
    <row r="22" spans="1:5" x14ac:dyDescent="0.3">
      <c r="A22" s="6">
        <v>49</v>
      </c>
      <c r="B22" s="7">
        <v>113000</v>
      </c>
      <c r="D22" s="6">
        <v>34</v>
      </c>
      <c r="E22" s="7">
        <v>165500</v>
      </c>
    </row>
    <row r="23" spans="1:5" x14ac:dyDescent="0.3">
      <c r="A23" s="6">
        <v>50</v>
      </c>
      <c r="B23" s="7">
        <v>127000</v>
      </c>
      <c r="D23" s="6">
        <v>35</v>
      </c>
      <c r="E23" s="7">
        <v>277500</v>
      </c>
    </row>
    <row r="24" spans="1:5" x14ac:dyDescent="0.3">
      <c r="A24" s="6">
        <v>51</v>
      </c>
      <c r="B24" s="7">
        <v>177000</v>
      </c>
      <c r="D24" s="6">
        <v>36</v>
      </c>
      <c r="E24" s="7">
        <v>309000</v>
      </c>
    </row>
    <row r="25" spans="1:5" x14ac:dyDescent="0.3">
      <c r="A25" s="6">
        <v>52</v>
      </c>
      <c r="B25" s="7">
        <v>114500</v>
      </c>
      <c r="D25" s="6">
        <v>37</v>
      </c>
      <c r="E25" s="7">
        <v>145000</v>
      </c>
    </row>
    <row r="26" spans="1:5" x14ac:dyDescent="0.3">
      <c r="A26" s="6">
        <v>53</v>
      </c>
      <c r="B26" s="7">
        <v>110000</v>
      </c>
      <c r="D26" s="6">
        <v>38</v>
      </c>
      <c r="E26" s="7">
        <v>153000</v>
      </c>
    </row>
    <row r="27" spans="1:5" x14ac:dyDescent="0.3">
      <c r="A27" s="6">
        <v>57</v>
      </c>
      <c r="B27" s="7">
        <v>172500</v>
      </c>
      <c r="D27" s="6">
        <v>40</v>
      </c>
      <c r="E27" s="7">
        <v>82000</v>
      </c>
    </row>
    <row r="28" spans="1:5" x14ac:dyDescent="0.3">
      <c r="A28" s="6">
        <v>58</v>
      </c>
      <c r="B28" s="7">
        <v>196500</v>
      </c>
      <c r="D28" s="6">
        <v>41</v>
      </c>
      <c r="E28" s="7">
        <v>160000</v>
      </c>
    </row>
    <row r="29" spans="1:5" x14ac:dyDescent="0.3">
      <c r="A29" s="6">
        <v>60</v>
      </c>
      <c r="B29" s="7">
        <v>124900</v>
      </c>
      <c r="D29" s="6">
        <v>42</v>
      </c>
      <c r="E29" s="7">
        <v>170000</v>
      </c>
    </row>
    <row r="30" spans="1:5" x14ac:dyDescent="0.3">
      <c r="A30" s="6">
        <v>62</v>
      </c>
      <c r="B30" s="7">
        <v>101000</v>
      </c>
      <c r="D30" s="6">
        <v>45</v>
      </c>
      <c r="E30" s="7">
        <v>141000</v>
      </c>
    </row>
    <row r="31" spans="1:5" x14ac:dyDescent="0.3">
      <c r="A31" s="6">
        <v>64</v>
      </c>
      <c r="B31" s="7">
        <v>140000</v>
      </c>
      <c r="D31" s="6">
        <v>46</v>
      </c>
      <c r="E31" s="7">
        <v>319900</v>
      </c>
    </row>
    <row r="32" spans="1:5" x14ac:dyDescent="0.3">
      <c r="A32" s="6">
        <v>65</v>
      </c>
      <c r="B32" s="7">
        <v>219500</v>
      </c>
      <c r="D32" s="6">
        <v>47</v>
      </c>
      <c r="E32" s="7">
        <v>239686</v>
      </c>
    </row>
    <row r="33" spans="1:5" x14ac:dyDescent="0.3">
      <c r="A33" s="6">
        <v>69</v>
      </c>
      <c r="B33" s="7">
        <v>80000</v>
      </c>
      <c r="D33" s="6">
        <v>48</v>
      </c>
      <c r="E33" s="7">
        <v>249700</v>
      </c>
    </row>
    <row r="34" spans="1:5" x14ac:dyDescent="0.3">
      <c r="A34" s="6">
        <v>72</v>
      </c>
      <c r="B34" s="7">
        <v>129500</v>
      </c>
      <c r="D34" s="6">
        <v>54</v>
      </c>
      <c r="E34" s="7">
        <v>385000</v>
      </c>
    </row>
    <row r="35" spans="1:5" x14ac:dyDescent="0.3">
      <c r="A35" s="6">
        <v>73</v>
      </c>
      <c r="B35" s="7">
        <v>185000</v>
      </c>
      <c r="D35" s="6">
        <v>55</v>
      </c>
      <c r="E35" s="7">
        <v>130000</v>
      </c>
    </row>
    <row r="36" spans="1:5" x14ac:dyDescent="0.3">
      <c r="A36" s="6">
        <v>74</v>
      </c>
      <c r="B36" s="7">
        <v>144900</v>
      </c>
      <c r="D36" s="6">
        <v>56</v>
      </c>
      <c r="E36" s="7">
        <v>180500</v>
      </c>
    </row>
    <row r="37" spans="1:5" x14ac:dyDescent="0.3">
      <c r="A37" s="6">
        <v>75</v>
      </c>
      <c r="B37" s="7">
        <v>107400</v>
      </c>
      <c r="D37" s="6">
        <v>59</v>
      </c>
      <c r="E37" s="7">
        <v>438780</v>
      </c>
    </row>
    <row r="38" spans="1:5" x14ac:dyDescent="0.3">
      <c r="A38" s="6">
        <v>76</v>
      </c>
      <c r="B38" s="7">
        <v>91000</v>
      </c>
      <c r="D38" s="6">
        <v>61</v>
      </c>
      <c r="E38" s="7">
        <v>158000</v>
      </c>
    </row>
    <row r="39" spans="1:5" x14ac:dyDescent="0.3">
      <c r="A39" s="6">
        <v>77</v>
      </c>
      <c r="B39" s="7">
        <v>135750</v>
      </c>
      <c r="D39" s="6">
        <v>63</v>
      </c>
      <c r="E39" s="7">
        <v>202500</v>
      </c>
    </row>
    <row r="40" spans="1:5" x14ac:dyDescent="0.3">
      <c r="A40" s="6">
        <v>78</v>
      </c>
      <c r="B40" s="7">
        <v>127000</v>
      </c>
      <c r="D40" s="6">
        <v>66</v>
      </c>
      <c r="E40" s="7">
        <v>317000</v>
      </c>
    </row>
    <row r="41" spans="1:5" x14ac:dyDescent="0.3">
      <c r="A41" s="6">
        <v>80</v>
      </c>
      <c r="B41" s="7">
        <v>110000</v>
      </c>
      <c r="D41" s="6">
        <v>67</v>
      </c>
      <c r="E41" s="7">
        <v>180000</v>
      </c>
    </row>
    <row r="42" spans="1:5" x14ac:dyDescent="0.3">
      <c r="A42" s="6">
        <v>84</v>
      </c>
      <c r="B42" s="7">
        <v>126500</v>
      </c>
      <c r="D42" s="6">
        <v>68</v>
      </c>
      <c r="E42" s="7">
        <v>226000</v>
      </c>
    </row>
    <row r="43" spans="1:5" x14ac:dyDescent="0.3">
      <c r="A43" s="6">
        <v>85</v>
      </c>
      <c r="B43" s="7">
        <v>168500</v>
      </c>
      <c r="D43" s="6">
        <v>70</v>
      </c>
      <c r="E43" s="7">
        <v>225000</v>
      </c>
    </row>
    <row r="44" spans="1:5" x14ac:dyDescent="0.3">
      <c r="A44" s="6">
        <v>87</v>
      </c>
      <c r="B44" s="7">
        <v>174000</v>
      </c>
      <c r="D44" s="6">
        <v>71</v>
      </c>
      <c r="E44" s="7">
        <v>244000</v>
      </c>
    </row>
    <row r="45" spans="1:5" x14ac:dyDescent="0.3">
      <c r="A45" s="6">
        <v>88</v>
      </c>
      <c r="B45" s="7">
        <v>164500</v>
      </c>
      <c r="D45" s="6">
        <v>79</v>
      </c>
      <c r="E45" s="7">
        <v>136500</v>
      </c>
    </row>
    <row r="46" spans="1:5" x14ac:dyDescent="0.3">
      <c r="A46" s="6">
        <v>89</v>
      </c>
      <c r="B46" s="7">
        <v>85000</v>
      </c>
      <c r="D46" s="6">
        <v>81</v>
      </c>
      <c r="E46" s="7">
        <v>193500</v>
      </c>
    </row>
    <row r="47" spans="1:5" x14ac:dyDescent="0.3">
      <c r="A47" s="6">
        <v>90</v>
      </c>
      <c r="B47" s="7">
        <v>123600</v>
      </c>
      <c r="D47" s="6">
        <v>82</v>
      </c>
      <c r="E47" s="7">
        <v>153500</v>
      </c>
    </row>
    <row r="48" spans="1:5" x14ac:dyDescent="0.3">
      <c r="A48" s="6">
        <v>91</v>
      </c>
      <c r="B48" s="7">
        <v>109900</v>
      </c>
      <c r="D48" s="6">
        <v>83</v>
      </c>
      <c r="E48" s="7">
        <v>245000</v>
      </c>
    </row>
    <row r="49" spans="1:5" x14ac:dyDescent="0.3">
      <c r="A49" s="6">
        <v>93</v>
      </c>
      <c r="B49" s="7">
        <v>163500</v>
      </c>
      <c r="D49" s="6">
        <v>86</v>
      </c>
      <c r="E49" s="7">
        <v>260000</v>
      </c>
    </row>
    <row r="50" spans="1:5" x14ac:dyDescent="0.3">
      <c r="A50" s="6">
        <v>95</v>
      </c>
      <c r="B50" s="7">
        <v>204750</v>
      </c>
      <c r="D50" s="6">
        <v>92</v>
      </c>
      <c r="E50" s="7">
        <v>98600</v>
      </c>
    </row>
    <row r="51" spans="1:5" x14ac:dyDescent="0.3">
      <c r="A51" s="6">
        <v>96</v>
      </c>
      <c r="B51" s="7">
        <v>185000</v>
      </c>
      <c r="D51" s="6">
        <v>94</v>
      </c>
      <c r="E51" s="7">
        <v>133900</v>
      </c>
    </row>
    <row r="52" spans="1:5" x14ac:dyDescent="0.3">
      <c r="A52" s="6">
        <v>98</v>
      </c>
      <c r="B52" s="7">
        <v>94750</v>
      </c>
      <c r="D52" s="6">
        <v>97</v>
      </c>
      <c r="E52" s="7">
        <v>214000</v>
      </c>
    </row>
    <row r="53" spans="1:5" x14ac:dyDescent="0.3">
      <c r="A53" s="6">
        <v>99</v>
      </c>
      <c r="B53" s="7">
        <v>83000</v>
      </c>
      <c r="D53" s="6">
        <v>100</v>
      </c>
      <c r="E53" s="7">
        <v>128950</v>
      </c>
    </row>
    <row r="54" spans="1:5" x14ac:dyDescent="0.3">
      <c r="A54" s="6">
        <v>102</v>
      </c>
      <c r="B54" s="7">
        <v>178000</v>
      </c>
      <c r="D54" s="6">
        <v>101</v>
      </c>
      <c r="E54" s="7">
        <v>205000</v>
      </c>
    </row>
    <row r="55" spans="1:5" x14ac:dyDescent="0.3">
      <c r="A55" s="6">
        <v>106</v>
      </c>
      <c r="B55" s="7">
        <v>250000</v>
      </c>
      <c r="D55" s="6">
        <v>103</v>
      </c>
      <c r="E55" s="7">
        <v>118964</v>
      </c>
    </row>
    <row r="56" spans="1:5" x14ac:dyDescent="0.3">
      <c r="A56" s="6">
        <v>107</v>
      </c>
      <c r="B56" s="7">
        <v>100000</v>
      </c>
      <c r="D56" s="6">
        <v>104</v>
      </c>
      <c r="E56" s="7">
        <v>198900</v>
      </c>
    </row>
    <row r="57" spans="1:5" x14ac:dyDescent="0.3">
      <c r="A57" s="6">
        <v>108</v>
      </c>
      <c r="B57" s="7">
        <v>115000</v>
      </c>
      <c r="D57" s="6">
        <v>105</v>
      </c>
      <c r="E57" s="7">
        <v>169500</v>
      </c>
    </row>
    <row r="58" spans="1:5" x14ac:dyDescent="0.3">
      <c r="A58" s="6">
        <v>109</v>
      </c>
      <c r="B58" s="7">
        <v>115000</v>
      </c>
      <c r="D58" s="6">
        <v>110</v>
      </c>
      <c r="E58" s="7">
        <v>190000</v>
      </c>
    </row>
    <row r="59" spans="1:5" x14ac:dyDescent="0.3">
      <c r="A59" s="6">
        <v>112</v>
      </c>
      <c r="B59" s="7">
        <v>180000</v>
      </c>
      <c r="D59" s="6">
        <v>111</v>
      </c>
      <c r="E59" s="7">
        <v>136900</v>
      </c>
    </row>
    <row r="60" spans="1:5" x14ac:dyDescent="0.3">
      <c r="A60" s="6">
        <v>116</v>
      </c>
      <c r="B60" s="7">
        <v>176000</v>
      </c>
      <c r="D60" s="6">
        <v>113</v>
      </c>
      <c r="E60" s="7">
        <v>383970</v>
      </c>
    </row>
    <row r="61" spans="1:5" x14ac:dyDescent="0.3">
      <c r="A61" s="6">
        <v>120</v>
      </c>
      <c r="B61" s="7">
        <v>163990</v>
      </c>
      <c r="D61" s="6">
        <v>114</v>
      </c>
      <c r="E61" s="7">
        <v>217000</v>
      </c>
    </row>
    <row r="62" spans="1:5" x14ac:dyDescent="0.3">
      <c r="A62" s="6">
        <v>121</v>
      </c>
      <c r="B62" s="7">
        <v>180000</v>
      </c>
      <c r="D62" s="6">
        <v>115</v>
      </c>
      <c r="E62" s="7">
        <v>259500</v>
      </c>
    </row>
    <row r="63" spans="1:5" x14ac:dyDescent="0.3">
      <c r="A63" s="6">
        <v>122</v>
      </c>
      <c r="B63" s="7">
        <v>100000</v>
      </c>
      <c r="D63" s="6">
        <v>117</v>
      </c>
      <c r="E63" s="7">
        <v>139000</v>
      </c>
    </row>
    <row r="64" spans="1:5" x14ac:dyDescent="0.3">
      <c r="A64" s="6">
        <v>123</v>
      </c>
      <c r="B64" s="7">
        <v>136000</v>
      </c>
      <c r="D64" s="6">
        <v>118</v>
      </c>
      <c r="E64" s="7">
        <v>155000</v>
      </c>
    </row>
    <row r="65" spans="1:5" x14ac:dyDescent="0.3">
      <c r="A65" s="6">
        <v>126</v>
      </c>
      <c r="B65" s="7">
        <v>84500</v>
      </c>
      <c r="D65" s="6">
        <v>119</v>
      </c>
      <c r="E65" s="7">
        <v>320000</v>
      </c>
    </row>
    <row r="66" spans="1:5" x14ac:dyDescent="0.3">
      <c r="A66" s="6">
        <v>127</v>
      </c>
      <c r="B66" s="7">
        <v>128000</v>
      </c>
      <c r="D66" s="6">
        <v>124</v>
      </c>
      <c r="E66" s="7">
        <v>153900</v>
      </c>
    </row>
    <row r="67" spans="1:5" x14ac:dyDescent="0.3">
      <c r="A67" s="6">
        <v>128</v>
      </c>
      <c r="B67" s="7">
        <v>87000</v>
      </c>
      <c r="D67" s="6">
        <v>125</v>
      </c>
      <c r="E67" s="7">
        <v>181000</v>
      </c>
    </row>
    <row r="68" spans="1:5" x14ac:dyDescent="0.3">
      <c r="A68" s="6">
        <v>129</v>
      </c>
      <c r="B68" s="7">
        <v>155000</v>
      </c>
      <c r="D68" s="6">
        <v>131</v>
      </c>
      <c r="E68" s="7">
        <v>226000</v>
      </c>
    </row>
    <row r="69" spans="1:5" x14ac:dyDescent="0.3">
      <c r="A69" s="6">
        <v>130</v>
      </c>
      <c r="B69" s="7">
        <v>150000</v>
      </c>
      <c r="D69" s="6">
        <v>133</v>
      </c>
      <c r="E69" s="7">
        <v>150750</v>
      </c>
    </row>
    <row r="70" spans="1:5" x14ac:dyDescent="0.3">
      <c r="A70" s="6">
        <v>132</v>
      </c>
      <c r="B70" s="7">
        <v>244000</v>
      </c>
      <c r="D70" s="6">
        <v>134</v>
      </c>
      <c r="E70" s="7">
        <v>220000</v>
      </c>
    </row>
    <row r="71" spans="1:5" x14ac:dyDescent="0.3">
      <c r="A71" s="6">
        <v>139</v>
      </c>
      <c r="B71" s="7">
        <v>230000</v>
      </c>
      <c r="D71" s="6">
        <v>135</v>
      </c>
      <c r="E71" s="7">
        <v>180000</v>
      </c>
    </row>
    <row r="72" spans="1:5" x14ac:dyDescent="0.3">
      <c r="A72" s="6">
        <v>140</v>
      </c>
      <c r="B72" s="7">
        <v>231500</v>
      </c>
      <c r="D72" s="6">
        <v>136</v>
      </c>
      <c r="E72" s="7">
        <v>174000</v>
      </c>
    </row>
    <row r="73" spans="1:5" x14ac:dyDescent="0.3">
      <c r="A73" s="6">
        <v>141</v>
      </c>
      <c r="B73" s="7">
        <v>115000</v>
      </c>
      <c r="D73" s="6">
        <v>137</v>
      </c>
      <c r="E73" s="7">
        <v>143000</v>
      </c>
    </row>
    <row r="74" spans="1:5" x14ac:dyDescent="0.3">
      <c r="A74" s="6">
        <v>143</v>
      </c>
      <c r="B74" s="7">
        <v>166000</v>
      </c>
      <c r="D74" s="6">
        <v>138</v>
      </c>
      <c r="E74" s="7">
        <v>171000</v>
      </c>
    </row>
    <row r="75" spans="1:5" x14ac:dyDescent="0.3">
      <c r="A75" s="6">
        <v>146</v>
      </c>
      <c r="B75" s="7">
        <v>130000</v>
      </c>
      <c r="D75" s="6">
        <v>142</v>
      </c>
      <c r="E75" s="7">
        <v>260000</v>
      </c>
    </row>
    <row r="76" spans="1:5" x14ac:dyDescent="0.3">
      <c r="A76" s="6">
        <v>147</v>
      </c>
      <c r="B76" s="7">
        <v>105000</v>
      </c>
      <c r="D76" s="6">
        <v>144</v>
      </c>
      <c r="E76" s="7">
        <v>204000</v>
      </c>
    </row>
    <row r="77" spans="1:5" x14ac:dyDescent="0.3">
      <c r="A77" s="6">
        <v>148</v>
      </c>
      <c r="B77" s="7">
        <v>222500</v>
      </c>
      <c r="D77" s="6">
        <v>145</v>
      </c>
      <c r="E77" s="7">
        <v>125000</v>
      </c>
    </row>
    <row r="78" spans="1:5" x14ac:dyDescent="0.3">
      <c r="A78" s="6">
        <v>149</v>
      </c>
      <c r="B78" s="7">
        <v>141000</v>
      </c>
      <c r="D78" s="6">
        <v>152</v>
      </c>
      <c r="E78" s="7">
        <v>372402</v>
      </c>
    </row>
    <row r="79" spans="1:5" x14ac:dyDescent="0.3">
      <c r="A79" s="6">
        <v>150</v>
      </c>
      <c r="B79" s="7">
        <v>115000</v>
      </c>
      <c r="D79" s="6">
        <v>153</v>
      </c>
      <c r="E79" s="7">
        <v>190000</v>
      </c>
    </row>
    <row r="80" spans="1:5" x14ac:dyDescent="0.3">
      <c r="A80" s="6">
        <v>151</v>
      </c>
      <c r="B80" s="7">
        <v>122000</v>
      </c>
      <c r="D80" s="6">
        <v>154</v>
      </c>
      <c r="E80" s="7">
        <v>235000</v>
      </c>
    </row>
    <row r="81" spans="1:5" x14ac:dyDescent="0.3">
      <c r="A81" s="6">
        <v>156</v>
      </c>
      <c r="B81" s="7">
        <v>79000</v>
      </c>
      <c r="D81" s="6">
        <v>155</v>
      </c>
      <c r="E81" s="7">
        <v>125000</v>
      </c>
    </row>
    <row r="82" spans="1:5" x14ac:dyDescent="0.3">
      <c r="A82" s="6">
        <v>157</v>
      </c>
      <c r="B82" s="7">
        <v>109500</v>
      </c>
      <c r="D82" s="6">
        <v>160</v>
      </c>
      <c r="E82" s="7">
        <v>320000</v>
      </c>
    </row>
    <row r="83" spans="1:5" x14ac:dyDescent="0.3">
      <c r="A83" s="6">
        <v>158</v>
      </c>
      <c r="B83" s="7">
        <v>269500</v>
      </c>
      <c r="D83" s="6">
        <v>161</v>
      </c>
      <c r="E83" s="7">
        <v>162500</v>
      </c>
    </row>
    <row r="84" spans="1:5" x14ac:dyDescent="0.3">
      <c r="A84" s="6">
        <v>159</v>
      </c>
      <c r="B84" s="7">
        <v>254900</v>
      </c>
      <c r="D84" s="6">
        <v>162</v>
      </c>
      <c r="E84" s="7">
        <v>412500</v>
      </c>
    </row>
    <row r="85" spans="1:5" x14ac:dyDescent="0.3">
      <c r="A85" s="6">
        <v>164</v>
      </c>
      <c r="B85" s="7">
        <v>103200</v>
      </c>
      <c r="D85" s="6">
        <v>163</v>
      </c>
      <c r="E85" s="7">
        <v>220000</v>
      </c>
    </row>
    <row r="86" spans="1:5" x14ac:dyDescent="0.3">
      <c r="A86" s="6">
        <v>166</v>
      </c>
      <c r="B86" s="7">
        <v>127500</v>
      </c>
      <c r="D86" s="6">
        <v>165</v>
      </c>
      <c r="E86" s="7">
        <v>152000</v>
      </c>
    </row>
    <row r="87" spans="1:5" x14ac:dyDescent="0.3">
      <c r="A87" s="6">
        <v>169</v>
      </c>
      <c r="B87" s="7">
        <v>183500</v>
      </c>
      <c r="D87" s="6">
        <v>167</v>
      </c>
      <c r="E87" s="7">
        <v>190000</v>
      </c>
    </row>
    <row r="88" spans="1:5" x14ac:dyDescent="0.3">
      <c r="A88" s="6">
        <v>171</v>
      </c>
      <c r="B88" s="7">
        <v>128500</v>
      </c>
      <c r="D88" s="6">
        <v>168</v>
      </c>
      <c r="E88" s="7">
        <v>325624</v>
      </c>
    </row>
    <row r="89" spans="1:5" x14ac:dyDescent="0.3">
      <c r="A89" s="6">
        <v>173</v>
      </c>
      <c r="B89" s="7">
        <v>239000</v>
      </c>
      <c r="D89" s="6">
        <v>170</v>
      </c>
      <c r="E89" s="7">
        <v>228000</v>
      </c>
    </row>
    <row r="90" spans="1:5" x14ac:dyDescent="0.3">
      <c r="A90" s="6">
        <v>180</v>
      </c>
      <c r="B90" s="7">
        <v>100000</v>
      </c>
      <c r="D90" s="6">
        <v>172</v>
      </c>
      <c r="E90" s="7">
        <v>215000</v>
      </c>
    </row>
    <row r="91" spans="1:5" x14ac:dyDescent="0.3">
      <c r="A91" s="6">
        <v>181</v>
      </c>
      <c r="B91" s="7">
        <v>177000</v>
      </c>
      <c r="D91" s="6">
        <v>174</v>
      </c>
      <c r="E91" s="7">
        <v>163000</v>
      </c>
    </row>
    <row r="92" spans="1:5" x14ac:dyDescent="0.3">
      <c r="A92" s="6">
        <v>182</v>
      </c>
      <c r="B92" s="7">
        <v>200100</v>
      </c>
      <c r="D92" s="6">
        <v>175</v>
      </c>
      <c r="E92" s="7">
        <v>184000</v>
      </c>
    </row>
    <row r="93" spans="1:5" x14ac:dyDescent="0.3">
      <c r="A93" s="6">
        <v>185</v>
      </c>
      <c r="B93" s="7">
        <v>127000</v>
      </c>
      <c r="D93" s="6">
        <v>176</v>
      </c>
      <c r="E93" s="7">
        <v>243000</v>
      </c>
    </row>
    <row r="94" spans="1:5" x14ac:dyDescent="0.3">
      <c r="A94" s="6">
        <v>188</v>
      </c>
      <c r="B94" s="7">
        <v>135000</v>
      </c>
      <c r="D94" s="6">
        <v>177</v>
      </c>
      <c r="E94" s="7">
        <v>211000</v>
      </c>
    </row>
    <row r="95" spans="1:5" x14ac:dyDescent="0.3">
      <c r="A95" s="6">
        <v>192</v>
      </c>
      <c r="B95" s="7">
        <v>184000</v>
      </c>
      <c r="D95" s="6">
        <v>178</v>
      </c>
      <c r="E95" s="7">
        <v>172500</v>
      </c>
    </row>
    <row r="96" spans="1:5" x14ac:dyDescent="0.3">
      <c r="A96" s="6">
        <v>194</v>
      </c>
      <c r="B96" s="7">
        <v>130000</v>
      </c>
      <c r="D96" s="6">
        <v>179</v>
      </c>
      <c r="E96" s="7">
        <v>501837</v>
      </c>
    </row>
    <row r="97" spans="1:5" x14ac:dyDescent="0.3">
      <c r="A97" s="6">
        <v>195</v>
      </c>
      <c r="B97" s="7">
        <v>127000</v>
      </c>
      <c r="D97" s="6">
        <v>183</v>
      </c>
      <c r="E97" s="7">
        <v>120000</v>
      </c>
    </row>
    <row r="98" spans="1:5" x14ac:dyDescent="0.3">
      <c r="A98" s="6">
        <v>196</v>
      </c>
      <c r="B98" s="7">
        <v>148500</v>
      </c>
      <c r="D98" s="6">
        <v>184</v>
      </c>
      <c r="E98" s="7">
        <v>200000</v>
      </c>
    </row>
    <row r="99" spans="1:5" x14ac:dyDescent="0.3">
      <c r="A99" s="6">
        <v>199</v>
      </c>
      <c r="B99" s="7">
        <v>104000</v>
      </c>
      <c r="D99" s="6">
        <v>186</v>
      </c>
      <c r="E99" s="7">
        <v>475000</v>
      </c>
    </row>
    <row r="100" spans="1:5" x14ac:dyDescent="0.3">
      <c r="A100" s="6">
        <v>203</v>
      </c>
      <c r="B100" s="7">
        <v>112000</v>
      </c>
      <c r="D100" s="6">
        <v>187</v>
      </c>
      <c r="E100" s="7">
        <v>173000</v>
      </c>
    </row>
    <row r="101" spans="1:5" x14ac:dyDescent="0.3">
      <c r="A101" s="6">
        <v>204</v>
      </c>
      <c r="B101" s="7">
        <v>149000</v>
      </c>
      <c r="D101" s="6">
        <v>189</v>
      </c>
      <c r="E101" s="7">
        <v>153337</v>
      </c>
    </row>
    <row r="102" spans="1:5" x14ac:dyDescent="0.3">
      <c r="A102" s="6">
        <v>205</v>
      </c>
      <c r="B102" s="7">
        <v>110000</v>
      </c>
      <c r="D102" s="6">
        <v>190</v>
      </c>
      <c r="E102" s="7">
        <v>286000</v>
      </c>
    </row>
    <row r="103" spans="1:5" x14ac:dyDescent="0.3">
      <c r="A103" s="6">
        <v>211</v>
      </c>
      <c r="B103" s="7">
        <v>98000</v>
      </c>
      <c r="D103" s="6">
        <v>191</v>
      </c>
      <c r="E103" s="7">
        <v>315000</v>
      </c>
    </row>
    <row r="104" spans="1:5" x14ac:dyDescent="0.3">
      <c r="A104" s="6">
        <v>213</v>
      </c>
      <c r="B104" s="7">
        <v>252678</v>
      </c>
      <c r="D104" s="6">
        <v>193</v>
      </c>
      <c r="E104" s="7">
        <v>192000</v>
      </c>
    </row>
    <row r="105" spans="1:5" x14ac:dyDescent="0.3">
      <c r="A105" s="6">
        <v>214</v>
      </c>
      <c r="B105" s="7">
        <v>156000</v>
      </c>
      <c r="D105" s="6">
        <v>197</v>
      </c>
      <c r="E105" s="7">
        <v>311872</v>
      </c>
    </row>
    <row r="106" spans="1:5" x14ac:dyDescent="0.3">
      <c r="A106" s="6">
        <v>215</v>
      </c>
      <c r="B106" s="7">
        <v>161750</v>
      </c>
      <c r="D106" s="6">
        <v>198</v>
      </c>
      <c r="E106" s="7">
        <v>235000</v>
      </c>
    </row>
    <row r="107" spans="1:5" x14ac:dyDescent="0.3">
      <c r="A107" s="6">
        <v>218</v>
      </c>
      <c r="B107" s="7">
        <v>107000</v>
      </c>
      <c r="D107" s="6">
        <v>200</v>
      </c>
      <c r="E107" s="7">
        <v>274900</v>
      </c>
    </row>
    <row r="108" spans="1:5" x14ac:dyDescent="0.3">
      <c r="A108" s="6">
        <v>222</v>
      </c>
      <c r="B108" s="7">
        <v>200000</v>
      </c>
      <c r="D108" s="6">
        <v>201</v>
      </c>
      <c r="E108" s="7">
        <v>140000</v>
      </c>
    </row>
    <row r="109" spans="1:5" x14ac:dyDescent="0.3">
      <c r="A109" s="6">
        <v>223</v>
      </c>
      <c r="B109" s="7">
        <v>179900</v>
      </c>
      <c r="D109" s="6">
        <v>202</v>
      </c>
      <c r="E109" s="7">
        <v>171500</v>
      </c>
    </row>
    <row r="110" spans="1:5" x14ac:dyDescent="0.3">
      <c r="A110" s="6">
        <v>224</v>
      </c>
      <c r="B110" s="7">
        <v>97000</v>
      </c>
      <c r="D110" s="6">
        <v>206</v>
      </c>
      <c r="E110" s="7">
        <v>180500</v>
      </c>
    </row>
    <row r="111" spans="1:5" x14ac:dyDescent="0.3">
      <c r="A111" s="6">
        <v>226</v>
      </c>
      <c r="B111" s="7">
        <v>112000</v>
      </c>
      <c r="D111" s="6">
        <v>207</v>
      </c>
      <c r="E111" s="7">
        <v>143900</v>
      </c>
    </row>
    <row r="112" spans="1:5" x14ac:dyDescent="0.3">
      <c r="A112" s="6">
        <v>228</v>
      </c>
      <c r="B112" s="7">
        <v>106000</v>
      </c>
      <c r="D112" s="6">
        <v>208</v>
      </c>
      <c r="E112" s="7">
        <v>141000</v>
      </c>
    </row>
    <row r="113" spans="1:5" x14ac:dyDescent="0.3">
      <c r="A113" s="6">
        <v>229</v>
      </c>
      <c r="B113" s="7">
        <v>125000</v>
      </c>
      <c r="D113" s="6">
        <v>209</v>
      </c>
      <c r="E113" s="7">
        <v>277000</v>
      </c>
    </row>
    <row r="114" spans="1:5" x14ac:dyDescent="0.3">
      <c r="A114" s="6">
        <v>233</v>
      </c>
      <c r="B114" s="7">
        <v>94500</v>
      </c>
      <c r="D114" s="6">
        <v>210</v>
      </c>
      <c r="E114" s="7">
        <v>145000</v>
      </c>
    </row>
    <row r="115" spans="1:5" x14ac:dyDescent="0.3">
      <c r="A115" s="6">
        <v>234</v>
      </c>
      <c r="B115" s="7">
        <v>128200</v>
      </c>
      <c r="D115" s="6">
        <v>212</v>
      </c>
      <c r="E115" s="7">
        <v>186000</v>
      </c>
    </row>
    <row r="116" spans="1:5" x14ac:dyDescent="0.3">
      <c r="A116" s="6">
        <v>235</v>
      </c>
      <c r="B116" s="7">
        <v>216500</v>
      </c>
      <c r="D116" s="6">
        <v>216</v>
      </c>
      <c r="E116" s="7">
        <v>134450</v>
      </c>
    </row>
    <row r="117" spans="1:5" x14ac:dyDescent="0.3">
      <c r="A117" s="6">
        <v>236</v>
      </c>
      <c r="B117" s="7">
        <v>89500</v>
      </c>
      <c r="D117" s="6">
        <v>217</v>
      </c>
      <c r="E117" s="7">
        <v>210000</v>
      </c>
    </row>
    <row r="118" spans="1:5" x14ac:dyDescent="0.3">
      <c r="A118" s="6">
        <v>238</v>
      </c>
      <c r="B118" s="7">
        <v>194500</v>
      </c>
      <c r="D118" s="6">
        <v>219</v>
      </c>
      <c r="E118" s="7">
        <v>311500</v>
      </c>
    </row>
    <row r="119" spans="1:5" x14ac:dyDescent="0.3">
      <c r="A119" s="6">
        <v>240</v>
      </c>
      <c r="B119" s="7">
        <v>113000</v>
      </c>
      <c r="D119" s="6">
        <v>220</v>
      </c>
      <c r="E119" s="7">
        <v>167240</v>
      </c>
    </row>
    <row r="120" spans="1:5" x14ac:dyDescent="0.3">
      <c r="A120" s="6">
        <v>242</v>
      </c>
      <c r="B120" s="7">
        <v>110500</v>
      </c>
      <c r="D120" s="6">
        <v>221</v>
      </c>
      <c r="E120" s="7">
        <v>204900</v>
      </c>
    </row>
    <row r="121" spans="1:5" x14ac:dyDescent="0.3">
      <c r="A121" s="6">
        <v>243</v>
      </c>
      <c r="B121" s="7">
        <v>79000</v>
      </c>
      <c r="D121" s="6">
        <v>225</v>
      </c>
      <c r="E121" s="7">
        <v>386250</v>
      </c>
    </row>
    <row r="122" spans="1:5" x14ac:dyDescent="0.3">
      <c r="A122" s="6">
        <v>244</v>
      </c>
      <c r="B122" s="7">
        <v>120000</v>
      </c>
      <c r="D122" s="6">
        <v>227</v>
      </c>
      <c r="E122" s="7">
        <v>290000</v>
      </c>
    </row>
    <row r="123" spans="1:5" x14ac:dyDescent="0.3">
      <c r="A123" s="6">
        <v>247</v>
      </c>
      <c r="B123" s="7">
        <v>137000</v>
      </c>
      <c r="D123" s="6">
        <v>230</v>
      </c>
      <c r="E123" s="7">
        <v>192500</v>
      </c>
    </row>
    <row r="124" spans="1:5" x14ac:dyDescent="0.3">
      <c r="A124" s="6">
        <v>249</v>
      </c>
      <c r="B124" s="7">
        <v>180000</v>
      </c>
      <c r="D124" s="6">
        <v>231</v>
      </c>
      <c r="E124" s="7">
        <v>148000</v>
      </c>
    </row>
    <row r="125" spans="1:5" x14ac:dyDescent="0.3">
      <c r="A125" s="6">
        <v>253</v>
      </c>
      <c r="B125" s="7">
        <v>173000</v>
      </c>
      <c r="D125" s="6">
        <v>232</v>
      </c>
      <c r="E125" s="7">
        <v>403000</v>
      </c>
    </row>
    <row r="126" spans="1:5" x14ac:dyDescent="0.3">
      <c r="A126" s="6">
        <v>256</v>
      </c>
      <c r="B126" s="7">
        <v>230000</v>
      </c>
      <c r="D126" s="6">
        <v>237</v>
      </c>
      <c r="E126" s="7">
        <v>185500</v>
      </c>
    </row>
    <row r="127" spans="1:5" x14ac:dyDescent="0.3">
      <c r="A127" s="6">
        <v>257</v>
      </c>
      <c r="B127" s="7">
        <v>207500</v>
      </c>
      <c r="D127" s="6">
        <v>239</v>
      </c>
      <c r="E127" s="7">
        <v>318000</v>
      </c>
    </row>
    <row r="128" spans="1:5" x14ac:dyDescent="0.3">
      <c r="A128" s="6">
        <v>259</v>
      </c>
      <c r="B128" s="7">
        <v>231500</v>
      </c>
      <c r="D128" s="6">
        <v>241</v>
      </c>
      <c r="E128" s="7">
        <v>262500</v>
      </c>
    </row>
    <row r="129" spans="1:5" x14ac:dyDescent="0.3">
      <c r="A129" s="6">
        <v>260</v>
      </c>
      <c r="B129" s="7">
        <v>97000</v>
      </c>
      <c r="D129" s="6">
        <v>245</v>
      </c>
      <c r="E129" s="7">
        <v>205000</v>
      </c>
    </row>
    <row r="130" spans="1:5" x14ac:dyDescent="0.3">
      <c r="A130" s="6">
        <v>264</v>
      </c>
      <c r="B130" s="7">
        <v>130000</v>
      </c>
      <c r="D130" s="6">
        <v>246</v>
      </c>
      <c r="E130" s="7">
        <v>241500</v>
      </c>
    </row>
    <row r="131" spans="1:5" x14ac:dyDescent="0.3">
      <c r="A131" s="6">
        <v>265</v>
      </c>
      <c r="B131" s="7">
        <v>73000</v>
      </c>
      <c r="D131" s="6">
        <v>248</v>
      </c>
      <c r="E131" s="7">
        <v>140000</v>
      </c>
    </row>
    <row r="132" spans="1:5" x14ac:dyDescent="0.3">
      <c r="A132" s="6">
        <v>267</v>
      </c>
      <c r="B132" s="7">
        <v>185000</v>
      </c>
      <c r="D132" s="6">
        <v>250</v>
      </c>
      <c r="E132" s="7">
        <v>277000</v>
      </c>
    </row>
    <row r="133" spans="1:5" x14ac:dyDescent="0.3">
      <c r="A133" s="6">
        <v>268</v>
      </c>
      <c r="B133" s="7">
        <v>179500</v>
      </c>
      <c r="D133" s="6">
        <v>251</v>
      </c>
      <c r="E133" s="7">
        <v>76500</v>
      </c>
    </row>
    <row r="134" spans="1:5" x14ac:dyDescent="0.3">
      <c r="A134" s="6">
        <v>269</v>
      </c>
      <c r="B134" s="7">
        <v>120500</v>
      </c>
      <c r="D134" s="6">
        <v>252</v>
      </c>
      <c r="E134" s="7">
        <v>235000</v>
      </c>
    </row>
    <row r="135" spans="1:5" x14ac:dyDescent="0.3">
      <c r="A135" s="6">
        <v>275</v>
      </c>
      <c r="B135" s="7">
        <v>124500</v>
      </c>
      <c r="D135" s="6">
        <v>254</v>
      </c>
      <c r="E135" s="7">
        <v>158000</v>
      </c>
    </row>
    <row r="136" spans="1:5" x14ac:dyDescent="0.3">
      <c r="A136" s="6">
        <v>276</v>
      </c>
      <c r="B136" s="7">
        <v>205000</v>
      </c>
      <c r="D136" s="6">
        <v>255</v>
      </c>
      <c r="E136" s="7">
        <v>145000</v>
      </c>
    </row>
    <row r="137" spans="1:5" x14ac:dyDescent="0.3">
      <c r="A137" s="6">
        <v>278</v>
      </c>
      <c r="B137" s="7">
        <v>141000</v>
      </c>
      <c r="D137" s="6">
        <v>258</v>
      </c>
      <c r="E137" s="7">
        <v>220000</v>
      </c>
    </row>
    <row r="138" spans="1:5" x14ac:dyDescent="0.3">
      <c r="A138" s="6">
        <v>286</v>
      </c>
      <c r="B138" s="7">
        <v>164700</v>
      </c>
      <c r="D138" s="6">
        <v>261</v>
      </c>
      <c r="E138" s="7">
        <v>176000</v>
      </c>
    </row>
    <row r="139" spans="1:5" x14ac:dyDescent="0.3">
      <c r="A139" s="6">
        <v>287</v>
      </c>
      <c r="B139" s="7">
        <v>159000</v>
      </c>
      <c r="D139" s="6">
        <v>262</v>
      </c>
      <c r="E139" s="7">
        <v>276000</v>
      </c>
    </row>
    <row r="140" spans="1:5" x14ac:dyDescent="0.3">
      <c r="A140" s="6">
        <v>288</v>
      </c>
      <c r="B140" s="7">
        <v>88000</v>
      </c>
      <c r="D140" s="6">
        <v>263</v>
      </c>
      <c r="E140" s="7">
        <v>151000</v>
      </c>
    </row>
    <row r="141" spans="1:5" x14ac:dyDescent="0.3">
      <c r="A141" s="6">
        <v>289</v>
      </c>
      <c r="B141" s="7">
        <v>122000</v>
      </c>
      <c r="D141" s="6">
        <v>266</v>
      </c>
      <c r="E141" s="7">
        <v>175500</v>
      </c>
    </row>
    <row r="142" spans="1:5" x14ac:dyDescent="0.3">
      <c r="A142" s="6">
        <v>290</v>
      </c>
      <c r="B142" s="7">
        <v>153575</v>
      </c>
      <c r="D142" s="6">
        <v>270</v>
      </c>
      <c r="E142" s="7">
        <v>148000</v>
      </c>
    </row>
    <row r="143" spans="1:5" x14ac:dyDescent="0.3">
      <c r="A143" s="6">
        <v>291</v>
      </c>
      <c r="B143" s="7">
        <v>233230</v>
      </c>
      <c r="D143" s="6">
        <v>271</v>
      </c>
      <c r="E143" s="7">
        <v>266000</v>
      </c>
    </row>
    <row r="144" spans="1:5" x14ac:dyDescent="0.3">
      <c r="A144" s="6">
        <v>292</v>
      </c>
      <c r="B144" s="7">
        <v>135900</v>
      </c>
      <c r="D144" s="6">
        <v>272</v>
      </c>
      <c r="E144" s="7">
        <v>241500</v>
      </c>
    </row>
    <row r="145" spans="1:5" x14ac:dyDescent="0.3">
      <c r="A145" s="6">
        <v>296</v>
      </c>
      <c r="B145" s="7">
        <v>142500</v>
      </c>
      <c r="D145" s="6">
        <v>273</v>
      </c>
      <c r="E145" s="7">
        <v>290000</v>
      </c>
    </row>
    <row r="146" spans="1:5" x14ac:dyDescent="0.3">
      <c r="A146" s="6">
        <v>297</v>
      </c>
      <c r="B146" s="7">
        <v>152000</v>
      </c>
      <c r="D146" s="6">
        <v>274</v>
      </c>
      <c r="E146" s="7">
        <v>139000</v>
      </c>
    </row>
    <row r="147" spans="1:5" x14ac:dyDescent="0.3">
      <c r="A147" s="6">
        <v>298</v>
      </c>
      <c r="B147" s="7">
        <v>239000</v>
      </c>
      <c r="D147" s="6">
        <v>277</v>
      </c>
      <c r="E147" s="7">
        <v>201000</v>
      </c>
    </row>
    <row r="148" spans="1:5" x14ac:dyDescent="0.3">
      <c r="A148" s="6">
        <v>299</v>
      </c>
      <c r="B148" s="7">
        <v>175000</v>
      </c>
      <c r="D148" s="6">
        <v>279</v>
      </c>
      <c r="E148" s="7">
        <v>415298</v>
      </c>
    </row>
    <row r="149" spans="1:5" x14ac:dyDescent="0.3">
      <c r="A149" s="6">
        <v>304</v>
      </c>
      <c r="B149" s="7">
        <v>149900</v>
      </c>
      <c r="D149" s="6">
        <v>280</v>
      </c>
      <c r="E149" s="7">
        <v>192000</v>
      </c>
    </row>
    <row r="150" spans="1:5" x14ac:dyDescent="0.3">
      <c r="A150" s="6">
        <v>308</v>
      </c>
      <c r="B150" s="7">
        <v>89500</v>
      </c>
      <c r="D150" s="6">
        <v>281</v>
      </c>
      <c r="E150" s="7">
        <v>228500</v>
      </c>
    </row>
    <row r="151" spans="1:5" x14ac:dyDescent="0.3">
      <c r="A151" s="6">
        <v>309</v>
      </c>
      <c r="B151" s="7">
        <v>82500</v>
      </c>
      <c r="D151" s="6">
        <v>282</v>
      </c>
      <c r="E151" s="7">
        <v>185000</v>
      </c>
    </row>
    <row r="152" spans="1:5" x14ac:dyDescent="0.3">
      <c r="A152" s="6">
        <v>311</v>
      </c>
      <c r="B152" s="7">
        <v>165600</v>
      </c>
      <c r="D152" s="6">
        <v>283</v>
      </c>
      <c r="E152" s="7">
        <v>207500</v>
      </c>
    </row>
    <row r="153" spans="1:5" x14ac:dyDescent="0.3">
      <c r="A153" s="6">
        <v>312</v>
      </c>
      <c r="B153" s="7">
        <v>132000</v>
      </c>
      <c r="D153" s="6">
        <v>284</v>
      </c>
      <c r="E153" s="7">
        <v>244600</v>
      </c>
    </row>
    <row r="154" spans="1:5" x14ac:dyDescent="0.3">
      <c r="A154" s="6">
        <v>313</v>
      </c>
      <c r="B154" s="7">
        <v>119900</v>
      </c>
      <c r="D154" s="6">
        <v>285</v>
      </c>
      <c r="E154" s="7">
        <v>179200</v>
      </c>
    </row>
    <row r="155" spans="1:5" x14ac:dyDescent="0.3">
      <c r="A155" s="6">
        <v>315</v>
      </c>
      <c r="B155" s="7">
        <v>178000</v>
      </c>
      <c r="D155" s="6">
        <v>293</v>
      </c>
      <c r="E155" s="7">
        <v>131000</v>
      </c>
    </row>
    <row r="156" spans="1:5" x14ac:dyDescent="0.3">
      <c r="A156" s="6">
        <v>316</v>
      </c>
      <c r="B156" s="7">
        <v>188500</v>
      </c>
      <c r="D156" s="6">
        <v>294</v>
      </c>
      <c r="E156" s="7">
        <v>235000</v>
      </c>
    </row>
    <row r="157" spans="1:5" x14ac:dyDescent="0.3">
      <c r="A157" s="6">
        <v>326</v>
      </c>
      <c r="B157" s="7">
        <v>87000</v>
      </c>
      <c r="D157" s="6">
        <v>295</v>
      </c>
      <c r="E157" s="7">
        <v>167000</v>
      </c>
    </row>
    <row r="158" spans="1:5" x14ac:dyDescent="0.3">
      <c r="A158" s="6">
        <v>330</v>
      </c>
      <c r="B158" s="7">
        <v>78000</v>
      </c>
      <c r="D158" s="6">
        <v>300</v>
      </c>
      <c r="E158" s="7">
        <v>158500</v>
      </c>
    </row>
    <row r="159" spans="1:5" x14ac:dyDescent="0.3">
      <c r="A159" s="6">
        <v>332</v>
      </c>
      <c r="B159" s="7">
        <v>139000</v>
      </c>
      <c r="D159" s="6">
        <v>301</v>
      </c>
      <c r="E159" s="7">
        <v>157000</v>
      </c>
    </row>
    <row r="160" spans="1:5" x14ac:dyDescent="0.3">
      <c r="A160" s="6">
        <v>335</v>
      </c>
      <c r="B160" s="7">
        <v>192000</v>
      </c>
      <c r="D160" s="6">
        <v>302</v>
      </c>
      <c r="E160" s="7">
        <v>267000</v>
      </c>
    </row>
    <row r="161" spans="1:5" x14ac:dyDescent="0.3">
      <c r="A161" s="6">
        <v>341</v>
      </c>
      <c r="B161" s="7">
        <v>202900</v>
      </c>
      <c r="D161" s="6">
        <v>303</v>
      </c>
      <c r="E161" s="7">
        <v>205000</v>
      </c>
    </row>
    <row r="162" spans="1:5" x14ac:dyDescent="0.3">
      <c r="A162" s="6">
        <v>342</v>
      </c>
      <c r="B162" s="7">
        <v>82000</v>
      </c>
      <c r="D162" s="6">
        <v>305</v>
      </c>
      <c r="E162" s="7">
        <v>295000</v>
      </c>
    </row>
    <row r="163" spans="1:5" x14ac:dyDescent="0.3">
      <c r="A163" s="6">
        <v>343</v>
      </c>
      <c r="B163" s="7">
        <v>87500</v>
      </c>
      <c r="D163" s="6">
        <v>306</v>
      </c>
      <c r="E163" s="7">
        <v>305900</v>
      </c>
    </row>
    <row r="164" spans="1:5" x14ac:dyDescent="0.3">
      <c r="A164" s="6">
        <v>345</v>
      </c>
      <c r="B164" s="7">
        <v>85000</v>
      </c>
      <c r="D164" s="6">
        <v>307</v>
      </c>
      <c r="E164" s="7">
        <v>225000</v>
      </c>
    </row>
    <row r="165" spans="1:5" x14ac:dyDescent="0.3">
      <c r="A165" s="6">
        <v>346</v>
      </c>
      <c r="B165" s="7">
        <v>140200</v>
      </c>
      <c r="D165" s="6">
        <v>310</v>
      </c>
      <c r="E165" s="7">
        <v>360000</v>
      </c>
    </row>
    <row r="166" spans="1:5" x14ac:dyDescent="0.3">
      <c r="A166" s="6">
        <v>347</v>
      </c>
      <c r="B166" s="7">
        <v>151500</v>
      </c>
      <c r="D166" s="6">
        <v>314</v>
      </c>
      <c r="E166" s="7">
        <v>375000</v>
      </c>
    </row>
    <row r="167" spans="1:5" x14ac:dyDescent="0.3">
      <c r="A167" s="6">
        <v>349</v>
      </c>
      <c r="B167" s="7">
        <v>154000</v>
      </c>
      <c r="D167" s="6">
        <v>317</v>
      </c>
      <c r="E167" s="7">
        <v>260000</v>
      </c>
    </row>
    <row r="168" spans="1:5" x14ac:dyDescent="0.3">
      <c r="A168" s="6">
        <v>353</v>
      </c>
      <c r="B168" s="7">
        <v>95000</v>
      </c>
      <c r="D168" s="6">
        <v>318</v>
      </c>
      <c r="E168" s="7">
        <v>270000</v>
      </c>
    </row>
    <row r="169" spans="1:5" x14ac:dyDescent="0.3">
      <c r="A169" s="6">
        <v>354</v>
      </c>
      <c r="B169" s="7">
        <v>105900</v>
      </c>
      <c r="D169" s="6">
        <v>319</v>
      </c>
      <c r="E169" s="7">
        <v>260000</v>
      </c>
    </row>
    <row r="170" spans="1:5" x14ac:dyDescent="0.3">
      <c r="A170" s="6">
        <v>360</v>
      </c>
      <c r="B170" s="7">
        <v>280000</v>
      </c>
      <c r="D170" s="6">
        <v>320</v>
      </c>
      <c r="E170" s="7">
        <v>187500</v>
      </c>
    </row>
    <row r="171" spans="1:5" x14ac:dyDescent="0.3">
      <c r="A171" s="6">
        <v>361</v>
      </c>
      <c r="B171" s="7">
        <v>156000</v>
      </c>
      <c r="D171" s="6">
        <v>321</v>
      </c>
      <c r="E171" s="7">
        <v>342643</v>
      </c>
    </row>
    <row r="172" spans="1:5" x14ac:dyDescent="0.3">
      <c r="A172" s="6">
        <v>362</v>
      </c>
      <c r="B172" s="7">
        <v>145000</v>
      </c>
      <c r="D172" s="6">
        <v>322</v>
      </c>
      <c r="E172" s="7">
        <v>354000</v>
      </c>
    </row>
    <row r="173" spans="1:5" x14ac:dyDescent="0.3">
      <c r="A173" s="6">
        <v>363</v>
      </c>
      <c r="B173" s="7">
        <v>198500</v>
      </c>
      <c r="D173" s="6">
        <v>323</v>
      </c>
      <c r="E173" s="7">
        <v>301000</v>
      </c>
    </row>
    <row r="174" spans="1:5" x14ac:dyDescent="0.3">
      <c r="A174" s="6">
        <v>364</v>
      </c>
      <c r="B174" s="7">
        <v>118000</v>
      </c>
      <c r="D174" s="6">
        <v>324</v>
      </c>
      <c r="E174" s="7">
        <v>126175</v>
      </c>
    </row>
    <row r="175" spans="1:5" x14ac:dyDescent="0.3">
      <c r="A175" s="6">
        <v>365</v>
      </c>
      <c r="B175" s="7">
        <v>190000</v>
      </c>
      <c r="D175" s="6">
        <v>325</v>
      </c>
      <c r="E175" s="7">
        <v>242000</v>
      </c>
    </row>
    <row r="176" spans="1:5" x14ac:dyDescent="0.3">
      <c r="A176" s="6">
        <v>366</v>
      </c>
      <c r="B176" s="7">
        <v>147000</v>
      </c>
      <c r="D176" s="6">
        <v>327</v>
      </c>
      <c r="E176" s="7">
        <v>324000</v>
      </c>
    </row>
    <row r="177" spans="1:5" x14ac:dyDescent="0.3">
      <c r="A177" s="6">
        <v>371</v>
      </c>
      <c r="B177" s="7">
        <v>172400</v>
      </c>
      <c r="D177" s="6">
        <v>328</v>
      </c>
      <c r="E177" s="7">
        <v>145250</v>
      </c>
    </row>
    <row r="178" spans="1:5" x14ac:dyDescent="0.3">
      <c r="A178" s="6">
        <v>373</v>
      </c>
      <c r="B178" s="7">
        <v>125000</v>
      </c>
      <c r="D178" s="6">
        <v>329</v>
      </c>
      <c r="E178" s="7">
        <v>214500</v>
      </c>
    </row>
    <row r="179" spans="1:5" x14ac:dyDescent="0.3">
      <c r="A179" s="6">
        <v>375</v>
      </c>
      <c r="B179" s="7">
        <v>219500</v>
      </c>
      <c r="D179" s="6">
        <v>331</v>
      </c>
      <c r="E179" s="7">
        <v>119000</v>
      </c>
    </row>
    <row r="180" spans="1:5" x14ac:dyDescent="0.3">
      <c r="A180" s="6">
        <v>376</v>
      </c>
      <c r="B180" s="7">
        <v>61000</v>
      </c>
      <c r="D180" s="6">
        <v>333</v>
      </c>
      <c r="E180" s="7">
        <v>284000</v>
      </c>
    </row>
    <row r="181" spans="1:5" x14ac:dyDescent="0.3">
      <c r="A181" s="6">
        <v>377</v>
      </c>
      <c r="B181" s="7">
        <v>148000</v>
      </c>
      <c r="D181" s="6">
        <v>334</v>
      </c>
      <c r="E181" s="7">
        <v>207000</v>
      </c>
    </row>
    <row r="182" spans="1:5" x14ac:dyDescent="0.3">
      <c r="A182" s="6">
        <v>380</v>
      </c>
      <c r="B182" s="7">
        <v>179000</v>
      </c>
      <c r="D182" s="6">
        <v>336</v>
      </c>
      <c r="E182" s="7">
        <v>228950</v>
      </c>
    </row>
    <row r="183" spans="1:5" x14ac:dyDescent="0.3">
      <c r="A183" s="6">
        <v>381</v>
      </c>
      <c r="B183" s="7">
        <v>127000</v>
      </c>
      <c r="D183" s="6">
        <v>337</v>
      </c>
      <c r="E183" s="7">
        <v>377426</v>
      </c>
    </row>
    <row r="184" spans="1:5" x14ac:dyDescent="0.3">
      <c r="A184" s="6">
        <v>383</v>
      </c>
      <c r="B184" s="7">
        <v>213500</v>
      </c>
      <c r="D184" s="6">
        <v>338</v>
      </c>
      <c r="E184" s="7">
        <v>214000</v>
      </c>
    </row>
    <row r="185" spans="1:5" x14ac:dyDescent="0.3">
      <c r="A185" s="6">
        <v>384</v>
      </c>
      <c r="B185" s="7">
        <v>76000</v>
      </c>
      <c r="D185" s="6">
        <v>339</v>
      </c>
      <c r="E185" s="7">
        <v>202500</v>
      </c>
    </row>
    <row r="186" spans="1:5" x14ac:dyDescent="0.3">
      <c r="A186" s="6">
        <v>385</v>
      </c>
      <c r="B186" s="7">
        <v>240000</v>
      </c>
      <c r="D186" s="6">
        <v>340</v>
      </c>
      <c r="E186" s="7">
        <v>155000</v>
      </c>
    </row>
    <row r="187" spans="1:5" x14ac:dyDescent="0.3">
      <c r="A187" s="6">
        <v>387</v>
      </c>
      <c r="B187" s="7">
        <v>81000</v>
      </c>
      <c r="D187" s="6">
        <v>344</v>
      </c>
      <c r="E187" s="7">
        <v>266000</v>
      </c>
    </row>
    <row r="188" spans="1:5" x14ac:dyDescent="0.3">
      <c r="A188" s="6">
        <v>391</v>
      </c>
      <c r="B188" s="7">
        <v>119000</v>
      </c>
      <c r="D188" s="6">
        <v>348</v>
      </c>
      <c r="E188" s="7">
        <v>157500</v>
      </c>
    </row>
    <row r="189" spans="1:5" x14ac:dyDescent="0.3">
      <c r="A189" s="6">
        <v>392</v>
      </c>
      <c r="B189" s="7">
        <v>215000</v>
      </c>
      <c r="D189" s="6">
        <v>350</v>
      </c>
      <c r="E189" s="7">
        <v>437154</v>
      </c>
    </row>
    <row r="190" spans="1:5" x14ac:dyDescent="0.3">
      <c r="A190" s="6">
        <v>393</v>
      </c>
      <c r="B190" s="7">
        <v>106500</v>
      </c>
      <c r="D190" s="6">
        <v>351</v>
      </c>
      <c r="E190" s="7">
        <v>318061</v>
      </c>
    </row>
    <row r="191" spans="1:5" x14ac:dyDescent="0.3">
      <c r="A191" s="6">
        <v>394</v>
      </c>
      <c r="B191" s="7">
        <v>100000</v>
      </c>
      <c r="D191" s="6">
        <v>352</v>
      </c>
      <c r="E191" s="7">
        <v>190000</v>
      </c>
    </row>
    <row r="192" spans="1:5" x14ac:dyDescent="0.3">
      <c r="A192" s="6">
        <v>395</v>
      </c>
      <c r="B192" s="7">
        <v>109000</v>
      </c>
      <c r="D192" s="6">
        <v>355</v>
      </c>
      <c r="E192" s="7">
        <v>140000</v>
      </c>
    </row>
    <row r="193" spans="1:5" x14ac:dyDescent="0.3">
      <c r="A193" s="6">
        <v>397</v>
      </c>
      <c r="B193" s="7">
        <v>123000</v>
      </c>
      <c r="D193" s="6">
        <v>356</v>
      </c>
      <c r="E193" s="7">
        <v>177500</v>
      </c>
    </row>
    <row r="194" spans="1:5" x14ac:dyDescent="0.3">
      <c r="A194" s="6">
        <v>398</v>
      </c>
      <c r="B194" s="7">
        <v>169500</v>
      </c>
      <c r="D194" s="6">
        <v>357</v>
      </c>
      <c r="E194" s="7">
        <v>173000</v>
      </c>
    </row>
    <row r="195" spans="1:5" x14ac:dyDescent="0.3">
      <c r="A195" s="6">
        <v>399</v>
      </c>
      <c r="B195" s="7">
        <v>67000</v>
      </c>
      <c r="D195" s="6">
        <v>358</v>
      </c>
      <c r="E195" s="7">
        <v>134000</v>
      </c>
    </row>
    <row r="196" spans="1:5" x14ac:dyDescent="0.3">
      <c r="A196" s="6">
        <v>403</v>
      </c>
      <c r="B196" s="7">
        <v>108000</v>
      </c>
      <c r="D196" s="6">
        <v>359</v>
      </c>
      <c r="E196" s="7">
        <v>130000</v>
      </c>
    </row>
    <row r="197" spans="1:5" x14ac:dyDescent="0.3">
      <c r="A197" s="6">
        <v>405</v>
      </c>
      <c r="B197" s="7">
        <v>168000</v>
      </c>
      <c r="D197" s="6">
        <v>367</v>
      </c>
      <c r="E197" s="7">
        <v>159000</v>
      </c>
    </row>
    <row r="198" spans="1:5" x14ac:dyDescent="0.3">
      <c r="A198" s="6">
        <v>408</v>
      </c>
      <c r="B198" s="7">
        <v>177000</v>
      </c>
      <c r="D198" s="6">
        <v>368</v>
      </c>
      <c r="E198" s="7">
        <v>165000</v>
      </c>
    </row>
    <row r="199" spans="1:5" x14ac:dyDescent="0.3">
      <c r="A199" s="6">
        <v>409</v>
      </c>
      <c r="B199" s="7">
        <v>280000</v>
      </c>
      <c r="D199" s="6">
        <v>369</v>
      </c>
      <c r="E199" s="7">
        <v>132000</v>
      </c>
    </row>
    <row r="200" spans="1:5" x14ac:dyDescent="0.3">
      <c r="A200" s="6">
        <v>410</v>
      </c>
      <c r="B200" s="7">
        <v>339750</v>
      </c>
      <c r="D200" s="6">
        <v>370</v>
      </c>
      <c r="E200" s="7">
        <v>162000</v>
      </c>
    </row>
    <row r="201" spans="1:5" x14ac:dyDescent="0.3">
      <c r="A201" s="6">
        <v>412</v>
      </c>
      <c r="B201" s="7">
        <v>145000</v>
      </c>
      <c r="D201" s="6">
        <v>372</v>
      </c>
      <c r="E201" s="7">
        <v>134432</v>
      </c>
    </row>
    <row r="202" spans="1:5" x14ac:dyDescent="0.3">
      <c r="A202" s="6">
        <v>414</v>
      </c>
      <c r="B202" s="7">
        <v>115000</v>
      </c>
      <c r="D202" s="6">
        <v>374</v>
      </c>
      <c r="E202" s="7">
        <v>123000</v>
      </c>
    </row>
    <row r="203" spans="1:5" x14ac:dyDescent="0.3">
      <c r="A203" s="6">
        <v>415</v>
      </c>
      <c r="B203" s="7">
        <v>228000</v>
      </c>
      <c r="D203" s="6">
        <v>378</v>
      </c>
      <c r="E203" s="7">
        <v>340000</v>
      </c>
    </row>
    <row r="204" spans="1:5" x14ac:dyDescent="0.3">
      <c r="A204" s="6">
        <v>417</v>
      </c>
      <c r="B204" s="7">
        <v>149500</v>
      </c>
      <c r="D204" s="6">
        <v>379</v>
      </c>
      <c r="E204" s="7">
        <v>394432</v>
      </c>
    </row>
    <row r="205" spans="1:5" x14ac:dyDescent="0.3">
      <c r="A205" s="6">
        <v>419</v>
      </c>
      <c r="B205" s="7">
        <v>126000</v>
      </c>
      <c r="D205" s="6">
        <v>382</v>
      </c>
      <c r="E205" s="7">
        <v>187750</v>
      </c>
    </row>
    <row r="206" spans="1:5" x14ac:dyDescent="0.3">
      <c r="A206" s="6">
        <v>420</v>
      </c>
      <c r="B206" s="7">
        <v>142000</v>
      </c>
      <c r="D206" s="6">
        <v>386</v>
      </c>
      <c r="E206" s="7">
        <v>192000</v>
      </c>
    </row>
    <row r="207" spans="1:5" x14ac:dyDescent="0.3">
      <c r="A207" s="6">
        <v>423</v>
      </c>
      <c r="B207" s="7">
        <v>113000</v>
      </c>
      <c r="D207" s="6">
        <v>388</v>
      </c>
      <c r="E207" s="7">
        <v>125000</v>
      </c>
    </row>
    <row r="208" spans="1:5" x14ac:dyDescent="0.3">
      <c r="A208" s="6">
        <v>426</v>
      </c>
      <c r="B208" s="7">
        <v>135000</v>
      </c>
      <c r="D208" s="6">
        <v>389</v>
      </c>
      <c r="E208" s="7">
        <v>191000</v>
      </c>
    </row>
    <row r="209" spans="1:5" x14ac:dyDescent="0.3">
      <c r="A209" s="6">
        <v>428</v>
      </c>
      <c r="B209" s="7">
        <v>109008</v>
      </c>
      <c r="D209" s="6">
        <v>390</v>
      </c>
      <c r="E209" s="7">
        <v>426000</v>
      </c>
    </row>
    <row r="210" spans="1:5" x14ac:dyDescent="0.3">
      <c r="A210" s="6">
        <v>431</v>
      </c>
      <c r="B210" s="7">
        <v>85400</v>
      </c>
      <c r="D210" s="6">
        <v>396</v>
      </c>
      <c r="E210" s="7">
        <v>129000</v>
      </c>
    </row>
    <row r="211" spans="1:5" x14ac:dyDescent="0.3">
      <c r="A211" s="6">
        <v>433</v>
      </c>
      <c r="B211" s="7">
        <v>122500</v>
      </c>
      <c r="D211" s="6">
        <v>400</v>
      </c>
      <c r="E211" s="7">
        <v>241000</v>
      </c>
    </row>
    <row r="212" spans="1:5" x14ac:dyDescent="0.3">
      <c r="A212" s="6">
        <v>434</v>
      </c>
      <c r="B212" s="7">
        <v>181000</v>
      </c>
      <c r="D212" s="6">
        <v>401</v>
      </c>
      <c r="E212" s="7">
        <v>245500</v>
      </c>
    </row>
    <row r="213" spans="1:5" x14ac:dyDescent="0.3">
      <c r="A213" s="6">
        <v>435</v>
      </c>
      <c r="B213" s="7">
        <v>81000</v>
      </c>
      <c r="D213" s="6">
        <v>402</v>
      </c>
      <c r="E213" s="7">
        <v>164990</v>
      </c>
    </row>
    <row r="214" spans="1:5" x14ac:dyDescent="0.3">
      <c r="A214" s="6">
        <v>436</v>
      </c>
      <c r="B214" s="7">
        <v>212000</v>
      </c>
      <c r="D214" s="6">
        <v>404</v>
      </c>
      <c r="E214" s="7">
        <v>258000</v>
      </c>
    </row>
    <row r="215" spans="1:5" x14ac:dyDescent="0.3">
      <c r="A215" s="6">
        <v>437</v>
      </c>
      <c r="B215" s="7">
        <v>116000</v>
      </c>
      <c r="D215" s="6">
        <v>406</v>
      </c>
      <c r="E215" s="7">
        <v>150000</v>
      </c>
    </row>
    <row r="216" spans="1:5" x14ac:dyDescent="0.3">
      <c r="A216" s="6">
        <v>438</v>
      </c>
      <c r="B216" s="7">
        <v>119000</v>
      </c>
      <c r="D216" s="6">
        <v>407</v>
      </c>
      <c r="E216" s="7">
        <v>115000</v>
      </c>
    </row>
    <row r="217" spans="1:5" x14ac:dyDescent="0.3">
      <c r="A217" s="6">
        <v>439</v>
      </c>
      <c r="B217" s="7">
        <v>90350</v>
      </c>
      <c r="D217" s="6">
        <v>411</v>
      </c>
      <c r="E217" s="7">
        <v>60000</v>
      </c>
    </row>
    <row r="218" spans="1:5" x14ac:dyDescent="0.3">
      <c r="A218" s="6">
        <v>440</v>
      </c>
      <c r="B218" s="7">
        <v>110000</v>
      </c>
      <c r="D218" s="6">
        <v>413</v>
      </c>
      <c r="E218" s="7">
        <v>222000</v>
      </c>
    </row>
    <row r="219" spans="1:5" x14ac:dyDescent="0.3">
      <c r="A219" s="6">
        <v>445</v>
      </c>
      <c r="B219" s="7">
        <v>210000</v>
      </c>
      <c r="D219" s="6">
        <v>416</v>
      </c>
      <c r="E219" s="7">
        <v>181134</v>
      </c>
    </row>
    <row r="220" spans="1:5" x14ac:dyDescent="0.3">
      <c r="A220" s="6">
        <v>448</v>
      </c>
      <c r="B220" s="7">
        <v>199900</v>
      </c>
      <c r="D220" s="6">
        <v>418</v>
      </c>
      <c r="E220" s="7">
        <v>239000</v>
      </c>
    </row>
    <row r="221" spans="1:5" x14ac:dyDescent="0.3">
      <c r="A221" s="6">
        <v>449</v>
      </c>
      <c r="B221" s="7">
        <v>119500</v>
      </c>
      <c r="D221" s="6">
        <v>421</v>
      </c>
      <c r="E221" s="7">
        <v>206300</v>
      </c>
    </row>
    <row r="222" spans="1:5" x14ac:dyDescent="0.3">
      <c r="A222" s="6">
        <v>450</v>
      </c>
      <c r="B222" s="7">
        <v>120000</v>
      </c>
      <c r="D222" s="6">
        <v>422</v>
      </c>
      <c r="E222" s="7">
        <v>215000</v>
      </c>
    </row>
    <row r="223" spans="1:5" x14ac:dyDescent="0.3">
      <c r="A223" s="6">
        <v>451</v>
      </c>
      <c r="B223" s="7">
        <v>110000</v>
      </c>
      <c r="D223" s="6">
        <v>424</v>
      </c>
      <c r="E223" s="7">
        <v>315000</v>
      </c>
    </row>
    <row r="224" spans="1:5" x14ac:dyDescent="0.3">
      <c r="A224" s="6">
        <v>453</v>
      </c>
      <c r="B224" s="7">
        <v>204000</v>
      </c>
      <c r="D224" s="6">
        <v>425</v>
      </c>
      <c r="E224" s="7">
        <v>139000</v>
      </c>
    </row>
    <row r="225" spans="1:5" x14ac:dyDescent="0.3">
      <c r="A225" s="6">
        <v>454</v>
      </c>
      <c r="B225" s="7">
        <v>210000</v>
      </c>
      <c r="D225" s="6">
        <v>427</v>
      </c>
      <c r="E225" s="7">
        <v>275000</v>
      </c>
    </row>
    <row r="226" spans="1:5" x14ac:dyDescent="0.3">
      <c r="A226" s="6">
        <v>457</v>
      </c>
      <c r="B226" s="7">
        <v>98000</v>
      </c>
      <c r="D226" s="6">
        <v>429</v>
      </c>
      <c r="E226" s="7">
        <v>195400</v>
      </c>
    </row>
    <row r="227" spans="1:5" x14ac:dyDescent="0.3">
      <c r="A227" s="6">
        <v>459</v>
      </c>
      <c r="B227" s="7">
        <v>161000</v>
      </c>
      <c r="D227" s="6">
        <v>430</v>
      </c>
      <c r="E227" s="7">
        <v>175000</v>
      </c>
    </row>
    <row r="228" spans="1:5" x14ac:dyDescent="0.3">
      <c r="A228" s="6">
        <v>460</v>
      </c>
      <c r="B228" s="7">
        <v>110000</v>
      </c>
      <c r="D228" s="6">
        <v>432</v>
      </c>
      <c r="E228" s="7">
        <v>79900</v>
      </c>
    </row>
    <row r="229" spans="1:5" x14ac:dyDescent="0.3">
      <c r="A229" s="6">
        <v>461</v>
      </c>
      <c r="B229" s="7">
        <v>263435</v>
      </c>
      <c r="D229" s="6">
        <v>441</v>
      </c>
      <c r="E229" s="7">
        <v>555000</v>
      </c>
    </row>
    <row r="230" spans="1:5" x14ac:dyDescent="0.3">
      <c r="A230" s="6">
        <v>462</v>
      </c>
      <c r="B230" s="7">
        <v>155000</v>
      </c>
      <c r="D230" s="6">
        <v>442</v>
      </c>
      <c r="E230" s="7">
        <v>118000</v>
      </c>
    </row>
    <row r="231" spans="1:5" x14ac:dyDescent="0.3">
      <c r="A231" s="6">
        <v>463</v>
      </c>
      <c r="B231" s="7">
        <v>62383</v>
      </c>
      <c r="D231" s="6">
        <v>443</v>
      </c>
      <c r="E231" s="7">
        <v>162900</v>
      </c>
    </row>
    <row r="232" spans="1:5" x14ac:dyDescent="0.3">
      <c r="A232" s="6">
        <v>464</v>
      </c>
      <c r="B232" s="7">
        <v>188700</v>
      </c>
      <c r="D232" s="6">
        <v>444</v>
      </c>
      <c r="E232" s="7">
        <v>172500</v>
      </c>
    </row>
    <row r="233" spans="1:5" x14ac:dyDescent="0.3">
      <c r="A233" s="6">
        <v>465</v>
      </c>
      <c r="B233" s="7">
        <v>124000</v>
      </c>
      <c r="D233" s="6">
        <v>446</v>
      </c>
      <c r="E233" s="7">
        <v>127500</v>
      </c>
    </row>
    <row r="234" spans="1:5" x14ac:dyDescent="0.3">
      <c r="A234" s="6">
        <v>468</v>
      </c>
      <c r="B234" s="7">
        <v>146500</v>
      </c>
      <c r="D234" s="6">
        <v>447</v>
      </c>
      <c r="E234" s="7">
        <v>190000</v>
      </c>
    </row>
    <row r="235" spans="1:5" x14ac:dyDescent="0.3">
      <c r="A235" s="6">
        <v>470</v>
      </c>
      <c r="B235" s="7">
        <v>187000</v>
      </c>
      <c r="D235" s="6">
        <v>452</v>
      </c>
      <c r="E235" s="7">
        <v>280000</v>
      </c>
    </row>
    <row r="236" spans="1:5" x14ac:dyDescent="0.3">
      <c r="A236" s="6">
        <v>473</v>
      </c>
      <c r="B236" s="7">
        <v>148000</v>
      </c>
      <c r="D236" s="6">
        <v>455</v>
      </c>
      <c r="E236" s="7">
        <v>188000</v>
      </c>
    </row>
    <row r="237" spans="1:5" x14ac:dyDescent="0.3">
      <c r="A237" s="6">
        <v>476</v>
      </c>
      <c r="B237" s="7">
        <v>132500</v>
      </c>
      <c r="D237" s="6">
        <v>456</v>
      </c>
      <c r="E237" s="7">
        <v>175500</v>
      </c>
    </row>
    <row r="238" spans="1:5" x14ac:dyDescent="0.3">
      <c r="A238" s="6">
        <v>483</v>
      </c>
      <c r="B238" s="7">
        <v>155000</v>
      </c>
      <c r="D238" s="6">
        <v>458</v>
      </c>
      <c r="E238" s="7">
        <v>256000</v>
      </c>
    </row>
    <row r="239" spans="1:5" x14ac:dyDescent="0.3">
      <c r="A239" s="6">
        <v>485</v>
      </c>
      <c r="B239" s="7">
        <v>132500</v>
      </c>
      <c r="D239" s="6">
        <v>466</v>
      </c>
      <c r="E239" s="7">
        <v>178740</v>
      </c>
    </row>
    <row r="240" spans="1:5" x14ac:dyDescent="0.3">
      <c r="A240" s="6">
        <v>487</v>
      </c>
      <c r="B240" s="7">
        <v>156000</v>
      </c>
      <c r="D240" s="6">
        <v>467</v>
      </c>
      <c r="E240" s="7">
        <v>167000</v>
      </c>
    </row>
    <row r="241" spans="1:5" x14ac:dyDescent="0.3">
      <c r="A241" s="6">
        <v>490</v>
      </c>
      <c r="B241" s="7">
        <v>86000</v>
      </c>
      <c r="D241" s="6">
        <v>469</v>
      </c>
      <c r="E241" s="7">
        <v>250000</v>
      </c>
    </row>
    <row r="242" spans="1:5" x14ac:dyDescent="0.3">
      <c r="A242" s="6">
        <v>491</v>
      </c>
      <c r="B242" s="7">
        <v>115000</v>
      </c>
      <c r="D242" s="6">
        <v>471</v>
      </c>
      <c r="E242" s="7">
        <v>212000</v>
      </c>
    </row>
    <row r="243" spans="1:5" x14ac:dyDescent="0.3">
      <c r="A243" s="6">
        <v>492</v>
      </c>
      <c r="B243" s="7">
        <v>133000</v>
      </c>
      <c r="D243" s="6">
        <v>472</v>
      </c>
      <c r="E243" s="7">
        <v>190000</v>
      </c>
    </row>
    <row r="244" spans="1:5" x14ac:dyDescent="0.3">
      <c r="A244" s="6">
        <v>493</v>
      </c>
      <c r="B244" s="7">
        <v>172785</v>
      </c>
      <c r="D244" s="6">
        <v>474</v>
      </c>
      <c r="E244" s="7">
        <v>440000</v>
      </c>
    </row>
    <row r="245" spans="1:5" x14ac:dyDescent="0.3">
      <c r="A245" s="6">
        <v>495</v>
      </c>
      <c r="B245" s="7">
        <v>91300</v>
      </c>
      <c r="D245" s="6">
        <v>475</v>
      </c>
      <c r="E245" s="7">
        <v>251000</v>
      </c>
    </row>
    <row r="246" spans="1:5" x14ac:dyDescent="0.3">
      <c r="A246" s="6">
        <v>496</v>
      </c>
      <c r="B246" s="7">
        <v>34900</v>
      </c>
      <c r="D246" s="6">
        <v>477</v>
      </c>
      <c r="E246" s="7">
        <v>208900</v>
      </c>
    </row>
    <row r="247" spans="1:5" x14ac:dyDescent="0.3">
      <c r="A247" s="6">
        <v>499</v>
      </c>
      <c r="B247" s="7">
        <v>130000</v>
      </c>
      <c r="D247" s="6">
        <v>478</v>
      </c>
      <c r="E247" s="7">
        <v>380000</v>
      </c>
    </row>
    <row r="248" spans="1:5" x14ac:dyDescent="0.3">
      <c r="A248" s="6">
        <v>500</v>
      </c>
      <c r="B248" s="7">
        <v>120000</v>
      </c>
      <c r="D248" s="6">
        <v>479</v>
      </c>
      <c r="E248" s="7">
        <v>297000</v>
      </c>
    </row>
    <row r="249" spans="1:5" x14ac:dyDescent="0.3">
      <c r="A249" s="6">
        <v>501</v>
      </c>
      <c r="B249" s="7">
        <v>113000</v>
      </c>
      <c r="D249" s="6">
        <v>480</v>
      </c>
      <c r="E249" s="7">
        <v>89471</v>
      </c>
    </row>
    <row r="250" spans="1:5" x14ac:dyDescent="0.3">
      <c r="A250" s="6">
        <v>502</v>
      </c>
      <c r="B250" s="7">
        <v>226700</v>
      </c>
      <c r="D250" s="6">
        <v>481</v>
      </c>
      <c r="E250" s="7">
        <v>326000</v>
      </c>
    </row>
    <row r="251" spans="1:5" x14ac:dyDescent="0.3">
      <c r="A251" s="6">
        <v>505</v>
      </c>
      <c r="B251" s="7">
        <v>147000</v>
      </c>
      <c r="D251" s="6">
        <v>482</v>
      </c>
      <c r="E251" s="7">
        <v>374000</v>
      </c>
    </row>
    <row r="252" spans="1:5" x14ac:dyDescent="0.3">
      <c r="A252" s="6">
        <v>506</v>
      </c>
      <c r="B252" s="7">
        <v>124500</v>
      </c>
      <c r="D252" s="6">
        <v>484</v>
      </c>
      <c r="E252" s="7">
        <v>164000</v>
      </c>
    </row>
    <row r="253" spans="1:5" x14ac:dyDescent="0.3">
      <c r="A253" s="6">
        <v>507</v>
      </c>
      <c r="B253" s="7">
        <v>215000</v>
      </c>
      <c r="D253" s="6">
        <v>486</v>
      </c>
      <c r="E253" s="7">
        <v>147000</v>
      </c>
    </row>
    <row r="254" spans="1:5" x14ac:dyDescent="0.3">
      <c r="A254" s="6">
        <v>509</v>
      </c>
      <c r="B254" s="7">
        <v>161000</v>
      </c>
      <c r="D254" s="6">
        <v>488</v>
      </c>
      <c r="E254" s="7">
        <v>175000</v>
      </c>
    </row>
    <row r="255" spans="1:5" x14ac:dyDescent="0.3">
      <c r="A255" s="6">
        <v>510</v>
      </c>
      <c r="B255" s="7">
        <v>124500</v>
      </c>
      <c r="D255" s="6">
        <v>489</v>
      </c>
      <c r="E255" s="7">
        <v>160000</v>
      </c>
    </row>
    <row r="256" spans="1:5" x14ac:dyDescent="0.3">
      <c r="A256" s="6">
        <v>513</v>
      </c>
      <c r="B256" s="7">
        <v>129900</v>
      </c>
      <c r="D256" s="6">
        <v>494</v>
      </c>
      <c r="E256" s="7">
        <v>155000</v>
      </c>
    </row>
    <row r="257" spans="1:5" x14ac:dyDescent="0.3">
      <c r="A257" s="6">
        <v>514</v>
      </c>
      <c r="B257" s="7">
        <v>134000</v>
      </c>
      <c r="D257" s="6">
        <v>497</v>
      </c>
      <c r="E257" s="7">
        <v>430000</v>
      </c>
    </row>
    <row r="258" spans="1:5" x14ac:dyDescent="0.3">
      <c r="A258" s="6">
        <v>515</v>
      </c>
      <c r="B258" s="7">
        <v>96500</v>
      </c>
      <c r="D258" s="6">
        <v>498</v>
      </c>
      <c r="E258" s="7">
        <v>184000</v>
      </c>
    </row>
    <row r="259" spans="1:5" x14ac:dyDescent="0.3">
      <c r="A259" s="6">
        <v>519</v>
      </c>
      <c r="B259" s="7">
        <v>211000</v>
      </c>
      <c r="D259" s="6">
        <v>503</v>
      </c>
      <c r="E259" s="7">
        <v>140000</v>
      </c>
    </row>
    <row r="260" spans="1:5" x14ac:dyDescent="0.3">
      <c r="A260" s="6">
        <v>521</v>
      </c>
      <c r="B260" s="7">
        <v>106250</v>
      </c>
      <c r="D260" s="6">
        <v>504</v>
      </c>
      <c r="E260" s="7">
        <v>289000</v>
      </c>
    </row>
    <row r="261" spans="1:5" x14ac:dyDescent="0.3">
      <c r="A261" s="6">
        <v>523</v>
      </c>
      <c r="B261" s="7">
        <v>159000</v>
      </c>
      <c r="D261" s="6">
        <v>508</v>
      </c>
      <c r="E261" s="7">
        <v>208300</v>
      </c>
    </row>
    <row r="262" spans="1:5" x14ac:dyDescent="0.3">
      <c r="A262" s="6">
        <v>527</v>
      </c>
      <c r="B262" s="7">
        <v>132000</v>
      </c>
      <c r="D262" s="6">
        <v>511</v>
      </c>
      <c r="E262" s="7">
        <v>164900</v>
      </c>
    </row>
    <row r="263" spans="1:5" x14ac:dyDescent="0.3">
      <c r="A263" s="6">
        <v>529</v>
      </c>
      <c r="B263" s="7">
        <v>86000</v>
      </c>
      <c r="D263" s="6">
        <v>512</v>
      </c>
      <c r="E263" s="7">
        <v>202665</v>
      </c>
    </row>
    <row r="264" spans="1:5" x14ac:dyDescent="0.3">
      <c r="A264" s="6">
        <v>532</v>
      </c>
      <c r="B264" s="7">
        <v>128000</v>
      </c>
      <c r="D264" s="6">
        <v>516</v>
      </c>
      <c r="E264" s="7">
        <v>402861</v>
      </c>
    </row>
    <row r="265" spans="1:5" x14ac:dyDescent="0.3">
      <c r="A265" s="6">
        <v>533</v>
      </c>
      <c r="B265" s="7">
        <v>107500</v>
      </c>
      <c r="D265" s="6">
        <v>517</v>
      </c>
      <c r="E265" s="7">
        <v>158000</v>
      </c>
    </row>
    <row r="266" spans="1:5" x14ac:dyDescent="0.3">
      <c r="A266" s="6">
        <v>534</v>
      </c>
      <c r="B266" s="7">
        <v>39300</v>
      </c>
      <c r="D266" s="6">
        <v>518</v>
      </c>
      <c r="E266" s="7">
        <v>265000</v>
      </c>
    </row>
    <row r="267" spans="1:5" x14ac:dyDescent="0.3">
      <c r="A267" s="6">
        <v>535</v>
      </c>
      <c r="B267" s="7">
        <v>178000</v>
      </c>
      <c r="D267" s="6">
        <v>520</v>
      </c>
      <c r="E267" s="7">
        <v>234000</v>
      </c>
    </row>
    <row r="268" spans="1:5" x14ac:dyDescent="0.3">
      <c r="A268" s="6">
        <v>536</v>
      </c>
      <c r="B268" s="7">
        <v>107500</v>
      </c>
      <c r="D268" s="6">
        <v>522</v>
      </c>
      <c r="E268" s="7">
        <v>150000</v>
      </c>
    </row>
    <row r="269" spans="1:5" x14ac:dyDescent="0.3">
      <c r="A269" s="6">
        <v>537</v>
      </c>
      <c r="B269" s="7">
        <v>188000</v>
      </c>
      <c r="D269" s="6">
        <v>524</v>
      </c>
      <c r="E269" s="7">
        <v>184750</v>
      </c>
    </row>
    <row r="270" spans="1:5" x14ac:dyDescent="0.3">
      <c r="A270" s="6">
        <v>538</v>
      </c>
      <c r="B270" s="7">
        <v>111250</v>
      </c>
      <c r="D270" s="6">
        <v>525</v>
      </c>
      <c r="E270" s="7">
        <v>315750</v>
      </c>
    </row>
    <row r="271" spans="1:5" x14ac:dyDescent="0.3">
      <c r="A271" s="6">
        <v>542</v>
      </c>
      <c r="B271" s="7">
        <v>248000</v>
      </c>
      <c r="D271" s="6">
        <v>526</v>
      </c>
      <c r="E271" s="7">
        <v>176000</v>
      </c>
    </row>
    <row r="272" spans="1:5" x14ac:dyDescent="0.3">
      <c r="A272" s="6">
        <v>544</v>
      </c>
      <c r="B272" s="7">
        <v>133000</v>
      </c>
      <c r="D272" s="6">
        <v>528</v>
      </c>
      <c r="E272" s="7">
        <v>446261</v>
      </c>
    </row>
    <row r="273" spans="1:5" x14ac:dyDescent="0.3">
      <c r="A273" s="6">
        <v>545</v>
      </c>
      <c r="B273" s="7">
        <v>179665</v>
      </c>
      <c r="D273" s="6">
        <v>530</v>
      </c>
      <c r="E273" s="7">
        <v>200624</v>
      </c>
    </row>
    <row r="274" spans="1:5" x14ac:dyDescent="0.3">
      <c r="A274" s="6">
        <v>547</v>
      </c>
      <c r="B274" s="7">
        <v>210000</v>
      </c>
      <c r="D274" s="6">
        <v>531</v>
      </c>
      <c r="E274" s="7">
        <v>175000</v>
      </c>
    </row>
    <row r="275" spans="1:5" x14ac:dyDescent="0.3">
      <c r="A275" s="6">
        <v>548</v>
      </c>
      <c r="B275" s="7">
        <v>129500</v>
      </c>
      <c r="D275" s="6">
        <v>539</v>
      </c>
      <c r="E275" s="7">
        <v>158000</v>
      </c>
    </row>
    <row r="276" spans="1:5" x14ac:dyDescent="0.3">
      <c r="A276" s="6">
        <v>549</v>
      </c>
      <c r="B276" s="7">
        <v>125000</v>
      </c>
      <c r="D276" s="6">
        <v>540</v>
      </c>
      <c r="E276" s="7">
        <v>272000</v>
      </c>
    </row>
    <row r="277" spans="1:5" x14ac:dyDescent="0.3">
      <c r="A277" s="6">
        <v>550</v>
      </c>
      <c r="B277" s="7">
        <v>263000</v>
      </c>
      <c r="D277" s="6">
        <v>541</v>
      </c>
      <c r="E277" s="7">
        <v>315000</v>
      </c>
    </row>
    <row r="278" spans="1:5" x14ac:dyDescent="0.3">
      <c r="A278" s="6">
        <v>551</v>
      </c>
      <c r="B278" s="7">
        <v>140000</v>
      </c>
      <c r="D278" s="6">
        <v>543</v>
      </c>
      <c r="E278" s="7">
        <v>213250</v>
      </c>
    </row>
    <row r="279" spans="1:5" x14ac:dyDescent="0.3">
      <c r="A279" s="6">
        <v>552</v>
      </c>
      <c r="B279" s="7">
        <v>112500</v>
      </c>
      <c r="D279" s="6">
        <v>546</v>
      </c>
      <c r="E279" s="7">
        <v>229000</v>
      </c>
    </row>
    <row r="280" spans="1:5" x14ac:dyDescent="0.3">
      <c r="A280" s="6">
        <v>555</v>
      </c>
      <c r="B280" s="7">
        <v>284000</v>
      </c>
      <c r="D280" s="6">
        <v>553</v>
      </c>
      <c r="E280" s="7">
        <v>255500</v>
      </c>
    </row>
    <row r="281" spans="1:5" x14ac:dyDescent="0.3">
      <c r="A281" s="6">
        <v>556</v>
      </c>
      <c r="B281" s="7">
        <v>113000</v>
      </c>
      <c r="D281" s="6">
        <v>554</v>
      </c>
      <c r="E281" s="7">
        <v>108000</v>
      </c>
    </row>
    <row r="282" spans="1:5" x14ac:dyDescent="0.3">
      <c r="A282" s="6">
        <v>558</v>
      </c>
      <c r="B282" s="7">
        <v>108000</v>
      </c>
      <c r="D282" s="6">
        <v>557</v>
      </c>
      <c r="E282" s="7">
        <v>141000</v>
      </c>
    </row>
    <row r="283" spans="1:5" x14ac:dyDescent="0.3">
      <c r="A283" s="6">
        <v>559</v>
      </c>
      <c r="B283" s="7">
        <v>175000</v>
      </c>
      <c r="D283" s="6">
        <v>560</v>
      </c>
      <c r="E283" s="7">
        <v>234000</v>
      </c>
    </row>
    <row r="284" spans="1:5" x14ac:dyDescent="0.3">
      <c r="A284" s="6">
        <v>563</v>
      </c>
      <c r="B284" s="7">
        <v>108000</v>
      </c>
      <c r="D284" s="6">
        <v>561</v>
      </c>
      <c r="E284" s="7">
        <v>121500</v>
      </c>
    </row>
    <row r="285" spans="1:5" x14ac:dyDescent="0.3">
      <c r="A285" s="6">
        <v>566</v>
      </c>
      <c r="B285" s="7">
        <v>128000</v>
      </c>
      <c r="D285" s="6">
        <v>562</v>
      </c>
      <c r="E285" s="7">
        <v>170000</v>
      </c>
    </row>
    <row r="286" spans="1:5" x14ac:dyDescent="0.3">
      <c r="A286" s="6">
        <v>570</v>
      </c>
      <c r="B286" s="7">
        <v>135960</v>
      </c>
      <c r="D286" s="6">
        <v>564</v>
      </c>
      <c r="E286" s="7">
        <v>185000</v>
      </c>
    </row>
    <row r="287" spans="1:5" x14ac:dyDescent="0.3">
      <c r="A287" s="6">
        <v>572</v>
      </c>
      <c r="B287" s="7">
        <v>120000</v>
      </c>
      <c r="D287" s="6">
        <v>565</v>
      </c>
      <c r="E287" s="7">
        <v>268000</v>
      </c>
    </row>
    <row r="288" spans="1:5" x14ac:dyDescent="0.3">
      <c r="A288" s="6">
        <v>573</v>
      </c>
      <c r="B288" s="7">
        <v>224500</v>
      </c>
      <c r="D288" s="6">
        <v>567</v>
      </c>
      <c r="E288" s="7">
        <v>325000</v>
      </c>
    </row>
    <row r="289" spans="1:5" x14ac:dyDescent="0.3">
      <c r="A289" s="6">
        <v>574</v>
      </c>
      <c r="B289" s="7">
        <v>170000</v>
      </c>
      <c r="D289" s="6">
        <v>568</v>
      </c>
      <c r="E289" s="7">
        <v>214000</v>
      </c>
    </row>
    <row r="290" spans="1:5" x14ac:dyDescent="0.3">
      <c r="A290" s="6">
        <v>575</v>
      </c>
      <c r="B290" s="7">
        <v>139000</v>
      </c>
      <c r="D290" s="6">
        <v>569</v>
      </c>
      <c r="E290" s="7">
        <v>316600</v>
      </c>
    </row>
    <row r="291" spans="1:5" x14ac:dyDescent="0.3">
      <c r="A291" s="6">
        <v>576</v>
      </c>
      <c r="B291" s="7">
        <v>118500</v>
      </c>
      <c r="D291" s="6">
        <v>571</v>
      </c>
      <c r="E291" s="7">
        <v>142600</v>
      </c>
    </row>
    <row r="292" spans="1:5" x14ac:dyDescent="0.3">
      <c r="A292" s="6">
        <v>577</v>
      </c>
      <c r="B292" s="7">
        <v>145000</v>
      </c>
      <c r="D292" s="6">
        <v>578</v>
      </c>
      <c r="E292" s="7">
        <v>164500</v>
      </c>
    </row>
    <row r="293" spans="1:5" x14ac:dyDescent="0.3">
      <c r="A293" s="6">
        <v>579</v>
      </c>
      <c r="B293" s="7">
        <v>146000</v>
      </c>
      <c r="D293" s="6">
        <v>581</v>
      </c>
      <c r="E293" s="7">
        <v>181900</v>
      </c>
    </row>
    <row r="294" spans="1:5" x14ac:dyDescent="0.3">
      <c r="A294" s="6">
        <v>580</v>
      </c>
      <c r="B294" s="7">
        <v>131500</v>
      </c>
      <c r="D294" s="6">
        <v>582</v>
      </c>
      <c r="E294" s="7">
        <v>253293</v>
      </c>
    </row>
    <row r="295" spans="1:5" x14ac:dyDescent="0.3">
      <c r="A295" s="6">
        <v>583</v>
      </c>
      <c r="B295" s="7">
        <v>118500</v>
      </c>
      <c r="D295" s="6">
        <v>584</v>
      </c>
      <c r="E295" s="7">
        <v>325000</v>
      </c>
    </row>
    <row r="296" spans="1:5" x14ac:dyDescent="0.3">
      <c r="A296" s="6">
        <v>585</v>
      </c>
      <c r="B296" s="7">
        <v>133000</v>
      </c>
      <c r="D296" s="6">
        <v>586</v>
      </c>
      <c r="E296" s="7">
        <v>369900</v>
      </c>
    </row>
    <row r="297" spans="1:5" x14ac:dyDescent="0.3">
      <c r="A297" s="6">
        <v>587</v>
      </c>
      <c r="B297" s="7">
        <v>130000</v>
      </c>
      <c r="D297" s="6">
        <v>589</v>
      </c>
      <c r="E297" s="7">
        <v>143000</v>
      </c>
    </row>
    <row r="298" spans="1:5" x14ac:dyDescent="0.3">
      <c r="A298" s="6">
        <v>588</v>
      </c>
      <c r="B298" s="7">
        <v>137000</v>
      </c>
      <c r="D298" s="6">
        <v>592</v>
      </c>
      <c r="E298" s="7">
        <v>451950</v>
      </c>
    </row>
    <row r="299" spans="1:5" x14ac:dyDescent="0.3">
      <c r="A299" s="6">
        <v>590</v>
      </c>
      <c r="B299" s="7">
        <v>79500</v>
      </c>
      <c r="D299" s="6">
        <v>596</v>
      </c>
      <c r="E299" s="7">
        <v>319000</v>
      </c>
    </row>
    <row r="300" spans="1:5" x14ac:dyDescent="0.3">
      <c r="A300" s="6">
        <v>591</v>
      </c>
      <c r="B300" s="7">
        <v>185900</v>
      </c>
      <c r="D300" s="6">
        <v>598</v>
      </c>
      <c r="E300" s="7">
        <v>194201</v>
      </c>
    </row>
    <row r="301" spans="1:5" x14ac:dyDescent="0.3">
      <c r="A301" s="6">
        <v>593</v>
      </c>
      <c r="B301" s="7">
        <v>138000</v>
      </c>
      <c r="D301" s="6">
        <v>599</v>
      </c>
      <c r="E301" s="7">
        <v>217500</v>
      </c>
    </row>
    <row r="302" spans="1:5" x14ac:dyDescent="0.3">
      <c r="A302" s="6">
        <v>594</v>
      </c>
      <c r="B302" s="7">
        <v>140000</v>
      </c>
      <c r="D302" s="6">
        <v>605</v>
      </c>
      <c r="E302" s="7">
        <v>221000</v>
      </c>
    </row>
    <row r="303" spans="1:5" x14ac:dyDescent="0.3">
      <c r="A303" s="6">
        <v>595</v>
      </c>
      <c r="B303" s="7">
        <v>110000</v>
      </c>
      <c r="D303" s="6">
        <v>606</v>
      </c>
      <c r="E303" s="7">
        <v>205000</v>
      </c>
    </row>
    <row r="304" spans="1:5" x14ac:dyDescent="0.3">
      <c r="A304" s="6">
        <v>597</v>
      </c>
      <c r="B304" s="7">
        <v>114504</v>
      </c>
      <c r="D304" s="6">
        <v>608</v>
      </c>
      <c r="E304" s="7">
        <v>225000</v>
      </c>
    </row>
    <row r="305" spans="1:5" x14ac:dyDescent="0.3">
      <c r="A305" s="6">
        <v>600</v>
      </c>
      <c r="B305" s="7">
        <v>151000</v>
      </c>
      <c r="D305" s="6">
        <v>609</v>
      </c>
      <c r="E305" s="7">
        <v>359100</v>
      </c>
    </row>
    <row r="306" spans="1:5" x14ac:dyDescent="0.3">
      <c r="A306" s="6">
        <v>601</v>
      </c>
      <c r="B306" s="7">
        <v>275000</v>
      </c>
      <c r="D306" s="6">
        <v>611</v>
      </c>
      <c r="E306" s="7">
        <v>313000</v>
      </c>
    </row>
    <row r="307" spans="1:5" x14ac:dyDescent="0.3">
      <c r="A307" s="6">
        <v>602</v>
      </c>
      <c r="B307" s="7">
        <v>141000</v>
      </c>
      <c r="D307" s="6">
        <v>613</v>
      </c>
      <c r="E307" s="7">
        <v>261500</v>
      </c>
    </row>
    <row r="308" spans="1:5" x14ac:dyDescent="0.3">
      <c r="A308" s="6">
        <v>603</v>
      </c>
      <c r="B308" s="7">
        <v>220000</v>
      </c>
      <c r="D308" s="6">
        <v>614</v>
      </c>
      <c r="E308" s="7">
        <v>147000</v>
      </c>
    </row>
    <row r="309" spans="1:5" x14ac:dyDescent="0.3">
      <c r="A309" s="6">
        <v>604</v>
      </c>
      <c r="B309" s="7">
        <v>151000</v>
      </c>
      <c r="D309" s="6">
        <v>619</v>
      </c>
      <c r="E309" s="7">
        <v>314813</v>
      </c>
    </row>
    <row r="310" spans="1:5" x14ac:dyDescent="0.3">
      <c r="A310" s="6">
        <v>607</v>
      </c>
      <c r="B310" s="7">
        <v>152000</v>
      </c>
      <c r="D310" s="6">
        <v>620</v>
      </c>
      <c r="E310" s="7">
        <v>305000</v>
      </c>
    </row>
    <row r="311" spans="1:5" x14ac:dyDescent="0.3">
      <c r="A311" s="6">
        <v>610</v>
      </c>
      <c r="B311" s="7">
        <v>118500</v>
      </c>
      <c r="D311" s="6">
        <v>622</v>
      </c>
      <c r="E311" s="7">
        <v>240000</v>
      </c>
    </row>
    <row r="312" spans="1:5" x14ac:dyDescent="0.3">
      <c r="A312" s="6">
        <v>612</v>
      </c>
      <c r="B312" s="7">
        <v>148000</v>
      </c>
      <c r="D312" s="6">
        <v>626</v>
      </c>
      <c r="E312" s="7">
        <v>160000</v>
      </c>
    </row>
    <row r="313" spans="1:5" x14ac:dyDescent="0.3">
      <c r="A313" s="6">
        <v>615</v>
      </c>
      <c r="B313" s="7">
        <v>75500</v>
      </c>
      <c r="D313" s="6">
        <v>627</v>
      </c>
      <c r="E313" s="7">
        <v>139900</v>
      </c>
    </row>
    <row r="314" spans="1:5" x14ac:dyDescent="0.3">
      <c r="A314" s="6">
        <v>616</v>
      </c>
      <c r="B314" s="7">
        <v>137500</v>
      </c>
      <c r="D314" s="6">
        <v>628</v>
      </c>
      <c r="E314" s="7">
        <v>153000</v>
      </c>
    </row>
    <row r="315" spans="1:5" x14ac:dyDescent="0.3">
      <c r="A315" s="6">
        <v>617</v>
      </c>
      <c r="B315" s="7">
        <v>183200</v>
      </c>
      <c r="D315" s="6">
        <v>630</v>
      </c>
      <c r="E315" s="7">
        <v>168500</v>
      </c>
    </row>
    <row r="316" spans="1:5" x14ac:dyDescent="0.3">
      <c r="A316" s="6">
        <v>618</v>
      </c>
      <c r="B316" s="7">
        <v>105500</v>
      </c>
      <c r="D316" s="6">
        <v>631</v>
      </c>
      <c r="E316" s="7">
        <v>124000</v>
      </c>
    </row>
    <row r="317" spans="1:5" x14ac:dyDescent="0.3">
      <c r="A317" s="6">
        <v>621</v>
      </c>
      <c r="B317" s="7">
        <v>67000</v>
      </c>
      <c r="D317" s="6">
        <v>632</v>
      </c>
      <c r="E317" s="7">
        <v>209500</v>
      </c>
    </row>
    <row r="318" spans="1:5" x14ac:dyDescent="0.3">
      <c r="A318" s="6">
        <v>623</v>
      </c>
      <c r="B318" s="7">
        <v>135000</v>
      </c>
      <c r="D318" s="6">
        <v>633</v>
      </c>
      <c r="E318" s="7">
        <v>82500</v>
      </c>
    </row>
    <row r="319" spans="1:5" x14ac:dyDescent="0.3">
      <c r="A319" s="6">
        <v>624</v>
      </c>
      <c r="B319" s="7">
        <v>168500</v>
      </c>
      <c r="D319" s="6">
        <v>636</v>
      </c>
      <c r="E319" s="7">
        <v>200000</v>
      </c>
    </row>
    <row r="320" spans="1:5" x14ac:dyDescent="0.3">
      <c r="A320" s="6">
        <v>625</v>
      </c>
      <c r="B320" s="7">
        <v>165150</v>
      </c>
      <c r="D320" s="6">
        <v>640</v>
      </c>
      <c r="E320" s="7">
        <v>264561</v>
      </c>
    </row>
    <row r="321" spans="1:5" x14ac:dyDescent="0.3">
      <c r="A321" s="6">
        <v>629</v>
      </c>
      <c r="B321" s="7">
        <v>135000</v>
      </c>
      <c r="D321" s="6">
        <v>641</v>
      </c>
      <c r="E321" s="7">
        <v>274000</v>
      </c>
    </row>
    <row r="322" spans="1:5" x14ac:dyDescent="0.3">
      <c r="A322" s="6">
        <v>634</v>
      </c>
      <c r="B322" s="7">
        <v>139400</v>
      </c>
      <c r="D322" s="6">
        <v>643</v>
      </c>
      <c r="E322" s="7">
        <v>345000</v>
      </c>
    </row>
    <row r="323" spans="1:5" x14ac:dyDescent="0.3">
      <c r="A323" s="6">
        <v>635</v>
      </c>
      <c r="B323" s="7">
        <v>144000</v>
      </c>
      <c r="D323" s="6">
        <v>645</v>
      </c>
      <c r="E323" s="7">
        <v>370878</v>
      </c>
    </row>
    <row r="324" spans="1:5" x14ac:dyDescent="0.3">
      <c r="A324" s="6">
        <v>637</v>
      </c>
      <c r="B324" s="7">
        <v>60000</v>
      </c>
      <c r="D324" s="6">
        <v>648</v>
      </c>
      <c r="E324" s="7">
        <v>155000</v>
      </c>
    </row>
    <row r="325" spans="1:5" x14ac:dyDescent="0.3">
      <c r="A325" s="6">
        <v>638</v>
      </c>
      <c r="B325" s="7">
        <v>93000</v>
      </c>
      <c r="D325" s="6">
        <v>655</v>
      </c>
      <c r="E325" s="7">
        <v>350000</v>
      </c>
    </row>
    <row r="326" spans="1:5" x14ac:dyDescent="0.3">
      <c r="A326" s="6">
        <v>639</v>
      </c>
      <c r="B326" s="7">
        <v>85000</v>
      </c>
      <c r="D326" s="6">
        <v>660</v>
      </c>
      <c r="E326" s="7">
        <v>167000</v>
      </c>
    </row>
    <row r="327" spans="1:5" x14ac:dyDescent="0.3">
      <c r="A327" s="6">
        <v>642</v>
      </c>
      <c r="B327" s="7">
        <v>226000</v>
      </c>
      <c r="D327" s="6">
        <v>661</v>
      </c>
      <c r="E327" s="7">
        <v>197900</v>
      </c>
    </row>
    <row r="328" spans="1:5" x14ac:dyDescent="0.3">
      <c r="A328" s="6">
        <v>644</v>
      </c>
      <c r="B328" s="7">
        <v>152000</v>
      </c>
      <c r="D328" s="6">
        <v>662</v>
      </c>
      <c r="E328" s="7">
        <v>402000</v>
      </c>
    </row>
    <row r="329" spans="1:5" x14ac:dyDescent="0.3">
      <c r="A329" s="6">
        <v>646</v>
      </c>
      <c r="B329" s="7">
        <v>143250</v>
      </c>
      <c r="D329" s="6">
        <v>663</v>
      </c>
      <c r="E329" s="7">
        <v>110000</v>
      </c>
    </row>
    <row r="330" spans="1:5" x14ac:dyDescent="0.3">
      <c r="A330" s="6">
        <v>647</v>
      </c>
      <c r="B330" s="7">
        <v>98300</v>
      </c>
      <c r="D330" s="6">
        <v>664</v>
      </c>
      <c r="E330" s="7">
        <v>137500</v>
      </c>
    </row>
    <row r="331" spans="1:5" x14ac:dyDescent="0.3">
      <c r="A331" s="6">
        <v>649</v>
      </c>
      <c r="B331" s="7">
        <v>155000</v>
      </c>
      <c r="D331" s="6">
        <v>665</v>
      </c>
      <c r="E331" s="7">
        <v>423000</v>
      </c>
    </row>
    <row r="332" spans="1:5" x14ac:dyDescent="0.3">
      <c r="A332" s="6">
        <v>650</v>
      </c>
      <c r="B332" s="7">
        <v>84500</v>
      </c>
      <c r="D332" s="6">
        <v>666</v>
      </c>
      <c r="E332" s="7">
        <v>230500</v>
      </c>
    </row>
    <row r="333" spans="1:5" x14ac:dyDescent="0.3">
      <c r="A333" s="6">
        <v>651</v>
      </c>
      <c r="B333" s="7">
        <v>205950</v>
      </c>
      <c r="D333" s="6">
        <v>667</v>
      </c>
      <c r="E333" s="7">
        <v>129000</v>
      </c>
    </row>
    <row r="334" spans="1:5" x14ac:dyDescent="0.3">
      <c r="A334" s="6">
        <v>652</v>
      </c>
      <c r="B334" s="7">
        <v>108000</v>
      </c>
      <c r="D334" s="6">
        <v>668</v>
      </c>
      <c r="E334" s="7">
        <v>193500</v>
      </c>
    </row>
    <row r="335" spans="1:5" x14ac:dyDescent="0.3">
      <c r="A335" s="6">
        <v>653</v>
      </c>
      <c r="B335" s="7">
        <v>191000</v>
      </c>
      <c r="D335" s="6">
        <v>669</v>
      </c>
      <c r="E335" s="7">
        <v>168000</v>
      </c>
    </row>
    <row r="336" spans="1:5" x14ac:dyDescent="0.3">
      <c r="A336" s="6">
        <v>654</v>
      </c>
      <c r="B336" s="7">
        <v>135000</v>
      </c>
      <c r="D336" s="6">
        <v>670</v>
      </c>
      <c r="E336" s="7">
        <v>137500</v>
      </c>
    </row>
    <row r="337" spans="1:5" x14ac:dyDescent="0.3">
      <c r="A337" s="6">
        <v>656</v>
      </c>
      <c r="B337" s="7">
        <v>88000</v>
      </c>
      <c r="D337" s="6">
        <v>673</v>
      </c>
      <c r="E337" s="7">
        <v>165000</v>
      </c>
    </row>
    <row r="338" spans="1:5" x14ac:dyDescent="0.3">
      <c r="A338" s="6">
        <v>657</v>
      </c>
      <c r="B338" s="7">
        <v>145500</v>
      </c>
      <c r="D338" s="6">
        <v>674</v>
      </c>
      <c r="E338" s="7">
        <v>257500</v>
      </c>
    </row>
    <row r="339" spans="1:5" x14ac:dyDescent="0.3">
      <c r="A339" s="6">
        <v>658</v>
      </c>
      <c r="B339" s="7">
        <v>149000</v>
      </c>
      <c r="D339" s="6">
        <v>675</v>
      </c>
      <c r="E339" s="7">
        <v>140000</v>
      </c>
    </row>
    <row r="340" spans="1:5" x14ac:dyDescent="0.3">
      <c r="A340" s="6">
        <v>659</v>
      </c>
      <c r="B340" s="7">
        <v>97500</v>
      </c>
      <c r="D340" s="6">
        <v>677</v>
      </c>
      <c r="E340" s="7">
        <v>87000</v>
      </c>
    </row>
    <row r="341" spans="1:5" x14ac:dyDescent="0.3">
      <c r="A341" s="6">
        <v>671</v>
      </c>
      <c r="B341" s="7">
        <v>173500</v>
      </c>
      <c r="D341" s="6">
        <v>679</v>
      </c>
      <c r="E341" s="7">
        <v>372500</v>
      </c>
    </row>
    <row r="342" spans="1:5" x14ac:dyDescent="0.3">
      <c r="A342" s="6">
        <v>672</v>
      </c>
      <c r="B342" s="7">
        <v>103600</v>
      </c>
      <c r="D342" s="6">
        <v>683</v>
      </c>
      <c r="E342" s="7">
        <v>173000</v>
      </c>
    </row>
    <row r="343" spans="1:5" x14ac:dyDescent="0.3">
      <c r="A343" s="6">
        <v>676</v>
      </c>
      <c r="B343" s="7">
        <v>148500</v>
      </c>
      <c r="D343" s="6">
        <v>684</v>
      </c>
      <c r="E343" s="7">
        <v>285000</v>
      </c>
    </row>
    <row r="344" spans="1:5" x14ac:dyDescent="0.3">
      <c r="A344" s="6">
        <v>678</v>
      </c>
      <c r="B344" s="7">
        <v>109500</v>
      </c>
      <c r="D344" s="6">
        <v>685</v>
      </c>
      <c r="E344" s="7">
        <v>221000</v>
      </c>
    </row>
    <row r="345" spans="1:5" x14ac:dyDescent="0.3">
      <c r="A345" s="6">
        <v>680</v>
      </c>
      <c r="B345" s="7">
        <v>128500</v>
      </c>
      <c r="D345" s="6">
        <v>686</v>
      </c>
      <c r="E345" s="7">
        <v>207500</v>
      </c>
    </row>
    <row r="346" spans="1:5" x14ac:dyDescent="0.3">
      <c r="A346" s="6">
        <v>681</v>
      </c>
      <c r="B346" s="7">
        <v>143000</v>
      </c>
      <c r="D346" s="6">
        <v>689</v>
      </c>
      <c r="E346" s="7">
        <v>392000</v>
      </c>
    </row>
    <row r="347" spans="1:5" x14ac:dyDescent="0.3">
      <c r="A347" s="6">
        <v>682</v>
      </c>
      <c r="B347" s="7">
        <v>159434</v>
      </c>
      <c r="D347" s="6">
        <v>690</v>
      </c>
      <c r="E347" s="7">
        <v>194700</v>
      </c>
    </row>
    <row r="348" spans="1:5" x14ac:dyDescent="0.3">
      <c r="A348" s="6">
        <v>687</v>
      </c>
      <c r="B348" s="7">
        <v>227875</v>
      </c>
      <c r="D348" s="6">
        <v>692</v>
      </c>
      <c r="E348" s="7">
        <v>755000</v>
      </c>
    </row>
    <row r="349" spans="1:5" x14ac:dyDescent="0.3">
      <c r="A349" s="6">
        <v>688</v>
      </c>
      <c r="B349" s="7">
        <v>148800</v>
      </c>
      <c r="D349" s="6">
        <v>693</v>
      </c>
      <c r="E349" s="7">
        <v>335000</v>
      </c>
    </row>
    <row r="350" spans="1:5" x14ac:dyDescent="0.3">
      <c r="A350" s="6">
        <v>691</v>
      </c>
      <c r="B350" s="7">
        <v>141000</v>
      </c>
      <c r="D350" s="6">
        <v>696</v>
      </c>
      <c r="E350" s="7">
        <v>176000</v>
      </c>
    </row>
    <row r="351" spans="1:5" x14ac:dyDescent="0.3">
      <c r="A351" s="6">
        <v>694</v>
      </c>
      <c r="B351" s="7">
        <v>108480</v>
      </c>
      <c r="D351" s="6">
        <v>698</v>
      </c>
      <c r="E351" s="7">
        <v>123500</v>
      </c>
    </row>
    <row r="352" spans="1:5" x14ac:dyDescent="0.3">
      <c r="A352" s="6">
        <v>695</v>
      </c>
      <c r="B352" s="7">
        <v>141500</v>
      </c>
      <c r="D352" s="6">
        <v>700</v>
      </c>
      <c r="E352" s="7">
        <v>196000</v>
      </c>
    </row>
    <row r="353" spans="1:5" x14ac:dyDescent="0.3">
      <c r="A353" s="6">
        <v>697</v>
      </c>
      <c r="B353" s="7">
        <v>89000</v>
      </c>
      <c r="D353" s="6">
        <v>701</v>
      </c>
      <c r="E353" s="7">
        <v>312500</v>
      </c>
    </row>
    <row r="354" spans="1:5" x14ac:dyDescent="0.3">
      <c r="A354" s="6">
        <v>699</v>
      </c>
      <c r="B354" s="7">
        <v>138500</v>
      </c>
      <c r="D354" s="6">
        <v>702</v>
      </c>
      <c r="E354" s="7">
        <v>140000</v>
      </c>
    </row>
    <row r="355" spans="1:5" x14ac:dyDescent="0.3">
      <c r="A355" s="6">
        <v>704</v>
      </c>
      <c r="B355" s="7">
        <v>140000</v>
      </c>
      <c r="D355" s="6">
        <v>703</v>
      </c>
      <c r="E355" s="7">
        <v>361919</v>
      </c>
    </row>
    <row r="356" spans="1:5" x14ac:dyDescent="0.3">
      <c r="A356" s="6">
        <v>706</v>
      </c>
      <c r="B356" s="7">
        <v>55000</v>
      </c>
      <c r="D356" s="6">
        <v>705</v>
      </c>
      <c r="E356" s="7">
        <v>213000</v>
      </c>
    </row>
    <row r="357" spans="1:5" x14ac:dyDescent="0.3">
      <c r="A357" s="6">
        <v>709</v>
      </c>
      <c r="B357" s="7">
        <v>179540</v>
      </c>
      <c r="D357" s="6">
        <v>707</v>
      </c>
      <c r="E357" s="7">
        <v>302000</v>
      </c>
    </row>
    <row r="358" spans="1:5" x14ac:dyDescent="0.3">
      <c r="A358" s="6">
        <v>710</v>
      </c>
      <c r="B358" s="7">
        <v>109900</v>
      </c>
      <c r="D358" s="6">
        <v>708</v>
      </c>
      <c r="E358" s="7">
        <v>254000</v>
      </c>
    </row>
    <row r="359" spans="1:5" x14ac:dyDescent="0.3">
      <c r="A359" s="6">
        <v>711</v>
      </c>
      <c r="B359" s="7">
        <v>52000</v>
      </c>
      <c r="D359" s="6">
        <v>713</v>
      </c>
      <c r="E359" s="7">
        <v>189000</v>
      </c>
    </row>
    <row r="360" spans="1:5" x14ac:dyDescent="0.3">
      <c r="A360" s="6">
        <v>712</v>
      </c>
      <c r="B360" s="7">
        <v>102776</v>
      </c>
      <c r="D360" s="6">
        <v>716</v>
      </c>
      <c r="E360" s="7">
        <v>165000</v>
      </c>
    </row>
    <row r="361" spans="1:5" x14ac:dyDescent="0.3">
      <c r="A361" s="6">
        <v>714</v>
      </c>
      <c r="B361" s="7">
        <v>129000</v>
      </c>
      <c r="D361" s="6">
        <v>717</v>
      </c>
      <c r="E361" s="7">
        <v>159500</v>
      </c>
    </row>
    <row r="362" spans="1:5" x14ac:dyDescent="0.3">
      <c r="A362" s="6">
        <v>715</v>
      </c>
      <c r="B362" s="7">
        <v>130500</v>
      </c>
      <c r="D362" s="6">
        <v>718</v>
      </c>
      <c r="E362" s="7">
        <v>157000</v>
      </c>
    </row>
    <row r="363" spans="1:5" x14ac:dyDescent="0.3">
      <c r="A363" s="6">
        <v>720</v>
      </c>
      <c r="B363" s="7">
        <v>128500</v>
      </c>
      <c r="D363" s="6">
        <v>719</v>
      </c>
      <c r="E363" s="7">
        <v>341000</v>
      </c>
    </row>
    <row r="364" spans="1:5" x14ac:dyDescent="0.3">
      <c r="A364" s="6">
        <v>722</v>
      </c>
      <c r="B364" s="7">
        <v>143000</v>
      </c>
      <c r="D364" s="6">
        <v>721</v>
      </c>
      <c r="E364" s="7">
        <v>275000</v>
      </c>
    </row>
    <row r="365" spans="1:5" x14ac:dyDescent="0.3">
      <c r="A365" s="6">
        <v>723</v>
      </c>
      <c r="B365" s="7">
        <v>124500</v>
      </c>
      <c r="D365" s="6">
        <v>725</v>
      </c>
      <c r="E365" s="7">
        <v>320000</v>
      </c>
    </row>
    <row r="366" spans="1:5" x14ac:dyDescent="0.3">
      <c r="A366" s="6">
        <v>724</v>
      </c>
      <c r="B366" s="7">
        <v>135000</v>
      </c>
      <c r="D366" s="6">
        <v>727</v>
      </c>
      <c r="E366" s="7">
        <v>222000</v>
      </c>
    </row>
    <row r="367" spans="1:5" x14ac:dyDescent="0.3">
      <c r="A367" s="6">
        <v>726</v>
      </c>
      <c r="B367" s="7">
        <v>120500</v>
      </c>
      <c r="D367" s="6">
        <v>728</v>
      </c>
      <c r="E367" s="7">
        <v>194500</v>
      </c>
    </row>
    <row r="368" spans="1:5" x14ac:dyDescent="0.3">
      <c r="A368" s="6">
        <v>730</v>
      </c>
      <c r="B368" s="7">
        <v>103000</v>
      </c>
      <c r="D368" s="6">
        <v>729</v>
      </c>
      <c r="E368" s="7">
        <v>110000</v>
      </c>
    </row>
    <row r="369" spans="1:5" x14ac:dyDescent="0.3">
      <c r="A369" s="6">
        <v>735</v>
      </c>
      <c r="B369" s="7">
        <v>108000</v>
      </c>
      <c r="D369" s="6">
        <v>731</v>
      </c>
      <c r="E369" s="7">
        <v>236500</v>
      </c>
    </row>
    <row r="370" spans="1:5" x14ac:dyDescent="0.3">
      <c r="A370" s="6">
        <v>736</v>
      </c>
      <c r="B370" s="7">
        <v>163000</v>
      </c>
      <c r="D370" s="6">
        <v>732</v>
      </c>
      <c r="E370" s="7">
        <v>187500</v>
      </c>
    </row>
    <row r="371" spans="1:5" x14ac:dyDescent="0.3">
      <c r="A371" s="6">
        <v>737</v>
      </c>
      <c r="B371" s="7">
        <v>93500</v>
      </c>
      <c r="D371" s="6">
        <v>733</v>
      </c>
      <c r="E371" s="7">
        <v>222500</v>
      </c>
    </row>
    <row r="372" spans="1:5" x14ac:dyDescent="0.3">
      <c r="A372" s="6">
        <v>738</v>
      </c>
      <c r="B372" s="7">
        <v>239900</v>
      </c>
      <c r="D372" s="6">
        <v>734</v>
      </c>
      <c r="E372" s="7">
        <v>131400</v>
      </c>
    </row>
    <row r="373" spans="1:5" x14ac:dyDescent="0.3">
      <c r="A373" s="6">
        <v>740</v>
      </c>
      <c r="B373" s="7">
        <v>190000</v>
      </c>
      <c r="D373" s="6">
        <v>739</v>
      </c>
      <c r="E373" s="7">
        <v>179000</v>
      </c>
    </row>
    <row r="374" spans="1:5" x14ac:dyDescent="0.3">
      <c r="A374" s="6">
        <v>741</v>
      </c>
      <c r="B374" s="7">
        <v>132000</v>
      </c>
      <c r="D374" s="6">
        <v>743</v>
      </c>
      <c r="E374" s="7">
        <v>179000</v>
      </c>
    </row>
    <row r="375" spans="1:5" x14ac:dyDescent="0.3">
      <c r="A375" s="6">
        <v>742</v>
      </c>
      <c r="B375" s="7">
        <v>142000</v>
      </c>
      <c r="D375" s="6">
        <v>744</v>
      </c>
      <c r="E375" s="7">
        <v>175000</v>
      </c>
    </row>
    <row r="376" spans="1:5" x14ac:dyDescent="0.3">
      <c r="A376" s="6">
        <v>747</v>
      </c>
      <c r="B376" s="7">
        <v>236000</v>
      </c>
      <c r="D376" s="6">
        <v>745</v>
      </c>
      <c r="E376" s="7">
        <v>180000</v>
      </c>
    </row>
    <row r="377" spans="1:5" x14ac:dyDescent="0.3">
      <c r="A377" s="6">
        <v>751</v>
      </c>
      <c r="B377" s="7">
        <v>96500</v>
      </c>
      <c r="D377" s="6">
        <v>746</v>
      </c>
      <c r="E377" s="7">
        <v>299800</v>
      </c>
    </row>
    <row r="378" spans="1:5" x14ac:dyDescent="0.3">
      <c r="A378" s="6">
        <v>752</v>
      </c>
      <c r="B378" s="7">
        <v>162000</v>
      </c>
      <c r="D378" s="6">
        <v>748</v>
      </c>
      <c r="E378" s="7">
        <v>265979</v>
      </c>
    </row>
    <row r="379" spans="1:5" x14ac:dyDescent="0.3">
      <c r="A379" s="6">
        <v>754</v>
      </c>
      <c r="B379" s="7">
        <v>275500</v>
      </c>
      <c r="D379" s="6">
        <v>749</v>
      </c>
      <c r="E379" s="7">
        <v>260400</v>
      </c>
    </row>
    <row r="380" spans="1:5" x14ac:dyDescent="0.3">
      <c r="A380" s="6">
        <v>755</v>
      </c>
      <c r="B380" s="7">
        <v>156000</v>
      </c>
      <c r="D380" s="6">
        <v>750</v>
      </c>
      <c r="E380" s="7">
        <v>98000</v>
      </c>
    </row>
    <row r="381" spans="1:5" x14ac:dyDescent="0.3">
      <c r="A381" s="6">
        <v>756</v>
      </c>
      <c r="B381" s="7">
        <v>172500</v>
      </c>
      <c r="D381" s="6">
        <v>753</v>
      </c>
      <c r="E381" s="7">
        <v>217000</v>
      </c>
    </row>
    <row r="382" spans="1:5" x14ac:dyDescent="0.3">
      <c r="A382" s="6">
        <v>757</v>
      </c>
      <c r="B382" s="7">
        <v>212000</v>
      </c>
      <c r="D382" s="6">
        <v>760</v>
      </c>
      <c r="E382" s="7">
        <v>290000</v>
      </c>
    </row>
    <row r="383" spans="1:5" x14ac:dyDescent="0.3">
      <c r="A383" s="6">
        <v>758</v>
      </c>
      <c r="B383" s="7">
        <v>158900</v>
      </c>
      <c r="D383" s="6">
        <v>762</v>
      </c>
      <c r="E383" s="7">
        <v>100000</v>
      </c>
    </row>
    <row r="384" spans="1:5" x14ac:dyDescent="0.3">
      <c r="A384" s="6">
        <v>759</v>
      </c>
      <c r="B384" s="7">
        <v>179400</v>
      </c>
      <c r="D384" s="6">
        <v>764</v>
      </c>
      <c r="E384" s="7">
        <v>337000</v>
      </c>
    </row>
    <row r="385" spans="1:5" x14ac:dyDescent="0.3">
      <c r="A385" s="6">
        <v>761</v>
      </c>
      <c r="B385" s="7">
        <v>127500</v>
      </c>
      <c r="D385" s="6">
        <v>765</v>
      </c>
      <c r="E385" s="7">
        <v>270000</v>
      </c>
    </row>
    <row r="386" spans="1:5" x14ac:dyDescent="0.3">
      <c r="A386" s="6">
        <v>763</v>
      </c>
      <c r="B386" s="7">
        <v>215200</v>
      </c>
      <c r="D386" s="6">
        <v>766</v>
      </c>
      <c r="E386" s="7">
        <v>264132</v>
      </c>
    </row>
    <row r="387" spans="1:5" x14ac:dyDescent="0.3">
      <c r="A387" s="6">
        <v>767</v>
      </c>
      <c r="B387" s="7">
        <v>196500</v>
      </c>
      <c r="D387" s="6">
        <v>769</v>
      </c>
      <c r="E387" s="7">
        <v>216837</v>
      </c>
    </row>
    <row r="388" spans="1:5" x14ac:dyDescent="0.3">
      <c r="A388" s="6">
        <v>768</v>
      </c>
      <c r="B388" s="7">
        <v>160000</v>
      </c>
      <c r="D388" s="6">
        <v>770</v>
      </c>
      <c r="E388" s="7">
        <v>538000</v>
      </c>
    </row>
    <row r="389" spans="1:5" x14ac:dyDescent="0.3">
      <c r="A389" s="6">
        <v>771</v>
      </c>
      <c r="B389" s="7">
        <v>134900</v>
      </c>
      <c r="D389" s="6">
        <v>772</v>
      </c>
      <c r="E389" s="7">
        <v>102000</v>
      </c>
    </row>
    <row r="390" spans="1:5" x14ac:dyDescent="0.3">
      <c r="A390" s="6">
        <v>774</v>
      </c>
      <c r="B390" s="7">
        <v>114500</v>
      </c>
      <c r="D390" s="6">
        <v>773</v>
      </c>
      <c r="E390" s="7">
        <v>107000</v>
      </c>
    </row>
    <row r="391" spans="1:5" x14ac:dyDescent="0.3">
      <c r="A391" s="6">
        <v>778</v>
      </c>
      <c r="B391" s="7">
        <v>142500</v>
      </c>
      <c r="D391" s="6">
        <v>775</v>
      </c>
      <c r="E391" s="7">
        <v>395000</v>
      </c>
    </row>
    <row r="392" spans="1:5" x14ac:dyDescent="0.3">
      <c r="A392" s="6">
        <v>780</v>
      </c>
      <c r="B392" s="7">
        <v>135000</v>
      </c>
      <c r="D392" s="6">
        <v>776</v>
      </c>
      <c r="E392" s="7">
        <v>162000</v>
      </c>
    </row>
    <row r="393" spans="1:5" x14ac:dyDescent="0.3">
      <c r="A393" s="6">
        <v>782</v>
      </c>
      <c r="B393" s="7">
        <v>175900</v>
      </c>
      <c r="D393" s="6">
        <v>777</v>
      </c>
      <c r="E393" s="7">
        <v>221500</v>
      </c>
    </row>
    <row r="394" spans="1:5" x14ac:dyDescent="0.3">
      <c r="A394" s="6">
        <v>785</v>
      </c>
      <c r="B394" s="7">
        <v>128000</v>
      </c>
      <c r="D394" s="6">
        <v>779</v>
      </c>
      <c r="E394" s="7">
        <v>144000</v>
      </c>
    </row>
    <row r="395" spans="1:5" x14ac:dyDescent="0.3">
      <c r="A395" s="6">
        <v>787</v>
      </c>
      <c r="B395" s="7">
        <v>139000</v>
      </c>
      <c r="D395" s="6">
        <v>781</v>
      </c>
      <c r="E395" s="7">
        <v>176000</v>
      </c>
    </row>
    <row r="396" spans="1:5" x14ac:dyDescent="0.3">
      <c r="A396" s="6">
        <v>788</v>
      </c>
      <c r="B396" s="7">
        <v>233000</v>
      </c>
      <c r="D396" s="6">
        <v>783</v>
      </c>
      <c r="E396" s="7">
        <v>187100</v>
      </c>
    </row>
    <row r="397" spans="1:5" x14ac:dyDescent="0.3">
      <c r="A397" s="6">
        <v>789</v>
      </c>
      <c r="B397" s="7">
        <v>107900</v>
      </c>
      <c r="D397" s="6">
        <v>784</v>
      </c>
      <c r="E397" s="7">
        <v>165500</v>
      </c>
    </row>
    <row r="398" spans="1:5" x14ac:dyDescent="0.3">
      <c r="A398" s="6">
        <v>790</v>
      </c>
      <c r="B398" s="7">
        <v>187500</v>
      </c>
      <c r="D398" s="6">
        <v>786</v>
      </c>
      <c r="E398" s="7">
        <v>161500</v>
      </c>
    </row>
    <row r="399" spans="1:5" x14ac:dyDescent="0.3">
      <c r="A399" s="6">
        <v>792</v>
      </c>
      <c r="B399" s="7">
        <v>146800</v>
      </c>
      <c r="D399" s="6">
        <v>791</v>
      </c>
      <c r="E399" s="7">
        <v>160200</v>
      </c>
    </row>
    <row r="400" spans="1:5" x14ac:dyDescent="0.3">
      <c r="A400" s="6">
        <v>795</v>
      </c>
      <c r="B400" s="7">
        <v>194500</v>
      </c>
      <c r="D400" s="6">
        <v>793</v>
      </c>
      <c r="E400" s="7">
        <v>269790</v>
      </c>
    </row>
    <row r="401" spans="1:5" x14ac:dyDescent="0.3">
      <c r="A401" s="6">
        <v>796</v>
      </c>
      <c r="B401" s="7">
        <v>171000</v>
      </c>
      <c r="D401" s="6">
        <v>794</v>
      </c>
      <c r="E401" s="7">
        <v>225000</v>
      </c>
    </row>
    <row r="402" spans="1:5" x14ac:dyDescent="0.3">
      <c r="A402" s="6">
        <v>798</v>
      </c>
      <c r="B402" s="7">
        <v>110000</v>
      </c>
      <c r="D402" s="6">
        <v>797</v>
      </c>
      <c r="E402" s="7">
        <v>143500</v>
      </c>
    </row>
    <row r="403" spans="1:5" x14ac:dyDescent="0.3">
      <c r="A403" s="6">
        <v>800</v>
      </c>
      <c r="B403" s="7">
        <v>175000</v>
      </c>
      <c r="D403" s="6">
        <v>799</v>
      </c>
      <c r="E403" s="7">
        <v>485000</v>
      </c>
    </row>
    <row r="404" spans="1:5" x14ac:dyDescent="0.3">
      <c r="A404" s="6">
        <v>801</v>
      </c>
      <c r="B404" s="7">
        <v>200000</v>
      </c>
      <c r="D404" s="6">
        <v>802</v>
      </c>
      <c r="E404" s="7">
        <v>109900</v>
      </c>
    </row>
    <row r="405" spans="1:5" x14ac:dyDescent="0.3">
      <c r="A405" s="6">
        <v>803</v>
      </c>
      <c r="B405" s="7">
        <v>189000</v>
      </c>
      <c r="D405" s="6">
        <v>804</v>
      </c>
      <c r="E405" s="7">
        <v>582933</v>
      </c>
    </row>
    <row r="406" spans="1:5" x14ac:dyDescent="0.3">
      <c r="A406" s="6">
        <v>807</v>
      </c>
      <c r="B406" s="7">
        <v>135500</v>
      </c>
      <c r="D406" s="6">
        <v>805</v>
      </c>
      <c r="E406" s="7">
        <v>118000</v>
      </c>
    </row>
    <row r="407" spans="1:5" x14ac:dyDescent="0.3">
      <c r="A407" s="6">
        <v>808</v>
      </c>
      <c r="B407" s="7">
        <v>223500</v>
      </c>
      <c r="D407" s="6">
        <v>806</v>
      </c>
      <c r="E407" s="7">
        <v>227680</v>
      </c>
    </row>
    <row r="408" spans="1:5" x14ac:dyDescent="0.3">
      <c r="A408" s="6">
        <v>809</v>
      </c>
      <c r="B408" s="7">
        <v>159950</v>
      </c>
      <c r="D408" s="6">
        <v>811</v>
      </c>
      <c r="E408" s="7">
        <v>181000</v>
      </c>
    </row>
    <row r="409" spans="1:5" x14ac:dyDescent="0.3">
      <c r="A409" s="6">
        <v>810</v>
      </c>
      <c r="B409" s="7">
        <v>106000</v>
      </c>
      <c r="D409" s="6">
        <v>814</v>
      </c>
      <c r="E409" s="7">
        <v>157900</v>
      </c>
    </row>
    <row r="410" spans="1:5" x14ac:dyDescent="0.3">
      <c r="A410" s="6">
        <v>812</v>
      </c>
      <c r="B410" s="7">
        <v>144500</v>
      </c>
      <c r="D410" s="6">
        <v>816</v>
      </c>
      <c r="E410" s="7">
        <v>224900</v>
      </c>
    </row>
    <row r="411" spans="1:5" x14ac:dyDescent="0.3">
      <c r="A411" s="6">
        <v>813</v>
      </c>
      <c r="B411" s="7">
        <v>55993</v>
      </c>
      <c r="D411" s="6">
        <v>818</v>
      </c>
      <c r="E411" s="7">
        <v>271000</v>
      </c>
    </row>
    <row r="412" spans="1:5" x14ac:dyDescent="0.3">
      <c r="A412" s="6">
        <v>815</v>
      </c>
      <c r="B412" s="7">
        <v>116000</v>
      </c>
      <c r="D412" s="6">
        <v>820</v>
      </c>
      <c r="E412" s="7">
        <v>224000</v>
      </c>
    </row>
    <row r="413" spans="1:5" x14ac:dyDescent="0.3">
      <c r="A413" s="6">
        <v>817</v>
      </c>
      <c r="B413" s="7">
        <v>137000</v>
      </c>
      <c r="D413" s="6">
        <v>825</v>
      </c>
      <c r="E413" s="7">
        <v>232600</v>
      </c>
    </row>
    <row r="414" spans="1:5" x14ac:dyDescent="0.3">
      <c r="A414" s="6">
        <v>819</v>
      </c>
      <c r="B414" s="7">
        <v>155000</v>
      </c>
      <c r="D414" s="6">
        <v>826</v>
      </c>
      <c r="E414" s="7">
        <v>385000</v>
      </c>
    </row>
    <row r="415" spans="1:5" x14ac:dyDescent="0.3">
      <c r="A415" s="6">
        <v>821</v>
      </c>
      <c r="B415" s="7">
        <v>183000</v>
      </c>
      <c r="D415" s="6">
        <v>828</v>
      </c>
      <c r="E415" s="7">
        <v>189000</v>
      </c>
    </row>
    <row r="416" spans="1:5" x14ac:dyDescent="0.3">
      <c r="A416" s="6">
        <v>822</v>
      </c>
      <c r="B416" s="7">
        <v>93000</v>
      </c>
      <c r="D416" s="6">
        <v>829</v>
      </c>
      <c r="E416" s="7">
        <v>185000</v>
      </c>
    </row>
    <row r="417" spans="1:5" x14ac:dyDescent="0.3">
      <c r="A417" s="6">
        <v>823</v>
      </c>
      <c r="B417" s="7">
        <v>225000</v>
      </c>
      <c r="D417" s="6">
        <v>831</v>
      </c>
      <c r="E417" s="7">
        <v>166000</v>
      </c>
    </row>
    <row r="418" spans="1:5" x14ac:dyDescent="0.3">
      <c r="A418" s="6">
        <v>824</v>
      </c>
      <c r="B418" s="7">
        <v>139500</v>
      </c>
      <c r="D418" s="6">
        <v>834</v>
      </c>
      <c r="E418" s="7">
        <v>167000</v>
      </c>
    </row>
    <row r="419" spans="1:5" x14ac:dyDescent="0.3">
      <c r="A419" s="6">
        <v>827</v>
      </c>
      <c r="B419" s="7">
        <v>109500</v>
      </c>
      <c r="D419" s="6">
        <v>835</v>
      </c>
      <c r="E419" s="7">
        <v>139950</v>
      </c>
    </row>
    <row r="420" spans="1:5" x14ac:dyDescent="0.3">
      <c r="A420" s="6">
        <v>830</v>
      </c>
      <c r="B420" s="7">
        <v>147400</v>
      </c>
      <c r="D420" s="6">
        <v>837</v>
      </c>
      <c r="E420" s="7">
        <v>153500</v>
      </c>
    </row>
    <row r="421" spans="1:5" x14ac:dyDescent="0.3">
      <c r="A421" s="6">
        <v>832</v>
      </c>
      <c r="B421" s="7">
        <v>151000</v>
      </c>
      <c r="D421" s="6">
        <v>839</v>
      </c>
      <c r="E421" s="7">
        <v>144000</v>
      </c>
    </row>
    <row r="422" spans="1:5" x14ac:dyDescent="0.3">
      <c r="A422" s="6">
        <v>833</v>
      </c>
      <c r="B422" s="7">
        <v>237000</v>
      </c>
      <c r="D422" s="6">
        <v>843</v>
      </c>
      <c r="E422" s="7">
        <v>174900</v>
      </c>
    </row>
    <row r="423" spans="1:5" x14ac:dyDescent="0.3">
      <c r="A423" s="6">
        <v>836</v>
      </c>
      <c r="B423" s="7">
        <v>128000</v>
      </c>
      <c r="D423" s="6">
        <v>844</v>
      </c>
      <c r="E423" s="7">
        <v>141000</v>
      </c>
    </row>
    <row r="424" spans="1:5" x14ac:dyDescent="0.3">
      <c r="A424" s="6">
        <v>838</v>
      </c>
      <c r="B424" s="7">
        <v>100000</v>
      </c>
      <c r="D424" s="6">
        <v>846</v>
      </c>
      <c r="E424" s="7">
        <v>171000</v>
      </c>
    </row>
    <row r="425" spans="1:5" x14ac:dyDescent="0.3">
      <c r="A425" s="6">
        <v>840</v>
      </c>
      <c r="B425" s="7">
        <v>130500</v>
      </c>
      <c r="D425" s="6">
        <v>849</v>
      </c>
      <c r="E425" s="7">
        <v>240000</v>
      </c>
    </row>
    <row r="426" spans="1:5" x14ac:dyDescent="0.3">
      <c r="A426" s="6">
        <v>841</v>
      </c>
      <c r="B426" s="7">
        <v>140000</v>
      </c>
      <c r="D426" s="6">
        <v>850</v>
      </c>
      <c r="E426" s="7">
        <v>187000</v>
      </c>
    </row>
    <row r="427" spans="1:5" x14ac:dyDescent="0.3">
      <c r="A427" s="6">
        <v>842</v>
      </c>
      <c r="B427" s="7">
        <v>157500</v>
      </c>
      <c r="D427" s="6">
        <v>852</v>
      </c>
      <c r="E427" s="7">
        <v>215000</v>
      </c>
    </row>
    <row r="428" spans="1:5" x14ac:dyDescent="0.3">
      <c r="A428" s="6">
        <v>845</v>
      </c>
      <c r="B428" s="7">
        <v>153900</v>
      </c>
      <c r="D428" s="6">
        <v>854</v>
      </c>
      <c r="E428" s="7">
        <v>158000</v>
      </c>
    </row>
    <row r="429" spans="1:5" x14ac:dyDescent="0.3">
      <c r="A429" s="6">
        <v>847</v>
      </c>
      <c r="B429" s="7">
        <v>213000</v>
      </c>
      <c r="D429" s="6">
        <v>855</v>
      </c>
      <c r="E429" s="7">
        <v>170000</v>
      </c>
    </row>
    <row r="430" spans="1:5" x14ac:dyDescent="0.3">
      <c r="A430" s="6">
        <v>848</v>
      </c>
      <c r="B430" s="7">
        <v>133500</v>
      </c>
      <c r="D430" s="6">
        <v>859</v>
      </c>
      <c r="E430" s="7">
        <v>152000</v>
      </c>
    </row>
    <row r="431" spans="1:5" x14ac:dyDescent="0.3">
      <c r="A431" s="6">
        <v>851</v>
      </c>
      <c r="B431" s="7">
        <v>131500</v>
      </c>
      <c r="D431" s="6">
        <v>860</v>
      </c>
      <c r="E431" s="7">
        <v>250000</v>
      </c>
    </row>
    <row r="432" spans="1:5" x14ac:dyDescent="0.3">
      <c r="A432" s="6">
        <v>853</v>
      </c>
      <c r="B432" s="7">
        <v>164000</v>
      </c>
      <c r="D432" s="6">
        <v>863</v>
      </c>
      <c r="E432" s="7">
        <v>152000</v>
      </c>
    </row>
    <row r="433" spans="1:5" x14ac:dyDescent="0.3">
      <c r="A433" s="6">
        <v>856</v>
      </c>
      <c r="B433" s="7">
        <v>127000</v>
      </c>
      <c r="D433" s="6">
        <v>864</v>
      </c>
      <c r="E433" s="7">
        <v>132500</v>
      </c>
    </row>
    <row r="434" spans="1:5" x14ac:dyDescent="0.3">
      <c r="A434" s="6">
        <v>857</v>
      </c>
      <c r="B434" s="7">
        <v>147000</v>
      </c>
      <c r="D434" s="6">
        <v>865</v>
      </c>
      <c r="E434" s="7">
        <v>250580</v>
      </c>
    </row>
    <row r="435" spans="1:5" x14ac:dyDescent="0.3">
      <c r="A435" s="6">
        <v>858</v>
      </c>
      <c r="B435" s="7">
        <v>174000</v>
      </c>
      <c r="D435" s="6">
        <v>867</v>
      </c>
      <c r="E435" s="7">
        <v>248900</v>
      </c>
    </row>
    <row r="436" spans="1:5" x14ac:dyDescent="0.3">
      <c r="A436" s="6">
        <v>861</v>
      </c>
      <c r="B436" s="7">
        <v>189950</v>
      </c>
      <c r="D436" s="6">
        <v>868</v>
      </c>
      <c r="E436" s="7">
        <v>129000</v>
      </c>
    </row>
    <row r="437" spans="1:5" x14ac:dyDescent="0.3">
      <c r="A437" s="6">
        <v>862</v>
      </c>
      <c r="B437" s="7">
        <v>131500</v>
      </c>
      <c r="D437" s="6">
        <v>869</v>
      </c>
      <c r="E437" s="7">
        <v>169000</v>
      </c>
    </row>
    <row r="438" spans="1:5" x14ac:dyDescent="0.3">
      <c r="A438" s="6">
        <v>866</v>
      </c>
      <c r="B438" s="7">
        <v>148500</v>
      </c>
      <c r="D438" s="6">
        <v>876</v>
      </c>
      <c r="E438" s="7">
        <v>303477</v>
      </c>
    </row>
    <row r="439" spans="1:5" x14ac:dyDescent="0.3">
      <c r="A439" s="6">
        <v>870</v>
      </c>
      <c r="B439" s="7">
        <v>236000</v>
      </c>
      <c r="D439" s="6">
        <v>878</v>
      </c>
      <c r="E439" s="7">
        <v>350000</v>
      </c>
    </row>
    <row r="440" spans="1:5" x14ac:dyDescent="0.3">
      <c r="A440" s="6">
        <v>871</v>
      </c>
      <c r="B440" s="7">
        <v>109500</v>
      </c>
      <c r="D440" s="6">
        <v>879</v>
      </c>
      <c r="E440" s="7">
        <v>148000</v>
      </c>
    </row>
    <row r="441" spans="1:5" x14ac:dyDescent="0.3">
      <c r="A441" s="6">
        <v>872</v>
      </c>
      <c r="B441" s="7">
        <v>200500</v>
      </c>
      <c r="D441" s="6">
        <v>881</v>
      </c>
      <c r="E441" s="7">
        <v>157000</v>
      </c>
    </row>
    <row r="442" spans="1:5" x14ac:dyDescent="0.3">
      <c r="A442" s="6">
        <v>873</v>
      </c>
      <c r="B442" s="7">
        <v>116000</v>
      </c>
      <c r="D442" s="6">
        <v>882</v>
      </c>
      <c r="E442" s="7">
        <v>187500</v>
      </c>
    </row>
    <row r="443" spans="1:5" x14ac:dyDescent="0.3">
      <c r="A443" s="6">
        <v>874</v>
      </c>
      <c r="B443" s="7">
        <v>133000</v>
      </c>
      <c r="D443" s="6">
        <v>886</v>
      </c>
      <c r="E443" s="7">
        <v>328900</v>
      </c>
    </row>
    <row r="444" spans="1:5" x14ac:dyDescent="0.3">
      <c r="A444" s="6">
        <v>875</v>
      </c>
      <c r="B444" s="7">
        <v>66500</v>
      </c>
      <c r="D444" s="6">
        <v>887</v>
      </c>
      <c r="E444" s="7">
        <v>145000</v>
      </c>
    </row>
    <row r="445" spans="1:5" x14ac:dyDescent="0.3">
      <c r="A445" s="6">
        <v>877</v>
      </c>
      <c r="B445" s="7">
        <v>132250</v>
      </c>
      <c r="D445" s="6">
        <v>889</v>
      </c>
      <c r="E445" s="7">
        <v>268000</v>
      </c>
    </row>
    <row r="446" spans="1:5" x14ac:dyDescent="0.3">
      <c r="A446" s="6">
        <v>880</v>
      </c>
      <c r="B446" s="7">
        <v>136500</v>
      </c>
      <c r="D446" s="6">
        <v>890</v>
      </c>
      <c r="E446" s="7">
        <v>149500</v>
      </c>
    </row>
    <row r="447" spans="1:5" x14ac:dyDescent="0.3">
      <c r="A447" s="6">
        <v>883</v>
      </c>
      <c r="B447" s="7">
        <v>178000</v>
      </c>
      <c r="D447" s="6">
        <v>894</v>
      </c>
      <c r="E447" s="7">
        <v>165000</v>
      </c>
    </row>
    <row r="448" spans="1:5" x14ac:dyDescent="0.3">
      <c r="A448" s="6">
        <v>884</v>
      </c>
      <c r="B448" s="7">
        <v>118500</v>
      </c>
      <c r="D448" s="6">
        <v>895</v>
      </c>
      <c r="E448" s="7">
        <v>118858</v>
      </c>
    </row>
    <row r="449" spans="1:5" x14ac:dyDescent="0.3">
      <c r="A449" s="6">
        <v>885</v>
      </c>
      <c r="B449" s="7">
        <v>100000</v>
      </c>
      <c r="D449" s="6">
        <v>898</v>
      </c>
      <c r="E449" s="7">
        <v>142953</v>
      </c>
    </row>
    <row r="450" spans="1:5" x14ac:dyDescent="0.3">
      <c r="A450" s="6">
        <v>888</v>
      </c>
      <c r="B450" s="7">
        <v>135500</v>
      </c>
      <c r="D450" s="6">
        <v>899</v>
      </c>
      <c r="E450" s="7">
        <v>611657</v>
      </c>
    </row>
    <row r="451" spans="1:5" x14ac:dyDescent="0.3">
      <c r="A451" s="6">
        <v>891</v>
      </c>
      <c r="B451" s="7">
        <v>122900</v>
      </c>
      <c r="D451" s="6">
        <v>900</v>
      </c>
      <c r="E451" s="7">
        <v>135000</v>
      </c>
    </row>
    <row r="452" spans="1:5" x14ac:dyDescent="0.3">
      <c r="A452" s="6">
        <v>892</v>
      </c>
      <c r="B452" s="7">
        <v>172500</v>
      </c>
      <c r="D452" s="6">
        <v>902</v>
      </c>
      <c r="E452" s="7">
        <v>153000</v>
      </c>
    </row>
    <row r="453" spans="1:5" x14ac:dyDescent="0.3">
      <c r="A453" s="6">
        <v>893</v>
      </c>
      <c r="B453" s="7">
        <v>154500</v>
      </c>
      <c r="D453" s="6">
        <v>904</v>
      </c>
      <c r="E453" s="7">
        <v>240000</v>
      </c>
    </row>
    <row r="454" spans="1:5" x14ac:dyDescent="0.3">
      <c r="A454" s="6">
        <v>896</v>
      </c>
      <c r="B454" s="7">
        <v>140000</v>
      </c>
      <c r="D454" s="6">
        <v>907</v>
      </c>
      <c r="E454" s="7">
        <v>255000</v>
      </c>
    </row>
    <row r="455" spans="1:5" x14ac:dyDescent="0.3">
      <c r="A455" s="6">
        <v>897</v>
      </c>
      <c r="B455" s="7">
        <v>106500</v>
      </c>
      <c r="D455" s="6">
        <v>911</v>
      </c>
      <c r="E455" s="7">
        <v>154300</v>
      </c>
    </row>
    <row r="456" spans="1:5" x14ac:dyDescent="0.3">
      <c r="A456" s="6">
        <v>901</v>
      </c>
      <c r="B456" s="7">
        <v>110000</v>
      </c>
      <c r="D456" s="6">
        <v>912</v>
      </c>
      <c r="E456" s="7">
        <v>143500</v>
      </c>
    </row>
    <row r="457" spans="1:5" x14ac:dyDescent="0.3">
      <c r="A457" s="6">
        <v>903</v>
      </c>
      <c r="B457" s="7">
        <v>180000</v>
      </c>
      <c r="D457" s="6">
        <v>918</v>
      </c>
      <c r="E457" s="7">
        <v>135000</v>
      </c>
    </row>
    <row r="458" spans="1:5" x14ac:dyDescent="0.3">
      <c r="A458" s="6">
        <v>905</v>
      </c>
      <c r="B458" s="7">
        <v>125500</v>
      </c>
      <c r="D458" s="6">
        <v>920</v>
      </c>
      <c r="E458" s="7">
        <v>176500</v>
      </c>
    </row>
    <row r="459" spans="1:5" x14ac:dyDescent="0.3">
      <c r="A459" s="6">
        <v>906</v>
      </c>
      <c r="B459" s="7">
        <v>128000</v>
      </c>
      <c r="D459" s="6">
        <v>922</v>
      </c>
      <c r="E459" s="7">
        <v>145900</v>
      </c>
    </row>
    <row r="460" spans="1:5" x14ac:dyDescent="0.3">
      <c r="A460" s="6">
        <v>908</v>
      </c>
      <c r="B460" s="7">
        <v>250000</v>
      </c>
      <c r="D460" s="6">
        <v>923</v>
      </c>
      <c r="E460" s="7">
        <v>169990</v>
      </c>
    </row>
    <row r="461" spans="1:5" x14ac:dyDescent="0.3">
      <c r="A461" s="6">
        <v>909</v>
      </c>
      <c r="B461" s="7">
        <v>131000</v>
      </c>
      <c r="D461" s="6">
        <v>924</v>
      </c>
      <c r="E461" s="7">
        <v>193000</v>
      </c>
    </row>
    <row r="462" spans="1:5" x14ac:dyDescent="0.3">
      <c r="A462" s="6">
        <v>910</v>
      </c>
      <c r="B462" s="7">
        <v>174000</v>
      </c>
      <c r="D462" s="6">
        <v>925</v>
      </c>
      <c r="E462" s="7">
        <v>207500</v>
      </c>
    </row>
    <row r="463" spans="1:5" x14ac:dyDescent="0.3">
      <c r="A463" s="6">
        <v>913</v>
      </c>
      <c r="B463" s="7">
        <v>88000</v>
      </c>
      <c r="D463" s="6">
        <v>926</v>
      </c>
      <c r="E463" s="7">
        <v>175000</v>
      </c>
    </row>
    <row r="464" spans="1:5" x14ac:dyDescent="0.3">
      <c r="A464" s="6">
        <v>914</v>
      </c>
      <c r="B464" s="7">
        <v>145000</v>
      </c>
      <c r="D464" s="6">
        <v>927</v>
      </c>
      <c r="E464" s="7">
        <v>285000</v>
      </c>
    </row>
    <row r="465" spans="1:5" x14ac:dyDescent="0.3">
      <c r="A465" s="6">
        <v>915</v>
      </c>
      <c r="B465" s="7">
        <v>173733</v>
      </c>
      <c r="D465" s="6">
        <v>928</v>
      </c>
      <c r="E465" s="7">
        <v>176000</v>
      </c>
    </row>
    <row r="466" spans="1:5" x14ac:dyDescent="0.3">
      <c r="A466" s="6">
        <v>916</v>
      </c>
      <c r="B466" s="7">
        <v>75000</v>
      </c>
      <c r="D466" s="6">
        <v>929</v>
      </c>
      <c r="E466" s="7">
        <v>236500</v>
      </c>
    </row>
    <row r="467" spans="1:5" x14ac:dyDescent="0.3">
      <c r="A467" s="6">
        <v>917</v>
      </c>
      <c r="B467" s="7">
        <v>35311</v>
      </c>
      <c r="D467" s="6">
        <v>931</v>
      </c>
      <c r="E467" s="7">
        <v>201000</v>
      </c>
    </row>
    <row r="468" spans="1:5" x14ac:dyDescent="0.3">
      <c r="A468" s="6">
        <v>919</v>
      </c>
      <c r="B468" s="7">
        <v>238000</v>
      </c>
      <c r="D468" s="6">
        <v>933</v>
      </c>
      <c r="E468" s="7">
        <v>320000</v>
      </c>
    </row>
    <row r="469" spans="1:5" x14ac:dyDescent="0.3">
      <c r="A469" s="6">
        <v>921</v>
      </c>
      <c r="B469" s="7">
        <v>201000</v>
      </c>
      <c r="D469" s="6">
        <v>934</v>
      </c>
      <c r="E469" s="7">
        <v>190000</v>
      </c>
    </row>
    <row r="470" spans="1:5" x14ac:dyDescent="0.3">
      <c r="A470" s="6">
        <v>930</v>
      </c>
      <c r="B470" s="7">
        <v>222000</v>
      </c>
      <c r="D470" s="6">
        <v>935</v>
      </c>
      <c r="E470" s="7">
        <v>242000</v>
      </c>
    </row>
    <row r="471" spans="1:5" x14ac:dyDescent="0.3">
      <c r="A471" s="6">
        <v>932</v>
      </c>
      <c r="B471" s="7">
        <v>117500</v>
      </c>
      <c r="D471" s="6">
        <v>937</v>
      </c>
      <c r="E471" s="7">
        <v>184900</v>
      </c>
    </row>
    <row r="472" spans="1:5" x14ac:dyDescent="0.3">
      <c r="A472" s="6">
        <v>936</v>
      </c>
      <c r="B472" s="7">
        <v>79900</v>
      </c>
      <c r="D472" s="6">
        <v>938</v>
      </c>
      <c r="E472" s="7">
        <v>253000</v>
      </c>
    </row>
    <row r="473" spans="1:5" x14ac:dyDescent="0.3">
      <c r="A473" s="6">
        <v>942</v>
      </c>
      <c r="B473" s="7">
        <v>214000</v>
      </c>
      <c r="D473" s="6">
        <v>939</v>
      </c>
      <c r="E473" s="7">
        <v>239799</v>
      </c>
    </row>
    <row r="474" spans="1:5" x14ac:dyDescent="0.3">
      <c r="A474" s="6">
        <v>949</v>
      </c>
      <c r="B474" s="7">
        <v>192500</v>
      </c>
      <c r="D474" s="6">
        <v>940</v>
      </c>
      <c r="E474" s="7">
        <v>244400</v>
      </c>
    </row>
    <row r="475" spans="1:5" x14ac:dyDescent="0.3">
      <c r="A475" s="6">
        <v>951</v>
      </c>
      <c r="B475" s="7">
        <v>129000</v>
      </c>
      <c r="D475" s="6">
        <v>941</v>
      </c>
      <c r="E475" s="7">
        <v>150900</v>
      </c>
    </row>
    <row r="476" spans="1:5" x14ac:dyDescent="0.3">
      <c r="A476" s="6">
        <v>952</v>
      </c>
      <c r="B476" s="7">
        <v>119900</v>
      </c>
      <c r="D476" s="6">
        <v>943</v>
      </c>
      <c r="E476" s="7">
        <v>150000</v>
      </c>
    </row>
    <row r="477" spans="1:5" x14ac:dyDescent="0.3">
      <c r="A477" s="6">
        <v>953</v>
      </c>
      <c r="B477" s="7">
        <v>133900</v>
      </c>
      <c r="D477" s="6">
        <v>944</v>
      </c>
      <c r="E477" s="7">
        <v>143000</v>
      </c>
    </row>
    <row r="478" spans="1:5" x14ac:dyDescent="0.3">
      <c r="A478" s="6">
        <v>955</v>
      </c>
      <c r="B478" s="7">
        <v>127500</v>
      </c>
      <c r="D478" s="6">
        <v>945</v>
      </c>
      <c r="E478" s="7">
        <v>137500</v>
      </c>
    </row>
    <row r="479" spans="1:5" x14ac:dyDescent="0.3">
      <c r="A479" s="6">
        <v>956</v>
      </c>
      <c r="B479" s="7">
        <v>145000</v>
      </c>
      <c r="D479" s="6">
        <v>946</v>
      </c>
      <c r="E479" s="7">
        <v>124900</v>
      </c>
    </row>
    <row r="480" spans="1:5" x14ac:dyDescent="0.3">
      <c r="A480" s="6">
        <v>957</v>
      </c>
      <c r="B480" s="7">
        <v>124000</v>
      </c>
      <c r="D480" s="6">
        <v>947</v>
      </c>
      <c r="E480" s="7">
        <v>143000</v>
      </c>
    </row>
    <row r="481" spans="1:5" x14ac:dyDescent="0.3">
      <c r="A481" s="6">
        <v>958</v>
      </c>
      <c r="B481" s="7">
        <v>132000</v>
      </c>
      <c r="D481" s="6">
        <v>948</v>
      </c>
      <c r="E481" s="7">
        <v>270000</v>
      </c>
    </row>
    <row r="482" spans="1:5" x14ac:dyDescent="0.3">
      <c r="A482" s="6">
        <v>960</v>
      </c>
      <c r="B482" s="7">
        <v>155000</v>
      </c>
      <c r="D482" s="6">
        <v>950</v>
      </c>
      <c r="E482" s="7">
        <v>197500</v>
      </c>
    </row>
    <row r="483" spans="1:5" x14ac:dyDescent="0.3">
      <c r="A483" s="6">
        <v>961</v>
      </c>
      <c r="B483" s="7">
        <v>116500</v>
      </c>
      <c r="D483" s="6">
        <v>954</v>
      </c>
      <c r="E483" s="7">
        <v>172000</v>
      </c>
    </row>
    <row r="484" spans="1:5" x14ac:dyDescent="0.3">
      <c r="A484" s="6">
        <v>963</v>
      </c>
      <c r="B484" s="7">
        <v>155000</v>
      </c>
      <c r="D484" s="6">
        <v>959</v>
      </c>
      <c r="E484" s="7">
        <v>185000</v>
      </c>
    </row>
    <row r="485" spans="1:5" x14ac:dyDescent="0.3">
      <c r="A485" s="6">
        <v>965</v>
      </c>
      <c r="B485" s="7">
        <v>214900</v>
      </c>
      <c r="D485" s="6">
        <v>962</v>
      </c>
      <c r="E485" s="7">
        <v>272000</v>
      </c>
    </row>
    <row r="486" spans="1:5" x14ac:dyDescent="0.3">
      <c r="A486" s="6">
        <v>966</v>
      </c>
      <c r="B486" s="7">
        <v>178900</v>
      </c>
      <c r="D486" s="6">
        <v>964</v>
      </c>
      <c r="E486" s="7">
        <v>239000</v>
      </c>
    </row>
    <row r="487" spans="1:5" x14ac:dyDescent="0.3">
      <c r="A487" s="6">
        <v>967</v>
      </c>
      <c r="B487" s="7">
        <v>160000</v>
      </c>
      <c r="D487" s="6">
        <v>968</v>
      </c>
      <c r="E487" s="7">
        <v>135000</v>
      </c>
    </row>
    <row r="488" spans="1:5" x14ac:dyDescent="0.3">
      <c r="A488" s="6">
        <v>969</v>
      </c>
      <c r="B488" s="7">
        <v>37900</v>
      </c>
      <c r="D488" s="6">
        <v>970</v>
      </c>
      <c r="E488" s="7">
        <v>140000</v>
      </c>
    </row>
    <row r="489" spans="1:5" x14ac:dyDescent="0.3">
      <c r="A489" s="6">
        <v>971</v>
      </c>
      <c r="B489" s="7">
        <v>135000</v>
      </c>
      <c r="D489" s="6">
        <v>974</v>
      </c>
      <c r="E489" s="7">
        <v>182000</v>
      </c>
    </row>
    <row r="490" spans="1:5" x14ac:dyDescent="0.3">
      <c r="A490" s="6">
        <v>972</v>
      </c>
      <c r="B490" s="7">
        <v>173000</v>
      </c>
      <c r="D490" s="6">
        <v>975</v>
      </c>
      <c r="E490" s="7">
        <v>167500</v>
      </c>
    </row>
    <row r="491" spans="1:5" x14ac:dyDescent="0.3">
      <c r="A491" s="6">
        <v>973</v>
      </c>
      <c r="B491" s="7">
        <v>99500</v>
      </c>
      <c r="D491" s="6">
        <v>978</v>
      </c>
      <c r="E491" s="7">
        <v>199900</v>
      </c>
    </row>
    <row r="492" spans="1:5" x14ac:dyDescent="0.3">
      <c r="A492" s="6">
        <v>976</v>
      </c>
      <c r="B492" s="7">
        <v>165000</v>
      </c>
      <c r="D492" s="6">
        <v>980</v>
      </c>
      <c r="E492" s="7">
        <v>139000</v>
      </c>
    </row>
    <row r="493" spans="1:5" x14ac:dyDescent="0.3">
      <c r="A493" s="6">
        <v>977</v>
      </c>
      <c r="B493" s="7">
        <v>85500</v>
      </c>
      <c r="D493" s="6">
        <v>982</v>
      </c>
      <c r="E493" s="7">
        <v>336000</v>
      </c>
    </row>
    <row r="494" spans="1:5" x14ac:dyDescent="0.3">
      <c r="A494" s="6">
        <v>979</v>
      </c>
      <c r="B494" s="7">
        <v>110000</v>
      </c>
      <c r="D494" s="6">
        <v>983</v>
      </c>
      <c r="E494" s="7">
        <v>159895</v>
      </c>
    </row>
    <row r="495" spans="1:5" x14ac:dyDescent="0.3">
      <c r="A495" s="6">
        <v>981</v>
      </c>
      <c r="B495" s="7">
        <v>178400</v>
      </c>
      <c r="D495" s="6">
        <v>984</v>
      </c>
      <c r="E495" s="7">
        <v>255900</v>
      </c>
    </row>
    <row r="496" spans="1:5" x14ac:dyDescent="0.3">
      <c r="A496" s="6">
        <v>987</v>
      </c>
      <c r="B496" s="7">
        <v>117000</v>
      </c>
      <c r="D496" s="6">
        <v>985</v>
      </c>
      <c r="E496" s="7">
        <v>126000</v>
      </c>
    </row>
    <row r="497" spans="1:5" x14ac:dyDescent="0.3">
      <c r="A497" s="6">
        <v>990</v>
      </c>
      <c r="B497" s="7">
        <v>197000</v>
      </c>
      <c r="D497" s="6">
        <v>986</v>
      </c>
      <c r="E497" s="7">
        <v>125000</v>
      </c>
    </row>
    <row r="498" spans="1:5" x14ac:dyDescent="0.3">
      <c r="A498" s="6">
        <v>992</v>
      </c>
      <c r="B498" s="7">
        <v>168000</v>
      </c>
      <c r="D498" s="6">
        <v>988</v>
      </c>
      <c r="E498" s="7">
        <v>395192</v>
      </c>
    </row>
    <row r="499" spans="1:5" x14ac:dyDescent="0.3">
      <c r="A499" s="6">
        <v>993</v>
      </c>
      <c r="B499" s="7">
        <v>187000</v>
      </c>
      <c r="D499" s="6">
        <v>989</v>
      </c>
      <c r="E499" s="7">
        <v>195000</v>
      </c>
    </row>
    <row r="500" spans="1:5" x14ac:dyDescent="0.3">
      <c r="A500" s="6">
        <v>994</v>
      </c>
      <c r="B500" s="7">
        <v>173900</v>
      </c>
      <c r="D500" s="6">
        <v>991</v>
      </c>
      <c r="E500" s="7">
        <v>348000</v>
      </c>
    </row>
    <row r="501" spans="1:5" x14ac:dyDescent="0.3">
      <c r="A501" s="6">
        <v>996</v>
      </c>
      <c r="B501" s="7">
        <v>121600</v>
      </c>
      <c r="D501" s="6">
        <v>995</v>
      </c>
      <c r="E501" s="7">
        <v>337500</v>
      </c>
    </row>
    <row r="502" spans="1:5" x14ac:dyDescent="0.3">
      <c r="A502" s="6">
        <v>997</v>
      </c>
      <c r="B502" s="7">
        <v>136500</v>
      </c>
      <c r="D502" s="6">
        <v>998</v>
      </c>
      <c r="E502" s="7">
        <v>185000</v>
      </c>
    </row>
    <row r="503" spans="1:5" x14ac:dyDescent="0.3">
      <c r="A503" s="6">
        <v>999</v>
      </c>
      <c r="B503" s="7">
        <v>91000</v>
      </c>
      <c r="D503" s="6">
        <v>1000</v>
      </c>
      <c r="E503" s="7">
        <v>206000</v>
      </c>
    </row>
    <row r="504" spans="1:5" x14ac:dyDescent="0.3">
      <c r="A504" s="6">
        <v>1001</v>
      </c>
      <c r="B504" s="7">
        <v>82000</v>
      </c>
      <c r="D504" s="6">
        <v>1003</v>
      </c>
      <c r="E504" s="7">
        <v>232000</v>
      </c>
    </row>
    <row r="505" spans="1:5" x14ac:dyDescent="0.3">
      <c r="A505" s="6">
        <v>1002</v>
      </c>
      <c r="B505" s="7">
        <v>86000</v>
      </c>
      <c r="D505" s="6">
        <v>1004</v>
      </c>
      <c r="E505" s="7">
        <v>136905</v>
      </c>
    </row>
    <row r="506" spans="1:5" x14ac:dyDescent="0.3">
      <c r="A506" s="6">
        <v>1006</v>
      </c>
      <c r="B506" s="7">
        <v>149900</v>
      </c>
      <c r="D506" s="6">
        <v>1005</v>
      </c>
      <c r="E506" s="7">
        <v>181000</v>
      </c>
    </row>
    <row r="507" spans="1:5" x14ac:dyDescent="0.3">
      <c r="A507" s="6">
        <v>1008</v>
      </c>
      <c r="B507" s="7">
        <v>88000</v>
      </c>
      <c r="D507" s="6">
        <v>1007</v>
      </c>
      <c r="E507" s="7">
        <v>163500</v>
      </c>
    </row>
    <row r="508" spans="1:5" x14ac:dyDescent="0.3">
      <c r="A508" s="6">
        <v>1010</v>
      </c>
      <c r="B508" s="7">
        <v>102000</v>
      </c>
      <c r="D508" s="6">
        <v>1009</v>
      </c>
      <c r="E508" s="7">
        <v>240000</v>
      </c>
    </row>
    <row r="509" spans="1:5" x14ac:dyDescent="0.3">
      <c r="A509" s="6">
        <v>1011</v>
      </c>
      <c r="B509" s="7">
        <v>135000</v>
      </c>
      <c r="D509" s="6">
        <v>1012</v>
      </c>
      <c r="E509" s="7">
        <v>100000</v>
      </c>
    </row>
    <row r="510" spans="1:5" x14ac:dyDescent="0.3">
      <c r="A510" s="6">
        <v>1013</v>
      </c>
      <c r="B510" s="7">
        <v>165000</v>
      </c>
      <c r="D510" s="6">
        <v>1017</v>
      </c>
      <c r="E510" s="7">
        <v>203000</v>
      </c>
    </row>
    <row r="511" spans="1:5" x14ac:dyDescent="0.3">
      <c r="A511" s="6">
        <v>1014</v>
      </c>
      <c r="B511" s="7">
        <v>85000</v>
      </c>
      <c r="D511" s="6">
        <v>1018</v>
      </c>
      <c r="E511" s="7">
        <v>187500</v>
      </c>
    </row>
    <row r="512" spans="1:5" x14ac:dyDescent="0.3">
      <c r="A512" s="6">
        <v>1015</v>
      </c>
      <c r="B512" s="7">
        <v>119200</v>
      </c>
      <c r="D512" s="6">
        <v>1020</v>
      </c>
      <c r="E512" s="7">
        <v>213490</v>
      </c>
    </row>
    <row r="513" spans="1:5" x14ac:dyDescent="0.3">
      <c r="A513" s="6">
        <v>1016</v>
      </c>
      <c r="B513" s="7">
        <v>227000</v>
      </c>
      <c r="D513" s="6">
        <v>1021</v>
      </c>
      <c r="E513" s="7">
        <v>176000</v>
      </c>
    </row>
    <row r="514" spans="1:5" x14ac:dyDescent="0.3">
      <c r="A514" s="6">
        <v>1019</v>
      </c>
      <c r="B514" s="7">
        <v>160000</v>
      </c>
      <c r="D514" s="6">
        <v>1022</v>
      </c>
      <c r="E514" s="7">
        <v>194000</v>
      </c>
    </row>
    <row r="515" spans="1:5" x14ac:dyDescent="0.3">
      <c r="A515" s="6">
        <v>1023</v>
      </c>
      <c r="B515" s="7">
        <v>87000</v>
      </c>
      <c r="D515" s="6">
        <v>1024</v>
      </c>
      <c r="E515" s="7">
        <v>191000</v>
      </c>
    </row>
    <row r="516" spans="1:5" x14ac:dyDescent="0.3">
      <c r="A516" s="6">
        <v>1026</v>
      </c>
      <c r="B516" s="7">
        <v>112500</v>
      </c>
      <c r="D516" s="6">
        <v>1025</v>
      </c>
      <c r="E516" s="7">
        <v>287000</v>
      </c>
    </row>
    <row r="517" spans="1:5" x14ac:dyDescent="0.3">
      <c r="A517" s="6">
        <v>1029</v>
      </c>
      <c r="B517" s="7">
        <v>105000</v>
      </c>
      <c r="D517" s="6">
        <v>1027</v>
      </c>
      <c r="E517" s="7">
        <v>167500</v>
      </c>
    </row>
    <row r="518" spans="1:5" x14ac:dyDescent="0.3">
      <c r="A518" s="6">
        <v>1030</v>
      </c>
      <c r="B518" s="7">
        <v>118000</v>
      </c>
      <c r="D518" s="6">
        <v>1028</v>
      </c>
      <c r="E518" s="7">
        <v>293077</v>
      </c>
    </row>
    <row r="519" spans="1:5" x14ac:dyDescent="0.3">
      <c r="A519" s="6">
        <v>1031</v>
      </c>
      <c r="B519" s="7">
        <v>160000</v>
      </c>
      <c r="D519" s="6">
        <v>1032</v>
      </c>
      <c r="E519" s="7">
        <v>197000</v>
      </c>
    </row>
    <row r="520" spans="1:5" x14ac:dyDescent="0.3">
      <c r="A520" s="6">
        <v>1035</v>
      </c>
      <c r="B520" s="7">
        <v>119750</v>
      </c>
      <c r="D520" s="6">
        <v>1033</v>
      </c>
      <c r="E520" s="7">
        <v>310000</v>
      </c>
    </row>
    <row r="521" spans="1:5" x14ac:dyDescent="0.3">
      <c r="A521" s="6">
        <v>1036</v>
      </c>
      <c r="B521" s="7">
        <v>84000</v>
      </c>
      <c r="D521" s="6">
        <v>1034</v>
      </c>
      <c r="E521" s="7">
        <v>230000</v>
      </c>
    </row>
    <row r="522" spans="1:5" x14ac:dyDescent="0.3">
      <c r="A522" s="6">
        <v>1038</v>
      </c>
      <c r="B522" s="7">
        <v>287000</v>
      </c>
      <c r="D522" s="6">
        <v>1037</v>
      </c>
      <c r="E522" s="7">
        <v>315500</v>
      </c>
    </row>
    <row r="523" spans="1:5" x14ac:dyDescent="0.3">
      <c r="A523" s="6">
        <v>1039</v>
      </c>
      <c r="B523" s="7">
        <v>97000</v>
      </c>
      <c r="D523" s="6">
        <v>1041</v>
      </c>
      <c r="E523" s="7">
        <v>155000</v>
      </c>
    </row>
    <row r="524" spans="1:5" x14ac:dyDescent="0.3">
      <c r="A524" s="6">
        <v>1040</v>
      </c>
      <c r="B524" s="7">
        <v>80000</v>
      </c>
      <c r="D524" s="6">
        <v>1043</v>
      </c>
      <c r="E524" s="7">
        <v>196000</v>
      </c>
    </row>
    <row r="525" spans="1:5" x14ac:dyDescent="0.3">
      <c r="A525" s="6">
        <v>1042</v>
      </c>
      <c r="B525" s="7">
        <v>173000</v>
      </c>
      <c r="D525" s="6">
        <v>1044</v>
      </c>
      <c r="E525" s="7">
        <v>262280</v>
      </c>
    </row>
    <row r="526" spans="1:5" x14ac:dyDescent="0.3">
      <c r="A526" s="6">
        <v>1048</v>
      </c>
      <c r="B526" s="7">
        <v>145000</v>
      </c>
      <c r="D526" s="6">
        <v>1045</v>
      </c>
      <c r="E526" s="7">
        <v>278000</v>
      </c>
    </row>
    <row r="527" spans="1:5" x14ac:dyDescent="0.3">
      <c r="A527" s="6">
        <v>1050</v>
      </c>
      <c r="B527" s="7">
        <v>84900</v>
      </c>
      <c r="D527" s="6">
        <v>1046</v>
      </c>
      <c r="E527" s="7">
        <v>139600</v>
      </c>
    </row>
    <row r="528" spans="1:5" x14ac:dyDescent="0.3">
      <c r="A528" s="6">
        <v>1058</v>
      </c>
      <c r="B528" s="7">
        <v>248000</v>
      </c>
      <c r="D528" s="6">
        <v>1047</v>
      </c>
      <c r="E528" s="7">
        <v>556581</v>
      </c>
    </row>
    <row r="529" spans="1:5" x14ac:dyDescent="0.3">
      <c r="A529" s="6">
        <v>1062</v>
      </c>
      <c r="B529" s="7">
        <v>81000</v>
      </c>
      <c r="D529" s="6">
        <v>1049</v>
      </c>
      <c r="E529" s="7">
        <v>115000</v>
      </c>
    </row>
    <row r="530" spans="1:5" x14ac:dyDescent="0.3">
      <c r="A530" s="6">
        <v>1067</v>
      </c>
      <c r="B530" s="7">
        <v>178000</v>
      </c>
      <c r="D530" s="6">
        <v>1051</v>
      </c>
      <c r="E530" s="7">
        <v>176485</v>
      </c>
    </row>
    <row r="531" spans="1:5" x14ac:dyDescent="0.3">
      <c r="A531" s="6">
        <v>1068</v>
      </c>
      <c r="B531" s="7">
        <v>167900</v>
      </c>
      <c r="D531" s="6">
        <v>1052</v>
      </c>
      <c r="E531" s="7">
        <v>200141</v>
      </c>
    </row>
    <row r="532" spans="1:5" x14ac:dyDescent="0.3">
      <c r="A532" s="6">
        <v>1070</v>
      </c>
      <c r="B532" s="7">
        <v>135000</v>
      </c>
      <c r="D532" s="6">
        <v>1053</v>
      </c>
      <c r="E532" s="7">
        <v>165000</v>
      </c>
    </row>
    <row r="533" spans="1:5" x14ac:dyDescent="0.3">
      <c r="A533" s="6">
        <v>1071</v>
      </c>
      <c r="B533" s="7">
        <v>135000</v>
      </c>
      <c r="D533" s="6">
        <v>1054</v>
      </c>
      <c r="E533" s="7">
        <v>144500</v>
      </c>
    </row>
    <row r="534" spans="1:5" x14ac:dyDescent="0.3">
      <c r="A534" s="6">
        <v>1072</v>
      </c>
      <c r="B534" s="7">
        <v>154000</v>
      </c>
      <c r="D534" s="6">
        <v>1055</v>
      </c>
      <c r="E534" s="7">
        <v>255000</v>
      </c>
    </row>
    <row r="535" spans="1:5" x14ac:dyDescent="0.3">
      <c r="A535" s="6">
        <v>1073</v>
      </c>
      <c r="B535" s="7">
        <v>91500</v>
      </c>
      <c r="D535" s="6">
        <v>1056</v>
      </c>
      <c r="E535" s="7">
        <v>180000</v>
      </c>
    </row>
    <row r="536" spans="1:5" x14ac:dyDescent="0.3">
      <c r="A536" s="6">
        <v>1074</v>
      </c>
      <c r="B536" s="7">
        <v>159500</v>
      </c>
      <c r="D536" s="6">
        <v>1057</v>
      </c>
      <c r="E536" s="7">
        <v>185850</v>
      </c>
    </row>
    <row r="537" spans="1:5" x14ac:dyDescent="0.3">
      <c r="A537" s="6">
        <v>1076</v>
      </c>
      <c r="B537" s="7">
        <v>219500</v>
      </c>
      <c r="D537" s="6">
        <v>1059</v>
      </c>
      <c r="E537" s="7">
        <v>335000</v>
      </c>
    </row>
    <row r="538" spans="1:5" x14ac:dyDescent="0.3">
      <c r="A538" s="6">
        <v>1079</v>
      </c>
      <c r="B538" s="7">
        <v>155900</v>
      </c>
      <c r="D538" s="6">
        <v>1060</v>
      </c>
      <c r="E538" s="7">
        <v>220000</v>
      </c>
    </row>
    <row r="539" spans="1:5" x14ac:dyDescent="0.3">
      <c r="A539" s="6">
        <v>1080</v>
      </c>
      <c r="B539" s="7">
        <v>126000</v>
      </c>
      <c r="D539" s="6">
        <v>1061</v>
      </c>
      <c r="E539" s="7">
        <v>213500</v>
      </c>
    </row>
    <row r="540" spans="1:5" x14ac:dyDescent="0.3">
      <c r="A540" s="6">
        <v>1082</v>
      </c>
      <c r="B540" s="7">
        <v>133000</v>
      </c>
      <c r="D540" s="6">
        <v>1063</v>
      </c>
      <c r="E540" s="7">
        <v>90000</v>
      </c>
    </row>
    <row r="541" spans="1:5" x14ac:dyDescent="0.3">
      <c r="A541" s="6">
        <v>1085</v>
      </c>
      <c r="B541" s="7">
        <v>187500</v>
      </c>
      <c r="D541" s="6">
        <v>1064</v>
      </c>
      <c r="E541" s="7">
        <v>110500</v>
      </c>
    </row>
    <row r="542" spans="1:5" x14ac:dyDescent="0.3">
      <c r="A542" s="6">
        <v>1086</v>
      </c>
      <c r="B542" s="7">
        <v>147000</v>
      </c>
      <c r="D542" s="6">
        <v>1065</v>
      </c>
      <c r="E542" s="7">
        <v>154000</v>
      </c>
    </row>
    <row r="543" spans="1:5" x14ac:dyDescent="0.3">
      <c r="A543" s="6">
        <v>1087</v>
      </c>
      <c r="B543" s="7">
        <v>83500</v>
      </c>
      <c r="D543" s="6">
        <v>1066</v>
      </c>
      <c r="E543" s="7">
        <v>328000</v>
      </c>
    </row>
    <row r="544" spans="1:5" x14ac:dyDescent="0.3">
      <c r="A544" s="6">
        <v>1088</v>
      </c>
      <c r="B544" s="7">
        <v>252000</v>
      </c>
      <c r="D544" s="6">
        <v>1069</v>
      </c>
      <c r="E544" s="7">
        <v>151400</v>
      </c>
    </row>
    <row r="545" spans="1:5" x14ac:dyDescent="0.3">
      <c r="A545" s="6">
        <v>1089</v>
      </c>
      <c r="B545" s="7">
        <v>137500</v>
      </c>
      <c r="D545" s="6">
        <v>1075</v>
      </c>
      <c r="E545" s="7">
        <v>194000</v>
      </c>
    </row>
    <row r="546" spans="1:5" x14ac:dyDescent="0.3">
      <c r="A546" s="6">
        <v>1091</v>
      </c>
      <c r="B546" s="7">
        <v>92900</v>
      </c>
      <c r="D546" s="6">
        <v>1077</v>
      </c>
      <c r="E546" s="7">
        <v>170000</v>
      </c>
    </row>
    <row r="547" spans="1:5" x14ac:dyDescent="0.3">
      <c r="A547" s="6">
        <v>1092</v>
      </c>
      <c r="B547" s="7">
        <v>160000</v>
      </c>
      <c r="D547" s="6">
        <v>1078</v>
      </c>
      <c r="E547" s="7">
        <v>138800</v>
      </c>
    </row>
    <row r="548" spans="1:5" x14ac:dyDescent="0.3">
      <c r="A548" s="6">
        <v>1095</v>
      </c>
      <c r="B548" s="7">
        <v>129000</v>
      </c>
      <c r="D548" s="6">
        <v>1081</v>
      </c>
      <c r="E548" s="7">
        <v>145000</v>
      </c>
    </row>
    <row r="549" spans="1:5" x14ac:dyDescent="0.3">
      <c r="A549" s="6">
        <v>1097</v>
      </c>
      <c r="B549" s="7">
        <v>127000</v>
      </c>
      <c r="D549" s="6">
        <v>1083</v>
      </c>
      <c r="E549" s="7">
        <v>192000</v>
      </c>
    </row>
    <row r="550" spans="1:5" x14ac:dyDescent="0.3">
      <c r="A550" s="6">
        <v>1099</v>
      </c>
      <c r="B550" s="7">
        <v>128000</v>
      </c>
      <c r="D550" s="6">
        <v>1084</v>
      </c>
      <c r="E550" s="7">
        <v>160000</v>
      </c>
    </row>
    <row r="551" spans="1:5" x14ac:dyDescent="0.3">
      <c r="A551" s="6">
        <v>1101</v>
      </c>
      <c r="B551" s="7">
        <v>60000</v>
      </c>
      <c r="D551" s="6">
        <v>1090</v>
      </c>
      <c r="E551" s="7">
        <v>197000</v>
      </c>
    </row>
    <row r="552" spans="1:5" x14ac:dyDescent="0.3">
      <c r="A552" s="6">
        <v>1102</v>
      </c>
      <c r="B552" s="7">
        <v>119500</v>
      </c>
      <c r="D552" s="6">
        <v>1093</v>
      </c>
      <c r="E552" s="7">
        <v>136500</v>
      </c>
    </row>
    <row r="553" spans="1:5" x14ac:dyDescent="0.3">
      <c r="A553" s="6">
        <v>1105</v>
      </c>
      <c r="B553" s="7">
        <v>106000</v>
      </c>
      <c r="D553" s="6">
        <v>1094</v>
      </c>
      <c r="E553" s="7">
        <v>146000</v>
      </c>
    </row>
    <row r="554" spans="1:5" x14ac:dyDescent="0.3">
      <c r="A554" s="6">
        <v>1108</v>
      </c>
      <c r="B554" s="7">
        <v>274725</v>
      </c>
      <c r="D554" s="6">
        <v>1096</v>
      </c>
      <c r="E554" s="7">
        <v>176432</v>
      </c>
    </row>
    <row r="555" spans="1:5" x14ac:dyDescent="0.3">
      <c r="A555" s="6">
        <v>1109</v>
      </c>
      <c r="B555" s="7">
        <v>181000</v>
      </c>
      <c r="D555" s="6">
        <v>1098</v>
      </c>
      <c r="E555" s="7">
        <v>170000</v>
      </c>
    </row>
    <row r="556" spans="1:5" x14ac:dyDescent="0.3">
      <c r="A556" s="6">
        <v>1111</v>
      </c>
      <c r="B556" s="7">
        <v>188000</v>
      </c>
      <c r="D556" s="6">
        <v>1100</v>
      </c>
      <c r="E556" s="7">
        <v>157000</v>
      </c>
    </row>
    <row r="557" spans="1:5" x14ac:dyDescent="0.3">
      <c r="A557" s="6">
        <v>1113</v>
      </c>
      <c r="B557" s="7">
        <v>129900</v>
      </c>
      <c r="D557" s="6">
        <v>1103</v>
      </c>
      <c r="E557" s="7">
        <v>135000</v>
      </c>
    </row>
    <row r="558" spans="1:5" x14ac:dyDescent="0.3">
      <c r="A558" s="6">
        <v>1114</v>
      </c>
      <c r="B558" s="7">
        <v>134500</v>
      </c>
      <c r="D558" s="6">
        <v>1104</v>
      </c>
      <c r="E558" s="7">
        <v>159500</v>
      </c>
    </row>
    <row r="559" spans="1:5" x14ac:dyDescent="0.3">
      <c r="A559" s="6">
        <v>1115</v>
      </c>
      <c r="B559" s="7">
        <v>117000</v>
      </c>
      <c r="D559" s="6">
        <v>1106</v>
      </c>
      <c r="E559" s="7">
        <v>325000</v>
      </c>
    </row>
    <row r="560" spans="1:5" x14ac:dyDescent="0.3">
      <c r="A560" s="6">
        <v>1117</v>
      </c>
      <c r="B560" s="7">
        <v>184100</v>
      </c>
      <c r="D560" s="6">
        <v>1107</v>
      </c>
      <c r="E560" s="7">
        <v>179900</v>
      </c>
    </row>
    <row r="561" spans="1:5" x14ac:dyDescent="0.3">
      <c r="A561" s="6">
        <v>1118</v>
      </c>
      <c r="B561" s="7">
        <v>130000</v>
      </c>
      <c r="D561" s="6">
        <v>1110</v>
      </c>
      <c r="E561" s="7">
        <v>280000</v>
      </c>
    </row>
    <row r="562" spans="1:5" x14ac:dyDescent="0.3">
      <c r="A562" s="6">
        <v>1119</v>
      </c>
      <c r="B562" s="7">
        <v>140000</v>
      </c>
      <c r="D562" s="6">
        <v>1112</v>
      </c>
      <c r="E562" s="7">
        <v>205000</v>
      </c>
    </row>
    <row r="563" spans="1:5" x14ac:dyDescent="0.3">
      <c r="A563" s="6">
        <v>1120</v>
      </c>
      <c r="B563" s="7">
        <v>133700</v>
      </c>
      <c r="D563" s="6">
        <v>1116</v>
      </c>
      <c r="E563" s="7">
        <v>318000</v>
      </c>
    </row>
    <row r="564" spans="1:5" x14ac:dyDescent="0.3">
      <c r="A564" s="6">
        <v>1121</v>
      </c>
      <c r="B564" s="7">
        <v>118400</v>
      </c>
      <c r="D564" s="6">
        <v>1122</v>
      </c>
      <c r="E564" s="7">
        <v>212900</v>
      </c>
    </row>
    <row r="565" spans="1:5" x14ac:dyDescent="0.3">
      <c r="A565" s="6">
        <v>1123</v>
      </c>
      <c r="B565" s="7">
        <v>112000</v>
      </c>
      <c r="D565" s="6">
        <v>1127</v>
      </c>
      <c r="E565" s="7">
        <v>174000</v>
      </c>
    </row>
    <row r="566" spans="1:5" x14ac:dyDescent="0.3">
      <c r="A566" s="6">
        <v>1124</v>
      </c>
      <c r="B566" s="7">
        <v>118000</v>
      </c>
      <c r="D566" s="6">
        <v>1128</v>
      </c>
      <c r="E566" s="7">
        <v>259000</v>
      </c>
    </row>
    <row r="567" spans="1:5" x14ac:dyDescent="0.3">
      <c r="A567" s="6">
        <v>1125</v>
      </c>
      <c r="B567" s="7">
        <v>163900</v>
      </c>
      <c r="D567" s="6">
        <v>1131</v>
      </c>
      <c r="E567" s="7">
        <v>135000</v>
      </c>
    </row>
    <row r="568" spans="1:5" x14ac:dyDescent="0.3">
      <c r="A568" s="6">
        <v>1126</v>
      </c>
      <c r="B568" s="7">
        <v>115000</v>
      </c>
      <c r="D568" s="6">
        <v>1133</v>
      </c>
      <c r="E568" s="7">
        <v>117500</v>
      </c>
    </row>
    <row r="569" spans="1:5" x14ac:dyDescent="0.3">
      <c r="A569" s="6">
        <v>1129</v>
      </c>
      <c r="B569" s="7">
        <v>215000</v>
      </c>
      <c r="D569" s="6">
        <v>1134</v>
      </c>
      <c r="E569" s="7">
        <v>239500</v>
      </c>
    </row>
    <row r="570" spans="1:5" x14ac:dyDescent="0.3">
      <c r="A570" s="6">
        <v>1130</v>
      </c>
      <c r="B570" s="7">
        <v>140000</v>
      </c>
      <c r="D570" s="6">
        <v>1139</v>
      </c>
      <c r="E570" s="7">
        <v>196000</v>
      </c>
    </row>
    <row r="571" spans="1:5" x14ac:dyDescent="0.3">
      <c r="A571" s="6">
        <v>1132</v>
      </c>
      <c r="B571" s="7">
        <v>93500</v>
      </c>
      <c r="D571" s="6">
        <v>1140</v>
      </c>
      <c r="E571" s="7">
        <v>144000</v>
      </c>
    </row>
    <row r="572" spans="1:5" x14ac:dyDescent="0.3">
      <c r="A572" s="6">
        <v>1135</v>
      </c>
      <c r="B572" s="7">
        <v>169000</v>
      </c>
      <c r="D572" s="6">
        <v>1142</v>
      </c>
      <c r="E572" s="7">
        <v>197500</v>
      </c>
    </row>
    <row r="573" spans="1:5" x14ac:dyDescent="0.3">
      <c r="A573" s="6">
        <v>1136</v>
      </c>
      <c r="B573" s="7">
        <v>102000</v>
      </c>
      <c r="D573" s="6">
        <v>1143</v>
      </c>
      <c r="E573" s="7">
        <v>424870</v>
      </c>
    </row>
    <row r="574" spans="1:5" x14ac:dyDescent="0.3">
      <c r="A574" s="6">
        <v>1137</v>
      </c>
      <c r="B574" s="7">
        <v>119000</v>
      </c>
      <c r="D574" s="6">
        <v>1147</v>
      </c>
      <c r="E574" s="7">
        <v>180000</v>
      </c>
    </row>
    <row r="575" spans="1:5" x14ac:dyDescent="0.3">
      <c r="A575" s="6">
        <v>1138</v>
      </c>
      <c r="B575" s="7">
        <v>94000</v>
      </c>
      <c r="D575" s="6">
        <v>1152</v>
      </c>
      <c r="E575" s="7">
        <v>149900</v>
      </c>
    </row>
    <row r="576" spans="1:5" x14ac:dyDescent="0.3">
      <c r="A576" s="6">
        <v>1141</v>
      </c>
      <c r="B576" s="7">
        <v>139000</v>
      </c>
      <c r="D576" s="6">
        <v>1153</v>
      </c>
      <c r="E576" s="7">
        <v>230000</v>
      </c>
    </row>
    <row r="577" spans="1:5" x14ac:dyDescent="0.3">
      <c r="A577" s="6">
        <v>1144</v>
      </c>
      <c r="B577" s="7">
        <v>80000</v>
      </c>
      <c r="D577" s="6">
        <v>1156</v>
      </c>
      <c r="E577" s="7">
        <v>218000</v>
      </c>
    </row>
    <row r="578" spans="1:5" x14ac:dyDescent="0.3">
      <c r="A578" s="6">
        <v>1145</v>
      </c>
      <c r="B578" s="7">
        <v>80000</v>
      </c>
      <c r="D578" s="6">
        <v>1157</v>
      </c>
      <c r="E578" s="7">
        <v>179900</v>
      </c>
    </row>
    <row r="579" spans="1:5" x14ac:dyDescent="0.3">
      <c r="A579" s="6">
        <v>1146</v>
      </c>
      <c r="B579" s="7">
        <v>149000</v>
      </c>
      <c r="D579" s="6">
        <v>1158</v>
      </c>
      <c r="E579" s="7">
        <v>230000</v>
      </c>
    </row>
    <row r="580" spans="1:5" x14ac:dyDescent="0.3">
      <c r="A580" s="6">
        <v>1148</v>
      </c>
      <c r="B580" s="7">
        <v>174500</v>
      </c>
      <c r="D580" s="6">
        <v>1159</v>
      </c>
      <c r="E580" s="7">
        <v>235128</v>
      </c>
    </row>
    <row r="581" spans="1:5" x14ac:dyDescent="0.3">
      <c r="A581" s="6">
        <v>1149</v>
      </c>
      <c r="B581" s="7">
        <v>116900</v>
      </c>
      <c r="D581" s="6">
        <v>1162</v>
      </c>
      <c r="E581" s="7">
        <v>224000</v>
      </c>
    </row>
    <row r="582" spans="1:5" x14ac:dyDescent="0.3">
      <c r="A582" s="6">
        <v>1150</v>
      </c>
      <c r="B582" s="7">
        <v>143000</v>
      </c>
      <c r="D582" s="6">
        <v>1164</v>
      </c>
      <c r="E582" s="7">
        <v>108959</v>
      </c>
    </row>
    <row r="583" spans="1:5" x14ac:dyDescent="0.3">
      <c r="A583" s="6">
        <v>1151</v>
      </c>
      <c r="B583" s="7">
        <v>124000</v>
      </c>
      <c r="D583" s="6">
        <v>1165</v>
      </c>
      <c r="E583" s="7">
        <v>194000</v>
      </c>
    </row>
    <row r="584" spans="1:5" x14ac:dyDescent="0.3">
      <c r="A584" s="6">
        <v>1154</v>
      </c>
      <c r="B584" s="7">
        <v>120500</v>
      </c>
      <c r="D584" s="6">
        <v>1166</v>
      </c>
      <c r="E584" s="7">
        <v>233170</v>
      </c>
    </row>
    <row r="585" spans="1:5" x14ac:dyDescent="0.3">
      <c r="A585" s="6">
        <v>1155</v>
      </c>
      <c r="B585" s="7">
        <v>201800</v>
      </c>
      <c r="D585" s="6">
        <v>1167</v>
      </c>
      <c r="E585" s="7">
        <v>245350</v>
      </c>
    </row>
    <row r="586" spans="1:5" x14ac:dyDescent="0.3">
      <c r="A586" s="6">
        <v>1160</v>
      </c>
      <c r="B586" s="7">
        <v>185000</v>
      </c>
      <c r="D586" s="6">
        <v>1169</v>
      </c>
      <c r="E586" s="7">
        <v>235000</v>
      </c>
    </row>
    <row r="587" spans="1:5" x14ac:dyDescent="0.3">
      <c r="A587" s="6">
        <v>1161</v>
      </c>
      <c r="B587" s="7">
        <v>146000</v>
      </c>
      <c r="D587" s="6">
        <v>1170</v>
      </c>
      <c r="E587" s="7">
        <v>625000</v>
      </c>
    </row>
    <row r="588" spans="1:5" x14ac:dyDescent="0.3">
      <c r="A588" s="6">
        <v>1163</v>
      </c>
      <c r="B588" s="7">
        <v>129000</v>
      </c>
      <c r="D588" s="6">
        <v>1171</v>
      </c>
      <c r="E588" s="7">
        <v>171000</v>
      </c>
    </row>
    <row r="589" spans="1:5" x14ac:dyDescent="0.3">
      <c r="A589" s="6">
        <v>1168</v>
      </c>
      <c r="B589" s="7">
        <v>173000</v>
      </c>
      <c r="D589" s="6">
        <v>1172</v>
      </c>
      <c r="E589" s="7">
        <v>163000</v>
      </c>
    </row>
    <row r="590" spans="1:5" x14ac:dyDescent="0.3">
      <c r="A590" s="6">
        <v>1173</v>
      </c>
      <c r="B590" s="7">
        <v>171900</v>
      </c>
      <c r="D590" s="6">
        <v>1174</v>
      </c>
      <c r="E590" s="7">
        <v>200500</v>
      </c>
    </row>
    <row r="591" spans="1:5" x14ac:dyDescent="0.3">
      <c r="A591" s="6">
        <v>1177</v>
      </c>
      <c r="B591" s="7">
        <v>119500</v>
      </c>
      <c r="D591" s="6">
        <v>1175</v>
      </c>
      <c r="E591" s="7">
        <v>239000</v>
      </c>
    </row>
    <row r="592" spans="1:5" x14ac:dyDescent="0.3">
      <c r="A592" s="6">
        <v>1178</v>
      </c>
      <c r="B592" s="7">
        <v>115000</v>
      </c>
      <c r="D592" s="6">
        <v>1176</v>
      </c>
      <c r="E592" s="7">
        <v>285000</v>
      </c>
    </row>
    <row r="593" spans="1:5" x14ac:dyDescent="0.3">
      <c r="A593" s="6">
        <v>1179</v>
      </c>
      <c r="B593" s="7">
        <v>154900</v>
      </c>
      <c r="D593" s="6">
        <v>1180</v>
      </c>
      <c r="E593" s="7">
        <v>93000</v>
      </c>
    </row>
    <row r="594" spans="1:5" x14ac:dyDescent="0.3">
      <c r="A594" s="6">
        <v>1186</v>
      </c>
      <c r="B594" s="7">
        <v>104900</v>
      </c>
      <c r="D594" s="6">
        <v>1181</v>
      </c>
      <c r="E594" s="7">
        <v>250000</v>
      </c>
    </row>
    <row r="595" spans="1:5" x14ac:dyDescent="0.3">
      <c r="A595" s="6">
        <v>1187</v>
      </c>
      <c r="B595" s="7">
        <v>95000</v>
      </c>
      <c r="D595" s="6">
        <v>1182</v>
      </c>
      <c r="E595" s="7">
        <v>392500</v>
      </c>
    </row>
    <row r="596" spans="1:5" x14ac:dyDescent="0.3">
      <c r="A596" s="6">
        <v>1189</v>
      </c>
      <c r="B596" s="7">
        <v>195000</v>
      </c>
      <c r="D596" s="6">
        <v>1183</v>
      </c>
      <c r="E596" s="7">
        <v>745000</v>
      </c>
    </row>
    <row r="597" spans="1:5" x14ac:dyDescent="0.3">
      <c r="A597" s="6">
        <v>1190</v>
      </c>
      <c r="B597" s="7">
        <v>189000</v>
      </c>
      <c r="D597" s="6">
        <v>1184</v>
      </c>
      <c r="E597" s="7">
        <v>120000</v>
      </c>
    </row>
    <row r="598" spans="1:5" x14ac:dyDescent="0.3">
      <c r="A598" s="6">
        <v>1192</v>
      </c>
      <c r="B598" s="7">
        <v>174000</v>
      </c>
      <c r="D598" s="6">
        <v>1185</v>
      </c>
      <c r="E598" s="7">
        <v>186700</v>
      </c>
    </row>
    <row r="599" spans="1:5" x14ac:dyDescent="0.3">
      <c r="A599" s="6">
        <v>1193</v>
      </c>
      <c r="B599" s="7">
        <v>125000</v>
      </c>
      <c r="D599" s="6">
        <v>1188</v>
      </c>
      <c r="E599" s="7">
        <v>262000</v>
      </c>
    </row>
    <row r="600" spans="1:5" x14ac:dyDescent="0.3">
      <c r="A600" s="6">
        <v>1195</v>
      </c>
      <c r="B600" s="7">
        <v>158000</v>
      </c>
      <c r="D600" s="6">
        <v>1191</v>
      </c>
      <c r="E600" s="7">
        <v>168000</v>
      </c>
    </row>
    <row r="601" spans="1:5" x14ac:dyDescent="0.3">
      <c r="A601" s="6">
        <v>1196</v>
      </c>
      <c r="B601" s="7">
        <v>176000</v>
      </c>
      <c r="D601" s="6">
        <v>1194</v>
      </c>
      <c r="E601" s="7">
        <v>165000</v>
      </c>
    </row>
    <row r="602" spans="1:5" x14ac:dyDescent="0.3">
      <c r="A602" s="6">
        <v>1197</v>
      </c>
      <c r="B602" s="7">
        <v>219210</v>
      </c>
      <c r="D602" s="6">
        <v>1199</v>
      </c>
      <c r="E602" s="7">
        <v>178000</v>
      </c>
    </row>
    <row r="603" spans="1:5" x14ac:dyDescent="0.3">
      <c r="A603" s="6">
        <v>1198</v>
      </c>
      <c r="B603" s="7">
        <v>144000</v>
      </c>
      <c r="D603" s="6">
        <v>1200</v>
      </c>
      <c r="E603" s="7">
        <v>148000</v>
      </c>
    </row>
    <row r="604" spans="1:5" x14ac:dyDescent="0.3">
      <c r="A604" s="6">
        <v>1201</v>
      </c>
      <c r="B604" s="7">
        <v>116050</v>
      </c>
      <c r="D604" s="6">
        <v>1204</v>
      </c>
      <c r="E604" s="7">
        <v>213000</v>
      </c>
    </row>
    <row r="605" spans="1:5" x14ac:dyDescent="0.3">
      <c r="A605" s="6">
        <v>1202</v>
      </c>
      <c r="B605" s="7">
        <v>197900</v>
      </c>
      <c r="D605" s="6">
        <v>1206</v>
      </c>
      <c r="E605" s="7">
        <v>271900</v>
      </c>
    </row>
    <row r="606" spans="1:5" x14ac:dyDescent="0.3">
      <c r="A606" s="6">
        <v>1203</v>
      </c>
      <c r="B606" s="7">
        <v>117000</v>
      </c>
      <c r="D606" s="6">
        <v>1208</v>
      </c>
      <c r="E606" s="7">
        <v>200000</v>
      </c>
    </row>
    <row r="607" spans="1:5" x14ac:dyDescent="0.3">
      <c r="A607" s="6">
        <v>1205</v>
      </c>
      <c r="B607" s="7">
        <v>153500</v>
      </c>
      <c r="D607" s="6">
        <v>1209</v>
      </c>
      <c r="E607" s="7">
        <v>140000</v>
      </c>
    </row>
    <row r="608" spans="1:5" x14ac:dyDescent="0.3">
      <c r="A608" s="6">
        <v>1207</v>
      </c>
      <c r="B608" s="7">
        <v>107000</v>
      </c>
      <c r="D608" s="6">
        <v>1210</v>
      </c>
      <c r="E608" s="7">
        <v>290000</v>
      </c>
    </row>
    <row r="609" spans="1:5" x14ac:dyDescent="0.3">
      <c r="A609" s="6">
        <v>1211</v>
      </c>
      <c r="B609" s="7">
        <v>189000</v>
      </c>
      <c r="D609" s="6">
        <v>1217</v>
      </c>
      <c r="E609" s="7">
        <v>112000</v>
      </c>
    </row>
    <row r="610" spans="1:5" x14ac:dyDescent="0.3">
      <c r="A610" s="6">
        <v>1212</v>
      </c>
      <c r="B610" s="7">
        <v>164000</v>
      </c>
      <c r="D610" s="6">
        <v>1218</v>
      </c>
      <c r="E610" s="7">
        <v>229456</v>
      </c>
    </row>
    <row r="611" spans="1:5" x14ac:dyDescent="0.3">
      <c r="A611" s="6">
        <v>1213</v>
      </c>
      <c r="B611" s="7">
        <v>113000</v>
      </c>
      <c r="D611" s="6">
        <v>1222</v>
      </c>
      <c r="E611" s="7">
        <v>134000</v>
      </c>
    </row>
    <row r="612" spans="1:5" x14ac:dyDescent="0.3">
      <c r="A612" s="6">
        <v>1214</v>
      </c>
      <c r="B612" s="7">
        <v>145000</v>
      </c>
      <c r="D612" s="6">
        <v>1223</v>
      </c>
      <c r="E612" s="7">
        <v>143000</v>
      </c>
    </row>
    <row r="613" spans="1:5" x14ac:dyDescent="0.3">
      <c r="A613" s="6">
        <v>1215</v>
      </c>
      <c r="B613" s="7">
        <v>134500</v>
      </c>
      <c r="D613" s="6">
        <v>1224</v>
      </c>
      <c r="E613" s="7">
        <v>137900</v>
      </c>
    </row>
    <row r="614" spans="1:5" x14ac:dyDescent="0.3">
      <c r="A614" s="6">
        <v>1216</v>
      </c>
      <c r="B614" s="7">
        <v>125000</v>
      </c>
      <c r="D614" s="6">
        <v>1226</v>
      </c>
      <c r="E614" s="7">
        <v>145000</v>
      </c>
    </row>
    <row r="615" spans="1:5" x14ac:dyDescent="0.3">
      <c r="A615" s="6">
        <v>1219</v>
      </c>
      <c r="B615" s="7">
        <v>80500</v>
      </c>
      <c r="D615" s="6">
        <v>1229</v>
      </c>
      <c r="E615" s="7">
        <v>367294</v>
      </c>
    </row>
    <row r="616" spans="1:5" x14ac:dyDescent="0.3">
      <c r="A616" s="6">
        <v>1220</v>
      </c>
      <c r="B616" s="7">
        <v>91500</v>
      </c>
      <c r="D616" s="6">
        <v>1230</v>
      </c>
      <c r="E616" s="7">
        <v>127000</v>
      </c>
    </row>
    <row r="617" spans="1:5" x14ac:dyDescent="0.3">
      <c r="A617" s="6">
        <v>1221</v>
      </c>
      <c r="B617" s="7">
        <v>115000</v>
      </c>
      <c r="D617" s="6">
        <v>1231</v>
      </c>
      <c r="E617" s="7">
        <v>190000</v>
      </c>
    </row>
    <row r="618" spans="1:5" x14ac:dyDescent="0.3">
      <c r="A618" s="6">
        <v>1225</v>
      </c>
      <c r="B618" s="7">
        <v>184000</v>
      </c>
      <c r="D618" s="6">
        <v>1232</v>
      </c>
      <c r="E618" s="7">
        <v>132500</v>
      </c>
    </row>
    <row r="619" spans="1:5" x14ac:dyDescent="0.3">
      <c r="A619" s="6">
        <v>1227</v>
      </c>
      <c r="B619" s="7">
        <v>214000</v>
      </c>
      <c r="D619" s="6">
        <v>1233</v>
      </c>
      <c r="E619" s="7">
        <v>101800</v>
      </c>
    </row>
    <row r="620" spans="1:5" x14ac:dyDescent="0.3">
      <c r="A620" s="6">
        <v>1228</v>
      </c>
      <c r="B620" s="7">
        <v>147000</v>
      </c>
      <c r="D620" s="6">
        <v>1234</v>
      </c>
      <c r="E620" s="7">
        <v>142000</v>
      </c>
    </row>
    <row r="621" spans="1:5" x14ac:dyDescent="0.3">
      <c r="A621" s="6">
        <v>1235</v>
      </c>
      <c r="B621" s="7">
        <v>130000</v>
      </c>
      <c r="D621" s="6">
        <v>1239</v>
      </c>
      <c r="E621" s="7">
        <v>142500</v>
      </c>
    </row>
    <row r="622" spans="1:5" x14ac:dyDescent="0.3">
      <c r="A622" s="6">
        <v>1236</v>
      </c>
      <c r="B622" s="7">
        <v>138887</v>
      </c>
      <c r="D622" s="6">
        <v>1240</v>
      </c>
      <c r="E622" s="7">
        <v>265900</v>
      </c>
    </row>
    <row r="623" spans="1:5" x14ac:dyDescent="0.3">
      <c r="A623" s="6">
        <v>1237</v>
      </c>
      <c r="B623" s="7">
        <v>175500</v>
      </c>
      <c r="D623" s="6">
        <v>1242</v>
      </c>
      <c r="E623" s="7">
        <v>248328</v>
      </c>
    </row>
    <row r="624" spans="1:5" x14ac:dyDescent="0.3">
      <c r="A624" s="6">
        <v>1238</v>
      </c>
      <c r="B624" s="7">
        <v>195000</v>
      </c>
      <c r="D624" s="6">
        <v>1243</v>
      </c>
      <c r="E624" s="7">
        <v>170000</v>
      </c>
    </row>
    <row r="625" spans="1:5" x14ac:dyDescent="0.3">
      <c r="A625" s="6">
        <v>1241</v>
      </c>
      <c r="B625" s="7">
        <v>224900</v>
      </c>
      <c r="D625" s="6">
        <v>1244</v>
      </c>
      <c r="E625" s="7">
        <v>465000</v>
      </c>
    </row>
    <row r="626" spans="1:5" x14ac:dyDescent="0.3">
      <c r="A626" s="6">
        <v>1245</v>
      </c>
      <c r="B626" s="7">
        <v>230000</v>
      </c>
      <c r="D626" s="6">
        <v>1246</v>
      </c>
      <c r="E626" s="7">
        <v>178000</v>
      </c>
    </row>
    <row r="627" spans="1:5" x14ac:dyDescent="0.3">
      <c r="A627" s="6">
        <v>1247</v>
      </c>
      <c r="B627" s="7">
        <v>186500</v>
      </c>
      <c r="D627" s="6">
        <v>1249</v>
      </c>
      <c r="E627" s="7">
        <v>129500</v>
      </c>
    </row>
    <row r="628" spans="1:5" x14ac:dyDescent="0.3">
      <c r="A628" s="6">
        <v>1248</v>
      </c>
      <c r="B628" s="7">
        <v>169900</v>
      </c>
      <c r="D628" s="6">
        <v>1251</v>
      </c>
      <c r="E628" s="7">
        <v>244000</v>
      </c>
    </row>
    <row r="629" spans="1:5" x14ac:dyDescent="0.3">
      <c r="A629" s="6">
        <v>1250</v>
      </c>
      <c r="B629" s="7">
        <v>119000</v>
      </c>
      <c r="D629" s="6">
        <v>1252</v>
      </c>
      <c r="E629" s="7">
        <v>171750</v>
      </c>
    </row>
    <row r="630" spans="1:5" x14ac:dyDescent="0.3">
      <c r="A630" s="6">
        <v>1253</v>
      </c>
      <c r="B630" s="7">
        <v>130000</v>
      </c>
      <c r="D630" s="6">
        <v>1254</v>
      </c>
      <c r="E630" s="7">
        <v>294000</v>
      </c>
    </row>
    <row r="631" spans="1:5" x14ac:dyDescent="0.3">
      <c r="A631" s="6">
        <v>1255</v>
      </c>
      <c r="B631" s="7">
        <v>165400</v>
      </c>
      <c r="D631" s="6">
        <v>1257</v>
      </c>
      <c r="E631" s="7">
        <v>301500</v>
      </c>
    </row>
    <row r="632" spans="1:5" x14ac:dyDescent="0.3">
      <c r="A632" s="6">
        <v>1256</v>
      </c>
      <c r="B632" s="7">
        <v>127500</v>
      </c>
      <c r="D632" s="6">
        <v>1259</v>
      </c>
      <c r="E632" s="7">
        <v>190000</v>
      </c>
    </row>
    <row r="633" spans="1:5" x14ac:dyDescent="0.3">
      <c r="A633" s="6">
        <v>1258</v>
      </c>
      <c r="B633" s="7">
        <v>99900</v>
      </c>
      <c r="D633" s="6">
        <v>1263</v>
      </c>
      <c r="E633" s="7">
        <v>161500</v>
      </c>
    </row>
    <row r="634" spans="1:5" x14ac:dyDescent="0.3">
      <c r="A634" s="6">
        <v>1260</v>
      </c>
      <c r="B634" s="7">
        <v>151000</v>
      </c>
      <c r="D634" s="6">
        <v>1265</v>
      </c>
      <c r="E634" s="7">
        <v>181000</v>
      </c>
    </row>
    <row r="635" spans="1:5" x14ac:dyDescent="0.3">
      <c r="A635" s="6">
        <v>1261</v>
      </c>
      <c r="B635" s="7">
        <v>181000</v>
      </c>
      <c r="D635" s="6">
        <v>1268</v>
      </c>
      <c r="E635" s="7">
        <v>378500</v>
      </c>
    </row>
    <row r="636" spans="1:5" x14ac:dyDescent="0.3">
      <c r="A636" s="6">
        <v>1262</v>
      </c>
      <c r="B636" s="7">
        <v>128900</v>
      </c>
      <c r="D636" s="6">
        <v>1269</v>
      </c>
      <c r="E636" s="7">
        <v>381000</v>
      </c>
    </row>
    <row r="637" spans="1:5" x14ac:dyDescent="0.3">
      <c r="A637" s="6">
        <v>1264</v>
      </c>
      <c r="B637" s="7">
        <v>180500</v>
      </c>
      <c r="D637" s="6">
        <v>1271</v>
      </c>
      <c r="E637" s="7">
        <v>260000</v>
      </c>
    </row>
    <row r="638" spans="1:5" x14ac:dyDescent="0.3">
      <c r="A638" s="6">
        <v>1266</v>
      </c>
      <c r="B638" s="7">
        <v>183900</v>
      </c>
      <c r="D638" s="6">
        <v>1272</v>
      </c>
      <c r="E638" s="7">
        <v>185750</v>
      </c>
    </row>
    <row r="639" spans="1:5" x14ac:dyDescent="0.3">
      <c r="A639" s="6">
        <v>1267</v>
      </c>
      <c r="B639" s="7">
        <v>122000</v>
      </c>
      <c r="D639" s="6">
        <v>1274</v>
      </c>
      <c r="E639" s="7">
        <v>177000</v>
      </c>
    </row>
    <row r="640" spans="1:5" x14ac:dyDescent="0.3">
      <c r="A640" s="6">
        <v>1270</v>
      </c>
      <c r="B640" s="7">
        <v>144000</v>
      </c>
      <c r="D640" s="6">
        <v>1278</v>
      </c>
      <c r="E640" s="7">
        <v>197900</v>
      </c>
    </row>
    <row r="641" spans="1:5" x14ac:dyDescent="0.3">
      <c r="A641" s="6">
        <v>1273</v>
      </c>
      <c r="B641" s="7">
        <v>137000</v>
      </c>
      <c r="D641" s="6">
        <v>1279</v>
      </c>
      <c r="E641" s="7">
        <v>237000</v>
      </c>
    </row>
    <row r="642" spans="1:5" x14ac:dyDescent="0.3">
      <c r="A642" s="6">
        <v>1275</v>
      </c>
      <c r="B642" s="7">
        <v>139000</v>
      </c>
      <c r="D642" s="6">
        <v>1281</v>
      </c>
      <c r="E642" s="7">
        <v>227000</v>
      </c>
    </row>
    <row r="643" spans="1:5" x14ac:dyDescent="0.3">
      <c r="A643" s="6">
        <v>1276</v>
      </c>
      <c r="B643" s="7">
        <v>137000</v>
      </c>
      <c r="D643" s="6">
        <v>1282</v>
      </c>
      <c r="E643" s="7">
        <v>180000</v>
      </c>
    </row>
    <row r="644" spans="1:5" x14ac:dyDescent="0.3">
      <c r="A644" s="6">
        <v>1277</v>
      </c>
      <c r="B644" s="7">
        <v>162000</v>
      </c>
      <c r="D644" s="6">
        <v>1285</v>
      </c>
      <c r="E644" s="7">
        <v>169000</v>
      </c>
    </row>
    <row r="645" spans="1:5" x14ac:dyDescent="0.3">
      <c r="A645" s="6">
        <v>1280</v>
      </c>
      <c r="B645" s="7">
        <v>68400</v>
      </c>
      <c r="D645" s="6">
        <v>1287</v>
      </c>
      <c r="E645" s="7">
        <v>143000</v>
      </c>
    </row>
    <row r="646" spans="1:5" x14ac:dyDescent="0.3">
      <c r="A646" s="6">
        <v>1283</v>
      </c>
      <c r="B646" s="7">
        <v>150500</v>
      </c>
      <c r="D646" s="6">
        <v>1288</v>
      </c>
      <c r="E646" s="7">
        <v>190000</v>
      </c>
    </row>
    <row r="647" spans="1:5" x14ac:dyDescent="0.3">
      <c r="A647" s="6">
        <v>1284</v>
      </c>
      <c r="B647" s="7">
        <v>139000</v>
      </c>
      <c r="D647" s="6">
        <v>1289</v>
      </c>
      <c r="E647" s="7">
        <v>278000</v>
      </c>
    </row>
    <row r="648" spans="1:5" x14ac:dyDescent="0.3">
      <c r="A648" s="6">
        <v>1286</v>
      </c>
      <c r="B648" s="7">
        <v>132500</v>
      </c>
      <c r="D648" s="6">
        <v>1290</v>
      </c>
      <c r="E648" s="7">
        <v>281000</v>
      </c>
    </row>
    <row r="649" spans="1:5" x14ac:dyDescent="0.3">
      <c r="A649" s="6">
        <v>1292</v>
      </c>
      <c r="B649" s="7">
        <v>119500</v>
      </c>
      <c r="D649" s="6">
        <v>1291</v>
      </c>
      <c r="E649" s="7">
        <v>180500</v>
      </c>
    </row>
    <row r="650" spans="1:5" x14ac:dyDescent="0.3">
      <c r="A650" s="6">
        <v>1294</v>
      </c>
      <c r="B650" s="7">
        <v>162900</v>
      </c>
      <c r="D650" s="6">
        <v>1293</v>
      </c>
      <c r="E650" s="7">
        <v>107500</v>
      </c>
    </row>
    <row r="651" spans="1:5" x14ac:dyDescent="0.3">
      <c r="A651" s="6">
        <v>1295</v>
      </c>
      <c r="B651" s="7">
        <v>115000</v>
      </c>
      <c r="D651" s="6">
        <v>1297</v>
      </c>
      <c r="E651" s="7">
        <v>155000</v>
      </c>
    </row>
    <row r="652" spans="1:5" x14ac:dyDescent="0.3">
      <c r="A652" s="6">
        <v>1296</v>
      </c>
      <c r="B652" s="7">
        <v>138500</v>
      </c>
      <c r="D652" s="6">
        <v>1299</v>
      </c>
      <c r="E652" s="7">
        <v>160000</v>
      </c>
    </row>
    <row r="653" spans="1:5" x14ac:dyDescent="0.3">
      <c r="A653" s="6">
        <v>1298</v>
      </c>
      <c r="B653" s="7">
        <v>140000</v>
      </c>
      <c r="D653" s="6">
        <v>1300</v>
      </c>
      <c r="E653" s="7">
        <v>154000</v>
      </c>
    </row>
    <row r="654" spans="1:5" x14ac:dyDescent="0.3">
      <c r="A654" s="6">
        <v>1301</v>
      </c>
      <c r="B654" s="7">
        <v>225000</v>
      </c>
      <c r="D654" s="6">
        <v>1303</v>
      </c>
      <c r="E654" s="7">
        <v>290000</v>
      </c>
    </row>
    <row r="655" spans="1:5" x14ac:dyDescent="0.3">
      <c r="A655" s="6">
        <v>1302</v>
      </c>
      <c r="B655" s="7">
        <v>177500</v>
      </c>
      <c r="D655" s="6">
        <v>1304</v>
      </c>
      <c r="E655" s="7">
        <v>232000</v>
      </c>
    </row>
    <row r="656" spans="1:5" x14ac:dyDescent="0.3">
      <c r="A656" s="6">
        <v>1305</v>
      </c>
      <c r="B656" s="7">
        <v>130000</v>
      </c>
      <c r="D656" s="6">
        <v>1306</v>
      </c>
      <c r="E656" s="7">
        <v>325000</v>
      </c>
    </row>
    <row r="657" spans="1:5" x14ac:dyDescent="0.3">
      <c r="A657" s="6">
        <v>1308</v>
      </c>
      <c r="B657" s="7">
        <v>138000</v>
      </c>
      <c r="D657" s="6">
        <v>1307</v>
      </c>
      <c r="E657" s="7">
        <v>202500</v>
      </c>
    </row>
    <row r="658" spans="1:5" x14ac:dyDescent="0.3">
      <c r="A658" s="6">
        <v>1315</v>
      </c>
      <c r="B658" s="7">
        <v>119000</v>
      </c>
      <c r="D658" s="6">
        <v>1309</v>
      </c>
      <c r="E658" s="7">
        <v>147000</v>
      </c>
    </row>
    <row r="659" spans="1:5" x14ac:dyDescent="0.3">
      <c r="A659" s="6">
        <v>1320</v>
      </c>
      <c r="B659" s="7">
        <v>111000</v>
      </c>
      <c r="D659" s="6">
        <v>1310</v>
      </c>
      <c r="E659" s="7">
        <v>179200</v>
      </c>
    </row>
    <row r="660" spans="1:5" x14ac:dyDescent="0.3">
      <c r="A660" s="6">
        <v>1322</v>
      </c>
      <c r="B660" s="7">
        <v>72500</v>
      </c>
      <c r="D660" s="6">
        <v>1311</v>
      </c>
      <c r="E660" s="7">
        <v>335000</v>
      </c>
    </row>
    <row r="661" spans="1:5" x14ac:dyDescent="0.3">
      <c r="A661" s="6">
        <v>1323</v>
      </c>
      <c r="B661" s="7">
        <v>190000</v>
      </c>
      <c r="D661" s="6">
        <v>1312</v>
      </c>
      <c r="E661" s="7">
        <v>203000</v>
      </c>
    </row>
    <row r="662" spans="1:5" x14ac:dyDescent="0.3">
      <c r="A662" s="6">
        <v>1324</v>
      </c>
      <c r="B662" s="7">
        <v>82500</v>
      </c>
      <c r="D662" s="6">
        <v>1313</v>
      </c>
      <c r="E662" s="7">
        <v>302000</v>
      </c>
    </row>
    <row r="663" spans="1:5" x14ac:dyDescent="0.3">
      <c r="A663" s="6">
        <v>1326</v>
      </c>
      <c r="B663" s="7">
        <v>55000</v>
      </c>
      <c r="D663" s="6">
        <v>1314</v>
      </c>
      <c r="E663" s="7">
        <v>333168</v>
      </c>
    </row>
    <row r="664" spans="1:5" x14ac:dyDescent="0.3">
      <c r="A664" s="6">
        <v>1327</v>
      </c>
      <c r="B664" s="7">
        <v>79000</v>
      </c>
      <c r="D664" s="6">
        <v>1316</v>
      </c>
      <c r="E664" s="7">
        <v>206900</v>
      </c>
    </row>
    <row r="665" spans="1:5" x14ac:dyDescent="0.3">
      <c r="A665" s="6">
        <v>1328</v>
      </c>
      <c r="B665" s="7">
        <v>130500</v>
      </c>
      <c r="D665" s="6">
        <v>1317</v>
      </c>
      <c r="E665" s="7">
        <v>295493</v>
      </c>
    </row>
    <row r="666" spans="1:5" x14ac:dyDescent="0.3">
      <c r="A666" s="6">
        <v>1330</v>
      </c>
      <c r="B666" s="7">
        <v>176500</v>
      </c>
      <c r="D666" s="6">
        <v>1318</v>
      </c>
      <c r="E666" s="7">
        <v>208900</v>
      </c>
    </row>
    <row r="667" spans="1:5" x14ac:dyDescent="0.3">
      <c r="A667" s="6">
        <v>1332</v>
      </c>
      <c r="B667" s="7">
        <v>132500</v>
      </c>
      <c r="D667" s="6">
        <v>1319</v>
      </c>
      <c r="E667" s="7">
        <v>275000</v>
      </c>
    </row>
    <row r="668" spans="1:5" x14ac:dyDescent="0.3">
      <c r="A668" s="6">
        <v>1333</v>
      </c>
      <c r="B668" s="7">
        <v>100000</v>
      </c>
      <c r="D668" s="6">
        <v>1321</v>
      </c>
      <c r="E668" s="7">
        <v>156500</v>
      </c>
    </row>
    <row r="669" spans="1:5" x14ac:dyDescent="0.3">
      <c r="A669" s="6">
        <v>1334</v>
      </c>
      <c r="B669" s="7">
        <v>125500</v>
      </c>
      <c r="D669" s="6">
        <v>1325</v>
      </c>
      <c r="E669" s="7">
        <v>147000</v>
      </c>
    </row>
    <row r="670" spans="1:5" x14ac:dyDescent="0.3">
      <c r="A670" s="6">
        <v>1335</v>
      </c>
      <c r="B670" s="7">
        <v>125000</v>
      </c>
      <c r="D670" s="6">
        <v>1329</v>
      </c>
      <c r="E670" s="7">
        <v>256000</v>
      </c>
    </row>
    <row r="671" spans="1:5" x14ac:dyDescent="0.3">
      <c r="A671" s="6">
        <v>1338</v>
      </c>
      <c r="B671" s="7">
        <v>52500</v>
      </c>
      <c r="D671" s="6">
        <v>1331</v>
      </c>
      <c r="E671" s="7">
        <v>227000</v>
      </c>
    </row>
    <row r="672" spans="1:5" x14ac:dyDescent="0.3">
      <c r="A672" s="6">
        <v>1339</v>
      </c>
      <c r="B672" s="7">
        <v>200000</v>
      </c>
      <c r="D672" s="6">
        <v>1336</v>
      </c>
      <c r="E672" s="7">
        <v>167900</v>
      </c>
    </row>
    <row r="673" spans="1:5" x14ac:dyDescent="0.3">
      <c r="A673" s="6">
        <v>1340</v>
      </c>
      <c r="B673" s="7">
        <v>128500</v>
      </c>
      <c r="D673" s="6">
        <v>1337</v>
      </c>
      <c r="E673" s="7">
        <v>135000</v>
      </c>
    </row>
    <row r="674" spans="1:5" x14ac:dyDescent="0.3">
      <c r="A674" s="6">
        <v>1341</v>
      </c>
      <c r="B674" s="7">
        <v>123000</v>
      </c>
      <c r="D674" s="6">
        <v>1342</v>
      </c>
      <c r="E674" s="7">
        <v>155000</v>
      </c>
    </row>
    <row r="675" spans="1:5" x14ac:dyDescent="0.3">
      <c r="A675" s="6">
        <v>1345</v>
      </c>
      <c r="B675" s="7">
        <v>155835</v>
      </c>
      <c r="D675" s="6">
        <v>1343</v>
      </c>
      <c r="E675" s="7">
        <v>228500</v>
      </c>
    </row>
    <row r="676" spans="1:5" x14ac:dyDescent="0.3">
      <c r="A676" s="6">
        <v>1346</v>
      </c>
      <c r="B676" s="7">
        <v>108500</v>
      </c>
      <c r="D676" s="6">
        <v>1344</v>
      </c>
      <c r="E676" s="7">
        <v>177000</v>
      </c>
    </row>
    <row r="677" spans="1:5" x14ac:dyDescent="0.3">
      <c r="A677" s="6">
        <v>1350</v>
      </c>
      <c r="B677" s="7">
        <v>122000</v>
      </c>
      <c r="D677" s="6">
        <v>1347</v>
      </c>
      <c r="E677" s="7">
        <v>262500</v>
      </c>
    </row>
    <row r="678" spans="1:5" x14ac:dyDescent="0.3">
      <c r="A678" s="6">
        <v>1352</v>
      </c>
      <c r="B678" s="7">
        <v>171000</v>
      </c>
      <c r="D678" s="6">
        <v>1348</v>
      </c>
      <c r="E678" s="7">
        <v>283463</v>
      </c>
    </row>
    <row r="679" spans="1:5" x14ac:dyDescent="0.3">
      <c r="A679" s="6">
        <v>1353</v>
      </c>
      <c r="B679" s="7">
        <v>134900</v>
      </c>
      <c r="D679" s="6">
        <v>1349</v>
      </c>
      <c r="E679" s="7">
        <v>215000</v>
      </c>
    </row>
    <row r="680" spans="1:5" x14ac:dyDescent="0.3">
      <c r="A680" s="6">
        <v>1355</v>
      </c>
      <c r="B680" s="7">
        <v>235000</v>
      </c>
      <c r="D680" s="6">
        <v>1351</v>
      </c>
      <c r="E680" s="7">
        <v>200000</v>
      </c>
    </row>
    <row r="681" spans="1:5" x14ac:dyDescent="0.3">
      <c r="A681" s="6">
        <v>1357</v>
      </c>
      <c r="B681" s="7">
        <v>110000</v>
      </c>
      <c r="D681" s="6">
        <v>1354</v>
      </c>
      <c r="E681" s="7">
        <v>410000</v>
      </c>
    </row>
    <row r="682" spans="1:5" x14ac:dyDescent="0.3">
      <c r="A682" s="6">
        <v>1358</v>
      </c>
      <c r="B682" s="7">
        <v>149900</v>
      </c>
      <c r="D682" s="6">
        <v>1356</v>
      </c>
      <c r="E682" s="7">
        <v>170000</v>
      </c>
    </row>
    <row r="683" spans="1:5" x14ac:dyDescent="0.3">
      <c r="A683" s="6">
        <v>1359</v>
      </c>
      <c r="B683" s="7">
        <v>177500</v>
      </c>
      <c r="D683" s="6">
        <v>1360</v>
      </c>
      <c r="E683" s="7">
        <v>315000</v>
      </c>
    </row>
    <row r="684" spans="1:5" x14ac:dyDescent="0.3">
      <c r="A684" s="6">
        <v>1361</v>
      </c>
      <c r="B684" s="7">
        <v>189000</v>
      </c>
      <c r="D684" s="6">
        <v>1362</v>
      </c>
      <c r="E684" s="7">
        <v>260000</v>
      </c>
    </row>
    <row r="685" spans="1:5" x14ac:dyDescent="0.3">
      <c r="A685" s="6">
        <v>1364</v>
      </c>
      <c r="B685" s="7">
        <v>156932</v>
      </c>
      <c r="D685" s="6">
        <v>1363</v>
      </c>
      <c r="E685" s="7">
        <v>104900</v>
      </c>
    </row>
    <row r="686" spans="1:5" x14ac:dyDescent="0.3">
      <c r="A686" s="6">
        <v>1365</v>
      </c>
      <c r="B686" s="7">
        <v>144152</v>
      </c>
      <c r="D686" s="6">
        <v>1370</v>
      </c>
      <c r="E686" s="7">
        <v>232000</v>
      </c>
    </row>
    <row r="687" spans="1:5" x14ac:dyDescent="0.3">
      <c r="A687" s="6">
        <v>1366</v>
      </c>
      <c r="B687" s="7">
        <v>216000</v>
      </c>
      <c r="D687" s="6">
        <v>1372</v>
      </c>
      <c r="E687" s="7">
        <v>165500</v>
      </c>
    </row>
    <row r="688" spans="1:5" x14ac:dyDescent="0.3">
      <c r="A688" s="6">
        <v>1367</v>
      </c>
      <c r="B688" s="7">
        <v>193000</v>
      </c>
      <c r="D688" s="6">
        <v>1373</v>
      </c>
      <c r="E688" s="7">
        <v>274300</v>
      </c>
    </row>
    <row r="689" spans="1:5" x14ac:dyDescent="0.3">
      <c r="A689" s="6">
        <v>1368</v>
      </c>
      <c r="B689" s="7">
        <v>127000</v>
      </c>
      <c r="D689" s="6">
        <v>1374</v>
      </c>
      <c r="E689" s="7">
        <v>466500</v>
      </c>
    </row>
    <row r="690" spans="1:5" x14ac:dyDescent="0.3">
      <c r="A690" s="6">
        <v>1369</v>
      </c>
      <c r="B690" s="7">
        <v>144000</v>
      </c>
      <c r="D690" s="6">
        <v>1376</v>
      </c>
      <c r="E690" s="7">
        <v>239000</v>
      </c>
    </row>
    <row r="691" spans="1:5" x14ac:dyDescent="0.3">
      <c r="A691" s="6">
        <v>1371</v>
      </c>
      <c r="B691" s="7">
        <v>105000</v>
      </c>
      <c r="D691" s="6">
        <v>1382</v>
      </c>
      <c r="E691" s="7">
        <v>237500</v>
      </c>
    </row>
    <row r="692" spans="1:5" x14ac:dyDescent="0.3">
      <c r="A692" s="6">
        <v>1375</v>
      </c>
      <c r="B692" s="7">
        <v>250000</v>
      </c>
      <c r="D692" s="6">
        <v>1384</v>
      </c>
      <c r="E692" s="7">
        <v>112000</v>
      </c>
    </row>
    <row r="693" spans="1:5" x14ac:dyDescent="0.3">
      <c r="A693" s="6">
        <v>1377</v>
      </c>
      <c r="B693" s="7">
        <v>91000</v>
      </c>
      <c r="D693" s="6">
        <v>1387</v>
      </c>
      <c r="E693" s="7">
        <v>250000</v>
      </c>
    </row>
    <row r="694" spans="1:5" x14ac:dyDescent="0.3">
      <c r="A694" s="6">
        <v>1378</v>
      </c>
      <c r="B694" s="7">
        <v>117000</v>
      </c>
      <c r="D694" s="6">
        <v>1388</v>
      </c>
      <c r="E694" s="7">
        <v>136000</v>
      </c>
    </row>
    <row r="695" spans="1:5" x14ac:dyDescent="0.3">
      <c r="A695" s="6">
        <v>1379</v>
      </c>
      <c r="B695" s="7">
        <v>83000</v>
      </c>
      <c r="D695" s="6">
        <v>1389</v>
      </c>
      <c r="E695" s="7">
        <v>377500</v>
      </c>
    </row>
    <row r="696" spans="1:5" x14ac:dyDescent="0.3">
      <c r="A696" s="6">
        <v>1380</v>
      </c>
      <c r="B696" s="7">
        <v>167500</v>
      </c>
      <c r="D696" s="6">
        <v>1391</v>
      </c>
      <c r="E696" s="7">
        <v>235000</v>
      </c>
    </row>
    <row r="697" spans="1:5" x14ac:dyDescent="0.3">
      <c r="A697" s="6">
        <v>1381</v>
      </c>
      <c r="B697" s="7">
        <v>58500</v>
      </c>
      <c r="D697" s="6">
        <v>1392</v>
      </c>
      <c r="E697" s="7">
        <v>124000</v>
      </c>
    </row>
    <row r="698" spans="1:5" x14ac:dyDescent="0.3">
      <c r="A698" s="6">
        <v>1383</v>
      </c>
      <c r="B698" s="7">
        <v>157000</v>
      </c>
      <c r="D698" s="6">
        <v>1394</v>
      </c>
      <c r="E698" s="7">
        <v>163000</v>
      </c>
    </row>
    <row r="699" spans="1:5" x14ac:dyDescent="0.3">
      <c r="A699" s="6">
        <v>1385</v>
      </c>
      <c r="B699" s="7">
        <v>105000</v>
      </c>
      <c r="D699" s="6">
        <v>1395</v>
      </c>
      <c r="E699" s="7">
        <v>246578</v>
      </c>
    </row>
    <row r="700" spans="1:5" x14ac:dyDescent="0.3">
      <c r="A700" s="6">
        <v>1386</v>
      </c>
      <c r="B700" s="7">
        <v>125500</v>
      </c>
      <c r="D700" s="6">
        <v>1396</v>
      </c>
      <c r="E700" s="7">
        <v>281213</v>
      </c>
    </row>
    <row r="701" spans="1:5" x14ac:dyDescent="0.3">
      <c r="A701" s="6">
        <v>1390</v>
      </c>
      <c r="B701" s="7">
        <v>131000</v>
      </c>
      <c r="D701" s="6">
        <v>1397</v>
      </c>
      <c r="E701" s="7">
        <v>160000</v>
      </c>
    </row>
    <row r="702" spans="1:5" x14ac:dyDescent="0.3">
      <c r="A702" s="6">
        <v>1393</v>
      </c>
      <c r="B702" s="7">
        <v>123000</v>
      </c>
      <c r="D702" s="6">
        <v>1399</v>
      </c>
      <c r="E702" s="7">
        <v>138000</v>
      </c>
    </row>
    <row r="703" spans="1:5" x14ac:dyDescent="0.3">
      <c r="A703" s="6">
        <v>1398</v>
      </c>
      <c r="B703" s="7">
        <v>137500</v>
      </c>
      <c r="D703" s="6">
        <v>1400</v>
      </c>
      <c r="E703" s="7">
        <v>137450</v>
      </c>
    </row>
    <row r="704" spans="1:5" x14ac:dyDescent="0.3">
      <c r="A704" s="6">
        <v>1401</v>
      </c>
      <c r="B704" s="7">
        <v>120000</v>
      </c>
      <c r="D704" s="6">
        <v>1403</v>
      </c>
      <c r="E704" s="7">
        <v>193879</v>
      </c>
    </row>
    <row r="705" spans="1:5" x14ac:dyDescent="0.3">
      <c r="A705" s="6">
        <v>1402</v>
      </c>
      <c r="B705" s="7">
        <v>193000</v>
      </c>
      <c r="D705" s="6">
        <v>1404</v>
      </c>
      <c r="E705" s="7">
        <v>282922</v>
      </c>
    </row>
    <row r="706" spans="1:5" x14ac:dyDescent="0.3">
      <c r="A706" s="6">
        <v>1405</v>
      </c>
      <c r="B706" s="7">
        <v>105000</v>
      </c>
      <c r="D706" s="6">
        <v>1406</v>
      </c>
      <c r="E706" s="7">
        <v>275000</v>
      </c>
    </row>
    <row r="707" spans="1:5" x14ac:dyDescent="0.3">
      <c r="A707" s="6">
        <v>1407</v>
      </c>
      <c r="B707" s="7">
        <v>133000</v>
      </c>
      <c r="D707" s="6">
        <v>1410</v>
      </c>
      <c r="E707" s="7">
        <v>215000</v>
      </c>
    </row>
    <row r="708" spans="1:5" x14ac:dyDescent="0.3">
      <c r="A708" s="6">
        <v>1408</v>
      </c>
      <c r="B708" s="7">
        <v>112000</v>
      </c>
      <c r="D708" s="6">
        <v>1412</v>
      </c>
      <c r="E708" s="7">
        <v>140000</v>
      </c>
    </row>
    <row r="709" spans="1:5" x14ac:dyDescent="0.3">
      <c r="A709" s="6">
        <v>1409</v>
      </c>
      <c r="B709" s="7">
        <v>125500</v>
      </c>
      <c r="D709" s="6">
        <v>1414</v>
      </c>
      <c r="E709" s="7">
        <v>257000</v>
      </c>
    </row>
    <row r="710" spans="1:5" x14ac:dyDescent="0.3">
      <c r="A710" s="6">
        <v>1411</v>
      </c>
      <c r="B710" s="7">
        <v>230000</v>
      </c>
      <c r="D710" s="6">
        <v>1416</v>
      </c>
      <c r="E710" s="7">
        <v>175900</v>
      </c>
    </row>
    <row r="711" spans="1:5" x14ac:dyDescent="0.3">
      <c r="A711" s="6">
        <v>1413</v>
      </c>
      <c r="B711" s="7">
        <v>90000</v>
      </c>
      <c r="D711" s="6">
        <v>1417</v>
      </c>
      <c r="E711" s="7">
        <v>122500</v>
      </c>
    </row>
    <row r="712" spans="1:5" x14ac:dyDescent="0.3">
      <c r="A712" s="6">
        <v>1415</v>
      </c>
      <c r="B712" s="7">
        <v>207000</v>
      </c>
      <c r="D712" s="6">
        <v>1418</v>
      </c>
      <c r="E712" s="7">
        <v>340000</v>
      </c>
    </row>
    <row r="713" spans="1:5" x14ac:dyDescent="0.3">
      <c r="A713" s="6">
        <v>1421</v>
      </c>
      <c r="B713" s="7">
        <v>179900</v>
      </c>
      <c r="D713" s="6">
        <v>1419</v>
      </c>
      <c r="E713" s="7">
        <v>124000</v>
      </c>
    </row>
    <row r="714" spans="1:5" x14ac:dyDescent="0.3">
      <c r="A714" s="6">
        <v>1422</v>
      </c>
      <c r="B714" s="7">
        <v>127500</v>
      </c>
      <c r="D714" s="6">
        <v>1420</v>
      </c>
      <c r="E714" s="7">
        <v>223000</v>
      </c>
    </row>
    <row r="715" spans="1:5" x14ac:dyDescent="0.3">
      <c r="A715" s="6">
        <v>1423</v>
      </c>
      <c r="B715" s="7">
        <v>136500</v>
      </c>
      <c r="D715" s="6">
        <v>1424</v>
      </c>
      <c r="E715" s="7">
        <v>274970</v>
      </c>
    </row>
    <row r="716" spans="1:5" x14ac:dyDescent="0.3">
      <c r="A716" s="6">
        <v>1428</v>
      </c>
      <c r="B716" s="7">
        <v>140000</v>
      </c>
      <c r="D716" s="6">
        <v>1425</v>
      </c>
      <c r="E716" s="7">
        <v>144000</v>
      </c>
    </row>
    <row r="717" spans="1:5" x14ac:dyDescent="0.3">
      <c r="A717" s="6">
        <v>1429</v>
      </c>
      <c r="B717" s="7">
        <v>119000</v>
      </c>
      <c r="D717" s="6">
        <v>1426</v>
      </c>
      <c r="E717" s="7">
        <v>142000</v>
      </c>
    </row>
    <row r="718" spans="1:5" x14ac:dyDescent="0.3">
      <c r="A718" s="6">
        <v>1431</v>
      </c>
      <c r="B718" s="7">
        <v>192140</v>
      </c>
      <c r="D718" s="6">
        <v>1427</v>
      </c>
      <c r="E718" s="7">
        <v>271000</v>
      </c>
    </row>
    <row r="719" spans="1:5" x14ac:dyDescent="0.3">
      <c r="A719" s="6">
        <v>1432</v>
      </c>
      <c r="B719" s="7">
        <v>143750</v>
      </c>
      <c r="D719" s="6">
        <v>1430</v>
      </c>
      <c r="E719" s="7">
        <v>182900</v>
      </c>
    </row>
    <row r="720" spans="1:5" x14ac:dyDescent="0.3">
      <c r="A720" s="6">
        <v>1433</v>
      </c>
      <c r="B720" s="7">
        <v>64500</v>
      </c>
      <c r="D720" s="6">
        <v>1435</v>
      </c>
      <c r="E720" s="7">
        <v>160000</v>
      </c>
    </row>
    <row r="721" spans="1:5" x14ac:dyDescent="0.3">
      <c r="A721" s="6">
        <v>1434</v>
      </c>
      <c r="B721" s="7">
        <v>186500</v>
      </c>
      <c r="D721" s="6">
        <v>1436</v>
      </c>
      <c r="E721" s="7">
        <v>174000</v>
      </c>
    </row>
    <row r="722" spans="1:5" x14ac:dyDescent="0.3">
      <c r="A722" s="6">
        <v>1437</v>
      </c>
      <c r="B722" s="7">
        <v>120500</v>
      </c>
      <c r="D722" s="6">
        <v>1438</v>
      </c>
      <c r="E722" s="7">
        <v>394617</v>
      </c>
    </row>
    <row r="723" spans="1:5" x14ac:dyDescent="0.3">
      <c r="A723" s="6">
        <v>1440</v>
      </c>
      <c r="B723" s="7">
        <v>197000</v>
      </c>
      <c r="D723" s="6">
        <v>1439</v>
      </c>
      <c r="E723" s="7">
        <v>149700</v>
      </c>
    </row>
    <row r="724" spans="1:5" x14ac:dyDescent="0.3">
      <c r="A724" s="6">
        <v>1442</v>
      </c>
      <c r="B724" s="7">
        <v>149300</v>
      </c>
      <c r="D724" s="6">
        <v>1441</v>
      </c>
      <c r="E724" s="7">
        <v>191000</v>
      </c>
    </row>
    <row r="725" spans="1:5" x14ac:dyDescent="0.3">
      <c r="A725" s="6">
        <v>1443</v>
      </c>
      <c r="B725" s="7">
        <v>310000</v>
      </c>
      <c r="D725" s="6">
        <v>1445</v>
      </c>
      <c r="E725" s="7">
        <v>179600</v>
      </c>
    </row>
    <row r="726" spans="1:5" x14ac:dyDescent="0.3">
      <c r="A726" s="6">
        <v>1444</v>
      </c>
      <c r="B726" s="7">
        <v>121000</v>
      </c>
      <c r="D726" s="6">
        <v>1447</v>
      </c>
      <c r="E726" s="7">
        <v>157900</v>
      </c>
    </row>
    <row r="727" spans="1:5" x14ac:dyDescent="0.3">
      <c r="A727" s="6">
        <v>1446</v>
      </c>
      <c r="B727" s="7">
        <v>129000</v>
      </c>
      <c r="D727" s="6">
        <v>1448</v>
      </c>
      <c r="E727" s="7">
        <v>240000</v>
      </c>
    </row>
    <row r="728" spans="1:5" x14ac:dyDescent="0.3">
      <c r="A728" s="6">
        <v>1449</v>
      </c>
      <c r="B728" s="7">
        <v>112000</v>
      </c>
      <c r="D728" s="6">
        <v>1452</v>
      </c>
      <c r="E728" s="7">
        <v>287090</v>
      </c>
    </row>
    <row r="729" spans="1:5" x14ac:dyDescent="0.3">
      <c r="A729" s="6">
        <v>1450</v>
      </c>
      <c r="B729" s="7">
        <v>92000</v>
      </c>
      <c r="D729" s="6">
        <v>1454</v>
      </c>
      <c r="E729" s="7">
        <v>84500</v>
      </c>
    </row>
    <row r="730" spans="1:5" x14ac:dyDescent="0.3">
      <c r="A730" s="6">
        <v>1451</v>
      </c>
      <c r="B730" s="7">
        <v>136000</v>
      </c>
      <c r="D730" s="6">
        <v>1455</v>
      </c>
      <c r="E730" s="7">
        <v>185000</v>
      </c>
    </row>
    <row r="731" spans="1:5" x14ac:dyDescent="0.3">
      <c r="A731" s="6">
        <v>1453</v>
      </c>
      <c r="B731" s="7">
        <v>145000</v>
      </c>
      <c r="D731" s="6">
        <v>1457</v>
      </c>
      <c r="E731" s="7">
        <v>210000</v>
      </c>
    </row>
    <row r="732" spans="1:5" x14ac:dyDescent="0.3">
      <c r="A732" s="6">
        <v>1456</v>
      </c>
      <c r="B732" s="7">
        <v>175000</v>
      </c>
      <c r="D732" s="6">
        <v>1458</v>
      </c>
      <c r="E732" s="7">
        <v>266500</v>
      </c>
    </row>
    <row r="733" spans="1:5" x14ac:dyDescent="0.3">
      <c r="A733" s="6">
        <v>1459</v>
      </c>
      <c r="B733" s="7">
        <v>142125</v>
      </c>
      <c r="D733" s="6">
        <v>1460</v>
      </c>
      <c r="E733" s="7">
        <v>147500</v>
      </c>
    </row>
    <row r="734" spans="1:5" x14ac:dyDescent="0.3">
      <c r="A734" s="6" t="s">
        <v>267</v>
      </c>
      <c r="B734" s="7">
        <v>105171561</v>
      </c>
      <c r="D734" s="6" t="s">
        <v>267</v>
      </c>
      <c r="E734" s="7">
        <v>158973385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CE80F3-5B96-4079-BD4D-0D71B0AB0C60}">
  <dimension ref="A1:K24"/>
  <sheetViews>
    <sheetView topLeftCell="A3" workbookViewId="0">
      <selection activeCell="A25" sqref="A25:XFD25"/>
    </sheetView>
  </sheetViews>
  <sheetFormatPr defaultRowHeight="14.4" x14ac:dyDescent="0.3"/>
  <cols>
    <col min="1" max="1" width="29.109375" customWidth="1"/>
    <col min="2" max="2" width="15" customWidth="1"/>
    <col min="3" max="3" width="17.5546875" customWidth="1"/>
    <col min="6" max="6" width="16" customWidth="1"/>
    <col min="7" max="7" width="33.44140625" customWidth="1"/>
    <col min="9" max="9" width="14.77734375" customWidth="1"/>
    <col min="10" max="10" width="16" customWidth="1"/>
    <col min="11" max="11" width="18.33203125" customWidth="1"/>
  </cols>
  <sheetData>
    <row r="1" spans="1:11" ht="28.8" x14ac:dyDescent="0.3">
      <c r="A1" t="s">
        <v>269</v>
      </c>
      <c r="F1" s="16" t="s">
        <v>304</v>
      </c>
    </row>
    <row r="2" spans="1:11" ht="15" thickBot="1" x14ac:dyDescent="0.35">
      <c r="F2" s="12"/>
    </row>
    <row r="3" spans="1:11" x14ac:dyDescent="0.3">
      <c r="A3" s="3"/>
      <c r="B3" s="3" t="s">
        <v>298</v>
      </c>
      <c r="C3" s="3" t="s">
        <v>299</v>
      </c>
      <c r="F3" s="8"/>
      <c r="I3" s="17"/>
      <c r="J3" s="18" t="s">
        <v>298</v>
      </c>
      <c r="K3" s="19" t="s">
        <v>299</v>
      </c>
    </row>
    <row r="4" spans="1:11" x14ac:dyDescent="0.3">
      <c r="A4" s="1" t="s">
        <v>260</v>
      </c>
      <c r="B4" s="1">
        <v>144070.63150684931</v>
      </c>
      <c r="C4" s="1">
        <v>217771.76027397261</v>
      </c>
      <c r="I4" s="20" t="s">
        <v>260</v>
      </c>
      <c r="J4" s="21">
        <f t="shared" ref="J4:K6" si="0">B4</f>
        <v>144070.63150684931</v>
      </c>
      <c r="K4" s="22">
        <f t="shared" si="0"/>
        <v>217771.76027397261</v>
      </c>
    </row>
    <row r="5" spans="1:11" x14ac:dyDescent="0.3">
      <c r="A5" s="1" t="s">
        <v>270</v>
      </c>
      <c r="B5" s="1">
        <v>2073760375.0478423</v>
      </c>
      <c r="C5" s="1">
        <v>7837465626.7970514</v>
      </c>
      <c r="I5" s="20" t="s">
        <v>270</v>
      </c>
      <c r="J5" s="21">
        <f t="shared" si="0"/>
        <v>2073760375.0478423</v>
      </c>
      <c r="K5" s="22">
        <f t="shared" si="0"/>
        <v>7837465626.7970514</v>
      </c>
    </row>
    <row r="6" spans="1:11" x14ac:dyDescent="0.3">
      <c r="A6" s="1" t="s">
        <v>271</v>
      </c>
      <c r="B6" s="1">
        <v>730</v>
      </c>
      <c r="C6" s="1">
        <v>730</v>
      </c>
      <c r="I6" s="20" t="s">
        <v>271</v>
      </c>
      <c r="J6" s="21">
        <f t="shared" si="0"/>
        <v>730</v>
      </c>
      <c r="K6" s="22">
        <f t="shared" si="0"/>
        <v>730</v>
      </c>
    </row>
    <row r="7" spans="1:11" x14ac:dyDescent="0.3">
      <c r="A7" s="1" t="s">
        <v>272</v>
      </c>
      <c r="B7" s="1">
        <v>0</v>
      </c>
      <c r="C7" s="1"/>
      <c r="I7" s="20" t="s">
        <v>289</v>
      </c>
      <c r="J7" s="21">
        <f>SQRT(J5/J6)</f>
        <v>1685.457693640466</v>
      </c>
      <c r="K7" s="22">
        <f>SQRT(K5/K6)</f>
        <v>3276.6223894864102</v>
      </c>
    </row>
    <row r="8" spans="1:11" x14ac:dyDescent="0.3">
      <c r="A8" s="1" t="s">
        <v>273</v>
      </c>
      <c r="B8" s="1">
        <v>1090</v>
      </c>
      <c r="C8" s="1"/>
      <c r="I8" s="20" t="s">
        <v>290</v>
      </c>
      <c r="J8" s="21">
        <f>J7*B13</f>
        <v>3307.1086071203918</v>
      </c>
      <c r="K8" s="22">
        <f>K7*B13</f>
        <v>6429.2008915089436</v>
      </c>
    </row>
    <row r="9" spans="1:11" x14ac:dyDescent="0.3">
      <c r="A9" s="1" t="s">
        <v>274</v>
      </c>
      <c r="B9" s="1">
        <v>-20.001928926135758</v>
      </c>
      <c r="C9" s="1"/>
      <c r="I9" s="23" t="s">
        <v>291</v>
      </c>
      <c r="J9" s="24">
        <f>J7*B13</f>
        <v>3307.1086071203918</v>
      </c>
      <c r="K9" s="25">
        <f>K7*B13</f>
        <v>6429.2008915089436</v>
      </c>
    </row>
    <row r="10" spans="1:11" x14ac:dyDescent="0.3">
      <c r="A10" s="1" t="s">
        <v>275</v>
      </c>
      <c r="B10" s="1">
        <v>2.3185744559589422E-76</v>
      </c>
      <c r="C10" s="1"/>
    </row>
    <row r="11" spans="1:11" x14ac:dyDescent="0.3">
      <c r="A11" s="1" t="s">
        <v>276</v>
      </c>
      <c r="B11" s="1">
        <v>1.6462527764136825</v>
      </c>
      <c r="C11" s="1"/>
    </row>
    <row r="12" spans="1:11" x14ac:dyDescent="0.3">
      <c r="A12" s="1" t="s">
        <v>277</v>
      </c>
      <c r="B12" s="1">
        <v>4.6371489119178844E-76</v>
      </c>
      <c r="C12" s="1"/>
    </row>
    <row r="13" spans="1:11" ht="15" thickBot="1" x14ac:dyDescent="0.35">
      <c r="A13" s="2" t="s">
        <v>278</v>
      </c>
      <c r="B13" s="2">
        <v>1.9621427577795072</v>
      </c>
      <c r="C13" s="2"/>
    </row>
    <row r="15" spans="1:11" x14ac:dyDescent="0.3">
      <c r="A15" t="s">
        <v>281</v>
      </c>
      <c r="B15">
        <f>B6+C6</f>
        <v>1460</v>
      </c>
    </row>
    <row r="16" spans="1:11" x14ac:dyDescent="0.3">
      <c r="A16" t="s">
        <v>282</v>
      </c>
      <c r="B16">
        <f>B4-C4</f>
        <v>-73701.1287671233</v>
      </c>
    </row>
    <row r="17" spans="1:9" x14ac:dyDescent="0.3">
      <c r="A17" t="s">
        <v>283</v>
      </c>
      <c r="B17">
        <f>SQRT((B5/B6)+(C5/C6))</f>
        <v>3684.7010625470652</v>
      </c>
    </row>
    <row r="19" spans="1:9" ht="72" x14ac:dyDescent="0.3">
      <c r="A19" s="12" t="s">
        <v>284</v>
      </c>
      <c r="B19" s="8">
        <f>B17*B13</f>
        <v>7229.9095044591786</v>
      </c>
      <c r="G19" s="12" t="s">
        <v>311</v>
      </c>
    </row>
    <row r="20" spans="1:9" x14ac:dyDescent="0.3">
      <c r="A20" t="s">
        <v>285</v>
      </c>
      <c r="B20">
        <f>B16-B19</f>
        <v>-80931.038271582482</v>
      </c>
    </row>
    <row r="21" spans="1:9" x14ac:dyDescent="0.3">
      <c r="A21" t="s">
        <v>302</v>
      </c>
      <c r="B21">
        <f>B16+B19</f>
        <v>-66471.219262664119</v>
      </c>
    </row>
    <row r="23" spans="1:9" x14ac:dyDescent="0.3">
      <c r="A23" t="s">
        <v>303</v>
      </c>
      <c r="B23">
        <f>SQRT((B5+C5)/2)</f>
        <v>70396.114956171034</v>
      </c>
    </row>
    <row r="24" spans="1:9" x14ac:dyDescent="0.3">
      <c r="A24" t="s">
        <v>287</v>
      </c>
      <c r="B24">
        <f>B16/B23</f>
        <v>-1.0469488097888637</v>
      </c>
      <c r="I24" t="s">
        <v>314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Housing Raw Data</vt:lpstr>
      <vt:lpstr>Neighborhood Pivot Tables</vt:lpstr>
      <vt:lpstr>Neighborhood Raw Data</vt:lpstr>
      <vt:lpstr>Neighborhood Raw Data 2</vt:lpstr>
      <vt:lpstr>Neighborhood</vt:lpstr>
      <vt:lpstr>Overall Qual Pivot Tables</vt:lpstr>
      <vt:lpstr>Overall Qual Extra</vt:lpstr>
      <vt:lpstr>Overall Qual</vt:lpstr>
      <vt:lpstr>Central Air Pivot Tables</vt:lpstr>
      <vt:lpstr>Central Air</vt:lpstr>
      <vt:lpstr>1stFlSF Pivot Tables</vt:lpstr>
      <vt:lpstr>1stFlSF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2020-01-02T22:14:00Z</dcterms:created>
  <dcterms:modified xsi:type="dcterms:W3CDTF">2020-01-07T16:09:58Z</dcterms:modified>
</cp:coreProperties>
</file>